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movielens\2022.05.19\"/>
    </mc:Choice>
  </mc:AlternateContent>
  <xr:revisionPtr revIDLastSave="0" documentId="13_ncr:1_{21DD7146-92A5-436D-8756-93CAF132BCBB}" xr6:coauthVersionLast="47" xr6:coauthVersionMax="47" xr10:uidLastSave="{00000000-0000-0000-0000-000000000000}"/>
  <bookViews>
    <workbookView xWindow="-120" yWindow="-120" windowWidth="20730" windowHeight="11160" xr2:uid="{72F3D37F-DE55-42D5-9E38-C33CE5D1D774}"/>
  </bookViews>
  <sheets>
    <sheet name="Estimate" sheetId="2" r:id="rId1"/>
    <sheet name="Recommend" sheetId="4" r:id="rId2"/>
  </sheets>
  <definedNames>
    <definedName name="metrics.est">Estimate!$B$6:$CW$6</definedName>
    <definedName name="metrics.rec">Recommend!$B$6:$FE$6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L199" i="4" l="1"/>
  <c r="FL198" i="4"/>
  <c r="FL197" i="4"/>
  <c r="FL196" i="4"/>
  <c r="FL195" i="4"/>
  <c r="FL194" i="4"/>
  <c r="FL193" i="4"/>
  <c r="FL192" i="4"/>
  <c r="FL191" i="4"/>
  <c r="FL190" i="4"/>
  <c r="FL189" i="4"/>
  <c r="FL188" i="4"/>
  <c r="FL187" i="4"/>
  <c r="FL186" i="4"/>
  <c r="FL185" i="4"/>
  <c r="FL184" i="4"/>
  <c r="FL183" i="4"/>
  <c r="FL182" i="4"/>
  <c r="FL181" i="4"/>
  <c r="FL180" i="4"/>
  <c r="FL179" i="4"/>
  <c r="FL178" i="4"/>
  <c r="FL177" i="4"/>
  <c r="FL176" i="4"/>
  <c r="FL175" i="4"/>
  <c r="FL174" i="4"/>
  <c r="FL173" i="4"/>
  <c r="FL172" i="4"/>
  <c r="FL171" i="4"/>
  <c r="FL170" i="4"/>
  <c r="FL169" i="4"/>
  <c r="FL168" i="4"/>
  <c r="FL167" i="4"/>
  <c r="FL166" i="4"/>
  <c r="FL165" i="4"/>
  <c r="FL164" i="4"/>
  <c r="FL163" i="4"/>
  <c r="FL162" i="4"/>
  <c r="FL161" i="4"/>
  <c r="FL160" i="4"/>
  <c r="FL159" i="4"/>
  <c r="FL158" i="4"/>
  <c r="FL157" i="4"/>
  <c r="FL156" i="4"/>
  <c r="FL155" i="4"/>
  <c r="FL154" i="4"/>
  <c r="FL153" i="4"/>
  <c r="FL152" i="4"/>
  <c r="FL151" i="4"/>
  <c r="FL150" i="4"/>
  <c r="FL149" i="4"/>
  <c r="FL148" i="4"/>
  <c r="FL147" i="4"/>
  <c r="FL146" i="4"/>
  <c r="FL145" i="4"/>
  <c r="FL144" i="4"/>
  <c r="FL143" i="4"/>
  <c r="FL142" i="4"/>
  <c r="FL141" i="4"/>
  <c r="FL140" i="4"/>
  <c r="FL139" i="4"/>
  <c r="FL138" i="4"/>
  <c r="FL137" i="4"/>
  <c r="FL136" i="4"/>
  <c r="FL135" i="4"/>
  <c r="FL134" i="4"/>
  <c r="FL133" i="4"/>
  <c r="FL132" i="4"/>
  <c r="FL131" i="4"/>
  <c r="FL130" i="4"/>
  <c r="FL129" i="4"/>
  <c r="FL128" i="4"/>
  <c r="FL127" i="4"/>
  <c r="FL126" i="4"/>
  <c r="FL125" i="4"/>
  <c r="FL124" i="4"/>
  <c r="FL123" i="4"/>
  <c r="FL122" i="4"/>
  <c r="FL121" i="4"/>
  <c r="FL120" i="4"/>
  <c r="FL119" i="4"/>
  <c r="FL118" i="4"/>
  <c r="FL117" i="4"/>
  <c r="FL116" i="4"/>
  <c r="FL115" i="4"/>
  <c r="FL114" i="4"/>
  <c r="FL113" i="4"/>
  <c r="FL112" i="4"/>
  <c r="FL111" i="4"/>
  <c r="FL110" i="4"/>
  <c r="FL109" i="4"/>
  <c r="FL108" i="4"/>
  <c r="FL107" i="4"/>
  <c r="FL106" i="4"/>
  <c r="FL105" i="4"/>
  <c r="FL104" i="4"/>
  <c r="FL103" i="4"/>
  <c r="FL102" i="4"/>
  <c r="FL101" i="4"/>
  <c r="FL100" i="4"/>
  <c r="FL99" i="4"/>
  <c r="FL98" i="4"/>
  <c r="FL97" i="4"/>
  <c r="FL96" i="4"/>
  <c r="FL95" i="4"/>
  <c r="FL94" i="4"/>
  <c r="FL93" i="4"/>
  <c r="FL92" i="4"/>
  <c r="FL91" i="4"/>
  <c r="FL90" i="4"/>
  <c r="FL89" i="4"/>
  <c r="FL88" i="4"/>
  <c r="FL87" i="4"/>
  <c r="FL86" i="4"/>
  <c r="FL85" i="4"/>
  <c r="FL84" i="4"/>
  <c r="FL83" i="4"/>
  <c r="FL82" i="4"/>
  <c r="FL81" i="4"/>
  <c r="FL80" i="4"/>
  <c r="FL79" i="4"/>
  <c r="FL78" i="4"/>
  <c r="FL77" i="4"/>
  <c r="FL76" i="4"/>
  <c r="FL75" i="4"/>
  <c r="FL74" i="4"/>
  <c r="FL73" i="4"/>
  <c r="FL72" i="4"/>
  <c r="FL71" i="4"/>
  <c r="FL70" i="4"/>
  <c r="FL69" i="4"/>
  <c r="FL68" i="4"/>
  <c r="FL67" i="4"/>
  <c r="FL66" i="4"/>
  <c r="FL65" i="4"/>
  <c r="FL64" i="4"/>
  <c r="FL63" i="4"/>
  <c r="FL62" i="4"/>
  <c r="FL61" i="4"/>
  <c r="FL60" i="4"/>
  <c r="FL59" i="4"/>
  <c r="FL58" i="4"/>
  <c r="FL57" i="4"/>
  <c r="FL56" i="4"/>
  <c r="FL55" i="4"/>
  <c r="FL54" i="4"/>
  <c r="FL53" i="4"/>
  <c r="FL52" i="4"/>
  <c r="FL51" i="4"/>
  <c r="FL50" i="4"/>
  <c r="FL49" i="4"/>
  <c r="FL48" i="4"/>
  <c r="FL47" i="4"/>
  <c r="FL46" i="4"/>
  <c r="FL45" i="4"/>
  <c r="FL44" i="4"/>
  <c r="FL43" i="4"/>
  <c r="FL42" i="4"/>
  <c r="FL41" i="4"/>
  <c r="FL40" i="4"/>
  <c r="FL39" i="4"/>
  <c r="FL38" i="4"/>
  <c r="FL37" i="4"/>
  <c r="FL36" i="4"/>
  <c r="FL35" i="4"/>
  <c r="FL34" i="4"/>
  <c r="FL33" i="4"/>
  <c r="FL32" i="4"/>
  <c r="FL31" i="4"/>
  <c r="FL30" i="4"/>
  <c r="FL29" i="4"/>
  <c r="FL28" i="4"/>
  <c r="FL27" i="4"/>
  <c r="FL26" i="4"/>
  <c r="FL25" i="4"/>
  <c r="FL24" i="4"/>
  <c r="FL23" i="4"/>
  <c r="FL22" i="4"/>
  <c r="FL21" i="4"/>
  <c r="FL20" i="4"/>
  <c r="FL19" i="4"/>
  <c r="FL18" i="4"/>
  <c r="FL17" i="4"/>
  <c r="FL16" i="4"/>
  <c r="FL15" i="4"/>
  <c r="FL14" i="4"/>
  <c r="FL13" i="4"/>
  <c r="FL12" i="4"/>
  <c r="FL11" i="4"/>
  <c r="FL10" i="4"/>
  <c r="FL9" i="4"/>
  <c r="FL8" i="4"/>
  <c r="FL7" i="4"/>
  <c r="FM199" i="4"/>
  <c r="FM198" i="4"/>
  <c r="FM197" i="4"/>
  <c r="FM196" i="4"/>
  <c r="FM195" i="4"/>
  <c r="FM194" i="4"/>
  <c r="FM193" i="4"/>
  <c r="FM192" i="4"/>
  <c r="FM191" i="4"/>
  <c r="FM190" i="4"/>
  <c r="FM189" i="4"/>
  <c r="FM188" i="4"/>
  <c r="FM187" i="4"/>
  <c r="FM186" i="4"/>
  <c r="FM185" i="4"/>
  <c r="FM184" i="4"/>
  <c r="FM183" i="4"/>
  <c r="FM182" i="4"/>
  <c r="FM181" i="4"/>
  <c r="FM180" i="4"/>
  <c r="FM179" i="4"/>
  <c r="FM178" i="4"/>
  <c r="FM177" i="4"/>
  <c r="FM176" i="4"/>
  <c r="FM175" i="4"/>
  <c r="FM174" i="4"/>
  <c r="FM173" i="4"/>
  <c r="FM172" i="4"/>
  <c r="FM171" i="4"/>
  <c r="FM170" i="4"/>
  <c r="FM169" i="4"/>
  <c r="FM168" i="4"/>
  <c r="FM167" i="4"/>
  <c r="FM166" i="4"/>
  <c r="FM165" i="4"/>
  <c r="FM164" i="4"/>
  <c r="FM163" i="4"/>
  <c r="FM162" i="4"/>
  <c r="FM161" i="4"/>
  <c r="FM160" i="4"/>
  <c r="FM159" i="4"/>
  <c r="FM158" i="4"/>
  <c r="FM157" i="4"/>
  <c r="FM156" i="4"/>
  <c r="FM155" i="4"/>
  <c r="FM154" i="4"/>
  <c r="FM153" i="4"/>
  <c r="FM152" i="4"/>
  <c r="FM151" i="4"/>
  <c r="FM150" i="4"/>
  <c r="FM149" i="4"/>
  <c r="FM148" i="4"/>
  <c r="FM147" i="4"/>
  <c r="FM146" i="4"/>
  <c r="FM145" i="4"/>
  <c r="FM144" i="4"/>
  <c r="FM143" i="4"/>
  <c r="FM142" i="4"/>
  <c r="FM141" i="4"/>
  <c r="FM140" i="4"/>
  <c r="FM139" i="4"/>
  <c r="FM138" i="4"/>
  <c r="FM137" i="4"/>
  <c r="FM136" i="4"/>
  <c r="FM135" i="4"/>
  <c r="FM134" i="4"/>
  <c r="FM133" i="4"/>
  <c r="FM132" i="4"/>
  <c r="FM131" i="4"/>
  <c r="FM130" i="4"/>
  <c r="FM129" i="4"/>
  <c r="FM128" i="4"/>
  <c r="FM127" i="4"/>
  <c r="FM126" i="4"/>
  <c r="FM125" i="4"/>
  <c r="FM124" i="4"/>
  <c r="FM123" i="4"/>
  <c r="FM122" i="4"/>
  <c r="FM121" i="4"/>
  <c r="FM120" i="4"/>
  <c r="FM119" i="4"/>
  <c r="FM118" i="4"/>
  <c r="FM117" i="4"/>
  <c r="FM116" i="4"/>
  <c r="FM115" i="4"/>
  <c r="FM114" i="4"/>
  <c r="FM113" i="4"/>
  <c r="FM112" i="4"/>
  <c r="FM111" i="4"/>
  <c r="FM110" i="4"/>
  <c r="FM109" i="4"/>
  <c r="FM108" i="4"/>
  <c r="FM107" i="4"/>
  <c r="FM106" i="4"/>
  <c r="FM105" i="4"/>
  <c r="FM104" i="4"/>
  <c r="FM103" i="4"/>
  <c r="FM102" i="4"/>
  <c r="FM101" i="4"/>
  <c r="FM100" i="4"/>
  <c r="FM99" i="4"/>
  <c r="FM98" i="4"/>
  <c r="FM97" i="4"/>
  <c r="FM96" i="4"/>
  <c r="FM95" i="4"/>
  <c r="FM94" i="4"/>
  <c r="FM93" i="4"/>
  <c r="FM92" i="4"/>
  <c r="FM91" i="4"/>
  <c r="FM90" i="4"/>
  <c r="FM89" i="4"/>
  <c r="FM88" i="4"/>
  <c r="FM87" i="4"/>
  <c r="FM86" i="4"/>
  <c r="FM85" i="4"/>
  <c r="FM84" i="4"/>
  <c r="FM83" i="4"/>
  <c r="FM82" i="4"/>
  <c r="FM81" i="4"/>
  <c r="FM80" i="4"/>
  <c r="FM79" i="4"/>
  <c r="FM78" i="4"/>
  <c r="FM77" i="4"/>
  <c r="FM76" i="4"/>
  <c r="FM75" i="4"/>
  <c r="FM74" i="4"/>
  <c r="FM73" i="4"/>
  <c r="FM72" i="4"/>
  <c r="FM71" i="4"/>
  <c r="FM70" i="4"/>
  <c r="FM69" i="4"/>
  <c r="FM68" i="4"/>
  <c r="FM67" i="4"/>
  <c r="FM66" i="4"/>
  <c r="FM65" i="4"/>
  <c r="FM64" i="4"/>
  <c r="FM63" i="4"/>
  <c r="FM62" i="4"/>
  <c r="FM61" i="4"/>
  <c r="FM60" i="4"/>
  <c r="FM59" i="4"/>
  <c r="FM58" i="4"/>
  <c r="FM57" i="4"/>
  <c r="FM56" i="4"/>
  <c r="FM55" i="4"/>
  <c r="FM54" i="4"/>
  <c r="FM53" i="4"/>
  <c r="FM52" i="4"/>
  <c r="FM51" i="4"/>
  <c r="FM50" i="4"/>
  <c r="FM49" i="4"/>
  <c r="FM48" i="4"/>
  <c r="FM47" i="4"/>
  <c r="FM46" i="4"/>
  <c r="FM45" i="4"/>
  <c r="FM44" i="4"/>
  <c r="FM43" i="4"/>
  <c r="FM42" i="4"/>
  <c r="FM41" i="4"/>
  <c r="FM40" i="4"/>
  <c r="FM39" i="4"/>
  <c r="FM38" i="4"/>
  <c r="FM37" i="4"/>
  <c r="FM36" i="4"/>
  <c r="FM35" i="4"/>
  <c r="FM34" i="4"/>
  <c r="FM33" i="4"/>
  <c r="FM32" i="4"/>
  <c r="FM31" i="4"/>
  <c r="FM30" i="4"/>
  <c r="FM29" i="4"/>
  <c r="FM28" i="4"/>
  <c r="FM27" i="4"/>
  <c r="FM26" i="4"/>
  <c r="FM25" i="4"/>
  <c r="FM24" i="4"/>
  <c r="FM23" i="4"/>
  <c r="FM22" i="4"/>
  <c r="FM21" i="4"/>
  <c r="FM20" i="4"/>
  <c r="FM19" i="4"/>
  <c r="FM18" i="4"/>
  <c r="FM17" i="4"/>
  <c r="FM16" i="4"/>
  <c r="FM15" i="4"/>
  <c r="FM14" i="4"/>
  <c r="FM13" i="4"/>
  <c r="FM12" i="4"/>
  <c r="FM11" i="4"/>
  <c r="FM10" i="4"/>
  <c r="FM9" i="4"/>
  <c r="FM8" i="4"/>
  <c r="FM7" i="4"/>
  <c r="DB199" i="2"/>
  <c r="DB198" i="2"/>
  <c r="DB197" i="2"/>
  <c r="DB196" i="2"/>
  <c r="DB195" i="2"/>
  <c r="DB194" i="2"/>
  <c r="DB193" i="2"/>
  <c r="DB192" i="2"/>
  <c r="DB191" i="2"/>
  <c r="DB190" i="2"/>
  <c r="DB189" i="2"/>
  <c r="DB188" i="2"/>
  <c r="DB187" i="2"/>
  <c r="DB186" i="2"/>
  <c r="DB185" i="2"/>
  <c r="DB184" i="2"/>
  <c r="DB183" i="2"/>
  <c r="DB182" i="2"/>
  <c r="DB181" i="2"/>
  <c r="DB180" i="2"/>
  <c r="DB179" i="2"/>
  <c r="DB178" i="2"/>
  <c r="DB177" i="2"/>
  <c r="DB176" i="2"/>
  <c r="DB175" i="2"/>
  <c r="DB174" i="2"/>
  <c r="DB173" i="2"/>
  <c r="DB172" i="2"/>
  <c r="DB171" i="2"/>
  <c r="DB170" i="2"/>
  <c r="DB169" i="2"/>
  <c r="DB168" i="2"/>
  <c r="DB167" i="2"/>
  <c r="DB166" i="2"/>
  <c r="DB165" i="2"/>
  <c r="DB164" i="2"/>
  <c r="DB163" i="2"/>
  <c r="DB162" i="2"/>
  <c r="DB161" i="2"/>
  <c r="DB160" i="2"/>
  <c r="DB159" i="2"/>
  <c r="DB158" i="2"/>
  <c r="DB157" i="2"/>
  <c r="DB156" i="2"/>
  <c r="DB155" i="2"/>
  <c r="DB154" i="2"/>
  <c r="DB153" i="2"/>
  <c r="DB152" i="2"/>
  <c r="DB151" i="2"/>
  <c r="DB150" i="2"/>
  <c r="DB149" i="2"/>
  <c r="DB148" i="2"/>
  <c r="DB147" i="2"/>
  <c r="DB146" i="2"/>
  <c r="DB145" i="2"/>
  <c r="DB144" i="2"/>
  <c r="DB143" i="2"/>
  <c r="DB142" i="2"/>
  <c r="DB141" i="2"/>
  <c r="DB140" i="2"/>
  <c r="DB139" i="2"/>
  <c r="DB138" i="2"/>
  <c r="DB137" i="2"/>
  <c r="DB136" i="2"/>
  <c r="DB135" i="2"/>
  <c r="DB134" i="2"/>
  <c r="DB133" i="2"/>
  <c r="DB132" i="2"/>
  <c r="DB131" i="2"/>
  <c r="DB130" i="2"/>
  <c r="DB129" i="2"/>
  <c r="DB128" i="2"/>
  <c r="DB127" i="2"/>
  <c r="DB126" i="2"/>
  <c r="DB125" i="2"/>
  <c r="DB124" i="2"/>
  <c r="DB123" i="2"/>
  <c r="DB122" i="2"/>
  <c r="DB121" i="2"/>
  <c r="DB120" i="2"/>
  <c r="DB119" i="2"/>
  <c r="DB118" i="2"/>
  <c r="DB117" i="2"/>
  <c r="DB116" i="2"/>
  <c r="DB115" i="2"/>
  <c r="DB114" i="2"/>
  <c r="DB113" i="2"/>
  <c r="DB112" i="2"/>
  <c r="DB111" i="2"/>
  <c r="DB110" i="2"/>
  <c r="DB109" i="2"/>
  <c r="DB108" i="2"/>
  <c r="DB107" i="2"/>
  <c r="DB106" i="2"/>
  <c r="DB105" i="2"/>
  <c r="DB104" i="2"/>
  <c r="DB103" i="2"/>
  <c r="DB102" i="2"/>
  <c r="DB101" i="2"/>
  <c r="DB100" i="2"/>
  <c r="DB99" i="2"/>
  <c r="DB98" i="2"/>
  <c r="DB97" i="2"/>
  <c r="DB96" i="2"/>
  <c r="DB95" i="2"/>
  <c r="DB94" i="2"/>
  <c r="DB93" i="2"/>
  <c r="DB92" i="2"/>
  <c r="DB91" i="2"/>
  <c r="DB90" i="2"/>
  <c r="DB89" i="2"/>
  <c r="DB88" i="2"/>
  <c r="DB87" i="2"/>
  <c r="DB86" i="2"/>
  <c r="DB85" i="2"/>
  <c r="DB84" i="2"/>
  <c r="DB83" i="2"/>
  <c r="DB82" i="2"/>
  <c r="DB81" i="2"/>
  <c r="DB80" i="2"/>
  <c r="DB79" i="2"/>
  <c r="DB78" i="2"/>
  <c r="DB77" i="2"/>
  <c r="DB76" i="2"/>
  <c r="DB75" i="2"/>
  <c r="DB74" i="2"/>
  <c r="DB73" i="2"/>
  <c r="DB72" i="2"/>
  <c r="DB71" i="2"/>
  <c r="DB70" i="2"/>
  <c r="DB69" i="2"/>
  <c r="DB68" i="2"/>
  <c r="DB67" i="2"/>
  <c r="DB66" i="2"/>
  <c r="DB65" i="2"/>
  <c r="DB64" i="2"/>
  <c r="DB63" i="2"/>
  <c r="DB62" i="2"/>
  <c r="DB61" i="2"/>
  <c r="DB60" i="2"/>
  <c r="DB59" i="2"/>
  <c r="DB58" i="2"/>
  <c r="DB57" i="2"/>
  <c r="DB56" i="2"/>
  <c r="DB55" i="2"/>
  <c r="DB54" i="2"/>
  <c r="DB53" i="2"/>
  <c r="DB52" i="2"/>
  <c r="DB51" i="2"/>
  <c r="DB50" i="2"/>
  <c r="DB49" i="2"/>
  <c r="DB48" i="2"/>
  <c r="DB47" i="2"/>
  <c r="DB46" i="2"/>
  <c r="DB45" i="2"/>
  <c r="DB44" i="2"/>
  <c r="DB43" i="2"/>
  <c r="DB42" i="2"/>
  <c r="DB41" i="2"/>
  <c r="DB40" i="2"/>
  <c r="DB39" i="2"/>
  <c r="DB38" i="2"/>
  <c r="DB37" i="2"/>
  <c r="DB36" i="2"/>
  <c r="DB35" i="2"/>
  <c r="DB34" i="2"/>
  <c r="DB33" i="2"/>
  <c r="DB32" i="2"/>
  <c r="DB31" i="2"/>
  <c r="DB30" i="2"/>
  <c r="DB29" i="2"/>
  <c r="DB28" i="2"/>
  <c r="DB27" i="2"/>
  <c r="DB26" i="2"/>
  <c r="DB25" i="2"/>
  <c r="DB24" i="2"/>
  <c r="DB23" i="2"/>
  <c r="DB22" i="2"/>
  <c r="DB21" i="2"/>
  <c r="DB20" i="2"/>
  <c r="DB19" i="2"/>
  <c r="DB18" i="2"/>
  <c r="DB17" i="2"/>
  <c r="DB16" i="2"/>
  <c r="DB15" i="2"/>
  <c r="DB14" i="2"/>
  <c r="DB13" i="2"/>
  <c r="DB12" i="2"/>
  <c r="DB11" i="2"/>
  <c r="DB10" i="2"/>
  <c r="DB9" i="2"/>
  <c r="DB8" i="2"/>
  <c r="DB7" i="2"/>
  <c r="FK199" i="4"/>
  <c r="FK198" i="4"/>
  <c r="FK197" i="4"/>
  <c r="FK196" i="4"/>
  <c r="FK195" i="4"/>
  <c r="FK194" i="4"/>
  <c r="FK193" i="4"/>
  <c r="FK192" i="4"/>
  <c r="FK191" i="4"/>
  <c r="FK190" i="4"/>
  <c r="FK189" i="4"/>
  <c r="FK188" i="4"/>
  <c r="FK187" i="4"/>
  <c r="FK186" i="4"/>
  <c r="FK185" i="4"/>
  <c r="FK184" i="4"/>
  <c r="FK183" i="4"/>
  <c r="FK182" i="4"/>
  <c r="FK181" i="4"/>
  <c r="FK180" i="4"/>
  <c r="FK179" i="4"/>
  <c r="FK178" i="4"/>
  <c r="FK177" i="4"/>
  <c r="FK176" i="4"/>
  <c r="FK175" i="4"/>
  <c r="FK174" i="4"/>
  <c r="FK173" i="4"/>
  <c r="FK172" i="4"/>
  <c r="FK171" i="4"/>
  <c r="FK170" i="4"/>
  <c r="FK169" i="4"/>
  <c r="FK168" i="4"/>
  <c r="FK167" i="4"/>
  <c r="FK166" i="4"/>
  <c r="FK165" i="4"/>
  <c r="FK164" i="4"/>
  <c r="FK163" i="4"/>
  <c r="FK162" i="4"/>
  <c r="FK161" i="4"/>
  <c r="FK160" i="4"/>
  <c r="FK159" i="4"/>
  <c r="FK158" i="4"/>
  <c r="FK157" i="4"/>
  <c r="FK156" i="4"/>
  <c r="FK155" i="4"/>
  <c r="FK154" i="4"/>
  <c r="FK153" i="4"/>
  <c r="FK152" i="4"/>
  <c r="FK151" i="4"/>
  <c r="FK150" i="4"/>
  <c r="FK149" i="4"/>
  <c r="FK148" i="4"/>
  <c r="FK147" i="4"/>
  <c r="FK146" i="4"/>
  <c r="FK145" i="4"/>
  <c r="FK144" i="4"/>
  <c r="FK143" i="4"/>
  <c r="FK142" i="4"/>
  <c r="FK141" i="4"/>
  <c r="FK140" i="4"/>
  <c r="FK139" i="4"/>
  <c r="FK138" i="4"/>
  <c r="FK137" i="4"/>
  <c r="FK136" i="4"/>
  <c r="FK135" i="4"/>
  <c r="FK134" i="4"/>
  <c r="FK133" i="4"/>
  <c r="FK132" i="4"/>
  <c r="FK131" i="4"/>
  <c r="FK130" i="4"/>
  <c r="FK129" i="4"/>
  <c r="FK128" i="4"/>
  <c r="FK127" i="4"/>
  <c r="FK126" i="4"/>
  <c r="FK125" i="4"/>
  <c r="FK124" i="4"/>
  <c r="FK123" i="4"/>
  <c r="FK122" i="4"/>
  <c r="FK121" i="4"/>
  <c r="FK120" i="4"/>
  <c r="FK119" i="4"/>
  <c r="FK118" i="4"/>
  <c r="FK117" i="4"/>
  <c r="FK116" i="4"/>
  <c r="FK115" i="4"/>
  <c r="FK114" i="4"/>
  <c r="FK113" i="4"/>
  <c r="FK112" i="4"/>
  <c r="FK111" i="4"/>
  <c r="FK110" i="4"/>
  <c r="FK109" i="4"/>
  <c r="FK108" i="4"/>
  <c r="FK107" i="4"/>
  <c r="FK106" i="4"/>
  <c r="FK105" i="4"/>
  <c r="FK104" i="4"/>
  <c r="FK103" i="4"/>
  <c r="FK102" i="4"/>
  <c r="FK101" i="4"/>
  <c r="FK100" i="4"/>
  <c r="FK99" i="4"/>
  <c r="FK98" i="4"/>
  <c r="FK97" i="4"/>
  <c r="FK96" i="4"/>
  <c r="FK95" i="4"/>
  <c r="FK94" i="4"/>
  <c r="FK93" i="4"/>
  <c r="FK92" i="4"/>
  <c r="FK91" i="4"/>
  <c r="FK90" i="4"/>
  <c r="FK89" i="4"/>
  <c r="FK88" i="4"/>
  <c r="FK87" i="4"/>
  <c r="FK86" i="4"/>
  <c r="FK85" i="4"/>
  <c r="FK84" i="4"/>
  <c r="FK83" i="4"/>
  <c r="FK82" i="4"/>
  <c r="FK81" i="4"/>
  <c r="FK80" i="4"/>
  <c r="FK79" i="4"/>
  <c r="FK78" i="4"/>
  <c r="FK77" i="4"/>
  <c r="FK76" i="4"/>
  <c r="FK75" i="4"/>
  <c r="FK74" i="4"/>
  <c r="FK73" i="4"/>
  <c r="FK72" i="4"/>
  <c r="FK71" i="4"/>
  <c r="FK70" i="4"/>
  <c r="FK69" i="4"/>
  <c r="FK68" i="4"/>
  <c r="FK67" i="4"/>
  <c r="FK66" i="4"/>
  <c r="FK65" i="4"/>
  <c r="FK64" i="4"/>
  <c r="FK63" i="4"/>
  <c r="FK62" i="4"/>
  <c r="FK61" i="4"/>
  <c r="FK60" i="4"/>
  <c r="FK59" i="4"/>
  <c r="FK58" i="4"/>
  <c r="FK57" i="4"/>
  <c r="FK56" i="4"/>
  <c r="FK55" i="4"/>
  <c r="FK54" i="4"/>
  <c r="FK53" i="4"/>
  <c r="FK52" i="4"/>
  <c r="FK51" i="4"/>
  <c r="FK50" i="4"/>
  <c r="FK49" i="4"/>
  <c r="FK48" i="4"/>
  <c r="FK47" i="4"/>
  <c r="FK46" i="4"/>
  <c r="FK45" i="4"/>
  <c r="FK44" i="4"/>
  <c r="FK43" i="4"/>
  <c r="FK42" i="4"/>
  <c r="FK41" i="4"/>
  <c r="FK40" i="4"/>
  <c r="FK39" i="4"/>
  <c r="FK38" i="4"/>
  <c r="FK37" i="4"/>
  <c r="FK36" i="4"/>
  <c r="FK35" i="4"/>
  <c r="FK34" i="4"/>
  <c r="FK33" i="4"/>
  <c r="FK32" i="4"/>
  <c r="FK31" i="4"/>
  <c r="FK30" i="4"/>
  <c r="FK29" i="4"/>
  <c r="FK28" i="4"/>
  <c r="FK27" i="4"/>
  <c r="FK26" i="4"/>
  <c r="FK25" i="4"/>
  <c r="FK24" i="4"/>
  <c r="FK23" i="4"/>
  <c r="FK22" i="4"/>
  <c r="FK21" i="4"/>
  <c r="FK20" i="4"/>
  <c r="FK19" i="4"/>
  <c r="FK18" i="4"/>
  <c r="FK17" i="4"/>
  <c r="FK16" i="4"/>
  <c r="FK15" i="4"/>
  <c r="FK14" i="4"/>
  <c r="FK13" i="4"/>
  <c r="FK12" i="4"/>
  <c r="FK11" i="4"/>
  <c r="FK10" i="4"/>
  <c r="FK9" i="4"/>
  <c r="FK8" i="4"/>
  <c r="FK7" i="4"/>
  <c r="DA199" i="2"/>
  <c r="DA198" i="2"/>
  <c r="DA197" i="2"/>
  <c r="DA196" i="2"/>
  <c r="DA195" i="2"/>
  <c r="DA194" i="2"/>
  <c r="DA193" i="2"/>
  <c r="DA192" i="2"/>
  <c r="DA191" i="2"/>
  <c r="DA190" i="2"/>
  <c r="DA189" i="2"/>
  <c r="DA188" i="2"/>
  <c r="DA187" i="2"/>
  <c r="DA186" i="2"/>
  <c r="DA185" i="2"/>
  <c r="DA184" i="2"/>
  <c r="DA183" i="2"/>
  <c r="DA182" i="2"/>
  <c r="DA181" i="2"/>
  <c r="DA180" i="2"/>
  <c r="DA179" i="2"/>
  <c r="DA178" i="2"/>
  <c r="DA177" i="2"/>
  <c r="DA176" i="2"/>
  <c r="DA175" i="2"/>
  <c r="DA174" i="2"/>
  <c r="DA173" i="2"/>
  <c r="DA172" i="2"/>
  <c r="DA171" i="2"/>
  <c r="DA170" i="2"/>
  <c r="DA169" i="2"/>
  <c r="DA168" i="2"/>
  <c r="DA167" i="2"/>
  <c r="DA166" i="2"/>
  <c r="DA165" i="2"/>
  <c r="DA164" i="2"/>
  <c r="DA163" i="2"/>
  <c r="DA162" i="2"/>
  <c r="DA161" i="2"/>
  <c r="DA160" i="2"/>
  <c r="DA159" i="2"/>
  <c r="DA158" i="2"/>
  <c r="DA157" i="2"/>
  <c r="DA156" i="2"/>
  <c r="DA155" i="2"/>
  <c r="DA154" i="2"/>
  <c r="DA153" i="2"/>
  <c r="DA152" i="2"/>
  <c r="DA151" i="2"/>
  <c r="DA150" i="2"/>
  <c r="DA149" i="2"/>
  <c r="DA148" i="2"/>
  <c r="DA147" i="2"/>
  <c r="DA146" i="2"/>
  <c r="DA145" i="2"/>
  <c r="DA144" i="2"/>
  <c r="DA143" i="2"/>
  <c r="DA142" i="2"/>
  <c r="DA141" i="2"/>
  <c r="DA140" i="2"/>
  <c r="DA139" i="2"/>
  <c r="DA138" i="2"/>
  <c r="DA137" i="2"/>
  <c r="DA136" i="2"/>
  <c r="DA135" i="2"/>
  <c r="DA134" i="2"/>
  <c r="DA133" i="2"/>
  <c r="DA132" i="2"/>
  <c r="DA131" i="2"/>
  <c r="DA130" i="2"/>
  <c r="DA129" i="2"/>
  <c r="DA128" i="2"/>
  <c r="DA127" i="2"/>
  <c r="DA126" i="2"/>
  <c r="DA125" i="2"/>
  <c r="DA124" i="2"/>
  <c r="DA123" i="2"/>
  <c r="DA122" i="2"/>
  <c r="DA121" i="2"/>
  <c r="DA120" i="2"/>
  <c r="DA119" i="2"/>
  <c r="DA118" i="2"/>
  <c r="DA117" i="2"/>
  <c r="DA116" i="2"/>
  <c r="DA115" i="2"/>
  <c r="DA114" i="2"/>
  <c r="DA113" i="2"/>
  <c r="DA112" i="2"/>
  <c r="DA111" i="2"/>
  <c r="DA110" i="2"/>
  <c r="DA109" i="2"/>
  <c r="DA108" i="2"/>
  <c r="DA107" i="2"/>
  <c r="DA106" i="2"/>
  <c r="DA105" i="2"/>
  <c r="DA104" i="2"/>
  <c r="DA103" i="2"/>
  <c r="DA102" i="2"/>
  <c r="DA101" i="2"/>
  <c r="DA100" i="2"/>
  <c r="DA99" i="2"/>
  <c r="DA98" i="2"/>
  <c r="DA97" i="2"/>
  <c r="DA96" i="2"/>
  <c r="DA95" i="2"/>
  <c r="DA94" i="2"/>
  <c r="DA93" i="2"/>
  <c r="DA92" i="2"/>
  <c r="DA91" i="2"/>
  <c r="DA90" i="2"/>
  <c r="DA89" i="2"/>
  <c r="DA88" i="2"/>
  <c r="DA87" i="2"/>
  <c r="DA86" i="2"/>
  <c r="DA85" i="2"/>
  <c r="DA84" i="2"/>
  <c r="DA83" i="2"/>
  <c r="DA82" i="2"/>
  <c r="DA81" i="2"/>
  <c r="DA80" i="2"/>
  <c r="DA79" i="2"/>
  <c r="DA78" i="2"/>
  <c r="DA77" i="2"/>
  <c r="DA76" i="2"/>
  <c r="DA75" i="2"/>
  <c r="DA74" i="2"/>
  <c r="DA73" i="2"/>
  <c r="DA72" i="2"/>
  <c r="DA71" i="2"/>
  <c r="DA70" i="2"/>
  <c r="DA69" i="2"/>
  <c r="DA68" i="2"/>
  <c r="DA67" i="2"/>
  <c r="DA66" i="2"/>
  <c r="DA65" i="2"/>
  <c r="DA64" i="2"/>
  <c r="DA63" i="2"/>
  <c r="DA62" i="2"/>
  <c r="DA61" i="2"/>
  <c r="DA60" i="2"/>
  <c r="DA59" i="2"/>
  <c r="DA58" i="2"/>
  <c r="DA57" i="2"/>
  <c r="DA56" i="2"/>
  <c r="DA55" i="2"/>
  <c r="DA54" i="2"/>
  <c r="DA53" i="2"/>
  <c r="DA52" i="2"/>
  <c r="DA51" i="2"/>
  <c r="DA50" i="2"/>
  <c r="DA49" i="2"/>
  <c r="DA48" i="2"/>
  <c r="DA47" i="2"/>
  <c r="DA46" i="2"/>
  <c r="DA45" i="2"/>
  <c r="DA44" i="2"/>
  <c r="DA43" i="2"/>
  <c r="DA42" i="2"/>
  <c r="DA41" i="2"/>
  <c r="DA40" i="2"/>
  <c r="DA39" i="2"/>
  <c r="DA38" i="2"/>
  <c r="DA37" i="2"/>
  <c r="DA36" i="2"/>
  <c r="DA35" i="2"/>
  <c r="DA34" i="2"/>
  <c r="DA33" i="2"/>
  <c r="DA32" i="2"/>
  <c r="DA31" i="2"/>
  <c r="DA30" i="2"/>
  <c r="DA29" i="2"/>
  <c r="DA28" i="2"/>
  <c r="DA27" i="2"/>
  <c r="DA26" i="2"/>
  <c r="DA25" i="2"/>
  <c r="DA24" i="2"/>
  <c r="DA23" i="2"/>
  <c r="DA22" i="2"/>
  <c r="DA21" i="2"/>
  <c r="DA20" i="2"/>
  <c r="DA19" i="2"/>
  <c r="DA18" i="2"/>
  <c r="DA17" i="2"/>
  <c r="DA16" i="2"/>
  <c r="DA15" i="2"/>
  <c r="DA14" i="2"/>
  <c r="DA13" i="2"/>
  <c r="DA12" i="2"/>
  <c r="DA11" i="2"/>
  <c r="DA10" i="2"/>
  <c r="DA9" i="2"/>
  <c r="DA8" i="2"/>
  <c r="DA7" i="2"/>
  <c r="FJ8" i="4"/>
  <c r="FJ9" i="4"/>
  <c r="FJ10" i="4"/>
  <c r="FJ11" i="4"/>
  <c r="FJ12" i="4"/>
  <c r="FJ13" i="4"/>
  <c r="FJ14" i="4"/>
  <c r="FJ15" i="4"/>
  <c r="FJ16" i="4"/>
  <c r="FJ17" i="4"/>
  <c r="FJ18" i="4"/>
  <c r="FJ19" i="4"/>
  <c r="FJ20" i="4"/>
  <c r="FJ21" i="4"/>
  <c r="FJ22" i="4"/>
  <c r="FJ23" i="4"/>
  <c r="FJ24" i="4"/>
  <c r="FJ25" i="4"/>
  <c r="FJ26" i="4"/>
  <c r="FJ27" i="4"/>
  <c r="FJ28" i="4"/>
  <c r="FJ29" i="4"/>
  <c r="FJ30" i="4"/>
  <c r="FJ31" i="4"/>
  <c r="FJ32" i="4"/>
  <c r="FJ33" i="4"/>
  <c r="FJ34" i="4"/>
  <c r="FJ35" i="4"/>
  <c r="FJ36" i="4"/>
  <c r="FJ37" i="4"/>
  <c r="FJ38" i="4"/>
  <c r="FJ39" i="4"/>
  <c r="FJ40" i="4"/>
  <c r="FJ41" i="4"/>
  <c r="FJ42" i="4"/>
  <c r="FJ43" i="4"/>
  <c r="FJ44" i="4"/>
  <c r="FJ45" i="4"/>
  <c r="FJ46" i="4"/>
  <c r="FJ47" i="4"/>
  <c r="FJ48" i="4"/>
  <c r="FJ49" i="4"/>
  <c r="FJ50" i="4"/>
  <c r="FJ51" i="4"/>
  <c r="FJ52" i="4"/>
  <c r="FJ53" i="4"/>
  <c r="FJ54" i="4"/>
  <c r="FJ55" i="4"/>
  <c r="FJ56" i="4"/>
  <c r="FJ57" i="4"/>
  <c r="FJ58" i="4"/>
  <c r="FJ59" i="4"/>
  <c r="FJ60" i="4"/>
  <c r="FJ61" i="4"/>
  <c r="FJ62" i="4"/>
  <c r="FJ63" i="4"/>
  <c r="FJ64" i="4"/>
  <c r="FJ65" i="4"/>
  <c r="FJ66" i="4"/>
  <c r="FJ67" i="4"/>
  <c r="FJ68" i="4"/>
  <c r="FJ69" i="4"/>
  <c r="FJ70" i="4"/>
  <c r="FJ71" i="4"/>
  <c r="FJ72" i="4"/>
  <c r="FJ73" i="4"/>
  <c r="FJ74" i="4"/>
  <c r="FJ75" i="4"/>
  <c r="FJ76" i="4"/>
  <c r="FJ77" i="4"/>
  <c r="FJ78" i="4"/>
  <c r="FJ79" i="4"/>
  <c r="FJ80" i="4"/>
  <c r="FJ81" i="4"/>
  <c r="FJ82" i="4"/>
  <c r="FJ83" i="4"/>
  <c r="FJ84" i="4"/>
  <c r="FJ85" i="4"/>
  <c r="FJ86" i="4"/>
  <c r="FJ87" i="4"/>
  <c r="FJ88" i="4"/>
  <c r="FJ89" i="4"/>
  <c r="FJ90" i="4"/>
  <c r="FJ91" i="4"/>
  <c r="FJ92" i="4"/>
  <c r="FJ93" i="4"/>
  <c r="FJ94" i="4"/>
  <c r="FJ95" i="4"/>
  <c r="FJ96" i="4"/>
  <c r="FJ97" i="4"/>
  <c r="FJ98" i="4"/>
  <c r="FJ99" i="4"/>
  <c r="FJ100" i="4"/>
  <c r="FJ101" i="4"/>
  <c r="FJ102" i="4"/>
  <c r="FJ103" i="4"/>
  <c r="FJ104" i="4"/>
  <c r="FJ105" i="4"/>
  <c r="FJ106" i="4"/>
  <c r="FJ107" i="4"/>
  <c r="FJ108" i="4"/>
  <c r="FJ109" i="4"/>
  <c r="FJ110" i="4"/>
  <c r="FJ111" i="4"/>
  <c r="FJ112" i="4"/>
  <c r="FJ113" i="4"/>
  <c r="FJ114" i="4"/>
  <c r="FJ115" i="4"/>
  <c r="FJ116" i="4"/>
  <c r="FJ117" i="4"/>
  <c r="FJ118" i="4"/>
  <c r="FJ119" i="4"/>
  <c r="FJ120" i="4"/>
  <c r="FJ121" i="4"/>
  <c r="FJ122" i="4"/>
  <c r="FJ123" i="4"/>
  <c r="FJ124" i="4"/>
  <c r="FJ125" i="4"/>
  <c r="FJ126" i="4"/>
  <c r="FJ127" i="4"/>
  <c r="FJ128" i="4"/>
  <c r="FJ129" i="4"/>
  <c r="FJ130" i="4"/>
  <c r="FJ131" i="4"/>
  <c r="FJ132" i="4"/>
  <c r="FJ133" i="4"/>
  <c r="FJ134" i="4"/>
  <c r="FJ135" i="4"/>
  <c r="FJ136" i="4"/>
  <c r="FJ137" i="4"/>
  <c r="FJ138" i="4"/>
  <c r="FJ139" i="4"/>
  <c r="FJ140" i="4"/>
  <c r="FJ141" i="4"/>
  <c r="FJ142" i="4"/>
  <c r="FJ143" i="4"/>
  <c r="FJ144" i="4"/>
  <c r="FJ145" i="4"/>
  <c r="FJ146" i="4"/>
  <c r="FJ147" i="4"/>
  <c r="FJ148" i="4"/>
  <c r="FJ149" i="4"/>
  <c r="FJ150" i="4"/>
  <c r="FJ151" i="4"/>
  <c r="FJ152" i="4"/>
  <c r="FJ153" i="4"/>
  <c r="FJ154" i="4"/>
  <c r="FJ155" i="4"/>
  <c r="FJ156" i="4"/>
  <c r="FJ157" i="4"/>
  <c r="FJ158" i="4"/>
  <c r="FJ159" i="4"/>
  <c r="FJ160" i="4"/>
  <c r="FJ161" i="4"/>
  <c r="FJ162" i="4"/>
  <c r="FJ163" i="4"/>
  <c r="FJ164" i="4"/>
  <c r="FJ165" i="4"/>
  <c r="FJ166" i="4"/>
  <c r="FJ167" i="4"/>
  <c r="FJ168" i="4"/>
  <c r="FJ169" i="4"/>
  <c r="FJ170" i="4"/>
  <c r="FJ171" i="4"/>
  <c r="FJ172" i="4"/>
  <c r="FJ173" i="4"/>
  <c r="FJ174" i="4"/>
  <c r="FJ175" i="4"/>
  <c r="FJ176" i="4"/>
  <c r="FJ177" i="4"/>
  <c r="FJ178" i="4"/>
  <c r="FJ179" i="4"/>
  <c r="FJ180" i="4"/>
  <c r="FJ181" i="4"/>
  <c r="FJ182" i="4"/>
  <c r="FJ183" i="4"/>
  <c r="FJ184" i="4"/>
  <c r="FJ185" i="4"/>
  <c r="FJ186" i="4"/>
  <c r="FJ187" i="4"/>
  <c r="FJ188" i="4"/>
  <c r="FJ189" i="4"/>
  <c r="FJ190" i="4"/>
  <c r="FJ191" i="4"/>
  <c r="FJ192" i="4"/>
  <c r="FJ193" i="4"/>
  <c r="FJ194" i="4"/>
  <c r="FJ195" i="4"/>
  <c r="FJ196" i="4"/>
  <c r="FJ197" i="4"/>
  <c r="FJ198" i="4"/>
  <c r="FJ199" i="4"/>
  <c r="FI8" i="4"/>
  <c r="FI9" i="4"/>
  <c r="FI10" i="4"/>
  <c r="FI11" i="4"/>
  <c r="FI12" i="4"/>
  <c r="FI13" i="4"/>
  <c r="FI14" i="4"/>
  <c r="FI15" i="4"/>
  <c r="FI16" i="4"/>
  <c r="FI17" i="4"/>
  <c r="FI18" i="4"/>
  <c r="FI19" i="4"/>
  <c r="FI20" i="4"/>
  <c r="FI21" i="4"/>
  <c r="FI22" i="4"/>
  <c r="FI23" i="4"/>
  <c r="FI24" i="4"/>
  <c r="FI25" i="4"/>
  <c r="FI26" i="4"/>
  <c r="FI27" i="4"/>
  <c r="FI28" i="4"/>
  <c r="FI29" i="4"/>
  <c r="FI30" i="4"/>
  <c r="FI31" i="4"/>
  <c r="FI32" i="4"/>
  <c r="FI33" i="4"/>
  <c r="FI34" i="4"/>
  <c r="FI35" i="4"/>
  <c r="FI36" i="4"/>
  <c r="FI37" i="4"/>
  <c r="FI38" i="4"/>
  <c r="FI39" i="4"/>
  <c r="FI40" i="4"/>
  <c r="FI41" i="4"/>
  <c r="FI42" i="4"/>
  <c r="FI43" i="4"/>
  <c r="FI44" i="4"/>
  <c r="FI45" i="4"/>
  <c r="FI46" i="4"/>
  <c r="FI47" i="4"/>
  <c r="FI48" i="4"/>
  <c r="FI49" i="4"/>
  <c r="FI50" i="4"/>
  <c r="FI51" i="4"/>
  <c r="FI52" i="4"/>
  <c r="FI53" i="4"/>
  <c r="FI54" i="4"/>
  <c r="FI55" i="4"/>
  <c r="FI56" i="4"/>
  <c r="FI57" i="4"/>
  <c r="FI58" i="4"/>
  <c r="FI59" i="4"/>
  <c r="FI60" i="4"/>
  <c r="FI61" i="4"/>
  <c r="FI62" i="4"/>
  <c r="FI63" i="4"/>
  <c r="FI64" i="4"/>
  <c r="FI65" i="4"/>
  <c r="FI66" i="4"/>
  <c r="FI67" i="4"/>
  <c r="FI68" i="4"/>
  <c r="FI69" i="4"/>
  <c r="FI70" i="4"/>
  <c r="FI71" i="4"/>
  <c r="FI72" i="4"/>
  <c r="FI73" i="4"/>
  <c r="FI74" i="4"/>
  <c r="FI75" i="4"/>
  <c r="FI76" i="4"/>
  <c r="FI77" i="4"/>
  <c r="FI78" i="4"/>
  <c r="FI79" i="4"/>
  <c r="FI80" i="4"/>
  <c r="FI81" i="4"/>
  <c r="FI82" i="4"/>
  <c r="FI83" i="4"/>
  <c r="FI84" i="4"/>
  <c r="FI85" i="4"/>
  <c r="FI86" i="4"/>
  <c r="FI87" i="4"/>
  <c r="FI88" i="4"/>
  <c r="FI89" i="4"/>
  <c r="FI90" i="4"/>
  <c r="FI91" i="4"/>
  <c r="FI92" i="4"/>
  <c r="FI93" i="4"/>
  <c r="FI94" i="4"/>
  <c r="FI95" i="4"/>
  <c r="FI96" i="4"/>
  <c r="FI97" i="4"/>
  <c r="FI98" i="4"/>
  <c r="FI99" i="4"/>
  <c r="FI100" i="4"/>
  <c r="FI101" i="4"/>
  <c r="FI102" i="4"/>
  <c r="FI103" i="4"/>
  <c r="FI104" i="4"/>
  <c r="FI105" i="4"/>
  <c r="FI106" i="4"/>
  <c r="FI107" i="4"/>
  <c r="FI108" i="4"/>
  <c r="FI109" i="4"/>
  <c r="FI110" i="4"/>
  <c r="FI111" i="4"/>
  <c r="FI112" i="4"/>
  <c r="FI113" i="4"/>
  <c r="FI114" i="4"/>
  <c r="FI115" i="4"/>
  <c r="FI116" i="4"/>
  <c r="FI117" i="4"/>
  <c r="FI118" i="4"/>
  <c r="FI119" i="4"/>
  <c r="FI120" i="4"/>
  <c r="FI121" i="4"/>
  <c r="FI122" i="4"/>
  <c r="FI123" i="4"/>
  <c r="FI124" i="4"/>
  <c r="FI125" i="4"/>
  <c r="FI126" i="4"/>
  <c r="FI127" i="4"/>
  <c r="FI128" i="4"/>
  <c r="FI129" i="4"/>
  <c r="FI130" i="4"/>
  <c r="FI131" i="4"/>
  <c r="FI132" i="4"/>
  <c r="FI133" i="4"/>
  <c r="FI134" i="4"/>
  <c r="FI135" i="4"/>
  <c r="FI136" i="4"/>
  <c r="FI137" i="4"/>
  <c r="FI138" i="4"/>
  <c r="FI139" i="4"/>
  <c r="FI140" i="4"/>
  <c r="FI141" i="4"/>
  <c r="FI142" i="4"/>
  <c r="FI143" i="4"/>
  <c r="FI144" i="4"/>
  <c r="FI145" i="4"/>
  <c r="FI146" i="4"/>
  <c r="FI147" i="4"/>
  <c r="FI148" i="4"/>
  <c r="FI149" i="4"/>
  <c r="FI150" i="4"/>
  <c r="FI151" i="4"/>
  <c r="FI152" i="4"/>
  <c r="FI153" i="4"/>
  <c r="FI154" i="4"/>
  <c r="FI155" i="4"/>
  <c r="FI156" i="4"/>
  <c r="FI157" i="4"/>
  <c r="FI158" i="4"/>
  <c r="FI159" i="4"/>
  <c r="FI160" i="4"/>
  <c r="FI161" i="4"/>
  <c r="FI162" i="4"/>
  <c r="FI163" i="4"/>
  <c r="FI164" i="4"/>
  <c r="FI165" i="4"/>
  <c r="FI166" i="4"/>
  <c r="FI167" i="4"/>
  <c r="FI168" i="4"/>
  <c r="FI169" i="4"/>
  <c r="FI170" i="4"/>
  <c r="FI171" i="4"/>
  <c r="FI172" i="4"/>
  <c r="FI173" i="4"/>
  <c r="FI174" i="4"/>
  <c r="FI175" i="4"/>
  <c r="FI176" i="4"/>
  <c r="FI177" i="4"/>
  <c r="FI178" i="4"/>
  <c r="FI179" i="4"/>
  <c r="FI180" i="4"/>
  <c r="FI181" i="4"/>
  <c r="FI182" i="4"/>
  <c r="FI183" i="4"/>
  <c r="FI184" i="4"/>
  <c r="FI185" i="4"/>
  <c r="FI186" i="4"/>
  <c r="FI187" i="4"/>
  <c r="FI188" i="4"/>
  <c r="FI189" i="4"/>
  <c r="FI190" i="4"/>
  <c r="FI191" i="4"/>
  <c r="FI192" i="4"/>
  <c r="FI193" i="4"/>
  <c r="FI194" i="4"/>
  <c r="FI195" i="4"/>
  <c r="FI196" i="4"/>
  <c r="FI197" i="4"/>
  <c r="FI198" i="4"/>
  <c r="FI199" i="4"/>
  <c r="FH8" i="4"/>
  <c r="FH9" i="4"/>
  <c r="FH10" i="4"/>
  <c r="FH11" i="4"/>
  <c r="FH12" i="4"/>
  <c r="FH13" i="4"/>
  <c r="FH14" i="4"/>
  <c r="FH15" i="4"/>
  <c r="FH16" i="4"/>
  <c r="FH17" i="4"/>
  <c r="FH18" i="4"/>
  <c r="FH19" i="4"/>
  <c r="FH20" i="4"/>
  <c r="FH21" i="4"/>
  <c r="FH22" i="4"/>
  <c r="FH23" i="4"/>
  <c r="FH24" i="4"/>
  <c r="FH25" i="4"/>
  <c r="FH26" i="4"/>
  <c r="FH27" i="4"/>
  <c r="FH28" i="4"/>
  <c r="FH29" i="4"/>
  <c r="FH30" i="4"/>
  <c r="FH31" i="4"/>
  <c r="FH32" i="4"/>
  <c r="FH33" i="4"/>
  <c r="FH34" i="4"/>
  <c r="FH35" i="4"/>
  <c r="FH36" i="4"/>
  <c r="FH37" i="4"/>
  <c r="FH38" i="4"/>
  <c r="FH39" i="4"/>
  <c r="FH40" i="4"/>
  <c r="FH41" i="4"/>
  <c r="FH42" i="4"/>
  <c r="FH43" i="4"/>
  <c r="FH44" i="4"/>
  <c r="FH45" i="4"/>
  <c r="FH46" i="4"/>
  <c r="FH47" i="4"/>
  <c r="FH48" i="4"/>
  <c r="FH49" i="4"/>
  <c r="FH50" i="4"/>
  <c r="FH51" i="4"/>
  <c r="FH52" i="4"/>
  <c r="FH53" i="4"/>
  <c r="FH54" i="4"/>
  <c r="FH55" i="4"/>
  <c r="FH56" i="4"/>
  <c r="FH57" i="4"/>
  <c r="FH58" i="4"/>
  <c r="FH59" i="4"/>
  <c r="FH60" i="4"/>
  <c r="FH61" i="4"/>
  <c r="FH62" i="4"/>
  <c r="FH63" i="4"/>
  <c r="FH64" i="4"/>
  <c r="FH65" i="4"/>
  <c r="FH66" i="4"/>
  <c r="FH67" i="4"/>
  <c r="FH68" i="4"/>
  <c r="FH69" i="4"/>
  <c r="FH70" i="4"/>
  <c r="FH71" i="4"/>
  <c r="FH72" i="4"/>
  <c r="FH73" i="4"/>
  <c r="FH74" i="4"/>
  <c r="FH75" i="4"/>
  <c r="FH76" i="4"/>
  <c r="FH77" i="4"/>
  <c r="FH78" i="4"/>
  <c r="FH79" i="4"/>
  <c r="FH80" i="4"/>
  <c r="FH81" i="4"/>
  <c r="FH82" i="4"/>
  <c r="FH83" i="4"/>
  <c r="FH84" i="4"/>
  <c r="FH85" i="4"/>
  <c r="FH86" i="4"/>
  <c r="FH87" i="4"/>
  <c r="FH88" i="4"/>
  <c r="FH89" i="4"/>
  <c r="FH90" i="4"/>
  <c r="FH91" i="4"/>
  <c r="FH92" i="4"/>
  <c r="FH93" i="4"/>
  <c r="FH94" i="4"/>
  <c r="FH95" i="4"/>
  <c r="FH96" i="4"/>
  <c r="FH97" i="4"/>
  <c r="FH98" i="4"/>
  <c r="FH99" i="4"/>
  <c r="FH100" i="4"/>
  <c r="FH101" i="4"/>
  <c r="FH102" i="4"/>
  <c r="FH103" i="4"/>
  <c r="FH104" i="4"/>
  <c r="FH105" i="4"/>
  <c r="FH106" i="4"/>
  <c r="FH107" i="4"/>
  <c r="FH108" i="4"/>
  <c r="FH109" i="4"/>
  <c r="FH110" i="4"/>
  <c r="FH111" i="4"/>
  <c r="FH112" i="4"/>
  <c r="FH113" i="4"/>
  <c r="FH114" i="4"/>
  <c r="FH115" i="4"/>
  <c r="FH116" i="4"/>
  <c r="FH117" i="4"/>
  <c r="FH118" i="4"/>
  <c r="FH119" i="4"/>
  <c r="FH120" i="4"/>
  <c r="FH121" i="4"/>
  <c r="FH122" i="4"/>
  <c r="FH123" i="4"/>
  <c r="FH124" i="4"/>
  <c r="FH125" i="4"/>
  <c r="FH126" i="4"/>
  <c r="FH127" i="4"/>
  <c r="FH128" i="4"/>
  <c r="FH129" i="4"/>
  <c r="FH130" i="4"/>
  <c r="FH131" i="4"/>
  <c r="FH132" i="4"/>
  <c r="FH133" i="4"/>
  <c r="FH134" i="4"/>
  <c r="FH135" i="4"/>
  <c r="FH136" i="4"/>
  <c r="FH137" i="4"/>
  <c r="FH138" i="4"/>
  <c r="FH139" i="4"/>
  <c r="FH140" i="4"/>
  <c r="FH141" i="4"/>
  <c r="FH142" i="4"/>
  <c r="FH143" i="4"/>
  <c r="FH144" i="4"/>
  <c r="FH145" i="4"/>
  <c r="FH146" i="4"/>
  <c r="FH147" i="4"/>
  <c r="FH148" i="4"/>
  <c r="FH149" i="4"/>
  <c r="FH150" i="4"/>
  <c r="FH151" i="4"/>
  <c r="FH152" i="4"/>
  <c r="FH153" i="4"/>
  <c r="FH154" i="4"/>
  <c r="FH155" i="4"/>
  <c r="FH156" i="4"/>
  <c r="FH157" i="4"/>
  <c r="FH158" i="4"/>
  <c r="FH159" i="4"/>
  <c r="FH160" i="4"/>
  <c r="FH161" i="4"/>
  <c r="FH162" i="4"/>
  <c r="FH163" i="4"/>
  <c r="FH164" i="4"/>
  <c r="FH165" i="4"/>
  <c r="FH166" i="4"/>
  <c r="FH167" i="4"/>
  <c r="FH168" i="4"/>
  <c r="FH169" i="4"/>
  <c r="FH170" i="4"/>
  <c r="FH171" i="4"/>
  <c r="FH172" i="4"/>
  <c r="FH173" i="4"/>
  <c r="FH174" i="4"/>
  <c r="FH175" i="4"/>
  <c r="FH176" i="4"/>
  <c r="FH177" i="4"/>
  <c r="FH178" i="4"/>
  <c r="FH179" i="4"/>
  <c r="FH180" i="4"/>
  <c r="FH181" i="4"/>
  <c r="FH182" i="4"/>
  <c r="FH183" i="4"/>
  <c r="FH184" i="4"/>
  <c r="FH185" i="4"/>
  <c r="FH186" i="4"/>
  <c r="FH187" i="4"/>
  <c r="FH188" i="4"/>
  <c r="FH189" i="4"/>
  <c r="FH190" i="4"/>
  <c r="FH191" i="4"/>
  <c r="FH192" i="4"/>
  <c r="FH193" i="4"/>
  <c r="FH194" i="4"/>
  <c r="FH195" i="4"/>
  <c r="FH196" i="4"/>
  <c r="FH197" i="4"/>
  <c r="FH198" i="4"/>
  <c r="FH199" i="4"/>
  <c r="FG8" i="4"/>
  <c r="FG9" i="4"/>
  <c r="FG10" i="4"/>
  <c r="FG11" i="4"/>
  <c r="FG12" i="4"/>
  <c r="FG13" i="4"/>
  <c r="FG14" i="4"/>
  <c r="FG15" i="4"/>
  <c r="FG16" i="4"/>
  <c r="FG17" i="4"/>
  <c r="FG18" i="4"/>
  <c r="FG19" i="4"/>
  <c r="FG20" i="4"/>
  <c r="FG21" i="4"/>
  <c r="FG22" i="4"/>
  <c r="FG23" i="4"/>
  <c r="FG24" i="4"/>
  <c r="FG25" i="4"/>
  <c r="FG26" i="4"/>
  <c r="FG27" i="4"/>
  <c r="FG28" i="4"/>
  <c r="FG29" i="4"/>
  <c r="FG30" i="4"/>
  <c r="FG31" i="4"/>
  <c r="FG32" i="4"/>
  <c r="FG33" i="4"/>
  <c r="FG34" i="4"/>
  <c r="FG35" i="4"/>
  <c r="FG36" i="4"/>
  <c r="FG37" i="4"/>
  <c r="FG38" i="4"/>
  <c r="FG39" i="4"/>
  <c r="FG40" i="4"/>
  <c r="FG41" i="4"/>
  <c r="FG42" i="4"/>
  <c r="FG43" i="4"/>
  <c r="FG44" i="4"/>
  <c r="FG45" i="4"/>
  <c r="FG46" i="4"/>
  <c r="FG47" i="4"/>
  <c r="FG48" i="4"/>
  <c r="FG49" i="4"/>
  <c r="FG50" i="4"/>
  <c r="FG51" i="4"/>
  <c r="FG52" i="4"/>
  <c r="FG53" i="4"/>
  <c r="FG54" i="4"/>
  <c r="FG55" i="4"/>
  <c r="FG56" i="4"/>
  <c r="FG57" i="4"/>
  <c r="FG58" i="4"/>
  <c r="FG59" i="4"/>
  <c r="FG60" i="4"/>
  <c r="FG61" i="4"/>
  <c r="FG62" i="4"/>
  <c r="FG63" i="4"/>
  <c r="FG64" i="4"/>
  <c r="FG65" i="4"/>
  <c r="FG66" i="4"/>
  <c r="FG67" i="4"/>
  <c r="FG68" i="4"/>
  <c r="FG69" i="4"/>
  <c r="FG70" i="4"/>
  <c r="FG71" i="4"/>
  <c r="FG72" i="4"/>
  <c r="FG73" i="4"/>
  <c r="FG74" i="4"/>
  <c r="FG75" i="4"/>
  <c r="FG76" i="4"/>
  <c r="FG77" i="4"/>
  <c r="FG78" i="4"/>
  <c r="FG79" i="4"/>
  <c r="FG80" i="4"/>
  <c r="FG81" i="4"/>
  <c r="FG82" i="4"/>
  <c r="FG83" i="4"/>
  <c r="FG84" i="4"/>
  <c r="FG85" i="4"/>
  <c r="FG86" i="4"/>
  <c r="FG87" i="4"/>
  <c r="FG88" i="4"/>
  <c r="FG89" i="4"/>
  <c r="FG90" i="4"/>
  <c r="FG91" i="4"/>
  <c r="FG92" i="4"/>
  <c r="FG93" i="4"/>
  <c r="FG94" i="4"/>
  <c r="FG95" i="4"/>
  <c r="FG96" i="4"/>
  <c r="FG97" i="4"/>
  <c r="FG98" i="4"/>
  <c r="FG99" i="4"/>
  <c r="FG100" i="4"/>
  <c r="FG101" i="4"/>
  <c r="FG102" i="4"/>
  <c r="FG103" i="4"/>
  <c r="FG104" i="4"/>
  <c r="FG105" i="4"/>
  <c r="FG106" i="4"/>
  <c r="FG107" i="4"/>
  <c r="FG108" i="4"/>
  <c r="FG109" i="4"/>
  <c r="FG110" i="4"/>
  <c r="FG111" i="4"/>
  <c r="FG112" i="4"/>
  <c r="FG113" i="4"/>
  <c r="FG114" i="4"/>
  <c r="FG115" i="4"/>
  <c r="FG116" i="4"/>
  <c r="FG117" i="4"/>
  <c r="FG118" i="4"/>
  <c r="FG119" i="4"/>
  <c r="FG120" i="4"/>
  <c r="FG121" i="4"/>
  <c r="FG122" i="4"/>
  <c r="FG123" i="4"/>
  <c r="FG124" i="4"/>
  <c r="FG125" i="4"/>
  <c r="FG126" i="4"/>
  <c r="FG127" i="4"/>
  <c r="FG128" i="4"/>
  <c r="FG129" i="4"/>
  <c r="FG130" i="4"/>
  <c r="FG131" i="4"/>
  <c r="FG132" i="4"/>
  <c r="FG133" i="4"/>
  <c r="FG134" i="4"/>
  <c r="FG135" i="4"/>
  <c r="FG136" i="4"/>
  <c r="FG137" i="4"/>
  <c r="FG138" i="4"/>
  <c r="FG139" i="4"/>
  <c r="FG140" i="4"/>
  <c r="FG141" i="4"/>
  <c r="FG142" i="4"/>
  <c r="FG143" i="4"/>
  <c r="FG144" i="4"/>
  <c r="FG145" i="4"/>
  <c r="FG146" i="4"/>
  <c r="FG147" i="4"/>
  <c r="FG148" i="4"/>
  <c r="FG149" i="4"/>
  <c r="FG150" i="4"/>
  <c r="FG151" i="4"/>
  <c r="FG152" i="4"/>
  <c r="FG153" i="4"/>
  <c r="FG154" i="4"/>
  <c r="FG155" i="4"/>
  <c r="FG156" i="4"/>
  <c r="FG157" i="4"/>
  <c r="FG158" i="4"/>
  <c r="FG159" i="4"/>
  <c r="FG160" i="4"/>
  <c r="FG161" i="4"/>
  <c r="FG162" i="4"/>
  <c r="FG163" i="4"/>
  <c r="FG164" i="4"/>
  <c r="FG165" i="4"/>
  <c r="FG166" i="4"/>
  <c r="FG167" i="4"/>
  <c r="FG168" i="4"/>
  <c r="FG169" i="4"/>
  <c r="FG170" i="4"/>
  <c r="FG171" i="4"/>
  <c r="FG172" i="4"/>
  <c r="FG173" i="4"/>
  <c r="FG174" i="4"/>
  <c r="FG175" i="4"/>
  <c r="FG176" i="4"/>
  <c r="FG177" i="4"/>
  <c r="FG178" i="4"/>
  <c r="FG179" i="4"/>
  <c r="FG180" i="4"/>
  <c r="FG181" i="4"/>
  <c r="FG182" i="4"/>
  <c r="FG183" i="4"/>
  <c r="FG184" i="4"/>
  <c r="FG185" i="4"/>
  <c r="FG186" i="4"/>
  <c r="FG187" i="4"/>
  <c r="FG188" i="4"/>
  <c r="FG189" i="4"/>
  <c r="FG190" i="4"/>
  <c r="FG191" i="4"/>
  <c r="FG192" i="4"/>
  <c r="FG193" i="4"/>
  <c r="FG194" i="4"/>
  <c r="FG195" i="4"/>
  <c r="FG196" i="4"/>
  <c r="FG197" i="4"/>
  <c r="FG198" i="4"/>
  <c r="FG199" i="4"/>
  <c r="FF8" i="4"/>
  <c r="FF9" i="4"/>
  <c r="FF10" i="4"/>
  <c r="FF11" i="4"/>
  <c r="FF12" i="4"/>
  <c r="FF13" i="4"/>
  <c r="FF14" i="4"/>
  <c r="FF15" i="4"/>
  <c r="FF16" i="4"/>
  <c r="FF17" i="4"/>
  <c r="FF18" i="4"/>
  <c r="FF19" i="4"/>
  <c r="FF20" i="4"/>
  <c r="FF21" i="4"/>
  <c r="FF22" i="4"/>
  <c r="FF23" i="4"/>
  <c r="FF24" i="4"/>
  <c r="FF25" i="4"/>
  <c r="FF26" i="4"/>
  <c r="FF27" i="4"/>
  <c r="FF28" i="4"/>
  <c r="FF29" i="4"/>
  <c r="FF30" i="4"/>
  <c r="FF31" i="4"/>
  <c r="FF32" i="4"/>
  <c r="FF33" i="4"/>
  <c r="FF34" i="4"/>
  <c r="FF35" i="4"/>
  <c r="FF36" i="4"/>
  <c r="FF37" i="4"/>
  <c r="FF38" i="4"/>
  <c r="FF39" i="4"/>
  <c r="FF40" i="4"/>
  <c r="FF41" i="4"/>
  <c r="FF42" i="4"/>
  <c r="FF43" i="4"/>
  <c r="FF44" i="4"/>
  <c r="FF45" i="4"/>
  <c r="FF46" i="4"/>
  <c r="FF47" i="4"/>
  <c r="FF48" i="4"/>
  <c r="FF49" i="4"/>
  <c r="FF50" i="4"/>
  <c r="FF51" i="4"/>
  <c r="FF52" i="4"/>
  <c r="FF53" i="4"/>
  <c r="FF54" i="4"/>
  <c r="FF55" i="4"/>
  <c r="FF56" i="4"/>
  <c r="FF57" i="4"/>
  <c r="FF58" i="4"/>
  <c r="FF59" i="4"/>
  <c r="FF60" i="4"/>
  <c r="FF61" i="4"/>
  <c r="FF62" i="4"/>
  <c r="FF63" i="4"/>
  <c r="FF64" i="4"/>
  <c r="FF65" i="4"/>
  <c r="FF66" i="4"/>
  <c r="FF67" i="4"/>
  <c r="FF68" i="4"/>
  <c r="FF69" i="4"/>
  <c r="FF70" i="4"/>
  <c r="FF71" i="4"/>
  <c r="FF72" i="4"/>
  <c r="FF73" i="4"/>
  <c r="FF74" i="4"/>
  <c r="FF75" i="4"/>
  <c r="FF76" i="4"/>
  <c r="FF77" i="4"/>
  <c r="FF78" i="4"/>
  <c r="FF79" i="4"/>
  <c r="FF80" i="4"/>
  <c r="FF81" i="4"/>
  <c r="FF82" i="4"/>
  <c r="FF83" i="4"/>
  <c r="FF84" i="4"/>
  <c r="FF85" i="4"/>
  <c r="FF86" i="4"/>
  <c r="FF87" i="4"/>
  <c r="FF88" i="4"/>
  <c r="FF89" i="4"/>
  <c r="FF90" i="4"/>
  <c r="FF91" i="4"/>
  <c r="FF92" i="4"/>
  <c r="FF93" i="4"/>
  <c r="FF94" i="4"/>
  <c r="FF95" i="4"/>
  <c r="FF96" i="4"/>
  <c r="FF97" i="4"/>
  <c r="FF98" i="4"/>
  <c r="FF99" i="4"/>
  <c r="FF100" i="4"/>
  <c r="FF101" i="4"/>
  <c r="FF102" i="4"/>
  <c r="FF103" i="4"/>
  <c r="FF104" i="4"/>
  <c r="FF105" i="4"/>
  <c r="FF106" i="4"/>
  <c r="FF107" i="4"/>
  <c r="FF108" i="4"/>
  <c r="FF109" i="4"/>
  <c r="FF110" i="4"/>
  <c r="FF111" i="4"/>
  <c r="FF112" i="4"/>
  <c r="FF113" i="4"/>
  <c r="FF114" i="4"/>
  <c r="FF115" i="4"/>
  <c r="FF116" i="4"/>
  <c r="FF117" i="4"/>
  <c r="FF118" i="4"/>
  <c r="FF119" i="4"/>
  <c r="FF120" i="4"/>
  <c r="FF121" i="4"/>
  <c r="FF122" i="4"/>
  <c r="FF123" i="4"/>
  <c r="FF124" i="4"/>
  <c r="FF125" i="4"/>
  <c r="FF126" i="4"/>
  <c r="FF127" i="4"/>
  <c r="FF128" i="4"/>
  <c r="FF129" i="4"/>
  <c r="FF130" i="4"/>
  <c r="FF131" i="4"/>
  <c r="FF132" i="4"/>
  <c r="FF133" i="4"/>
  <c r="FF134" i="4"/>
  <c r="FF135" i="4"/>
  <c r="FF136" i="4"/>
  <c r="FF137" i="4"/>
  <c r="FF138" i="4"/>
  <c r="FF139" i="4"/>
  <c r="FF140" i="4"/>
  <c r="FF141" i="4"/>
  <c r="FF142" i="4"/>
  <c r="FF143" i="4"/>
  <c r="FF144" i="4"/>
  <c r="FF145" i="4"/>
  <c r="FF146" i="4"/>
  <c r="FF147" i="4"/>
  <c r="FF148" i="4"/>
  <c r="FF149" i="4"/>
  <c r="FF150" i="4"/>
  <c r="FF151" i="4"/>
  <c r="FF152" i="4"/>
  <c r="FF153" i="4"/>
  <c r="FF154" i="4"/>
  <c r="FF155" i="4"/>
  <c r="FF156" i="4"/>
  <c r="FF157" i="4"/>
  <c r="FF158" i="4"/>
  <c r="FF159" i="4"/>
  <c r="FF160" i="4"/>
  <c r="FF161" i="4"/>
  <c r="FF162" i="4"/>
  <c r="FF163" i="4"/>
  <c r="FF164" i="4"/>
  <c r="FF165" i="4"/>
  <c r="FF166" i="4"/>
  <c r="FF167" i="4"/>
  <c r="FF168" i="4"/>
  <c r="FF169" i="4"/>
  <c r="FF170" i="4"/>
  <c r="FF171" i="4"/>
  <c r="FF172" i="4"/>
  <c r="FF173" i="4"/>
  <c r="FF174" i="4"/>
  <c r="FF175" i="4"/>
  <c r="FF176" i="4"/>
  <c r="FF177" i="4"/>
  <c r="FF178" i="4"/>
  <c r="FF179" i="4"/>
  <c r="FF180" i="4"/>
  <c r="FF181" i="4"/>
  <c r="FF182" i="4"/>
  <c r="FF183" i="4"/>
  <c r="FF184" i="4"/>
  <c r="FF185" i="4"/>
  <c r="FF186" i="4"/>
  <c r="FF187" i="4"/>
  <c r="FF188" i="4"/>
  <c r="FF189" i="4"/>
  <c r="FF190" i="4"/>
  <c r="FF191" i="4"/>
  <c r="FF192" i="4"/>
  <c r="FF193" i="4"/>
  <c r="FF194" i="4"/>
  <c r="FF195" i="4"/>
  <c r="FF196" i="4"/>
  <c r="FF197" i="4"/>
  <c r="FF198" i="4"/>
  <c r="FF199" i="4"/>
  <c r="CZ8" i="2"/>
  <c r="CZ9" i="2"/>
  <c r="CZ10" i="2"/>
  <c r="CZ11" i="2"/>
  <c r="CZ12" i="2"/>
  <c r="CZ13" i="2"/>
  <c r="CZ14" i="2"/>
  <c r="CZ15" i="2"/>
  <c r="CZ16" i="2"/>
  <c r="CZ17" i="2"/>
  <c r="CZ18" i="2"/>
  <c r="CZ19" i="2"/>
  <c r="CZ20" i="2"/>
  <c r="CZ21" i="2"/>
  <c r="CZ22" i="2"/>
  <c r="CZ23" i="2"/>
  <c r="CZ24" i="2"/>
  <c r="CZ25" i="2"/>
  <c r="CZ26" i="2"/>
  <c r="CZ27" i="2"/>
  <c r="CZ28" i="2"/>
  <c r="CZ29" i="2"/>
  <c r="CZ30" i="2"/>
  <c r="CZ31" i="2"/>
  <c r="CZ32" i="2"/>
  <c r="CZ33" i="2"/>
  <c r="CZ34" i="2"/>
  <c r="CZ35" i="2"/>
  <c r="CZ36" i="2"/>
  <c r="CZ37" i="2"/>
  <c r="CZ38" i="2"/>
  <c r="CZ39" i="2"/>
  <c r="CZ40" i="2"/>
  <c r="CZ41" i="2"/>
  <c r="CZ42" i="2"/>
  <c r="CZ43" i="2"/>
  <c r="CZ44" i="2"/>
  <c r="CZ45" i="2"/>
  <c r="CZ46" i="2"/>
  <c r="CZ47" i="2"/>
  <c r="CZ48" i="2"/>
  <c r="CZ49" i="2"/>
  <c r="CZ50" i="2"/>
  <c r="CZ51" i="2"/>
  <c r="CZ52" i="2"/>
  <c r="CZ53" i="2"/>
  <c r="CZ54" i="2"/>
  <c r="CZ55" i="2"/>
  <c r="CZ56" i="2"/>
  <c r="CZ57" i="2"/>
  <c r="CZ58" i="2"/>
  <c r="CZ59" i="2"/>
  <c r="CZ60" i="2"/>
  <c r="CZ61" i="2"/>
  <c r="CZ62" i="2"/>
  <c r="CZ63" i="2"/>
  <c r="CZ64" i="2"/>
  <c r="CZ65" i="2"/>
  <c r="CZ66" i="2"/>
  <c r="CZ67" i="2"/>
  <c r="CZ68" i="2"/>
  <c r="CZ69" i="2"/>
  <c r="CZ70" i="2"/>
  <c r="CZ71" i="2"/>
  <c r="CZ72" i="2"/>
  <c r="CZ73" i="2"/>
  <c r="CZ74" i="2"/>
  <c r="CZ75" i="2"/>
  <c r="CZ76" i="2"/>
  <c r="CZ77" i="2"/>
  <c r="CZ78" i="2"/>
  <c r="CZ79" i="2"/>
  <c r="CZ80" i="2"/>
  <c r="CZ81" i="2"/>
  <c r="CZ82" i="2"/>
  <c r="CZ83" i="2"/>
  <c r="CZ84" i="2"/>
  <c r="CZ85" i="2"/>
  <c r="CZ86" i="2"/>
  <c r="CZ87" i="2"/>
  <c r="CZ88" i="2"/>
  <c r="CZ89" i="2"/>
  <c r="CZ90" i="2"/>
  <c r="CZ91" i="2"/>
  <c r="CZ92" i="2"/>
  <c r="CZ93" i="2"/>
  <c r="CZ94" i="2"/>
  <c r="CZ95" i="2"/>
  <c r="CZ96" i="2"/>
  <c r="CZ97" i="2"/>
  <c r="CZ98" i="2"/>
  <c r="CZ99" i="2"/>
  <c r="CZ100" i="2"/>
  <c r="CZ101" i="2"/>
  <c r="CZ102" i="2"/>
  <c r="CZ103" i="2"/>
  <c r="CZ104" i="2"/>
  <c r="CZ105" i="2"/>
  <c r="CZ106" i="2"/>
  <c r="CZ107" i="2"/>
  <c r="CZ108" i="2"/>
  <c r="CZ109" i="2"/>
  <c r="CZ110" i="2"/>
  <c r="CZ111" i="2"/>
  <c r="CZ112" i="2"/>
  <c r="CZ113" i="2"/>
  <c r="CZ114" i="2"/>
  <c r="CZ115" i="2"/>
  <c r="CZ116" i="2"/>
  <c r="CZ117" i="2"/>
  <c r="CZ118" i="2"/>
  <c r="CZ119" i="2"/>
  <c r="CZ120" i="2"/>
  <c r="CZ121" i="2"/>
  <c r="CZ122" i="2"/>
  <c r="CZ123" i="2"/>
  <c r="CZ124" i="2"/>
  <c r="CZ125" i="2"/>
  <c r="CZ126" i="2"/>
  <c r="CZ127" i="2"/>
  <c r="CZ128" i="2"/>
  <c r="CZ129" i="2"/>
  <c r="CZ130" i="2"/>
  <c r="CZ131" i="2"/>
  <c r="CZ132" i="2"/>
  <c r="CZ133" i="2"/>
  <c r="CZ134" i="2"/>
  <c r="CZ135" i="2"/>
  <c r="CZ136" i="2"/>
  <c r="CZ137" i="2"/>
  <c r="CZ138" i="2"/>
  <c r="CZ139" i="2"/>
  <c r="CZ140" i="2"/>
  <c r="CZ141" i="2"/>
  <c r="CZ142" i="2"/>
  <c r="CZ143" i="2"/>
  <c r="CZ144" i="2"/>
  <c r="CZ145" i="2"/>
  <c r="CZ146" i="2"/>
  <c r="CZ147" i="2"/>
  <c r="CZ148" i="2"/>
  <c r="CZ149" i="2"/>
  <c r="CZ150" i="2"/>
  <c r="CZ151" i="2"/>
  <c r="CZ152" i="2"/>
  <c r="CZ153" i="2"/>
  <c r="CZ154" i="2"/>
  <c r="CZ155" i="2"/>
  <c r="CZ156" i="2"/>
  <c r="CZ157" i="2"/>
  <c r="CZ158" i="2"/>
  <c r="CZ159" i="2"/>
  <c r="CZ160" i="2"/>
  <c r="CZ161" i="2"/>
  <c r="CZ162" i="2"/>
  <c r="CZ163" i="2"/>
  <c r="CZ164" i="2"/>
  <c r="CZ165" i="2"/>
  <c r="CZ166" i="2"/>
  <c r="CZ167" i="2"/>
  <c r="CZ168" i="2"/>
  <c r="CZ169" i="2"/>
  <c r="CZ170" i="2"/>
  <c r="CZ171" i="2"/>
  <c r="CZ172" i="2"/>
  <c r="CZ173" i="2"/>
  <c r="CZ174" i="2"/>
  <c r="CZ175" i="2"/>
  <c r="CZ176" i="2"/>
  <c r="CZ177" i="2"/>
  <c r="CZ178" i="2"/>
  <c r="CZ179" i="2"/>
  <c r="CZ180" i="2"/>
  <c r="CZ181" i="2"/>
  <c r="CZ182" i="2"/>
  <c r="CZ183" i="2"/>
  <c r="CZ184" i="2"/>
  <c r="CZ185" i="2"/>
  <c r="CZ186" i="2"/>
  <c r="CZ187" i="2"/>
  <c r="CZ188" i="2"/>
  <c r="CZ189" i="2"/>
  <c r="CZ190" i="2"/>
  <c r="CZ191" i="2"/>
  <c r="CZ192" i="2"/>
  <c r="CZ193" i="2"/>
  <c r="CZ194" i="2"/>
  <c r="CZ195" i="2"/>
  <c r="CZ196" i="2"/>
  <c r="CZ197" i="2"/>
  <c r="CZ198" i="2"/>
  <c r="CZ199" i="2"/>
  <c r="CY8" i="2"/>
  <c r="CY9" i="2"/>
  <c r="CY10" i="2"/>
  <c r="CY11" i="2"/>
  <c r="CY12" i="2"/>
  <c r="CY13" i="2"/>
  <c r="CY14" i="2"/>
  <c r="CY15" i="2"/>
  <c r="CY16" i="2"/>
  <c r="CY17" i="2"/>
  <c r="CY18" i="2"/>
  <c r="CY19" i="2"/>
  <c r="CY20" i="2"/>
  <c r="CY21" i="2"/>
  <c r="CY22" i="2"/>
  <c r="CY23" i="2"/>
  <c r="CY24" i="2"/>
  <c r="CY25" i="2"/>
  <c r="CY26" i="2"/>
  <c r="CY27" i="2"/>
  <c r="CY28" i="2"/>
  <c r="CY29" i="2"/>
  <c r="CY30" i="2"/>
  <c r="CY31" i="2"/>
  <c r="CY32" i="2"/>
  <c r="CY33" i="2"/>
  <c r="CY34" i="2"/>
  <c r="CY35" i="2"/>
  <c r="CY36" i="2"/>
  <c r="CY37" i="2"/>
  <c r="CY38" i="2"/>
  <c r="CY39" i="2"/>
  <c r="CY40" i="2"/>
  <c r="CY41" i="2"/>
  <c r="CY42" i="2"/>
  <c r="CY43" i="2"/>
  <c r="CY44" i="2"/>
  <c r="CY45" i="2"/>
  <c r="CY46" i="2"/>
  <c r="CY47" i="2"/>
  <c r="CY48" i="2"/>
  <c r="CY49" i="2"/>
  <c r="CY50" i="2"/>
  <c r="CY51" i="2"/>
  <c r="CY52" i="2"/>
  <c r="CY53" i="2"/>
  <c r="CY54" i="2"/>
  <c r="CY55" i="2"/>
  <c r="CY56" i="2"/>
  <c r="CY57" i="2"/>
  <c r="CY58" i="2"/>
  <c r="CY59" i="2"/>
  <c r="CY60" i="2"/>
  <c r="CY61" i="2"/>
  <c r="CY62" i="2"/>
  <c r="CY63" i="2"/>
  <c r="CY64" i="2"/>
  <c r="CY65" i="2"/>
  <c r="CY66" i="2"/>
  <c r="CY67" i="2"/>
  <c r="CY68" i="2"/>
  <c r="CY69" i="2"/>
  <c r="CY70" i="2"/>
  <c r="CY71" i="2"/>
  <c r="CY72" i="2"/>
  <c r="CY73" i="2"/>
  <c r="CY74" i="2"/>
  <c r="CY75" i="2"/>
  <c r="CY76" i="2"/>
  <c r="CY77" i="2"/>
  <c r="CY78" i="2"/>
  <c r="CY79" i="2"/>
  <c r="CY80" i="2"/>
  <c r="CY81" i="2"/>
  <c r="CY82" i="2"/>
  <c r="CY83" i="2"/>
  <c r="CY84" i="2"/>
  <c r="CY85" i="2"/>
  <c r="CY86" i="2"/>
  <c r="CY87" i="2"/>
  <c r="CY88" i="2"/>
  <c r="CY89" i="2"/>
  <c r="CY90" i="2"/>
  <c r="CY91" i="2"/>
  <c r="CY92" i="2"/>
  <c r="CY93" i="2"/>
  <c r="CY94" i="2"/>
  <c r="CY95" i="2"/>
  <c r="CY96" i="2"/>
  <c r="CY97" i="2"/>
  <c r="CY98" i="2"/>
  <c r="CY99" i="2"/>
  <c r="CY100" i="2"/>
  <c r="CY101" i="2"/>
  <c r="CY102" i="2"/>
  <c r="CY103" i="2"/>
  <c r="CY104" i="2"/>
  <c r="CY105" i="2"/>
  <c r="CY106" i="2"/>
  <c r="CY107" i="2"/>
  <c r="CY108" i="2"/>
  <c r="CY109" i="2"/>
  <c r="CY110" i="2"/>
  <c r="CY111" i="2"/>
  <c r="CY112" i="2"/>
  <c r="CY113" i="2"/>
  <c r="CY114" i="2"/>
  <c r="CY115" i="2"/>
  <c r="CY116" i="2"/>
  <c r="CY117" i="2"/>
  <c r="CY118" i="2"/>
  <c r="CY119" i="2"/>
  <c r="CY120" i="2"/>
  <c r="CY121" i="2"/>
  <c r="CY122" i="2"/>
  <c r="CY123" i="2"/>
  <c r="CY124" i="2"/>
  <c r="CY125" i="2"/>
  <c r="CY126" i="2"/>
  <c r="CY127" i="2"/>
  <c r="CY128" i="2"/>
  <c r="CY129" i="2"/>
  <c r="CY130" i="2"/>
  <c r="CY131" i="2"/>
  <c r="CY132" i="2"/>
  <c r="CY133" i="2"/>
  <c r="CY134" i="2"/>
  <c r="CY135" i="2"/>
  <c r="CY136" i="2"/>
  <c r="CY137" i="2"/>
  <c r="CY138" i="2"/>
  <c r="CY139" i="2"/>
  <c r="CY140" i="2"/>
  <c r="CY141" i="2"/>
  <c r="CY142" i="2"/>
  <c r="CY143" i="2"/>
  <c r="CY144" i="2"/>
  <c r="CY145" i="2"/>
  <c r="CY146" i="2"/>
  <c r="CY147" i="2"/>
  <c r="CY148" i="2"/>
  <c r="CY149" i="2"/>
  <c r="CY150" i="2"/>
  <c r="CY151" i="2"/>
  <c r="CY152" i="2"/>
  <c r="CY153" i="2"/>
  <c r="CY154" i="2"/>
  <c r="CY155" i="2"/>
  <c r="CY156" i="2"/>
  <c r="CY157" i="2"/>
  <c r="CY158" i="2"/>
  <c r="CY159" i="2"/>
  <c r="CY160" i="2"/>
  <c r="CY161" i="2"/>
  <c r="CY162" i="2"/>
  <c r="CY163" i="2"/>
  <c r="CY164" i="2"/>
  <c r="CY165" i="2"/>
  <c r="CY166" i="2"/>
  <c r="CY167" i="2"/>
  <c r="CY168" i="2"/>
  <c r="CY169" i="2"/>
  <c r="CY170" i="2"/>
  <c r="CY171" i="2"/>
  <c r="CY172" i="2"/>
  <c r="CY173" i="2"/>
  <c r="CY174" i="2"/>
  <c r="CY175" i="2"/>
  <c r="CY176" i="2"/>
  <c r="CY177" i="2"/>
  <c r="CY178" i="2"/>
  <c r="CY179" i="2"/>
  <c r="CY180" i="2"/>
  <c r="CY181" i="2"/>
  <c r="CY182" i="2"/>
  <c r="CY183" i="2"/>
  <c r="CY184" i="2"/>
  <c r="CY185" i="2"/>
  <c r="CY186" i="2"/>
  <c r="CY187" i="2"/>
  <c r="CY188" i="2"/>
  <c r="CY189" i="2"/>
  <c r="CY190" i="2"/>
  <c r="CY191" i="2"/>
  <c r="CY192" i="2"/>
  <c r="CY193" i="2"/>
  <c r="CY194" i="2"/>
  <c r="CY195" i="2"/>
  <c r="CY196" i="2"/>
  <c r="CY197" i="2"/>
  <c r="CY198" i="2"/>
  <c r="CY199" i="2"/>
  <c r="CX8" i="2"/>
  <c r="CX9" i="2"/>
  <c r="CX10" i="2"/>
  <c r="CX11" i="2"/>
  <c r="CX12" i="2"/>
  <c r="CX13" i="2"/>
  <c r="CX14" i="2"/>
  <c r="CX15" i="2"/>
  <c r="CX16" i="2"/>
  <c r="CX17" i="2"/>
  <c r="CX18" i="2"/>
  <c r="CX19" i="2"/>
  <c r="CX20" i="2"/>
  <c r="CX21" i="2"/>
  <c r="CX22" i="2"/>
  <c r="CX23" i="2"/>
  <c r="CX24" i="2"/>
  <c r="CX25" i="2"/>
  <c r="CX26" i="2"/>
  <c r="CX27" i="2"/>
  <c r="CX28" i="2"/>
  <c r="CX29" i="2"/>
  <c r="CX30" i="2"/>
  <c r="CX31" i="2"/>
  <c r="CX32" i="2"/>
  <c r="CX33" i="2"/>
  <c r="CX34" i="2"/>
  <c r="CX35" i="2"/>
  <c r="CX36" i="2"/>
  <c r="CX37" i="2"/>
  <c r="CX38" i="2"/>
  <c r="CX39" i="2"/>
  <c r="CX40" i="2"/>
  <c r="CX41" i="2"/>
  <c r="CX42" i="2"/>
  <c r="CX43" i="2"/>
  <c r="CX44" i="2"/>
  <c r="CX45" i="2"/>
  <c r="CX46" i="2"/>
  <c r="CX47" i="2"/>
  <c r="CX48" i="2"/>
  <c r="CX49" i="2"/>
  <c r="CX50" i="2"/>
  <c r="CX51" i="2"/>
  <c r="CX52" i="2"/>
  <c r="CX53" i="2"/>
  <c r="CX54" i="2"/>
  <c r="CX55" i="2"/>
  <c r="CX56" i="2"/>
  <c r="CX57" i="2"/>
  <c r="CX58" i="2"/>
  <c r="CX59" i="2"/>
  <c r="CX60" i="2"/>
  <c r="CX61" i="2"/>
  <c r="CX62" i="2"/>
  <c r="CX63" i="2"/>
  <c r="CX64" i="2"/>
  <c r="CX65" i="2"/>
  <c r="CX66" i="2"/>
  <c r="CX67" i="2"/>
  <c r="CX68" i="2"/>
  <c r="CX69" i="2"/>
  <c r="CX70" i="2"/>
  <c r="CX71" i="2"/>
  <c r="CX72" i="2"/>
  <c r="CX73" i="2"/>
  <c r="CX74" i="2"/>
  <c r="CX75" i="2"/>
  <c r="CX76" i="2"/>
  <c r="CX77" i="2"/>
  <c r="CX78" i="2"/>
  <c r="CX79" i="2"/>
  <c r="CX80" i="2"/>
  <c r="CX81" i="2"/>
  <c r="CX82" i="2"/>
  <c r="CX83" i="2"/>
  <c r="CX84" i="2"/>
  <c r="CX85" i="2"/>
  <c r="CX86" i="2"/>
  <c r="CX87" i="2"/>
  <c r="CX88" i="2"/>
  <c r="CX89" i="2"/>
  <c r="CX90" i="2"/>
  <c r="CX91" i="2"/>
  <c r="CX92" i="2"/>
  <c r="CX93" i="2"/>
  <c r="CX94" i="2"/>
  <c r="CX95" i="2"/>
  <c r="CX96" i="2"/>
  <c r="CX97" i="2"/>
  <c r="CX98" i="2"/>
  <c r="CX99" i="2"/>
  <c r="CX100" i="2"/>
  <c r="CX101" i="2"/>
  <c r="CX102" i="2"/>
  <c r="CX103" i="2"/>
  <c r="CX104" i="2"/>
  <c r="CX105" i="2"/>
  <c r="CX106" i="2"/>
  <c r="CX107" i="2"/>
  <c r="CX108" i="2"/>
  <c r="CX109" i="2"/>
  <c r="CX110" i="2"/>
  <c r="CX111" i="2"/>
  <c r="CX112" i="2"/>
  <c r="CX113" i="2"/>
  <c r="CX114" i="2"/>
  <c r="CX115" i="2"/>
  <c r="CX116" i="2"/>
  <c r="CX117" i="2"/>
  <c r="CX118" i="2"/>
  <c r="CX119" i="2"/>
  <c r="CX120" i="2"/>
  <c r="CX121" i="2"/>
  <c r="CX122" i="2"/>
  <c r="CX123" i="2"/>
  <c r="CX124" i="2"/>
  <c r="CX125" i="2"/>
  <c r="CX126" i="2"/>
  <c r="CX127" i="2"/>
  <c r="CX128" i="2"/>
  <c r="CX129" i="2"/>
  <c r="CX130" i="2"/>
  <c r="CX131" i="2"/>
  <c r="CX132" i="2"/>
  <c r="CX133" i="2"/>
  <c r="CX134" i="2"/>
  <c r="CX135" i="2"/>
  <c r="CX136" i="2"/>
  <c r="CX137" i="2"/>
  <c r="CX138" i="2"/>
  <c r="CX139" i="2"/>
  <c r="CX140" i="2"/>
  <c r="CX141" i="2"/>
  <c r="CX142" i="2"/>
  <c r="CX143" i="2"/>
  <c r="CX144" i="2"/>
  <c r="CX145" i="2"/>
  <c r="CX146" i="2"/>
  <c r="CX147" i="2"/>
  <c r="CX148" i="2"/>
  <c r="CX149" i="2"/>
  <c r="CX150" i="2"/>
  <c r="CX151" i="2"/>
  <c r="CX152" i="2"/>
  <c r="CX153" i="2"/>
  <c r="CX154" i="2"/>
  <c r="CX155" i="2"/>
  <c r="CX156" i="2"/>
  <c r="CX157" i="2"/>
  <c r="CX158" i="2"/>
  <c r="CX159" i="2"/>
  <c r="CX160" i="2"/>
  <c r="CX161" i="2"/>
  <c r="CX162" i="2"/>
  <c r="CX163" i="2"/>
  <c r="CX164" i="2"/>
  <c r="CX165" i="2"/>
  <c r="CX166" i="2"/>
  <c r="CX167" i="2"/>
  <c r="CX168" i="2"/>
  <c r="CX169" i="2"/>
  <c r="CX170" i="2"/>
  <c r="CX171" i="2"/>
  <c r="CX172" i="2"/>
  <c r="CX173" i="2"/>
  <c r="CX174" i="2"/>
  <c r="CX175" i="2"/>
  <c r="CX176" i="2"/>
  <c r="CX177" i="2"/>
  <c r="CX178" i="2"/>
  <c r="CX179" i="2"/>
  <c r="CX180" i="2"/>
  <c r="CX181" i="2"/>
  <c r="CX182" i="2"/>
  <c r="CX183" i="2"/>
  <c r="CX184" i="2"/>
  <c r="CX185" i="2"/>
  <c r="CX186" i="2"/>
  <c r="CX187" i="2"/>
  <c r="CX188" i="2"/>
  <c r="CX189" i="2"/>
  <c r="CX190" i="2"/>
  <c r="CX191" i="2"/>
  <c r="CX192" i="2"/>
  <c r="CX193" i="2"/>
  <c r="CX194" i="2"/>
  <c r="CX195" i="2"/>
  <c r="CX196" i="2"/>
  <c r="CX197" i="2"/>
  <c r="CX198" i="2"/>
  <c r="CX199" i="2"/>
  <c r="FJ7" i="4"/>
  <c r="FI7" i="4"/>
  <c r="FH7" i="4"/>
  <c r="FG7" i="4"/>
  <c r="FF7" i="4"/>
  <c r="CZ7" i="2"/>
  <c r="CY7" i="2"/>
  <c r="CX7" i="2"/>
  <c r="FT43" i="4" a="1"/>
  <c r="DG95" i="2" a="1"/>
  <c r="FT136" i="4" a="1"/>
  <c r="DG86" i="2" a="1"/>
  <c r="DG18" i="2" a="1"/>
  <c r="DG12" i="2" a="1"/>
  <c r="FS149" i="4" a="1"/>
  <c r="DG195" i="2" a="1"/>
  <c r="FU65" i="4" a="1"/>
  <c r="FS168" i="4" a="1"/>
  <c r="FS153" i="4" a="1"/>
  <c r="FU109" i="4" a="1"/>
  <c r="FU47" i="4" a="1"/>
  <c r="FU15" i="4" a="1"/>
  <c r="DG125" i="2" a="1"/>
  <c r="FL200" i="4" a="1"/>
  <c r="FU33" i="4" a="1"/>
  <c r="FT79" i="4" a="1"/>
  <c r="FT183" i="4" a="1"/>
  <c r="FT76" i="4" a="1"/>
  <c r="FT188" i="4" a="1"/>
  <c r="EV200" i="4" a="1"/>
  <c r="FT26" i="4" a="1"/>
  <c r="FT180" i="4" a="1"/>
  <c r="FT92" i="4" a="1"/>
  <c r="DF133" i="2" a="1"/>
  <c r="FS184" i="4" a="1"/>
  <c r="FU160" i="4" a="1"/>
  <c r="BD200" i="4" a="1"/>
  <c r="FT11" i="4" a="1"/>
  <c r="FT24" i="4" a="1"/>
  <c r="FT77" i="4" a="1"/>
  <c r="FS116" i="4" a="1"/>
  <c r="DG91" i="2" a="1"/>
  <c r="DF102" i="2" a="1"/>
  <c r="FT52" i="4" a="1"/>
  <c r="FU123" i="4" a="1"/>
  <c r="DG62" i="2" a="1"/>
  <c r="FP138" i="4" a="1"/>
  <c r="FT165" i="4" a="1"/>
  <c r="FU16" i="4" a="1"/>
  <c r="FU100" i="4" a="1"/>
  <c r="DE133" i="2" a="1"/>
  <c r="FS199" i="4" a="1"/>
  <c r="FS40" i="4" a="1"/>
  <c r="DC69" i="2" a="1"/>
  <c r="FT178" i="4" a="1"/>
  <c r="FS117" i="4" a="1"/>
  <c r="FU10" i="4" a="1"/>
  <c r="DG167" i="2" a="1"/>
  <c r="FU92" i="4" a="1"/>
  <c r="FT100" i="4" a="1"/>
  <c r="FU105" i="4" a="1"/>
  <c r="P200" i="4" a="1"/>
  <c r="DG156" i="2" a="1"/>
  <c r="FU196" i="4" a="1"/>
  <c r="DG56" i="2" a="1"/>
  <c r="DF22" i="2" a="1"/>
  <c r="FR128" i="4" a="1"/>
  <c r="FT32" i="4" a="1"/>
  <c r="FT42" i="4" a="1"/>
  <c r="FT35" i="4" a="1"/>
  <c r="FR113" i="4" a="1"/>
  <c r="FT101" i="4" a="1"/>
  <c r="FU40" i="4" a="1"/>
  <c r="FT34" i="4" a="1"/>
  <c r="DG30" i="2" a="1"/>
  <c r="AU200" i="2" a="1"/>
  <c r="FU184" i="4" a="1"/>
  <c r="FU134" i="4" a="1"/>
  <c r="FO197" i="4" a="1"/>
  <c r="FT93" i="4" a="1"/>
  <c r="DF91" i="2" a="1"/>
  <c r="DG173" i="2" a="1"/>
  <c r="FU43" i="4" a="1"/>
  <c r="FU180" i="4" a="1"/>
  <c r="DG192" i="2" a="1"/>
  <c r="FT172" i="4" a="1"/>
  <c r="FT16" i="4" a="1"/>
  <c r="DG166" i="2" a="1"/>
  <c r="DG23" i="2" a="1"/>
  <c r="FT108" i="4" a="1"/>
  <c r="DG107" i="2" a="1"/>
  <c r="FU174" i="4" a="1"/>
  <c r="DF123" i="2" a="1"/>
  <c r="FU35" i="4" a="1"/>
  <c r="DF169" i="2" a="1"/>
  <c r="FT147" i="4" a="1"/>
  <c r="DG51" i="2" a="1"/>
  <c r="FU95" i="4" a="1"/>
  <c r="FU135" i="4" a="1"/>
  <c r="FU75" i="4" a="1"/>
  <c r="FS41" i="4" a="1"/>
  <c r="DG45" i="2" a="1"/>
  <c r="FS167" i="4" a="1"/>
  <c r="FU77" i="4" a="1"/>
  <c r="FT69" i="4" a="1"/>
  <c r="FO68" i="4" a="1"/>
  <c r="FT15" i="4" a="1"/>
  <c r="FO53" i="4" a="1"/>
  <c r="FU193" i="4" a="1"/>
  <c r="DG135" i="2" a="1"/>
  <c r="DF104" i="2" a="1"/>
  <c r="FS106" i="4" a="1"/>
  <c r="DG185" i="2" a="1"/>
  <c r="FT117" i="4" a="1"/>
  <c r="FT27" i="4" a="1"/>
  <c r="FT75" i="4" a="1"/>
  <c r="FT33" i="4" a="1"/>
  <c r="FU143" i="4" a="1"/>
  <c r="DG189" i="2" a="1"/>
  <c r="DG70" i="2" a="1"/>
  <c r="FT90" i="4" a="1"/>
  <c r="DG169" i="2" a="1"/>
  <c r="DE66" i="2" a="1"/>
  <c r="DG181" i="2" a="1"/>
  <c r="FT66" i="4" a="1"/>
  <c r="FU127" i="4" a="1"/>
  <c r="FT70" i="4" a="1"/>
  <c r="FT182" i="4" a="1"/>
  <c r="FU44" i="4" a="1"/>
  <c r="FU133" i="4" a="1"/>
  <c r="FT31" i="4" a="1"/>
  <c r="FT118" i="4" a="1"/>
  <c r="FT62" i="4" a="1"/>
  <c r="FT184" i="4" a="1"/>
  <c r="FT128" i="4" a="1"/>
  <c r="FU49" i="4" a="1"/>
  <c r="FO20" i="4" a="1"/>
  <c r="FT37" i="4" a="1"/>
  <c r="FS180" i="4" a="1"/>
  <c r="FU66" i="4" a="1"/>
  <c r="DG66" i="2" a="1"/>
  <c r="FS198" i="4" a="1"/>
  <c r="FT61" i="4" a="1"/>
  <c r="FT54" i="4" a="1"/>
  <c r="FS36" i="4" a="1"/>
  <c r="FS133" i="4" a="1"/>
  <c r="FU117" i="4" a="1"/>
  <c r="FS136" i="4" a="1"/>
  <c r="FR143" i="4" a="1"/>
  <c r="BL200" i="4" a="1"/>
  <c r="FU83" i="4" a="1"/>
  <c r="FQ22" i="4" a="1"/>
  <c r="FT132" i="4" a="1"/>
  <c r="FS147" i="4" a="1"/>
  <c r="FQ77" i="4" a="1"/>
  <c r="DC79" i="2" a="1"/>
  <c r="FS67" i="4" a="1"/>
  <c r="FT150" i="4" a="1"/>
  <c r="DG150" i="2" a="1"/>
  <c r="DG106" i="2" a="1"/>
  <c r="FT21" i="4" a="1"/>
  <c r="FU111" i="4" a="1"/>
  <c r="FT146" i="4" a="1"/>
  <c r="DG164" i="2" a="1"/>
  <c r="FP194" i="4" a="1"/>
  <c r="DF175" i="2" a="1"/>
  <c r="FT195" i="4" a="1"/>
  <c r="DF75" i="2" a="1"/>
  <c r="FT127" i="4" a="1"/>
  <c r="FU102" i="4" a="1"/>
  <c r="FT78" i="4" a="1"/>
  <c r="FT45" i="4" a="1"/>
  <c r="FS28" i="4" a="1"/>
  <c r="FT38" i="4" a="1"/>
  <c r="FT14" i="4" a="1"/>
  <c r="FT80" i="4" a="1"/>
  <c r="DF151" i="2" a="1"/>
  <c r="FU108" i="4" a="1"/>
  <c r="FU39" i="4" a="1"/>
  <c r="FP112" i="4" a="1"/>
  <c r="FU158" i="4" a="1"/>
  <c r="FU183" i="4" a="1"/>
  <c r="FS182" i="4" a="1"/>
  <c r="FS87" i="4" a="1"/>
  <c r="FU185" i="4" a="1"/>
  <c r="DF118" i="2" a="1"/>
  <c r="FU45" i="4" a="1"/>
  <c r="FT7" i="4" a="1"/>
  <c r="FT119" i="4" a="1"/>
  <c r="FT12" i="4" a="1"/>
  <c r="FT25" i="4" a="1"/>
  <c r="FT144" i="4" a="1"/>
  <c r="DG116" i="2" a="1"/>
  <c r="DG182" i="2" a="1"/>
  <c r="DG105" i="2" a="1"/>
  <c r="DG154" i="2" a="1"/>
  <c r="DG146" i="2" a="1"/>
  <c r="FU97" i="4" a="1"/>
  <c r="FT194" i="4" a="1"/>
  <c r="FS53" i="4" a="1"/>
  <c r="FN20" i="4" a="1"/>
  <c r="FT109" i="4" a="1"/>
  <c r="DG19" i="2" a="1"/>
  <c r="FU146" i="4" a="1"/>
  <c r="DG118" i="2" a="1"/>
  <c r="DG141" i="2" a="1"/>
  <c r="FT50" i="4" a="1"/>
  <c r="DC24" i="2" a="1"/>
  <c r="FT9" i="4" a="1"/>
  <c r="EN200" i="4" a="1"/>
  <c r="FT65" i="4" a="1"/>
  <c r="FS126" i="4" a="1"/>
  <c r="FS24" i="4" a="1"/>
  <c r="DF53" i="2" a="1"/>
  <c r="DF51" i="2" a="1"/>
  <c r="FR125" i="4" a="1"/>
  <c r="FU159" i="4" a="1"/>
  <c r="DG88" i="2" a="1"/>
  <c r="FU32" i="4" a="1"/>
  <c r="FT142" i="4" a="1"/>
  <c r="FT18" i="4" a="1"/>
  <c r="DG60" i="2" a="1"/>
  <c r="FS189" i="4" a="1"/>
  <c r="FR80" i="4" a="1"/>
  <c r="FU156" i="4" a="1"/>
  <c r="FS80" i="4" a="1"/>
  <c r="FT51" i="4" a="1"/>
  <c r="DF36" i="2" a="1"/>
  <c r="FQ13" i="4" a="1"/>
  <c r="DG172" i="2" a="1"/>
  <c r="FP104" i="4" a="1"/>
  <c r="FQ158" i="4" a="1"/>
  <c r="DG82" i="2" a="1"/>
  <c r="DG191" i="2" a="1"/>
  <c r="DG147" i="2" a="1"/>
  <c r="FT107" i="4" a="1"/>
  <c r="FS150" i="4" a="1"/>
  <c r="DG197" i="2" a="1"/>
  <c r="FO31" i="4" a="1"/>
  <c r="DF167" i="2" a="1"/>
  <c r="FR84" i="4" a="1"/>
  <c r="FR151" i="4" a="1"/>
  <c r="BP200" i="2" a="1"/>
  <c r="FN116" i="4" a="1"/>
  <c r="FT73" i="4" a="1"/>
  <c r="DF187" i="2" a="1"/>
  <c r="FT125" i="4" a="1"/>
  <c r="DG152" i="2" a="1"/>
  <c r="CZ200" i="4" a="1"/>
  <c r="FS71" i="4" a="1"/>
  <c r="DF100" i="2" a="1"/>
  <c r="DG103" i="2" a="1"/>
  <c r="FU87" i="4" a="1"/>
  <c r="FT114" i="4" a="1"/>
  <c r="FS22" i="4" a="1"/>
  <c r="FS169" i="4" a="1"/>
  <c r="FU164" i="4" a="1"/>
  <c r="FT91" i="4" a="1"/>
  <c r="FT167" i="4" a="1"/>
  <c r="FT83" i="4" a="1"/>
  <c r="FS125" i="4" a="1"/>
  <c r="FU54" i="4" a="1"/>
  <c r="FT170" i="4" a="1"/>
  <c r="FU195" i="4" a="1"/>
  <c r="FS134" i="4" a="1"/>
  <c r="DF62" i="2" a="1"/>
  <c r="FQ36" i="4" a="1"/>
  <c r="FU9" i="4" a="1"/>
  <c r="FS194" i="4" a="1"/>
  <c r="FT94" i="4" a="1"/>
  <c r="FT49" i="4" a="1"/>
  <c r="FU187" i="4" a="1"/>
  <c r="DG25" i="2" a="1"/>
  <c r="DF125" i="2" a="1"/>
  <c r="DG42" i="2" a="1"/>
  <c r="FN23" i="4" a="1"/>
  <c r="DG153" i="2" a="1"/>
  <c r="FS8" i="4" a="1"/>
  <c r="DG43" i="2" a="1"/>
  <c r="FT104" i="4" a="1"/>
  <c r="FT139" i="4" a="1"/>
  <c r="FT58" i="4" a="1"/>
  <c r="FU154" i="4" a="1"/>
  <c r="FT157" i="4" a="1"/>
  <c r="FT149" i="4" a="1"/>
  <c r="CR200" i="4" a="1"/>
  <c r="FU145" i="4" a="1"/>
  <c r="DF29" i="2" a="1"/>
  <c r="FU20" i="4" a="1"/>
  <c r="DF176" i="2" a="1"/>
  <c r="FU46" i="4" a="1"/>
  <c r="DG102" i="2" a="1"/>
  <c r="FU191" i="4" a="1"/>
  <c r="DG176" i="2" a="1"/>
  <c r="FT99" i="4" a="1"/>
  <c r="DG127" i="2" a="1"/>
  <c r="FU144" i="4" a="1"/>
  <c r="FS37" i="4" a="1"/>
  <c r="FS82" i="4" a="1"/>
  <c r="FS151" i="4" a="1"/>
  <c r="FQ137" i="4" a="1"/>
  <c r="FT126" i="4" a="1"/>
  <c r="FS102" i="4" a="1"/>
  <c r="DF27" i="2" a="1"/>
  <c r="DG183" i="2" a="1"/>
  <c r="FU168" i="4" a="1"/>
  <c r="CZ200" i="2" a="1"/>
  <c r="FT199" i="4" a="1"/>
  <c r="FT163" i="4" a="1"/>
  <c r="FT59" i="4" a="1"/>
  <c r="DG179" i="2" a="1"/>
  <c r="FT135" i="4" a="1"/>
  <c r="FU194" i="4" a="1"/>
  <c r="FT8" i="4" a="1"/>
  <c r="DG81" i="2" a="1"/>
  <c r="FU190" i="4" a="1"/>
  <c r="FS122" i="4" a="1"/>
  <c r="FT57" i="4" a="1"/>
  <c r="FU142" i="4" a="1"/>
  <c r="FT187" i="4" a="1"/>
  <c r="FT197" i="4" a="1"/>
  <c r="FT60" i="4" a="1"/>
  <c r="FT68" i="4" a="1"/>
  <c r="FU67" i="4" a="1"/>
  <c r="FS39" i="4" a="1"/>
  <c r="DF39" i="2" a="1"/>
  <c r="DF84" i="2" a="1"/>
  <c r="FQ109" i="4" a="1"/>
  <c r="FR193" i="4" a="1"/>
  <c r="FT102" i="4" a="1"/>
  <c r="FT168" i="4" a="1"/>
  <c r="FQ119" i="4" a="1"/>
  <c r="FS141" i="4" a="1"/>
  <c r="DF107" i="2" a="1"/>
  <c r="DG83" i="2" a="1"/>
  <c r="FR66" i="4" a="1"/>
  <c r="DG59" i="2" a="1"/>
  <c r="FU56" i="4" a="1"/>
  <c r="FU150" i="4" a="1"/>
  <c r="FU120" i="4" a="1"/>
  <c r="FS123" i="4" a="1"/>
  <c r="DG39" i="2" a="1"/>
  <c r="DG140" i="2" a="1"/>
  <c r="FU130" i="4" a="1"/>
  <c r="DG9" i="2" a="1"/>
  <c r="BV200" i="4" a="1"/>
  <c r="FU139" i="4" a="1"/>
  <c r="DF78" i="2" a="1"/>
  <c r="FS108" i="4" a="1"/>
  <c r="FU42" i="4" a="1"/>
  <c r="DG94" i="2" a="1"/>
  <c r="FQ39" i="4" a="1"/>
  <c r="DG54" i="2" a="1"/>
  <c r="FS10" i="4" a="1"/>
  <c r="FQ121" i="4" a="1"/>
  <c r="DG65" i="2" a="1"/>
  <c r="DF89" i="2" a="1"/>
  <c r="FU76" i="4" a="1"/>
  <c r="FP176" i="4" a="1"/>
  <c r="DF7" i="2" a="1"/>
  <c r="DD155" i="2" a="1"/>
  <c r="FQ183" i="4" a="1"/>
  <c r="FR87" i="4" a="1"/>
  <c r="DG72" i="2" a="1"/>
  <c r="FT84" i="4" a="1"/>
  <c r="FS7" i="4" a="1"/>
  <c r="FU153" i="4" a="1"/>
  <c r="DG22" i="2" a="1"/>
  <c r="FS163" i="4" a="1"/>
  <c r="FS26" i="4" a="1"/>
  <c r="FS78" i="4" a="1"/>
  <c r="FN17" i="4" a="1"/>
  <c r="DG159" i="2" a="1"/>
  <c r="FU59" i="4" a="1"/>
  <c r="DH200" i="4" a="1"/>
  <c r="FQ104" i="4" a="1"/>
  <c r="FU11" i="4" a="1"/>
  <c r="DE123" i="2" a="1"/>
  <c r="FT138" i="4" a="1"/>
  <c r="FT74" i="4" a="1"/>
  <c r="DG149" i="2" a="1"/>
  <c r="FT72" i="4" a="1"/>
  <c r="FS69" i="4" a="1"/>
  <c r="DG119" i="2" a="1"/>
  <c r="DF61" i="2" a="1"/>
  <c r="FT162" i="4" a="1"/>
  <c r="FT98" i="4" a="1"/>
  <c r="FU19" i="4" a="1"/>
  <c r="FT30" i="4" a="1"/>
  <c r="FU163" i="4" a="1"/>
  <c r="FR54" i="4" a="1"/>
  <c r="FS55" i="4" a="1"/>
  <c r="FU81" i="4" a="1"/>
  <c r="FS190" i="4" a="1"/>
  <c r="FT47" i="4" a="1"/>
  <c r="FU104" i="4" a="1"/>
  <c r="FS19" i="4" a="1"/>
  <c r="FT131" i="4" a="1"/>
  <c r="FU192" i="4" a="1"/>
  <c r="FO147" i="4" a="1"/>
  <c r="DG84" i="2" a="1"/>
  <c r="DF121" i="2" a="1"/>
  <c r="FR162" i="4" a="1"/>
  <c r="DE180" i="2" a="1"/>
  <c r="FR97" i="4" a="1"/>
  <c r="FT175" i="4" a="1"/>
  <c r="DF124" i="2" a="1"/>
  <c r="DF96" i="2" a="1"/>
  <c r="FU124" i="4" a="1"/>
  <c r="FU62" i="4" a="1"/>
  <c r="FS186" i="4" a="1"/>
  <c r="FR155" i="4" a="1"/>
  <c r="FT53" i="4" a="1"/>
  <c r="FU36" i="4" a="1"/>
  <c r="FO89" i="4" a="1"/>
  <c r="DG198" i="2" a="1"/>
  <c r="FN174" i="4" a="1"/>
  <c r="DF40" i="2" a="1"/>
  <c r="DG113" i="2" a="1"/>
  <c r="DF131" i="2" a="1"/>
  <c r="FN14" i="4" a="1"/>
  <c r="DE10" i="2" a="1"/>
  <c r="FU140" i="4" a="1"/>
  <c r="FU137" i="4" a="1"/>
  <c r="H200" i="2" a="1"/>
  <c r="FN156" i="4" a="1"/>
  <c r="BT200" i="4" a="1"/>
  <c r="FU167" i="4" a="1"/>
  <c r="DG165" i="2" a="1"/>
  <c r="FT55" i="4" a="1"/>
  <c r="FT71" i="4" a="1"/>
  <c r="DG68" i="2" a="1"/>
  <c r="FU51" i="4" a="1"/>
  <c r="DG16" i="2" a="1"/>
  <c r="FT145" i="4" a="1"/>
  <c r="DG69" i="2" a="1"/>
  <c r="DF116" i="2" a="1"/>
  <c r="DD114" i="2" a="1"/>
  <c r="DG199" i="2" a="1"/>
  <c r="FU22" i="4" a="1"/>
  <c r="DG67" i="2" a="1"/>
  <c r="FU115" i="4" a="1"/>
  <c r="FR166" i="4" a="1"/>
  <c r="FQ99" i="4" a="1"/>
  <c r="DG110" i="2" a="1"/>
  <c r="DF155" i="2" a="1"/>
  <c r="FU161" i="4" a="1"/>
  <c r="FQ7" i="4" a="1"/>
  <c r="FS59" i="4" a="1"/>
  <c r="FS131" i="4" a="1"/>
  <c r="BR200" i="2" a="1"/>
  <c r="DD44" i="2" a="1"/>
  <c r="DG57" i="2" a="1"/>
  <c r="FS43" i="4" a="1"/>
  <c r="FS44" i="4" a="1"/>
  <c r="FO62" i="4" a="1"/>
  <c r="FS34" i="4" a="1"/>
  <c r="FS74" i="4" a="1"/>
  <c r="FT41" i="4" a="1"/>
  <c r="DG44" i="2" a="1"/>
  <c r="DL200" i="4" a="1"/>
  <c r="FU186" i="4" a="1"/>
  <c r="FU116" i="4" a="1"/>
  <c r="FQ197" i="4" a="1"/>
  <c r="FR127" i="4" a="1"/>
  <c r="FN15" i="4" a="1"/>
  <c r="FT19" i="4" a="1"/>
  <c r="FU31" i="4" a="1"/>
  <c r="FU24" i="4" a="1"/>
  <c r="FU106" i="4" a="1"/>
  <c r="FU147" i="4" a="1"/>
  <c r="DF183" i="2" a="1"/>
  <c r="FS58" i="4" a="1"/>
  <c r="DG75" i="2" a="1"/>
  <c r="FS99" i="4" a="1"/>
  <c r="FM200" i="4" a="1"/>
  <c r="FT141" i="4" a="1"/>
  <c r="AV200" i="4" a="1"/>
  <c r="DG21" i="2" a="1"/>
  <c r="FR73" i="4" a="1"/>
  <c r="EH200" i="4" a="1"/>
  <c r="DF95" i="2" a="1"/>
  <c r="FO139" i="4" a="1"/>
  <c r="FN97" i="4" a="1"/>
  <c r="DF64" i="2" a="1"/>
  <c r="DG104" i="2" a="1"/>
  <c r="FN109" i="4" a="1"/>
  <c r="DD102" i="2" a="1"/>
  <c r="FO188" i="4" a="1"/>
  <c r="FO162" i="4" a="1"/>
  <c r="C200" i="2" a="1"/>
  <c r="FO42" i="4" a="1"/>
  <c r="FT116" i="4" a="1"/>
  <c r="FO64" i="4" a="1"/>
  <c r="DC30" i="2" a="1"/>
  <c r="FS162" i="4" a="1"/>
  <c r="FO141" i="4" a="1"/>
  <c r="FG200" i="4" a="1"/>
  <c r="FO15" i="4" a="1"/>
  <c r="DF190" i="2" a="1"/>
  <c r="FS197" i="4" a="1"/>
  <c r="FU131" i="4" a="1"/>
  <c r="FR28" i="4" a="1"/>
  <c r="DF166" i="2" a="1"/>
  <c r="DG132" i="2" a="1"/>
  <c r="FU166" i="4" a="1"/>
  <c r="FT87" i="4" a="1"/>
  <c r="DF196" i="2" a="1"/>
  <c r="DG11" i="2" a="1"/>
  <c r="FT22" i="4" a="1"/>
  <c r="FQ62" i="4" a="1"/>
  <c r="FR18" i="4" a="1"/>
  <c r="FT173" i="4" a="1"/>
  <c r="FS188" i="4" a="1"/>
  <c r="FP162" i="4" a="1"/>
  <c r="DG131" i="2" a="1"/>
  <c r="FU21" i="4" a="1"/>
  <c r="DD54" i="2" a="1"/>
  <c r="DF33" i="2" a="1"/>
  <c r="FN168" i="4" a="1"/>
  <c r="FU149" i="4" a="1"/>
  <c r="FU125" i="4" a="1"/>
  <c r="FS179" i="4" a="1"/>
  <c r="CX200" i="2" a="1"/>
  <c r="DF97" i="2" a="1"/>
  <c r="FQ150" i="4" a="1"/>
  <c r="FR173" i="4" a="1"/>
  <c r="FO176" i="4" a="1"/>
  <c r="FS25" i="4" a="1"/>
  <c r="DD177" i="2" a="1"/>
  <c r="FT122" i="4" a="1"/>
  <c r="FO83" i="4" a="1"/>
  <c r="FU78" i="4" a="1"/>
  <c r="FS172" i="4" a="1"/>
  <c r="DF68" i="2" a="1"/>
  <c r="DG163" i="2" a="1"/>
  <c r="FS119" i="4" a="1"/>
  <c r="DF191" i="2" a="1"/>
  <c r="FU26" i="4" a="1"/>
  <c r="FU165" i="4" a="1"/>
  <c r="DC198" i="2" a="1"/>
  <c r="AK200" i="4" a="1"/>
  <c r="DD98" i="2" a="1"/>
  <c r="FU88" i="4" a="1"/>
  <c r="DF140" i="2" a="1"/>
  <c r="DG138" i="2" a="1"/>
  <c r="DG170" i="2" a="1"/>
  <c r="FO96" i="4" a="1"/>
  <c r="FP145" i="4" a="1"/>
  <c r="EP200" i="4" a="1"/>
  <c r="DF136" i="2" a="1"/>
  <c r="AM200" i="2" a="1"/>
  <c r="FR65" i="4" a="1"/>
  <c r="FT158" i="4" a="1"/>
  <c r="FT67" i="4" a="1"/>
  <c r="FN50" i="4" a="1"/>
  <c r="FT192" i="4" a="1"/>
  <c r="FT181" i="4" a="1"/>
  <c r="FR59" i="4" a="1"/>
  <c r="DD8" i="2" a="1"/>
  <c r="FS155" i="4" a="1"/>
  <c r="FT39" i="4" a="1"/>
  <c r="FT155" i="4" a="1"/>
  <c r="DG133" i="2" a="1"/>
  <c r="FU189" i="4" a="1"/>
  <c r="FS158" i="4" a="1"/>
  <c r="FO110" i="4" a="1"/>
  <c r="FS61" i="4" a="1"/>
  <c r="FU152" i="4" a="1"/>
  <c r="FS154" i="4" a="1"/>
  <c r="FN58" i="4" a="1"/>
  <c r="FT20" i="4" a="1"/>
  <c r="FO143" i="4" a="1"/>
  <c r="FS145" i="4" a="1"/>
  <c r="FP103" i="4" a="1"/>
  <c r="FS97" i="4" a="1"/>
  <c r="FR154" i="4" a="1"/>
  <c r="FS159" i="4" a="1"/>
  <c r="DE81" i="2" a="1"/>
  <c r="FQ83" i="4" a="1"/>
  <c r="FR132" i="4" a="1"/>
  <c r="DD151" i="2" a="1"/>
  <c r="AN200" i="2" a="1"/>
  <c r="FO192" i="4" a="1"/>
  <c r="FP62" i="4" a="1"/>
  <c r="FS56" i="4" a="1"/>
  <c r="FT159" i="4" a="1"/>
  <c r="FT106" i="4" a="1"/>
  <c r="DG41" i="2" a="1"/>
  <c r="DG112" i="2" a="1"/>
  <c r="FT129" i="4" a="1"/>
  <c r="FU18" i="4" a="1"/>
  <c r="FS105" i="4" a="1"/>
  <c r="FU151" i="4" a="1"/>
  <c r="FU34" i="4" a="1"/>
  <c r="FU188" i="4" a="1"/>
  <c r="FO21" i="4" a="1"/>
  <c r="FU198" i="4" a="1"/>
  <c r="FS33" i="4" a="1"/>
  <c r="FS165" i="4" a="1"/>
  <c r="FR46" i="4" a="1"/>
  <c r="FT110" i="4" a="1"/>
  <c r="FO86" i="4" a="1"/>
  <c r="FT134" i="4" a="1"/>
  <c r="FS84" i="4" a="1"/>
  <c r="DF126" i="2" a="1"/>
  <c r="FS79" i="4" a="1"/>
  <c r="FO29" i="4" a="1"/>
  <c r="DF87" i="2" a="1"/>
  <c r="DF113" i="2" a="1"/>
  <c r="DC42" i="2" a="1"/>
  <c r="DF134" i="2" a="1"/>
  <c r="FN121" i="4" a="1"/>
  <c r="DC135" i="2" a="1"/>
  <c r="DC58" i="2" a="1"/>
  <c r="DF70" i="2" a="1"/>
  <c r="FS144" i="4" a="1"/>
  <c r="AX200" i="2" a="1"/>
  <c r="FP70" i="4" a="1"/>
  <c r="DF38" i="2" a="1"/>
  <c r="DG129" i="2" a="1"/>
  <c r="FS152" i="4" a="1"/>
  <c r="FU38" i="4" a="1"/>
  <c r="DG193" i="2" a="1"/>
  <c r="FT63" i="4" a="1"/>
  <c r="FT137" i="4" a="1"/>
  <c r="FT140" i="4" a="1"/>
  <c r="FT189" i="4" a="1"/>
  <c r="FU30" i="4" a="1"/>
  <c r="FU197" i="4" a="1"/>
  <c r="DG47" i="2" a="1"/>
  <c r="FQ151" i="4" a="1"/>
  <c r="FT95" i="4" a="1"/>
  <c r="FT164" i="4" a="1"/>
  <c r="FS50" i="4" a="1"/>
  <c r="FT96" i="4" a="1"/>
  <c r="DD19" i="2" a="1"/>
  <c r="FS137" i="4" a="1"/>
  <c r="DG155" i="2" a="1"/>
  <c r="FT40" i="4" a="1"/>
  <c r="FT86" i="4" a="1"/>
  <c r="DG38" i="2" a="1"/>
  <c r="FU27" i="4" a="1"/>
  <c r="DG144" i="2" a="1"/>
  <c r="FU8" i="4" a="1"/>
  <c r="FS46" i="4" a="1"/>
  <c r="DG139" i="2" a="1"/>
  <c r="FN177" i="4" a="1"/>
  <c r="DF105" i="2" a="1"/>
  <c r="FO98" i="4" a="1"/>
  <c r="FU103" i="4" a="1"/>
  <c r="FT13" i="4" a="1"/>
  <c r="DF146" i="2" a="1"/>
  <c r="FT185" i="4" a="1"/>
  <c r="DG151" i="2" a="1"/>
  <c r="FU79" i="4" a="1"/>
  <c r="FT191" i="4" a="1"/>
  <c r="FQ90" i="4" a="1"/>
  <c r="FU170" i="4" a="1"/>
  <c r="FP149" i="4" a="1"/>
  <c r="FS89" i="4" a="1"/>
  <c r="FT160" i="4" a="1"/>
  <c r="FT48" i="4" a="1"/>
  <c r="FS23" i="4" a="1"/>
  <c r="FQ98" i="4" a="1"/>
  <c r="FU94" i="4" a="1"/>
  <c r="FU132" i="4" a="1"/>
  <c r="FT81" i="4" a="1"/>
  <c r="FQ128" i="4" a="1"/>
  <c r="DE29" i="2" a="1"/>
  <c r="FR178" i="4" a="1"/>
  <c r="FS109" i="4" a="1"/>
  <c r="FO87" i="4" a="1"/>
  <c r="FT120" i="4" a="1"/>
  <c r="FT123" i="4" a="1"/>
  <c r="FS135" i="4" a="1"/>
  <c r="FT121" i="4" a="1"/>
  <c r="FU23" i="4" a="1"/>
  <c r="FT82" i="4" a="1"/>
  <c r="DF48" i="2" a="1"/>
  <c r="FS185" i="4" a="1"/>
  <c r="FU70" i="4" a="1"/>
  <c r="DF182" i="2" a="1"/>
  <c r="DG13" i="2" a="1"/>
  <c r="FR96" i="4" a="1"/>
  <c r="FU171" i="4" a="1"/>
  <c r="FR122" i="4" a="1"/>
  <c r="DG100" i="2" a="1"/>
  <c r="FT89" i="4" a="1"/>
  <c r="FS21" i="4" a="1"/>
  <c r="FO198" i="4" a="1"/>
  <c r="FS183" i="4" a="1"/>
  <c r="DG53" i="2" a="1"/>
  <c r="FS51" i="4" a="1"/>
  <c r="DG99" i="2" a="1"/>
  <c r="DG32" i="2" a="1"/>
  <c r="DG117" i="2" a="1"/>
  <c r="FT56" i="4" a="1"/>
  <c r="DG178" i="2" a="1"/>
  <c r="FR116" i="4" a="1"/>
  <c r="FT23" i="4" a="1"/>
  <c r="FT85" i="4" a="1"/>
  <c r="DG190" i="2" a="1"/>
  <c r="DF119" i="2" a="1"/>
  <c r="FU96" i="4" a="1"/>
  <c r="FS142" i="4" a="1"/>
  <c r="FU113" i="4" a="1"/>
  <c r="FT29" i="4" a="1"/>
  <c r="FN157" i="4" a="1"/>
  <c r="FT36" i="4" a="1"/>
  <c r="FU173" i="4" a="1"/>
  <c r="FS173" i="4" a="1"/>
  <c r="DG188" i="2" a="1"/>
  <c r="FQ10" i="4" a="1"/>
  <c r="FR177" i="4" a="1"/>
  <c r="FO137" i="4" a="1"/>
  <c r="FS62" i="4" a="1"/>
  <c r="FP178" i="4" a="1"/>
  <c r="FS121" i="4" a="1"/>
  <c r="DG87" i="2" a="1"/>
  <c r="FT111" i="4" a="1"/>
  <c r="FT44" i="4" a="1"/>
  <c r="DF164" i="2" a="1"/>
  <c r="DG158" i="2" a="1"/>
  <c r="FU80" i="4" a="1"/>
  <c r="DG58" i="2" a="1"/>
  <c r="DF188" i="2" a="1"/>
  <c r="DG142" i="2" a="1"/>
  <c r="DG130" i="2" a="1"/>
  <c r="FS181" i="4" a="1"/>
  <c r="DG31" i="2" a="1"/>
  <c r="FP150" i="4" a="1"/>
  <c r="DG108" i="2" a="1"/>
  <c r="DF41" i="2" a="1"/>
  <c r="FO142" i="4" a="1"/>
  <c r="FR36" i="4" a="1"/>
  <c r="FU74" i="4" a="1"/>
  <c r="FP114" i="4" a="1"/>
  <c r="FR120" i="4" a="1"/>
  <c r="FO174" i="4" a="1"/>
  <c r="EZ200" i="4" a="1"/>
  <c r="DF55" i="2" a="1"/>
  <c r="DF142" i="2" a="1"/>
  <c r="FO119" i="4" a="1"/>
  <c r="DC130" i="2" a="1"/>
  <c r="BI200" i="4" a="1"/>
  <c r="DE192" i="2" a="1"/>
  <c r="DE76" i="2" a="1"/>
  <c r="FQ85" i="4" a="1"/>
  <c r="DE200" i="4" a="1"/>
  <c r="FN46" i="4" a="1"/>
  <c r="DE142" i="2" a="1"/>
  <c r="DG74" i="2" a="1"/>
  <c r="H200" i="4" a="1"/>
  <c r="DF117" i="2" a="1"/>
  <c r="DG114" i="2" a="1"/>
  <c r="DG63" i="2" a="1"/>
  <c r="DC22" i="2" a="1"/>
  <c r="DC40" i="2" a="1"/>
  <c r="FS166" i="4" a="1"/>
  <c r="FN161" i="4" a="1"/>
  <c r="FP14" i="4" a="1"/>
  <c r="DF14" i="2" a="1"/>
  <c r="FN24" i="4" a="1"/>
  <c r="FR192" i="4" a="1"/>
  <c r="DD193" i="2" a="1"/>
  <c r="FT124" i="4" a="1"/>
  <c r="FU12" i="4" a="1"/>
  <c r="FT179" i="4" a="1"/>
  <c r="DF129" i="2" a="1"/>
  <c r="FR146" i="4" a="1"/>
  <c r="FQ68" i="4" a="1"/>
  <c r="FP80" i="4" a="1"/>
  <c r="FN117" i="4" a="1"/>
  <c r="DF161" i="2" a="1"/>
  <c r="FP23" i="4" a="1"/>
  <c r="DD39" i="2" a="1"/>
  <c r="CW200" i="4" a="1"/>
  <c r="FR94" i="4" a="1"/>
  <c r="DE145" i="2" a="1"/>
  <c r="FU85" i="4" a="1"/>
  <c r="FP172" i="4" a="1"/>
  <c r="FO79" i="4" a="1"/>
  <c r="FS143" i="4" a="1"/>
  <c r="BU200" i="2" a="1"/>
  <c r="FN41" i="4" a="1"/>
  <c r="DG123" i="2" a="1"/>
  <c r="FR157" i="4" a="1"/>
  <c r="DG33" i="2" a="1"/>
  <c r="DD28" i="2" a="1"/>
  <c r="FS49" i="4" a="1"/>
  <c r="DF49" i="2" a="1"/>
  <c r="FU136" i="4" a="1"/>
  <c r="FN155" i="4" a="1"/>
  <c r="FQ176" i="4" a="1"/>
  <c r="DD168" i="2" a="1"/>
  <c r="FU55" i="4" a="1"/>
  <c r="EF200" i="4" a="1"/>
  <c r="DF137" i="2" a="1"/>
  <c r="DE166" i="2" a="1"/>
  <c r="FR139" i="4" a="1"/>
  <c r="FP40" i="4" a="1"/>
  <c r="FQ54" i="4" a="1"/>
  <c r="DD48" i="2" a="1"/>
  <c r="DD200" i="4" a="1"/>
  <c r="DF9" i="2" a="1"/>
  <c r="DF159" i="2" a="1"/>
  <c r="FS70" i="4" a="1"/>
  <c r="FQ28" i="4" a="1"/>
  <c r="FT151" i="4" a="1"/>
  <c r="DG134" i="2" a="1"/>
  <c r="DG184" i="2" a="1"/>
  <c r="DG126" i="2" a="1"/>
  <c r="DG200" i="4" a="1"/>
  <c r="DG121" i="2" a="1"/>
  <c r="FN8" i="4" a="1"/>
  <c r="DE17" i="2" a="1"/>
  <c r="DS200" i="4" a="1"/>
  <c r="DE156" i="2" a="1"/>
  <c r="DE93" i="2" a="1"/>
  <c r="DG79" i="2" a="1"/>
  <c r="DD171" i="2" a="1"/>
  <c r="FO194" i="4" a="1"/>
  <c r="FT143" i="4" a="1"/>
  <c r="FU119" i="4" a="1"/>
  <c r="DD132" i="2" a="1"/>
  <c r="FO130" i="4" a="1"/>
  <c r="FT153" i="4" a="1"/>
  <c r="DF54" i="2" a="1"/>
  <c r="FT103" i="4" a="1"/>
  <c r="DF25" i="2" a="1"/>
  <c r="FU90" i="4" a="1"/>
  <c r="DF86" i="2" a="1"/>
  <c r="DG136" i="2" a="1"/>
  <c r="DC175" i="2" a="1"/>
  <c r="DF171" i="2" a="1"/>
  <c r="FS156" i="4" a="1"/>
  <c r="FN19" i="4" a="1"/>
  <c r="DF163" i="2" a="1"/>
  <c r="FT133" i="4" a="1"/>
  <c r="FT148" i="4" a="1"/>
  <c r="DG71" i="2" a="1"/>
  <c r="FU172" i="4" a="1"/>
  <c r="FO69" i="4" a="1"/>
  <c r="FT46" i="4" a="1"/>
  <c r="DE67" i="2" a="1"/>
  <c r="FR107" i="4" a="1"/>
  <c r="DF92" i="2" a="1"/>
  <c r="FR50" i="4" a="1"/>
  <c r="FT166" i="4" a="1"/>
  <c r="DX200" i="4" a="1"/>
  <c r="DG120" i="2" a="1"/>
  <c r="DG180" i="2" a="1"/>
  <c r="FT186" i="4" a="1"/>
  <c r="DG7" i="2" a="1"/>
  <c r="FU199" i="4" a="1"/>
  <c r="FU176" i="4" a="1"/>
  <c r="DF79" i="2" a="1"/>
  <c r="FS120" i="4" a="1"/>
  <c r="FR168" i="4" a="1"/>
  <c r="FR9" i="4" a="1"/>
  <c r="FO189" i="4" a="1"/>
  <c r="FO59" i="4" a="1"/>
  <c r="FP38" i="4" a="1"/>
  <c r="FP196" i="4" a="1"/>
  <c r="FQ111" i="4" a="1"/>
  <c r="FU141" i="4" a="1"/>
  <c r="DF199" i="2" a="1"/>
  <c r="FQ76" i="4" a="1"/>
  <c r="DF32" i="2" a="1"/>
  <c r="FO112" i="4" a="1"/>
  <c r="FS73" i="4" a="1"/>
  <c r="FN142" i="4" a="1"/>
  <c r="FN78" i="4" a="1"/>
  <c r="DF42" i="2" a="1"/>
  <c r="DF90" i="2" a="1"/>
  <c r="DC16" i="2" a="1"/>
  <c r="FR15" i="4" a="1"/>
  <c r="FO90" i="4" a="1"/>
  <c r="FP128" i="4" a="1"/>
  <c r="FQ17" i="4" a="1"/>
  <c r="DG194" i="2" a="1"/>
  <c r="DG174" i="2" a="1"/>
  <c r="FD200" i="4" a="1"/>
  <c r="FS130" i="4" a="1"/>
  <c r="DF13" i="2" a="1"/>
  <c r="DF197" i="2" a="1"/>
  <c r="FQ194" i="4" a="1"/>
  <c r="CT200" i="2" a="1"/>
  <c r="CT200" i="4" a="1"/>
  <c r="FS27" i="4" a="1"/>
  <c r="FO125" i="4" a="1"/>
  <c r="FQ145" i="4" a="1"/>
  <c r="DF144" i="2" a="1"/>
  <c r="FO97" i="4" a="1"/>
  <c r="BM200" i="4" a="1"/>
  <c r="CJ200" i="4" a="1"/>
  <c r="FS118" i="4" a="1"/>
  <c r="FT97" i="4" a="1"/>
  <c r="FR72" i="4" a="1"/>
  <c r="FP119" i="4" a="1"/>
  <c r="DF30" i="2" a="1"/>
  <c r="FP32" i="4" a="1"/>
  <c r="DC13" i="2" a="1"/>
  <c r="DF10" i="2" a="1"/>
  <c r="DE114" i="2" a="1"/>
  <c r="FO85" i="4" a="1"/>
  <c r="BD200" i="2" a="1"/>
  <c r="FP21" i="4" a="1"/>
  <c r="FO144" i="4" a="1"/>
  <c r="FS54" i="4" a="1"/>
  <c r="FU71" i="4" a="1"/>
  <c r="FO131" i="4" a="1"/>
  <c r="FO27" i="4" a="1"/>
  <c r="FN80" i="4" a="1"/>
  <c r="DD199" i="2" a="1"/>
  <c r="FQ110" i="4" a="1"/>
  <c r="DE88" i="2" a="1"/>
  <c r="FN26" i="4" a="1"/>
  <c r="DC173" i="2" a="1"/>
  <c r="FO116" i="4" a="1"/>
  <c r="DC87" i="2" a="1"/>
  <c r="FS171" i="4" a="1"/>
  <c r="DF57" i="2" a="1"/>
  <c r="DD16" i="2" a="1"/>
  <c r="FR176" i="4" a="1"/>
  <c r="FU50" i="4" a="1"/>
  <c r="DF12" i="2" a="1"/>
  <c r="FR169" i="4" a="1"/>
  <c r="DG115" i="2" a="1"/>
  <c r="FO152" i="4" a="1"/>
  <c r="FR78" i="4" a="1"/>
  <c r="DE140" i="2" a="1"/>
  <c r="FS94" i="4" a="1"/>
  <c r="DF72" i="2" a="1"/>
  <c r="FN25" i="4" a="1"/>
  <c r="DD95" i="2" a="1"/>
  <c r="FS91" i="4" a="1"/>
  <c r="FR10" i="4" a="1"/>
  <c r="DG168" i="2" a="1"/>
  <c r="DG27" i="2" a="1"/>
  <c r="DG40" i="2" a="1"/>
  <c r="FS66" i="4" a="1"/>
  <c r="FN22" i="4" a="1"/>
  <c r="FS29" i="4" a="1"/>
  <c r="DG17" i="2" a="1"/>
  <c r="DF174" i="2" a="1"/>
  <c r="FU129" i="4" a="1"/>
  <c r="FR118" i="4" a="1"/>
  <c r="FU72" i="4" a="1"/>
  <c r="FP133" i="4" a="1"/>
  <c r="FS45" i="4" a="1"/>
  <c r="DT200" i="4" a="1"/>
  <c r="FP85" i="4" a="1"/>
  <c r="FS72" i="4" a="1"/>
  <c r="FU175" i="4" a="1"/>
  <c r="DP200" i="4" a="1"/>
  <c r="FT169" i="4" a="1"/>
  <c r="FN186" i="4" a="1"/>
  <c r="DF150" i="2" a="1"/>
  <c r="FT156" i="4" a="1"/>
  <c r="FT130" i="4" a="1"/>
  <c r="DG109" i="2" a="1"/>
  <c r="FU84" i="4" a="1"/>
  <c r="FR39" i="4" a="1"/>
  <c r="E200" i="4" a="1"/>
  <c r="FT161" i="4" a="1"/>
  <c r="DF181" i="2" a="1"/>
  <c r="FU148" i="4" a="1"/>
  <c r="DG93" i="2" a="1"/>
  <c r="DG36" i="2" a="1"/>
  <c r="DC7" i="2" a="1"/>
  <c r="DF143" i="2" a="1"/>
  <c r="DF177" i="2" a="1"/>
  <c r="FN76" i="4" a="1"/>
  <c r="FR184" i="4" a="1"/>
  <c r="FU122" i="4" a="1"/>
  <c r="DG145" i="2" a="1"/>
  <c r="FS83" i="4" a="1"/>
  <c r="FQ108" i="4" a="1"/>
  <c r="FT105" i="4" a="1"/>
  <c r="FR32" i="4" a="1"/>
  <c r="DF106" i="2" a="1"/>
  <c r="DF103" i="2" a="1"/>
  <c r="FP45" i="4" a="1"/>
  <c r="FS146" i="4" a="1"/>
  <c r="DF138" i="2" a="1"/>
  <c r="FQ169" i="4" a="1"/>
  <c r="DE20" i="2" a="1"/>
  <c r="DE99" i="2" a="1"/>
  <c r="FP87" i="4" a="1"/>
  <c r="DG111" i="2" a="1"/>
  <c r="DD11" i="2" a="1"/>
  <c r="DG162" i="2" a="1"/>
  <c r="FS193" i="4" a="1"/>
  <c r="DQ200" i="4" a="1"/>
  <c r="FN57" i="4" a="1"/>
  <c r="FR40" i="4" a="1"/>
  <c r="FQ139" i="4" a="1"/>
  <c r="FP43" i="4" a="1"/>
  <c r="FN184" i="4" a="1"/>
  <c r="DG175" i="2" a="1"/>
  <c r="DC86" i="2" a="1"/>
  <c r="FR83" i="4" a="1"/>
  <c r="DG64" i="2" a="1"/>
  <c r="FP63" i="4" a="1"/>
  <c r="FN68" i="4" a="1"/>
  <c r="I200" i="2" a="1"/>
  <c r="DG28" i="2" a="1"/>
  <c r="FU41" i="4" a="1"/>
  <c r="FR90" i="4" a="1"/>
  <c r="FH200" i="4" a="1"/>
  <c r="FO199" i="4" a="1"/>
  <c r="FR33" i="4" a="1"/>
  <c r="FR58" i="4" a="1"/>
  <c r="DC116" i="2" a="1"/>
  <c r="DD166" i="2" a="1"/>
  <c r="FR14" i="4" a="1"/>
  <c r="AL200" i="2" a="1"/>
  <c r="FO146" i="4" a="1"/>
  <c r="FO32" i="4" a="1"/>
  <c r="FS65" i="4" a="1"/>
  <c r="FN104" i="4" a="1"/>
  <c r="DG124" i="2" a="1"/>
  <c r="FO150" i="4" a="1"/>
  <c r="FR69" i="4" a="1"/>
  <c r="DF17" i="2" a="1"/>
  <c r="FO133" i="4" a="1"/>
  <c r="FP198" i="4" a="1"/>
  <c r="FN81" i="4" a="1"/>
  <c r="FQ67" i="4" a="1"/>
  <c r="DF130" i="2" a="1"/>
  <c r="DE196" i="2" a="1"/>
  <c r="DF168" i="2" a="1"/>
  <c r="FS148" i="4" a="1"/>
  <c r="FO36" i="4" a="1"/>
  <c r="FS52" i="4" a="1"/>
  <c r="DF132" i="2" a="1"/>
  <c r="FU60" i="4" a="1"/>
  <c r="FQ63" i="4" a="1"/>
  <c r="DE53" i="2" a="1"/>
  <c r="FN182" i="4" a="1"/>
  <c r="DF160" i="2" a="1"/>
  <c r="FP77" i="4" a="1"/>
  <c r="DG92" i="2" a="1"/>
  <c r="FP108" i="4" a="1"/>
  <c r="FO46" i="4" a="1"/>
  <c r="FP182" i="4" a="1"/>
  <c r="G200" i="2" a="1"/>
  <c r="FQ38" i="4" a="1"/>
  <c r="FQ66" i="4" a="1"/>
  <c r="FO7" i="4" a="1"/>
  <c r="DD82" i="2" a="1"/>
  <c r="FR67" i="4" a="1"/>
  <c r="DF19" i="2" a="1"/>
  <c r="FO160" i="4" a="1"/>
  <c r="FT17" i="4" a="1"/>
  <c r="FR44" i="4" a="1"/>
  <c r="DF16" i="2" a="1"/>
  <c r="FP55" i="4" a="1"/>
  <c r="FO168" i="4" a="1"/>
  <c r="FQ198" i="4" a="1"/>
  <c r="DE14" i="2" a="1"/>
  <c r="FQ156" i="4" a="1"/>
  <c r="FQ103" i="4" a="1"/>
  <c r="CM200" i="2" a="1"/>
  <c r="FT154" i="4" a="1"/>
  <c r="FN82" i="4" a="1"/>
  <c r="FN139" i="4" a="1"/>
  <c r="DF85" i="2" a="1"/>
  <c r="FR170" i="4" a="1"/>
  <c r="DE121" i="2" a="1"/>
  <c r="DD154" i="2" a="1"/>
  <c r="FQ33" i="4" a="1"/>
  <c r="FR133" i="4" a="1"/>
  <c r="FT10" i="4" a="1"/>
  <c r="DF52" i="2" a="1"/>
  <c r="FT190" i="4" a="1"/>
  <c r="DG143" i="2" a="1"/>
  <c r="FQ43" i="4" a="1"/>
  <c r="FP39" i="4" a="1"/>
  <c r="FT171" i="4" a="1"/>
  <c r="FS18" i="4" a="1"/>
  <c r="FR92" i="4" a="1"/>
  <c r="DD162" i="2" a="1"/>
  <c r="FU82" i="4" a="1"/>
  <c r="FT176" i="4" a="1"/>
  <c r="FR29" i="4" a="1"/>
  <c r="FS17" i="4" a="1"/>
  <c r="FP100" i="4" a="1"/>
  <c r="FQ196" i="4" a="1"/>
  <c r="FN158" i="4" a="1"/>
  <c r="DC35" i="2" a="1"/>
  <c r="DF93" i="2" a="1"/>
  <c r="DD88" i="2" a="1"/>
  <c r="BO200" i="2" a="1"/>
  <c r="FP193" i="4" a="1"/>
  <c r="FO106" i="4" a="1"/>
  <c r="FR31" i="4" a="1"/>
  <c r="FS48" i="4" a="1"/>
  <c r="DF109" i="2" a="1"/>
  <c r="FR172" i="4" a="1"/>
  <c r="FQ48" i="4" a="1"/>
  <c r="BS200" i="4" a="1"/>
  <c r="FT115" i="4" a="1"/>
  <c r="FP9" i="4" a="1"/>
  <c r="Z200" i="2" a="1"/>
  <c r="FO49" i="4" a="1"/>
  <c r="FT152" i="4" a="1"/>
  <c r="FS95" i="4" a="1"/>
  <c r="FO157" i="4" a="1"/>
  <c r="FO154" i="4" a="1"/>
  <c r="AD200" i="4" a="1"/>
  <c r="FP155" i="4" a="1"/>
  <c r="DC19" i="2" a="1"/>
  <c r="CQ200" i="2" a="1"/>
  <c r="BB200" i="4" a="1"/>
  <c r="DC51" i="2" a="1"/>
  <c r="DC124" i="2" a="1"/>
  <c r="FO138" i="4" a="1"/>
  <c r="DD58" i="2" a="1"/>
  <c r="FP16" i="4" a="1"/>
  <c r="FP88" i="4" a="1"/>
  <c r="DE118" i="2" a="1"/>
  <c r="DD165" i="2" a="1"/>
  <c r="FN151" i="4" a="1"/>
  <c r="FS68" i="4" a="1"/>
  <c r="FR88" i="4" a="1"/>
  <c r="FR175" i="4" a="1"/>
  <c r="FR82" i="4" a="1"/>
  <c r="FR191" i="4" a="1"/>
  <c r="FP117" i="4" a="1"/>
  <c r="FN173" i="4" a="1"/>
  <c r="FU93" i="4" a="1"/>
  <c r="DE15" i="2" a="1"/>
  <c r="FO48" i="4" a="1"/>
  <c r="DE109" i="2" a="1"/>
  <c r="FN122" i="4" a="1"/>
  <c r="DF153" i="2" a="1"/>
  <c r="DG55" i="2" a="1"/>
  <c r="DF108" i="2" a="1"/>
  <c r="AR200" i="4" a="1"/>
  <c r="FP28" i="4" a="1"/>
  <c r="DF80" i="2" a="1"/>
  <c r="DD182" i="2" a="1"/>
  <c r="FS127" i="4" a="1"/>
  <c r="FN197" i="4" a="1"/>
  <c r="FQ92" i="4" a="1"/>
  <c r="DD99" i="2" a="1"/>
  <c r="FR111" i="4" a="1"/>
  <c r="FO9" i="4" a="1"/>
  <c r="FU69" i="4" a="1"/>
  <c r="FQ9" i="4" a="1"/>
  <c r="FO134" i="4" a="1"/>
  <c r="FP26" i="4" a="1"/>
  <c r="DE46" i="2" a="1"/>
  <c r="FR190" i="4" a="1"/>
  <c r="FR99" i="4" a="1"/>
  <c r="DF81" i="2" a="1"/>
  <c r="BO200" i="4" a="1"/>
  <c r="FQ185" i="4" a="1"/>
  <c r="FP30" i="4" a="1"/>
  <c r="DE155" i="2" a="1"/>
  <c r="FQ148" i="4" a="1"/>
  <c r="X200" i="4" a="1"/>
  <c r="FQ117" i="4" a="1"/>
  <c r="DC199" i="2" a="1"/>
  <c r="FN170" i="4" a="1"/>
  <c r="FO155" i="4" a="1"/>
  <c r="FO185" i="4" a="1"/>
  <c r="DE37" i="2" a="1"/>
  <c r="FO67" i="4" a="1"/>
  <c r="FU112" i="4" a="1"/>
  <c r="FP113" i="4" a="1"/>
  <c r="FS174" i="4" a="1"/>
  <c r="FQ149" i="4" a="1"/>
  <c r="DF50" i="2" a="1"/>
  <c r="DF82" i="2" a="1"/>
  <c r="FS192" i="4" a="1"/>
  <c r="DE90" i="2" a="1"/>
  <c r="DD83" i="2" a="1"/>
  <c r="FP171" i="4" a="1"/>
  <c r="DC60" i="2" a="1"/>
  <c r="DC184" i="2" a="1"/>
  <c r="DC188" i="2" a="1"/>
  <c r="FR141" i="4" a="1"/>
  <c r="FO178" i="4" a="1"/>
  <c r="DC155" i="2" a="1"/>
  <c r="DG148" i="2" a="1"/>
  <c r="DD183" i="2" a="1"/>
  <c r="FN194" i="4" a="1"/>
  <c r="FR56" i="4" a="1"/>
  <c r="Q200" i="2" a="1"/>
  <c r="FO104" i="4" a="1"/>
  <c r="FR180" i="4" a="1"/>
  <c r="DG171" i="2" a="1"/>
  <c r="FO166" i="4" a="1"/>
  <c r="FO148" i="4" a="1"/>
  <c r="DD46" i="2" a="1"/>
  <c r="Z200" i="4" a="1"/>
  <c r="FN12" i="4" a="1"/>
  <c r="FQ191" i="4" a="1"/>
  <c r="DC102" i="2" a="1"/>
  <c r="FP60" i="4" a="1"/>
  <c r="DD36" i="2" a="1"/>
  <c r="AS200" i="4" a="1"/>
  <c r="DE9" i="2" a="1"/>
  <c r="FO71" i="4" a="1"/>
  <c r="C200" i="4" a="1"/>
  <c r="DE51" i="2" a="1"/>
  <c r="DD167" i="2" a="1"/>
  <c r="FN137" i="4" a="1"/>
  <c r="DC136" i="2" a="1"/>
  <c r="CD200" i="2" a="1"/>
  <c r="FN54" i="4" a="1"/>
  <c r="FR38" i="4" a="1"/>
  <c r="FQ118" i="4" a="1"/>
  <c r="FR60" i="4" a="1"/>
  <c r="DE136" i="2" a="1"/>
  <c r="DC193" i="2" a="1"/>
  <c r="DC47" i="2" a="1"/>
  <c r="DC144" i="2" a="1"/>
  <c r="FQ135" i="4" a="1"/>
  <c r="D200" i="2" a="1"/>
  <c r="FR98" i="4" a="1"/>
  <c r="FN152" i="4" a="1"/>
  <c r="FN131" i="4" a="1"/>
  <c r="DF180" i="2" a="1"/>
  <c r="FP115" i="4" a="1"/>
  <c r="FN167" i="4" a="1"/>
  <c r="FQ132" i="4" a="1"/>
  <c r="FR106" i="4" a="1"/>
  <c r="DE159" i="2" a="1"/>
  <c r="FR187" i="4" a="1"/>
  <c r="BW200" i="2" a="1"/>
  <c r="FQ97" i="4" a="1"/>
  <c r="CF200" i="2" a="1"/>
  <c r="FP160" i="4" a="1"/>
  <c r="AC200" i="2" a="1"/>
  <c r="FP82" i="4" a="1"/>
  <c r="FR160" i="4" a="1"/>
  <c r="FQ55" i="4" a="1"/>
  <c r="DE58" i="2" a="1"/>
  <c r="DD15" i="2" a="1"/>
  <c r="FI200" i="4" a="1"/>
  <c r="FR43" i="4" a="1"/>
  <c r="FN160" i="4" a="1"/>
  <c r="DD139" i="2" a="1"/>
  <c r="DC145" i="2" a="1"/>
  <c r="AV200" i="2" a="1"/>
  <c r="FR101" i="4" a="1"/>
  <c r="DF120" i="2" a="1"/>
  <c r="DE194" i="2" a="1"/>
  <c r="DC25" i="2" a="1"/>
  <c r="FS57" i="4" a="1"/>
  <c r="DF165" i="2" a="1"/>
  <c r="FR7" i="4" a="1"/>
  <c r="FR105" i="4" a="1"/>
  <c r="FP154" i="4" a="1"/>
  <c r="DE157" i="2" a="1"/>
  <c r="FO115" i="4" a="1"/>
  <c r="FO121" i="4" a="1"/>
  <c r="DE64" i="2" a="1"/>
  <c r="N200" i="2" a="1"/>
  <c r="CL200" i="4" a="1"/>
  <c r="DE35" i="2" a="1"/>
  <c r="DC80" i="2" a="1"/>
  <c r="CI200" i="4" a="1"/>
  <c r="DC89" i="2" a="1"/>
  <c r="DD65" i="2" a="1"/>
  <c r="DE149" i="2" a="1"/>
  <c r="DE91" i="2" a="1"/>
  <c r="FP10" i="4" a="1"/>
  <c r="AK200" i="2" a="1"/>
  <c r="FQ187" i="4" a="1"/>
  <c r="FR138" i="4" a="1"/>
  <c r="FO41" i="4" a="1"/>
  <c r="FP8" i="4" a="1"/>
  <c r="DD123" i="2" a="1"/>
  <c r="DE137" i="2" a="1"/>
  <c r="FO30" i="4" a="1"/>
  <c r="EX200" i="4" a="1"/>
  <c r="DD140" i="2" a="1"/>
  <c r="DE148" i="2" a="1"/>
  <c r="DD100" i="2" a="1"/>
  <c r="DE26" i="2" a="1"/>
  <c r="FN66" i="4" a="1"/>
  <c r="DD12" i="2" a="1"/>
  <c r="DF24" i="2" a="1"/>
  <c r="FN175" i="4" a="1"/>
  <c r="FN199" i="4" a="1"/>
  <c r="DD126" i="2" a="1"/>
  <c r="FP56" i="4" a="1"/>
  <c r="BV200" i="2" a="1"/>
  <c r="DF135" i="2" a="1"/>
  <c r="FN86" i="4" a="1"/>
  <c r="FR47" i="4" a="1"/>
  <c r="DF34" i="2" a="1"/>
  <c r="EW200" i="4" a="1"/>
  <c r="FN111" i="4" a="1"/>
  <c r="DF148" i="2" a="1"/>
  <c r="CO200" i="4" a="1"/>
  <c r="DE101" i="2" a="1"/>
  <c r="FT88" i="4" a="1"/>
  <c r="DG50" i="2" a="1"/>
  <c r="DC44" i="2" a="1"/>
  <c r="FT198" i="4" a="1"/>
  <c r="FR16" i="4" a="1"/>
  <c r="FQ15" i="4" a="1"/>
  <c r="FU61" i="4" a="1"/>
  <c r="DF179" i="2" a="1"/>
  <c r="FS195" i="4" a="1"/>
  <c r="FU64" i="4" a="1"/>
  <c r="FT28" i="4" a="1"/>
  <c r="FU181" i="4" a="1"/>
  <c r="BN200" i="4" a="1"/>
  <c r="EO200" i="4" a="1"/>
  <c r="DF20" i="2" a="1"/>
  <c r="FP132" i="4" a="1"/>
  <c r="FQ95" i="4" a="1"/>
  <c r="DD85" i="2" a="1"/>
  <c r="DG20" i="2" a="1"/>
  <c r="FU37" i="4" a="1"/>
  <c r="FU179" i="4" a="1"/>
  <c r="FQ101" i="4" a="1"/>
  <c r="FS16" i="4" a="1"/>
  <c r="FR197" i="4" a="1"/>
  <c r="DG29" i="2" a="1"/>
  <c r="FU63" i="4" a="1"/>
  <c r="AE200" i="2" a="1"/>
  <c r="FQ96" i="4" a="1"/>
  <c r="FU128" i="4" a="1"/>
  <c r="FS112" i="4" a="1"/>
  <c r="FO123" i="4" a="1"/>
  <c r="DE153" i="2" a="1"/>
  <c r="FQ100" i="4" a="1"/>
  <c r="DF193" i="2" a="1"/>
  <c r="DF139" i="2" a="1"/>
  <c r="FS93" i="4" a="1"/>
  <c r="FR159" i="4" a="1"/>
  <c r="FN95" i="4" a="1"/>
  <c r="FP24" i="4" a="1"/>
  <c r="DC55" i="2" a="1"/>
  <c r="DE186" i="2" a="1"/>
  <c r="DE44" i="2" a="1"/>
  <c r="FR26" i="4" a="1"/>
  <c r="Y200" i="4" a="1"/>
  <c r="FP95" i="4" a="1"/>
  <c r="BC200" i="4" a="1"/>
  <c r="FQ179" i="4" a="1"/>
  <c r="BK200" i="4" a="1"/>
  <c r="FN16" i="4" a="1"/>
  <c r="FN11" i="4" a="1"/>
  <c r="DF194" i="2" a="1"/>
  <c r="DB200" i="2" a="1"/>
  <c r="FN98" i="4" a="1"/>
  <c r="AI200" i="2" a="1"/>
  <c r="DF170" i="2" a="1"/>
  <c r="FQ172" i="4" a="1"/>
  <c r="FQ19" i="4" a="1"/>
  <c r="FP106" i="4" a="1"/>
  <c r="FN83" i="4" a="1"/>
  <c r="FN150" i="4" a="1"/>
  <c r="FQ184" i="4" a="1"/>
  <c r="BZ200" i="2" a="1"/>
  <c r="FR140" i="4" a="1"/>
  <c r="FQ18" i="4" a="1"/>
  <c r="FU25" i="4" a="1"/>
  <c r="FQ143" i="4" a="1"/>
  <c r="FQ74" i="4" a="1"/>
  <c r="DG52" i="2" a="1"/>
  <c r="DD89" i="2" a="1"/>
  <c r="FO95" i="4" a="1"/>
  <c r="DE132" i="2" a="1"/>
  <c r="DF145" i="2" a="1"/>
  <c r="FS115" i="4" a="1"/>
  <c r="FO82" i="4" a="1"/>
  <c r="FR8" i="4" a="1"/>
  <c r="FN159" i="4" a="1"/>
  <c r="FP197" i="4" a="1"/>
  <c r="FS187" i="4" a="1"/>
  <c r="FS75" i="4" a="1"/>
  <c r="DF37" i="2" a="1"/>
  <c r="DF149" i="2" a="1"/>
  <c r="DF15" i="2" a="1"/>
  <c r="FQ65" i="4" a="1"/>
  <c r="FQ193" i="4" a="1"/>
  <c r="FN55" i="4" a="1"/>
  <c r="FQ23" i="4" a="1"/>
  <c r="FP35" i="4" a="1"/>
  <c r="FU178" i="4" a="1"/>
  <c r="FU73" i="4" a="1"/>
  <c r="DG35" i="2" a="1"/>
  <c r="DD27" i="2" a="1"/>
  <c r="FO191" i="4" a="1"/>
  <c r="FQ57" i="4" a="1"/>
  <c r="FO175" i="4" a="1"/>
  <c r="DD156" i="2" a="1"/>
  <c r="DC160" i="2" a="1"/>
  <c r="FP53" i="4" a="1"/>
  <c r="DD20" i="2" a="1"/>
  <c r="DC122" i="2" a="1"/>
  <c r="DE75" i="2" a="1"/>
  <c r="FS14" i="4" a="1"/>
  <c r="FQ177" i="4" a="1"/>
  <c r="FQ175" i="4" a="1"/>
  <c r="DE119" i="2" a="1"/>
  <c r="DE92" i="2" a="1"/>
  <c r="DD109" i="2" a="1"/>
  <c r="DB200" i="4" a="1"/>
  <c r="DE134" i="2" a="1"/>
  <c r="FP76" i="4" a="1"/>
  <c r="FO102" i="4" a="1"/>
  <c r="DC170" i="2" a="1"/>
  <c r="FO184" i="4" a="1"/>
  <c r="DE22" i="2" a="1"/>
  <c r="FN101" i="4" a="1"/>
  <c r="DC91" i="2" a="1"/>
  <c r="FN96" i="4" a="1"/>
  <c r="FN74" i="4" a="1"/>
  <c r="DC113" i="2" a="1"/>
  <c r="DG161" i="2" a="1"/>
  <c r="AJ200" i="2" a="1"/>
  <c r="CC200" i="4" a="1"/>
  <c r="DC73" i="2" a="1"/>
  <c r="FQ120" i="4" a="1"/>
  <c r="DD64" i="2" a="1"/>
  <c r="FP64" i="4" a="1"/>
  <c r="FQ32" i="4" a="1"/>
  <c r="FQ115" i="4" a="1"/>
  <c r="BJ200" i="4" a="1"/>
  <c r="FO65" i="4" a="1"/>
  <c r="FO39" i="4" a="1"/>
  <c r="DF200" i="4" a="1"/>
  <c r="ER200" i="4" a="1"/>
  <c r="DC100" i="2" a="1"/>
  <c r="L200" i="2" a="1"/>
  <c r="DD9" i="2" a="1"/>
  <c r="BW200" i="4" a="1"/>
  <c r="FP15" i="4" a="1"/>
  <c r="FQ27" i="4" a="1"/>
  <c r="DE141" i="2" a="1"/>
  <c r="AO200" i="4" a="1"/>
  <c r="FP164" i="4" a="1"/>
  <c r="FQ112" i="4" a="1"/>
  <c r="DE139" i="2" a="1"/>
  <c r="DD117" i="2" a="1"/>
  <c r="DF77" i="2" a="1"/>
  <c r="FR188" i="4" a="1"/>
  <c r="BN200" i="2" a="1"/>
  <c r="FP74" i="4" a="1"/>
  <c r="DC115" i="2" a="1"/>
  <c r="FT177" i="4" a="1"/>
  <c r="AC200" i="4" a="1"/>
  <c r="FR119" i="4" a="1"/>
  <c r="FQ91" i="4" a="1"/>
  <c r="DF83" i="2" a="1"/>
  <c r="FR74" i="4" a="1"/>
  <c r="FO159" i="4" a="1"/>
  <c r="FO193" i="4" a="1"/>
  <c r="DF158" i="2" a="1"/>
  <c r="FP51" i="4" a="1"/>
  <c r="DE52" i="2" a="1"/>
  <c r="FP116" i="4" a="1"/>
  <c r="FN107" i="4" a="1"/>
  <c r="FR115" i="4" a="1"/>
  <c r="DC53" i="2" a="1"/>
  <c r="DC31" i="2" a="1"/>
  <c r="AW200" i="4" a="1"/>
  <c r="DD125" i="2" a="1"/>
  <c r="DF31" i="2" a="1"/>
  <c r="DE167" i="2" a="1"/>
  <c r="D200" i="4" a="1"/>
  <c r="DE170" i="2" a="1"/>
  <c r="FR114" i="4" a="1"/>
  <c r="X200" i="2" a="1"/>
  <c r="FR93" i="4" a="1"/>
  <c r="AT200" i="4" a="1"/>
  <c r="AA200" i="4" a="1"/>
  <c r="FQ130" i="4" a="1"/>
  <c r="FQ153" i="4" a="1"/>
  <c r="FR51" i="4" a="1"/>
  <c r="DF186" i="2" a="1"/>
  <c r="FN169" i="4" a="1"/>
  <c r="DD124" i="2" a="1"/>
  <c r="FO161" i="4" a="1"/>
  <c r="DC140" i="2" a="1"/>
  <c r="L200" i="4" a="1"/>
  <c r="FO171" i="4" a="1"/>
  <c r="FN164" i="4" a="1"/>
  <c r="FO25" i="4" a="1"/>
  <c r="BH200" i="4" a="1"/>
  <c r="FO45" i="4" a="1"/>
  <c r="AF200" i="2" a="1"/>
  <c r="DC70" i="2" a="1"/>
  <c r="FQ42" i="4" a="1"/>
  <c r="FP163" i="4" a="1"/>
  <c r="AF200" i="4" a="1"/>
  <c r="FO52" i="4" a="1"/>
  <c r="DD71" i="2" a="1"/>
  <c r="FN165" i="4" a="1"/>
  <c r="FR123" i="4" a="1"/>
  <c r="DD77" i="2" a="1"/>
  <c r="FQ199" i="4" a="1"/>
  <c r="DE117" i="2" a="1"/>
  <c r="CN200" i="2" a="1"/>
  <c r="FP68" i="4" a="1"/>
  <c r="FQ29" i="4" a="1"/>
  <c r="FP192" i="4" a="1"/>
  <c r="DD194" i="2" a="1"/>
  <c r="FP188" i="4" a="1"/>
  <c r="FO94" i="4" a="1"/>
  <c r="FO177" i="4" a="1"/>
  <c r="DF11" i="2" a="1"/>
  <c r="FP169" i="4" a="1"/>
  <c r="FP158" i="4" a="1"/>
  <c r="FU114" i="4" a="1"/>
  <c r="FS175" i="4" a="1"/>
  <c r="FP107" i="4" a="1"/>
  <c r="FS20" i="4" a="1"/>
  <c r="FO88" i="4" a="1"/>
  <c r="FR142" i="4" a="1"/>
  <c r="FO34" i="4" a="1"/>
  <c r="FP143" i="4" a="1"/>
  <c r="FQ37" i="4" a="1"/>
  <c r="DC64" i="2" a="1"/>
  <c r="T200" i="4" a="1"/>
  <c r="DG46" i="2" a="1"/>
  <c r="FS132" i="4" a="1"/>
  <c r="FR64" i="4" a="1"/>
  <c r="FU68" i="4" a="1"/>
  <c r="FR144" i="4" a="1"/>
  <c r="FR81" i="4" a="1"/>
  <c r="FQ59" i="4" a="1"/>
  <c r="FT64" i="4" a="1"/>
  <c r="FR79" i="4" a="1"/>
  <c r="CR200" i="2" a="1"/>
  <c r="FP161" i="4" a="1"/>
  <c r="DG78" i="2" a="1"/>
  <c r="B200" i="2" a="1"/>
  <c r="FO24" i="4" a="1"/>
  <c r="DG196" i="2" a="1"/>
  <c r="DF43" i="2" a="1"/>
  <c r="AZ200" i="4" a="1"/>
  <c r="DF99" i="2" a="1"/>
  <c r="FQ174" i="4" a="1"/>
  <c r="FU7" i="4" a="1"/>
  <c r="FN108" i="4" a="1"/>
  <c r="DE183" i="2" a="1"/>
  <c r="FQ34" i="4" a="1"/>
  <c r="W200" i="4" a="1"/>
  <c r="DD172" i="2" a="1"/>
  <c r="DD33" i="2" a="1"/>
  <c r="FO181" i="4" a="1"/>
  <c r="FN67" i="4" a="1"/>
  <c r="DF73" i="2" a="1"/>
  <c r="FU13" i="4" a="1"/>
  <c r="FU157" i="4" a="1"/>
  <c r="FS129" i="4" a="1"/>
  <c r="FQ71" i="4" a="1"/>
  <c r="DE82" i="2" a="1"/>
  <c r="FN34" i="4" a="1"/>
  <c r="FQ138" i="4" a="1"/>
  <c r="DC99" i="2" a="1"/>
  <c r="FP84" i="4" a="1"/>
  <c r="DD60" i="2" a="1"/>
  <c r="DF63" i="2" a="1"/>
  <c r="DE169" i="2" a="1"/>
  <c r="FO179" i="4" a="1"/>
  <c r="DD184" i="2" a="1"/>
  <c r="DE87" i="2" a="1"/>
  <c r="FS138" i="4" a="1"/>
  <c r="FP120" i="4" a="1"/>
  <c r="FP110" i="4" a="1"/>
  <c r="FR57" i="4" a="1"/>
  <c r="DF122" i="2" a="1"/>
  <c r="FR156" i="4" a="1"/>
  <c r="FO63" i="4" a="1"/>
  <c r="FT112" i="4" a="1"/>
  <c r="FO183" i="4" a="1"/>
  <c r="FN140" i="4" a="1"/>
  <c r="FP170" i="4" a="1"/>
  <c r="FS85" i="4" a="1"/>
  <c r="FO129" i="4" a="1"/>
  <c r="FP57" i="4" a="1"/>
  <c r="DC167" i="2" a="1"/>
  <c r="DD175" i="2" a="1"/>
  <c r="DE110" i="2" a="1"/>
  <c r="FU58" i="4" a="1"/>
  <c r="DG61" i="2" a="1"/>
  <c r="FR161" i="4" a="1"/>
  <c r="FS64" i="4" a="1"/>
  <c r="DG49" i="2" a="1"/>
  <c r="FQ178" i="4" a="1"/>
  <c r="DG98" i="2" a="1"/>
  <c r="DG97" i="2" a="1"/>
  <c r="FS15" i="4" a="1"/>
  <c r="FN147" i="4" a="1"/>
  <c r="FU86" i="4" a="1"/>
  <c r="Y200" i="2" a="1"/>
  <c r="FO109" i="4" a="1"/>
  <c r="FS113" i="4" a="1"/>
  <c r="DE49" i="2" a="1"/>
  <c r="FS170" i="4" a="1"/>
  <c r="DG89" i="2" a="1"/>
  <c r="FP78" i="4" a="1"/>
  <c r="DC152" i="2" a="1"/>
  <c r="FN71" i="4" a="1"/>
  <c r="DG128" i="2" a="1"/>
  <c r="FN65" i="4" a="1"/>
  <c r="DV200" i="4" a="1"/>
  <c r="W200" i="2" a="1"/>
  <c r="DG37" i="2" a="1"/>
  <c r="DF65" i="2" a="1"/>
  <c r="BI200" i="2" a="1"/>
  <c r="DE72" i="2" a="1"/>
  <c r="DE113" i="2" a="1"/>
  <c r="DC66" i="2" a="1"/>
  <c r="FS177" i="4" a="1"/>
  <c r="DC139" i="2" a="1"/>
  <c r="FP173" i="4" a="1"/>
  <c r="FP185" i="4" a="1"/>
  <c r="FN42" i="4" a="1"/>
  <c r="FP25" i="4" a="1"/>
  <c r="FP142" i="4" a="1"/>
  <c r="DC142" i="2" a="1"/>
  <c r="FQ166" i="4" a="1"/>
  <c r="FP167" i="4" a="1"/>
  <c r="DE97" i="2" a="1"/>
  <c r="DN200" i="4" a="1"/>
  <c r="FO113" i="4" a="1"/>
  <c r="FP102" i="4" a="1"/>
  <c r="FP58" i="4" a="1"/>
  <c r="FN52" i="4" a="1"/>
  <c r="FR148" i="4" a="1"/>
  <c r="FQ107" i="4" a="1"/>
  <c r="CC200" i="2" a="1"/>
  <c r="FO44" i="4" a="1"/>
  <c r="DF114" i="2" a="1"/>
  <c r="FP111" i="4" a="1"/>
  <c r="FS114" i="4" a="1"/>
  <c r="DF59" i="2" a="1"/>
  <c r="FP47" i="4" a="1"/>
  <c r="DF112" i="2" a="1"/>
  <c r="FQ89" i="4" a="1"/>
  <c r="DG137" i="2" a="1"/>
  <c r="FS60" i="4" a="1"/>
  <c r="FR165" i="4" a="1"/>
  <c r="FS103" i="4" a="1"/>
  <c r="FU14" i="4" a="1"/>
  <c r="FP183" i="4" a="1"/>
  <c r="FO101" i="4" a="1"/>
  <c r="FN36" i="4" a="1"/>
  <c r="FS86" i="4" a="1"/>
  <c r="DF58" i="2" a="1"/>
  <c r="FS157" i="4" a="1"/>
  <c r="FQ69" i="4" a="1"/>
  <c r="FU89" i="4" a="1"/>
  <c r="FR71" i="4" a="1"/>
  <c r="FP180" i="4" a="1"/>
  <c r="FT196" i="4" a="1"/>
  <c r="FQ14" i="4" a="1"/>
  <c r="FR124" i="4" a="1"/>
  <c r="AN200" i="4" a="1"/>
  <c r="FU138" i="4" a="1"/>
  <c r="DF18" i="2" a="1"/>
  <c r="FQ31" i="4" a="1"/>
  <c r="FP146" i="4" a="1"/>
  <c r="FS176" i="4" a="1"/>
  <c r="FN44" i="4" a="1"/>
  <c r="DD129" i="2" a="1"/>
  <c r="FR135" i="4" a="1"/>
  <c r="DG15" i="2" a="1"/>
  <c r="FQ46" i="4" a="1"/>
  <c r="FQ157" i="4" a="1"/>
  <c r="FQ78" i="4" a="1"/>
  <c r="FQ20" i="4" a="1"/>
  <c r="DF28" i="2" a="1"/>
  <c r="DE193" i="2" a="1"/>
  <c r="FQ106" i="4" a="1"/>
  <c r="DF198" i="2" a="1"/>
  <c r="DC28" i="2" a="1"/>
  <c r="FN191" i="4" a="1"/>
  <c r="DC15" i="2" a="1"/>
  <c r="FP124" i="4" a="1"/>
  <c r="FP151" i="4" a="1"/>
  <c r="FQ152" i="4" a="1"/>
  <c r="FN120" i="4" a="1"/>
  <c r="BF200" i="2" a="1"/>
  <c r="FS110" i="4" a="1"/>
  <c r="CG200" i="2" a="1"/>
  <c r="DC27" i="2" a="1"/>
  <c r="FP190" i="4" a="1"/>
  <c r="FQ73" i="4" a="1"/>
  <c r="FQ168" i="4" a="1"/>
  <c r="FQ49" i="4" a="1"/>
  <c r="DC96" i="2" a="1"/>
  <c r="DE126" i="2" a="1"/>
  <c r="FS9" i="4" a="1"/>
  <c r="DG85" i="2" a="1"/>
  <c r="FQ171" i="4" a="1"/>
  <c r="FQ141" i="4" a="1"/>
  <c r="F200" i="4" a="1"/>
  <c r="DG76" i="2" a="1"/>
  <c r="DG48" i="2" a="1"/>
  <c r="BS200" i="2" a="1"/>
  <c r="FS63" i="4" a="1"/>
  <c r="DG101" i="2" a="1"/>
  <c r="FS104" i="4" a="1"/>
  <c r="FO58" i="4" a="1"/>
  <c r="FO11" i="4" a="1"/>
  <c r="FR68" i="4" a="1"/>
  <c r="FO33" i="4" a="1"/>
  <c r="FQ70" i="4" a="1"/>
  <c r="FO12" i="4" a="1"/>
  <c r="FS101" i="4" a="1"/>
  <c r="DF157" i="2" a="1"/>
  <c r="FN7" i="4" a="1"/>
  <c r="FR108" i="4" a="1"/>
  <c r="FR121" i="4" a="1"/>
  <c r="FQ192" i="4" a="1"/>
  <c r="DG90" i="2" a="1"/>
  <c r="FU98" i="4" a="1"/>
  <c r="DF189" i="2" a="1"/>
  <c r="DG157" i="2" a="1"/>
  <c r="DF74" i="2" a="1"/>
  <c r="FN187" i="4" a="1"/>
  <c r="FR45" i="4" a="1"/>
  <c r="AQ200" i="2" a="1"/>
  <c r="DG122" i="2" a="1"/>
  <c r="FR198" i="4" a="1"/>
  <c r="AB200" i="2" a="1"/>
  <c r="DD37" i="2" a="1"/>
  <c r="DE68" i="2" a="1"/>
  <c r="DC157" i="2" a="1"/>
  <c r="DF26" i="2" a="1"/>
  <c r="DD81" i="2" a="1"/>
  <c r="FR126" i="4" a="1"/>
  <c r="DD107" i="2" a="1"/>
  <c r="DC10" i="2" a="1"/>
  <c r="J200" i="2" a="1"/>
  <c r="DA200" i="2" a="1"/>
  <c r="BQ200" i="4" a="1"/>
  <c r="FP89" i="4" a="1"/>
  <c r="DD141" i="2" a="1"/>
  <c r="DG187" i="2" a="1"/>
  <c r="DD17" i="2" a="1"/>
  <c r="FR130" i="4" a="1"/>
  <c r="FQ131" i="4" a="1"/>
  <c r="FQ147" i="4" a="1"/>
  <c r="V200" i="4" a="1"/>
  <c r="DC34" i="2" a="1"/>
  <c r="FN192" i="4" a="1"/>
  <c r="FR136" i="4" a="1"/>
  <c r="FP79" i="4" a="1"/>
  <c r="FN37" i="4" a="1"/>
  <c r="DD61" i="2" a="1"/>
  <c r="FN45" i="4" a="1"/>
  <c r="DE178" i="2" a="1"/>
  <c r="DD62" i="2" a="1"/>
  <c r="DF8" i="2" a="1"/>
  <c r="DD22" i="2" a="1"/>
  <c r="FR186" i="4" a="1"/>
  <c r="BX200" i="4" a="1"/>
  <c r="DD127" i="2" a="1"/>
  <c r="DE158" i="2" a="1"/>
  <c r="FQ162" i="4" a="1"/>
  <c r="AS200" i="2" a="1"/>
  <c r="DC180" i="2" a="1"/>
  <c r="FR25" i="4" a="1"/>
  <c r="FR77" i="4" a="1"/>
  <c r="FR53" i="4" a="1"/>
  <c r="FN51" i="4" a="1"/>
  <c r="FP81" i="4" a="1"/>
  <c r="FP130" i="4" a="1"/>
  <c r="CE200" i="4" a="1"/>
  <c r="DC8" i="2" a="1"/>
  <c r="FP98" i="4" a="1"/>
  <c r="FO149" i="4" a="1"/>
  <c r="FN89" i="4" a="1"/>
  <c r="DD84" i="2" a="1"/>
  <c r="DE182" i="2" a="1"/>
  <c r="DE189" i="2" a="1"/>
  <c r="FR179" i="4" a="1"/>
  <c r="FQ195" i="4" a="1"/>
  <c r="CV200" i="4" a="1"/>
  <c r="DD188" i="2" a="1"/>
  <c r="FS96" i="4" a="1"/>
  <c r="DF184" i="2" a="1"/>
  <c r="FR185" i="4" a="1"/>
  <c r="CB200" i="2" a="1"/>
  <c r="FO54" i="4" a="1"/>
  <c r="DD106" i="2" a="1"/>
  <c r="DC177" i="2" a="1"/>
  <c r="FR23" i="4" a="1"/>
  <c r="DC82" i="2" a="1"/>
  <c r="DC141" i="2" a="1"/>
  <c r="DD198" i="2" a="1"/>
  <c r="BT200" i="2" a="1"/>
  <c r="DE100" i="2" a="1"/>
  <c r="FO91" i="4" a="1"/>
  <c r="DC171" i="2" a="1"/>
  <c r="CX200" i="4" a="1"/>
  <c r="BE200" i="4" a="1"/>
  <c r="FQ47" i="4" a="1"/>
  <c r="FN99" i="4" a="1"/>
  <c r="FN63" i="4" a="1"/>
  <c r="DD179" i="2" a="1"/>
  <c r="FO140" i="4" a="1"/>
  <c r="CF200" i="4" a="1"/>
  <c r="FS13" i="4" a="1"/>
  <c r="FN195" i="4" a="1"/>
  <c r="DC176" i="2" a="1"/>
  <c r="FP126" i="4" a="1"/>
  <c r="DD76" i="2" a="1"/>
  <c r="BY200" i="4" a="1"/>
  <c r="FS30" i="4" a="1"/>
  <c r="FO164" i="4" a="1"/>
  <c r="DD145" i="2" a="1"/>
  <c r="FN93" i="4" a="1"/>
  <c r="FN84" i="4" a="1"/>
  <c r="DE179" i="2" a="1"/>
  <c r="DD30" i="2" a="1"/>
  <c r="DD57" i="2" a="1"/>
  <c r="J200" i="4" a="1"/>
  <c r="DE129" i="2" a="1"/>
  <c r="FP71" i="4" a="1"/>
  <c r="DE147" i="2" a="1"/>
  <c r="DD122" i="2" a="1"/>
  <c r="FR167" i="4" a="1"/>
  <c r="DF192" i="2" a="1"/>
  <c r="DF94" i="2" a="1"/>
  <c r="DC196" i="2" a="1"/>
  <c r="FU169" i="4" a="1"/>
  <c r="DG80" i="2" a="1"/>
  <c r="FR42" i="4" a="1"/>
  <c r="EK200" i="4" a="1"/>
  <c r="FQ56" i="4" a="1"/>
  <c r="DC127" i="2" a="1"/>
  <c r="DF47" i="2" a="1"/>
  <c r="DC178" i="2" a="1"/>
  <c r="DE56" i="2" a="1"/>
  <c r="DE143" i="2" a="1"/>
  <c r="CB200" i="4" a="1"/>
  <c r="FS140" i="4" a="1"/>
  <c r="DC132" i="2" a="1"/>
  <c r="FO81" i="4" a="1"/>
  <c r="DE130" i="2" a="1"/>
  <c r="CQ200" i="4" a="1"/>
  <c r="DD18" i="2" a="1"/>
  <c r="DD103" i="2" a="1"/>
  <c r="DG160" i="2" a="1"/>
  <c r="DD112" i="2" a="1"/>
  <c r="FP91" i="4" a="1"/>
  <c r="FR86" i="4" a="1"/>
  <c r="FR30" i="4" a="1"/>
  <c r="FQ58" i="4" a="1"/>
  <c r="DD69" i="2" a="1"/>
  <c r="DG73" i="2" a="1"/>
  <c r="FP184" i="4" a="1"/>
  <c r="FN70" i="4" a="1"/>
  <c r="DD143" i="2" a="1"/>
  <c r="FN49" i="4" a="1"/>
  <c r="DC84" i="2" a="1"/>
  <c r="FN119" i="4" a="1"/>
  <c r="FQ12" i="4" a="1"/>
  <c r="FO40" i="4" a="1"/>
  <c r="DD91" i="2" a="1"/>
  <c r="CA200" i="2" a="1"/>
  <c r="FN73" i="4" a="1"/>
  <c r="S200" i="2" a="1"/>
  <c r="FN40" i="4" a="1"/>
  <c r="FP90" i="4" a="1"/>
  <c r="DE30" i="2" a="1"/>
  <c r="EG200" i="4" a="1"/>
  <c r="FN21" i="4" a="1"/>
  <c r="FR11" i="4" a="1"/>
  <c r="DE163" i="2" a="1"/>
  <c r="DD50" i="2" a="1"/>
  <c r="FR52" i="4" a="1"/>
  <c r="FS31" i="4" a="1"/>
  <c r="DE83" i="2" a="1"/>
  <c r="AY200" i="4" a="1"/>
  <c r="DF195" i="2" a="1"/>
  <c r="DE48" i="2" a="1"/>
  <c r="FN94" i="4" a="1"/>
  <c r="DC62" i="2" a="1"/>
  <c r="DD130" i="2" a="1"/>
  <c r="FP19" i="4" a="1"/>
  <c r="AA200" i="2" a="1"/>
  <c r="DE13" i="2" a="1"/>
  <c r="FP20" i="4" a="1"/>
  <c r="FR12" i="4" a="1"/>
  <c r="FP12" i="4" a="1"/>
  <c r="DF67" i="2" a="1"/>
  <c r="FQ35" i="4" a="1"/>
  <c r="DE80" i="2" a="1"/>
  <c r="FN193" i="4" a="1"/>
  <c r="FN90" i="4" a="1"/>
  <c r="DD63" i="2" a="1"/>
  <c r="DC186" i="2" a="1"/>
  <c r="DC43" i="2" a="1"/>
  <c r="DC48" i="2" a="1"/>
  <c r="DC169" i="2" a="1"/>
  <c r="E200" i="2" a="1"/>
  <c r="FN183" i="4" a="1"/>
  <c r="DD26" i="2" a="1"/>
  <c r="DC72" i="2" a="1"/>
  <c r="FN60" i="4" a="1"/>
  <c r="CM200" i="4" a="1"/>
  <c r="DE181" i="2" a="1"/>
  <c r="DE23" i="2" a="1"/>
  <c r="AR200" i="2" a="1"/>
  <c r="FN62" i="4" a="1"/>
  <c r="AM200" i="4" a="1"/>
  <c r="DC67" i="2" a="1"/>
  <c r="FQ40" i="4" a="1"/>
  <c r="BJ200" i="2" a="1"/>
  <c r="FS76" i="4" a="1"/>
  <c r="FU91" i="4" a="1"/>
  <c r="FP72" i="4" a="1"/>
  <c r="DK200" i="4" a="1"/>
  <c r="DE162" i="2" a="1"/>
  <c r="DD101" i="2" a="1"/>
  <c r="CS200" i="4" a="1"/>
  <c r="BP200" i="4" a="1"/>
  <c r="DC77" i="2" a="1"/>
  <c r="DD86" i="2" a="1"/>
  <c r="FP134" i="4" a="1"/>
  <c r="DC46" i="2" a="1"/>
  <c r="AD200" i="2" a="1"/>
  <c r="FP109" i="4" a="1"/>
  <c r="FQ126" i="4" a="1"/>
  <c r="FN18" i="4" a="1"/>
  <c r="FR89" i="4" a="1"/>
  <c r="FO51" i="4" a="1"/>
  <c r="FO43" i="4" a="1"/>
  <c r="FO165" i="4" a="1"/>
  <c r="FQ122" i="4" a="1"/>
  <c r="DD120" i="2" a="1"/>
  <c r="DC56" i="2" a="1"/>
  <c r="DD31" i="2" a="1"/>
  <c r="Q200" i="4" a="1"/>
  <c r="DE174" i="2" a="1"/>
  <c r="FN92" i="4" a="1"/>
  <c r="AW200" i="2" a="1"/>
  <c r="DD32" i="2" a="1"/>
  <c r="DE108" i="2" a="1"/>
  <c r="FQ30" i="4" a="1"/>
  <c r="ES200" i="4" a="1"/>
  <c r="DF46" i="2" a="1"/>
  <c r="DC183" i="2" a="1"/>
  <c r="FN166" i="4" a="1"/>
  <c r="FO61" i="4" a="1"/>
  <c r="FS11" i="4" a="1"/>
  <c r="FR20" i="4" a="1"/>
  <c r="DF172" i="2" a="1"/>
  <c r="DF154" i="2" a="1"/>
  <c r="S200" i="4" a="1"/>
  <c r="DE105" i="2" a="1"/>
  <c r="DC172" i="2" a="1"/>
  <c r="FQ146" i="4" a="1"/>
  <c r="DE107" i="2" a="1"/>
  <c r="DD52" i="2" a="1"/>
  <c r="DE45" i="2" a="1"/>
  <c r="FN144" i="4" a="1"/>
  <c r="DD23" i="2" a="1"/>
  <c r="FS47" i="4" a="1"/>
  <c r="DE165" i="2" a="1"/>
  <c r="DC21" i="2" a="1"/>
  <c r="AL200" i="4" a="1"/>
  <c r="DD174" i="2" a="1"/>
  <c r="FP65" i="4" a="1"/>
  <c r="FU29" i="4" a="1"/>
  <c r="DE85" i="2" a="1"/>
  <c r="FN143" i="4" a="1"/>
  <c r="FQ127" i="4" a="1"/>
  <c r="DE152" i="2" a="1"/>
  <c r="DC75" i="2" a="1"/>
  <c r="FP29" i="4" a="1"/>
  <c r="FQ44" i="4" a="1"/>
  <c r="DD128" i="2" a="1"/>
  <c r="FR102" i="4" a="1"/>
  <c r="FQ160" i="4" a="1"/>
  <c r="CG200" i="4" a="1"/>
  <c r="BY200" i="2" a="1"/>
  <c r="FQ165" i="4" a="1"/>
  <c r="DC110" i="2" a="1"/>
  <c r="FS90" i="4" a="1"/>
  <c r="FN134" i="4" a="1"/>
  <c r="DE79" i="2" a="1"/>
  <c r="DC146" i="2" a="1"/>
  <c r="AH200" i="2" a="1"/>
  <c r="DC101" i="2" a="1"/>
  <c r="DE98" i="2" a="1"/>
  <c r="FN176" i="4" a="1"/>
  <c r="FP49" i="4" a="1"/>
  <c r="FQ82" i="4" a="1"/>
  <c r="FP127" i="4" a="1"/>
  <c r="FR55" i="4" a="1"/>
  <c r="AB200" i="4" a="1"/>
  <c r="FS32" i="4" a="1"/>
  <c r="FS38" i="4" a="1"/>
  <c r="DD21" i="2" a="1"/>
  <c r="FR103" i="4" a="1"/>
  <c r="DC65" i="2" a="1"/>
  <c r="FN180" i="4" a="1"/>
  <c r="CK200" i="4" a="1"/>
  <c r="DC195" i="2" a="1"/>
  <c r="FN103" i="4" a="1"/>
  <c r="FP83" i="4" a="1"/>
  <c r="DD40" i="2" a="1"/>
  <c r="FR95" i="4" a="1"/>
  <c r="DE18" i="2" a="1"/>
  <c r="FO136" i="4" a="1"/>
  <c r="DE168" i="2" a="1"/>
  <c r="EC200" i="4" a="1"/>
  <c r="DD142" i="2" a="1"/>
  <c r="FQ159" i="4" a="1"/>
  <c r="DE103" i="2" a="1"/>
  <c r="CH200" i="4" a="1"/>
  <c r="DE41" i="2" a="1"/>
  <c r="DF127" i="2" a="1"/>
  <c r="DE95" i="2" a="1"/>
  <c r="DC187" i="2" a="1"/>
  <c r="FO151" i="4" a="1"/>
  <c r="DG34" i="2" a="1"/>
  <c r="DD187" i="2" a="1"/>
  <c r="DC133" i="2" a="1"/>
  <c r="FN123" i="4" a="1"/>
  <c r="CY200" i="4" a="1"/>
  <c r="FS98" i="4" a="1"/>
  <c r="FO111" i="4" a="1"/>
  <c r="FU99" i="4" a="1"/>
  <c r="DD118" i="2" a="1"/>
  <c r="FO105" i="4" a="1"/>
  <c r="FP92" i="4" a="1"/>
  <c r="DG24" i="2" a="1"/>
  <c r="BQ200" i="2" a="1"/>
  <c r="FQ26" i="4" a="1"/>
  <c r="CA200" i="4" a="1"/>
  <c r="FN13" i="4" a="1"/>
  <c r="DE47" i="2" a="1"/>
  <c r="DE184" i="2" a="1"/>
  <c r="DC121" i="2" a="1"/>
  <c r="AH200" i="4" a="1"/>
  <c r="DC83" i="2" a="1"/>
  <c r="FQ113" i="4" a="1"/>
  <c r="FS42" i="4" a="1"/>
  <c r="FP186" i="4" a="1"/>
  <c r="FF200" i="4" a="1"/>
  <c r="FO135" i="4" a="1"/>
  <c r="DD137" i="2" a="1"/>
  <c r="FP179" i="4" a="1"/>
  <c r="FU126" i="4" a="1"/>
  <c r="DC97" i="2" a="1"/>
  <c r="FN114" i="4" a="1"/>
  <c r="R200" i="2" a="1"/>
  <c r="DF76" i="2" a="1"/>
  <c r="FQ114" i="4" a="1"/>
  <c r="DG8" i="2" a="1"/>
  <c r="DD42" i="2" a="1"/>
  <c r="DD157" i="2" a="1"/>
  <c r="FQ25" i="4" a="1"/>
  <c r="DD176" i="2" a="1"/>
  <c r="DM200" i="4" a="1"/>
  <c r="FO80" i="4" a="1"/>
  <c r="FR41" i="4" a="1"/>
  <c r="FP101" i="4" a="1"/>
  <c r="CU200" i="4" a="1"/>
  <c r="FN87" i="4" a="1"/>
  <c r="FN79" i="4" a="1"/>
  <c r="DF60" i="2" a="1"/>
  <c r="FP139" i="4" a="1"/>
  <c r="DE70" i="2" a="1"/>
  <c r="FU57" i="4" a="1"/>
  <c r="FU162" i="4" a="1"/>
  <c r="DC111" i="2" a="1"/>
  <c r="FN38" i="4" a="1"/>
  <c r="FR147" i="4" a="1"/>
  <c r="FN153" i="4" a="1"/>
  <c r="DC138" i="2" a="1"/>
  <c r="DG10" i="2" a="1"/>
  <c r="DC158" i="2" a="1"/>
  <c r="FQ50" i="4" a="1"/>
  <c r="FO145" i="4" a="1"/>
  <c r="DC57" i="2" a="1"/>
  <c r="BF200" i="4" a="1"/>
  <c r="DE11" i="2" a="1"/>
  <c r="FR189" i="4" a="1"/>
  <c r="FO93" i="4" a="1"/>
  <c r="FQ154" i="4" a="1"/>
  <c r="V200" i="2" a="1"/>
  <c r="DE122" i="2" a="1"/>
  <c r="FQ88" i="4" a="1"/>
  <c r="CE200" i="2" a="1"/>
  <c r="FN127" i="4" a="1"/>
  <c r="FN135" i="4" a="1"/>
  <c r="DC137" i="2" a="1"/>
  <c r="DC23" i="2" a="1"/>
  <c r="DF156" i="2" a="1"/>
  <c r="FN91" i="4" a="1"/>
  <c r="FN100" i="4" a="1"/>
  <c r="CP200" i="2" a="1"/>
  <c r="FN149" i="4" a="1"/>
  <c r="AE200" i="4" a="1"/>
  <c r="DD160" i="2" a="1"/>
  <c r="DC106" i="2" a="1"/>
  <c r="FQ173" i="4" a="1"/>
  <c r="DE131" i="2" a="1"/>
  <c r="CO200" i="2" a="1"/>
  <c r="DE102" i="2" a="1"/>
  <c r="DC151" i="2" a="1"/>
  <c r="FP93" i="4" a="1"/>
  <c r="EE200" i="4" a="1"/>
  <c r="FN125" i="4" a="1"/>
  <c r="FN30" i="4" a="1"/>
  <c r="CD200" i="4" a="1"/>
  <c r="FP125" i="4" a="1"/>
  <c r="FO114" i="4" a="1"/>
  <c r="AY200" i="2" a="1"/>
  <c r="FN102" i="4" a="1"/>
  <c r="DF66" i="2" a="1"/>
  <c r="FP27" i="4" a="1"/>
  <c r="DF111" i="2" a="1"/>
  <c r="FO117" i="4" a="1"/>
  <c r="FR91" i="4" a="1"/>
  <c r="DE69" i="2" a="1"/>
  <c r="FO73" i="4" a="1"/>
  <c r="DC104" i="2" a="1"/>
  <c r="FE200" i="4" a="1"/>
  <c r="FN141" i="4" a="1"/>
  <c r="DC154" i="2" a="1"/>
  <c r="FP165" i="4" a="1"/>
  <c r="DC11" i="2" a="1"/>
  <c r="FP159" i="4" a="1"/>
  <c r="DE111" i="2" a="1"/>
  <c r="CS200" i="2" a="1"/>
  <c r="FQ188" i="4" a="1"/>
  <c r="FP46" i="4" a="1"/>
  <c r="DC61" i="2" a="1"/>
  <c r="DD191" i="2" a="1"/>
  <c r="AU200" i="4" a="1"/>
  <c r="FP199" i="4" a="1"/>
  <c r="DD173" i="2" a="1"/>
  <c r="FR196" i="4" a="1"/>
  <c r="AP200" i="4" a="1"/>
  <c r="FU17" i="4" a="1"/>
  <c r="DD35" i="2" a="1"/>
  <c r="FS139" i="4" a="1"/>
  <c r="DE89" i="2" a="1"/>
  <c r="FR27" i="4" a="1"/>
  <c r="DC95" i="2" a="1"/>
  <c r="DE21" i="2" a="1"/>
  <c r="FO127" i="4" a="1"/>
  <c r="FP7" i="4" a="1"/>
  <c r="FS12" i="4" a="1"/>
  <c r="FN29" i="4" a="1"/>
  <c r="FN9" i="4" a="1"/>
  <c r="BU200" i="4" a="1"/>
  <c r="DC108" i="2" a="1"/>
  <c r="DD43" i="2" a="1"/>
  <c r="FO50" i="4" a="1"/>
  <c r="FQ8" i="4" a="1"/>
  <c r="FO132" i="4" a="1"/>
  <c r="FQ186" i="4" a="1"/>
  <c r="FJ200" i="4" a="1"/>
  <c r="FP96" i="4" a="1"/>
  <c r="FN31" i="4" a="1"/>
  <c r="BG200" i="2" a="1"/>
  <c r="DD113" i="2" a="1"/>
  <c r="DD49" i="2" a="1"/>
  <c r="BG200" i="4" a="1"/>
  <c r="DE61" i="2" a="1"/>
  <c r="FP175" i="4" a="1"/>
  <c r="DE65" i="2" a="1"/>
  <c r="DC164" i="2" a="1"/>
  <c r="DR200" i="4" a="1"/>
  <c r="FR164" i="4" a="1"/>
  <c r="FP144" i="4" a="1"/>
  <c r="FQ21" i="4" a="1"/>
  <c r="DF44" i="2" a="1"/>
  <c r="FO100" i="4" a="1"/>
  <c r="FP105" i="4" a="1"/>
  <c r="FP36" i="4" a="1"/>
  <c r="DC39" i="2" a="1"/>
  <c r="FN181" i="4" a="1"/>
  <c r="DE57" i="2" a="1"/>
  <c r="DE128" i="2" a="1"/>
  <c r="DC192" i="2" a="1"/>
  <c r="DC156" i="2" a="1"/>
  <c r="FP129" i="4" a="1"/>
  <c r="FB200" i="4" a="1"/>
  <c r="DF21" i="2" a="1"/>
  <c r="BB200" i="2" a="1"/>
  <c r="DD79" i="2" a="1"/>
  <c r="DD180" i="2" a="1"/>
  <c r="FR150" i="4" a="1"/>
  <c r="DD34" i="2" a="1"/>
  <c r="DG77" i="2" a="1"/>
  <c r="DD56" i="2" a="1"/>
  <c r="AX200" i="4" a="1"/>
  <c r="FN172" i="4" a="1"/>
  <c r="DD59" i="2" a="1"/>
  <c r="BM200" i="2" a="1"/>
  <c r="FR35" i="4" a="1"/>
  <c r="DE164" i="2" a="1"/>
  <c r="FN47" i="4" a="1"/>
  <c r="DE31" i="2" a="1"/>
  <c r="DC134" i="2" a="1"/>
  <c r="FR153" i="4" a="1"/>
  <c r="FO72" i="4" a="1"/>
  <c r="FN179" i="4" a="1"/>
  <c r="DC118" i="2" a="1"/>
  <c r="DF69" i="2" a="1"/>
  <c r="DC179" i="2" a="1"/>
  <c r="FO172" i="4" a="1"/>
  <c r="FO10" i="4" a="1"/>
  <c r="FN118" i="4" a="1"/>
  <c r="DE27" i="2" a="1"/>
  <c r="AG200" i="4" a="1"/>
  <c r="FP147" i="4" a="1"/>
  <c r="FO19" i="4" a="1"/>
  <c r="FN154" i="4" a="1"/>
  <c r="FO122" i="4" a="1"/>
  <c r="FO182" i="4" a="1"/>
  <c r="FQ189" i="4" a="1"/>
  <c r="FU155" i="4" a="1"/>
  <c r="EQ200" i="4" a="1"/>
  <c r="DE8" i="2" a="1"/>
  <c r="DD87" i="2" a="1"/>
  <c r="CW200" i="2" a="1"/>
  <c r="AJ200" i="4" a="1"/>
  <c r="DI200" i="4" a="1"/>
  <c r="DE60" i="2" a="1"/>
  <c r="FN39" i="4" a="1"/>
  <c r="AQ200" i="4" a="1"/>
  <c r="FN113" i="4" a="1"/>
  <c r="FQ124" i="4" a="1"/>
  <c r="DC123" i="2" a="1"/>
  <c r="DE135" i="2" a="1"/>
  <c r="DC162" i="2" a="1"/>
  <c r="FO56" i="4" a="1"/>
  <c r="FO38" i="4" a="1"/>
  <c r="FN105" i="4" a="1"/>
  <c r="FQ51" i="4" a="1"/>
  <c r="DE19" i="2" a="1"/>
  <c r="DF115" i="2" a="1"/>
  <c r="DE84" i="2" a="1"/>
  <c r="DE144" i="2" a="1"/>
  <c r="FS100" i="4" a="1"/>
  <c r="DD29" i="2" a="1"/>
  <c r="DC50" i="2" a="1"/>
  <c r="FQ180" i="4" a="1"/>
  <c r="ET200" i="4" a="1"/>
  <c r="DC149" i="2" a="1"/>
  <c r="DC74" i="2" a="1"/>
  <c r="DC49" i="2" a="1"/>
  <c r="DF45" i="2" a="1"/>
  <c r="DC168" i="2" a="1"/>
  <c r="BC200" i="2" a="1"/>
  <c r="CU200" i="2" a="1"/>
  <c r="DC17" i="2" a="1"/>
  <c r="DC68" i="2" a="1"/>
  <c r="FP44" i="4" a="1"/>
  <c r="FO124" i="4" a="1"/>
  <c r="DD185" i="2" a="1"/>
  <c r="DD153" i="2" a="1"/>
  <c r="FO78" i="4" a="1"/>
  <c r="DD192" i="2" a="1"/>
  <c r="DE188" i="2" a="1"/>
  <c r="DE55" i="2" a="1"/>
  <c r="FN178" i="4" a="1"/>
  <c r="FS124" i="4" a="1"/>
  <c r="FQ116" i="4" a="1"/>
  <c r="DE50" i="2" a="1"/>
  <c r="DC41" i="2" a="1"/>
  <c r="FP13" i="4" a="1"/>
  <c r="FR24" i="4" a="1"/>
  <c r="FO170" i="4" a="1"/>
  <c r="FQ134" i="4" a="1"/>
  <c r="FO99" i="4" a="1"/>
  <c r="FQ170" i="4" a="1"/>
  <c r="FN110" i="4" a="1"/>
  <c r="FQ11" i="4" a="1"/>
  <c r="FN77" i="4" a="1"/>
  <c r="DD51" i="2" a="1"/>
  <c r="DE116" i="2" a="1"/>
  <c r="FQ133" i="4" a="1"/>
  <c r="AT200" i="2" a="1"/>
  <c r="DD111" i="2" a="1"/>
  <c r="FN53" i="4" a="1"/>
  <c r="FQ52" i="4" a="1"/>
  <c r="FU121" i="4" a="1"/>
  <c r="DE175" i="2" a="1"/>
  <c r="DD67" i="2" a="1"/>
  <c r="FR110" i="4" a="1"/>
  <c r="P200" i="2" a="1"/>
  <c r="DC59" i="2" a="1"/>
  <c r="U200" i="4" a="1"/>
  <c r="DD115" i="2" a="1"/>
  <c r="FN64" i="4" a="1"/>
  <c r="DE28" i="2" a="1"/>
  <c r="FR21" i="4" a="1"/>
  <c r="DF110" i="2" a="1"/>
  <c r="DD7" i="2" a="1"/>
  <c r="FO55" i="4" a="1"/>
  <c r="DE112" i="2" a="1"/>
  <c r="DC189" i="2" a="1"/>
  <c r="FP141" i="4" a="1"/>
  <c r="FN185" i="4" a="1"/>
  <c r="FP97" i="4" a="1"/>
  <c r="FP50" i="4" a="1"/>
  <c r="FU177" i="4" a="1"/>
  <c r="FP152" i="4" a="1"/>
  <c r="FO35" i="4" a="1"/>
  <c r="DD10" i="2" a="1"/>
  <c r="FP66" i="4" a="1"/>
  <c r="FU110" i="4" a="1"/>
  <c r="FS178" i="4" a="1"/>
  <c r="FU52" i="4" a="1"/>
  <c r="DU200" i="4" a="1"/>
  <c r="DE138" i="2" a="1"/>
  <c r="FP33" i="4" a="1"/>
  <c r="DD169" i="2" a="1"/>
  <c r="DE73" i="2" a="1"/>
  <c r="BE200" i="2" a="1"/>
  <c r="FQ53" i="4" a="1"/>
  <c r="FP189" i="4" a="1"/>
  <c r="FP18" i="4" a="1"/>
  <c r="FS88" i="4" a="1"/>
  <c r="FR22" i="4" a="1"/>
  <c r="DE86" i="2" a="1"/>
  <c r="FQ60" i="4" a="1"/>
  <c r="FP181" i="4" a="1"/>
  <c r="DD73" i="2" a="1"/>
  <c r="FR109" i="4" a="1"/>
  <c r="DG186" i="2" a="1"/>
  <c r="FP69" i="4" a="1"/>
  <c r="FO74" i="4" a="1"/>
  <c r="FO126" i="4" a="1"/>
  <c r="FS111" i="4" a="1"/>
  <c r="DC120" i="2" a="1"/>
  <c r="DD144" i="2" a="1"/>
  <c r="FN112" i="4" a="1"/>
  <c r="FP191" i="4" a="1"/>
  <c r="CL200" i="2" a="1"/>
  <c r="FP187" i="4" a="1"/>
  <c r="DD24" i="2" a="1"/>
  <c r="DO200" i="4" a="1"/>
  <c r="FQ140" i="4" a="1"/>
  <c r="FR152" i="4" a="1"/>
  <c r="FQ86" i="4" a="1"/>
  <c r="ED200" i="4" a="1"/>
  <c r="FN138" i="4" a="1"/>
  <c r="FP59" i="4" a="1"/>
  <c r="CH200" i="2" a="1"/>
  <c r="FQ136" i="4" a="1"/>
  <c r="DE106" i="2" a="1"/>
  <c r="FT113" i="4" a="1"/>
  <c r="DC29" i="2" a="1"/>
  <c r="DE42" i="2" a="1"/>
  <c r="DC76" i="2" a="1"/>
  <c r="DE12" i="2" a="1"/>
  <c r="FQ16" i="4" a="1"/>
  <c r="DE185" i="2" a="1"/>
  <c r="FO77" i="4" a="1"/>
  <c r="DE33" i="2" a="1"/>
  <c r="DC18" i="2" a="1"/>
  <c r="FO28" i="4" a="1"/>
  <c r="EB200" i="4" a="1"/>
  <c r="FN163" i="4" a="1"/>
  <c r="FN136" i="4" a="1"/>
  <c r="N200" i="4" a="1"/>
  <c r="DD119" i="2" a="1"/>
  <c r="DD105" i="2" a="1"/>
  <c r="B200" i="4" a="1"/>
  <c r="DD96" i="2" a="1"/>
  <c r="BA200" i="2" a="1"/>
  <c r="FO153" i="4" a="1"/>
  <c r="FQ163" i="4" a="1"/>
  <c r="DD121" i="2" a="1"/>
  <c r="FQ87" i="4" a="1"/>
  <c r="CN200" i="4" a="1"/>
  <c r="FP94" i="4" a="1"/>
  <c r="DC190" i="2" a="1"/>
  <c r="DD131" i="2" a="1"/>
  <c r="FN126" i="4" a="1"/>
  <c r="BL200" i="2" a="1"/>
  <c r="FR49" i="4" a="1"/>
  <c r="CI200" i="2" a="1"/>
  <c r="FS191" i="4" a="1"/>
  <c r="BZ200" i="4" a="1"/>
  <c r="DC126" i="2" a="1"/>
  <c r="FO169" i="4" a="1"/>
  <c r="DC85" i="2" a="1"/>
  <c r="FN190" i="4" a="1"/>
  <c r="FQ129" i="4" a="1"/>
  <c r="DC88" i="2" a="1"/>
  <c r="DC37" i="2" a="1"/>
  <c r="FP140" i="4" a="1"/>
  <c r="DE36" i="2" a="1"/>
  <c r="FR149" i="4" a="1"/>
  <c r="FS164" i="4" a="1"/>
  <c r="G200" i="4" a="1"/>
  <c r="FO187" i="4" a="1"/>
  <c r="FO167" i="4" a="1"/>
  <c r="FR85" i="4" a="1"/>
  <c r="FQ190" i="4" a="1"/>
  <c r="FQ93" i="4" a="1"/>
  <c r="DG96" i="2" a="1"/>
  <c r="FO107" i="4" a="1"/>
  <c r="FP121" i="4" a="1"/>
  <c r="DC165" i="2" a="1"/>
  <c r="FN35" i="4" a="1"/>
  <c r="FN27" i="4" a="1"/>
  <c r="FN128" i="4" a="1"/>
  <c r="DA200" i="4" a="1"/>
  <c r="FS128" i="4" a="1"/>
  <c r="K200" i="2" a="1"/>
  <c r="AI200" i="4" a="1"/>
  <c r="FQ41" i="4" a="1"/>
  <c r="FQ155" i="4" a="1"/>
  <c r="FO190" i="4" a="1"/>
  <c r="DE63" i="2" a="1"/>
  <c r="DD70" i="2" a="1"/>
  <c r="FQ84" i="4" a="1"/>
  <c r="FN145" i="4" a="1"/>
  <c r="DE177" i="2" a="1"/>
  <c r="DE161" i="2" a="1"/>
  <c r="DC150" i="2" a="1"/>
  <c r="M200" i="2" a="1"/>
  <c r="FP122" i="4" a="1"/>
  <c r="FO66" i="4" a="1"/>
  <c r="DE146" i="2" a="1"/>
  <c r="DC125" i="2" a="1"/>
  <c r="DC52" i="2" a="1"/>
  <c r="EJ200" i="4" a="1"/>
  <c r="DC38" i="2" a="1"/>
  <c r="FQ45" i="4" a="1"/>
  <c r="FN148" i="4" a="1"/>
  <c r="FR199" i="4" a="1"/>
  <c r="DE197" i="2" a="1"/>
  <c r="FS77" i="4" a="1"/>
  <c r="DC143" i="2" a="1"/>
  <c r="FP34" i="4" a="1"/>
  <c r="DC197" i="2" a="1"/>
  <c r="DD134" i="2" a="1"/>
  <c r="DD55" i="2" a="1"/>
  <c r="FN43" i="4" a="1"/>
  <c r="FP54" i="4" a="1"/>
  <c r="FR171" i="4" a="1"/>
  <c r="DE24" i="2" a="1"/>
  <c r="FQ64" i="4" a="1"/>
  <c r="DC71" i="2" a="1"/>
  <c r="FP37" i="4" a="1"/>
  <c r="FO180" i="4" a="1"/>
  <c r="DC166" i="2" a="1"/>
  <c r="FQ123" i="4" a="1"/>
  <c r="FN69" i="4" a="1"/>
  <c r="DD93" i="2" a="1"/>
  <c r="FP177" i="4" a="1"/>
  <c r="FR37" i="4" a="1"/>
  <c r="DD38" i="2" a="1"/>
  <c r="FO186" i="4" a="1"/>
  <c r="FR174" i="4" a="1"/>
  <c r="FR129" i="4" a="1"/>
  <c r="DG177" i="2" a="1"/>
  <c r="FQ181" i="4" a="1"/>
  <c r="DJ200" i="4" a="1"/>
  <c r="FR61" i="4" a="1"/>
  <c r="FN130" i="4" a="1"/>
  <c r="CY200" i="2" a="1"/>
  <c r="FO128" i="4" a="1"/>
  <c r="DF88" i="2" a="1"/>
  <c r="DC182" i="2" a="1"/>
  <c r="FO92" i="4" a="1"/>
  <c r="DF101" i="2" a="1"/>
  <c r="FP153" i="4" a="1"/>
  <c r="EM200" i="4" a="1"/>
  <c r="DF71" i="2" a="1"/>
  <c r="FN88" i="4" a="1"/>
  <c r="FQ125" i="4" a="1"/>
  <c r="FQ102" i="4" a="1"/>
  <c r="DD68" i="2" a="1"/>
  <c r="FR134" i="4" a="1"/>
  <c r="DF56" i="2" a="1"/>
  <c r="F200" i="2" a="1"/>
  <c r="FR182" i="4" a="1"/>
  <c r="DC181" i="2" a="1"/>
  <c r="DF178" i="2" a="1"/>
  <c r="FN196" i="4" a="1"/>
  <c r="AG200" i="2" a="1"/>
  <c r="FO118" i="4" a="1"/>
  <c r="DC200" i="4" a="1"/>
  <c r="DD97" i="2" a="1"/>
  <c r="FU182" i="4" a="1"/>
  <c r="FQ182" i="4" a="1"/>
  <c r="FN133" i="4" a="1"/>
  <c r="DE77" i="2" a="1"/>
  <c r="R200" i="4" a="1"/>
  <c r="FS196" i="4" a="1"/>
  <c r="FR183" i="4" a="1"/>
  <c r="CP200" i="4" a="1"/>
  <c r="FO16" i="4" a="1"/>
  <c r="DE120" i="2" a="1"/>
  <c r="DC54" i="2" a="1"/>
  <c r="O200" i="4" a="1"/>
  <c r="DF173" i="2" a="1"/>
  <c r="FO23" i="4" a="1"/>
  <c r="DC9" i="2" a="1"/>
  <c r="FU48" i="4" a="1"/>
  <c r="O200" i="2" a="1"/>
  <c r="DE78" i="2" a="1"/>
  <c r="FR17" i="4" a="1"/>
  <c r="FC200" i="4" a="1"/>
  <c r="FQ142" i="4" a="1"/>
  <c r="DF185" i="2" a="1"/>
  <c r="FP137" i="4" a="1"/>
  <c r="DF98" i="2" a="1"/>
  <c r="DC131" i="2" a="1"/>
  <c r="DC33" i="2" a="1"/>
  <c r="DC163" i="2" a="1"/>
  <c r="FO120" i="4" a="1"/>
  <c r="DC20" i="2" a="1"/>
  <c r="FP118" i="4" a="1"/>
  <c r="FP11" i="4" a="1"/>
  <c r="DD80" i="2" a="1"/>
  <c r="FQ164" i="4" a="1"/>
  <c r="DC159" i="2" a="1"/>
  <c r="FO108" i="4" a="1"/>
  <c r="DC114" i="2" a="1"/>
  <c r="FP75" i="4" a="1"/>
  <c r="DG14" i="2" a="1"/>
  <c r="FQ94" i="4" a="1"/>
  <c r="DF128" i="2" a="1"/>
  <c r="FR104" i="4" a="1"/>
  <c r="FN129" i="4" a="1"/>
  <c r="DE124" i="2" a="1"/>
  <c r="DE40" i="2" a="1"/>
  <c r="DD181" i="2" a="1"/>
  <c r="FP148" i="4" a="1"/>
  <c r="DE195" i="2" a="1"/>
  <c r="FR76" i="4" a="1"/>
  <c r="FN72" i="4" a="1"/>
  <c r="M200" i="4" a="1"/>
  <c r="FO173" i="4" a="1"/>
  <c r="DC93" i="2" a="1"/>
  <c r="DE94" i="2" a="1"/>
  <c r="DC185" i="2" a="1"/>
  <c r="FO195" i="4" a="1"/>
  <c r="DE187" i="2" a="1"/>
  <c r="DD178" i="2" a="1"/>
  <c r="FN85" i="4" a="1"/>
  <c r="DC194" i="2" a="1"/>
  <c r="FR34" i="4" a="1"/>
  <c r="FS107" i="4" a="1"/>
  <c r="EL200" i="4" a="1"/>
  <c r="CJ200" i="2" a="1"/>
  <c r="FR158" i="4" a="1"/>
  <c r="FU107" i="4" a="1"/>
  <c r="BK200" i="2" a="1"/>
  <c r="FQ105" i="4" a="1"/>
  <c r="DE172" i="2" a="1"/>
  <c r="FO57" i="4" a="1"/>
  <c r="DE173" i="2" a="1"/>
  <c r="DC78" i="2" a="1"/>
  <c r="DD75" i="2" a="1"/>
  <c r="EU200" i="4" a="1"/>
  <c r="DD163" i="2" a="1"/>
  <c r="DF23" i="2" a="1"/>
  <c r="FR63" i="4" a="1"/>
  <c r="FS160" i="4" a="1"/>
  <c r="DE59" i="2" a="1"/>
  <c r="FN33" i="4" a="1"/>
  <c r="DC32" i="2" a="1"/>
  <c r="FQ161" i="4" a="1"/>
  <c r="DC103" i="2" a="1"/>
  <c r="FN106" i="4" a="1"/>
  <c r="FP42" i="4" a="1"/>
  <c r="DC129" i="2" a="1"/>
  <c r="DD116" i="2" a="1"/>
  <c r="FQ167" i="4" a="1"/>
  <c r="DE198" i="2" a="1"/>
  <c r="DC153" i="2" a="1"/>
  <c r="FR117" i="4" a="1"/>
  <c r="DD78" i="2" a="1"/>
  <c r="FN171" i="4" a="1"/>
  <c r="DC109" i="2" a="1"/>
  <c r="DE96" i="2" a="1"/>
  <c r="DD195" i="2" a="1"/>
  <c r="FP99" i="4" a="1"/>
  <c r="FN48" i="4" a="1"/>
  <c r="DD66" i="2" a="1"/>
  <c r="DC107" i="2" a="1"/>
  <c r="I200" i="4" a="1"/>
  <c r="FN188" i="4" a="1"/>
  <c r="BH200" i="2" a="1"/>
  <c r="FP195" i="4" a="1"/>
  <c r="FP31" i="4" a="1"/>
  <c r="DE160" i="2" a="1"/>
  <c r="DE127" i="2" a="1"/>
  <c r="FS92" i="4" a="1"/>
  <c r="FS81" i="4" a="1"/>
  <c r="DD92" i="2" a="1"/>
  <c r="DD164" i="2" a="1"/>
  <c r="FO60" i="4" a="1"/>
  <c r="DD186" i="2" a="1"/>
  <c r="FR195" i="4" a="1"/>
  <c r="FQ72" i="4" a="1"/>
  <c r="DE74" i="2" a="1"/>
  <c r="FR131" i="4" a="1"/>
  <c r="DF35" i="2" a="1"/>
  <c r="DE71" i="2" a="1"/>
  <c r="FO158" i="4" a="1"/>
  <c r="FK200" i="4" a="1"/>
  <c r="FO13" i="4" a="1"/>
  <c r="DD170" i="2" a="1"/>
  <c r="FR163" i="4" a="1"/>
  <c r="DE54" i="2" a="1"/>
  <c r="FS161" i="4" a="1"/>
  <c r="FP41" i="4" a="1"/>
  <c r="FP168" i="4" a="1"/>
  <c r="FP131" i="4" a="1"/>
  <c r="DC90" i="2" a="1"/>
  <c r="FO14" i="4" a="1"/>
  <c r="DE39" i="2" a="1"/>
  <c r="DC98" i="2" a="1"/>
  <c r="FO70" i="4" a="1"/>
  <c r="FS35" i="4" a="1"/>
  <c r="DC112" i="2" a="1"/>
  <c r="FP61" i="4" a="1"/>
  <c r="FA200" i="4" a="1"/>
  <c r="DY200" i="4" a="1"/>
  <c r="DE115" i="2" a="1"/>
  <c r="FN115" i="4" a="1"/>
  <c r="BX200" i="2" a="1"/>
  <c r="FR48" i="4" a="1"/>
  <c r="DD136" i="2" a="1"/>
  <c r="FU28" i="4" a="1"/>
  <c r="FR19" i="4" a="1"/>
  <c r="DC94" i="2" a="1"/>
  <c r="DE199" i="2" a="1"/>
  <c r="FR137" i="4" a="1"/>
  <c r="DE176" i="2" a="1"/>
  <c r="DD90" i="2" a="1"/>
  <c r="BA200" i="4" a="1"/>
  <c r="DC63" i="2" a="1"/>
  <c r="DE150" i="2" a="1"/>
  <c r="FR13" i="4" a="1"/>
  <c r="AZ200" i="2" a="1"/>
  <c r="FQ81" i="4" a="1"/>
  <c r="DE16" i="2" a="1"/>
  <c r="FP48" i="4" a="1"/>
  <c r="FU53" i="4" a="1"/>
  <c r="DC161" i="2" a="1"/>
  <c r="DE154" i="2" a="1"/>
  <c r="FP157" i="4" a="1"/>
  <c r="DD53" i="2" a="1"/>
  <c r="AP200" i="2" a="1"/>
  <c r="DD74" i="2" a="1"/>
  <c r="DD146" i="2" a="1"/>
  <c r="DD138" i="2" a="1"/>
  <c r="DD152" i="2" a="1"/>
  <c r="DE104" i="2" a="1"/>
  <c r="FO17" i="4" a="1"/>
  <c r="DE191" i="2" a="1"/>
  <c r="DZ200" i="4" a="1"/>
  <c r="DF147" i="2" a="1"/>
  <c r="T200" i="2" a="1"/>
  <c r="DE25" i="2" a="1"/>
  <c r="DC45" i="2" a="1"/>
  <c r="DD150" i="2" a="1"/>
  <c r="DD196" i="2" a="1"/>
  <c r="EY200" i="4" a="1"/>
  <c r="DD94" i="2" a="1"/>
  <c r="DC36" i="2" a="1"/>
  <c r="FN32" i="4" a="1"/>
  <c r="FN75" i="4" a="1"/>
  <c r="DE38" i="2" a="1"/>
  <c r="FN61" i="4" a="1"/>
  <c r="K200" i="4" a="1"/>
  <c r="FP136" i="4" a="1"/>
  <c r="DD133" i="2" a="1"/>
  <c r="DD148" i="2" a="1"/>
  <c r="EI200" i="4" a="1"/>
  <c r="DD149" i="2" a="1"/>
  <c r="FP123" i="4" a="1"/>
  <c r="DE190" i="2" a="1"/>
  <c r="FN189" i="4" a="1"/>
  <c r="FO163" i="4" a="1"/>
  <c r="FP174" i="4" a="1"/>
  <c r="DD158" i="2" a="1"/>
  <c r="CV200" i="2" a="1"/>
  <c r="EA200" i="4" a="1"/>
  <c r="FO76" i="4" a="1"/>
  <c r="DD104" i="2" a="1"/>
  <c r="FP52" i="4" a="1"/>
  <c r="FN59" i="4" a="1"/>
  <c r="FO196" i="4" a="1"/>
  <c r="DC119" i="2" a="1"/>
  <c r="DE43" i="2" a="1"/>
  <c r="FO103" i="4" a="1"/>
  <c r="DC105" i="2" a="1"/>
  <c r="DC148" i="2" a="1"/>
  <c r="DD45" i="2" a="1"/>
  <c r="DC191" i="2" a="1"/>
  <c r="AO200" i="2" a="1"/>
  <c r="FP135" i="4" a="1"/>
  <c r="FQ79" i="4" a="1"/>
  <c r="DD161" i="2" a="1"/>
  <c r="DC174" i="2" a="1"/>
  <c r="FN198" i="4" a="1"/>
  <c r="FN124" i="4" a="1"/>
  <c r="DD14" i="2" a="1"/>
  <c r="CK200" i="2" a="1"/>
  <c r="DG26" i="2" a="1"/>
  <c r="FO8" i="4" a="1"/>
  <c r="FT193" i="4" a="1"/>
  <c r="DC81" i="2" a="1"/>
  <c r="FN28" i="4" a="1"/>
  <c r="FQ80" i="4" a="1"/>
  <c r="FQ61" i="4" a="1"/>
  <c r="DD197" i="2" a="1"/>
  <c r="FO47" i="4" a="1"/>
  <c r="DC14" i="2" a="1"/>
  <c r="FO156" i="4" a="1"/>
  <c r="FO26" i="4" a="1"/>
  <c r="FO75" i="4" a="1"/>
  <c r="FR100" i="4" a="1"/>
  <c r="FR145" i="4" a="1"/>
  <c r="DE171" i="2" a="1"/>
  <c r="FR70" i="4" a="1"/>
  <c r="DD41" i="2" a="1"/>
  <c r="FO18" i="4" a="1"/>
  <c r="FR181" i="4" a="1"/>
  <c r="DF152" i="2" a="1"/>
  <c r="DD110" i="2" a="1"/>
  <c r="FN132" i="4" a="1"/>
  <c r="FN146" i="4" a="1"/>
  <c r="DE125" i="2" a="1"/>
  <c r="FQ75" i="4" a="1"/>
  <c r="FQ144" i="4" a="1"/>
  <c r="FP156" i="4" a="1"/>
  <c r="BR200" i="4" a="1"/>
  <c r="FN10" i="4" a="1"/>
  <c r="FN56" i="4" a="1"/>
  <c r="DD190" i="2" a="1"/>
  <c r="FR75" i="4" a="1"/>
  <c r="FU101" i="4" a="1"/>
  <c r="DE62" i="2" a="1"/>
  <c r="DF162" i="2" a="1"/>
  <c r="DE32" i="2" a="1"/>
  <c r="FO84" i="4" a="1"/>
  <c r="DD147" i="2" a="1"/>
  <c r="FP22" i="4" a="1"/>
  <c r="DD159" i="2" a="1"/>
  <c r="FO37" i="4" a="1"/>
  <c r="DC147" i="2" a="1"/>
  <c r="DD72" i="2" a="1"/>
  <c r="DD47" i="2" a="1"/>
  <c r="DD135" i="2" a="1"/>
  <c r="DD25" i="2" a="1"/>
  <c r="DC92" i="2" a="1"/>
  <c r="FP17" i="4" a="1"/>
  <c r="DW200" i="4" a="1"/>
  <c r="FP73" i="4" a="1"/>
  <c r="U200" i="2" a="1"/>
  <c r="DE151" i="2" a="1"/>
  <c r="FP86" i="4" a="1"/>
  <c r="DD189" i="2" a="1"/>
  <c r="FR112" i="4" a="1"/>
  <c r="FP67" i="4" a="1"/>
  <c r="DC26" i="2" a="1"/>
  <c r="FP166" i="4" a="1"/>
  <c r="FQ24" i="4" a="1"/>
  <c r="FO22" i="4" a="1"/>
  <c r="FR194" i="4" a="1"/>
  <c r="FR62" i="4" a="1"/>
  <c r="FT174" i="4" a="1"/>
  <c r="DC12" i="2" a="1"/>
  <c r="DD13" i="2" a="1"/>
  <c r="DE34" i="2" a="1"/>
  <c r="FU118" i="4" a="1"/>
  <c r="FN162" i="4" a="1"/>
  <c r="DC117" i="2" a="1"/>
  <c r="DD108" i="2" a="1"/>
  <c r="DC128" i="2" a="1"/>
  <c r="DF141" i="2" a="1"/>
  <c r="DE7" i="2" a="1"/>
  <c r="DE7" i="2" l="1"/>
  <c r="DF141" i="2"/>
  <c r="DC128" i="2"/>
  <c r="DD108" i="2"/>
  <c r="DC117" i="2"/>
  <c r="FN162" i="4"/>
  <c r="FU118" i="4"/>
  <c r="DE34" i="2"/>
  <c r="DD13" i="2"/>
  <c r="DC12" i="2"/>
  <c r="FT174" i="4"/>
  <c r="FR62" i="4"/>
  <c r="FR194" i="4"/>
  <c r="FO22" i="4"/>
  <c r="FQ24" i="4"/>
  <c r="FP166" i="4"/>
  <c r="DC26" i="2"/>
  <c r="FP67" i="4"/>
  <c r="FR112" i="4"/>
  <c r="DD189" i="2"/>
  <c r="FP86" i="4"/>
  <c r="DE151" i="2"/>
  <c r="U200" i="2"/>
  <c r="FP73" i="4"/>
  <c r="DW200" i="4"/>
  <c r="FP17" i="4"/>
  <c r="DC92" i="2"/>
  <c r="DD25" i="2"/>
  <c r="DD135" i="2"/>
  <c r="DD47" i="2"/>
  <c r="DD72" i="2"/>
  <c r="DC147" i="2"/>
  <c r="FO37" i="4"/>
  <c r="DD159" i="2"/>
  <c r="FP22" i="4"/>
  <c r="DD147" i="2"/>
  <c r="FO84" i="4"/>
  <c r="DE32" i="2"/>
  <c r="DF162" i="2"/>
  <c r="DE62" i="2"/>
  <c r="FU101" i="4"/>
  <c r="FR75" i="4"/>
  <c r="DD190" i="2"/>
  <c r="FN56" i="4"/>
  <c r="FN10" i="4"/>
  <c r="BR200" i="4"/>
  <c r="FP156" i="4"/>
  <c r="FQ144" i="4"/>
  <c r="FQ75" i="4"/>
  <c r="DE125" i="2"/>
  <c r="FN146" i="4"/>
  <c r="FN132" i="4"/>
  <c r="DD110" i="2"/>
  <c r="DF152" i="2"/>
  <c r="FR181" i="4"/>
  <c r="FO18" i="4"/>
  <c r="DD41" i="2"/>
  <c r="FR70" i="4"/>
  <c r="DE171" i="2"/>
  <c r="FR145" i="4"/>
  <c r="FR100" i="4"/>
  <c r="FO75" i="4"/>
  <c r="FO26" i="4"/>
  <c r="FO156" i="4"/>
  <c r="DC14" i="2"/>
  <c r="FO47" i="4"/>
  <c r="DD197" i="2"/>
  <c r="FQ61" i="4"/>
  <c r="FQ80" i="4"/>
  <c r="FN28" i="4"/>
  <c r="DC81" i="2"/>
  <c r="FT193" i="4"/>
  <c r="FO8" i="4"/>
  <c r="DG26" i="2"/>
  <c r="CK200" i="2"/>
  <c r="DD14" i="2"/>
  <c r="FN124" i="4"/>
  <c r="FN198" i="4"/>
  <c r="DC174" i="2"/>
  <c r="DD161" i="2"/>
  <c r="FQ79" i="4"/>
  <c r="FP135" i="4"/>
  <c r="AO200" i="2"/>
  <c r="DC191" i="2"/>
  <c r="DD45" i="2"/>
  <c r="DC148" i="2"/>
  <c r="DC105" i="2"/>
  <c r="FO103" i="4"/>
  <c r="DE43" i="2"/>
  <c r="DC119" i="2"/>
  <c r="FO196" i="4"/>
  <c r="FN59" i="4"/>
  <c r="FP52" i="4"/>
  <c r="DD104" i="2"/>
  <c r="FO76" i="4"/>
  <c r="EA200" i="4"/>
  <c r="CV200" i="2"/>
  <c r="DD158" i="2"/>
  <c r="FP174" i="4"/>
  <c r="FO163" i="4"/>
  <c r="FN189" i="4"/>
  <c r="DE190" i="2"/>
  <c r="FP123" i="4"/>
  <c r="DD149" i="2"/>
  <c r="EI200" i="4"/>
  <c r="DD148" i="2"/>
  <c r="DD133" i="2"/>
  <c r="FP136" i="4"/>
  <c r="K200" i="4"/>
  <c r="FN61" i="4"/>
  <c r="DE38" i="2"/>
  <c r="FN75" i="4"/>
  <c r="FN32" i="4"/>
  <c r="DC36" i="2"/>
  <c r="DD94" i="2"/>
  <c r="EY200" i="4"/>
  <c r="DD196" i="2"/>
  <c r="DD150" i="2"/>
  <c r="DC45" i="2"/>
  <c r="DE25" i="2"/>
  <c r="T200" i="2"/>
  <c r="DF147" i="2"/>
  <c r="DZ200" i="4"/>
  <c r="DE191" i="2"/>
  <c r="FO17" i="4"/>
  <c r="DE104" i="2"/>
  <c r="DD152" i="2"/>
  <c r="DD138" i="2"/>
  <c r="DD146" i="2"/>
  <c r="DD74" i="2"/>
  <c r="AP200" i="2"/>
  <c r="DD53" i="2"/>
  <c r="FP157" i="4"/>
  <c r="DE154" i="2"/>
  <c r="DC161" i="2"/>
  <c r="FU53" i="4"/>
  <c r="FP48" i="4"/>
  <c r="DE16" i="2"/>
  <c r="FQ81" i="4"/>
  <c r="AZ200" i="2"/>
  <c r="FR13" i="4"/>
  <c r="DE150" i="2"/>
  <c r="DC63" i="2"/>
  <c r="BA200" i="4"/>
  <c r="DD90" i="2"/>
  <c r="DE176" i="2"/>
  <c r="FR137" i="4"/>
  <c r="DE199" i="2"/>
  <c r="DC94" i="2"/>
  <c r="FR19" i="4"/>
  <c r="FU28" i="4"/>
  <c r="DD136" i="2"/>
  <c r="FR48" i="4"/>
  <c r="BX200" i="2"/>
  <c r="FN115" i="4"/>
  <c r="DE115" i="2"/>
  <c r="DY200" i="4"/>
  <c r="FA200" i="4"/>
  <c r="FP61" i="4"/>
  <c r="DC112" i="2"/>
  <c r="FS35" i="4"/>
  <c r="FO70" i="4"/>
  <c r="DC98" i="2"/>
  <c r="DE39" i="2"/>
  <c r="FO14" i="4"/>
  <c r="DC90" i="2"/>
  <c r="FP131" i="4"/>
  <c r="FP168" i="4"/>
  <c r="FP41" i="4"/>
  <c r="FS161" i="4"/>
  <c r="DE54" i="2"/>
  <c r="FR163" i="4"/>
  <c r="DD170" i="2"/>
  <c r="FO13" i="4"/>
  <c r="FK200" i="4"/>
  <c r="FO158" i="4"/>
  <c r="DE71" i="2"/>
  <c r="DF35" i="2"/>
  <c r="FR131" i="4"/>
  <c r="DE74" i="2"/>
  <c r="FQ72" i="4"/>
  <c r="FR195" i="4"/>
  <c r="DD186" i="2"/>
  <c r="FO60" i="4"/>
  <c r="DD164" i="2"/>
  <c r="DD92" i="2"/>
  <c r="FS81" i="4"/>
  <c r="FS92" i="4"/>
  <c r="DE127" i="2"/>
  <c r="DE160" i="2"/>
  <c r="FP31" i="4"/>
  <c r="FP195" i="4"/>
  <c r="BH200" i="2"/>
  <c r="FN188" i="4"/>
  <c r="I200" i="4"/>
  <c r="DC107" i="2"/>
  <c r="DD66" i="2"/>
  <c r="FN48" i="4"/>
  <c r="FP99" i="4"/>
  <c r="DD195" i="2"/>
  <c r="DE96" i="2"/>
  <c r="DC109" i="2"/>
  <c r="FN171" i="4"/>
  <c r="DD78" i="2"/>
  <c r="FR117" i="4"/>
  <c r="DC153" i="2"/>
  <c r="DE198" i="2"/>
  <c r="FQ167" i="4"/>
  <c r="DD116" i="2"/>
  <c r="DC129" i="2"/>
  <c r="FP42" i="4"/>
  <c r="FN106" i="4"/>
  <c r="DC103" i="2"/>
  <c r="FQ161" i="4"/>
  <c r="DC32" i="2"/>
  <c r="FN33" i="4"/>
  <c r="DE59" i="2"/>
  <c r="FS160" i="4"/>
  <c r="FR63" i="4"/>
  <c r="DF23" i="2"/>
  <c r="DD163" i="2"/>
  <c r="EU200" i="4"/>
  <c r="DD75" i="2"/>
  <c r="DC78" i="2"/>
  <c r="DE173" i="2"/>
  <c r="FO57" i="4"/>
  <c r="DE172" i="2"/>
  <c r="FQ105" i="4"/>
  <c r="BK200" i="2"/>
  <c r="FU107" i="4"/>
  <c r="FR158" i="4"/>
  <c r="CJ200" i="2"/>
  <c r="EL200" i="4"/>
  <c r="FS107" i="4"/>
  <c r="FR34" i="4"/>
  <c r="DC194" i="2"/>
  <c r="FN85" i="4"/>
  <c r="DD178" i="2"/>
  <c r="DE187" i="2"/>
  <c r="FO195" i="4"/>
  <c r="DC185" i="2"/>
  <c r="DE94" i="2"/>
  <c r="DC93" i="2"/>
  <c r="FO173" i="4"/>
  <c r="M200" i="4"/>
  <c r="FN72" i="4"/>
  <c r="FR76" i="4"/>
  <c r="DE195" i="2"/>
  <c r="FP148" i="4"/>
  <c r="DD181" i="2"/>
  <c r="DE40" i="2"/>
  <c r="DE124" i="2"/>
  <c r="FN129" i="4"/>
  <c r="FR104" i="4"/>
  <c r="DF128" i="2"/>
  <c r="FQ94" i="4"/>
  <c r="DG14" i="2"/>
  <c r="FP75" i="4"/>
  <c r="DC114" i="2"/>
  <c r="FO108" i="4"/>
  <c r="DC159" i="2"/>
  <c r="FQ164" i="4"/>
  <c r="DD80" i="2"/>
  <c r="FP11" i="4"/>
  <c r="FP118" i="4"/>
  <c r="DC20" i="2"/>
  <c r="FO120" i="4"/>
  <c r="DC163" i="2"/>
  <c r="DC33" i="2"/>
  <c r="DC131" i="2"/>
  <c r="DF98" i="2"/>
  <c r="FP137" i="4"/>
  <c r="DF185" i="2"/>
  <c r="FQ142" i="4"/>
  <c r="FC200" i="4"/>
  <c r="FR17" i="4"/>
  <c r="DE78" i="2"/>
  <c r="O200" i="2"/>
  <c r="FU48" i="4"/>
  <c r="DC9" i="2"/>
  <c r="FO23" i="4"/>
  <c r="DF173" i="2"/>
  <c r="O200" i="4"/>
  <c r="DC54" i="2"/>
  <c r="DE120" i="2"/>
  <c r="FO16" i="4"/>
  <c r="CP200" i="4"/>
  <c r="FR183" i="4"/>
  <c r="FS196" i="4"/>
  <c r="R200" i="4"/>
  <c r="DE77" i="2"/>
  <c r="FN133" i="4"/>
  <c r="FQ182" i="4"/>
  <c r="FU182" i="4"/>
  <c r="DD97" i="2"/>
  <c r="DC200" i="4"/>
  <c r="FO118" i="4"/>
  <c r="AG200" i="2"/>
  <c r="FN196" i="4"/>
  <c r="DF178" i="2"/>
  <c r="DC181" i="2"/>
  <c r="FR182" i="4"/>
  <c r="F200" i="2"/>
  <c r="DF56" i="2"/>
  <c r="FR134" i="4"/>
  <c r="DD68" i="2"/>
  <c r="FQ102" i="4"/>
  <c r="FQ125" i="4"/>
  <c r="FN88" i="4"/>
  <c r="DF71" i="2"/>
  <c r="EM200" i="4"/>
  <c r="FP153" i="4"/>
  <c r="DF101" i="2"/>
  <c r="FO92" i="4"/>
  <c r="DC182" i="2"/>
  <c r="DF88" i="2"/>
  <c r="FO128" i="4"/>
  <c r="CY200" i="2"/>
  <c r="FN130" i="4"/>
  <c r="FR61" i="4"/>
  <c r="DJ200" i="4"/>
  <c r="FQ181" i="4"/>
  <c r="DG177" i="2"/>
  <c r="FR129" i="4"/>
  <c r="FR174" i="4"/>
  <c r="FO186" i="4"/>
  <c r="DD38" i="2"/>
  <c r="FR37" i="4"/>
  <c r="FP177" i="4"/>
  <c r="DD93" i="2"/>
  <c r="FN69" i="4"/>
  <c r="FQ123" i="4"/>
  <c r="DC166" i="2"/>
  <c r="FO180" i="4"/>
  <c r="FP37" i="4"/>
  <c r="DC71" i="2"/>
  <c r="FQ64" i="4"/>
  <c r="DE24" i="2"/>
  <c r="FR171" i="4"/>
  <c r="FP54" i="4"/>
  <c r="FN43" i="4"/>
  <c r="DD55" i="2"/>
  <c r="DD134" i="2"/>
  <c r="DC197" i="2"/>
  <c r="FP34" i="4"/>
  <c r="DC143" i="2"/>
  <c r="FS77" i="4"/>
  <c r="DE197" i="2"/>
  <c r="FR199" i="4"/>
  <c r="FN148" i="4"/>
  <c r="FQ45" i="4"/>
  <c r="DC38" i="2"/>
  <c r="EJ200" i="4"/>
  <c r="DC52" i="2"/>
  <c r="DC125" i="2"/>
  <c r="DE146" i="2"/>
  <c r="FO66" i="4"/>
  <c r="FP122" i="4"/>
  <c r="M200" i="2"/>
  <c r="DC150" i="2"/>
  <c r="DE161" i="2"/>
  <c r="DE177" i="2"/>
  <c r="FN145" i="4"/>
  <c r="FQ84" i="4"/>
  <c r="DD70" i="2"/>
  <c r="DE63" i="2"/>
  <c r="FO190" i="4"/>
  <c r="FQ155" i="4"/>
  <c r="FQ41" i="4"/>
  <c r="AI200" i="4"/>
  <c r="K200" i="2"/>
  <c r="FS128" i="4"/>
  <c r="DA200" i="4"/>
  <c r="FN128" i="4"/>
  <c r="FN27" i="4"/>
  <c r="FN35" i="4"/>
  <c r="DC165" i="2"/>
  <c r="FP121" i="4"/>
  <c r="FO107" i="4"/>
  <c r="DG96" i="2"/>
  <c r="FQ93" i="4"/>
  <c r="FQ190" i="4"/>
  <c r="FR85" i="4"/>
  <c r="FO167" i="4"/>
  <c r="FO187" i="4"/>
  <c r="G200" i="4"/>
  <c r="FS164" i="4"/>
  <c r="FR149" i="4"/>
  <c r="DE36" i="2"/>
  <c r="FP140" i="4"/>
  <c r="DC37" i="2"/>
  <c r="DC88" i="2"/>
  <c r="FQ129" i="4"/>
  <c r="FN190" i="4"/>
  <c r="DC85" i="2"/>
  <c r="FO169" i="4"/>
  <c r="DC126" i="2"/>
  <c r="BZ200" i="4"/>
  <c r="FS191" i="4"/>
  <c r="CI200" i="2"/>
  <c r="FR49" i="4"/>
  <c r="BL200" i="2"/>
  <c r="FN126" i="4"/>
  <c r="DD131" i="2"/>
  <c r="DC190" i="2"/>
  <c r="FP94" i="4"/>
  <c r="CN200" i="4"/>
  <c r="FQ87" i="4"/>
  <c r="DD121" i="2"/>
  <c r="FQ163" i="4"/>
  <c r="FO153" i="4"/>
  <c r="BA200" i="2"/>
  <c r="DD96" i="2"/>
  <c r="B200" i="4"/>
  <c r="DD105" i="2"/>
  <c r="DD119" i="2"/>
  <c r="N200" i="4"/>
  <c r="FN136" i="4"/>
  <c r="FN163" i="4"/>
  <c r="EB200" i="4"/>
  <c r="FO28" i="4"/>
  <c r="DC18" i="2"/>
  <c r="DE33" i="2"/>
  <c r="FO77" i="4"/>
  <c r="DE185" i="2"/>
  <c r="FQ16" i="4"/>
  <c r="DE12" i="2"/>
  <c r="DC76" i="2"/>
  <c r="DE42" i="2"/>
  <c r="DC29" i="2"/>
  <c r="FT113" i="4"/>
  <c r="DE106" i="2"/>
  <c r="FQ136" i="4"/>
  <c r="CH200" i="2"/>
  <c r="FP59" i="4"/>
  <c r="FN138" i="4"/>
  <c r="ED200" i="4"/>
  <c r="FQ86" i="4"/>
  <c r="FR152" i="4"/>
  <c r="FQ140" i="4"/>
  <c r="DO200" i="4"/>
  <c r="DD24" i="2"/>
  <c r="FP187" i="4"/>
  <c r="CL200" i="2"/>
  <c r="FP191" i="4"/>
  <c r="FN112" i="4"/>
  <c r="DD144" i="2"/>
  <c r="DC120" i="2"/>
  <c r="FS111" i="4"/>
  <c r="FO126" i="4"/>
  <c r="FO74" i="4"/>
  <c r="FP69" i="4"/>
  <c r="DG186" i="2"/>
  <c r="FR109" i="4"/>
  <c r="DD73" i="2"/>
  <c r="FP181" i="4"/>
  <c r="FQ60" i="4"/>
  <c r="DE86" i="2"/>
  <c r="FR22" i="4"/>
  <c r="FS88" i="4"/>
  <c r="FP18" i="4"/>
  <c r="FP189" i="4"/>
  <c r="FQ53" i="4"/>
  <c r="BE200" i="2"/>
  <c r="DE73" i="2"/>
  <c r="DD169" i="2"/>
  <c r="FP33" i="4"/>
  <c r="DE138" i="2"/>
  <c r="DU200" i="4"/>
  <c r="FU52" i="4"/>
  <c r="FS178" i="4"/>
  <c r="FU110" i="4"/>
  <c r="FP66" i="4"/>
  <c r="DD10" i="2"/>
  <c r="FO35" i="4"/>
  <c r="FP152" i="4"/>
  <c r="FU177" i="4"/>
  <c r="FP50" i="4"/>
  <c r="FP97" i="4"/>
  <c r="FN185" i="4"/>
  <c r="FP141" i="4"/>
  <c r="DC189" i="2"/>
  <c r="DE112" i="2"/>
  <c r="FO55" i="4"/>
  <c r="DD7" i="2"/>
  <c r="DF110" i="2"/>
  <c r="FR21" i="4"/>
  <c r="DE28" i="2"/>
  <c r="FN64" i="4"/>
  <c r="DD115" i="2"/>
  <c r="U200" i="4"/>
  <c r="DC59" i="2"/>
  <c r="P200" i="2"/>
  <c r="FR110" i="4"/>
  <c r="DD67" i="2"/>
  <c r="DE175" i="2"/>
  <c r="FU121" i="4"/>
  <c r="FQ52" i="4"/>
  <c r="FN53" i="4"/>
  <c r="DD111" i="2"/>
  <c r="AT200" i="2"/>
  <c r="FQ133" i="4"/>
  <c r="DE116" i="2"/>
  <c r="DD51" i="2"/>
  <c r="FN77" i="4"/>
  <c r="FQ11" i="4"/>
  <c r="FN110" i="4"/>
  <c r="FQ170" i="4"/>
  <c r="FO99" i="4"/>
  <c r="FQ134" i="4"/>
  <c r="FO170" i="4"/>
  <c r="FR24" i="4"/>
  <c r="FP13" i="4"/>
  <c r="DC41" i="2"/>
  <c r="DE50" i="2"/>
  <c r="FQ116" i="4"/>
  <c r="FS124" i="4"/>
  <c r="FN178" i="4"/>
  <c r="DE55" i="2"/>
  <c r="DE188" i="2"/>
  <c r="DD192" i="2"/>
  <c r="FO78" i="4"/>
  <c r="DD153" i="2"/>
  <c r="DD185" i="2"/>
  <c r="FO124" i="4"/>
  <c r="FP44" i="4"/>
  <c r="DC68" i="2"/>
  <c r="DC17" i="2"/>
  <c r="CU200" i="2"/>
  <c r="BC200" i="2"/>
  <c r="DC168" i="2"/>
  <c r="DF45" i="2"/>
  <c r="DC49" i="2"/>
  <c r="DC74" i="2"/>
  <c r="DC149" i="2"/>
  <c r="ET200" i="4"/>
  <c r="FQ180" i="4"/>
  <c r="DC50" i="2"/>
  <c r="DD29" i="2"/>
  <c r="FS100" i="4"/>
  <c r="DE144" i="2"/>
  <c r="DE84" i="2"/>
  <c r="DF115" i="2"/>
  <c r="DE19" i="2"/>
  <c r="FQ51" i="4"/>
  <c r="FN105" i="4"/>
  <c r="FO38" i="4"/>
  <c r="FO56" i="4"/>
  <c r="DC162" i="2"/>
  <c r="DE135" i="2"/>
  <c r="DC123" i="2"/>
  <c r="FQ124" i="4"/>
  <c r="FN113" i="4"/>
  <c r="AQ200" i="4"/>
  <c r="FN39" i="4"/>
  <c r="DE60" i="2"/>
  <c r="DI200" i="4"/>
  <c r="AJ200" i="4"/>
  <c r="CW200" i="2"/>
  <c r="DD87" i="2"/>
  <c r="DE8" i="2"/>
  <c r="EQ200" i="4"/>
  <c r="FU155" i="4"/>
  <c r="FQ189" i="4"/>
  <c r="FO182" i="4"/>
  <c r="FO122" i="4"/>
  <c r="FN154" i="4"/>
  <c r="FO19" i="4"/>
  <c r="FP147" i="4"/>
  <c r="AG200" i="4"/>
  <c r="DE27" i="2"/>
  <c r="FN118" i="4"/>
  <c r="FO10" i="4"/>
  <c r="FO172" i="4"/>
  <c r="DC179" i="2"/>
  <c r="DF69" i="2"/>
  <c r="DC118" i="2"/>
  <c r="FN179" i="4"/>
  <c r="FO72" i="4"/>
  <c r="FR153" i="4"/>
  <c r="DC134" i="2"/>
  <c r="DE31" i="2"/>
  <c r="FN47" i="4"/>
  <c r="DE164" i="2"/>
  <c r="FR35" i="4"/>
  <c r="BM200" i="2"/>
  <c r="DD59" i="2"/>
  <c r="FN172" i="4"/>
  <c r="AX200" i="4"/>
  <c r="DD56" i="2"/>
  <c r="DG77" i="2"/>
  <c r="DD34" i="2"/>
  <c r="FR150" i="4"/>
  <c r="DD180" i="2"/>
  <c r="DD79" i="2"/>
  <c r="BB200" i="2"/>
  <c r="DF21" i="2"/>
  <c r="FB200" i="4"/>
  <c r="FP129" i="4"/>
  <c r="DC156" i="2"/>
  <c r="DC192" i="2"/>
  <c r="DE128" i="2"/>
  <c r="DE57" i="2"/>
  <c r="FN181" i="4"/>
  <c r="DC39" i="2"/>
  <c r="FP36" i="4"/>
  <c r="FP105" i="4"/>
  <c r="FO100" i="4"/>
  <c r="DF44" i="2"/>
  <c r="FQ21" i="4"/>
  <c r="FP144" i="4"/>
  <c r="FR164" i="4"/>
  <c r="DR200" i="4"/>
  <c r="DC164" i="2"/>
  <c r="DE65" i="2"/>
  <c r="FP175" i="4"/>
  <c r="DE61" i="2"/>
  <c r="BG200" i="4"/>
  <c r="DD49" i="2"/>
  <c r="DD113" i="2"/>
  <c r="BG200" i="2"/>
  <c r="FN31" i="4"/>
  <c r="FP96" i="4"/>
  <c r="FJ200" i="4"/>
  <c r="FQ186" i="4"/>
  <c r="FO132" i="4"/>
  <c r="FQ8" i="4"/>
  <c r="FO50" i="4"/>
  <c r="DD43" i="2"/>
  <c r="DC108" i="2"/>
  <c r="BU200" i="4"/>
  <c r="FN9" i="4"/>
  <c r="FN29" i="4"/>
  <c r="FS12" i="4"/>
  <c r="FP7" i="4"/>
  <c r="FO127" i="4"/>
  <c r="DE21" i="2"/>
  <c r="DC95" i="2"/>
  <c r="FR27" i="4"/>
  <c r="DE89" i="2"/>
  <c r="FS139" i="4"/>
  <c r="DD35" i="2"/>
  <c r="FU17" i="4"/>
  <c r="AP200" i="4"/>
  <c r="FR196" i="4"/>
  <c r="DD173" i="2"/>
  <c r="FP199" i="4"/>
  <c r="AU200" i="4"/>
  <c r="DD191" i="2"/>
  <c r="DC61" i="2"/>
  <c r="FP46" i="4"/>
  <c r="FQ188" i="4"/>
  <c r="CS200" i="2"/>
  <c r="DE111" i="2"/>
  <c r="FP159" i="4"/>
  <c r="DC11" i="2"/>
  <c r="FP165" i="4"/>
  <c r="DC154" i="2"/>
  <c r="FN141" i="4"/>
  <c r="FE200" i="4"/>
  <c r="DC104" i="2"/>
  <c r="FO73" i="4"/>
  <c r="DE69" i="2"/>
  <c r="FR91" i="4"/>
  <c r="FO117" i="4"/>
  <c r="DF111" i="2"/>
  <c r="FP27" i="4"/>
  <c r="DF66" i="2"/>
  <c r="FN102" i="4"/>
  <c r="AY200" i="2"/>
  <c r="FO114" i="4"/>
  <c r="FP125" i="4"/>
  <c r="CD200" i="4"/>
  <c r="FN30" i="4"/>
  <c r="FN125" i="4"/>
  <c r="EE200" i="4"/>
  <c r="FP93" i="4"/>
  <c r="DC151" i="2"/>
  <c r="DE102" i="2"/>
  <c r="CO200" i="2"/>
  <c r="DE131" i="2"/>
  <c r="FQ173" i="4"/>
  <c r="DC106" i="2"/>
  <c r="DD160" i="2"/>
  <c r="AE200" i="4"/>
  <c r="FN149" i="4"/>
  <c r="CP200" i="2"/>
  <c r="FN100" i="4"/>
  <c r="FN91" i="4"/>
  <c r="DF156" i="2"/>
  <c r="DC23" i="2"/>
  <c r="DC137" i="2"/>
  <c r="FN135" i="4"/>
  <c r="FN127" i="4"/>
  <c r="CE200" i="2"/>
  <c r="FQ88" i="4"/>
  <c r="DE122" i="2"/>
  <c r="V200" i="2"/>
  <c r="FQ154" i="4"/>
  <c r="FO93" i="4"/>
  <c r="FR189" i="4"/>
  <c r="DE11" i="2"/>
  <c r="BF200" i="4"/>
  <c r="DC57" i="2"/>
  <c r="FO145" i="4"/>
  <c r="FQ50" i="4"/>
  <c r="DC158" i="2"/>
  <c r="DG10" i="2"/>
  <c r="DC138" i="2"/>
  <c r="FN153" i="4"/>
  <c r="FR147" i="4"/>
  <c r="FN38" i="4"/>
  <c r="DC111" i="2"/>
  <c r="FU162" i="4"/>
  <c r="FU57" i="4"/>
  <c r="DE70" i="2"/>
  <c r="FP139" i="4"/>
  <c r="DF60" i="2"/>
  <c r="FN79" i="4"/>
  <c r="FN87" i="4"/>
  <c r="CU200" i="4"/>
  <c r="FP101" i="4"/>
  <c r="FR41" i="4"/>
  <c r="FO80" i="4"/>
  <c r="DM200" i="4"/>
  <c r="DD176" i="2"/>
  <c r="FQ25" i="4"/>
  <c r="DD157" i="2"/>
  <c r="DD42" i="2"/>
  <c r="DG8" i="2"/>
  <c r="FQ114" i="4"/>
  <c r="DF76" i="2"/>
  <c r="R200" i="2"/>
  <c r="FN114" i="4"/>
  <c r="DC97" i="2"/>
  <c r="FU126" i="4"/>
  <c r="FP179" i="4"/>
  <c r="DD137" i="2"/>
  <c r="FO135" i="4"/>
  <c r="FF200" i="4"/>
  <c r="FP186" i="4"/>
  <c r="FS42" i="4"/>
  <c r="FQ113" i="4"/>
  <c r="DC83" i="2"/>
  <c r="AH200" i="4"/>
  <c r="DC121" i="2"/>
  <c r="DE184" i="2"/>
  <c r="DE47" i="2"/>
  <c r="FN13" i="4"/>
  <c r="CA200" i="4"/>
  <c r="FQ26" i="4"/>
  <c r="BQ200" i="2"/>
  <c r="DG24" i="2"/>
  <c r="FP92" i="4"/>
  <c r="FO105" i="4"/>
  <c r="DD118" i="2"/>
  <c r="FU99" i="4"/>
  <c r="FO111" i="4"/>
  <c r="FS98" i="4"/>
  <c r="CY200" i="4"/>
  <c r="FN123" i="4"/>
  <c r="DC133" i="2"/>
  <c r="DD187" i="2"/>
  <c r="DG34" i="2"/>
  <c r="FO151" i="4"/>
  <c r="DC187" i="2"/>
  <c r="DE95" i="2"/>
  <c r="DF127" i="2"/>
  <c r="DE41" i="2"/>
  <c r="CH200" i="4"/>
  <c r="DE103" i="2"/>
  <c r="FQ159" i="4"/>
  <c r="DD142" i="2"/>
  <c r="EC200" i="4"/>
  <c r="DE168" i="2"/>
  <c r="FO136" i="4"/>
  <c r="DE18" i="2"/>
  <c r="FR95" i="4"/>
  <c r="DD40" i="2"/>
  <c r="FP83" i="4"/>
  <c r="FN103" i="4"/>
  <c r="DC195" i="2"/>
  <c r="CK200" i="4"/>
  <c r="FN180" i="4"/>
  <c r="DC65" i="2"/>
  <c r="FR103" i="4"/>
  <c r="DD21" i="2"/>
  <c r="FS38" i="4"/>
  <c r="FS32" i="4"/>
  <c r="AB200" i="4"/>
  <c r="FR55" i="4"/>
  <c r="FP127" i="4"/>
  <c r="FQ82" i="4"/>
  <c r="FP49" i="4"/>
  <c r="FN176" i="4"/>
  <c r="DE98" i="2"/>
  <c r="DC101" i="2"/>
  <c r="AH200" i="2"/>
  <c r="DC146" i="2"/>
  <c r="DE79" i="2"/>
  <c r="FN134" i="4"/>
  <c r="FS90" i="4"/>
  <c r="DC110" i="2"/>
  <c r="FQ165" i="4"/>
  <c r="BY200" i="2"/>
  <c r="CG200" i="4"/>
  <c r="FQ160" i="4"/>
  <c r="FR102" i="4"/>
  <c r="DD128" i="2"/>
  <c r="FQ44" i="4"/>
  <c r="FP29" i="4"/>
  <c r="DC75" i="2"/>
  <c r="DE152" i="2"/>
  <c r="FQ127" i="4"/>
  <c r="FN143" i="4"/>
  <c r="DE85" i="2"/>
  <c r="FU29" i="4"/>
  <c r="FP65" i="4"/>
  <c r="DD174" i="2"/>
  <c r="AL200" i="4"/>
  <c r="DC21" i="2"/>
  <c r="DE165" i="2"/>
  <c r="FS47" i="4"/>
  <c r="DD23" i="2"/>
  <c r="FN144" i="4"/>
  <c r="DE45" i="2"/>
  <c r="DD52" i="2"/>
  <c r="DE107" i="2"/>
  <c r="FQ146" i="4"/>
  <c r="DC172" i="2"/>
  <c r="DE105" i="2"/>
  <c r="S200" i="4"/>
  <c r="DF154" i="2"/>
  <c r="DF172" i="2"/>
  <c r="FR20" i="4"/>
  <c r="FS11" i="4"/>
  <c r="FO61" i="4"/>
  <c r="FN166" i="4"/>
  <c r="DC183" i="2"/>
  <c r="DF46" i="2"/>
  <c r="ES200" i="4"/>
  <c r="FQ30" i="4"/>
  <c r="DE108" i="2"/>
  <c r="DD32" i="2"/>
  <c r="AW200" i="2"/>
  <c r="FN92" i="4"/>
  <c r="DE174" i="2"/>
  <c r="Q200" i="4"/>
  <c r="DD31" i="2"/>
  <c r="DC56" i="2"/>
  <c r="DD120" i="2"/>
  <c r="FQ122" i="4"/>
  <c r="FO165" i="4"/>
  <c r="FO43" i="4"/>
  <c r="FO51" i="4"/>
  <c r="FR89" i="4"/>
  <c r="FN18" i="4"/>
  <c r="FQ126" i="4"/>
  <c r="FP109" i="4"/>
  <c r="AD200" i="2"/>
  <c r="DC46" i="2"/>
  <c r="FP134" i="4"/>
  <c r="DD86" i="2"/>
  <c r="DC77" i="2"/>
  <c r="BP200" i="4"/>
  <c r="CS200" i="4"/>
  <c r="DD101" i="2"/>
  <c r="DE162" i="2"/>
  <c r="DK200" i="4"/>
  <c r="FP72" i="4"/>
  <c r="FU91" i="4"/>
  <c r="FS76" i="4"/>
  <c r="BJ200" i="2"/>
  <c r="FQ40" i="4"/>
  <c r="DC67" i="2"/>
  <c r="AM200" i="4"/>
  <c r="FN62" i="4"/>
  <c r="AR200" i="2"/>
  <c r="DE23" i="2"/>
  <c r="DE181" i="2"/>
  <c r="CM200" i="4"/>
  <c r="FN60" i="4"/>
  <c r="DC72" i="2"/>
  <c r="DD26" i="2"/>
  <c r="FN183" i="4"/>
  <c r="E200" i="2"/>
  <c r="DC169" i="2"/>
  <c r="DC48" i="2"/>
  <c r="DC43" i="2"/>
  <c r="DC186" i="2"/>
  <c r="DD63" i="2"/>
  <c r="FN90" i="4"/>
  <c r="FN193" i="4"/>
  <c r="DE80" i="2"/>
  <c r="FQ35" i="4"/>
  <c r="DF67" i="2"/>
  <c r="FP12" i="4"/>
  <c r="FR12" i="4"/>
  <c r="FP20" i="4"/>
  <c r="DE13" i="2"/>
  <c r="AA200" i="2"/>
  <c r="FP19" i="4"/>
  <c r="DD130" i="2"/>
  <c r="DC62" i="2"/>
  <c r="FN94" i="4"/>
  <c r="DE48" i="2"/>
  <c r="DF195" i="2"/>
  <c r="AY200" i="4"/>
  <c r="DE83" i="2"/>
  <c r="FS31" i="4"/>
  <c r="FR52" i="4"/>
  <c r="DD50" i="2"/>
  <c r="DE163" i="2"/>
  <c r="FR11" i="4"/>
  <c r="FN21" i="4"/>
  <c r="EG200" i="4"/>
  <c r="DE30" i="2"/>
  <c r="FP90" i="4"/>
  <c r="FN40" i="4"/>
  <c r="S200" i="2"/>
  <c r="FN73" i="4"/>
  <c r="CA200" i="2"/>
  <c r="DD91" i="2"/>
  <c r="FO40" i="4"/>
  <c r="FQ12" i="4"/>
  <c r="FN119" i="4"/>
  <c r="DC84" i="2"/>
  <c r="FN49" i="4"/>
  <c r="DD143" i="2"/>
  <c r="FN70" i="4"/>
  <c r="FP184" i="4"/>
  <c r="DG73" i="2"/>
  <c r="DD69" i="2"/>
  <c r="FQ58" i="4"/>
  <c r="FR30" i="4"/>
  <c r="FR86" i="4"/>
  <c r="FP91" i="4"/>
  <c r="DD112" i="2"/>
  <c r="DG160" i="2"/>
  <c r="DD103" i="2"/>
  <c r="DD18" i="2"/>
  <c r="CQ200" i="4"/>
  <c r="DE130" i="2"/>
  <c r="FO81" i="4"/>
  <c r="DC132" i="2"/>
  <c r="FS140" i="4"/>
  <c r="CB200" i="4"/>
  <c r="DE143" i="2"/>
  <c r="DE56" i="2"/>
  <c r="DC178" i="2"/>
  <c r="DF47" i="2"/>
  <c r="DC127" i="2"/>
  <c r="FQ56" i="4"/>
  <c r="EK200" i="4"/>
  <c r="FR42" i="4"/>
  <c r="DG80" i="2"/>
  <c r="FU169" i="4"/>
  <c r="DC196" i="2"/>
  <c r="DF94" i="2"/>
  <c r="DF192" i="2"/>
  <c r="FR167" i="4"/>
  <c r="DD122" i="2"/>
  <c r="DE147" i="2"/>
  <c r="FP71" i="4"/>
  <c r="DE129" i="2"/>
  <c r="J200" i="4"/>
  <c r="DD57" i="2"/>
  <c r="DD30" i="2"/>
  <c r="DE179" i="2"/>
  <c r="FN84" i="4"/>
  <c r="FN93" i="4"/>
  <c r="DD145" i="2"/>
  <c r="FO164" i="4"/>
  <c r="FS30" i="4"/>
  <c r="BY200" i="4"/>
  <c r="DD76" i="2"/>
  <c r="FP126" i="4"/>
  <c r="DC176" i="2"/>
  <c r="FN195" i="4"/>
  <c r="FS13" i="4"/>
  <c r="CF200" i="4"/>
  <c r="FO140" i="4"/>
  <c r="DD179" i="2"/>
  <c r="FN63" i="4"/>
  <c r="FN99" i="4"/>
  <c r="FQ47" i="4"/>
  <c r="BE200" i="4"/>
  <c r="CX200" i="4"/>
  <c r="DC171" i="2"/>
  <c r="FO91" i="4"/>
  <c r="DE100" i="2"/>
  <c r="BT200" i="2"/>
  <c r="DD198" i="2"/>
  <c r="DC141" i="2"/>
  <c r="DC82" i="2"/>
  <c r="FR23" i="4"/>
  <c r="DC177" i="2"/>
  <c r="DD106" i="2"/>
  <c r="FO54" i="4"/>
  <c r="CB200" i="2"/>
  <c r="FR185" i="4"/>
  <c r="DF184" i="2"/>
  <c r="FS96" i="4"/>
  <c r="DD188" i="2"/>
  <c r="CV200" i="4"/>
  <c r="FQ195" i="4"/>
  <c r="FR179" i="4"/>
  <c r="DE189" i="2"/>
  <c r="DE182" i="2"/>
  <c r="DD84" i="2"/>
  <c r="FN89" i="4"/>
  <c r="FO149" i="4"/>
  <c r="FP98" i="4"/>
  <c r="DC8" i="2"/>
  <c r="CE200" i="4"/>
  <c r="FP130" i="4"/>
  <c r="FP81" i="4"/>
  <c r="FN51" i="4"/>
  <c r="FR53" i="4"/>
  <c r="FR77" i="4"/>
  <c r="FR25" i="4"/>
  <c r="DC180" i="2"/>
  <c r="AS200" i="2"/>
  <c r="FQ162" i="4"/>
  <c r="DE158" i="2"/>
  <c r="DD127" i="2"/>
  <c r="BX200" i="4"/>
  <c r="FR186" i="4"/>
  <c r="DD22" i="2"/>
  <c r="DF8" i="2"/>
  <c r="DD62" i="2"/>
  <c r="DE178" i="2"/>
  <c r="FN45" i="4"/>
  <c r="DD61" i="2"/>
  <c r="FN37" i="4"/>
  <c r="FP79" i="4"/>
  <c r="FR136" i="4"/>
  <c r="FN192" i="4"/>
  <c r="DC34" i="2"/>
  <c r="V200" i="4"/>
  <c r="FQ147" i="4"/>
  <c r="FQ131" i="4"/>
  <c r="FR130" i="4"/>
  <c r="DD17" i="2"/>
  <c r="DG187" i="2"/>
  <c r="DD141" i="2"/>
  <c r="FP89" i="4"/>
  <c r="BQ200" i="4"/>
  <c r="DA200" i="2"/>
  <c r="J200" i="2"/>
  <c r="DC10" i="2"/>
  <c r="DD107" i="2"/>
  <c r="FR126" i="4"/>
  <c r="DD81" i="2"/>
  <c r="DF26" i="2"/>
  <c r="DC157" i="2"/>
  <c r="DE68" i="2"/>
  <c r="DD37" i="2"/>
  <c r="AB200" i="2"/>
  <c r="FR198" i="4"/>
  <c r="DG122" i="2"/>
  <c r="AQ200" i="2"/>
  <c r="FR45" i="4"/>
  <c r="FN187" i="4"/>
  <c r="DF74" i="2"/>
  <c r="DG157" i="2"/>
  <c r="DF189" i="2"/>
  <c r="FU98" i="4"/>
  <c r="DG90" i="2"/>
  <c r="FQ192" i="4"/>
  <c r="FR121" i="4"/>
  <c r="FR108" i="4"/>
  <c r="FN7" i="4"/>
  <c r="DF157" i="2"/>
  <c r="FS101" i="4"/>
  <c r="FO12" i="4"/>
  <c r="FQ70" i="4"/>
  <c r="FO33" i="4"/>
  <c r="FR68" i="4"/>
  <c r="FO11" i="4"/>
  <c r="FO58" i="4"/>
  <c r="FS104" i="4"/>
  <c r="DG101" i="2"/>
  <c r="FS63" i="4"/>
  <c r="BS200" i="2"/>
  <c r="DG48" i="2"/>
  <c r="DG76" i="2"/>
  <c r="F200" i="4"/>
  <c r="FQ141" i="4"/>
  <c r="FQ171" i="4"/>
  <c r="DG85" i="2"/>
  <c r="FS9" i="4"/>
  <c r="DE126" i="2"/>
  <c r="DC96" i="2"/>
  <c r="FQ49" i="4"/>
  <c r="FQ168" i="4"/>
  <c r="FQ73" i="4"/>
  <c r="FP190" i="4"/>
  <c r="DC27" i="2"/>
  <c r="CG200" i="2"/>
  <c r="FS110" i="4"/>
  <c r="BF200" i="2"/>
  <c r="FN120" i="4"/>
  <c r="FQ152" i="4"/>
  <c r="FP151" i="4"/>
  <c r="FP124" i="4"/>
  <c r="DC15" i="2"/>
  <c r="FN191" i="4"/>
  <c r="DC28" i="2"/>
  <c r="DF198" i="2"/>
  <c r="FQ106" i="4"/>
  <c r="DE193" i="2"/>
  <c r="DF28" i="2"/>
  <c r="FQ20" i="4"/>
  <c r="FQ78" i="4"/>
  <c r="FQ157" i="4"/>
  <c r="FQ46" i="4"/>
  <c r="DG15" i="2"/>
  <c r="FR135" i="4"/>
  <c r="DD129" i="2"/>
  <c r="FN44" i="4"/>
  <c r="FS176" i="4"/>
  <c r="FP146" i="4"/>
  <c r="FQ31" i="4"/>
  <c r="DF18" i="2"/>
  <c r="FU138" i="4"/>
  <c r="AN200" i="4"/>
  <c r="FR124" i="4"/>
  <c r="FQ14" i="4"/>
  <c r="FT196" i="4"/>
  <c r="FP180" i="4"/>
  <c r="FR71" i="4"/>
  <c r="FU89" i="4"/>
  <c r="FQ69" i="4"/>
  <c r="FS157" i="4"/>
  <c r="DF58" i="2"/>
  <c r="FS86" i="4"/>
  <c r="FN36" i="4"/>
  <c r="FO101" i="4"/>
  <c r="FP183" i="4"/>
  <c r="FU14" i="4"/>
  <c r="FS103" i="4"/>
  <c r="FR165" i="4"/>
  <c r="FS60" i="4"/>
  <c r="DG137" i="2"/>
  <c r="FQ89" i="4"/>
  <c r="DF112" i="2"/>
  <c r="FP47" i="4"/>
  <c r="DF59" i="2"/>
  <c r="FS114" i="4"/>
  <c r="FP111" i="4"/>
  <c r="DF114" i="2"/>
  <c r="FO44" i="4"/>
  <c r="CC200" i="2"/>
  <c r="FQ107" i="4"/>
  <c r="FR148" i="4"/>
  <c r="FN52" i="4"/>
  <c r="FP58" i="4"/>
  <c r="FP102" i="4"/>
  <c r="FO113" i="4"/>
  <c r="DN200" i="4"/>
  <c r="DE97" i="2"/>
  <c r="FP167" i="4"/>
  <c r="FQ166" i="4"/>
  <c r="DC142" i="2"/>
  <c r="FP142" i="4"/>
  <c r="FP25" i="4"/>
  <c r="FN42" i="4"/>
  <c r="FP185" i="4"/>
  <c r="FP173" i="4"/>
  <c r="DC139" i="2"/>
  <c r="FS177" i="4"/>
  <c r="DC66" i="2"/>
  <c r="DE113" i="2"/>
  <c r="DE72" i="2"/>
  <c r="BI200" i="2"/>
  <c r="DF65" i="2"/>
  <c r="DG37" i="2"/>
  <c r="W200" i="2"/>
  <c r="DV200" i="4"/>
  <c r="FN65" i="4"/>
  <c r="DG128" i="2"/>
  <c r="FN71" i="4"/>
  <c r="DC152" i="2"/>
  <c r="FP78" i="4"/>
  <c r="DG89" i="2"/>
  <c r="FS170" i="4"/>
  <c r="DE49" i="2"/>
  <c r="FS113" i="4"/>
  <c r="FO109" i="4"/>
  <c r="Y200" i="2"/>
  <c r="FU86" i="4"/>
  <c r="FN147" i="4"/>
  <c r="FS15" i="4"/>
  <c r="DG97" i="2"/>
  <c r="DG98" i="2"/>
  <c r="FQ178" i="4"/>
  <c r="DG49" i="2"/>
  <c r="FS64" i="4"/>
  <c r="FR161" i="4"/>
  <c r="DG61" i="2"/>
  <c r="FU58" i="4"/>
  <c r="DE110" i="2"/>
  <c r="DD175" i="2"/>
  <c r="DC167" i="2"/>
  <c r="FP57" i="4"/>
  <c r="FO129" i="4"/>
  <c r="FS85" i="4"/>
  <c r="FP170" i="4"/>
  <c r="FN140" i="4"/>
  <c r="FO183" i="4"/>
  <c r="FT112" i="4"/>
  <c r="FO63" i="4"/>
  <c r="FR156" i="4"/>
  <c r="DF122" i="2"/>
  <c r="FR57" i="4"/>
  <c r="FP110" i="4"/>
  <c r="FP120" i="4"/>
  <c r="FS138" i="4"/>
  <c r="DE87" i="2"/>
  <c r="DD184" i="2"/>
  <c r="FO179" i="4"/>
  <c r="DE169" i="2"/>
  <c r="DF63" i="2"/>
  <c r="DD60" i="2"/>
  <c r="FP84" i="4"/>
  <c r="DC99" i="2"/>
  <c r="FQ138" i="4"/>
  <c r="FN34" i="4"/>
  <c r="DE82" i="2"/>
  <c r="FQ71" i="4"/>
  <c r="FS129" i="4"/>
  <c r="FU157" i="4"/>
  <c r="FU13" i="4"/>
  <c r="DF73" i="2"/>
  <c r="FN67" i="4"/>
  <c r="FO181" i="4"/>
  <c r="DD33" i="2"/>
  <c r="DD172" i="2"/>
  <c r="W200" i="4"/>
  <c r="FQ34" i="4"/>
  <c r="DE183" i="2"/>
  <c r="FN108" i="4"/>
  <c r="FU7" i="4"/>
  <c r="FQ174" i="4"/>
  <c r="DF99" i="2"/>
  <c r="AZ200" i="4"/>
  <c r="DF43" i="2"/>
  <c r="DG196" i="2"/>
  <c r="FO24" i="4"/>
  <c r="B200" i="2"/>
  <c r="DG78" i="2"/>
  <c r="FP161" i="4"/>
  <c r="CR200" i="2"/>
  <c r="FR79" i="4"/>
  <c r="FT64" i="4"/>
  <c r="FQ59" i="4"/>
  <c r="FR81" i="4"/>
  <c r="FR144" i="4"/>
  <c r="FU68" i="4"/>
  <c r="FR64" i="4"/>
  <c r="FS132" i="4"/>
  <c r="DG46" i="2"/>
  <c r="T200" i="4"/>
  <c r="DC64" i="2"/>
  <c r="FQ37" i="4"/>
  <c r="FP143" i="4"/>
  <c r="FO34" i="4"/>
  <c r="FR142" i="4"/>
  <c r="FO88" i="4"/>
  <c r="FS20" i="4"/>
  <c r="FP107" i="4"/>
  <c r="FS175" i="4"/>
  <c r="FU114" i="4"/>
  <c r="FP158" i="4"/>
  <c r="FP169" i="4"/>
  <c r="DF11" i="2"/>
  <c r="FO177" i="4"/>
  <c r="FO94" i="4"/>
  <c r="FP188" i="4"/>
  <c r="DD194" i="2"/>
  <c r="FP192" i="4"/>
  <c r="FQ29" i="4"/>
  <c r="FP68" i="4"/>
  <c r="CN200" i="2"/>
  <c r="DE117" i="2"/>
  <c r="FQ199" i="4"/>
  <c r="DD77" i="2"/>
  <c r="FR123" i="4"/>
  <c r="FN165" i="4"/>
  <c r="DD71" i="2"/>
  <c r="FO52" i="4"/>
  <c r="AF200" i="4"/>
  <c r="FP163" i="4"/>
  <c r="FQ42" i="4"/>
  <c r="DC70" i="2"/>
  <c r="AF200" i="2"/>
  <c r="FO45" i="4"/>
  <c r="BH200" i="4"/>
  <c r="FO25" i="4"/>
  <c r="FN164" i="4"/>
  <c r="FO171" i="4"/>
  <c r="L200" i="4"/>
  <c r="DC140" i="2"/>
  <c r="FO161" i="4"/>
  <c r="DD124" i="2"/>
  <c r="FN169" i="4"/>
  <c r="DF186" i="2"/>
  <c r="FR51" i="4"/>
  <c r="FQ153" i="4"/>
  <c r="FQ130" i="4"/>
  <c r="AA200" i="4"/>
  <c r="AT200" i="4"/>
  <c r="FR93" i="4"/>
  <c r="X200" i="2"/>
  <c r="FR114" i="4"/>
  <c r="DE170" i="2"/>
  <c r="D200" i="4"/>
  <c r="DE167" i="2"/>
  <c r="DF31" i="2"/>
  <c r="DD125" i="2"/>
  <c r="AW200" i="4"/>
  <c r="DC31" i="2"/>
  <c r="DC53" i="2"/>
  <c r="FR115" i="4"/>
  <c r="FN107" i="4"/>
  <c r="FP116" i="4"/>
  <c r="DE52" i="2"/>
  <c r="FP51" i="4"/>
  <c r="DF158" i="2"/>
  <c r="FO193" i="4"/>
  <c r="FO159" i="4"/>
  <c r="FR74" i="4"/>
  <c r="DF83" i="2"/>
  <c r="FQ91" i="4"/>
  <c r="FR119" i="4"/>
  <c r="AC200" i="4"/>
  <c r="FT177" i="4"/>
  <c r="DC115" i="2"/>
  <c r="FP74" i="4"/>
  <c r="BN200" i="2"/>
  <c r="FR188" i="4"/>
  <c r="DF77" i="2"/>
  <c r="DD117" i="2"/>
  <c r="DE139" i="2"/>
  <c r="FQ112" i="4"/>
  <c r="FP164" i="4"/>
  <c r="AO200" i="4"/>
  <c r="DE141" i="2"/>
  <c r="FQ27" i="4"/>
  <c r="FP15" i="4"/>
  <c r="BW200" i="4"/>
  <c r="DD9" i="2"/>
  <c r="L200" i="2"/>
  <c r="DC100" i="2"/>
  <c r="ER200" i="4"/>
  <c r="DF200" i="4"/>
  <c r="FO39" i="4"/>
  <c r="FO65" i="4"/>
  <c r="BJ200" i="4"/>
  <c r="FQ115" i="4"/>
  <c r="FQ32" i="4"/>
  <c r="FP64" i="4"/>
  <c r="DD64" i="2"/>
  <c r="FQ120" i="4"/>
  <c r="DC73" i="2"/>
  <c r="CC200" i="4"/>
  <c r="AJ200" i="2"/>
  <c r="DG161" i="2"/>
  <c r="DC113" i="2"/>
  <c r="FN74" i="4"/>
  <c r="FN96" i="4"/>
  <c r="DC91" i="2"/>
  <c r="FN101" i="4"/>
  <c r="DE22" i="2"/>
  <c r="FO184" i="4"/>
  <c r="DC170" i="2"/>
  <c r="FO102" i="4"/>
  <c r="FP76" i="4"/>
  <c r="DE134" i="2"/>
  <c r="DB200" i="4"/>
  <c r="DD109" i="2"/>
  <c r="DE92" i="2"/>
  <c r="DE119" i="2"/>
  <c r="FQ175" i="4"/>
  <c r="FQ177" i="4"/>
  <c r="FS14" i="4"/>
  <c r="DE75" i="2"/>
  <c r="DC122" i="2"/>
  <c r="DD20" i="2"/>
  <c r="FP53" i="4"/>
  <c r="DC160" i="2"/>
  <c r="DD156" i="2"/>
  <c r="FO175" i="4"/>
  <c r="FQ57" i="4"/>
  <c r="FO191" i="4"/>
  <c r="DD27" i="2"/>
  <c r="DG35" i="2"/>
  <c r="FU73" i="4"/>
  <c r="FU178" i="4"/>
  <c r="FP35" i="4"/>
  <c r="FQ23" i="4"/>
  <c r="FN55" i="4"/>
  <c r="FQ193" i="4"/>
  <c r="FQ65" i="4"/>
  <c r="DF15" i="2"/>
  <c r="DF149" i="2"/>
  <c r="DF37" i="2"/>
  <c r="FS75" i="4"/>
  <c r="FS187" i="4"/>
  <c r="FP197" i="4"/>
  <c r="FN159" i="4"/>
  <c r="FR8" i="4"/>
  <c r="FO82" i="4"/>
  <c r="FS115" i="4"/>
  <c r="DF145" i="2"/>
  <c r="DE132" i="2"/>
  <c r="FO95" i="4"/>
  <c r="DD89" i="2"/>
  <c r="DG52" i="2"/>
  <c r="FQ74" i="4"/>
  <c r="FQ143" i="4"/>
  <c r="FU25" i="4"/>
  <c r="FQ18" i="4"/>
  <c r="FR140" i="4"/>
  <c r="BZ200" i="2"/>
  <c r="FQ184" i="4"/>
  <c r="FN150" i="4"/>
  <c r="FN83" i="4"/>
  <c r="FP106" i="4"/>
  <c r="FQ19" i="4"/>
  <c r="FQ172" i="4"/>
  <c r="DF170" i="2"/>
  <c r="AI200" i="2"/>
  <c r="FN98" i="4"/>
  <c r="DB200" i="2"/>
  <c r="DF194" i="2"/>
  <c r="FN11" i="4"/>
  <c r="FN16" i="4"/>
  <c r="BK200" i="4"/>
  <c r="FQ179" i="4"/>
  <c r="BC200" i="4"/>
  <c r="FP95" i="4"/>
  <c r="Y200" i="4"/>
  <c r="FR26" i="4"/>
  <c r="DE44" i="2"/>
  <c r="DE186" i="2"/>
  <c r="DC55" i="2"/>
  <c r="FP24" i="4"/>
  <c r="FN95" i="4"/>
  <c r="FR159" i="4"/>
  <c r="FS93" i="4"/>
  <c r="DF139" i="2"/>
  <c r="DF193" i="2"/>
  <c r="FQ100" i="4"/>
  <c r="DE153" i="2"/>
  <c r="FO123" i="4"/>
  <c r="FS112" i="4"/>
  <c r="FU128" i="4"/>
  <c r="FQ96" i="4"/>
  <c r="AE200" i="2"/>
  <c r="FU63" i="4"/>
  <c r="DG29" i="2"/>
  <c r="FR197" i="4"/>
  <c r="FS16" i="4"/>
  <c r="FQ101" i="4"/>
  <c r="FU179" i="4"/>
  <c r="FU37" i="4"/>
  <c r="DG20" i="2"/>
  <c r="DD85" i="2"/>
  <c r="FQ95" i="4"/>
  <c r="FP132" i="4"/>
  <c r="DF20" i="2"/>
  <c r="EO200" i="4"/>
  <c r="BN200" i="4"/>
  <c r="FU181" i="4"/>
  <c r="FT28" i="4"/>
  <c r="FU64" i="4"/>
  <c r="FS195" i="4"/>
  <c r="DF179" i="2"/>
  <c r="FU61" i="4"/>
  <c r="FQ15" i="4"/>
  <c r="FR16" i="4"/>
  <c r="FT198" i="4"/>
  <c r="DC44" i="2"/>
  <c r="DG50" i="2"/>
  <c r="FT88" i="4"/>
  <c r="DE101" i="2"/>
  <c r="CO200" i="4"/>
  <c r="DF148" i="2"/>
  <c r="FN111" i="4"/>
  <c r="EW200" i="4"/>
  <c r="DF34" i="2"/>
  <c r="FR47" i="4"/>
  <c r="FN86" i="4"/>
  <c r="DF135" i="2"/>
  <c r="BV200" i="2"/>
  <c r="FP56" i="4"/>
  <c r="DD126" i="2"/>
  <c r="FN199" i="4"/>
  <c r="FN175" i="4"/>
  <c r="DF24" i="2"/>
  <c r="DD12" i="2"/>
  <c r="FN66" i="4"/>
  <c r="DE26" i="2"/>
  <c r="DD100" i="2"/>
  <c r="DE148" i="2"/>
  <c r="DD140" i="2"/>
  <c r="EX200" i="4"/>
  <c r="FO30" i="4"/>
  <c r="DE137" i="2"/>
  <c r="DD123" i="2"/>
  <c r="FP8" i="4"/>
  <c r="FO41" i="4"/>
  <c r="FR138" i="4"/>
  <c r="FQ187" i="4"/>
  <c r="AK200" i="2"/>
  <c r="FP10" i="4"/>
  <c r="DE91" i="2"/>
  <c r="DE149" i="2"/>
  <c r="DD65" i="2"/>
  <c r="DC89" i="2"/>
  <c r="CI200" i="4"/>
  <c r="DC80" i="2"/>
  <c r="DE35" i="2"/>
  <c r="CL200" i="4"/>
  <c r="N200" i="2"/>
  <c r="DE64" i="2"/>
  <c r="FO121" i="4"/>
  <c r="FO115" i="4"/>
  <c r="DE157" i="2"/>
  <c r="FP154" i="4"/>
  <c r="FR105" i="4"/>
  <c r="FR7" i="4"/>
  <c r="DF165" i="2"/>
  <c r="FS57" i="4"/>
  <c r="DC25" i="2"/>
  <c r="DE194" i="2"/>
  <c r="DF120" i="2"/>
  <c r="FR101" i="4"/>
  <c r="AV200" i="2"/>
  <c r="DC145" i="2"/>
  <c r="DD139" i="2"/>
  <c r="FN160" i="4"/>
  <c r="FR43" i="4"/>
  <c r="FI200" i="4"/>
  <c r="DD15" i="2"/>
  <c r="DE58" i="2"/>
  <c r="FQ55" i="4"/>
  <c r="FR160" i="4"/>
  <c r="FP82" i="4"/>
  <c r="AC200" i="2"/>
  <c r="FP160" i="4"/>
  <c r="CF200" i="2"/>
  <c r="FQ97" i="4"/>
  <c r="BW200" i="2"/>
  <c r="FR187" i="4"/>
  <c r="DE159" i="2"/>
  <c r="FR106" i="4"/>
  <c r="FQ132" i="4"/>
  <c r="FN167" i="4"/>
  <c r="FP115" i="4"/>
  <c r="DF180" i="2"/>
  <c r="FN131" i="4"/>
  <c r="FN152" i="4"/>
  <c r="FR98" i="4"/>
  <c r="D200" i="2"/>
  <c r="FQ135" i="4"/>
  <c r="DC144" i="2"/>
  <c r="DC47" i="2"/>
  <c r="DC193" i="2"/>
  <c r="DE136" i="2"/>
  <c r="FR60" i="4"/>
  <c r="FQ118" i="4"/>
  <c r="FR38" i="4"/>
  <c r="FN54" i="4"/>
  <c r="CD200" i="2"/>
  <c r="DC136" i="2"/>
  <c r="FN137" i="4"/>
  <c r="DD167" i="2"/>
  <c r="DE51" i="2"/>
  <c r="C200" i="4"/>
  <c r="FO71" i="4"/>
  <c r="DE9" i="2"/>
  <c r="AS200" i="4"/>
  <c r="DD36" i="2"/>
  <c r="FP60" i="4"/>
  <c r="DC102" i="2"/>
  <c r="FQ191" i="4"/>
  <c r="FN12" i="4"/>
  <c r="Z200" i="4"/>
  <c r="DD46" i="2"/>
  <c r="FO148" i="4"/>
  <c r="FO166" i="4"/>
  <c r="DG171" i="2"/>
  <c r="FR180" i="4"/>
  <c r="FO104" i="4"/>
  <c r="Q200" i="2"/>
  <c r="FR56" i="4"/>
  <c r="FN194" i="4"/>
  <c r="DD183" i="2"/>
  <c r="DG148" i="2"/>
  <c r="DC155" i="2"/>
  <c r="FO178" i="4"/>
  <c r="FR141" i="4"/>
  <c r="DC188" i="2"/>
  <c r="DC184" i="2"/>
  <c r="DC60" i="2"/>
  <c r="FP171" i="4"/>
  <c r="DD83" i="2"/>
  <c r="DE90" i="2"/>
  <c r="FS192" i="4"/>
  <c r="DF82" i="2"/>
  <c r="DF50" i="2"/>
  <c r="FQ149" i="4"/>
  <c r="FS174" i="4"/>
  <c r="FP113" i="4"/>
  <c r="FU112" i="4"/>
  <c r="FO67" i="4"/>
  <c r="DE37" i="2"/>
  <c r="FO185" i="4"/>
  <c r="FO155" i="4"/>
  <c r="FN170" i="4"/>
  <c r="DC199" i="2"/>
  <c r="FQ117" i="4"/>
  <c r="X200" i="4"/>
  <c r="FQ148" i="4"/>
  <c r="DE155" i="2"/>
  <c r="FP30" i="4"/>
  <c r="FQ185" i="4"/>
  <c r="BO200" i="4"/>
  <c r="DF81" i="2"/>
  <c r="FR99" i="4"/>
  <c r="FR190" i="4"/>
  <c r="DE46" i="2"/>
  <c r="FP26" i="4"/>
  <c r="FO134" i="4"/>
  <c r="FQ9" i="4"/>
  <c r="FU69" i="4"/>
  <c r="FO9" i="4"/>
  <c r="FR111" i="4"/>
  <c r="DD99" i="2"/>
  <c r="FQ92" i="4"/>
  <c r="FN197" i="4"/>
  <c r="FS127" i="4"/>
  <c r="DD182" i="2"/>
  <c r="DF80" i="2"/>
  <c r="FP28" i="4"/>
  <c r="AR200" i="4"/>
  <c r="DF108" i="2"/>
  <c r="DG55" i="2"/>
  <c r="DF153" i="2"/>
  <c r="FN122" i="4"/>
  <c r="DE109" i="2"/>
  <c r="FO48" i="4"/>
  <c r="DE15" i="2"/>
  <c r="FU93" i="4"/>
  <c r="FN173" i="4"/>
  <c r="FP117" i="4"/>
  <c r="FR191" i="4"/>
  <c r="FR82" i="4"/>
  <c r="FR175" i="4"/>
  <c r="FR88" i="4"/>
  <c r="FS68" i="4"/>
  <c r="FN151" i="4"/>
  <c r="DD165" i="2"/>
  <c r="DE118" i="2"/>
  <c r="FP88" i="4"/>
  <c r="FP16" i="4"/>
  <c r="DD58" i="2"/>
  <c r="FO138" i="4"/>
  <c r="DC124" i="2"/>
  <c r="DC51" i="2"/>
  <c r="BB200" i="4"/>
  <c r="CQ200" i="2"/>
  <c r="DC19" i="2"/>
  <c r="FP155" i="4"/>
  <c r="AD200" i="4"/>
  <c r="FO154" i="4"/>
  <c r="FO157" i="4"/>
  <c r="FS95" i="4"/>
  <c r="FT152" i="4"/>
  <c r="FO49" i="4"/>
  <c r="Z200" i="2"/>
  <c r="FP9" i="4"/>
  <c r="FT115" i="4"/>
  <c r="BS200" i="4"/>
  <c r="FQ48" i="4"/>
  <c r="FR172" i="4"/>
  <c r="DF109" i="2"/>
  <c r="FS48" i="4"/>
  <c r="FR31" i="4"/>
  <c r="FO106" i="4"/>
  <c r="FP193" i="4"/>
  <c r="BO200" i="2"/>
  <c r="DD88" i="2"/>
  <c r="DF93" i="2"/>
  <c r="DC35" i="2"/>
  <c r="FN158" i="4"/>
  <c r="FQ196" i="4"/>
  <c r="FP100" i="4"/>
  <c r="FS17" i="4"/>
  <c r="FR29" i="4"/>
  <c r="FT176" i="4"/>
  <c r="FU82" i="4"/>
  <c r="DD162" i="2"/>
  <c r="FR92" i="4"/>
  <c r="FS18" i="4"/>
  <c r="FT171" i="4"/>
  <c r="FP39" i="4"/>
  <c r="FQ43" i="4"/>
  <c r="DG143" i="2"/>
  <c r="FT190" i="4"/>
  <c r="DF52" i="2"/>
  <c r="FT10" i="4"/>
  <c r="FR133" i="4"/>
  <c r="FQ33" i="4"/>
  <c r="DD154" i="2"/>
  <c r="DE121" i="2"/>
  <c r="FR170" i="4"/>
  <c r="DF85" i="2"/>
  <c r="FN139" i="4"/>
  <c r="FN82" i="4"/>
  <c r="FT154" i="4"/>
  <c r="CM200" i="2"/>
  <c r="FQ103" i="4"/>
  <c r="FQ156" i="4"/>
  <c r="DE14" i="2"/>
  <c r="FQ198" i="4"/>
  <c r="FO168" i="4"/>
  <c r="FP55" i="4"/>
  <c r="DF16" i="2"/>
  <c r="FR44" i="4"/>
  <c r="FT17" i="4"/>
  <c r="FO160" i="4"/>
  <c r="DF19" i="2"/>
  <c r="FR67" i="4"/>
  <c r="DD82" i="2"/>
  <c r="FO7" i="4"/>
  <c r="FQ66" i="4"/>
  <c r="FQ38" i="4"/>
  <c r="G200" i="2"/>
  <c r="FP182" i="4"/>
  <c r="FO46" i="4"/>
  <c r="FP108" i="4"/>
  <c r="DG92" i="2"/>
  <c r="FP77" i="4"/>
  <c r="DF160" i="2"/>
  <c r="FN182" i="4"/>
  <c r="DE53" i="2"/>
  <c r="FQ63" i="4"/>
  <c r="FU60" i="4"/>
  <c r="DF132" i="2"/>
  <c r="FS52" i="4"/>
  <c r="FO36" i="4"/>
  <c r="FS148" i="4"/>
  <c r="DF168" i="2"/>
  <c r="DE196" i="2"/>
  <c r="DF130" i="2"/>
  <c r="FQ67" i="4"/>
  <c r="FN81" i="4"/>
  <c r="FP198" i="4"/>
  <c r="FO133" i="4"/>
  <c r="DF17" i="2"/>
  <c r="FR69" i="4"/>
  <c r="FO150" i="4"/>
  <c r="DG124" i="2"/>
  <c r="FN104" i="4"/>
  <c r="FS65" i="4"/>
  <c r="FO32" i="4"/>
  <c r="FO146" i="4"/>
  <c r="AL200" i="2"/>
  <c r="FR14" i="4"/>
  <c r="DD166" i="2"/>
  <c r="DC116" i="2"/>
  <c r="FR58" i="4"/>
  <c r="FR33" i="4"/>
  <c r="FO199" i="4"/>
  <c r="FH200" i="4"/>
  <c r="FR90" i="4"/>
  <c r="FU41" i="4"/>
  <c r="DG28" i="2"/>
  <c r="I200" i="2"/>
  <c r="FN68" i="4"/>
  <c r="FP63" i="4"/>
  <c r="DG64" i="2"/>
  <c r="FR83" i="4"/>
  <c r="DC86" i="2"/>
  <c r="DG175" i="2"/>
  <c r="FN184" i="4"/>
  <c r="FP43" i="4"/>
  <c r="FQ139" i="4"/>
  <c r="FR40" i="4"/>
  <c r="FN57" i="4"/>
  <c r="DQ200" i="4"/>
  <c r="FS193" i="4"/>
  <c r="DG162" i="2"/>
  <c r="DD11" i="2"/>
  <c r="DG111" i="2"/>
  <c r="FP87" i="4"/>
  <c r="DE99" i="2"/>
  <c r="DE20" i="2"/>
  <c r="FQ169" i="4"/>
  <c r="DF138" i="2"/>
  <c r="FS146" i="4"/>
  <c r="FP45" i="4"/>
  <c r="DF103" i="2"/>
  <c r="DF106" i="2"/>
  <c r="FR32" i="4"/>
  <c r="FT105" i="4"/>
  <c r="FQ108" i="4"/>
  <c r="FS83" i="4"/>
  <c r="DG145" i="2"/>
  <c r="FU122" i="4"/>
  <c r="FR184" i="4"/>
  <c r="FN76" i="4"/>
  <c r="DF177" i="2"/>
  <c r="DF143" i="2"/>
  <c r="DC7" i="2"/>
  <c r="DG36" i="2"/>
  <c r="DG93" i="2"/>
  <c r="FU148" i="4"/>
  <c r="DF181" i="2"/>
  <c r="FT161" i="4"/>
  <c r="E200" i="4"/>
  <c r="FR39" i="4"/>
  <c r="FU84" i="4"/>
  <c r="DG109" i="2"/>
  <c r="FT130" i="4"/>
  <c r="FT156" i="4"/>
  <c r="DF150" i="2"/>
  <c r="FN186" i="4"/>
  <c r="FT169" i="4"/>
  <c r="DP200" i="4"/>
  <c r="FU175" i="4"/>
  <c r="FS72" i="4"/>
  <c r="FP85" i="4"/>
  <c r="DT200" i="4"/>
  <c r="FS45" i="4"/>
  <c r="FP133" i="4"/>
  <c r="FU72" i="4"/>
  <c r="FR118" i="4"/>
  <c r="FU129" i="4"/>
  <c r="DF174" i="2"/>
  <c r="DG17" i="2"/>
  <c r="FS29" i="4"/>
  <c r="FN22" i="4"/>
  <c r="FS66" i="4"/>
  <c r="DG40" i="2"/>
  <c r="DG27" i="2"/>
  <c r="DG168" i="2"/>
  <c r="FR10" i="4"/>
  <c r="FS91" i="4"/>
  <c r="DD95" i="2"/>
  <c r="FN25" i="4"/>
  <c r="DF72" i="2"/>
  <c r="FS94" i="4"/>
  <c r="DE140" i="2"/>
  <c r="FR78" i="4"/>
  <c r="FO152" i="4"/>
  <c r="DG115" i="2"/>
  <c r="FR169" i="4"/>
  <c r="DF12" i="2"/>
  <c r="FU50" i="4"/>
  <c r="FR176" i="4"/>
  <c r="DD16" i="2"/>
  <c r="DF57" i="2"/>
  <c r="FS171" i="4"/>
  <c r="DC87" i="2"/>
  <c r="FO116" i="4"/>
  <c r="DC173" i="2"/>
  <c r="FN26" i="4"/>
  <c r="DE88" i="2"/>
  <c r="FQ110" i="4"/>
  <c r="DD199" i="2"/>
  <c r="FN80" i="4"/>
  <c r="FO27" i="4"/>
  <c r="FO131" i="4"/>
  <c r="FU71" i="4"/>
  <c r="FS54" i="4"/>
  <c r="FO144" i="4"/>
  <c r="FP21" i="4"/>
  <c r="BD200" i="2"/>
  <c r="FO85" i="4"/>
  <c r="DE114" i="2"/>
  <c r="DF10" i="2"/>
  <c r="DC13" i="2"/>
  <c r="FP32" i="4"/>
  <c r="DF30" i="2"/>
  <c r="FP119" i="4"/>
  <c r="FR72" i="4"/>
  <c r="FT97" i="4"/>
  <c r="FS118" i="4"/>
  <c r="CJ200" i="4"/>
  <c r="BM200" i="4"/>
  <c r="FO97" i="4"/>
  <c r="DF144" i="2"/>
  <c r="FQ145" i="4"/>
  <c r="FO125" i="4"/>
  <c r="FS27" i="4"/>
  <c r="CT200" i="4"/>
  <c r="CT200" i="2"/>
  <c r="FQ194" i="4"/>
  <c r="DF197" i="2"/>
  <c r="DF13" i="2"/>
  <c r="FS130" i="4"/>
  <c r="FD200" i="4"/>
  <c r="DG174" i="2"/>
  <c r="DG194" i="2"/>
  <c r="FQ17" i="4"/>
  <c r="FP128" i="4"/>
  <c r="FO90" i="4"/>
  <c r="FR15" i="4"/>
  <c r="DC16" i="2"/>
  <c r="DF90" i="2"/>
  <c r="DF42" i="2"/>
  <c r="FN78" i="4"/>
  <c r="FN142" i="4"/>
  <c r="FS73" i="4"/>
  <c r="FO112" i="4"/>
  <c r="DF32" i="2"/>
  <c r="FQ76" i="4"/>
  <c r="DF199" i="2"/>
  <c r="FU141" i="4"/>
  <c r="FQ111" i="4"/>
  <c r="FP196" i="4"/>
  <c r="FP38" i="4"/>
  <c r="FO59" i="4"/>
  <c r="FO189" i="4"/>
  <c r="FR9" i="4"/>
  <c r="FR168" i="4"/>
  <c r="FS120" i="4"/>
  <c r="DF79" i="2"/>
  <c r="FU176" i="4"/>
  <c r="FU199" i="4"/>
  <c r="DG7" i="2"/>
  <c r="FT186" i="4"/>
  <c r="DG180" i="2"/>
  <c r="DG120" i="2"/>
  <c r="DX200" i="4"/>
  <c r="FT166" i="4"/>
  <c r="FR50" i="4"/>
  <c r="DF92" i="2"/>
  <c r="FR107" i="4"/>
  <c r="DE67" i="2"/>
  <c r="FT46" i="4"/>
  <c r="FO69" i="4"/>
  <c r="FU172" i="4"/>
  <c r="DG71" i="2"/>
  <c r="FT148" i="4"/>
  <c r="FT133" i="4"/>
  <c r="DF163" i="2"/>
  <c r="FN19" i="4"/>
  <c r="FS156" i="4"/>
  <c r="DF171" i="2"/>
  <c r="DC175" i="2"/>
  <c r="DG136" i="2"/>
  <c r="DF86" i="2"/>
  <c r="FU90" i="4"/>
  <c r="DF25" i="2"/>
  <c r="FT103" i="4"/>
  <c r="DF54" i="2"/>
  <c r="FT153" i="4"/>
  <c r="FO130" i="4"/>
  <c r="DD132" i="2"/>
  <c r="FU119" i="4"/>
  <c r="FT143" i="4"/>
  <c r="FO194" i="4"/>
  <c r="DD171" i="2"/>
  <c r="DG79" i="2"/>
  <c r="DE93" i="2"/>
  <c r="DE156" i="2"/>
  <c r="DS200" i="4"/>
  <c r="DE17" i="2"/>
  <c r="FN8" i="4"/>
  <c r="DG121" i="2"/>
  <c r="DG200" i="4"/>
  <c r="DG126" i="2"/>
  <c r="DG184" i="2"/>
  <c r="DG134" i="2"/>
  <c r="FT151" i="4"/>
  <c r="FQ28" i="4"/>
  <c r="FS70" i="4"/>
  <c r="DF159" i="2"/>
  <c r="DF9" i="2"/>
  <c r="DD200" i="4"/>
  <c r="DD48" i="2"/>
  <c r="FQ54" i="4"/>
  <c r="FP40" i="4"/>
  <c r="FR139" i="4"/>
  <c r="DE166" i="2"/>
  <c r="DF137" i="2"/>
  <c r="EF200" i="4"/>
  <c r="FU55" i="4"/>
  <c r="DD168" i="2"/>
  <c r="FQ176" i="4"/>
  <c r="FN155" i="4"/>
  <c r="FU136" i="4"/>
  <c r="DF49" i="2"/>
  <c r="FS49" i="4"/>
  <c r="DD28" i="2"/>
  <c r="DG33" i="2"/>
  <c r="FR157" i="4"/>
  <c r="DG123" i="2"/>
  <c r="FN41" i="4"/>
  <c r="BU200" i="2"/>
  <c r="FS143" i="4"/>
  <c r="FO79" i="4"/>
  <c r="FP172" i="4"/>
  <c r="FU85" i="4"/>
  <c r="DE145" i="2"/>
  <c r="FR94" i="4"/>
  <c r="CW200" i="4"/>
  <c r="DD39" i="2"/>
  <c r="FP23" i="4"/>
  <c r="DF161" i="2"/>
  <c r="FN117" i="4"/>
  <c r="FP80" i="4"/>
  <c r="FQ68" i="4"/>
  <c r="FR146" i="4"/>
  <c r="DF129" i="2"/>
  <c r="FT179" i="4"/>
  <c r="FU12" i="4"/>
  <c r="FT124" i="4"/>
  <c r="DD193" i="2"/>
  <c r="FR192" i="4"/>
  <c r="FN24" i="4"/>
  <c r="DF14" i="2"/>
  <c r="FP14" i="4"/>
  <c r="FN161" i="4"/>
  <c r="FS166" i="4"/>
  <c r="DC40" i="2"/>
  <c r="DC22" i="2"/>
  <c r="DG63" i="2"/>
  <c r="DG114" i="2"/>
  <c r="DF117" i="2"/>
  <c r="H200" i="4"/>
  <c r="DG74" i="2"/>
  <c r="DE142" i="2"/>
  <c r="FN46" i="4"/>
  <c r="DE200" i="4"/>
  <c r="FQ85" i="4"/>
  <c r="DE76" i="2"/>
  <c r="DE192" i="2"/>
  <c r="BI200" i="4"/>
  <c r="DC130" i="2"/>
  <c r="FO119" i="4"/>
  <c r="DF142" i="2"/>
  <c r="DF55" i="2"/>
  <c r="EZ200" i="4"/>
  <c r="FO174" i="4"/>
  <c r="FR120" i="4"/>
  <c r="FP114" i="4"/>
  <c r="FU74" i="4"/>
  <c r="FR36" i="4"/>
  <c r="FO142" i="4"/>
  <c r="DF41" i="2"/>
  <c r="DG108" i="2"/>
  <c r="FP150" i="4"/>
  <c r="DG31" i="2"/>
  <c r="FS181" i="4"/>
  <c r="DG130" i="2"/>
  <c r="DG142" i="2"/>
  <c r="DF188" i="2"/>
  <c r="DG58" i="2"/>
  <c r="FU80" i="4"/>
  <c r="DG158" i="2"/>
  <c r="DF164" i="2"/>
  <c r="FT44" i="4"/>
  <c r="FT111" i="4"/>
  <c r="DG87" i="2"/>
  <c r="FS121" i="4"/>
  <c r="FP178" i="4"/>
  <c r="FS62" i="4"/>
  <c r="FO137" i="4"/>
  <c r="FR177" i="4"/>
  <c r="FQ10" i="4"/>
  <c r="DG188" i="2"/>
  <c r="FS173" i="4"/>
  <c r="FU173" i="4"/>
  <c r="FT36" i="4"/>
  <c r="FN157" i="4"/>
  <c r="FT29" i="4"/>
  <c r="FU113" i="4"/>
  <c r="FS142" i="4"/>
  <c r="FU96" i="4"/>
  <c r="DF119" i="2"/>
  <c r="DG190" i="2"/>
  <c r="FT85" i="4"/>
  <c r="FT23" i="4"/>
  <c r="FR116" i="4"/>
  <c r="DG178" i="2"/>
  <c r="FT56" i="4"/>
  <c r="DG117" i="2"/>
  <c r="DG32" i="2"/>
  <c r="DG99" i="2"/>
  <c r="FS51" i="4"/>
  <c r="DG53" i="2"/>
  <c r="FS183" i="4"/>
  <c r="FO198" i="4"/>
  <c r="FS21" i="4"/>
  <c r="FT89" i="4"/>
  <c r="DG100" i="2"/>
  <c r="FR122" i="4"/>
  <c r="FU171" i="4"/>
  <c r="FR96" i="4"/>
  <c r="DG13" i="2"/>
  <c r="DF182" i="2"/>
  <c r="FU70" i="4"/>
  <c r="FS185" i="4"/>
  <c r="DF48" i="2"/>
  <c r="FT82" i="4"/>
  <c r="FU23" i="4"/>
  <c r="FT121" i="4"/>
  <c r="FS135" i="4"/>
  <c r="FT123" i="4"/>
  <c r="FT120" i="4"/>
  <c r="FO87" i="4"/>
  <c r="FS109" i="4"/>
  <c r="FR178" i="4"/>
  <c r="DE29" i="2"/>
  <c r="FQ128" i="4"/>
  <c r="FT81" i="4"/>
  <c r="FU132" i="4"/>
  <c r="FU94" i="4"/>
  <c r="FQ98" i="4"/>
  <c r="FS23" i="4"/>
  <c r="FT48" i="4"/>
  <c r="FT160" i="4"/>
  <c r="FS89" i="4"/>
  <c r="FP149" i="4"/>
  <c r="FU170" i="4"/>
  <c r="FQ90" i="4"/>
  <c r="FT191" i="4"/>
  <c r="FU79" i="4"/>
  <c r="DG151" i="2"/>
  <c r="FT185" i="4"/>
  <c r="DF146" i="2"/>
  <c r="FT13" i="4"/>
  <c r="FU103" i="4"/>
  <c r="FO98" i="4"/>
  <c r="DF105" i="2"/>
  <c r="FN177" i="4"/>
  <c r="DG139" i="2"/>
  <c r="FS46" i="4"/>
  <c r="FU8" i="4"/>
  <c r="DG144" i="2"/>
  <c r="FU27" i="4"/>
  <c r="DG38" i="2"/>
  <c r="FT86" i="4"/>
  <c r="FT40" i="4"/>
  <c r="DG155" i="2"/>
  <c r="FS137" i="4"/>
  <c r="DD19" i="2"/>
  <c r="FT96" i="4"/>
  <c r="FS50" i="4"/>
  <c r="FT164" i="4"/>
  <c r="FT95" i="4"/>
  <c r="FQ151" i="4"/>
  <c r="DG47" i="2"/>
  <c r="FU197" i="4"/>
  <c r="FU30" i="4"/>
  <c r="FT189" i="4"/>
  <c r="FT140" i="4"/>
  <c r="FT137" i="4"/>
  <c r="FT63" i="4"/>
  <c r="DG193" i="2"/>
  <c r="FU38" i="4"/>
  <c r="FS152" i="4"/>
  <c r="DG129" i="2"/>
  <c r="DF38" i="2"/>
  <c r="FP70" i="4"/>
  <c r="AX200" i="2"/>
  <c r="FS144" i="4"/>
  <c r="DF70" i="2"/>
  <c r="DC58" i="2"/>
  <c r="DC135" i="2"/>
  <c r="FN121" i="4"/>
  <c r="DF134" i="2"/>
  <c r="DC42" i="2"/>
  <c r="DF113" i="2"/>
  <c r="DF87" i="2"/>
  <c r="FO29" i="4"/>
  <c r="FS79" i="4"/>
  <c r="DF126" i="2"/>
  <c r="FS84" i="4"/>
  <c r="FT134" i="4"/>
  <c r="FO86" i="4"/>
  <c r="FT110" i="4"/>
  <c r="FR46" i="4"/>
  <c r="FS165" i="4"/>
  <c r="FS33" i="4"/>
  <c r="FU198" i="4"/>
  <c r="FO21" i="4"/>
  <c r="FU188" i="4"/>
  <c r="FU34" i="4"/>
  <c r="FU151" i="4"/>
  <c r="FS105" i="4"/>
  <c r="FU18" i="4"/>
  <c r="FT129" i="4"/>
  <c r="DG112" i="2"/>
  <c r="DG41" i="2"/>
  <c r="FT106" i="4"/>
  <c r="FT159" i="4"/>
  <c r="FS56" i="4"/>
  <c r="FP62" i="4"/>
  <c r="FO192" i="4"/>
  <c r="AN200" i="2"/>
  <c r="DD151" i="2"/>
  <c r="FR132" i="4"/>
  <c r="FQ83" i="4"/>
  <c r="DE81" i="2"/>
  <c r="FS159" i="4"/>
  <c r="FR154" i="4"/>
  <c r="FS97" i="4"/>
  <c r="FP103" i="4"/>
  <c r="FS145" i="4"/>
  <c r="FO143" i="4"/>
  <c r="FT20" i="4"/>
  <c r="FN58" i="4"/>
  <c r="FS154" i="4"/>
  <c r="FU152" i="4"/>
  <c r="FS61" i="4"/>
  <c r="FO110" i="4"/>
  <c r="FS158" i="4"/>
  <c r="FU189" i="4"/>
  <c r="DG133" i="2"/>
  <c r="FT155" i="4"/>
  <c r="FT39" i="4"/>
  <c r="FS155" i="4"/>
  <c r="DD8" i="2"/>
  <c r="FR59" i="4"/>
  <c r="FT181" i="4"/>
  <c r="FT192" i="4"/>
  <c r="FN50" i="4"/>
  <c r="FT67" i="4"/>
  <c r="FT158" i="4"/>
  <c r="FR65" i="4"/>
  <c r="AM200" i="2"/>
  <c r="DF136" i="2"/>
  <c r="EP200" i="4"/>
  <c r="FP145" i="4"/>
  <c r="FO96" i="4"/>
  <c r="DG170" i="2"/>
  <c r="DG138" i="2"/>
  <c r="DF140" i="2"/>
  <c r="FU88" i="4"/>
  <c r="DD98" i="2"/>
  <c r="AK200" i="4"/>
  <c r="DC198" i="2"/>
  <c r="FU165" i="4"/>
  <c r="FU26" i="4"/>
  <c r="DF191" i="2"/>
  <c r="FS119" i="4"/>
  <c r="DG163" i="2"/>
  <c r="DF68" i="2"/>
  <c r="FS172" i="4"/>
  <c r="FU78" i="4"/>
  <c r="FO83" i="4"/>
  <c r="FT122" i="4"/>
  <c r="DD177" i="2"/>
  <c r="FS25" i="4"/>
  <c r="FO176" i="4"/>
  <c r="FR173" i="4"/>
  <c r="FQ150" i="4"/>
  <c r="DF97" i="2"/>
  <c r="CX200" i="2"/>
  <c r="FS179" i="4"/>
  <c r="FU125" i="4"/>
  <c r="FU149" i="4"/>
  <c r="FN168" i="4"/>
  <c r="DF33" i="2"/>
  <c r="DD54" i="2"/>
  <c r="FU21" i="4"/>
  <c r="DG131" i="2"/>
  <c r="FP162" i="4"/>
  <c r="FS188" i="4"/>
  <c r="FT173" i="4"/>
  <c r="FR18" i="4"/>
  <c r="FQ62" i="4"/>
  <c r="FT22" i="4"/>
  <c r="DG11" i="2"/>
  <c r="DF196" i="2"/>
  <c r="FT87" i="4"/>
  <c r="FU166" i="4"/>
  <c r="DG132" i="2"/>
  <c r="DF166" i="2"/>
  <c r="FR28" i="4"/>
  <c r="FU131" i="4"/>
  <c r="FS197" i="4"/>
  <c r="DF190" i="2"/>
  <c r="FO15" i="4"/>
  <c r="FG200" i="4"/>
  <c r="FO141" i="4"/>
  <c r="FS162" i="4"/>
  <c r="DC30" i="2"/>
  <c r="FO64" i="4"/>
  <c r="FT116" i="4"/>
  <c r="FO42" i="4"/>
  <c r="C200" i="2"/>
  <c r="FO162" i="4"/>
  <c r="FO188" i="4"/>
  <c r="DD102" i="2"/>
  <c r="FN109" i="4"/>
  <c r="DG104" i="2"/>
  <c r="DF64" i="2"/>
  <c r="FN97" i="4"/>
  <c r="FO139" i="4"/>
  <c r="DF95" i="2"/>
  <c r="EH200" i="4"/>
  <c r="FR73" i="4"/>
  <c r="DG21" i="2"/>
  <c r="AV200" i="4"/>
  <c r="FT141" i="4"/>
  <c r="FM200" i="4"/>
  <c r="FS99" i="4"/>
  <c r="DG75" i="2"/>
  <c r="FS58" i="4"/>
  <c r="DF183" i="2"/>
  <c r="FU147" i="4"/>
  <c r="FU106" i="4"/>
  <c r="FU24" i="4"/>
  <c r="FU31" i="4"/>
  <c r="FT19" i="4"/>
  <c r="FN15" i="4"/>
  <c r="FR127" i="4"/>
  <c r="FQ197" i="4"/>
  <c r="FU116" i="4"/>
  <c r="FU186" i="4"/>
  <c r="DL200" i="4"/>
  <c r="DG44" i="2"/>
  <c r="FT41" i="4"/>
  <c r="FS74" i="4"/>
  <c r="FS34" i="4"/>
  <c r="FO62" i="4"/>
  <c r="FS44" i="4"/>
  <c r="FS43" i="4"/>
  <c r="DG57" i="2"/>
  <c r="DD44" i="2"/>
  <c r="BR200" i="2"/>
  <c r="FS131" i="4"/>
  <c r="FS59" i="4"/>
  <c r="FQ7" i="4"/>
  <c r="FU161" i="4"/>
  <c r="DF155" i="2"/>
  <c r="DG110" i="2"/>
  <c r="FQ99" i="4"/>
  <c r="FR166" i="4"/>
  <c r="FU115" i="4"/>
  <c r="DG67" i="2"/>
  <c r="FU22" i="4"/>
  <c r="DG199" i="2"/>
  <c r="DD114" i="2"/>
  <c r="DF116" i="2"/>
  <c r="DG69" i="2"/>
  <c r="FT145" i="4"/>
  <c r="DG16" i="2"/>
  <c r="FU51" i="4"/>
  <c r="DG68" i="2"/>
  <c r="FT71" i="4"/>
  <c r="FT55" i="4"/>
  <c r="DG165" i="2"/>
  <c r="FU167" i="4"/>
  <c r="BT200" i="4"/>
  <c r="FN156" i="4"/>
  <c r="H200" i="2"/>
  <c r="FU137" i="4"/>
  <c r="FU140" i="4"/>
  <c r="DE10" i="2"/>
  <c r="FN14" i="4"/>
  <c r="DF131" i="2"/>
  <c r="DG113" i="2"/>
  <c r="DF40" i="2"/>
  <c r="FN174" i="4"/>
  <c r="DG198" i="2"/>
  <c r="FO89" i="4"/>
  <c r="FU36" i="4"/>
  <c r="FT53" i="4"/>
  <c r="FR155" i="4"/>
  <c r="FS186" i="4"/>
  <c r="FU62" i="4"/>
  <c r="FU124" i="4"/>
  <c r="DF96" i="2"/>
  <c r="DF124" i="2"/>
  <c r="FT175" i="4"/>
  <c r="FR97" i="4"/>
  <c r="DE180" i="2"/>
  <c r="FR162" i="4"/>
  <c r="DF121" i="2"/>
  <c r="DG84" i="2"/>
  <c r="FO147" i="4"/>
  <c r="FU192" i="4"/>
  <c r="FT131" i="4"/>
  <c r="FS19" i="4"/>
  <c r="FU104" i="4"/>
  <c r="FT47" i="4"/>
  <c r="FS190" i="4"/>
  <c r="FU81" i="4"/>
  <c r="FS55" i="4"/>
  <c r="FR54" i="4"/>
  <c r="FU163" i="4"/>
  <c r="FT30" i="4"/>
  <c r="FU19" i="4"/>
  <c r="FT98" i="4"/>
  <c r="FT162" i="4"/>
  <c r="DF61" i="2"/>
  <c r="DG119" i="2"/>
  <c r="FS69" i="4"/>
  <c r="FT72" i="4"/>
  <c r="DG149" i="2"/>
  <c r="FT74" i="4"/>
  <c r="FT138" i="4"/>
  <c r="DE123" i="2"/>
  <c r="FU11" i="4"/>
  <c r="FQ104" i="4"/>
  <c r="DH200" i="4"/>
  <c r="FU59" i="4"/>
  <c r="DG159" i="2"/>
  <c r="FN17" i="4"/>
  <c r="FS78" i="4"/>
  <c r="FS26" i="4"/>
  <c r="FS163" i="4"/>
  <c r="DG22" i="2"/>
  <c r="FU153" i="4"/>
  <c r="FS7" i="4"/>
  <c r="FT84" i="4"/>
  <c r="DG72" i="2"/>
  <c r="FR87" i="4"/>
  <c r="FQ183" i="4"/>
  <c r="DD155" i="2"/>
  <c r="DF7" i="2"/>
  <c r="FP176" i="4"/>
  <c r="FU76" i="4"/>
  <c r="DF89" i="2"/>
  <c r="DG65" i="2"/>
  <c r="FQ121" i="4"/>
  <c r="FS10" i="4"/>
  <c r="DG54" i="2"/>
  <c r="FQ39" i="4"/>
  <c r="DG94" i="2"/>
  <c r="FU42" i="4"/>
  <c r="FS108" i="4"/>
  <c r="DF78" i="2"/>
  <c r="FU139" i="4"/>
  <c r="BV200" i="4"/>
  <c r="DG9" i="2"/>
  <c r="FU130" i="4"/>
  <c r="DG140" i="2"/>
  <c r="DG39" i="2"/>
  <c r="FS123" i="4"/>
  <c r="FU120" i="4"/>
  <c r="FU150" i="4"/>
  <c r="FU56" i="4"/>
  <c r="DG59" i="2"/>
  <c r="FR66" i="4"/>
  <c r="DG83" i="2"/>
  <c r="DF107" i="2"/>
  <c r="FS141" i="4"/>
  <c r="FQ119" i="4"/>
  <c r="FT168" i="4"/>
  <c r="FT102" i="4"/>
  <c r="FR193" i="4"/>
  <c r="FQ109" i="4"/>
  <c r="DF84" i="2"/>
  <c r="DF39" i="2"/>
  <c r="FS39" i="4"/>
  <c r="FU67" i="4"/>
  <c r="FT68" i="4"/>
  <c r="FT60" i="4"/>
  <c r="FT197" i="4"/>
  <c r="FT187" i="4"/>
  <c r="FU142" i="4"/>
  <c r="FT57" i="4"/>
  <c r="FS122" i="4"/>
  <c r="FU190" i="4"/>
  <c r="DG81" i="2"/>
  <c r="FT8" i="4"/>
  <c r="FU194" i="4"/>
  <c r="FT135" i="4"/>
  <c r="DG179" i="2"/>
  <c r="FT59" i="4"/>
  <c r="FT163" i="4"/>
  <c r="FT199" i="4"/>
  <c r="CZ200" i="2"/>
  <c r="FU168" i="4"/>
  <c r="DG183" i="2"/>
  <c r="DF27" i="2"/>
  <c r="FS102" i="4"/>
  <c r="FT126" i="4"/>
  <c r="FQ137" i="4"/>
  <c r="FS151" i="4"/>
  <c r="FS82" i="4"/>
  <c r="FS37" i="4"/>
  <c r="FU144" i="4"/>
  <c r="DG127" i="2"/>
  <c r="FT99" i="4"/>
  <c r="DG176" i="2"/>
  <c r="FU191" i="4"/>
  <c r="DG102" i="2"/>
  <c r="FU46" i="4"/>
  <c r="DF176" i="2"/>
  <c r="FU20" i="4"/>
  <c r="DF29" i="2"/>
  <c r="FU145" i="4"/>
  <c r="CR200" i="4"/>
  <c r="FT149" i="4"/>
  <c r="FT157" i="4"/>
  <c r="FU154" i="4"/>
  <c r="FT58" i="4"/>
  <c r="FT139" i="4"/>
  <c r="FT104" i="4"/>
  <c r="DG43" i="2"/>
  <c r="FS8" i="4"/>
  <c r="DG153" i="2"/>
  <c r="FN23" i="4"/>
  <c r="DG42" i="2"/>
  <c r="DF125" i="2"/>
  <c r="DG25" i="2"/>
  <c r="FU187" i="4"/>
  <c r="FT49" i="4"/>
  <c r="FT94" i="4"/>
  <c r="FS194" i="4"/>
  <c r="FU9" i="4"/>
  <c r="FQ36" i="4"/>
  <c r="DF62" i="2"/>
  <c r="FS134" i="4"/>
  <c r="FU195" i="4"/>
  <c r="FT170" i="4"/>
  <c r="FU54" i="4"/>
  <c r="FS125" i="4"/>
  <c r="FT83" i="4"/>
  <c r="FT167" i="4"/>
  <c r="FT91" i="4"/>
  <c r="FU164" i="4"/>
  <c r="FS169" i="4"/>
  <c r="FS22" i="4"/>
  <c r="FT114" i="4"/>
  <c r="FU87" i="4"/>
  <c r="DG103" i="2"/>
  <c r="DF100" i="2"/>
  <c r="FS71" i="4"/>
  <c r="CZ200" i="4"/>
  <c r="DG152" i="2"/>
  <c r="FT125" i="4"/>
  <c r="DF187" i="2"/>
  <c r="FT73" i="4"/>
  <c r="FN116" i="4"/>
  <c r="BP200" i="2"/>
  <c r="FR151" i="4"/>
  <c r="FR84" i="4"/>
  <c r="DF167" i="2"/>
  <c r="FO31" i="4"/>
  <c r="DG197" i="2"/>
  <c r="FS150" i="4"/>
  <c r="FT107" i="4"/>
  <c r="DG147" i="2"/>
  <c r="DG191" i="2"/>
  <c r="DG82" i="2"/>
  <c r="FQ158" i="4"/>
  <c r="FP104" i="4"/>
  <c r="DG172" i="2"/>
  <c r="FQ13" i="4"/>
  <c r="DF36" i="2"/>
  <c r="FT51" i="4"/>
  <c r="FS80" i="4"/>
  <c r="FU156" i="4"/>
  <c r="FR80" i="4"/>
  <c r="FS189" i="4"/>
  <c r="DG60" i="2"/>
  <c r="FT18" i="4"/>
  <c r="FT142" i="4"/>
  <c r="FU32" i="4"/>
  <c r="DG88" i="2"/>
  <c r="FU159" i="4"/>
  <c r="FR125" i="4"/>
  <c r="DF51" i="2"/>
  <c r="DF53" i="2"/>
  <c r="FS24" i="4"/>
  <c r="FS126" i="4"/>
  <c r="FT65" i="4"/>
  <c r="EN200" i="4"/>
  <c r="FT9" i="4"/>
  <c r="DC24" i="2"/>
  <c r="FT50" i="4"/>
  <c r="DG141" i="2"/>
  <c r="DG118" i="2"/>
  <c r="FU146" i="4"/>
  <c r="DG19" i="2"/>
  <c r="FT109" i="4"/>
  <c r="FN20" i="4"/>
  <c r="FS53" i="4"/>
  <c r="FT194" i="4"/>
  <c r="FU97" i="4"/>
  <c r="DG146" i="2"/>
  <c r="DG154" i="2"/>
  <c r="DG105" i="2"/>
  <c r="DG182" i="2"/>
  <c r="DG116" i="2"/>
  <c r="FT144" i="4"/>
  <c r="FT25" i="4"/>
  <c r="FT12" i="4"/>
  <c r="FT119" i="4"/>
  <c r="FT7" i="4"/>
  <c r="FU45" i="4"/>
  <c r="DF118" i="2"/>
  <c r="FU185" i="4"/>
  <c r="FS87" i="4"/>
  <c r="FS182" i="4"/>
  <c r="FU183" i="4"/>
  <c r="FU158" i="4"/>
  <c r="FP112" i="4"/>
  <c r="FU39" i="4"/>
  <c r="FU108" i="4"/>
  <c r="DF151" i="2"/>
  <c r="FT80" i="4"/>
  <c r="FT14" i="4"/>
  <c r="FT38" i="4"/>
  <c r="FS28" i="4"/>
  <c r="FT45" i="4"/>
  <c r="FT78" i="4"/>
  <c r="FU102" i="4"/>
  <c r="FT127" i="4"/>
  <c r="DF75" i="2"/>
  <c r="FT195" i="4"/>
  <c r="DF175" i="2"/>
  <c r="FP194" i="4"/>
  <c r="DG164" i="2"/>
  <c r="FT146" i="4"/>
  <c r="FU111" i="4"/>
  <c r="FT21" i="4"/>
  <c r="DG106" i="2"/>
  <c r="DG150" i="2"/>
  <c r="FT150" i="4"/>
  <c r="FS67" i="4"/>
  <c r="DC79" i="2"/>
  <c r="FQ77" i="4"/>
  <c r="FS147" i="4"/>
  <c r="FT132" i="4"/>
  <c r="FQ22" i="4"/>
  <c r="FU83" i="4"/>
  <c r="BL200" i="4"/>
  <c r="FR143" i="4"/>
  <c r="FS136" i="4"/>
  <c r="FU117" i="4"/>
  <c r="FS133" i="4"/>
  <c r="FS36" i="4"/>
  <c r="FT54" i="4"/>
  <c r="FT61" i="4"/>
  <c r="FS198" i="4"/>
  <c r="DG66" i="2"/>
  <c r="FU66" i="4"/>
  <c r="FS180" i="4"/>
  <c r="FT37" i="4"/>
  <c r="FO20" i="4"/>
  <c r="FU49" i="4"/>
  <c r="FT128" i="4"/>
  <c r="FT184" i="4"/>
  <c r="FT62" i="4"/>
  <c r="FT118" i="4"/>
  <c r="FT31" i="4"/>
  <c r="FU133" i="4"/>
  <c r="FU44" i="4"/>
  <c r="FT182" i="4"/>
  <c r="FT70" i="4"/>
  <c r="FU127" i="4"/>
  <c r="FT66" i="4"/>
  <c r="DG181" i="2"/>
  <c r="DE66" i="2"/>
  <c r="DG169" i="2"/>
  <c r="FT90" i="4"/>
  <c r="DG70" i="2"/>
  <c r="DG189" i="2"/>
  <c r="FU143" i="4"/>
  <c r="FT33" i="4"/>
  <c r="FT75" i="4"/>
  <c r="FT27" i="4"/>
  <c r="FT117" i="4"/>
  <c r="DG185" i="2"/>
  <c r="FS106" i="4"/>
  <c r="DF104" i="2"/>
  <c r="DG135" i="2"/>
  <c r="FU193" i="4"/>
  <c r="FO53" i="4"/>
  <c r="FT15" i="4"/>
  <c r="FO68" i="4"/>
  <c r="FT69" i="4"/>
  <c r="FU77" i="4"/>
  <c r="FS167" i="4"/>
  <c r="DG45" i="2"/>
  <c r="FS41" i="4"/>
  <c r="FU75" i="4"/>
  <c r="FU135" i="4"/>
  <c r="FU95" i="4"/>
  <c r="DG51" i="2"/>
  <c r="FT147" i="4"/>
  <c r="DF169" i="2"/>
  <c r="FU35" i="4"/>
  <c r="DF123" i="2"/>
  <c r="FU174" i="4"/>
  <c r="DG107" i="2"/>
  <c r="FT108" i="4"/>
  <c r="DG23" i="2"/>
  <c r="DG166" i="2"/>
  <c r="FT16" i="4"/>
  <c r="FT172" i="4"/>
  <c r="DG192" i="2"/>
  <c r="FU180" i="4"/>
  <c r="FU43" i="4"/>
  <c r="DG173" i="2"/>
  <c r="DF91" i="2"/>
  <c r="FT93" i="4"/>
  <c r="FO197" i="4"/>
  <c r="FU134" i="4"/>
  <c r="FU184" i="4"/>
  <c r="AU200" i="2"/>
  <c r="DG30" i="2"/>
  <c r="FT34" i="4"/>
  <c r="FU40" i="4"/>
  <c r="FT101" i="4"/>
  <c r="FR113" i="4"/>
  <c r="FT35" i="4"/>
  <c r="FT42" i="4"/>
  <c r="FT32" i="4"/>
  <c r="FR128" i="4"/>
  <c r="DF22" i="2"/>
  <c r="DG56" i="2"/>
  <c r="FU196" i="4"/>
  <c r="DG156" i="2"/>
  <c r="P200" i="4"/>
  <c r="FU105" i="4"/>
  <c r="FT100" i="4"/>
  <c r="FU92" i="4"/>
  <c r="DG167" i="2"/>
  <c r="FU10" i="4"/>
  <c r="FS117" i="4"/>
  <c r="FT178" i="4"/>
  <c r="DC69" i="2"/>
  <c r="FS40" i="4"/>
  <c r="FS199" i="4"/>
  <c r="DE133" i="2"/>
  <c r="FU100" i="4"/>
  <c r="FU16" i="4"/>
  <c r="FT165" i="4"/>
  <c r="FP138" i="4"/>
  <c r="DG62" i="2"/>
  <c r="FU123" i="4"/>
  <c r="FT52" i="4"/>
  <c r="DF102" i="2"/>
  <c r="DG91" i="2"/>
  <c r="FS116" i="4"/>
  <c r="FT77" i="4"/>
  <c r="FT24" i="4"/>
  <c r="FT11" i="4"/>
  <c r="BD200" i="4"/>
  <c r="FU160" i="4"/>
  <c r="FS184" i="4"/>
  <c r="DF133" i="2"/>
  <c r="FT92" i="4"/>
  <c r="FT180" i="4"/>
  <c r="FT26" i="4"/>
  <c r="EV200" i="4"/>
  <c r="FT188" i="4"/>
  <c r="FT76" i="4"/>
  <c r="FT183" i="4"/>
  <c r="FT79" i="4"/>
  <c r="FU33" i="4"/>
  <c r="FL200" i="4"/>
  <c r="DG125" i="2"/>
  <c r="FU15" i="4"/>
  <c r="FU47" i="4"/>
  <c r="FU109" i="4"/>
  <c r="FS153" i="4"/>
  <c r="FS168" i="4"/>
  <c r="FU65" i="4"/>
  <c r="DG195" i="2"/>
  <c r="FS149" i="4"/>
  <c r="DG12" i="2"/>
  <c r="DG18" i="2"/>
  <c r="DG86" i="2"/>
  <c r="FT136" i="4"/>
  <c r="DG95" i="2"/>
  <c r="FT43" i="4"/>
  <c r="DG200" i="2" l="1" a="1"/>
  <c r="DG200" i="2" s="1"/>
  <c r="FU200" i="4" a="1"/>
  <c r="FU200" i="4" s="1"/>
  <c r="FQ200" i="4" a="1"/>
  <c r="FQ200" i="4" s="1"/>
  <c r="DC200" i="2" a="1"/>
  <c r="DC200" i="2" s="1"/>
  <c r="FO200" i="4" a="1"/>
  <c r="FO200" i="4" s="1"/>
  <c r="FP200" i="4" a="1"/>
  <c r="FP200" i="4" s="1"/>
  <c r="FT200" i="4" a="1"/>
  <c r="FT200" i="4" s="1"/>
  <c r="DF200" i="2" a="1"/>
  <c r="DF200" i="2" s="1"/>
  <c r="FR200" i="4" a="1"/>
  <c r="FR200" i="4" s="1"/>
  <c r="FS200" i="4" a="1"/>
  <c r="FS200" i="4" s="1"/>
  <c r="FN200" i="4" a="1"/>
  <c r="FN200" i="4" s="1"/>
  <c r="DD200" i="2" a="1"/>
  <c r="DD200" i="2" s="1"/>
  <c r="DE200" i="2" a="1"/>
  <c r="DE200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<sst xmlns="http://schemas.openxmlformats.org/spreadsheetml/2006/main" count="1506" uniqueCount="222">
  <si>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</si>
  <si>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</si>
  <si>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</si>
  <si>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</si>
  <si>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</si>
  <si>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</si>
  <si>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</si>
  <si>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</si>
  <si>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</si>
  <si>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</si>
  <si>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</si>
  <si>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</si>
  <si>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</si>
  <si>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</si>
  <si>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</si>
  <si>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</si>
  <si>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</si>
  <si>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</si>
  <si>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</si>
  <si>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</si>
  <si>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</si>
  <si>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</si>
  <si>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</si>
  <si>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</si>
  <si>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</si>
  <si>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</si>
  <si>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</si>
  <si>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</si>
  <si>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</si>
  <si>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</si>
  <si>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</si>
  <si>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</si>
  <si>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</si>
  <si>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</si>
  <si>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</si>
  <si>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</si>
  <si>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</si>
  <si>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</si>
  <si>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</si>
  <si>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</si>
  <si>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</si>
  <si>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</si>
  <si>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</si>
  <si>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</si>
  <si>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</si>
  <si>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</si>
  <si>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</si>
  <si>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</si>
  <si>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</si>
  <si>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</si>
  <si>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</si>
  <si>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</si>
  <si>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</si>
  <si>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</si>
  <si>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</si>
  <si>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</si>
  <si>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</si>
  <si>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</si>
  <si>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</si>
  <si>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</si>
  <si>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</si>
  <si>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</si>
  <si>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</si>
  <si>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</si>
  <si>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</si>
  <si>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</si>
  <si>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</si>
  <si>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</si>
  <si>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</si>
  <si>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</si>
  <si>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</si>
  <si>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</si>
  <si>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</si>
  <si>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BI02.NNSM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</si>
  <si>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</si>
  <si>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</si>
  <si>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</si>
  <si>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</si>
  <si>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</si>
  <si>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</si>
  <si>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</si>
  <si>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</si>
  <si>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</si>
  <si>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</si>
  <si>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</si>
  <si>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</si>
  <si>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</si>
  <si>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</si>
  <si>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</si>
  <si>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</si>
  <si>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</si>
  <si>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</si>
  <si>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</si>
  <si>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</si>
  <si>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</si>
  <si>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</si>
  <si>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</si>
  <si>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</si>
  <si>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</si>
  <si>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</si>
  <si>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</si>
  <si>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</si>
  <si>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</si>
  <si>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</si>
  <si>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</si>
  <si>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</si>
  <si>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</si>
  <si>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</si>
  <si>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</si>
  <si>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</si>
  <si>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</si>
  <si>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</si>
  <si>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</si>
  <si>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</si>
  <si>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</si>
  <si>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BU02.NNSM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</si>
  <si>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</si>
  <si>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</si>
  <si>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</si>
  <si>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</si>
  <si>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</si>
  <si>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</si>
  <si>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</si>
  <si>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</si>
  <si>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</si>
  <si>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</si>
  <si>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</si>
  <si>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</si>
  <si>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</si>
  <si>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</si>
  <si>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</si>
  <si>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</si>
  <si>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</si>
  <si>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</si>
  <si>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</si>
  <si>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</si>
  <si>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</si>
  <si>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</si>
  <si>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</si>
  <si>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</si>
  <si>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</si>
  <si>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</si>
  <si>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</si>
  <si>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</si>
  <si>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</si>
  <si>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</si>
  <si>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</si>
  <si>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</si>
  <si>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</si>
  <si>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</si>
  <si>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</si>
  <si>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</si>
  <si>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</si>
  <si>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</si>
  <si>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</si>
  <si>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</si>
  <si>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</si>
  <si>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</si>
  <si>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</si>
  <si>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</si>
  <si>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</si>
  <si>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</si>
  <si>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</si>
  <si>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</si>
  <si>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</si>
  <si>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</si>
  <si>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</si>
  <si>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</si>
  <si>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</si>
  <si>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</si>
  <si>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</si>
  <si>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</si>
  <si>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</si>
  <si>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</si>
  <si>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</si>
  <si>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</si>
  <si>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</si>
  <si>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</si>
  <si>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</si>
  <si>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</si>
  <si>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</si>
  <si>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</si>
  <si>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</si>
  <si>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</si>
  <si>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</si>
  <si>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</si>
  <si>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</si>
  <si>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</si>
  <si>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</si>
  <si>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</si>
  <si>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</si>
  <si>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</si>
  <si>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</si>
  <si>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</si>
  <si>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</si>
  <si>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</si>
  <si>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</si>
  <si>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</si>
  <si>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</si>
  <si>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</si>
  <si>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</si>
  <si>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</si>
  <si>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</si>
  <si>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</si>
  <si>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</si>
  <si>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</si>
  <si>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</si>
  <si>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t>BEST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</si>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</sst>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  <font>
      <strike/>
      <sz val="10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NumberFormat="1" applyFont="1" applyBorder="1"/>
    <xf numFmtId="0" fontId="1" fillId="2" borderId="1" xfId="0" applyNumberFormat="1" applyFont="1" applyFill="1" applyBorder="1"/>
    <xf numFmtId="0" fontId="1" fillId="0" borderId="1" xfId="0" applyNumberFormat="1" applyFont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1" fillId="0" borderId="1" xfId="0" applyNumberFormat="1" applyFont="1" applyFill="1" applyBorder="1"/>
    <xf numFmtId="164" fontId="1" fillId="2" borderId="1" xfId="0" applyNumberFormat="1" applyFont="1" applyFill="1" applyBorder="1" applyAlignment="1">
      <alignment horizontal="center"/>
    </xf>
    <xf numFmtId="164" fontId="1" fillId="0" borderId="1" xfId="0" applyNumberFormat="1" applyFont="1" applyFill="1" applyBorder="1"/>
    <xf numFmtId="164" fontId="2" fillId="2" borderId="1" xfId="0" applyNumberFormat="1" applyFont="1" applyFill="1" applyBorder="1"/>
    <xf numFmtId="0" fontId="8" fillId="0" borderId="1" xfId="0" applyFont="1" applyBorder="1"/>
    <xf numFmtId="164" fontId="8" fillId="2" borderId="1" xfId="0" applyNumberFormat="1" applyFont="1" applyFill="1" applyBorder="1"/>
    <xf numFmtId="164" fontId="8" fillId="0" borderId="1" xfId="0" applyNumberFormat="1" applyFont="1" applyBorder="1"/>
    <xf numFmtId="0" fontId="8" fillId="0" borderId="1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dimension ref="A1:DG200"/>
  <sheetViews>
    <sheetView tabSelected="1" topLeftCell="A4" workbookViewId="0">
      <pane xSplit="1" topLeftCell="B1" activePane="topRight" state="frozen"/>
      <selection activeCell="A43" sqref="A43"/>
      <selection pane="topRight" activeCell="B7" sqref="B7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"/>
    <col min="32" max="36" width="9.140625" style="6"/>
    <col min="37" max="41" width="9.140625" style="1"/>
    <col min="42" max="46" width="9.140625" style="6"/>
    <col min="47" max="51" width="9.140625" style="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4"/>
    <col min="107" max="111" width="9.140625" style="11"/>
    <col min="112" max="16384" width="9.140625" style="1"/>
  </cols>
  <sheetData>
    <row r="1" spans="1:111" s="3" customFormat="1" ht="12" hidden="1" customHeight="1" x14ac:dyDescent="0.2">
      <c r="A1" s="1"/>
      <c r="B1" s="2" t="s">
        <v>213</v>
      </c>
      <c r="C1" s="2" t="s">
        <v>213</v>
      </c>
      <c r="D1" s="2" t="s">
        <v>213</v>
      </c>
      <c r="E1" s="2" t="s">
        <v>213</v>
      </c>
      <c r="F1" s="2" t="s">
        <v>213</v>
      </c>
      <c r="G1" s="3" t="s">
        <v>213</v>
      </c>
      <c r="H1" s="3" t="s">
        <v>213</v>
      </c>
      <c r="I1" s="3" t="s">
        <v>213</v>
      </c>
      <c r="J1" s="3" t="s">
        <v>213</v>
      </c>
      <c r="K1" s="3" t="s">
        <v>213</v>
      </c>
      <c r="L1" s="2" t="s">
        <v>213</v>
      </c>
      <c r="M1" s="2" t="s">
        <v>213</v>
      </c>
      <c r="N1" s="2" t="s">
        <v>213</v>
      </c>
      <c r="O1" s="2" t="s">
        <v>213</v>
      </c>
      <c r="P1" s="2" t="s">
        <v>213</v>
      </c>
      <c r="Q1" s="3" t="s">
        <v>213</v>
      </c>
      <c r="R1" s="3" t="s">
        <v>213</v>
      </c>
      <c r="S1" s="3" t="s">
        <v>213</v>
      </c>
      <c r="T1" s="3" t="s">
        <v>213</v>
      </c>
      <c r="U1" s="3" t="s">
        <v>213</v>
      </c>
      <c r="V1" s="2" t="s">
        <v>213</v>
      </c>
      <c r="W1" s="2" t="s">
        <v>213</v>
      </c>
      <c r="X1" s="2" t="s">
        <v>213</v>
      </c>
      <c r="Y1" s="2" t="s">
        <v>213</v>
      </c>
      <c r="Z1" s="2" t="s">
        <v>213</v>
      </c>
      <c r="AA1" s="3" t="s">
        <v>214</v>
      </c>
      <c r="AB1" s="3" t="s">
        <v>214</v>
      </c>
      <c r="AC1" s="3" t="s">
        <v>214</v>
      </c>
      <c r="AD1" s="3" t="s">
        <v>214</v>
      </c>
      <c r="AE1" s="3" t="s">
        <v>214</v>
      </c>
      <c r="AF1" s="2" t="s">
        <v>214</v>
      </c>
      <c r="AG1" s="2" t="s">
        <v>214</v>
      </c>
      <c r="AH1" s="2" t="s">
        <v>214</v>
      </c>
      <c r="AI1" s="2" t="s">
        <v>214</v>
      </c>
      <c r="AJ1" s="2" t="s">
        <v>214</v>
      </c>
      <c r="AK1" s="3" t="s">
        <v>214</v>
      </c>
      <c r="AL1" s="3" t="s">
        <v>214</v>
      </c>
      <c r="AM1" s="3" t="s">
        <v>214</v>
      </c>
      <c r="AN1" s="3" t="s">
        <v>214</v>
      </c>
      <c r="AO1" s="3" t="s">
        <v>214</v>
      </c>
      <c r="AP1" s="2" t="s">
        <v>214</v>
      </c>
      <c r="AQ1" s="2" t="s">
        <v>214</v>
      </c>
      <c r="AR1" s="2" t="s">
        <v>214</v>
      </c>
      <c r="AS1" s="2" t="s">
        <v>214</v>
      </c>
      <c r="AT1" s="2" t="s">
        <v>214</v>
      </c>
      <c r="AU1" s="3" t="s">
        <v>214</v>
      </c>
      <c r="AV1" s="3" t="s">
        <v>214</v>
      </c>
      <c r="AW1" s="3" t="s">
        <v>214</v>
      </c>
      <c r="AX1" s="3" t="s">
        <v>214</v>
      </c>
      <c r="AY1" s="3" t="s">
        <v>214</v>
      </c>
      <c r="AZ1" s="2" t="s">
        <v>215</v>
      </c>
      <c r="BA1" s="2" t="s">
        <v>215</v>
      </c>
      <c r="BB1" s="2" t="s">
        <v>215</v>
      </c>
      <c r="BC1" s="2" t="s">
        <v>215</v>
      </c>
      <c r="BD1" s="2" t="s">
        <v>215</v>
      </c>
      <c r="BE1" s="3" t="s">
        <v>215</v>
      </c>
      <c r="BF1" s="3" t="s">
        <v>215</v>
      </c>
      <c r="BG1" s="3" t="s">
        <v>215</v>
      </c>
      <c r="BH1" s="3" t="s">
        <v>215</v>
      </c>
      <c r="BI1" s="3" t="s">
        <v>215</v>
      </c>
      <c r="BJ1" s="2" t="s">
        <v>215</v>
      </c>
      <c r="BK1" s="2" t="s">
        <v>215</v>
      </c>
      <c r="BL1" s="2" t="s">
        <v>215</v>
      </c>
      <c r="BM1" s="2" t="s">
        <v>215</v>
      </c>
      <c r="BN1" s="2" t="s">
        <v>215</v>
      </c>
      <c r="BO1" s="3" t="s">
        <v>215</v>
      </c>
      <c r="BP1" s="3" t="s">
        <v>215</v>
      </c>
      <c r="BQ1" s="3" t="s">
        <v>215</v>
      </c>
      <c r="BR1" s="3" t="s">
        <v>215</v>
      </c>
      <c r="BS1" s="3" t="s">
        <v>215</v>
      </c>
      <c r="BT1" s="2" t="s">
        <v>215</v>
      </c>
      <c r="BU1" s="2" t="s">
        <v>215</v>
      </c>
      <c r="BV1" s="2" t="s">
        <v>215</v>
      </c>
      <c r="BW1" s="2" t="s">
        <v>215</v>
      </c>
      <c r="BX1" s="2" t="s">
        <v>215</v>
      </c>
      <c r="BY1" s="3" t="s">
        <v>216</v>
      </c>
      <c r="BZ1" s="3" t="s">
        <v>216</v>
      </c>
      <c r="CA1" s="3" t="s">
        <v>216</v>
      </c>
      <c r="CB1" s="3" t="s">
        <v>216</v>
      </c>
      <c r="CC1" s="3" t="s">
        <v>216</v>
      </c>
      <c r="CD1" s="2" t="s">
        <v>216</v>
      </c>
      <c r="CE1" s="2" t="s">
        <v>216</v>
      </c>
      <c r="CF1" s="2" t="s">
        <v>216</v>
      </c>
      <c r="CG1" s="2" t="s">
        <v>216</v>
      </c>
      <c r="CH1" s="2" t="s">
        <v>216</v>
      </c>
      <c r="CI1" s="3" t="s">
        <v>216</v>
      </c>
      <c r="CJ1" s="3" t="s">
        <v>216</v>
      </c>
      <c r="CK1" s="3" t="s">
        <v>216</v>
      </c>
      <c r="CL1" s="3" t="s">
        <v>216</v>
      </c>
      <c r="CM1" s="3" t="s">
        <v>216</v>
      </c>
      <c r="CN1" s="2" t="s">
        <v>216</v>
      </c>
      <c r="CO1" s="2" t="s">
        <v>216</v>
      </c>
      <c r="CP1" s="2" t="s">
        <v>216</v>
      </c>
      <c r="CQ1" s="2" t="s">
        <v>216</v>
      </c>
      <c r="CR1" s="2" t="s">
        <v>216</v>
      </c>
      <c r="CS1" s="3" t="s">
        <v>216</v>
      </c>
      <c r="CT1" s="3" t="s">
        <v>216</v>
      </c>
      <c r="CU1" s="3" t="s">
        <v>216</v>
      </c>
      <c r="CV1" s="3" t="s">
        <v>216</v>
      </c>
      <c r="CW1" s="3" t="s">
        <v>216</v>
      </c>
      <c r="CX1" s="13"/>
      <c r="CY1" s="13"/>
      <c r="CZ1" s="13"/>
      <c r="DA1" s="13"/>
      <c r="DB1" s="13"/>
      <c r="DC1" s="10"/>
      <c r="DD1" s="10"/>
      <c r="DE1" s="10"/>
      <c r="DF1" s="10"/>
      <c r="DG1" s="10"/>
    </row>
    <row r="2" spans="1:111" ht="12" hidden="1" customHeight="1" x14ac:dyDescent="0.2">
      <c r="B2" s="2" t="s">
        <v>209</v>
      </c>
      <c r="C2" s="2" t="s">
        <v>209</v>
      </c>
      <c r="D2" s="2" t="s">
        <v>209</v>
      </c>
      <c r="E2" s="2" t="s">
        <v>209</v>
      </c>
      <c r="F2" s="2" t="s">
        <v>209</v>
      </c>
      <c r="G2" s="10" t="s">
        <v>210</v>
      </c>
      <c r="H2" s="10" t="s">
        <v>210</v>
      </c>
      <c r="I2" s="10" t="s">
        <v>210</v>
      </c>
      <c r="J2" s="10" t="s">
        <v>210</v>
      </c>
      <c r="K2" s="10" t="s">
        <v>210</v>
      </c>
      <c r="L2" s="2" t="s">
        <v>211</v>
      </c>
      <c r="M2" s="2" t="s">
        <v>211</v>
      </c>
      <c r="N2" s="2" t="s">
        <v>211</v>
      </c>
      <c r="O2" s="2" t="s">
        <v>211</v>
      </c>
      <c r="P2" s="2" t="s">
        <v>211</v>
      </c>
      <c r="Q2" s="3" t="s">
        <v>212</v>
      </c>
      <c r="R2" s="3" t="s">
        <v>212</v>
      </c>
      <c r="S2" s="3" t="s">
        <v>212</v>
      </c>
      <c r="T2" s="3" t="s">
        <v>212</v>
      </c>
      <c r="U2" s="3" t="s">
        <v>212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10" t="s">
        <v>209</v>
      </c>
      <c r="AB2" s="10" t="s">
        <v>209</v>
      </c>
      <c r="AC2" s="10" t="s">
        <v>209</v>
      </c>
      <c r="AD2" s="10" t="s">
        <v>209</v>
      </c>
      <c r="AE2" s="10" t="s">
        <v>209</v>
      </c>
      <c r="AF2" s="2" t="s">
        <v>210</v>
      </c>
      <c r="AG2" s="2" t="s">
        <v>210</v>
      </c>
      <c r="AH2" s="2" t="s">
        <v>210</v>
      </c>
      <c r="AI2" s="2" t="s">
        <v>210</v>
      </c>
      <c r="AJ2" s="2" t="s">
        <v>210</v>
      </c>
      <c r="AK2" s="10" t="s">
        <v>211</v>
      </c>
      <c r="AL2" s="10" t="s">
        <v>211</v>
      </c>
      <c r="AM2" s="10" t="s">
        <v>211</v>
      </c>
      <c r="AN2" s="10" t="s">
        <v>211</v>
      </c>
      <c r="AO2" s="10" t="s">
        <v>211</v>
      </c>
      <c r="AP2" s="2" t="s">
        <v>212</v>
      </c>
      <c r="AQ2" s="2" t="s">
        <v>212</v>
      </c>
      <c r="AR2" s="2" t="s">
        <v>212</v>
      </c>
      <c r="AS2" s="2" t="s">
        <v>212</v>
      </c>
      <c r="AT2" s="2" t="s">
        <v>212</v>
      </c>
      <c r="AU2" s="10" t="s">
        <v>3</v>
      </c>
      <c r="AV2" s="10" t="s">
        <v>3</v>
      </c>
      <c r="AW2" s="10" t="s">
        <v>3</v>
      </c>
      <c r="AX2" s="10" t="s">
        <v>3</v>
      </c>
      <c r="AY2" s="10" t="s">
        <v>3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10" t="s">
        <v>210</v>
      </c>
      <c r="BF2" s="10" t="s">
        <v>210</v>
      </c>
      <c r="BG2" s="10" t="s">
        <v>210</v>
      </c>
      <c r="BH2" s="10" t="s">
        <v>210</v>
      </c>
      <c r="BI2" s="10" t="s">
        <v>210</v>
      </c>
      <c r="BJ2" s="2" t="s">
        <v>211</v>
      </c>
      <c r="BK2" s="2" t="s">
        <v>211</v>
      </c>
      <c r="BL2" s="2" t="s">
        <v>211</v>
      </c>
      <c r="BM2" s="2" t="s">
        <v>211</v>
      </c>
      <c r="BN2" s="2" t="s">
        <v>211</v>
      </c>
      <c r="BO2" s="10" t="s">
        <v>212</v>
      </c>
      <c r="BP2" s="10" t="s">
        <v>212</v>
      </c>
      <c r="BQ2" s="10" t="s">
        <v>212</v>
      </c>
      <c r="BR2" s="10" t="s">
        <v>212</v>
      </c>
      <c r="BS2" s="10" t="s">
        <v>212</v>
      </c>
      <c r="BT2" s="2" t="s">
        <v>3</v>
      </c>
      <c r="BU2" s="2" t="s">
        <v>3</v>
      </c>
      <c r="BV2" s="2" t="s">
        <v>3</v>
      </c>
      <c r="BW2" s="2" t="s">
        <v>3</v>
      </c>
      <c r="BX2" s="2" t="s">
        <v>3</v>
      </c>
      <c r="BY2" s="10" t="s">
        <v>209</v>
      </c>
      <c r="BZ2" s="10" t="s">
        <v>209</v>
      </c>
      <c r="CA2" s="10" t="s">
        <v>209</v>
      </c>
      <c r="CB2" s="10" t="s">
        <v>209</v>
      </c>
      <c r="CC2" s="10" t="s">
        <v>209</v>
      </c>
      <c r="CD2" s="2" t="s">
        <v>210</v>
      </c>
      <c r="CE2" s="2" t="s">
        <v>210</v>
      </c>
      <c r="CF2" s="2" t="s">
        <v>210</v>
      </c>
      <c r="CG2" s="2" t="s">
        <v>210</v>
      </c>
      <c r="CH2" s="2" t="s">
        <v>210</v>
      </c>
      <c r="CI2" s="3" t="s">
        <v>211</v>
      </c>
      <c r="CJ2" s="3" t="s">
        <v>211</v>
      </c>
      <c r="CK2" s="3" t="s">
        <v>211</v>
      </c>
      <c r="CL2" s="3" t="s">
        <v>211</v>
      </c>
      <c r="CM2" s="3" t="s">
        <v>211</v>
      </c>
      <c r="CN2" s="2" t="s">
        <v>212</v>
      </c>
      <c r="CO2" s="2" t="s">
        <v>212</v>
      </c>
      <c r="CP2" s="2" t="s">
        <v>212</v>
      </c>
      <c r="CQ2" s="2" t="s">
        <v>212</v>
      </c>
      <c r="CR2" s="2" t="s">
        <v>212</v>
      </c>
      <c r="CS2" s="3" t="s">
        <v>3</v>
      </c>
      <c r="CT2" s="3" t="s">
        <v>3</v>
      </c>
      <c r="CU2" s="3" t="s">
        <v>3</v>
      </c>
      <c r="CV2" s="3" t="s">
        <v>3</v>
      </c>
      <c r="CW2" s="3" t="s">
        <v>3</v>
      </c>
    </row>
    <row r="3" spans="1:111" hidden="1" x14ac:dyDescent="0.2">
      <c r="B3" s="2" t="s">
        <v>0</v>
      </c>
      <c r="C3" s="2" t="s">
        <v>1</v>
      </c>
      <c r="D3" s="2" t="s">
        <v>2</v>
      </c>
      <c r="E3" s="2" t="s">
        <v>219</v>
      </c>
      <c r="F3" s="2" t="s">
        <v>220</v>
      </c>
      <c r="G3" s="3" t="s">
        <v>0</v>
      </c>
      <c r="H3" s="3" t="s">
        <v>1</v>
      </c>
      <c r="I3" s="3" t="s">
        <v>2</v>
      </c>
      <c r="J3" s="3" t="s">
        <v>219</v>
      </c>
      <c r="K3" s="3" t="s">
        <v>220</v>
      </c>
      <c r="L3" s="2" t="s">
        <v>0</v>
      </c>
      <c r="M3" s="2" t="s">
        <v>1</v>
      </c>
      <c r="N3" s="2" t="s">
        <v>2</v>
      </c>
      <c r="O3" s="2" t="s">
        <v>219</v>
      </c>
      <c r="P3" s="2" t="s">
        <v>220</v>
      </c>
      <c r="Q3" s="3" t="s">
        <v>0</v>
      </c>
      <c r="R3" s="3" t="s">
        <v>1</v>
      </c>
      <c r="S3" s="3" t="s">
        <v>2</v>
      </c>
      <c r="T3" s="3" t="s">
        <v>219</v>
      </c>
      <c r="U3" s="3" t="s">
        <v>220</v>
      </c>
      <c r="V3" s="2" t="s">
        <v>0</v>
      </c>
      <c r="W3" s="2" t="s">
        <v>1</v>
      </c>
      <c r="X3" s="2" t="s">
        <v>2</v>
      </c>
      <c r="Y3" s="2" t="s">
        <v>219</v>
      </c>
      <c r="Z3" s="2" t="s">
        <v>220</v>
      </c>
      <c r="AA3" s="3" t="s">
        <v>0</v>
      </c>
      <c r="AB3" s="3" t="s">
        <v>1</v>
      </c>
      <c r="AC3" s="3" t="s">
        <v>2</v>
      </c>
      <c r="AD3" s="3" t="s">
        <v>219</v>
      </c>
      <c r="AE3" s="3" t="s">
        <v>220</v>
      </c>
      <c r="AF3" s="2" t="s">
        <v>0</v>
      </c>
      <c r="AG3" s="2" t="s">
        <v>1</v>
      </c>
      <c r="AH3" s="2" t="s">
        <v>2</v>
      </c>
      <c r="AI3" s="2" t="s">
        <v>219</v>
      </c>
      <c r="AJ3" s="2" t="s">
        <v>220</v>
      </c>
      <c r="AK3" s="3" t="s">
        <v>0</v>
      </c>
      <c r="AL3" s="3" t="s">
        <v>1</v>
      </c>
      <c r="AM3" s="3" t="s">
        <v>2</v>
      </c>
      <c r="AN3" s="3" t="s">
        <v>219</v>
      </c>
      <c r="AO3" s="3" t="s">
        <v>220</v>
      </c>
      <c r="AP3" s="2" t="s">
        <v>0</v>
      </c>
      <c r="AQ3" s="2" t="s">
        <v>1</v>
      </c>
      <c r="AR3" s="2" t="s">
        <v>2</v>
      </c>
      <c r="AS3" s="2" t="s">
        <v>219</v>
      </c>
      <c r="AT3" s="2" t="s">
        <v>220</v>
      </c>
      <c r="AU3" s="3" t="s">
        <v>0</v>
      </c>
      <c r="AV3" s="3" t="s">
        <v>1</v>
      </c>
      <c r="AW3" s="3" t="s">
        <v>2</v>
      </c>
      <c r="AX3" s="3" t="s">
        <v>219</v>
      </c>
      <c r="AY3" s="3" t="s">
        <v>220</v>
      </c>
      <c r="AZ3" s="2" t="s">
        <v>0</v>
      </c>
      <c r="BA3" s="2" t="s">
        <v>1</v>
      </c>
      <c r="BB3" s="2" t="s">
        <v>2</v>
      </c>
      <c r="BC3" s="2" t="s">
        <v>219</v>
      </c>
      <c r="BD3" s="2" t="s">
        <v>220</v>
      </c>
      <c r="BE3" s="3" t="s">
        <v>0</v>
      </c>
      <c r="BF3" s="3" t="s">
        <v>1</v>
      </c>
      <c r="BG3" s="3" t="s">
        <v>2</v>
      </c>
      <c r="BH3" s="3" t="s">
        <v>219</v>
      </c>
      <c r="BI3" s="3" t="s">
        <v>220</v>
      </c>
      <c r="BJ3" s="2" t="s">
        <v>0</v>
      </c>
      <c r="BK3" s="2" t="s">
        <v>1</v>
      </c>
      <c r="BL3" s="2" t="s">
        <v>2</v>
      </c>
      <c r="BM3" s="2" t="s">
        <v>219</v>
      </c>
      <c r="BN3" s="2" t="s">
        <v>220</v>
      </c>
      <c r="BO3" s="3" t="s">
        <v>0</v>
      </c>
      <c r="BP3" s="3" t="s">
        <v>1</v>
      </c>
      <c r="BQ3" s="3" t="s">
        <v>2</v>
      </c>
      <c r="BR3" s="3" t="s">
        <v>219</v>
      </c>
      <c r="BS3" s="3" t="s">
        <v>220</v>
      </c>
      <c r="BT3" s="2" t="s">
        <v>0</v>
      </c>
      <c r="BU3" s="2" t="s">
        <v>1</v>
      </c>
      <c r="BV3" s="2" t="s">
        <v>2</v>
      </c>
      <c r="BW3" s="2" t="s">
        <v>219</v>
      </c>
      <c r="BX3" s="2" t="s">
        <v>220</v>
      </c>
      <c r="BY3" s="3" t="s">
        <v>0</v>
      </c>
      <c r="BZ3" s="3" t="s">
        <v>1</v>
      </c>
      <c r="CA3" s="3" t="s">
        <v>2</v>
      </c>
      <c r="CB3" s="3" t="s">
        <v>219</v>
      </c>
      <c r="CC3" s="3" t="s">
        <v>220</v>
      </c>
      <c r="CD3" s="2" t="s">
        <v>0</v>
      </c>
      <c r="CE3" s="2" t="s">
        <v>1</v>
      </c>
      <c r="CF3" s="2" t="s">
        <v>2</v>
      </c>
      <c r="CG3" s="2" t="s">
        <v>219</v>
      </c>
      <c r="CH3" s="2" t="s">
        <v>220</v>
      </c>
      <c r="CI3" s="3" t="s">
        <v>0</v>
      </c>
      <c r="CJ3" s="3" t="s">
        <v>1</v>
      </c>
      <c r="CK3" s="3" t="s">
        <v>2</v>
      </c>
      <c r="CL3" s="3" t="s">
        <v>219</v>
      </c>
      <c r="CM3" s="3" t="s">
        <v>220</v>
      </c>
      <c r="CN3" s="2" t="s">
        <v>0</v>
      </c>
      <c r="CO3" s="2" t="s">
        <v>1</v>
      </c>
      <c r="CP3" s="2" t="s">
        <v>2</v>
      </c>
      <c r="CQ3" s="2" t="s">
        <v>219</v>
      </c>
      <c r="CR3" s="2" t="s">
        <v>220</v>
      </c>
      <c r="CS3" s="3" t="s">
        <v>0</v>
      </c>
      <c r="CT3" s="3" t="s">
        <v>1</v>
      </c>
      <c r="CU3" s="3" t="s">
        <v>2</v>
      </c>
      <c r="CV3" s="3" t="s">
        <v>219</v>
      </c>
      <c r="CW3" s="3" t="s">
        <v>220</v>
      </c>
    </row>
    <row r="4" spans="1:111" ht="13.5" x14ac:dyDescent="0.25">
      <c r="B4" s="38" t="s">
        <v>198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43" t="s">
        <v>199</v>
      </c>
      <c r="AB4" s="44"/>
      <c r="AC4" s="44"/>
      <c r="AD4" s="44"/>
      <c r="AE4" s="44"/>
      <c r="AF4" s="44"/>
      <c r="AG4" s="44"/>
      <c r="AH4" s="44"/>
      <c r="AI4" s="44"/>
      <c r="AJ4" s="44"/>
      <c r="AK4" s="44"/>
      <c r="AL4" s="44"/>
      <c r="AM4" s="44"/>
      <c r="AN4" s="44"/>
      <c r="AO4" s="44"/>
      <c r="AP4" s="44"/>
      <c r="AQ4" s="44"/>
      <c r="AR4" s="44"/>
      <c r="AS4" s="44"/>
      <c r="AT4" s="44"/>
      <c r="AU4" s="44"/>
      <c r="AV4" s="44"/>
      <c r="AW4" s="44"/>
      <c r="AX4" s="44"/>
      <c r="AY4" s="45"/>
      <c r="AZ4" s="49" t="s">
        <v>200</v>
      </c>
      <c r="BA4" s="50"/>
      <c r="BB4" s="50"/>
      <c r="BC4" s="50"/>
      <c r="BD4" s="50"/>
      <c r="BE4" s="50"/>
      <c r="BF4" s="50"/>
      <c r="BG4" s="50"/>
      <c r="BH4" s="50"/>
      <c r="BI4" s="50"/>
      <c r="BJ4" s="50"/>
      <c r="BK4" s="50"/>
      <c r="BL4" s="50"/>
      <c r="BM4" s="50"/>
      <c r="BN4" s="50"/>
      <c r="BO4" s="50"/>
      <c r="BP4" s="50"/>
      <c r="BQ4" s="50"/>
      <c r="BR4" s="50"/>
      <c r="BS4" s="50"/>
      <c r="BT4" s="50"/>
      <c r="BU4" s="50"/>
      <c r="BV4" s="50"/>
      <c r="BW4" s="50"/>
      <c r="BX4" s="51"/>
      <c r="BY4" s="46" t="s">
        <v>201</v>
      </c>
      <c r="BZ4" s="47"/>
      <c r="CA4" s="47"/>
      <c r="CB4" s="47"/>
      <c r="CC4" s="47"/>
      <c r="CD4" s="47"/>
      <c r="CE4" s="47"/>
      <c r="CF4" s="47"/>
      <c r="CG4" s="47"/>
      <c r="CH4" s="47"/>
      <c r="CI4" s="47"/>
      <c r="CJ4" s="47"/>
      <c r="CK4" s="47"/>
      <c r="CL4" s="47"/>
      <c r="CM4" s="47"/>
      <c r="CN4" s="47"/>
      <c r="CO4" s="47"/>
      <c r="CP4" s="47"/>
      <c r="CQ4" s="47"/>
      <c r="CR4" s="47"/>
      <c r="CS4" s="47"/>
      <c r="CT4" s="47"/>
      <c r="CU4" s="47"/>
      <c r="CV4" s="47"/>
      <c r="CW4" s="48"/>
      <c r="CX4" s="26" t="s">
        <v>217</v>
      </c>
      <c r="CY4" s="27"/>
      <c r="CZ4" s="27"/>
      <c r="DA4" s="27"/>
      <c r="DB4" s="28"/>
      <c r="DC4" s="32" t="s">
        <v>218</v>
      </c>
      <c r="DD4" s="33"/>
      <c r="DE4" s="33"/>
      <c r="DF4" s="33"/>
      <c r="DG4" s="34"/>
    </row>
    <row r="5" spans="1:111" ht="13.5" x14ac:dyDescent="0.25">
      <c r="B5" s="40" t="s">
        <v>202</v>
      </c>
      <c r="C5" s="41"/>
      <c r="D5" s="41"/>
      <c r="E5" s="41"/>
      <c r="F5" s="41"/>
      <c r="G5" s="42" t="s">
        <v>203</v>
      </c>
      <c r="H5" s="42"/>
      <c r="I5" s="42"/>
      <c r="J5" s="42"/>
      <c r="K5" s="42"/>
      <c r="L5" s="40" t="s">
        <v>204</v>
      </c>
      <c r="M5" s="40"/>
      <c r="N5" s="40"/>
      <c r="O5" s="40"/>
      <c r="P5" s="40"/>
      <c r="Q5" s="42" t="s">
        <v>205</v>
      </c>
      <c r="R5" s="42"/>
      <c r="S5" s="42"/>
      <c r="T5" s="42"/>
      <c r="U5" s="42"/>
      <c r="V5" s="40" t="s">
        <v>208</v>
      </c>
      <c r="W5" s="40"/>
      <c r="X5" s="40"/>
      <c r="Y5" s="40"/>
      <c r="Z5" s="40"/>
      <c r="AA5" s="23" t="s">
        <v>202</v>
      </c>
      <c r="AB5" s="24"/>
      <c r="AC5" s="24"/>
      <c r="AD5" s="24"/>
      <c r="AE5" s="25"/>
      <c r="AF5" s="20" t="s">
        <v>203</v>
      </c>
      <c r="AG5" s="21"/>
      <c r="AH5" s="21"/>
      <c r="AI5" s="21"/>
      <c r="AJ5" s="22"/>
      <c r="AK5" s="23" t="s">
        <v>204</v>
      </c>
      <c r="AL5" s="24"/>
      <c r="AM5" s="24"/>
      <c r="AN5" s="24"/>
      <c r="AO5" s="25"/>
      <c r="AP5" s="20" t="s">
        <v>205</v>
      </c>
      <c r="AQ5" s="21"/>
      <c r="AR5" s="21"/>
      <c r="AS5" s="21"/>
      <c r="AT5" s="22"/>
      <c r="AU5" s="23" t="s">
        <v>208</v>
      </c>
      <c r="AV5" s="24"/>
      <c r="AW5" s="24"/>
      <c r="AX5" s="24"/>
      <c r="AY5" s="25"/>
      <c r="AZ5" s="20" t="s">
        <v>202</v>
      </c>
      <c r="BA5" s="21"/>
      <c r="BB5" s="21"/>
      <c r="BC5" s="21"/>
      <c r="BD5" s="22"/>
      <c r="BE5" s="23" t="s">
        <v>203</v>
      </c>
      <c r="BF5" s="24"/>
      <c r="BG5" s="24"/>
      <c r="BH5" s="24"/>
      <c r="BI5" s="25"/>
      <c r="BJ5" s="20" t="s">
        <v>204</v>
      </c>
      <c r="BK5" s="21"/>
      <c r="BL5" s="21"/>
      <c r="BM5" s="21"/>
      <c r="BN5" s="22"/>
      <c r="BO5" s="23" t="s">
        <v>205</v>
      </c>
      <c r="BP5" s="24"/>
      <c r="BQ5" s="24"/>
      <c r="BR5" s="24"/>
      <c r="BS5" s="25"/>
      <c r="BT5" s="20" t="s">
        <v>208</v>
      </c>
      <c r="BU5" s="21"/>
      <c r="BV5" s="21"/>
      <c r="BW5" s="21"/>
      <c r="BX5" s="22"/>
      <c r="BY5" s="23" t="s">
        <v>202</v>
      </c>
      <c r="BZ5" s="24"/>
      <c r="CA5" s="24"/>
      <c r="CB5" s="24"/>
      <c r="CC5" s="25"/>
      <c r="CD5" s="20" t="s">
        <v>203</v>
      </c>
      <c r="CE5" s="21"/>
      <c r="CF5" s="21"/>
      <c r="CG5" s="21"/>
      <c r="CH5" s="22"/>
      <c r="CI5" s="23" t="s">
        <v>204</v>
      </c>
      <c r="CJ5" s="24"/>
      <c r="CK5" s="24"/>
      <c r="CL5" s="24"/>
      <c r="CM5" s="25"/>
      <c r="CN5" s="20" t="s">
        <v>205</v>
      </c>
      <c r="CO5" s="21"/>
      <c r="CP5" s="21"/>
      <c r="CQ5" s="21"/>
      <c r="CR5" s="22"/>
      <c r="CS5" s="23" t="s">
        <v>208</v>
      </c>
      <c r="CT5" s="24"/>
      <c r="CU5" s="24"/>
      <c r="CV5" s="24"/>
      <c r="CW5" s="25"/>
      <c r="CX5" s="29"/>
      <c r="CY5" s="30"/>
      <c r="CZ5" s="30"/>
      <c r="DA5" s="30"/>
      <c r="DB5" s="31"/>
      <c r="DC5" s="35"/>
      <c r="DD5" s="36"/>
      <c r="DE5" s="36"/>
      <c r="DF5" s="36"/>
      <c r="DG5" s="37"/>
    </row>
    <row r="6" spans="1:111" x14ac:dyDescent="0.2">
      <c r="B6" s="2" t="s">
        <v>0</v>
      </c>
      <c r="C6" s="2" t="s">
        <v>1</v>
      </c>
      <c r="D6" s="2" t="s">
        <v>2</v>
      </c>
      <c r="E6" s="2" t="s">
        <v>219</v>
      </c>
      <c r="F6" s="2" t="s">
        <v>220</v>
      </c>
      <c r="G6" s="3" t="s">
        <v>0</v>
      </c>
      <c r="H6" s="3" t="s">
        <v>1</v>
      </c>
      <c r="I6" s="3" t="s">
        <v>2</v>
      </c>
      <c r="J6" s="3" t="s">
        <v>219</v>
      </c>
      <c r="K6" s="3" t="s">
        <v>220</v>
      </c>
      <c r="L6" s="2" t="s">
        <v>0</v>
      </c>
      <c r="M6" s="2" t="s">
        <v>1</v>
      </c>
      <c r="N6" s="2" t="s">
        <v>2</v>
      </c>
      <c r="O6" s="2" t="s">
        <v>219</v>
      </c>
      <c r="P6" s="2" t="s">
        <v>220</v>
      </c>
      <c r="Q6" s="3" t="s">
        <v>0</v>
      </c>
      <c r="R6" s="3" t="s">
        <v>1</v>
      </c>
      <c r="S6" s="3" t="s">
        <v>2</v>
      </c>
      <c r="T6" s="3" t="s">
        <v>219</v>
      </c>
      <c r="U6" s="3" t="s">
        <v>220</v>
      </c>
      <c r="V6" s="2" t="s">
        <v>0</v>
      </c>
      <c r="W6" s="2" t="s">
        <v>1</v>
      </c>
      <c r="X6" s="2" t="s">
        <v>2</v>
      </c>
      <c r="Y6" s="2" t="s">
        <v>219</v>
      </c>
      <c r="Z6" s="2" t="s">
        <v>220</v>
      </c>
      <c r="AA6" s="3" t="s">
        <v>0</v>
      </c>
      <c r="AB6" s="3" t="s">
        <v>1</v>
      </c>
      <c r="AC6" s="3" t="s">
        <v>2</v>
      </c>
      <c r="AD6" s="3" t="s">
        <v>219</v>
      </c>
      <c r="AE6" s="3" t="s">
        <v>220</v>
      </c>
      <c r="AF6" s="2" t="s">
        <v>0</v>
      </c>
      <c r="AG6" s="2" t="s">
        <v>1</v>
      </c>
      <c r="AH6" s="2" t="s">
        <v>2</v>
      </c>
      <c r="AI6" s="2" t="s">
        <v>219</v>
      </c>
      <c r="AJ6" s="2" t="s">
        <v>220</v>
      </c>
      <c r="AK6" s="3" t="s">
        <v>0</v>
      </c>
      <c r="AL6" s="3" t="s">
        <v>1</v>
      </c>
      <c r="AM6" s="3" t="s">
        <v>2</v>
      </c>
      <c r="AN6" s="3" t="s">
        <v>219</v>
      </c>
      <c r="AO6" s="3" t="s">
        <v>220</v>
      </c>
      <c r="AP6" s="2" t="s">
        <v>0</v>
      </c>
      <c r="AQ6" s="2" t="s">
        <v>1</v>
      </c>
      <c r="AR6" s="2" t="s">
        <v>2</v>
      </c>
      <c r="AS6" s="2" t="s">
        <v>219</v>
      </c>
      <c r="AT6" s="2" t="s">
        <v>220</v>
      </c>
      <c r="AU6" s="3" t="s">
        <v>0</v>
      </c>
      <c r="AV6" s="3" t="s">
        <v>1</v>
      </c>
      <c r="AW6" s="3" t="s">
        <v>2</v>
      </c>
      <c r="AX6" s="3" t="s">
        <v>219</v>
      </c>
      <c r="AY6" s="3" t="s">
        <v>220</v>
      </c>
      <c r="AZ6" s="2" t="s">
        <v>0</v>
      </c>
      <c r="BA6" s="2" t="s">
        <v>1</v>
      </c>
      <c r="BB6" s="2" t="s">
        <v>2</v>
      </c>
      <c r="BC6" s="2" t="s">
        <v>219</v>
      </c>
      <c r="BD6" s="2" t="s">
        <v>220</v>
      </c>
      <c r="BE6" s="3" t="s">
        <v>0</v>
      </c>
      <c r="BF6" s="3" t="s">
        <v>1</v>
      </c>
      <c r="BG6" s="3" t="s">
        <v>2</v>
      </c>
      <c r="BH6" s="3" t="s">
        <v>219</v>
      </c>
      <c r="BI6" s="3" t="s">
        <v>220</v>
      </c>
      <c r="BJ6" s="2" t="s">
        <v>0</v>
      </c>
      <c r="BK6" s="2" t="s">
        <v>1</v>
      </c>
      <c r="BL6" s="2" t="s">
        <v>2</v>
      </c>
      <c r="BM6" s="2" t="s">
        <v>219</v>
      </c>
      <c r="BN6" s="2" t="s">
        <v>220</v>
      </c>
      <c r="BO6" s="3" t="s">
        <v>0</v>
      </c>
      <c r="BP6" s="3" t="s">
        <v>1</v>
      </c>
      <c r="BQ6" s="3" t="s">
        <v>2</v>
      </c>
      <c r="BR6" s="3" t="s">
        <v>219</v>
      </c>
      <c r="BS6" s="3" t="s">
        <v>220</v>
      </c>
      <c r="BT6" s="2" t="s">
        <v>0</v>
      </c>
      <c r="BU6" s="2" t="s">
        <v>1</v>
      </c>
      <c r="BV6" s="2" t="s">
        <v>2</v>
      </c>
      <c r="BW6" s="2" t="s">
        <v>219</v>
      </c>
      <c r="BX6" s="2" t="s">
        <v>220</v>
      </c>
      <c r="BY6" s="3" t="s">
        <v>0</v>
      </c>
      <c r="BZ6" s="3" t="s">
        <v>1</v>
      </c>
      <c r="CA6" s="3" t="s">
        <v>2</v>
      </c>
      <c r="CB6" s="3" t="s">
        <v>219</v>
      </c>
      <c r="CC6" s="3" t="s">
        <v>220</v>
      </c>
      <c r="CD6" s="2" t="s">
        <v>0</v>
      </c>
      <c r="CE6" s="2" t="s">
        <v>1</v>
      </c>
      <c r="CF6" s="2" t="s">
        <v>2</v>
      </c>
      <c r="CG6" s="2" t="s">
        <v>219</v>
      </c>
      <c r="CH6" s="2" t="s">
        <v>220</v>
      </c>
      <c r="CI6" s="3" t="s">
        <v>0</v>
      </c>
      <c r="CJ6" s="3" t="s">
        <v>1</v>
      </c>
      <c r="CK6" s="3" t="s">
        <v>2</v>
      </c>
      <c r="CL6" s="3" t="s">
        <v>219</v>
      </c>
      <c r="CM6" s="3" t="s">
        <v>220</v>
      </c>
      <c r="CN6" s="2" t="s">
        <v>0</v>
      </c>
      <c r="CO6" s="2" t="s">
        <v>1</v>
      </c>
      <c r="CP6" s="2" t="s">
        <v>2</v>
      </c>
      <c r="CQ6" s="2" t="s">
        <v>219</v>
      </c>
      <c r="CR6" s="2" t="s">
        <v>220</v>
      </c>
      <c r="CS6" s="3" t="s">
        <v>0</v>
      </c>
      <c r="CT6" s="3" t="s">
        <v>1</v>
      </c>
      <c r="CU6" s="3" t="s">
        <v>2</v>
      </c>
      <c r="CV6" s="3" t="s">
        <v>219</v>
      </c>
      <c r="CW6" s="3" t="s">
        <v>220</v>
      </c>
      <c r="CX6" s="2" t="s">
        <v>0</v>
      </c>
      <c r="CY6" s="2" t="s">
        <v>1</v>
      </c>
      <c r="CZ6" s="2" t="s">
        <v>2</v>
      </c>
      <c r="DA6" s="2" t="s">
        <v>219</v>
      </c>
      <c r="DB6" s="2" t="s">
        <v>220</v>
      </c>
      <c r="DC6" s="10" t="s">
        <v>0</v>
      </c>
      <c r="DD6" s="10" t="s">
        <v>1</v>
      </c>
      <c r="DE6" s="10" t="s">
        <v>2</v>
      </c>
      <c r="DF6" s="10" t="s">
        <v>219</v>
      </c>
      <c r="DG6" s="10" t="s">
        <v>220</v>
      </c>
    </row>
    <row r="7" spans="1:111" x14ac:dyDescent="0.2">
      <c r="A7" s="1" t="s">
        <v>4</v>
      </c>
      <c r="B7" s="4">
        <v>0.64970000000000006</v>
      </c>
      <c r="C7" s="4">
        <v>0.72330000000000005</v>
      </c>
      <c r="D7" s="4">
        <v>0.36270000000000002</v>
      </c>
      <c r="E7" s="4">
        <v>0.96430000000000005</v>
      </c>
      <c r="F7" s="4">
        <v>0.1469</v>
      </c>
      <c r="G7" s="5">
        <v>0.66169999999999995</v>
      </c>
      <c r="H7" s="5">
        <v>0.75290000000000001</v>
      </c>
      <c r="I7" s="5">
        <v>0.36859999999999998</v>
      </c>
      <c r="J7" s="5">
        <v>0.95550000000000002</v>
      </c>
      <c r="K7" s="5">
        <v>0.30309999999999998</v>
      </c>
      <c r="L7" s="4">
        <v>0.67579999999999996</v>
      </c>
      <c r="M7" s="4">
        <v>0.78200000000000003</v>
      </c>
      <c r="N7" s="4">
        <v>0.35349999999999998</v>
      </c>
      <c r="O7" s="4">
        <v>0.94169999999999998</v>
      </c>
      <c r="P7" s="4">
        <v>0.2858</v>
      </c>
      <c r="Q7" s="5">
        <v>0.70499999999999996</v>
      </c>
      <c r="R7" s="5">
        <v>0.85170000000000001</v>
      </c>
      <c r="S7" s="5">
        <v>0.31009999999999999</v>
      </c>
      <c r="T7" s="5">
        <v>0.91469999999999996</v>
      </c>
      <c r="U7" s="5">
        <v>0.1517</v>
      </c>
      <c r="V7" s="4">
        <v>0.81820000000000004</v>
      </c>
      <c r="W7" s="4">
        <v>1.1449</v>
      </c>
      <c r="X7" s="4">
        <v>0.2238</v>
      </c>
      <c r="Y7" s="4">
        <v>0.80930000000000002</v>
      </c>
      <c r="Z7" s="4">
        <v>7.4899999999999994E-2</v>
      </c>
      <c r="AA7" s="5"/>
      <c r="AB7" s="5"/>
      <c r="AC7" s="5"/>
      <c r="AD7" s="5"/>
      <c r="AE7" s="5"/>
      <c r="AF7" s="4"/>
      <c r="AG7" s="4"/>
      <c r="AH7" s="4"/>
      <c r="AI7" s="4"/>
      <c r="AJ7" s="4"/>
      <c r="AK7" s="5"/>
      <c r="AL7" s="5"/>
      <c r="AM7" s="5"/>
      <c r="AN7" s="5"/>
      <c r="AO7" s="5"/>
      <c r="AP7" s="4"/>
      <c r="AQ7" s="4"/>
      <c r="AR7" s="4"/>
      <c r="AS7" s="4"/>
      <c r="AT7" s="4"/>
      <c r="AU7" s="5"/>
      <c r="AV7" s="5"/>
      <c r="AW7" s="5"/>
      <c r="AX7" s="5"/>
      <c r="AY7" s="5"/>
      <c r="AZ7" s="4"/>
      <c r="BA7" s="4"/>
      <c r="BB7" s="4"/>
      <c r="BC7" s="4"/>
      <c r="BD7" s="4"/>
      <c r="BE7" s="5"/>
      <c r="BF7" s="5"/>
      <c r="BG7" s="5"/>
      <c r="BH7" s="5"/>
      <c r="BI7" s="5"/>
      <c r="BJ7" s="4">
        <v>0.67649999999999999</v>
      </c>
      <c r="BK7" s="4">
        <v>0.78449999999999998</v>
      </c>
      <c r="BL7" s="4">
        <v>0.35189999999999999</v>
      </c>
      <c r="BM7" s="4">
        <v>0.94179999999999997</v>
      </c>
      <c r="BN7" s="4">
        <v>0.20180000000000001</v>
      </c>
      <c r="BO7" s="5"/>
      <c r="BP7" s="5"/>
      <c r="BQ7" s="5"/>
      <c r="BR7" s="5"/>
      <c r="BS7" s="5"/>
      <c r="BT7" s="4"/>
      <c r="BU7" s="4"/>
      <c r="BV7" s="4"/>
      <c r="BW7" s="4"/>
      <c r="BX7" s="4"/>
      <c r="BY7" s="5"/>
      <c r="BZ7" s="5"/>
      <c r="CA7" s="5"/>
      <c r="CB7" s="5"/>
      <c r="CC7" s="5"/>
      <c r="CD7" s="4"/>
      <c r="CE7" s="4"/>
      <c r="CF7" s="4"/>
      <c r="CG7" s="4"/>
      <c r="CH7" s="4"/>
      <c r="CI7" s="5">
        <v>0.67649999999999999</v>
      </c>
      <c r="CJ7" s="5">
        <v>0.78490000000000004</v>
      </c>
      <c r="CK7" s="5">
        <v>0.35010000000000002</v>
      </c>
      <c r="CL7" s="5">
        <v>0.94199999999999995</v>
      </c>
      <c r="CM7" s="5">
        <v>0.21879999999999999</v>
      </c>
      <c r="CN7" s="4"/>
      <c r="CO7" s="4"/>
      <c r="CP7" s="4"/>
      <c r="CQ7" s="4"/>
      <c r="CR7" s="4"/>
      <c r="CS7" s="5"/>
      <c r="CT7" s="5"/>
      <c r="CU7" s="5"/>
      <c r="CV7" s="5"/>
      <c r="CW7" s="5"/>
      <c r="CX7" s="4">
        <f t="shared" ref="CX7:CX38" si="0">AVERAGEIFS(B7:CW7,metrics.est,"MAE")</f>
        <v>0.69477142857142848</v>
      </c>
      <c r="CY7" s="4">
        <f t="shared" ref="CY7:CY38" si="1">AVERAGEIFS(B7:CW7,metrics.est,"MSE")</f>
        <v>0.83202857142857156</v>
      </c>
      <c r="CZ7" s="4">
        <f t="shared" ref="CZ7:CZ38" si="2">AVERAGEIFS(B7:CW7,metrics.est,"R")</f>
        <v>0.33152857142857145</v>
      </c>
      <c r="DA7" s="4">
        <f t="shared" ref="DA7:DA38" si="3">AVERAGEIFS(B7:CW7,metrics.est,"Coverage")</f>
        <v>0.92418571428571428</v>
      </c>
      <c r="DB7" s="4">
        <f t="shared" ref="DB7:DB38" si="4">AVERAGEIFS(B7:CW7,metrics.est,"Time")</f>
        <v>0.19757142857142856</v>
      </c>
      <c r="DC7" s="11" t="str" cm="1">
        <f t="array" aca="1" ref="DC7" ca="1">CONCATENATE(INDIRECT(ADDRESS(1,MATCH(_xlfn.MINIFS(B7:CW7,metrics.est,"MAE"),B7:CW7,0)+1)), ", ", INDIRECT(ADDRESS(2,MATCH(_xlfn.MINIFS(B7:CW7,metrics.est,"MAE"),B7:CW7,0)+1)))</f>
        <v>k=5, r=0.1</v>
      </c>
      <c r="DD7" s="11" t="str" cm="1">
        <f t="array" aca="1" ref="DD7" ca="1">CONCATENATE(INDIRECT(ADDRESS(1,MATCH(_xlfn.MINIFS(B7:CW7,metrics.est,"MSE"),B7:CW7,0)+1)), ", ", INDIRECT(ADDRESS(2,MATCH(_xlfn.MINIFS(B7:CW7,metrics.est,"MSE"),B7:CW7,0)+1)))</f>
        <v>k=5, r=0.1</v>
      </c>
      <c r="DE7" s="11" t="str" cm="1">
        <f t="array" aca="1" ref="DE7" ca="1">CONCATENATE(INDIRECT(ADDRESS(1,MATCH(_xlfn.MAXIFS(B7:CW7,metrics.est,"R"),B7:CW7,0)+1)), ", ", INDIRECT(ADDRESS(2,MATCH(_xlfn.MAXIFS(B7:CW7,metrics.est,"R"),B7:CW7,0)+1)))</f>
        <v>k=5, r=0.3</v>
      </c>
      <c r="DF7" s="11" t="str" cm="1">
        <f t="array" aca="1" ref="DF7" ca="1">CONCATENATE(INDIRECT(ADDRESS(1,MATCH(_xlfn.MAXIFS(B7:CW7,metrics.est,"Coverage"),B7:CW7,0)+1)), ", ", INDIRECT(ADDRESS(2,MATCH(_xlfn.MAXIFS(B7:CW7,metrics.est,"Coverage"),B7:CW7,0)+1)))</f>
        <v>k=5, r=0.1</v>
      </c>
      <c r="DG7" s="11" t="str" cm="1">
        <f t="array" aca="1" ref="DG7" ca="1">CONCATENATE(INDIRECT(ADDRESS(1,MATCH(_xlfn.MINIFS(B7:CW7,metrics.est,"Time"),B7:CW7,0)+1)), ", ", INDIRECT(ADDRESS(2,MATCH(_xlfn.MINIFS(B7:CW7,metrics.est,"Time"),B7:CW7,0)+1)))</f>
        <v>k=5, r=0.9</v>
      </c>
    </row>
    <row r="8" spans="1:111" x14ac:dyDescent="0.2">
      <c r="A8" s="1" t="s">
        <v>5</v>
      </c>
      <c r="B8" s="4">
        <v>0.67449999999999999</v>
      </c>
      <c r="C8" s="4">
        <v>0.77680000000000005</v>
      </c>
      <c r="D8" s="4">
        <v>0.33229999999999998</v>
      </c>
      <c r="E8" s="4">
        <v>0.96419999999999995</v>
      </c>
      <c r="F8" s="4">
        <v>0.17860000000000001</v>
      </c>
      <c r="G8" s="5">
        <v>0.68240000000000001</v>
      </c>
      <c r="H8" s="5">
        <v>0.79679999999999995</v>
      </c>
      <c r="I8" s="5">
        <v>0.3412</v>
      </c>
      <c r="J8" s="5">
        <v>0.95540000000000003</v>
      </c>
      <c r="K8" s="5">
        <v>0.34820000000000001</v>
      </c>
      <c r="L8" s="4">
        <v>0.68930000000000002</v>
      </c>
      <c r="M8" s="4">
        <v>0.81110000000000004</v>
      </c>
      <c r="N8" s="4">
        <v>0.3357</v>
      </c>
      <c r="O8" s="4">
        <v>0.94110000000000005</v>
      </c>
      <c r="P8" s="4">
        <v>0.28999999999999998</v>
      </c>
      <c r="Q8" s="5">
        <v>0.70909999999999995</v>
      </c>
      <c r="R8" s="5">
        <v>0.85809999999999997</v>
      </c>
      <c r="S8" s="5">
        <v>0.30430000000000001</v>
      </c>
      <c r="T8" s="5">
        <v>0.91</v>
      </c>
      <c r="U8" s="5">
        <v>0.15570000000000001</v>
      </c>
      <c r="V8" s="4">
        <v>0.79339999999999999</v>
      </c>
      <c r="W8" s="4">
        <v>1.0749</v>
      </c>
      <c r="X8" s="4">
        <v>0.23269999999999999</v>
      </c>
      <c r="Y8" s="4">
        <v>0.68110000000000004</v>
      </c>
      <c r="Z8" s="4">
        <v>7.0699999999999999E-2</v>
      </c>
      <c r="AA8" s="5"/>
      <c r="AB8" s="5"/>
      <c r="AC8" s="5"/>
      <c r="AD8" s="5"/>
      <c r="AE8" s="5"/>
      <c r="AF8" s="4"/>
      <c r="AG8" s="4"/>
      <c r="AH8" s="4"/>
      <c r="AI8" s="4"/>
      <c r="AJ8" s="4"/>
      <c r="AK8" s="5"/>
      <c r="AL8" s="5"/>
      <c r="AM8" s="5"/>
      <c r="AN8" s="5"/>
      <c r="AO8" s="5"/>
      <c r="AP8" s="4"/>
      <c r="AQ8" s="4"/>
      <c r="AR8" s="4"/>
      <c r="AS8" s="4"/>
      <c r="AT8" s="4"/>
      <c r="AU8" s="5"/>
      <c r="AV8" s="5"/>
      <c r="AW8" s="5"/>
      <c r="AX8" s="5"/>
      <c r="AY8" s="5"/>
      <c r="AZ8" s="4"/>
      <c r="BA8" s="4"/>
      <c r="BB8" s="4"/>
      <c r="BC8" s="4"/>
      <c r="BD8" s="4"/>
      <c r="BE8" s="5"/>
      <c r="BF8" s="5"/>
      <c r="BG8" s="5"/>
      <c r="BH8" s="5"/>
      <c r="BI8" s="5"/>
      <c r="BJ8" s="4">
        <v>0.69010000000000005</v>
      </c>
      <c r="BK8" s="4">
        <v>0.81330000000000002</v>
      </c>
      <c r="BL8" s="4">
        <v>0.33450000000000002</v>
      </c>
      <c r="BM8" s="4">
        <v>0.94120000000000004</v>
      </c>
      <c r="BN8" s="4">
        <v>0.20419999999999999</v>
      </c>
      <c r="BO8" s="5"/>
      <c r="BP8" s="5"/>
      <c r="BQ8" s="5"/>
      <c r="BR8" s="5"/>
      <c r="BS8" s="5"/>
      <c r="BT8" s="4"/>
      <c r="BU8" s="4"/>
      <c r="BV8" s="4"/>
      <c r="BW8" s="4"/>
      <c r="BX8" s="4"/>
      <c r="BY8" s="5"/>
      <c r="BZ8" s="5"/>
      <c r="CA8" s="5"/>
      <c r="CB8" s="5"/>
      <c r="CC8" s="5"/>
      <c r="CD8" s="4"/>
      <c r="CE8" s="4"/>
      <c r="CF8" s="4"/>
      <c r="CG8" s="4"/>
      <c r="CH8" s="4"/>
      <c r="CI8" s="5">
        <v>0.69020000000000004</v>
      </c>
      <c r="CJ8" s="5">
        <v>0.81379999999999997</v>
      </c>
      <c r="CK8" s="5">
        <v>0.33289999999999997</v>
      </c>
      <c r="CL8" s="5">
        <v>0.94140000000000001</v>
      </c>
      <c r="CM8" s="5">
        <v>0.22739999999999999</v>
      </c>
      <c r="CN8" s="4"/>
      <c r="CO8" s="4"/>
      <c r="CP8" s="4"/>
      <c r="CQ8" s="4"/>
      <c r="CR8" s="4"/>
      <c r="CS8" s="5"/>
      <c r="CT8" s="5"/>
      <c r="CU8" s="5"/>
      <c r="CV8" s="5"/>
      <c r="CW8" s="5"/>
      <c r="CX8" s="4">
        <f t="shared" si="0"/>
        <v>0.70414285714285707</v>
      </c>
      <c r="CY8" s="4">
        <f t="shared" si="1"/>
        <v>0.84925714285714282</v>
      </c>
      <c r="CZ8" s="4">
        <f t="shared" si="2"/>
        <v>0.31622857142857136</v>
      </c>
      <c r="DA8" s="4">
        <f t="shared" si="3"/>
        <v>0.90491428571428578</v>
      </c>
      <c r="DB8" s="4">
        <f t="shared" si="4"/>
        <v>0.21068571428571428</v>
      </c>
      <c r="DC8" s="11" t="str" cm="1">
        <f t="array" aca="1" ref="DC8" ca="1">CONCATENATE(INDIRECT(ADDRESS(1,MATCH(_xlfn.MINIFS(B8:CW8,metrics.est,"MAE"),B8:CW8,0)+1)), ", ", INDIRECT(ADDRESS(2,MATCH(_xlfn.MINIFS(B8:CW8,metrics.est,"MAE"),B8:CW8,0)+1)))</f>
        <v>k=5, r=0.1</v>
      </c>
      <c r="DD8" s="11" t="str" cm="1">
        <f t="array" aca="1" ref="DD8" ca="1">CONCATENATE(INDIRECT(ADDRESS(1,MATCH(_xlfn.MINIFS(B8:CW8,metrics.est,"MSE"),B8:CW8,0)+1)), ", ", INDIRECT(ADDRESS(2,MATCH(_xlfn.MINIFS(B8:CW8,metrics.est,"MSE"),B8:CW8,0)+1)))</f>
        <v>k=5, r=0.1</v>
      </c>
      <c r="DE8" s="11" t="str" cm="1">
        <f t="array" aca="1" ref="DE8" ca="1">CONCATENATE(INDIRECT(ADDRESS(1,MATCH(_xlfn.MAXIFS(B8:CW8,metrics.est,"R"),B8:CW8,0)+1)), ", ", INDIRECT(ADDRESS(2,MATCH(_xlfn.MAXIFS(B8:CW8,metrics.est,"R"),B8:CW8,0)+1)))</f>
        <v>k=5, r=0.3</v>
      </c>
      <c r="DF8" s="11" t="str" cm="1">
        <f t="array" aca="1" ref="DF8" ca="1">CONCATENATE(INDIRECT(ADDRESS(1,MATCH(_xlfn.MAXIFS(B8:CW8,metrics.est,"Coverage"),B8:CW8,0)+1)), ", ", INDIRECT(ADDRESS(2,MATCH(_xlfn.MAXIFS(B8:CW8,metrics.est,"Coverage"),B8:CW8,0)+1)))</f>
        <v>k=5, r=0.1</v>
      </c>
      <c r="DG8" s="11" t="str" cm="1">
        <f t="array" aca="1" ref="DG8" ca="1">CONCATENATE(INDIRECT(ADDRESS(1,MATCH(_xlfn.MINIFS(B8:CW8,metrics.est,"Time"),B8:CW8,0)+1)), ", ", INDIRECT(ADDRESS(2,MATCH(_xlfn.MINIFS(B8:CW8,metrics.est,"Time"),B8:CW8,0)+1)))</f>
        <v>k=5, r=0.9</v>
      </c>
    </row>
    <row r="9" spans="1:111" x14ac:dyDescent="0.2">
      <c r="A9" s="1" t="s">
        <v>6</v>
      </c>
      <c r="B9" s="4">
        <v>0.66820000000000002</v>
      </c>
      <c r="C9" s="4">
        <v>0.75780000000000003</v>
      </c>
      <c r="D9" s="4">
        <v>0.34039999999999998</v>
      </c>
      <c r="E9" s="4">
        <v>0.93059999999999998</v>
      </c>
      <c r="F9" s="4">
        <v>0.24060000000000001</v>
      </c>
      <c r="G9" s="5">
        <v>0.6804</v>
      </c>
      <c r="H9" s="5">
        <v>0.78720000000000001</v>
      </c>
      <c r="I9" s="5">
        <v>0.34839999999999999</v>
      </c>
      <c r="J9" s="5">
        <v>0.91339999999999999</v>
      </c>
      <c r="K9" s="5">
        <v>0.44540000000000002</v>
      </c>
      <c r="L9" s="4">
        <v>0.70050000000000001</v>
      </c>
      <c r="M9" s="4">
        <v>0.82920000000000005</v>
      </c>
      <c r="N9" s="4">
        <v>0.33179999999999998</v>
      </c>
      <c r="O9" s="4">
        <v>0.88649999999999995</v>
      </c>
      <c r="P9" s="4">
        <v>0.37330000000000002</v>
      </c>
      <c r="Q9" s="5">
        <v>0.74119999999999997</v>
      </c>
      <c r="R9" s="5">
        <v>0.92530000000000001</v>
      </c>
      <c r="S9" s="5">
        <v>0.28699999999999998</v>
      </c>
      <c r="T9" s="5">
        <v>0.83499999999999996</v>
      </c>
      <c r="U9" s="5">
        <v>0.19620000000000001</v>
      </c>
      <c r="V9" s="4">
        <v>0.83740000000000003</v>
      </c>
      <c r="W9" s="4">
        <v>1.1795</v>
      </c>
      <c r="X9" s="4">
        <v>0.2034</v>
      </c>
      <c r="Y9" s="4">
        <v>0.57779999999999998</v>
      </c>
      <c r="Z9" s="4">
        <v>8.9300000000000004E-2</v>
      </c>
      <c r="AA9" s="5"/>
      <c r="AB9" s="5"/>
      <c r="AC9" s="5"/>
      <c r="AD9" s="5"/>
      <c r="AE9" s="5"/>
      <c r="AF9" s="4"/>
      <c r="AG9" s="4"/>
      <c r="AH9" s="4"/>
      <c r="AI9" s="4"/>
      <c r="AJ9" s="4"/>
      <c r="AK9" s="5"/>
      <c r="AL9" s="5"/>
      <c r="AM9" s="5"/>
      <c r="AN9" s="5"/>
      <c r="AO9" s="5"/>
      <c r="AP9" s="4"/>
      <c r="AQ9" s="4"/>
      <c r="AR9" s="4"/>
      <c r="AS9" s="4"/>
      <c r="AT9" s="4"/>
      <c r="AU9" s="5"/>
      <c r="AV9" s="5"/>
      <c r="AW9" s="5"/>
      <c r="AX9" s="5"/>
      <c r="AY9" s="5"/>
      <c r="AZ9" s="4"/>
      <c r="BA9" s="4"/>
      <c r="BB9" s="4"/>
      <c r="BC9" s="4"/>
      <c r="BD9" s="4"/>
      <c r="BE9" s="5"/>
      <c r="BF9" s="5"/>
      <c r="BG9" s="5"/>
      <c r="BH9" s="5"/>
      <c r="BI9" s="5"/>
      <c r="BJ9" s="4"/>
      <c r="BK9" s="4"/>
      <c r="BL9" s="4"/>
      <c r="BM9" s="4"/>
      <c r="BN9" s="4"/>
      <c r="BO9" s="5"/>
      <c r="BP9" s="5"/>
      <c r="BQ9" s="5"/>
      <c r="BR9" s="5"/>
      <c r="BS9" s="5"/>
      <c r="BT9" s="4"/>
      <c r="BU9" s="4"/>
      <c r="BV9" s="4"/>
      <c r="BW9" s="4"/>
      <c r="BX9" s="4"/>
      <c r="BY9" s="5"/>
      <c r="BZ9" s="5"/>
      <c r="CA9" s="5"/>
      <c r="CB9" s="5"/>
      <c r="CC9" s="5"/>
      <c r="CD9" s="4"/>
      <c r="CE9" s="4"/>
      <c r="CF9" s="4"/>
      <c r="CG9" s="4"/>
      <c r="CH9" s="4"/>
      <c r="CI9" s="5">
        <v>0.70140000000000002</v>
      </c>
      <c r="CJ9" s="5">
        <v>0.83230000000000004</v>
      </c>
      <c r="CK9" s="5">
        <v>0.32950000000000002</v>
      </c>
      <c r="CL9" s="5">
        <v>0.88770000000000004</v>
      </c>
      <c r="CM9" s="5">
        <v>0.2898</v>
      </c>
      <c r="CN9" s="4"/>
      <c r="CO9" s="4"/>
      <c r="CP9" s="4"/>
      <c r="CQ9" s="4"/>
      <c r="CR9" s="4"/>
      <c r="CS9" s="5"/>
      <c r="CT9" s="5"/>
      <c r="CU9" s="5"/>
      <c r="CV9" s="5"/>
      <c r="CW9" s="5"/>
      <c r="CX9" s="4">
        <f t="shared" si="0"/>
        <v>0.7215166666666667</v>
      </c>
      <c r="CY9" s="4">
        <f t="shared" si="1"/>
        <v>0.88521666666666665</v>
      </c>
      <c r="CZ9" s="4">
        <f t="shared" si="2"/>
        <v>0.30675000000000002</v>
      </c>
      <c r="DA9" s="4">
        <f t="shared" si="3"/>
        <v>0.83849999999999991</v>
      </c>
      <c r="DB9" s="4">
        <f t="shared" si="4"/>
        <v>0.27243333333333336</v>
      </c>
      <c r="DC9" s="11" t="str" cm="1">
        <f t="array" aca="1" ref="DC9" ca="1">CONCATENATE(INDIRECT(ADDRESS(1,MATCH(_xlfn.MINIFS(B9:CW9,metrics.est,"MAE"),B9:CW9,0)+1)), ", ", INDIRECT(ADDRESS(2,MATCH(_xlfn.MINIFS(B9:CW9,metrics.est,"MAE"),B9:CW9,0)+1)))</f>
        <v>k=5, r=0.1</v>
      </c>
      <c r="DD9" s="11" t="str" cm="1">
        <f t="array" aca="1" ref="DD9" ca="1">CONCATENATE(INDIRECT(ADDRESS(1,MATCH(_xlfn.MINIFS(B9:CW9,metrics.est,"MSE"),B9:CW9,0)+1)), ", ", INDIRECT(ADDRESS(2,MATCH(_xlfn.MINIFS(B9:CW9,metrics.est,"MSE"),B9:CW9,0)+1)))</f>
        <v>k=5, r=0.1</v>
      </c>
      <c r="DE9" s="11" t="str" cm="1">
        <f t="array" aca="1" ref="DE9" ca="1">CONCATENATE(INDIRECT(ADDRESS(1,MATCH(_xlfn.MAXIFS(B9:CW9,metrics.est,"R"),B9:CW9,0)+1)), ", ", INDIRECT(ADDRESS(2,MATCH(_xlfn.MAXIFS(B9:CW9,metrics.est,"R"),B9:CW9,0)+1)))</f>
        <v>k=5, r=0.3</v>
      </c>
      <c r="DF9" s="11" t="str" cm="1">
        <f t="array" aca="1" ref="DF9" ca="1">CONCATENATE(INDIRECT(ADDRESS(1,MATCH(_xlfn.MAXIFS(B9:CW9,metrics.est,"Coverage"),B9:CW9,0)+1)), ", ", INDIRECT(ADDRESS(2,MATCH(_xlfn.MAXIFS(B9:CW9,metrics.est,"Coverage"),B9:CW9,0)+1)))</f>
        <v>k=5, r=0.1</v>
      </c>
      <c r="DG9" s="11" t="str" cm="1">
        <f t="array" aca="1" ref="DG9" ca="1">CONCATENATE(INDIRECT(ADDRESS(1,MATCH(_xlfn.MINIFS(B9:CW9,metrics.est,"Time"),B9:CW9,0)+1)), ", ", INDIRECT(ADDRESS(2,MATCH(_xlfn.MINIFS(B9:CW9,metrics.est,"Time"),B9:CW9,0)+1)))</f>
        <v>k=5, r=0.9</v>
      </c>
    </row>
    <row r="10" spans="1:111" x14ac:dyDescent="0.2">
      <c r="A10" s="1" t="s">
        <v>7</v>
      </c>
      <c r="B10" s="4">
        <v>0.66710000000000003</v>
      </c>
      <c r="C10" s="4">
        <v>0.76080000000000003</v>
      </c>
      <c r="D10" s="4">
        <v>0.3347</v>
      </c>
      <c r="E10" s="4">
        <v>0.96419999999999995</v>
      </c>
      <c r="F10" s="4">
        <v>0.18690000000000001</v>
      </c>
      <c r="G10" s="5">
        <v>0.67610000000000003</v>
      </c>
      <c r="H10" s="5">
        <v>0.7823</v>
      </c>
      <c r="I10" s="5">
        <v>0.34260000000000002</v>
      </c>
      <c r="J10" s="5">
        <v>0.95540000000000003</v>
      </c>
      <c r="K10" s="5">
        <v>0.39029999999999998</v>
      </c>
      <c r="L10" s="4">
        <v>0.68489999999999995</v>
      </c>
      <c r="M10" s="4">
        <v>0.80100000000000005</v>
      </c>
      <c r="N10" s="4">
        <v>0.33689999999999998</v>
      </c>
      <c r="O10" s="4">
        <v>0.94110000000000005</v>
      </c>
      <c r="P10" s="4">
        <v>0.2903</v>
      </c>
      <c r="Q10" s="5">
        <v>0.70689999999999997</v>
      </c>
      <c r="R10" s="5">
        <v>0.85309999999999997</v>
      </c>
      <c r="S10" s="5">
        <v>0.30459999999999998</v>
      </c>
      <c r="T10" s="5">
        <v>0.91</v>
      </c>
      <c r="U10" s="5">
        <v>0.16309999999999999</v>
      </c>
      <c r="V10" s="4">
        <v>0.7923</v>
      </c>
      <c r="W10" s="4">
        <v>1.0719000000000001</v>
      </c>
      <c r="X10" s="4">
        <v>0.2319</v>
      </c>
      <c r="Y10" s="4">
        <v>0.68110000000000004</v>
      </c>
      <c r="Z10" s="4">
        <v>7.5700000000000003E-2</v>
      </c>
      <c r="AA10" s="5"/>
      <c r="AB10" s="5"/>
      <c r="AC10" s="5"/>
      <c r="AD10" s="5"/>
      <c r="AE10" s="5"/>
      <c r="AF10" s="4"/>
      <c r="AG10" s="4"/>
      <c r="AH10" s="4"/>
      <c r="AI10" s="4"/>
      <c r="AJ10" s="4"/>
      <c r="AK10" s="5"/>
      <c r="AL10" s="5"/>
      <c r="AM10" s="5"/>
      <c r="AN10" s="5"/>
      <c r="AO10" s="5"/>
      <c r="AP10" s="4"/>
      <c r="AQ10" s="4"/>
      <c r="AR10" s="4"/>
      <c r="AS10" s="4"/>
      <c r="AT10" s="4"/>
      <c r="AU10" s="5"/>
      <c r="AV10" s="5"/>
      <c r="AW10" s="5"/>
      <c r="AX10" s="5"/>
      <c r="AY10" s="5"/>
      <c r="AZ10" s="4"/>
      <c r="BA10" s="4"/>
      <c r="BB10" s="4"/>
      <c r="BC10" s="4"/>
      <c r="BD10" s="4"/>
      <c r="BE10" s="5"/>
      <c r="BF10" s="5"/>
      <c r="BG10" s="5"/>
      <c r="BH10" s="5"/>
      <c r="BI10" s="5"/>
      <c r="BJ10" s="4"/>
      <c r="BK10" s="4"/>
      <c r="BL10" s="4"/>
      <c r="BM10" s="4"/>
      <c r="BN10" s="4"/>
      <c r="BO10" s="5"/>
      <c r="BP10" s="5"/>
      <c r="BQ10" s="5"/>
      <c r="BR10" s="5"/>
      <c r="BS10" s="5"/>
      <c r="BT10" s="4"/>
      <c r="BU10" s="4"/>
      <c r="BV10" s="4"/>
      <c r="BW10" s="4"/>
      <c r="BX10" s="4"/>
      <c r="BY10" s="5"/>
      <c r="BZ10" s="5"/>
      <c r="CA10" s="5"/>
      <c r="CB10" s="5"/>
      <c r="CC10" s="5"/>
      <c r="CD10" s="4"/>
      <c r="CE10" s="4"/>
      <c r="CF10" s="4"/>
      <c r="CG10" s="4"/>
      <c r="CH10" s="4"/>
      <c r="CI10" s="5"/>
      <c r="CJ10" s="5"/>
      <c r="CK10" s="5"/>
      <c r="CL10" s="5"/>
      <c r="CM10" s="5"/>
      <c r="CN10" s="4"/>
      <c r="CO10" s="4"/>
      <c r="CP10" s="4"/>
      <c r="CQ10" s="4"/>
      <c r="CR10" s="4"/>
      <c r="CS10" s="5"/>
      <c r="CT10" s="5"/>
      <c r="CU10" s="5"/>
      <c r="CV10" s="5"/>
      <c r="CW10" s="5"/>
      <c r="CX10" s="4">
        <f t="shared" si="0"/>
        <v>0.70545999999999998</v>
      </c>
      <c r="CY10" s="4">
        <f t="shared" si="1"/>
        <v>0.85382000000000002</v>
      </c>
      <c r="CZ10" s="4">
        <f t="shared" si="2"/>
        <v>0.31013999999999997</v>
      </c>
      <c r="DA10" s="4">
        <f t="shared" si="3"/>
        <v>0.89036000000000004</v>
      </c>
      <c r="DB10" s="4">
        <f t="shared" si="4"/>
        <v>0.22126000000000001</v>
      </c>
      <c r="DC10" s="11" t="str" cm="1">
        <f t="array" aca="1" ref="DC10" ca="1">CONCATENATE(INDIRECT(ADDRESS(1,MATCH(_xlfn.MINIFS(B10:CW10,metrics.est,"MAE"),B10:CW10,0)+1)), ", ", INDIRECT(ADDRESS(2,MATCH(_xlfn.MINIFS(B10:CW10,metrics.est,"MAE"),B10:CW10,0)+1)))</f>
        <v>k=5, r=0.1</v>
      </c>
      <c r="DD10" s="11" t="str" cm="1">
        <f t="array" aca="1" ref="DD10" ca="1">CONCATENATE(INDIRECT(ADDRESS(1,MATCH(_xlfn.MINIFS(B10:CW10,metrics.est,"MSE"),B10:CW10,0)+1)), ", ", INDIRECT(ADDRESS(2,MATCH(_xlfn.MINIFS(B10:CW10,metrics.est,"MSE"),B10:CW10,0)+1)))</f>
        <v>k=5, r=0.1</v>
      </c>
      <c r="DE10" s="11" t="str" cm="1">
        <f t="array" aca="1" ref="DE10" ca="1">CONCATENATE(INDIRECT(ADDRESS(1,MATCH(_xlfn.MAXIFS(B10:CW10,metrics.est,"R"),B10:CW10,0)+1)), ", ", INDIRECT(ADDRESS(2,MATCH(_xlfn.MAXIFS(B10:CW10,metrics.est,"R"),B10:CW10,0)+1)))</f>
        <v>k=5, r=0.3</v>
      </c>
      <c r="DF10" s="11" t="str" cm="1">
        <f t="array" aca="1" ref="DF10" ca="1">CONCATENATE(INDIRECT(ADDRESS(1,MATCH(_xlfn.MAXIFS(B10:CW10,metrics.est,"Coverage"),B10:CW10,0)+1)), ", ", INDIRECT(ADDRESS(2,MATCH(_xlfn.MAXIFS(B10:CW10,metrics.est,"Coverage"),B10:CW10,0)+1)))</f>
        <v>k=5, r=0.1</v>
      </c>
      <c r="DG10" s="11" t="str" cm="1">
        <f t="array" aca="1" ref="DG10" ca="1">CONCATENATE(INDIRECT(ADDRESS(1,MATCH(_xlfn.MINIFS(B10:CW10,metrics.est,"Time"),B10:CW10,0)+1)), ", ", INDIRECT(ADDRESS(2,MATCH(_xlfn.MINIFS(B10:CW10,metrics.est,"Time"),B10:CW10,0)+1)))</f>
        <v>k=5, r=0.9</v>
      </c>
    </row>
    <row r="11" spans="1:111" x14ac:dyDescent="0.2">
      <c r="A11" s="1" t="s">
        <v>8</v>
      </c>
      <c r="B11" s="4">
        <v>0.64429999999999998</v>
      </c>
      <c r="C11" s="4">
        <v>0.70079999999999998</v>
      </c>
      <c r="D11" s="4">
        <v>0.2762</v>
      </c>
      <c r="E11" s="4">
        <v>0.96419999999999995</v>
      </c>
      <c r="F11" s="4">
        <v>0.19670000000000001</v>
      </c>
      <c r="G11" s="5">
        <v>0.64200000000000002</v>
      </c>
      <c r="H11" s="5">
        <v>0.69769999999999999</v>
      </c>
      <c r="I11" s="5">
        <v>0.29320000000000002</v>
      </c>
      <c r="J11" s="5">
        <v>0.95520000000000005</v>
      </c>
      <c r="K11" s="5">
        <v>0.37490000000000001</v>
      </c>
      <c r="L11" s="4">
        <v>0.64049999999999996</v>
      </c>
      <c r="M11" s="4">
        <v>0.69299999999999995</v>
      </c>
      <c r="N11" s="4">
        <v>0.2404</v>
      </c>
      <c r="O11" s="4">
        <v>0.9405</v>
      </c>
      <c r="P11" s="4">
        <v>0.2787</v>
      </c>
      <c r="Q11" s="5">
        <v>0.69040000000000001</v>
      </c>
      <c r="R11" s="5">
        <v>0.80710000000000004</v>
      </c>
      <c r="S11" s="5">
        <v>0.14760000000000001</v>
      </c>
      <c r="T11" s="5">
        <v>0.90649999999999997</v>
      </c>
      <c r="U11" s="5">
        <v>0.18</v>
      </c>
      <c r="V11" s="4">
        <v>0.93530000000000002</v>
      </c>
      <c r="W11" s="4">
        <v>1.4636</v>
      </c>
      <c r="X11" s="4">
        <v>0.1234</v>
      </c>
      <c r="Y11" s="4">
        <v>0.62609999999999999</v>
      </c>
      <c r="Z11" s="4">
        <v>8.1500000000000003E-2</v>
      </c>
      <c r="AA11" s="5"/>
      <c r="AB11" s="5"/>
      <c r="AC11" s="5"/>
      <c r="AD11" s="5"/>
      <c r="AE11" s="5"/>
      <c r="AF11" s="4"/>
      <c r="AG11" s="4"/>
      <c r="AH11" s="4"/>
      <c r="AI11" s="4"/>
      <c r="AJ11" s="4"/>
      <c r="AK11" s="5"/>
      <c r="AL11" s="5"/>
      <c r="AM11" s="5"/>
      <c r="AN11" s="5"/>
      <c r="AO11" s="5"/>
      <c r="AP11" s="4"/>
      <c r="AQ11" s="4"/>
      <c r="AR11" s="4"/>
      <c r="AS11" s="4"/>
      <c r="AT11" s="4"/>
      <c r="AU11" s="5"/>
      <c r="AV11" s="5"/>
      <c r="AW11" s="5"/>
      <c r="AX11" s="5"/>
      <c r="AY11" s="5"/>
      <c r="AZ11" s="4"/>
      <c r="BA11" s="4"/>
      <c r="BB11" s="4"/>
      <c r="BC11" s="4"/>
      <c r="BD11" s="4"/>
      <c r="BE11" s="5"/>
      <c r="BF11" s="5"/>
      <c r="BG11" s="5"/>
      <c r="BH11" s="5"/>
      <c r="BI11" s="5"/>
      <c r="BJ11" s="4"/>
      <c r="BK11" s="4"/>
      <c r="BL11" s="4"/>
      <c r="BM11" s="4"/>
      <c r="BN11" s="4"/>
      <c r="BO11" s="5"/>
      <c r="BP11" s="5"/>
      <c r="BQ11" s="5"/>
      <c r="BR11" s="5"/>
      <c r="BS11" s="5"/>
      <c r="BT11" s="4"/>
      <c r="BU11" s="4"/>
      <c r="BV11" s="4"/>
      <c r="BW11" s="4"/>
      <c r="BX11" s="4"/>
      <c r="BY11" s="5"/>
      <c r="BZ11" s="5"/>
      <c r="CA11" s="5"/>
      <c r="CB11" s="5"/>
      <c r="CC11" s="5"/>
      <c r="CD11" s="4"/>
      <c r="CE11" s="4"/>
      <c r="CF11" s="4"/>
      <c r="CG11" s="4"/>
      <c r="CH11" s="4"/>
      <c r="CI11" s="5"/>
      <c r="CJ11" s="5"/>
      <c r="CK11" s="5"/>
      <c r="CL11" s="5"/>
      <c r="CM11" s="5"/>
      <c r="CN11" s="4"/>
      <c r="CO11" s="4"/>
      <c r="CP11" s="4"/>
      <c r="CQ11" s="4"/>
      <c r="CR11" s="4"/>
      <c r="CS11" s="5"/>
      <c r="CT11" s="5"/>
      <c r="CU11" s="5"/>
      <c r="CV11" s="5"/>
      <c r="CW11" s="5"/>
      <c r="CX11" s="4">
        <f t="shared" si="0"/>
        <v>0.71050000000000002</v>
      </c>
      <c r="CY11" s="4">
        <f t="shared" si="1"/>
        <v>0.87243999999999988</v>
      </c>
      <c r="CZ11" s="4">
        <f t="shared" si="2"/>
        <v>0.21615999999999999</v>
      </c>
      <c r="DA11" s="4">
        <f t="shared" si="3"/>
        <v>0.87850000000000006</v>
      </c>
      <c r="DB11" s="4">
        <f t="shared" si="4"/>
        <v>0.22235999999999997</v>
      </c>
      <c r="DC11" s="11" t="str" cm="1">
        <f t="array" aca="1" ref="DC11" ca="1">CONCATENATE(INDIRECT(ADDRESS(1,MATCH(_xlfn.MINIFS(B11:CW11,metrics.est,"MAE"),B11:CW11,0)+1)), ", ", INDIRECT(ADDRESS(2,MATCH(_xlfn.MINIFS(B11:CW11,metrics.est,"MAE"),B11:CW11,0)+1)))</f>
        <v>k=5, r=0.5</v>
      </c>
      <c r="DD11" s="11" t="str" cm="1">
        <f t="array" aca="1" ref="DD11" ca="1">CONCATENATE(INDIRECT(ADDRESS(1,MATCH(_xlfn.MINIFS(B11:CW11,metrics.est,"MSE"),B11:CW11,0)+1)), ", ", INDIRECT(ADDRESS(2,MATCH(_xlfn.MINIFS(B11:CW11,metrics.est,"MSE"),B11:CW11,0)+1)))</f>
        <v>k=5, r=0.5</v>
      </c>
      <c r="DE11" s="11" t="str" cm="1">
        <f t="array" aca="1" ref="DE11" ca="1">CONCATENATE(INDIRECT(ADDRESS(1,MATCH(_xlfn.MAXIFS(B11:CW11,metrics.est,"R"),B11:CW11,0)+1)), ", ", INDIRECT(ADDRESS(2,MATCH(_xlfn.MAXIFS(B11:CW11,metrics.est,"R"),B11:CW11,0)+1)))</f>
        <v>k=5, r=0.3</v>
      </c>
      <c r="DF11" s="11" t="str" cm="1">
        <f t="array" aca="1" ref="DF11" ca="1">CONCATENATE(INDIRECT(ADDRESS(1,MATCH(_xlfn.MAXIFS(B11:CW11,metrics.est,"Coverage"),B11:CW11,0)+1)), ", ", INDIRECT(ADDRESS(2,MATCH(_xlfn.MAXIFS(B11:CW11,metrics.est,"Coverage"),B11:CW11,0)+1)))</f>
        <v>k=5, r=0.1</v>
      </c>
      <c r="DG11" s="11" t="str" cm="1">
        <f t="array" aca="1" ref="DG11" ca="1">CONCATENATE(INDIRECT(ADDRESS(1,MATCH(_xlfn.MINIFS(B11:CW11,metrics.est,"Time"),B11:CW11,0)+1)), ", ", INDIRECT(ADDRESS(2,MATCH(_xlfn.MINIFS(B11:CW11,metrics.est,"Time"),B11:CW11,0)+1)))</f>
        <v>k=5, r=0.9</v>
      </c>
    </row>
    <row r="12" spans="1:111" x14ac:dyDescent="0.2">
      <c r="A12" s="1" t="s">
        <v>9</v>
      </c>
      <c r="B12" s="4">
        <v>0.66069999999999995</v>
      </c>
      <c r="C12" s="4">
        <v>0.74490000000000001</v>
      </c>
      <c r="D12" s="4">
        <v>0.36</v>
      </c>
      <c r="E12" s="4">
        <v>0.96419999999999995</v>
      </c>
      <c r="F12" s="4">
        <v>0.18870000000000001</v>
      </c>
      <c r="G12" s="5">
        <v>0.66849999999999998</v>
      </c>
      <c r="H12" s="5">
        <v>0.76500000000000001</v>
      </c>
      <c r="I12" s="5">
        <v>0.36720000000000003</v>
      </c>
      <c r="J12" s="5">
        <v>0.95540000000000003</v>
      </c>
      <c r="K12" s="5">
        <v>0.38240000000000002</v>
      </c>
      <c r="L12" s="4">
        <v>0.67830000000000001</v>
      </c>
      <c r="M12" s="4">
        <v>0.78659999999999997</v>
      </c>
      <c r="N12" s="4">
        <v>0.35370000000000001</v>
      </c>
      <c r="O12" s="4">
        <v>0.94110000000000005</v>
      </c>
      <c r="P12" s="4">
        <v>0.27789999999999998</v>
      </c>
      <c r="Q12" s="5">
        <v>0.70499999999999996</v>
      </c>
      <c r="R12" s="5">
        <v>0.8508</v>
      </c>
      <c r="S12" s="5">
        <v>0.30819999999999997</v>
      </c>
      <c r="T12" s="5">
        <v>0.91</v>
      </c>
      <c r="U12" s="5">
        <v>0.19189999999999999</v>
      </c>
      <c r="V12" s="4">
        <v>0.80589999999999995</v>
      </c>
      <c r="W12" s="4">
        <v>1.1093999999999999</v>
      </c>
      <c r="X12" s="4">
        <v>0.2248</v>
      </c>
      <c r="Y12" s="4">
        <v>0.68110000000000004</v>
      </c>
      <c r="Z12" s="4">
        <v>8.0199999999999994E-2</v>
      </c>
      <c r="AA12" s="5"/>
      <c r="AB12" s="5"/>
      <c r="AC12" s="5"/>
      <c r="AD12" s="5"/>
      <c r="AE12" s="5"/>
      <c r="AF12" s="4"/>
      <c r="AG12" s="4"/>
      <c r="AH12" s="4"/>
      <c r="AI12" s="4"/>
      <c r="AJ12" s="4"/>
      <c r="AK12" s="5"/>
      <c r="AL12" s="5"/>
      <c r="AM12" s="5"/>
      <c r="AN12" s="5"/>
      <c r="AO12" s="5"/>
      <c r="AP12" s="4"/>
      <c r="AQ12" s="4"/>
      <c r="AR12" s="4"/>
      <c r="AS12" s="4"/>
      <c r="AT12" s="4"/>
      <c r="AU12" s="5"/>
      <c r="AV12" s="5"/>
      <c r="AW12" s="5"/>
      <c r="AX12" s="5"/>
      <c r="AY12" s="5"/>
      <c r="AZ12" s="4"/>
      <c r="BA12" s="4"/>
      <c r="BB12" s="4"/>
      <c r="BC12" s="4"/>
      <c r="BD12" s="4"/>
      <c r="BE12" s="5"/>
      <c r="BF12" s="5"/>
      <c r="BG12" s="5"/>
      <c r="BH12" s="5"/>
      <c r="BI12" s="5"/>
      <c r="BJ12" s="4"/>
      <c r="BK12" s="4"/>
      <c r="BL12" s="4"/>
      <c r="BM12" s="4"/>
      <c r="BN12" s="4"/>
      <c r="BO12" s="5"/>
      <c r="BP12" s="5"/>
      <c r="BQ12" s="5"/>
      <c r="BR12" s="5"/>
      <c r="BS12" s="5"/>
      <c r="BT12" s="4"/>
      <c r="BU12" s="4"/>
      <c r="BV12" s="4"/>
      <c r="BW12" s="4"/>
      <c r="BX12" s="4"/>
      <c r="BY12" s="5"/>
      <c r="BZ12" s="5"/>
      <c r="CA12" s="5"/>
      <c r="CB12" s="5"/>
      <c r="CC12" s="5"/>
      <c r="CD12" s="4"/>
      <c r="CE12" s="4"/>
      <c r="CF12" s="4"/>
      <c r="CG12" s="4"/>
      <c r="CH12" s="4"/>
      <c r="CI12" s="5"/>
      <c r="CJ12" s="5"/>
      <c r="CK12" s="5"/>
      <c r="CL12" s="5"/>
      <c r="CM12" s="5"/>
      <c r="CN12" s="4"/>
      <c r="CO12" s="4"/>
      <c r="CP12" s="4"/>
      <c r="CQ12" s="4"/>
      <c r="CR12" s="4"/>
      <c r="CS12" s="5"/>
      <c r="CT12" s="5"/>
      <c r="CU12" s="5"/>
      <c r="CV12" s="5"/>
      <c r="CW12" s="5"/>
      <c r="CX12" s="4">
        <f t="shared" si="0"/>
        <v>0.70367999999999997</v>
      </c>
      <c r="CY12" s="4">
        <f t="shared" si="1"/>
        <v>0.8513400000000001</v>
      </c>
      <c r="CZ12" s="4">
        <f t="shared" si="2"/>
        <v>0.32278000000000001</v>
      </c>
      <c r="DA12" s="4">
        <f t="shared" si="3"/>
        <v>0.89036000000000004</v>
      </c>
      <c r="DB12" s="4">
        <f t="shared" si="4"/>
        <v>0.22422</v>
      </c>
      <c r="DC12" s="11" t="str" cm="1">
        <f t="array" aca="1" ref="DC12" ca="1">CONCATENATE(INDIRECT(ADDRESS(1,MATCH(_xlfn.MINIFS(B12:CW12,metrics.est,"MAE"),B12:CW12,0)+1)), ", ", INDIRECT(ADDRESS(2,MATCH(_xlfn.MINIFS(B12:CW12,metrics.est,"MAE"),B12:CW12,0)+1)))</f>
        <v>k=5, r=0.1</v>
      </c>
      <c r="DD12" s="11" t="str" cm="1">
        <f t="array" aca="1" ref="DD12" ca="1">CONCATENATE(INDIRECT(ADDRESS(1,MATCH(_xlfn.MINIFS(B12:CW12,metrics.est,"MSE"),B12:CW12,0)+1)), ", ", INDIRECT(ADDRESS(2,MATCH(_xlfn.MINIFS(B12:CW12,metrics.est,"MSE"),B12:CW12,0)+1)))</f>
        <v>k=5, r=0.1</v>
      </c>
      <c r="DE12" s="11" t="str" cm="1">
        <f t="array" aca="1" ref="DE12" ca="1">CONCATENATE(INDIRECT(ADDRESS(1,MATCH(_xlfn.MAXIFS(B12:CW12,metrics.est,"R"),B12:CW12,0)+1)), ", ", INDIRECT(ADDRESS(2,MATCH(_xlfn.MAXIFS(B12:CW12,metrics.est,"R"),B12:CW12,0)+1)))</f>
        <v>k=5, r=0.3</v>
      </c>
      <c r="DF12" s="11" t="str" cm="1">
        <f t="array" aca="1" ref="DF12" ca="1">CONCATENATE(INDIRECT(ADDRESS(1,MATCH(_xlfn.MAXIFS(B12:CW12,metrics.est,"Coverage"),B12:CW12,0)+1)), ", ", INDIRECT(ADDRESS(2,MATCH(_xlfn.MAXIFS(B12:CW12,metrics.est,"Coverage"),B12:CW12,0)+1)))</f>
        <v>k=5, r=0.1</v>
      </c>
      <c r="DG12" s="11" t="str" cm="1">
        <f t="array" aca="1" ref="DG12" ca="1">CONCATENATE(INDIRECT(ADDRESS(1,MATCH(_xlfn.MINIFS(B12:CW12,metrics.est,"Time"),B12:CW12,0)+1)), ", ", INDIRECT(ADDRESS(2,MATCH(_xlfn.MINIFS(B12:CW12,metrics.est,"Time"),B12:CW12,0)+1)))</f>
        <v>k=5, r=0.9</v>
      </c>
    </row>
    <row r="13" spans="1:111" x14ac:dyDescent="0.2">
      <c r="A13" s="1" t="s">
        <v>10</v>
      </c>
      <c r="B13" s="4">
        <v>0.66479999999999995</v>
      </c>
      <c r="C13" s="4">
        <v>0.75319999999999998</v>
      </c>
      <c r="D13" s="4">
        <v>0.3528</v>
      </c>
      <c r="E13" s="4">
        <v>0.96419999999999995</v>
      </c>
      <c r="F13" s="4">
        <v>0.19189999999999999</v>
      </c>
      <c r="G13" s="5">
        <v>0.67200000000000004</v>
      </c>
      <c r="H13" s="5">
        <v>0.77280000000000004</v>
      </c>
      <c r="I13" s="5">
        <v>0.3644</v>
      </c>
      <c r="J13" s="5">
        <v>0.95540000000000003</v>
      </c>
      <c r="K13" s="5">
        <v>0.39679999999999999</v>
      </c>
      <c r="L13" s="4">
        <v>0.68110000000000004</v>
      </c>
      <c r="M13" s="4">
        <v>0.79210000000000003</v>
      </c>
      <c r="N13" s="4">
        <v>0.35310000000000002</v>
      </c>
      <c r="O13" s="4">
        <v>0.94110000000000005</v>
      </c>
      <c r="P13" s="4">
        <v>0.27160000000000001</v>
      </c>
      <c r="Q13" s="5">
        <v>0.70569999999999999</v>
      </c>
      <c r="R13" s="5">
        <v>0.8508</v>
      </c>
      <c r="S13" s="5">
        <v>0.31319999999999998</v>
      </c>
      <c r="T13" s="5">
        <v>0.91</v>
      </c>
      <c r="U13" s="5">
        <v>0.19309999999999999</v>
      </c>
      <c r="V13" s="4">
        <v>0.79700000000000004</v>
      </c>
      <c r="W13" s="4">
        <v>1.0851999999999999</v>
      </c>
      <c r="X13" s="4">
        <v>0.23080000000000001</v>
      </c>
      <c r="Y13" s="4">
        <v>0.68110000000000004</v>
      </c>
      <c r="Z13" s="4">
        <v>7.5200000000000003E-2</v>
      </c>
      <c r="AA13" s="5"/>
      <c r="AB13" s="5"/>
      <c r="AC13" s="5"/>
      <c r="AD13" s="5"/>
      <c r="AE13" s="5"/>
      <c r="AF13" s="4"/>
      <c r="AG13" s="4"/>
      <c r="AH13" s="4"/>
      <c r="AI13" s="4"/>
      <c r="AJ13" s="4"/>
      <c r="AK13" s="5"/>
      <c r="AL13" s="5"/>
      <c r="AM13" s="5"/>
      <c r="AN13" s="5"/>
      <c r="AO13" s="5"/>
      <c r="AP13" s="4"/>
      <c r="AQ13" s="4"/>
      <c r="AR13" s="4"/>
      <c r="AS13" s="4"/>
      <c r="AT13" s="4"/>
      <c r="AU13" s="5"/>
      <c r="AV13" s="5"/>
      <c r="AW13" s="5"/>
      <c r="AX13" s="5"/>
      <c r="AY13" s="5"/>
      <c r="AZ13" s="4"/>
      <c r="BA13" s="4"/>
      <c r="BB13" s="4"/>
      <c r="BC13" s="4"/>
      <c r="BD13" s="4"/>
      <c r="BE13" s="5"/>
      <c r="BF13" s="5"/>
      <c r="BG13" s="5"/>
      <c r="BH13" s="5"/>
      <c r="BI13" s="5"/>
      <c r="BJ13" s="4"/>
      <c r="BK13" s="4"/>
      <c r="BL13" s="4"/>
      <c r="BM13" s="4"/>
      <c r="BN13" s="4"/>
      <c r="BO13" s="5"/>
      <c r="BP13" s="5"/>
      <c r="BQ13" s="5"/>
      <c r="BR13" s="5"/>
      <c r="BS13" s="5"/>
      <c r="BT13" s="4"/>
      <c r="BU13" s="4"/>
      <c r="BV13" s="4"/>
      <c r="BW13" s="4"/>
      <c r="BX13" s="4"/>
      <c r="BY13" s="5"/>
      <c r="BZ13" s="5"/>
      <c r="CA13" s="5"/>
      <c r="CB13" s="5"/>
      <c r="CC13" s="5"/>
      <c r="CD13" s="4"/>
      <c r="CE13" s="4"/>
      <c r="CF13" s="4"/>
      <c r="CG13" s="4"/>
      <c r="CH13" s="4"/>
      <c r="CI13" s="5">
        <v>0.68220000000000003</v>
      </c>
      <c r="CJ13" s="5">
        <v>0.7954</v>
      </c>
      <c r="CK13" s="5">
        <v>0.35020000000000001</v>
      </c>
      <c r="CL13" s="5">
        <v>0.94140000000000001</v>
      </c>
      <c r="CM13" s="5">
        <v>0.2238</v>
      </c>
      <c r="CN13" s="4"/>
      <c r="CO13" s="4"/>
      <c r="CP13" s="4"/>
      <c r="CQ13" s="4"/>
      <c r="CR13" s="4"/>
      <c r="CS13" s="5"/>
      <c r="CT13" s="5"/>
      <c r="CU13" s="5"/>
      <c r="CV13" s="5"/>
      <c r="CW13" s="5"/>
      <c r="CX13" s="4">
        <f t="shared" si="0"/>
        <v>0.70046666666666679</v>
      </c>
      <c r="CY13" s="4">
        <f t="shared" si="1"/>
        <v>0.84158333333333335</v>
      </c>
      <c r="CZ13" s="4">
        <f t="shared" si="2"/>
        <v>0.32741666666666669</v>
      </c>
      <c r="DA13" s="4">
        <f t="shared" si="3"/>
        <v>0.8988666666666667</v>
      </c>
      <c r="DB13" s="4">
        <f t="shared" si="4"/>
        <v>0.22540000000000002</v>
      </c>
      <c r="DC13" s="11" t="str" cm="1">
        <f t="array" aca="1" ref="DC13" ca="1">CONCATENATE(INDIRECT(ADDRESS(1,MATCH(_xlfn.MINIFS(B13:CW13,metrics.est,"MAE"),B13:CW13,0)+1)), ", ", INDIRECT(ADDRESS(2,MATCH(_xlfn.MINIFS(B13:CW13,metrics.est,"MAE"),B13:CW13,0)+1)))</f>
        <v>k=5, r=0.1</v>
      </c>
      <c r="DD13" s="11" t="str" cm="1">
        <f t="array" aca="1" ref="DD13" ca="1">CONCATENATE(INDIRECT(ADDRESS(1,MATCH(_xlfn.MINIFS(B13:CW13,metrics.est,"MSE"),B13:CW13,0)+1)), ", ", INDIRECT(ADDRESS(2,MATCH(_xlfn.MINIFS(B13:CW13,metrics.est,"MSE"),B13:CW13,0)+1)))</f>
        <v>k=5, r=0.1</v>
      </c>
      <c r="DE13" s="11" t="str" cm="1">
        <f t="array" aca="1" ref="DE13" ca="1">CONCATENATE(INDIRECT(ADDRESS(1,MATCH(_xlfn.MAXIFS(B13:CW13,metrics.est,"R"),B13:CW13,0)+1)), ", ", INDIRECT(ADDRESS(2,MATCH(_xlfn.MAXIFS(B13:CW13,metrics.est,"R"),B13:CW13,0)+1)))</f>
        <v>k=5, r=0.3</v>
      </c>
      <c r="DF13" s="11" t="str" cm="1">
        <f t="array" aca="1" ref="DF13" ca="1">CONCATENATE(INDIRECT(ADDRESS(1,MATCH(_xlfn.MAXIFS(B13:CW13,metrics.est,"Coverage"),B13:CW13,0)+1)), ", ", INDIRECT(ADDRESS(2,MATCH(_xlfn.MAXIFS(B13:CW13,metrics.est,"Coverage"),B13:CW13,0)+1)))</f>
        <v>k=5, r=0.1</v>
      </c>
      <c r="DG13" s="11" t="str" cm="1">
        <f t="array" aca="1" ref="DG13" ca="1">CONCATENATE(INDIRECT(ADDRESS(1,MATCH(_xlfn.MINIFS(B13:CW13,metrics.est,"Time"),B13:CW13,0)+1)), ", ", INDIRECT(ADDRESS(2,MATCH(_xlfn.MINIFS(B13:CW13,metrics.est,"Time"),B13:CW13,0)+1)))</f>
        <v>k=5, r=0.9</v>
      </c>
    </row>
    <row r="14" spans="1:111" x14ac:dyDescent="0.2">
      <c r="A14" s="1" t="s">
        <v>11</v>
      </c>
      <c r="B14" s="4">
        <v>0.69879999999999998</v>
      </c>
      <c r="C14" s="4">
        <v>0.83120000000000005</v>
      </c>
      <c r="D14" s="4">
        <v>0.32090000000000002</v>
      </c>
      <c r="E14" s="4">
        <v>0.96430000000000005</v>
      </c>
      <c r="F14" s="4">
        <v>2.0276999999999998</v>
      </c>
      <c r="G14" s="5">
        <v>0.7077</v>
      </c>
      <c r="H14" s="5">
        <v>0.8579</v>
      </c>
      <c r="I14" s="5">
        <v>0.32650000000000001</v>
      </c>
      <c r="J14" s="5">
        <v>0.95550000000000002</v>
      </c>
      <c r="K14" s="5">
        <v>1.9194</v>
      </c>
      <c r="L14" s="4">
        <v>0.71740000000000004</v>
      </c>
      <c r="M14" s="4">
        <v>0.88270000000000004</v>
      </c>
      <c r="N14" s="4">
        <v>0.31900000000000001</v>
      </c>
      <c r="O14" s="4">
        <v>0.94169999999999998</v>
      </c>
      <c r="P14" s="4">
        <v>1.2675000000000001</v>
      </c>
      <c r="Q14" s="5">
        <v>0.73750000000000004</v>
      </c>
      <c r="R14" s="5">
        <v>0.93420000000000003</v>
      </c>
      <c r="S14" s="5">
        <v>0.29499999999999998</v>
      </c>
      <c r="T14" s="5">
        <v>0.91469999999999996</v>
      </c>
      <c r="U14" s="5">
        <v>0.54190000000000005</v>
      </c>
      <c r="V14" s="4">
        <v>0.80149999999999999</v>
      </c>
      <c r="W14" s="4">
        <v>1.1028</v>
      </c>
      <c r="X14" s="4">
        <v>0.23719999999999999</v>
      </c>
      <c r="Y14" s="4">
        <v>0.80930000000000002</v>
      </c>
      <c r="Z14" s="4">
        <v>0.11899999999999999</v>
      </c>
      <c r="AA14" s="5"/>
      <c r="AB14" s="5"/>
      <c r="AC14" s="5"/>
      <c r="AD14" s="5"/>
      <c r="AE14" s="5"/>
      <c r="AF14" s="4"/>
      <c r="AG14" s="4"/>
      <c r="AH14" s="4"/>
      <c r="AI14" s="4"/>
      <c r="AJ14" s="4"/>
      <c r="AK14" s="5"/>
      <c r="AL14" s="5"/>
      <c r="AM14" s="5"/>
      <c r="AN14" s="5"/>
      <c r="AO14" s="5"/>
      <c r="AP14" s="4"/>
      <c r="AQ14" s="4"/>
      <c r="AR14" s="4"/>
      <c r="AS14" s="4"/>
      <c r="AT14" s="4"/>
      <c r="AU14" s="5"/>
      <c r="AV14" s="5"/>
      <c r="AW14" s="5"/>
      <c r="AX14" s="5"/>
      <c r="AY14" s="5"/>
      <c r="AZ14" s="4"/>
      <c r="BA14" s="4"/>
      <c r="BB14" s="4"/>
      <c r="BC14" s="4"/>
      <c r="BD14" s="4"/>
      <c r="BE14" s="5"/>
      <c r="BF14" s="5"/>
      <c r="BG14" s="5"/>
      <c r="BH14" s="5"/>
      <c r="BI14" s="5"/>
      <c r="BJ14" s="4"/>
      <c r="BK14" s="4"/>
      <c r="BL14" s="4"/>
      <c r="BM14" s="4"/>
      <c r="BN14" s="4"/>
      <c r="BO14" s="5"/>
      <c r="BP14" s="5"/>
      <c r="BQ14" s="5"/>
      <c r="BR14" s="5"/>
      <c r="BS14" s="5"/>
      <c r="BT14" s="4"/>
      <c r="BU14" s="4"/>
      <c r="BV14" s="4"/>
      <c r="BW14" s="4"/>
      <c r="BX14" s="4"/>
      <c r="BY14" s="5"/>
      <c r="BZ14" s="5"/>
      <c r="CA14" s="5"/>
      <c r="CB14" s="5"/>
      <c r="CC14" s="5"/>
      <c r="CD14" s="4"/>
      <c r="CE14" s="4"/>
      <c r="CF14" s="4"/>
      <c r="CG14" s="4"/>
      <c r="CH14" s="4"/>
      <c r="CI14" s="5"/>
      <c r="CJ14" s="5"/>
      <c r="CK14" s="5"/>
      <c r="CL14" s="5"/>
      <c r="CM14" s="5"/>
      <c r="CN14" s="4"/>
      <c r="CO14" s="4"/>
      <c r="CP14" s="4"/>
      <c r="CQ14" s="4"/>
      <c r="CR14" s="4"/>
      <c r="CS14" s="5"/>
      <c r="CT14" s="5"/>
      <c r="CU14" s="5"/>
      <c r="CV14" s="5"/>
      <c r="CW14" s="5"/>
      <c r="CX14" s="4">
        <f t="shared" si="0"/>
        <v>0.7325799999999999</v>
      </c>
      <c r="CY14" s="4">
        <f t="shared" si="1"/>
        <v>0.92176000000000013</v>
      </c>
      <c r="CZ14" s="4">
        <f t="shared" si="2"/>
        <v>0.29971999999999999</v>
      </c>
      <c r="DA14" s="4">
        <f t="shared" si="3"/>
        <v>0.91709999999999992</v>
      </c>
      <c r="DB14" s="4">
        <f t="shared" si="4"/>
        <v>1.1751</v>
      </c>
      <c r="DC14" s="11" t="str" cm="1">
        <f t="array" aca="1" ref="DC14" ca="1">CONCATENATE(INDIRECT(ADDRESS(1,MATCH(_xlfn.MINIFS(B14:CW14,metrics.est,"MAE"),B14:CW14,0)+1)), ", ", INDIRECT(ADDRESS(2,MATCH(_xlfn.MINIFS(B14:CW14,metrics.est,"MAE"),B14:CW14,0)+1)))</f>
        <v>k=5, r=0.1</v>
      </c>
      <c r="DD14" s="11" t="str" cm="1">
        <f t="array" aca="1" ref="DD14" ca="1">CONCATENATE(INDIRECT(ADDRESS(1,MATCH(_xlfn.MINIFS(B14:CW14,metrics.est,"MSE"),B14:CW14,0)+1)), ", ", INDIRECT(ADDRESS(2,MATCH(_xlfn.MINIFS(B14:CW14,metrics.est,"MSE"),B14:CW14,0)+1)))</f>
        <v>k=5, r=0.1</v>
      </c>
      <c r="DE14" s="11" t="str" cm="1">
        <f t="array" aca="1" ref="DE14" ca="1">CONCATENATE(INDIRECT(ADDRESS(1,MATCH(_xlfn.MAXIFS(B14:CW14,metrics.est,"R"),B14:CW14,0)+1)), ", ", INDIRECT(ADDRESS(2,MATCH(_xlfn.MAXIFS(B14:CW14,metrics.est,"R"),B14:CW14,0)+1)))</f>
        <v>k=5, r=0.3</v>
      </c>
      <c r="DF14" s="11" t="str" cm="1">
        <f t="array" aca="1" ref="DF14" ca="1">CONCATENATE(INDIRECT(ADDRESS(1,MATCH(_xlfn.MAXIFS(B14:CW14,metrics.est,"Coverage"),B14:CW14,0)+1)), ", ", INDIRECT(ADDRESS(2,MATCH(_xlfn.MAXIFS(B14:CW14,metrics.est,"Coverage"),B14:CW14,0)+1)))</f>
        <v>k=5, r=0.1</v>
      </c>
      <c r="DG14" s="11" t="str" cm="1">
        <f t="array" aca="1" ref="DG14" ca="1">CONCATENATE(INDIRECT(ADDRESS(1,MATCH(_xlfn.MINIFS(B14:CW14,metrics.est,"Time"),B14:CW14,0)+1)), ", ", INDIRECT(ADDRESS(2,MATCH(_xlfn.MINIFS(B14:CW14,metrics.est,"Time"),B14:CW14,0)+1)))</f>
        <v>k=5, r=0.9</v>
      </c>
    </row>
    <row r="15" spans="1:111" x14ac:dyDescent="0.2">
      <c r="A15" s="1" t="s">
        <v>12</v>
      </c>
      <c r="B15" s="4">
        <v>0.76270000000000004</v>
      </c>
      <c r="C15" s="4">
        <v>0.98770000000000002</v>
      </c>
      <c r="D15" s="4">
        <v>0.27239999999999998</v>
      </c>
      <c r="E15" s="4">
        <v>0.96430000000000005</v>
      </c>
      <c r="F15" s="4">
        <v>0.26960000000000001</v>
      </c>
      <c r="G15" s="5">
        <v>0.78790000000000004</v>
      </c>
      <c r="H15" s="5">
        <v>1.0581</v>
      </c>
      <c r="I15" s="5">
        <v>0.28160000000000002</v>
      </c>
      <c r="J15" s="5">
        <v>0.95550000000000002</v>
      </c>
      <c r="K15" s="5">
        <v>0.45939999999999998</v>
      </c>
      <c r="L15" s="4">
        <v>0.82350000000000001</v>
      </c>
      <c r="M15" s="4">
        <v>1.1456</v>
      </c>
      <c r="N15" s="4">
        <v>0.27539999999999998</v>
      </c>
      <c r="O15" s="4">
        <v>0.94169999999999998</v>
      </c>
      <c r="P15" s="4">
        <v>0.42520000000000002</v>
      </c>
      <c r="Q15" s="5">
        <v>0.87429999999999997</v>
      </c>
      <c r="R15" s="5">
        <v>1.2766999999999999</v>
      </c>
      <c r="S15" s="5">
        <v>0.26200000000000001</v>
      </c>
      <c r="T15" s="5">
        <v>0.91469999999999996</v>
      </c>
      <c r="U15" s="5">
        <v>0.23949999999999999</v>
      </c>
      <c r="V15" s="4">
        <v>0.92769999999999997</v>
      </c>
      <c r="W15" s="4">
        <v>1.4165000000000001</v>
      </c>
      <c r="X15" s="4">
        <v>0.25130000000000002</v>
      </c>
      <c r="Y15" s="4">
        <v>0.80930000000000002</v>
      </c>
      <c r="Z15" s="4">
        <v>9.9400000000000002E-2</v>
      </c>
      <c r="AA15" s="5"/>
      <c r="AB15" s="5"/>
      <c r="AC15" s="5"/>
      <c r="AD15" s="5"/>
      <c r="AE15" s="5"/>
      <c r="AF15" s="4"/>
      <c r="AG15" s="4"/>
      <c r="AH15" s="4"/>
      <c r="AI15" s="4"/>
      <c r="AJ15" s="4"/>
      <c r="AK15" s="5"/>
      <c r="AL15" s="5"/>
      <c r="AM15" s="5"/>
      <c r="AN15" s="5"/>
      <c r="AO15" s="5"/>
      <c r="AP15" s="4"/>
      <c r="AQ15" s="4"/>
      <c r="AR15" s="4"/>
      <c r="AS15" s="4"/>
      <c r="AT15" s="4"/>
      <c r="AU15" s="5"/>
      <c r="AV15" s="5"/>
      <c r="AW15" s="5"/>
      <c r="AX15" s="5"/>
      <c r="AY15" s="5"/>
      <c r="AZ15" s="4"/>
      <c r="BA15" s="4"/>
      <c r="BB15" s="4"/>
      <c r="BC15" s="4"/>
      <c r="BD15" s="4"/>
      <c r="BE15" s="5"/>
      <c r="BF15" s="5"/>
      <c r="BG15" s="5"/>
      <c r="BH15" s="5"/>
      <c r="BI15" s="5"/>
      <c r="BJ15" s="4"/>
      <c r="BK15" s="4"/>
      <c r="BL15" s="4"/>
      <c r="BM15" s="4"/>
      <c r="BN15" s="4"/>
      <c r="BO15" s="5"/>
      <c r="BP15" s="5"/>
      <c r="BQ15" s="5"/>
      <c r="BR15" s="5"/>
      <c r="BS15" s="5"/>
      <c r="BT15" s="4"/>
      <c r="BU15" s="4"/>
      <c r="BV15" s="4"/>
      <c r="BW15" s="4"/>
      <c r="BX15" s="4"/>
      <c r="BY15" s="5"/>
      <c r="BZ15" s="5"/>
      <c r="CA15" s="5"/>
      <c r="CB15" s="5"/>
      <c r="CC15" s="5"/>
      <c r="CD15" s="4"/>
      <c r="CE15" s="4"/>
      <c r="CF15" s="4"/>
      <c r="CG15" s="4"/>
      <c r="CH15" s="4"/>
      <c r="CI15" s="5"/>
      <c r="CJ15" s="5"/>
      <c r="CK15" s="5"/>
      <c r="CL15" s="5"/>
      <c r="CM15" s="5"/>
      <c r="CN15" s="4"/>
      <c r="CO15" s="4"/>
      <c r="CP15" s="4"/>
      <c r="CQ15" s="4"/>
      <c r="CR15" s="4"/>
      <c r="CS15" s="5"/>
      <c r="CT15" s="5"/>
      <c r="CU15" s="5"/>
      <c r="CV15" s="5"/>
      <c r="CW15" s="5"/>
      <c r="CX15" s="4">
        <f t="shared" si="0"/>
        <v>0.83521999999999996</v>
      </c>
      <c r="CY15" s="4">
        <f t="shared" si="1"/>
        <v>1.17692</v>
      </c>
      <c r="CZ15" s="4">
        <f t="shared" si="2"/>
        <v>0.26854000000000006</v>
      </c>
      <c r="DA15" s="4">
        <f t="shared" si="3"/>
        <v>0.91709999999999992</v>
      </c>
      <c r="DB15" s="4">
        <f t="shared" si="4"/>
        <v>0.29862</v>
      </c>
      <c r="DC15" s="11" t="str" cm="1">
        <f t="array" aca="1" ref="DC15" ca="1">CONCATENATE(INDIRECT(ADDRESS(1,MATCH(_xlfn.MINIFS(B15:CW15,metrics.est,"MAE"),B15:CW15,0)+1)), ", ", INDIRECT(ADDRESS(2,MATCH(_xlfn.MINIFS(B15:CW15,metrics.est,"MAE"),B15:CW15,0)+1)))</f>
        <v>k=5, r=0.1</v>
      </c>
      <c r="DD15" s="11" t="str" cm="1">
        <f t="array" aca="1" ref="DD15" ca="1">CONCATENATE(INDIRECT(ADDRESS(1,MATCH(_xlfn.MINIFS(B15:CW15,metrics.est,"MSE"),B15:CW15,0)+1)), ", ", INDIRECT(ADDRESS(2,MATCH(_xlfn.MINIFS(B15:CW15,metrics.est,"MSE"),B15:CW15,0)+1)))</f>
        <v>k=5, r=0.1</v>
      </c>
      <c r="DE15" s="11" t="str" cm="1">
        <f t="array" aca="1" ref="DE15" ca="1">CONCATENATE(INDIRECT(ADDRESS(1,MATCH(_xlfn.MAXIFS(B15:CW15,metrics.est,"R"),B15:CW15,0)+1)), ", ", INDIRECT(ADDRESS(2,MATCH(_xlfn.MAXIFS(B15:CW15,metrics.est,"R"),B15:CW15,0)+1)))</f>
        <v>k=5, r=0.3</v>
      </c>
      <c r="DF15" s="11" t="str" cm="1">
        <f t="array" aca="1" ref="DF15" ca="1">CONCATENATE(INDIRECT(ADDRESS(1,MATCH(_xlfn.MAXIFS(B15:CW15,metrics.est,"Coverage"),B15:CW15,0)+1)), ", ", INDIRECT(ADDRESS(2,MATCH(_xlfn.MAXIFS(B15:CW15,metrics.est,"Coverage"),B15:CW15,0)+1)))</f>
        <v>k=5, r=0.1</v>
      </c>
      <c r="DG15" s="11" t="str" cm="1">
        <f t="array" aca="1" ref="DG15" ca="1">CONCATENATE(INDIRECT(ADDRESS(1,MATCH(_xlfn.MINIFS(B15:CW15,metrics.est,"Time"),B15:CW15,0)+1)), ", ", INDIRECT(ADDRESS(2,MATCH(_xlfn.MINIFS(B15:CW15,metrics.est,"Time"),B15:CW15,0)+1)))</f>
        <v>k=5, r=0.9</v>
      </c>
    </row>
    <row r="16" spans="1:111" x14ac:dyDescent="0.2">
      <c r="A16" s="1" t="s">
        <v>13</v>
      </c>
      <c r="B16" s="4">
        <v>0.67649999999999999</v>
      </c>
      <c r="C16" s="4">
        <v>0.78110000000000002</v>
      </c>
      <c r="D16" s="4">
        <v>0.32669999999999999</v>
      </c>
      <c r="E16" s="4">
        <v>0.96419999999999995</v>
      </c>
      <c r="F16" s="4">
        <v>0.26790000000000003</v>
      </c>
      <c r="G16" s="5">
        <v>0.6825</v>
      </c>
      <c r="H16" s="5">
        <v>0.79610000000000003</v>
      </c>
      <c r="I16" s="5">
        <v>0.3387</v>
      </c>
      <c r="J16" s="5">
        <v>0.95540000000000003</v>
      </c>
      <c r="K16" s="5">
        <v>0.4602</v>
      </c>
      <c r="L16" s="4">
        <v>0.68840000000000001</v>
      </c>
      <c r="M16" s="4">
        <v>0.80889999999999995</v>
      </c>
      <c r="N16" s="4">
        <v>0.3347</v>
      </c>
      <c r="O16" s="4">
        <v>0.94110000000000005</v>
      </c>
      <c r="P16" s="4">
        <v>0.33229999999999998</v>
      </c>
      <c r="Q16" s="5">
        <v>0.70850000000000002</v>
      </c>
      <c r="R16" s="5">
        <v>0.85680000000000001</v>
      </c>
      <c r="S16" s="5">
        <v>0.30430000000000001</v>
      </c>
      <c r="T16" s="5">
        <v>0.91</v>
      </c>
      <c r="U16" s="5">
        <v>0.21659999999999999</v>
      </c>
      <c r="V16" s="4">
        <v>0.79290000000000005</v>
      </c>
      <c r="W16" s="4">
        <v>1.0736000000000001</v>
      </c>
      <c r="X16" s="4">
        <v>0.23269999999999999</v>
      </c>
      <c r="Y16" s="4">
        <v>0.68110000000000004</v>
      </c>
      <c r="Z16" s="4">
        <v>7.6499999999999999E-2</v>
      </c>
      <c r="AA16" s="5"/>
      <c r="AB16" s="5"/>
      <c r="AC16" s="5"/>
      <c r="AD16" s="5"/>
      <c r="AE16" s="5"/>
      <c r="AF16" s="4"/>
      <c r="AG16" s="4"/>
      <c r="AH16" s="4"/>
      <c r="AI16" s="4"/>
      <c r="AJ16" s="4"/>
      <c r="AK16" s="5"/>
      <c r="AL16" s="5"/>
      <c r="AM16" s="5"/>
      <c r="AN16" s="5"/>
      <c r="AO16" s="5"/>
      <c r="AP16" s="4"/>
      <c r="AQ16" s="4"/>
      <c r="AR16" s="4"/>
      <c r="AS16" s="4"/>
      <c r="AT16" s="4"/>
      <c r="AU16" s="5"/>
      <c r="AV16" s="5"/>
      <c r="AW16" s="5"/>
      <c r="AX16" s="5"/>
      <c r="AY16" s="5"/>
      <c r="AZ16" s="4"/>
      <c r="BA16" s="4"/>
      <c r="BB16" s="4"/>
      <c r="BC16" s="4"/>
      <c r="BD16" s="4"/>
      <c r="BE16" s="5"/>
      <c r="BF16" s="5"/>
      <c r="BG16" s="5"/>
      <c r="BH16" s="5"/>
      <c r="BI16" s="5"/>
      <c r="BJ16" s="4"/>
      <c r="BK16" s="4"/>
      <c r="BL16" s="4"/>
      <c r="BM16" s="4"/>
      <c r="BN16" s="4"/>
      <c r="BO16" s="5"/>
      <c r="BP16" s="5"/>
      <c r="BQ16" s="5"/>
      <c r="BR16" s="5"/>
      <c r="BS16" s="5"/>
      <c r="BT16" s="4"/>
      <c r="BU16" s="4"/>
      <c r="BV16" s="4"/>
      <c r="BW16" s="4"/>
      <c r="BX16" s="4"/>
      <c r="BY16" s="5"/>
      <c r="BZ16" s="5"/>
      <c r="CA16" s="5"/>
      <c r="CB16" s="5"/>
      <c r="CC16" s="5"/>
      <c r="CD16" s="4"/>
      <c r="CE16" s="4"/>
      <c r="CF16" s="4"/>
      <c r="CG16" s="4"/>
      <c r="CH16" s="4"/>
      <c r="CI16" s="5"/>
      <c r="CJ16" s="5"/>
      <c r="CK16" s="5"/>
      <c r="CL16" s="5"/>
      <c r="CM16" s="5"/>
      <c r="CN16" s="4"/>
      <c r="CO16" s="4"/>
      <c r="CP16" s="4"/>
      <c r="CQ16" s="4"/>
      <c r="CR16" s="4"/>
      <c r="CS16" s="5"/>
      <c r="CT16" s="5"/>
      <c r="CU16" s="5"/>
      <c r="CV16" s="5"/>
      <c r="CW16" s="5"/>
      <c r="CX16" s="4">
        <f t="shared" si="0"/>
        <v>0.70975999999999995</v>
      </c>
      <c r="CY16" s="4">
        <f t="shared" si="1"/>
        <v>0.86329999999999996</v>
      </c>
      <c r="CZ16" s="4">
        <f t="shared" si="2"/>
        <v>0.30741999999999997</v>
      </c>
      <c r="DA16" s="4">
        <f t="shared" si="3"/>
        <v>0.89036000000000004</v>
      </c>
      <c r="DB16" s="4">
        <f t="shared" si="4"/>
        <v>0.2707</v>
      </c>
      <c r="DC16" s="11" t="str" cm="1">
        <f t="array" aca="1" ref="DC16" ca="1">CONCATENATE(INDIRECT(ADDRESS(1,MATCH(_xlfn.MINIFS(B16:CW16,metrics.est,"MAE"),B16:CW16,0)+1)), ", ", INDIRECT(ADDRESS(2,MATCH(_xlfn.MINIFS(B16:CW16,metrics.est,"MAE"),B16:CW16,0)+1)))</f>
        <v>k=5, r=0.1</v>
      </c>
      <c r="DD16" s="11" t="str" cm="1">
        <f t="array" aca="1" ref="DD16" ca="1">CONCATENATE(INDIRECT(ADDRESS(1,MATCH(_xlfn.MINIFS(B16:CW16,metrics.est,"MSE"),B16:CW16,0)+1)), ", ", INDIRECT(ADDRESS(2,MATCH(_xlfn.MINIFS(B16:CW16,metrics.est,"MSE"),B16:CW16,0)+1)))</f>
        <v>k=5, r=0.1</v>
      </c>
      <c r="DE16" s="11" t="str" cm="1">
        <f t="array" aca="1" ref="DE16" ca="1">CONCATENATE(INDIRECT(ADDRESS(1,MATCH(_xlfn.MAXIFS(B16:CW16,metrics.est,"R"),B16:CW16,0)+1)), ", ", INDIRECT(ADDRESS(2,MATCH(_xlfn.MAXIFS(B16:CW16,metrics.est,"R"),B16:CW16,0)+1)))</f>
        <v>k=5, r=0.3</v>
      </c>
      <c r="DF16" s="11" t="str" cm="1">
        <f t="array" aca="1" ref="DF16" ca="1">CONCATENATE(INDIRECT(ADDRESS(1,MATCH(_xlfn.MAXIFS(B16:CW16,metrics.est,"Coverage"),B16:CW16,0)+1)), ", ", INDIRECT(ADDRESS(2,MATCH(_xlfn.MAXIFS(B16:CW16,metrics.est,"Coverage"),B16:CW16,0)+1)))</f>
        <v>k=5, r=0.1</v>
      </c>
      <c r="DG16" s="11" t="str" cm="1">
        <f t="array" aca="1" ref="DG16" ca="1">CONCATENATE(INDIRECT(ADDRESS(1,MATCH(_xlfn.MINIFS(B16:CW16,metrics.est,"Time"),B16:CW16,0)+1)), ", ", INDIRECT(ADDRESS(2,MATCH(_xlfn.MINIFS(B16:CW16,metrics.est,"Time"),B16:CW16,0)+1)))</f>
        <v>k=5, r=0.9</v>
      </c>
    </row>
    <row r="17" spans="1:111" x14ac:dyDescent="0.2">
      <c r="A17" s="1" t="s">
        <v>14</v>
      </c>
      <c r="B17" s="4">
        <v>0.65059999999999996</v>
      </c>
      <c r="C17" s="4">
        <v>0.7258</v>
      </c>
      <c r="D17" s="4">
        <v>0.35759999999999997</v>
      </c>
      <c r="E17" s="4">
        <v>0.96430000000000005</v>
      </c>
      <c r="F17" s="4">
        <v>0.4667</v>
      </c>
      <c r="G17" s="5">
        <v>0.66290000000000004</v>
      </c>
      <c r="H17" s="5">
        <v>0.75529999999999997</v>
      </c>
      <c r="I17" s="5">
        <v>0.36580000000000001</v>
      </c>
      <c r="J17" s="5">
        <v>0.95550000000000002</v>
      </c>
      <c r="K17" s="5">
        <v>0.78359999999999996</v>
      </c>
      <c r="L17" s="4">
        <v>0.67669999999999997</v>
      </c>
      <c r="M17" s="4">
        <v>0.78400000000000003</v>
      </c>
      <c r="N17" s="4">
        <v>0.3523</v>
      </c>
      <c r="O17" s="4">
        <v>0.94169999999999998</v>
      </c>
      <c r="P17" s="4">
        <v>0.5474</v>
      </c>
      <c r="Q17" s="5">
        <v>0.70589999999999997</v>
      </c>
      <c r="R17" s="5">
        <v>0.85309999999999997</v>
      </c>
      <c r="S17" s="5">
        <v>0.3105</v>
      </c>
      <c r="T17" s="5">
        <v>0.91469999999999996</v>
      </c>
      <c r="U17" s="5">
        <v>0.37880000000000003</v>
      </c>
      <c r="V17" s="4">
        <v>0.81879999999999997</v>
      </c>
      <c r="W17" s="4">
        <v>1.1472</v>
      </c>
      <c r="X17" s="4">
        <v>0.2233</v>
      </c>
      <c r="Y17" s="4">
        <v>0.80930000000000002</v>
      </c>
      <c r="Z17" s="4">
        <v>0.1236</v>
      </c>
      <c r="AA17" s="5"/>
      <c r="AB17" s="5"/>
      <c r="AC17" s="5"/>
      <c r="AD17" s="5"/>
      <c r="AE17" s="5"/>
      <c r="AF17" s="4"/>
      <c r="AG17" s="4"/>
      <c r="AH17" s="4"/>
      <c r="AI17" s="4"/>
      <c r="AJ17" s="4"/>
      <c r="AK17" s="5"/>
      <c r="AL17" s="5"/>
      <c r="AM17" s="5"/>
      <c r="AN17" s="5"/>
      <c r="AO17" s="5"/>
      <c r="AP17" s="4"/>
      <c r="AQ17" s="4"/>
      <c r="AR17" s="4"/>
      <c r="AS17" s="4"/>
      <c r="AT17" s="4"/>
      <c r="AU17" s="5"/>
      <c r="AV17" s="5"/>
      <c r="AW17" s="5"/>
      <c r="AX17" s="5"/>
      <c r="AY17" s="5"/>
      <c r="AZ17" s="4"/>
      <c r="BA17" s="4"/>
      <c r="BB17" s="4"/>
      <c r="BC17" s="4"/>
      <c r="BD17" s="4"/>
      <c r="BE17" s="5"/>
      <c r="BF17" s="5"/>
      <c r="BG17" s="5"/>
      <c r="BH17" s="5"/>
      <c r="BI17" s="5"/>
      <c r="BJ17" s="4"/>
      <c r="BK17" s="4"/>
      <c r="BL17" s="4"/>
      <c r="BM17" s="4"/>
      <c r="BN17" s="4"/>
      <c r="BO17" s="5"/>
      <c r="BP17" s="5"/>
      <c r="BQ17" s="5"/>
      <c r="BR17" s="5"/>
      <c r="BS17" s="5"/>
      <c r="BT17" s="4"/>
      <c r="BU17" s="4"/>
      <c r="BV17" s="4"/>
      <c r="BW17" s="4"/>
      <c r="BX17" s="4"/>
      <c r="BY17" s="5"/>
      <c r="BZ17" s="5"/>
      <c r="CA17" s="5"/>
      <c r="CB17" s="5"/>
      <c r="CC17" s="5"/>
      <c r="CD17" s="4"/>
      <c r="CE17" s="4"/>
      <c r="CF17" s="4"/>
      <c r="CG17" s="4"/>
      <c r="CH17" s="4"/>
      <c r="CI17" s="5"/>
      <c r="CJ17" s="5"/>
      <c r="CK17" s="5"/>
      <c r="CL17" s="5"/>
      <c r="CM17" s="5"/>
      <c r="CN17" s="4"/>
      <c r="CO17" s="4"/>
      <c r="CP17" s="4"/>
      <c r="CQ17" s="4"/>
      <c r="CR17" s="4"/>
      <c r="CS17" s="5"/>
      <c r="CT17" s="5"/>
      <c r="CU17" s="5"/>
      <c r="CV17" s="5"/>
      <c r="CW17" s="5"/>
      <c r="CX17" s="4">
        <f t="shared" si="0"/>
        <v>0.70297999999999994</v>
      </c>
      <c r="CY17" s="4">
        <f t="shared" si="1"/>
        <v>0.85308000000000006</v>
      </c>
      <c r="CZ17" s="4">
        <f t="shared" si="2"/>
        <v>0.32190000000000002</v>
      </c>
      <c r="DA17" s="4">
        <f t="shared" si="3"/>
        <v>0.91709999999999992</v>
      </c>
      <c r="DB17" s="4">
        <f t="shared" si="4"/>
        <v>0.46001999999999998</v>
      </c>
      <c r="DC17" s="11" t="str" cm="1">
        <f t="array" aca="1" ref="DC17" ca="1">CONCATENATE(INDIRECT(ADDRESS(1,MATCH(_xlfn.MINIFS(B17:CW17,metrics.est,"MAE"),B17:CW17,0)+1)), ", ", INDIRECT(ADDRESS(2,MATCH(_xlfn.MINIFS(B17:CW17,metrics.est,"MAE"),B17:CW17,0)+1)))</f>
        <v>k=5, r=0.1</v>
      </c>
      <c r="DD17" s="11" t="str" cm="1">
        <f t="array" aca="1" ref="DD17" ca="1">CONCATENATE(INDIRECT(ADDRESS(1,MATCH(_xlfn.MINIFS(B17:CW17,metrics.est,"MSE"),B17:CW17,0)+1)), ", ", INDIRECT(ADDRESS(2,MATCH(_xlfn.MINIFS(B17:CW17,metrics.est,"MSE"),B17:CW17,0)+1)))</f>
        <v>k=5, r=0.1</v>
      </c>
      <c r="DE17" s="11" t="str" cm="1">
        <f t="array" aca="1" ref="DE17" ca="1">CONCATENATE(INDIRECT(ADDRESS(1,MATCH(_xlfn.MAXIFS(B17:CW17,metrics.est,"R"),B17:CW17,0)+1)), ", ", INDIRECT(ADDRESS(2,MATCH(_xlfn.MAXIFS(B17:CW17,metrics.est,"R"),B17:CW17,0)+1)))</f>
        <v>k=5, r=0.3</v>
      </c>
      <c r="DF17" s="11" t="str" cm="1">
        <f t="array" aca="1" ref="DF17" ca="1">CONCATENATE(INDIRECT(ADDRESS(1,MATCH(_xlfn.MAXIFS(B17:CW17,metrics.est,"Coverage"),B17:CW17,0)+1)), ", ", INDIRECT(ADDRESS(2,MATCH(_xlfn.MAXIFS(B17:CW17,metrics.est,"Coverage"),B17:CW17,0)+1)))</f>
        <v>k=5, r=0.1</v>
      </c>
      <c r="DG17" s="11" t="str" cm="1">
        <f t="array" aca="1" ref="DG17" ca="1">CONCATENATE(INDIRECT(ADDRESS(1,MATCH(_xlfn.MINIFS(B17:CW17,metrics.est,"Time"),B17:CW17,0)+1)), ", ", INDIRECT(ADDRESS(2,MATCH(_xlfn.MINIFS(B17:CW17,metrics.est,"Time"),B17:CW17,0)+1)))</f>
        <v>k=5, r=0.9</v>
      </c>
    </row>
    <row r="18" spans="1:111" x14ac:dyDescent="0.2">
      <c r="A18" s="1" t="s">
        <v>15</v>
      </c>
      <c r="B18" s="4">
        <v>0.66200000000000003</v>
      </c>
      <c r="C18" s="4">
        <v>0.74529999999999996</v>
      </c>
      <c r="D18" s="4">
        <v>0.3493</v>
      </c>
      <c r="E18" s="4">
        <v>0.93059999999999998</v>
      </c>
      <c r="F18" s="4">
        <v>0.50439999999999996</v>
      </c>
      <c r="G18" s="5">
        <v>0.66900000000000004</v>
      </c>
      <c r="H18" s="5">
        <v>0.76219999999999999</v>
      </c>
      <c r="I18" s="5">
        <v>0.35699999999999998</v>
      </c>
      <c r="J18" s="5">
        <v>0.91339999999999999</v>
      </c>
      <c r="K18" s="5">
        <v>0.82740000000000002</v>
      </c>
      <c r="L18" s="4">
        <v>0.67779999999999996</v>
      </c>
      <c r="M18" s="4">
        <v>0.77969999999999995</v>
      </c>
      <c r="N18" s="4">
        <v>0.34310000000000002</v>
      </c>
      <c r="O18" s="4">
        <v>0.88649999999999995</v>
      </c>
      <c r="P18" s="4">
        <v>0.6079</v>
      </c>
      <c r="Q18" s="5">
        <v>0.7046</v>
      </c>
      <c r="R18" s="5">
        <v>0.84150000000000003</v>
      </c>
      <c r="S18" s="5">
        <v>0.29699999999999999</v>
      </c>
      <c r="T18" s="5">
        <v>0.83499999999999996</v>
      </c>
      <c r="U18" s="5">
        <v>0.4042</v>
      </c>
      <c r="V18" s="4">
        <v>0.81269999999999998</v>
      </c>
      <c r="W18" s="4">
        <v>1.1227</v>
      </c>
      <c r="X18" s="4">
        <v>0.20169999999999999</v>
      </c>
      <c r="Y18" s="4">
        <v>0.57779999999999998</v>
      </c>
      <c r="Z18" s="4">
        <v>0.1222</v>
      </c>
      <c r="AA18" s="5"/>
      <c r="AB18" s="5"/>
      <c r="AC18" s="5"/>
      <c r="AD18" s="5"/>
      <c r="AE18" s="5"/>
      <c r="AF18" s="4"/>
      <c r="AG18" s="4"/>
      <c r="AH18" s="4"/>
      <c r="AI18" s="4"/>
      <c r="AJ18" s="4"/>
      <c r="AK18" s="5"/>
      <c r="AL18" s="5"/>
      <c r="AM18" s="5"/>
      <c r="AN18" s="5"/>
      <c r="AO18" s="5"/>
      <c r="AP18" s="4"/>
      <c r="AQ18" s="4"/>
      <c r="AR18" s="4"/>
      <c r="AS18" s="4"/>
      <c r="AT18" s="4"/>
      <c r="AU18" s="5"/>
      <c r="AV18" s="5"/>
      <c r="AW18" s="5"/>
      <c r="AX18" s="5"/>
      <c r="AY18" s="5"/>
      <c r="AZ18" s="4"/>
      <c r="BA18" s="4"/>
      <c r="BB18" s="4"/>
      <c r="BC18" s="4"/>
      <c r="BD18" s="4"/>
      <c r="BE18" s="5"/>
      <c r="BF18" s="5"/>
      <c r="BG18" s="5"/>
      <c r="BH18" s="5"/>
      <c r="BI18" s="5"/>
      <c r="BJ18" s="4"/>
      <c r="BK18" s="4"/>
      <c r="BL18" s="4"/>
      <c r="BM18" s="4"/>
      <c r="BN18" s="4"/>
      <c r="BO18" s="5"/>
      <c r="BP18" s="5"/>
      <c r="BQ18" s="5"/>
      <c r="BR18" s="5"/>
      <c r="BS18" s="5"/>
      <c r="BT18" s="4"/>
      <c r="BU18" s="4"/>
      <c r="BV18" s="4"/>
      <c r="BW18" s="4"/>
      <c r="BX18" s="4"/>
      <c r="BY18" s="5"/>
      <c r="BZ18" s="5"/>
      <c r="CA18" s="5"/>
      <c r="CB18" s="5"/>
      <c r="CC18" s="5"/>
      <c r="CD18" s="4"/>
      <c r="CE18" s="4"/>
      <c r="CF18" s="4"/>
      <c r="CG18" s="4"/>
      <c r="CH18" s="4"/>
      <c r="CI18" s="5"/>
      <c r="CJ18" s="5"/>
      <c r="CK18" s="5"/>
      <c r="CL18" s="5"/>
      <c r="CM18" s="5"/>
      <c r="CN18" s="4"/>
      <c r="CO18" s="4"/>
      <c r="CP18" s="4"/>
      <c r="CQ18" s="4"/>
      <c r="CR18" s="4"/>
      <c r="CS18" s="5"/>
      <c r="CT18" s="5"/>
      <c r="CU18" s="5"/>
      <c r="CV18" s="5"/>
      <c r="CW18" s="5"/>
      <c r="CX18" s="4">
        <f t="shared" si="0"/>
        <v>0.70521999999999996</v>
      </c>
      <c r="CY18" s="4">
        <f t="shared" si="1"/>
        <v>0.85028000000000004</v>
      </c>
      <c r="CZ18" s="4">
        <f t="shared" si="2"/>
        <v>0.30961999999999995</v>
      </c>
      <c r="DA18" s="4">
        <f t="shared" si="3"/>
        <v>0.82865999999999995</v>
      </c>
      <c r="DB18" s="4">
        <f t="shared" si="4"/>
        <v>0.49321999999999988</v>
      </c>
      <c r="DC18" s="11" t="str" cm="1">
        <f t="array" aca="1" ref="DC18" ca="1">CONCATENATE(INDIRECT(ADDRESS(1,MATCH(_xlfn.MINIFS(B18:CW18,metrics.est,"MAE"),B18:CW18,0)+1)), ", ", INDIRECT(ADDRESS(2,MATCH(_xlfn.MINIFS(B18:CW18,metrics.est,"MAE"),B18:CW18,0)+1)))</f>
        <v>k=5, r=0.1</v>
      </c>
      <c r="DD18" s="11" t="str" cm="1">
        <f t="array" aca="1" ref="DD18" ca="1">CONCATENATE(INDIRECT(ADDRESS(1,MATCH(_xlfn.MINIFS(B18:CW18,metrics.est,"MSE"),B18:CW18,0)+1)), ", ", INDIRECT(ADDRESS(2,MATCH(_xlfn.MINIFS(B18:CW18,metrics.est,"MSE"),B18:CW18,0)+1)))</f>
        <v>k=5, r=0.1</v>
      </c>
      <c r="DE18" s="11" t="str" cm="1">
        <f t="array" aca="1" ref="DE18" ca="1">CONCATENATE(INDIRECT(ADDRESS(1,MATCH(_xlfn.MAXIFS(B18:CW18,metrics.est,"R"),B18:CW18,0)+1)), ", ", INDIRECT(ADDRESS(2,MATCH(_xlfn.MAXIFS(B18:CW18,metrics.est,"R"),B18:CW18,0)+1)))</f>
        <v>k=5, r=0.3</v>
      </c>
      <c r="DF18" s="11" t="str" cm="1">
        <f t="array" aca="1" ref="DF18" ca="1">CONCATENATE(INDIRECT(ADDRESS(1,MATCH(_xlfn.MAXIFS(B18:CW18,metrics.est,"Coverage"),B18:CW18,0)+1)), ", ", INDIRECT(ADDRESS(2,MATCH(_xlfn.MAXIFS(B18:CW18,metrics.est,"Coverage"),B18:CW18,0)+1)))</f>
        <v>k=5, r=0.1</v>
      </c>
      <c r="DG18" s="11" t="str" cm="1">
        <f t="array" aca="1" ref="DG18" ca="1">CONCATENATE(INDIRECT(ADDRESS(1,MATCH(_xlfn.MINIFS(B18:CW18,metrics.est,"Time"),B18:CW18,0)+1)), ", ", INDIRECT(ADDRESS(2,MATCH(_xlfn.MINIFS(B18:CW18,metrics.est,"Time"),B18:CW18,0)+1)))</f>
        <v>k=5, r=0.9</v>
      </c>
    </row>
    <row r="19" spans="1:111" x14ac:dyDescent="0.2">
      <c r="A19" s="1" t="s">
        <v>16</v>
      </c>
      <c r="B19" s="4">
        <v>0.67469999999999997</v>
      </c>
      <c r="C19" s="4">
        <v>0.7792</v>
      </c>
      <c r="D19" s="4">
        <v>0.31419999999999998</v>
      </c>
      <c r="E19" s="4">
        <v>0.96060000000000001</v>
      </c>
      <c r="F19" s="4">
        <v>0.1779</v>
      </c>
      <c r="G19" s="5">
        <v>0.68049999999999999</v>
      </c>
      <c r="H19" s="5">
        <v>0.79359999999999997</v>
      </c>
      <c r="I19" s="5">
        <v>0.31819999999999998</v>
      </c>
      <c r="J19" s="5">
        <v>0.95050000000000001</v>
      </c>
      <c r="K19" s="5">
        <v>0.35189999999999999</v>
      </c>
      <c r="L19" s="4">
        <v>0.68740000000000001</v>
      </c>
      <c r="M19" s="4">
        <v>0.80710000000000004</v>
      </c>
      <c r="N19" s="4">
        <v>0.32090000000000002</v>
      </c>
      <c r="O19" s="4">
        <v>0.93189999999999995</v>
      </c>
      <c r="P19" s="4">
        <v>0.25700000000000001</v>
      </c>
      <c r="Q19" s="5">
        <v>0.70779999999999998</v>
      </c>
      <c r="R19" s="5">
        <v>0.85519999999999996</v>
      </c>
      <c r="S19" s="5">
        <v>0.29570000000000002</v>
      </c>
      <c r="T19" s="5">
        <v>0.89280000000000004</v>
      </c>
      <c r="U19" s="5">
        <v>0.16900000000000001</v>
      </c>
      <c r="V19" s="4">
        <v>0.79879999999999995</v>
      </c>
      <c r="W19" s="4">
        <v>1.0889</v>
      </c>
      <c r="X19" s="4">
        <v>0.21590000000000001</v>
      </c>
      <c r="Y19" s="4">
        <v>0.55620000000000003</v>
      </c>
      <c r="Z19" s="4">
        <v>7.8600000000000003E-2</v>
      </c>
      <c r="AA19" s="5"/>
      <c r="AB19" s="5"/>
      <c r="AC19" s="5"/>
      <c r="AD19" s="5"/>
      <c r="AE19" s="5"/>
      <c r="AF19" s="4"/>
      <c r="AG19" s="4"/>
      <c r="AH19" s="4"/>
      <c r="AI19" s="4"/>
      <c r="AJ19" s="4"/>
      <c r="AK19" s="5"/>
      <c r="AL19" s="5"/>
      <c r="AM19" s="5"/>
      <c r="AN19" s="5"/>
      <c r="AO19" s="5"/>
      <c r="AP19" s="4"/>
      <c r="AQ19" s="4"/>
      <c r="AR19" s="4"/>
      <c r="AS19" s="4"/>
      <c r="AT19" s="4"/>
      <c r="AU19" s="5"/>
      <c r="AV19" s="5"/>
      <c r="AW19" s="5"/>
      <c r="AX19" s="5"/>
      <c r="AY19" s="5"/>
      <c r="AZ19" s="4"/>
      <c r="BA19" s="4"/>
      <c r="BB19" s="4"/>
      <c r="BC19" s="4"/>
      <c r="BD19" s="4"/>
      <c r="BE19" s="5"/>
      <c r="BF19" s="5"/>
      <c r="BG19" s="5"/>
      <c r="BH19" s="5"/>
      <c r="BI19" s="5"/>
      <c r="BJ19" s="4"/>
      <c r="BK19" s="4"/>
      <c r="BL19" s="4"/>
      <c r="BM19" s="4"/>
      <c r="BN19" s="4"/>
      <c r="BO19" s="5"/>
      <c r="BP19" s="5"/>
      <c r="BQ19" s="5"/>
      <c r="BR19" s="5"/>
      <c r="BS19" s="5"/>
      <c r="BT19" s="4"/>
      <c r="BU19" s="4"/>
      <c r="BV19" s="4"/>
      <c r="BW19" s="4"/>
      <c r="BX19" s="4"/>
      <c r="BY19" s="5"/>
      <c r="BZ19" s="5"/>
      <c r="CA19" s="5"/>
      <c r="CB19" s="5"/>
      <c r="CC19" s="5"/>
      <c r="CD19" s="4"/>
      <c r="CE19" s="4"/>
      <c r="CF19" s="4"/>
      <c r="CG19" s="4"/>
      <c r="CH19" s="4"/>
      <c r="CI19" s="5"/>
      <c r="CJ19" s="5"/>
      <c r="CK19" s="5"/>
      <c r="CL19" s="5"/>
      <c r="CM19" s="5"/>
      <c r="CN19" s="4"/>
      <c r="CO19" s="4"/>
      <c r="CP19" s="4"/>
      <c r="CQ19" s="4"/>
      <c r="CR19" s="4"/>
      <c r="CS19" s="5"/>
      <c r="CT19" s="5"/>
      <c r="CU19" s="5"/>
      <c r="CV19" s="5"/>
      <c r="CW19" s="5"/>
      <c r="CX19" s="4">
        <f t="shared" si="0"/>
        <v>0.70984000000000003</v>
      </c>
      <c r="CY19" s="4">
        <f t="shared" si="1"/>
        <v>0.86480000000000001</v>
      </c>
      <c r="CZ19" s="4">
        <f t="shared" si="2"/>
        <v>0.29298000000000002</v>
      </c>
      <c r="DA19" s="4">
        <f t="shared" si="3"/>
        <v>0.85839999999999994</v>
      </c>
      <c r="DB19" s="4">
        <f t="shared" si="4"/>
        <v>0.20688000000000004</v>
      </c>
      <c r="DC19" s="11" t="str" cm="1">
        <f t="array" aca="1" ref="DC19" ca="1">CONCATENATE(INDIRECT(ADDRESS(1,MATCH(_xlfn.MINIFS(B19:CW19,metrics.est,"MAE"),B19:CW19,0)+1)), ", ", INDIRECT(ADDRESS(2,MATCH(_xlfn.MINIFS(B19:CW19,metrics.est,"MAE"),B19:CW19,0)+1)))</f>
        <v>k=5, r=0.1</v>
      </c>
      <c r="DD19" s="11" t="str" cm="1">
        <f t="array" aca="1" ref="DD19" ca="1">CONCATENATE(INDIRECT(ADDRESS(1,MATCH(_xlfn.MINIFS(B19:CW19,metrics.est,"MSE"),B19:CW19,0)+1)), ", ", INDIRECT(ADDRESS(2,MATCH(_xlfn.MINIFS(B19:CW19,metrics.est,"MSE"),B19:CW19,0)+1)))</f>
        <v>k=5, r=0.1</v>
      </c>
      <c r="DE19" s="11" t="str" cm="1">
        <f t="array" aca="1" ref="DE19" ca="1">CONCATENATE(INDIRECT(ADDRESS(1,MATCH(_xlfn.MAXIFS(B19:CW19,metrics.est,"R"),B19:CW19,0)+1)), ", ", INDIRECT(ADDRESS(2,MATCH(_xlfn.MAXIFS(B19:CW19,metrics.est,"R"),B19:CW19,0)+1)))</f>
        <v>k=5, r=0.5</v>
      </c>
      <c r="DF19" s="11" t="str" cm="1">
        <f t="array" aca="1" ref="DF19" ca="1">CONCATENATE(INDIRECT(ADDRESS(1,MATCH(_xlfn.MAXIFS(B19:CW19,metrics.est,"Coverage"),B19:CW19,0)+1)), ", ", INDIRECT(ADDRESS(2,MATCH(_xlfn.MAXIFS(B19:CW19,metrics.est,"Coverage"),B19:CW19,0)+1)))</f>
        <v>k=5, r=0.1</v>
      </c>
      <c r="DG19" s="11" t="str" cm="1">
        <f t="array" aca="1" ref="DG19" ca="1">CONCATENATE(INDIRECT(ADDRESS(1,MATCH(_xlfn.MINIFS(B19:CW19,metrics.est,"Time"),B19:CW19,0)+1)), ", ", INDIRECT(ADDRESS(2,MATCH(_xlfn.MINIFS(B19:CW19,metrics.est,"Time"),B19:CW19,0)+1)))</f>
        <v>k=5, r=0.9</v>
      </c>
    </row>
    <row r="20" spans="1:111" x14ac:dyDescent="0.2">
      <c r="A20" s="1" t="s">
        <v>17</v>
      </c>
      <c r="B20" s="4">
        <v>0.65029999999999999</v>
      </c>
      <c r="C20" s="4">
        <v>0.7248</v>
      </c>
      <c r="D20" s="4">
        <v>0.36009999999999998</v>
      </c>
      <c r="E20" s="4">
        <v>0.96430000000000005</v>
      </c>
      <c r="F20" s="4">
        <v>0.2266</v>
      </c>
      <c r="G20" s="5">
        <v>0.66220000000000001</v>
      </c>
      <c r="H20" s="5">
        <v>0.754</v>
      </c>
      <c r="I20" s="5">
        <v>0.36730000000000002</v>
      </c>
      <c r="J20" s="5">
        <v>0.95550000000000002</v>
      </c>
      <c r="K20" s="5">
        <v>0.41299999999999998</v>
      </c>
      <c r="L20" s="4">
        <v>0.67610000000000003</v>
      </c>
      <c r="M20" s="4">
        <v>0.78269999999999995</v>
      </c>
      <c r="N20" s="4">
        <v>0.3528</v>
      </c>
      <c r="O20" s="4">
        <v>0.94169999999999998</v>
      </c>
      <c r="P20" s="4">
        <v>0.29980000000000001</v>
      </c>
      <c r="Q20" s="5">
        <v>0.70499999999999996</v>
      </c>
      <c r="R20" s="5">
        <v>0.8518</v>
      </c>
      <c r="S20" s="5">
        <v>0.31</v>
      </c>
      <c r="T20" s="5">
        <v>0.91469999999999996</v>
      </c>
      <c r="U20" s="5">
        <v>0.21360000000000001</v>
      </c>
      <c r="V20" s="4">
        <v>0.81789999999999996</v>
      </c>
      <c r="W20" s="4">
        <v>1.1442000000000001</v>
      </c>
      <c r="X20" s="4">
        <v>0.22389999999999999</v>
      </c>
      <c r="Y20" s="4">
        <v>0.80930000000000002</v>
      </c>
      <c r="Z20" s="4">
        <v>8.8300000000000003E-2</v>
      </c>
      <c r="AA20" s="5"/>
      <c r="AB20" s="5"/>
      <c r="AC20" s="5"/>
      <c r="AD20" s="5"/>
      <c r="AE20" s="5"/>
      <c r="AF20" s="4"/>
      <c r="AG20" s="4"/>
      <c r="AH20" s="4"/>
      <c r="AI20" s="4"/>
      <c r="AJ20" s="4"/>
      <c r="AK20" s="5"/>
      <c r="AL20" s="5"/>
      <c r="AM20" s="5"/>
      <c r="AN20" s="5"/>
      <c r="AO20" s="5"/>
      <c r="AP20" s="4"/>
      <c r="AQ20" s="4"/>
      <c r="AR20" s="4"/>
      <c r="AS20" s="4"/>
      <c r="AT20" s="4"/>
      <c r="AU20" s="5"/>
      <c r="AV20" s="5"/>
      <c r="AW20" s="5"/>
      <c r="AX20" s="5"/>
      <c r="AY20" s="5"/>
      <c r="AZ20" s="4"/>
      <c r="BA20" s="4"/>
      <c r="BB20" s="4"/>
      <c r="BC20" s="4"/>
      <c r="BD20" s="4"/>
      <c r="BE20" s="5"/>
      <c r="BF20" s="5"/>
      <c r="BG20" s="5"/>
      <c r="BH20" s="5"/>
      <c r="BI20" s="5"/>
      <c r="BJ20" s="4"/>
      <c r="BK20" s="4"/>
      <c r="BL20" s="4"/>
      <c r="BM20" s="4"/>
      <c r="BN20" s="4"/>
      <c r="BO20" s="5"/>
      <c r="BP20" s="5"/>
      <c r="BQ20" s="5"/>
      <c r="BR20" s="5"/>
      <c r="BS20" s="5"/>
      <c r="BT20" s="4"/>
      <c r="BU20" s="4"/>
      <c r="BV20" s="4"/>
      <c r="BW20" s="4"/>
      <c r="BX20" s="4"/>
      <c r="BY20" s="5"/>
      <c r="BZ20" s="5"/>
      <c r="CA20" s="5"/>
      <c r="CB20" s="5"/>
      <c r="CC20" s="5"/>
      <c r="CD20" s="4"/>
      <c r="CE20" s="4"/>
      <c r="CF20" s="4"/>
      <c r="CG20" s="4"/>
      <c r="CH20" s="4"/>
      <c r="CI20" s="5"/>
      <c r="CJ20" s="5"/>
      <c r="CK20" s="5"/>
      <c r="CL20" s="5"/>
      <c r="CM20" s="5"/>
      <c r="CN20" s="4"/>
      <c r="CO20" s="4"/>
      <c r="CP20" s="4"/>
      <c r="CQ20" s="4"/>
      <c r="CR20" s="4"/>
      <c r="CS20" s="5"/>
      <c r="CT20" s="5"/>
      <c r="CU20" s="5"/>
      <c r="CV20" s="5"/>
      <c r="CW20" s="5"/>
      <c r="CX20" s="4">
        <f t="shared" si="0"/>
        <v>0.70229999999999992</v>
      </c>
      <c r="CY20" s="4">
        <f t="shared" si="1"/>
        <v>0.85150000000000003</v>
      </c>
      <c r="CZ20" s="4">
        <f t="shared" si="2"/>
        <v>0.32282</v>
      </c>
      <c r="DA20" s="4">
        <f t="shared" si="3"/>
        <v>0.91709999999999992</v>
      </c>
      <c r="DB20" s="4">
        <f t="shared" si="4"/>
        <v>0.24826000000000001</v>
      </c>
      <c r="DC20" s="11" t="str" cm="1">
        <f t="array" aca="1" ref="DC20" ca="1">CONCATENATE(INDIRECT(ADDRESS(1,MATCH(_xlfn.MINIFS(B20:CW20,metrics.est,"MAE"),B20:CW20,0)+1)), ", ", INDIRECT(ADDRESS(2,MATCH(_xlfn.MINIFS(B20:CW20,metrics.est,"MAE"),B20:CW20,0)+1)))</f>
        <v>k=5, r=0.1</v>
      </c>
      <c r="DD20" s="11" t="str" cm="1">
        <f t="array" aca="1" ref="DD20" ca="1">CONCATENATE(INDIRECT(ADDRESS(1,MATCH(_xlfn.MINIFS(B20:CW20,metrics.est,"MSE"),B20:CW20,0)+1)), ", ", INDIRECT(ADDRESS(2,MATCH(_xlfn.MINIFS(B20:CW20,metrics.est,"MSE"),B20:CW20,0)+1)))</f>
        <v>k=5, r=0.1</v>
      </c>
      <c r="DE20" s="11" t="str" cm="1">
        <f t="array" aca="1" ref="DE20" ca="1">CONCATENATE(INDIRECT(ADDRESS(1,MATCH(_xlfn.MAXIFS(B20:CW20,metrics.est,"R"),B20:CW20,0)+1)), ", ", INDIRECT(ADDRESS(2,MATCH(_xlfn.MAXIFS(B20:CW20,metrics.est,"R"),B20:CW20,0)+1)))</f>
        <v>k=5, r=0.3</v>
      </c>
      <c r="DF20" s="11" t="str" cm="1">
        <f t="array" aca="1" ref="DF20" ca="1">CONCATENATE(INDIRECT(ADDRESS(1,MATCH(_xlfn.MAXIFS(B20:CW20,metrics.est,"Coverage"),B20:CW20,0)+1)), ", ", INDIRECT(ADDRESS(2,MATCH(_xlfn.MAXIFS(B20:CW20,metrics.est,"Coverage"),B20:CW20,0)+1)))</f>
        <v>k=5, r=0.1</v>
      </c>
      <c r="DG20" s="11" t="str" cm="1">
        <f t="array" aca="1" ref="DG20" ca="1">CONCATENATE(INDIRECT(ADDRESS(1,MATCH(_xlfn.MINIFS(B20:CW20,metrics.est,"Time"),B20:CW20,0)+1)), ", ", INDIRECT(ADDRESS(2,MATCH(_xlfn.MINIFS(B20:CW20,metrics.est,"Time"),B20:CW20,0)+1)))</f>
        <v>k=5, r=0.9</v>
      </c>
    </row>
    <row r="21" spans="1:111" x14ac:dyDescent="0.2">
      <c r="A21" s="1" t="s">
        <v>18</v>
      </c>
      <c r="B21" s="4">
        <v>0.64419999999999999</v>
      </c>
      <c r="C21" s="4">
        <v>0.71140000000000003</v>
      </c>
      <c r="D21" s="4">
        <v>0.371</v>
      </c>
      <c r="E21" s="4">
        <v>0.96419999999999995</v>
      </c>
      <c r="F21" s="4">
        <v>0.26129999999999998</v>
      </c>
      <c r="G21" s="5">
        <v>0.65759999999999996</v>
      </c>
      <c r="H21" s="5">
        <v>0.7429</v>
      </c>
      <c r="I21" s="5">
        <v>0.37719999999999998</v>
      </c>
      <c r="J21" s="5">
        <v>0.95540000000000003</v>
      </c>
      <c r="K21" s="5">
        <v>0.4582</v>
      </c>
      <c r="L21" s="4">
        <v>0.67269999999999996</v>
      </c>
      <c r="M21" s="4">
        <v>0.77510000000000001</v>
      </c>
      <c r="N21" s="4">
        <v>0.36080000000000001</v>
      </c>
      <c r="O21" s="4">
        <v>0.94110000000000005</v>
      </c>
      <c r="P21" s="4">
        <v>0.2979</v>
      </c>
      <c r="Q21" s="5">
        <v>0.70630000000000004</v>
      </c>
      <c r="R21" s="5">
        <v>0.85519999999999996</v>
      </c>
      <c r="S21" s="5">
        <v>0.30740000000000001</v>
      </c>
      <c r="T21" s="5">
        <v>0.91</v>
      </c>
      <c r="U21" s="5">
        <v>0.2094</v>
      </c>
      <c r="V21" s="4">
        <v>0.80659999999999998</v>
      </c>
      <c r="W21" s="4">
        <v>1.1095999999999999</v>
      </c>
      <c r="X21" s="4">
        <v>0.22700000000000001</v>
      </c>
      <c r="Y21" s="4">
        <v>0.68110000000000004</v>
      </c>
      <c r="Z21" s="4">
        <v>8.3799999999999999E-2</v>
      </c>
      <c r="AA21" s="5"/>
      <c r="AB21" s="5"/>
      <c r="AC21" s="5"/>
      <c r="AD21" s="5"/>
      <c r="AE21" s="5"/>
      <c r="AF21" s="4"/>
      <c r="AG21" s="4"/>
      <c r="AH21" s="4"/>
      <c r="AI21" s="4"/>
      <c r="AJ21" s="4"/>
      <c r="AK21" s="5"/>
      <c r="AL21" s="5"/>
      <c r="AM21" s="5"/>
      <c r="AN21" s="5"/>
      <c r="AO21" s="5"/>
      <c r="AP21" s="4"/>
      <c r="AQ21" s="4"/>
      <c r="AR21" s="4"/>
      <c r="AS21" s="4"/>
      <c r="AT21" s="4"/>
      <c r="AU21" s="5"/>
      <c r="AV21" s="5"/>
      <c r="AW21" s="5"/>
      <c r="AX21" s="5"/>
      <c r="AY21" s="5"/>
      <c r="AZ21" s="4"/>
      <c r="BA21" s="4"/>
      <c r="BB21" s="4"/>
      <c r="BC21" s="4"/>
      <c r="BD21" s="4"/>
      <c r="BE21" s="5"/>
      <c r="BF21" s="5"/>
      <c r="BG21" s="5"/>
      <c r="BH21" s="5"/>
      <c r="BI21" s="5"/>
      <c r="BJ21" s="4"/>
      <c r="BK21" s="4"/>
      <c r="BL21" s="4"/>
      <c r="BM21" s="4"/>
      <c r="BN21" s="4"/>
      <c r="BO21" s="5"/>
      <c r="BP21" s="5"/>
      <c r="BQ21" s="5"/>
      <c r="BR21" s="5"/>
      <c r="BS21" s="5"/>
      <c r="BT21" s="4"/>
      <c r="BU21" s="4"/>
      <c r="BV21" s="4"/>
      <c r="BW21" s="4"/>
      <c r="BX21" s="4"/>
      <c r="BY21" s="5"/>
      <c r="BZ21" s="5"/>
      <c r="CA21" s="5"/>
      <c r="CB21" s="5"/>
      <c r="CC21" s="5"/>
      <c r="CD21" s="4"/>
      <c r="CE21" s="4"/>
      <c r="CF21" s="4"/>
      <c r="CG21" s="4"/>
      <c r="CH21" s="4"/>
      <c r="CI21" s="5"/>
      <c r="CJ21" s="5"/>
      <c r="CK21" s="5"/>
      <c r="CL21" s="5"/>
      <c r="CM21" s="5"/>
      <c r="CN21" s="4"/>
      <c r="CO21" s="4"/>
      <c r="CP21" s="4"/>
      <c r="CQ21" s="4"/>
      <c r="CR21" s="4"/>
      <c r="CS21" s="5"/>
      <c r="CT21" s="5"/>
      <c r="CU21" s="5"/>
      <c r="CV21" s="5"/>
      <c r="CW21" s="5"/>
      <c r="CX21" s="4">
        <f t="shared" si="0"/>
        <v>0.69747999999999999</v>
      </c>
      <c r="CY21" s="4">
        <f t="shared" si="1"/>
        <v>0.83884000000000003</v>
      </c>
      <c r="CZ21" s="4">
        <f t="shared" si="2"/>
        <v>0.32867999999999997</v>
      </c>
      <c r="DA21" s="4">
        <f t="shared" si="3"/>
        <v>0.89036000000000004</v>
      </c>
      <c r="DB21" s="4">
        <f t="shared" si="4"/>
        <v>0.26212000000000002</v>
      </c>
      <c r="DC21" s="11" t="str" cm="1">
        <f t="array" aca="1" ref="DC21" ca="1">CONCATENATE(INDIRECT(ADDRESS(1,MATCH(_xlfn.MINIFS(B21:CW21,metrics.est,"MAE"),B21:CW21,0)+1)), ", ", INDIRECT(ADDRESS(2,MATCH(_xlfn.MINIFS(B21:CW21,metrics.est,"MAE"),B21:CW21,0)+1)))</f>
        <v>k=5, r=0.1</v>
      </c>
      <c r="DD21" s="11" t="str" cm="1">
        <f t="array" aca="1" ref="DD21" ca="1">CONCATENATE(INDIRECT(ADDRESS(1,MATCH(_xlfn.MINIFS(B21:CW21,metrics.est,"MSE"),B21:CW21,0)+1)), ", ", INDIRECT(ADDRESS(2,MATCH(_xlfn.MINIFS(B21:CW21,metrics.est,"MSE"),B21:CW21,0)+1)))</f>
        <v>k=5, r=0.1</v>
      </c>
      <c r="DE21" s="11" t="str" cm="1">
        <f t="array" aca="1" ref="DE21" ca="1">CONCATENATE(INDIRECT(ADDRESS(1,MATCH(_xlfn.MAXIFS(B21:CW21,metrics.est,"R"),B21:CW21,0)+1)), ", ", INDIRECT(ADDRESS(2,MATCH(_xlfn.MAXIFS(B21:CW21,metrics.est,"R"),B21:CW21,0)+1)))</f>
        <v>k=5, r=0.3</v>
      </c>
      <c r="DF21" s="11" t="str" cm="1">
        <f t="array" aca="1" ref="DF21" ca="1">CONCATENATE(INDIRECT(ADDRESS(1,MATCH(_xlfn.MAXIFS(B21:CW21,metrics.est,"Coverage"),B21:CW21,0)+1)), ", ", INDIRECT(ADDRESS(2,MATCH(_xlfn.MAXIFS(B21:CW21,metrics.est,"Coverage"),B21:CW21,0)+1)))</f>
        <v>k=5, r=0.1</v>
      </c>
      <c r="DG21" s="11" t="str" cm="1">
        <f t="array" aca="1" ref="DG21" ca="1">CONCATENATE(INDIRECT(ADDRESS(1,MATCH(_xlfn.MINIFS(B21:CW21,metrics.est,"Time"),B21:CW21,0)+1)), ", ", INDIRECT(ADDRESS(2,MATCH(_xlfn.MINIFS(B21:CW21,metrics.est,"Time"),B21:CW21,0)+1)))</f>
        <v>k=5, r=0.9</v>
      </c>
    </row>
    <row r="22" spans="1:111" x14ac:dyDescent="0.2">
      <c r="A22" s="1" t="s">
        <v>19</v>
      </c>
      <c r="B22" s="4">
        <v>0.6653</v>
      </c>
      <c r="C22" s="4">
        <v>0.75609999999999999</v>
      </c>
      <c r="D22" s="4">
        <v>0.33489999999999998</v>
      </c>
      <c r="E22" s="4">
        <v>0.96419999999999995</v>
      </c>
      <c r="F22" s="4">
        <v>0.20880000000000001</v>
      </c>
      <c r="G22" s="5">
        <v>0.67420000000000002</v>
      </c>
      <c r="H22" s="5">
        <v>0.77780000000000005</v>
      </c>
      <c r="I22" s="5">
        <v>0.34389999999999998</v>
      </c>
      <c r="J22" s="5">
        <v>0.95540000000000003</v>
      </c>
      <c r="K22" s="5">
        <v>0.35499999999999998</v>
      </c>
      <c r="L22" s="4">
        <v>0.68369999999999997</v>
      </c>
      <c r="M22" s="4">
        <v>0.79810000000000003</v>
      </c>
      <c r="N22" s="4">
        <v>0.33810000000000001</v>
      </c>
      <c r="O22" s="4">
        <v>0.94110000000000005</v>
      </c>
      <c r="P22" s="4">
        <v>0.25819999999999999</v>
      </c>
      <c r="Q22" s="5">
        <v>0.70669999999999999</v>
      </c>
      <c r="R22" s="5">
        <v>0.85219999999999996</v>
      </c>
      <c r="S22" s="5">
        <v>0.30509999999999998</v>
      </c>
      <c r="T22" s="5">
        <v>0.91</v>
      </c>
      <c r="U22" s="5">
        <v>0.1961</v>
      </c>
      <c r="V22" s="4">
        <v>0.79290000000000005</v>
      </c>
      <c r="W22" s="4">
        <v>1.0733999999999999</v>
      </c>
      <c r="X22" s="4">
        <v>0.2319</v>
      </c>
      <c r="Y22" s="4">
        <v>0.68110000000000004</v>
      </c>
      <c r="Z22" s="4">
        <v>8.4900000000000003E-2</v>
      </c>
      <c r="AA22" s="5"/>
      <c r="AB22" s="5"/>
      <c r="AC22" s="5"/>
      <c r="AD22" s="5"/>
      <c r="AE22" s="5"/>
      <c r="AF22" s="4"/>
      <c r="AG22" s="4"/>
      <c r="AH22" s="4"/>
      <c r="AI22" s="4"/>
      <c r="AJ22" s="4"/>
      <c r="AK22" s="5"/>
      <c r="AL22" s="5"/>
      <c r="AM22" s="5"/>
      <c r="AN22" s="5"/>
      <c r="AO22" s="5"/>
      <c r="AP22" s="4"/>
      <c r="AQ22" s="4"/>
      <c r="AR22" s="4"/>
      <c r="AS22" s="4"/>
      <c r="AT22" s="4"/>
      <c r="AU22" s="5"/>
      <c r="AV22" s="5"/>
      <c r="AW22" s="5"/>
      <c r="AX22" s="5"/>
      <c r="AY22" s="5"/>
      <c r="AZ22" s="4"/>
      <c r="BA22" s="4"/>
      <c r="BB22" s="4"/>
      <c r="BC22" s="4"/>
      <c r="BD22" s="4"/>
      <c r="BE22" s="5"/>
      <c r="BF22" s="5"/>
      <c r="BG22" s="5"/>
      <c r="BH22" s="5"/>
      <c r="BI22" s="5"/>
      <c r="BJ22" s="4"/>
      <c r="BK22" s="4"/>
      <c r="BL22" s="4"/>
      <c r="BM22" s="4"/>
      <c r="BN22" s="4"/>
      <c r="BO22" s="5"/>
      <c r="BP22" s="5"/>
      <c r="BQ22" s="5"/>
      <c r="BR22" s="5"/>
      <c r="BS22" s="5"/>
      <c r="BT22" s="4"/>
      <c r="BU22" s="4"/>
      <c r="BV22" s="4"/>
      <c r="BW22" s="4"/>
      <c r="BX22" s="4"/>
      <c r="BY22" s="5"/>
      <c r="BZ22" s="5"/>
      <c r="CA22" s="5"/>
      <c r="CB22" s="5"/>
      <c r="CC22" s="5"/>
      <c r="CD22" s="4"/>
      <c r="CE22" s="4"/>
      <c r="CF22" s="4"/>
      <c r="CG22" s="4"/>
      <c r="CH22" s="4"/>
      <c r="CI22" s="5">
        <v>0.6845</v>
      </c>
      <c r="CJ22" s="5">
        <v>0.80069999999999997</v>
      </c>
      <c r="CK22" s="5">
        <v>0.33529999999999999</v>
      </c>
      <c r="CL22" s="5">
        <v>0.94140000000000001</v>
      </c>
      <c r="CM22" s="5">
        <v>0.2278</v>
      </c>
      <c r="CN22" s="4"/>
      <c r="CO22" s="4"/>
      <c r="CP22" s="4"/>
      <c r="CQ22" s="4"/>
      <c r="CR22" s="4"/>
      <c r="CS22" s="5"/>
      <c r="CT22" s="5"/>
      <c r="CU22" s="5"/>
      <c r="CV22" s="5"/>
      <c r="CW22" s="5"/>
      <c r="CX22" s="4">
        <f t="shared" si="0"/>
        <v>0.70121666666666671</v>
      </c>
      <c r="CY22" s="4">
        <f t="shared" si="1"/>
        <v>0.84304999999999997</v>
      </c>
      <c r="CZ22" s="4">
        <f t="shared" si="2"/>
        <v>0.31486666666666663</v>
      </c>
      <c r="DA22" s="4">
        <f t="shared" si="3"/>
        <v>0.8988666666666667</v>
      </c>
      <c r="DB22" s="4">
        <f t="shared" si="4"/>
        <v>0.2218</v>
      </c>
      <c r="DC22" s="11" t="str" cm="1">
        <f t="array" aca="1" ref="DC22" ca="1">CONCATENATE(INDIRECT(ADDRESS(1,MATCH(_xlfn.MINIFS(B22:CW22,metrics.est,"MAE"),B22:CW22,0)+1)), ", ", INDIRECT(ADDRESS(2,MATCH(_xlfn.MINIFS(B22:CW22,metrics.est,"MAE"),B22:CW22,0)+1)))</f>
        <v>k=5, r=0.1</v>
      </c>
      <c r="DD22" s="11" t="str" cm="1">
        <f t="array" aca="1" ref="DD22" ca="1">CONCATENATE(INDIRECT(ADDRESS(1,MATCH(_xlfn.MINIFS(B22:CW22,metrics.est,"MSE"),B22:CW22,0)+1)), ", ", INDIRECT(ADDRESS(2,MATCH(_xlfn.MINIFS(B22:CW22,metrics.est,"MSE"),B22:CW22,0)+1)))</f>
        <v>k=5, r=0.1</v>
      </c>
      <c r="DE22" s="11" t="str" cm="1">
        <f t="array" aca="1" ref="DE22" ca="1">CONCATENATE(INDIRECT(ADDRESS(1,MATCH(_xlfn.MAXIFS(B22:CW22,metrics.est,"R"),B22:CW22,0)+1)), ", ", INDIRECT(ADDRESS(2,MATCH(_xlfn.MAXIFS(B22:CW22,metrics.est,"R"),B22:CW22,0)+1)))</f>
        <v>k=5, r=0.3</v>
      </c>
      <c r="DF22" s="11" t="str" cm="1">
        <f t="array" aca="1" ref="DF22" ca="1">CONCATENATE(INDIRECT(ADDRESS(1,MATCH(_xlfn.MAXIFS(B22:CW22,metrics.est,"Coverage"),B22:CW22,0)+1)), ", ", INDIRECT(ADDRESS(2,MATCH(_xlfn.MAXIFS(B22:CW22,metrics.est,"Coverage"),B22:CW22,0)+1)))</f>
        <v>k=5, r=0.1</v>
      </c>
      <c r="DG22" s="11" t="str" cm="1">
        <f t="array" aca="1" ref="DG22" ca="1">CONCATENATE(INDIRECT(ADDRESS(1,MATCH(_xlfn.MINIFS(B22:CW22,metrics.est,"Time"),B22:CW22,0)+1)), ", ", INDIRECT(ADDRESS(2,MATCH(_xlfn.MINIFS(B22:CW22,metrics.est,"Time"),B22:CW22,0)+1)))</f>
        <v>k=5, r=0.9</v>
      </c>
    </row>
    <row r="23" spans="1:111" x14ac:dyDescent="0.2">
      <c r="A23" s="1" t="s">
        <v>20</v>
      </c>
      <c r="B23" s="4">
        <v>0.66469999999999996</v>
      </c>
      <c r="C23" s="4">
        <v>0.75419999999999998</v>
      </c>
      <c r="D23" s="4">
        <v>0.34889999999999999</v>
      </c>
      <c r="E23" s="4">
        <v>0.96419999999999995</v>
      </c>
      <c r="F23" s="4">
        <v>0.19789999999999999</v>
      </c>
      <c r="G23" s="5">
        <v>0.67420000000000002</v>
      </c>
      <c r="H23" s="5">
        <v>0.77739999999999998</v>
      </c>
      <c r="I23" s="5">
        <v>0.3508</v>
      </c>
      <c r="J23" s="5">
        <v>0.95540000000000003</v>
      </c>
      <c r="K23" s="5">
        <v>0.35439999999999999</v>
      </c>
      <c r="L23" s="4">
        <v>0.68469999999999998</v>
      </c>
      <c r="M23" s="4">
        <v>0.80110000000000003</v>
      </c>
      <c r="N23" s="4">
        <v>0.34050000000000002</v>
      </c>
      <c r="O23" s="4">
        <v>0.94110000000000005</v>
      </c>
      <c r="P23" s="4">
        <v>0.29959999999999998</v>
      </c>
      <c r="Q23" s="5">
        <v>0.71020000000000005</v>
      </c>
      <c r="R23" s="5">
        <v>0.86229999999999996</v>
      </c>
      <c r="S23" s="5">
        <v>0.30170000000000002</v>
      </c>
      <c r="T23" s="5">
        <v>0.91</v>
      </c>
      <c r="U23" s="5">
        <v>0.1762</v>
      </c>
      <c r="V23" s="4">
        <v>0.80279999999999996</v>
      </c>
      <c r="W23" s="4">
        <v>1.1012999999999999</v>
      </c>
      <c r="X23" s="4">
        <v>0.2298</v>
      </c>
      <c r="Y23" s="4">
        <v>0.68110000000000004</v>
      </c>
      <c r="Z23" s="4">
        <v>7.5899999999999995E-2</v>
      </c>
      <c r="AA23" s="5"/>
      <c r="AB23" s="5"/>
      <c r="AC23" s="5"/>
      <c r="AD23" s="5"/>
      <c r="AE23" s="5"/>
      <c r="AF23" s="4"/>
      <c r="AG23" s="4"/>
      <c r="AH23" s="4"/>
      <c r="AI23" s="4"/>
      <c r="AJ23" s="4"/>
      <c r="AK23" s="5"/>
      <c r="AL23" s="5"/>
      <c r="AM23" s="5"/>
      <c r="AN23" s="5"/>
      <c r="AO23" s="5"/>
      <c r="AP23" s="4"/>
      <c r="AQ23" s="4"/>
      <c r="AR23" s="4"/>
      <c r="AS23" s="4"/>
      <c r="AT23" s="4"/>
      <c r="AU23" s="5"/>
      <c r="AV23" s="5"/>
      <c r="AW23" s="5"/>
      <c r="AX23" s="5"/>
      <c r="AY23" s="5"/>
      <c r="AZ23" s="4"/>
      <c r="BA23" s="4"/>
      <c r="BB23" s="4"/>
      <c r="BC23" s="4"/>
      <c r="BD23" s="4"/>
      <c r="BE23" s="5"/>
      <c r="BF23" s="5"/>
      <c r="BG23" s="5"/>
      <c r="BH23" s="5"/>
      <c r="BI23" s="5"/>
      <c r="BJ23" s="4"/>
      <c r="BK23" s="4"/>
      <c r="BL23" s="4"/>
      <c r="BM23" s="4"/>
      <c r="BN23" s="4"/>
      <c r="BO23" s="5"/>
      <c r="BP23" s="5"/>
      <c r="BQ23" s="5"/>
      <c r="BR23" s="5"/>
      <c r="BS23" s="5"/>
      <c r="BT23" s="4"/>
      <c r="BU23" s="4"/>
      <c r="BV23" s="4"/>
      <c r="BW23" s="4"/>
      <c r="BX23" s="4"/>
      <c r="BY23" s="5"/>
      <c r="BZ23" s="5"/>
      <c r="CA23" s="5"/>
      <c r="CB23" s="5"/>
      <c r="CC23" s="5"/>
      <c r="CD23" s="4"/>
      <c r="CE23" s="4"/>
      <c r="CF23" s="4"/>
      <c r="CG23" s="4"/>
      <c r="CH23" s="4"/>
      <c r="CI23" s="5"/>
      <c r="CJ23" s="5"/>
      <c r="CK23" s="5"/>
      <c r="CL23" s="5"/>
      <c r="CM23" s="5"/>
      <c r="CN23" s="4"/>
      <c r="CO23" s="4"/>
      <c r="CP23" s="4"/>
      <c r="CQ23" s="4"/>
      <c r="CR23" s="4"/>
      <c r="CS23" s="5"/>
      <c r="CT23" s="5"/>
      <c r="CU23" s="5"/>
      <c r="CV23" s="5"/>
      <c r="CW23" s="5"/>
      <c r="CX23" s="4">
        <f t="shared" si="0"/>
        <v>0.70731999999999995</v>
      </c>
      <c r="CY23" s="4">
        <f t="shared" si="1"/>
        <v>0.85925999999999991</v>
      </c>
      <c r="CZ23" s="4">
        <f t="shared" si="2"/>
        <v>0.31434000000000001</v>
      </c>
      <c r="DA23" s="4">
        <f t="shared" si="3"/>
        <v>0.89036000000000004</v>
      </c>
      <c r="DB23" s="4">
        <f t="shared" si="4"/>
        <v>0.22080000000000002</v>
      </c>
      <c r="DC23" s="11" t="str" cm="1">
        <f t="array" aca="1" ref="DC23" ca="1">CONCATENATE(INDIRECT(ADDRESS(1,MATCH(_xlfn.MINIFS(B23:CW23,metrics.est,"MAE"),B23:CW23,0)+1)), ", ", INDIRECT(ADDRESS(2,MATCH(_xlfn.MINIFS(B23:CW23,metrics.est,"MAE"),B23:CW23,0)+1)))</f>
        <v>k=5, r=0.1</v>
      </c>
      <c r="DD23" s="11" t="str" cm="1">
        <f t="array" aca="1" ref="DD23" ca="1">CONCATENATE(INDIRECT(ADDRESS(1,MATCH(_xlfn.MINIFS(B23:CW23,metrics.est,"MSE"),B23:CW23,0)+1)), ", ", INDIRECT(ADDRESS(2,MATCH(_xlfn.MINIFS(B23:CW23,metrics.est,"MSE"),B23:CW23,0)+1)))</f>
        <v>k=5, r=0.1</v>
      </c>
      <c r="DE23" s="11" t="str" cm="1">
        <f t="array" aca="1" ref="DE23" ca="1">CONCATENATE(INDIRECT(ADDRESS(1,MATCH(_xlfn.MAXIFS(B23:CW23,metrics.est,"R"),B23:CW23,0)+1)), ", ", INDIRECT(ADDRESS(2,MATCH(_xlfn.MAXIFS(B23:CW23,metrics.est,"R"),B23:CW23,0)+1)))</f>
        <v>k=5, r=0.3</v>
      </c>
      <c r="DF23" s="11" t="str" cm="1">
        <f t="array" aca="1" ref="DF23" ca="1">CONCATENATE(INDIRECT(ADDRESS(1,MATCH(_xlfn.MAXIFS(B23:CW23,metrics.est,"Coverage"),B23:CW23,0)+1)), ", ", INDIRECT(ADDRESS(2,MATCH(_xlfn.MAXIFS(B23:CW23,metrics.est,"Coverage"),B23:CW23,0)+1)))</f>
        <v>k=5, r=0.1</v>
      </c>
      <c r="DG23" s="11" t="str" cm="1">
        <f t="array" aca="1" ref="DG23" ca="1">CONCATENATE(INDIRECT(ADDRESS(1,MATCH(_xlfn.MINIFS(B23:CW23,metrics.est,"Time"),B23:CW23,0)+1)), ", ", INDIRECT(ADDRESS(2,MATCH(_xlfn.MINIFS(B23:CW23,metrics.est,"Time"),B23:CW23,0)+1)))</f>
        <v>k=5, r=0.9</v>
      </c>
    </row>
    <row r="24" spans="1:111" x14ac:dyDescent="0.2">
      <c r="A24" s="1" t="s">
        <v>21</v>
      </c>
      <c r="B24" s="4">
        <v>0.67459999999999998</v>
      </c>
      <c r="C24" s="4">
        <v>0.77739999999999998</v>
      </c>
      <c r="D24" s="4">
        <v>0.3306</v>
      </c>
      <c r="E24" s="4">
        <v>0.96419999999999995</v>
      </c>
      <c r="F24" s="4">
        <v>0.1991</v>
      </c>
      <c r="G24" s="5">
        <v>0.68169999999999997</v>
      </c>
      <c r="H24" s="5">
        <v>0.79479999999999995</v>
      </c>
      <c r="I24" s="5">
        <v>0.34150000000000003</v>
      </c>
      <c r="J24" s="5">
        <v>0.95540000000000003</v>
      </c>
      <c r="K24" s="5">
        <v>0.38300000000000001</v>
      </c>
      <c r="L24" s="4">
        <v>0.68879999999999997</v>
      </c>
      <c r="M24" s="4">
        <v>0.80979999999999996</v>
      </c>
      <c r="N24" s="4">
        <v>0.33550000000000002</v>
      </c>
      <c r="O24" s="4">
        <v>0.94110000000000005</v>
      </c>
      <c r="P24" s="4">
        <v>0.31430000000000002</v>
      </c>
      <c r="Q24" s="5">
        <v>0.70899999999999996</v>
      </c>
      <c r="R24" s="5">
        <v>0.85799999999999998</v>
      </c>
      <c r="S24" s="5">
        <v>0.30409999999999998</v>
      </c>
      <c r="T24" s="5">
        <v>0.91</v>
      </c>
      <c r="U24" s="5">
        <v>0.1961</v>
      </c>
      <c r="V24" s="4">
        <v>0.79449999999999998</v>
      </c>
      <c r="W24" s="4">
        <v>1.0777000000000001</v>
      </c>
      <c r="X24" s="4">
        <v>0.23100000000000001</v>
      </c>
      <c r="Y24" s="4">
        <v>0.68110000000000004</v>
      </c>
      <c r="Z24" s="4">
        <v>8.5800000000000001E-2</v>
      </c>
      <c r="AA24" s="5"/>
      <c r="AB24" s="5"/>
      <c r="AC24" s="5"/>
      <c r="AD24" s="5"/>
      <c r="AE24" s="5"/>
      <c r="AF24" s="4"/>
      <c r="AG24" s="4"/>
      <c r="AH24" s="4"/>
      <c r="AI24" s="4"/>
      <c r="AJ24" s="4"/>
      <c r="AK24" s="5"/>
      <c r="AL24" s="5"/>
      <c r="AM24" s="5"/>
      <c r="AN24" s="5"/>
      <c r="AO24" s="5"/>
      <c r="AP24" s="4"/>
      <c r="AQ24" s="4"/>
      <c r="AR24" s="4"/>
      <c r="AS24" s="4"/>
      <c r="AT24" s="4"/>
      <c r="AU24" s="5"/>
      <c r="AV24" s="5"/>
      <c r="AW24" s="5"/>
      <c r="AX24" s="5"/>
      <c r="AY24" s="5"/>
      <c r="AZ24" s="4"/>
      <c r="BA24" s="4"/>
      <c r="BB24" s="4"/>
      <c r="BC24" s="4"/>
      <c r="BD24" s="4"/>
      <c r="BE24" s="5"/>
      <c r="BF24" s="5"/>
      <c r="BG24" s="5"/>
      <c r="BH24" s="5"/>
      <c r="BI24" s="5"/>
      <c r="BJ24" s="4"/>
      <c r="BK24" s="4"/>
      <c r="BL24" s="4"/>
      <c r="BM24" s="4"/>
      <c r="BN24" s="4"/>
      <c r="BO24" s="5"/>
      <c r="BP24" s="5"/>
      <c r="BQ24" s="5"/>
      <c r="BR24" s="5"/>
      <c r="BS24" s="5"/>
      <c r="BT24" s="4"/>
      <c r="BU24" s="4"/>
      <c r="BV24" s="4"/>
      <c r="BW24" s="4"/>
      <c r="BX24" s="4"/>
      <c r="BY24" s="5"/>
      <c r="BZ24" s="5"/>
      <c r="CA24" s="5"/>
      <c r="CB24" s="5"/>
      <c r="CC24" s="5"/>
      <c r="CD24" s="4"/>
      <c r="CE24" s="4"/>
      <c r="CF24" s="4"/>
      <c r="CG24" s="4"/>
      <c r="CH24" s="4"/>
      <c r="CI24" s="5"/>
      <c r="CJ24" s="5"/>
      <c r="CK24" s="5"/>
      <c r="CL24" s="5"/>
      <c r="CM24" s="5"/>
      <c r="CN24" s="4"/>
      <c r="CO24" s="4"/>
      <c r="CP24" s="4"/>
      <c r="CQ24" s="4"/>
      <c r="CR24" s="4"/>
      <c r="CS24" s="5"/>
      <c r="CT24" s="5"/>
      <c r="CU24" s="5"/>
      <c r="CV24" s="5"/>
      <c r="CW24" s="5"/>
      <c r="CX24" s="4">
        <f t="shared" si="0"/>
        <v>0.70972000000000013</v>
      </c>
      <c r="CY24" s="4">
        <f t="shared" si="1"/>
        <v>0.86354000000000009</v>
      </c>
      <c r="CZ24" s="4">
        <f t="shared" si="2"/>
        <v>0.30854000000000004</v>
      </c>
      <c r="DA24" s="4">
        <f t="shared" si="3"/>
        <v>0.89036000000000004</v>
      </c>
      <c r="DB24" s="4">
        <f t="shared" si="4"/>
        <v>0.23566000000000004</v>
      </c>
      <c r="DC24" s="11" t="str" cm="1">
        <f t="array" aca="1" ref="DC24" ca="1">CONCATENATE(INDIRECT(ADDRESS(1,MATCH(_xlfn.MINIFS(B24:CW24,metrics.est,"MAE"),B24:CW24,0)+1)), ", ", INDIRECT(ADDRESS(2,MATCH(_xlfn.MINIFS(B24:CW24,metrics.est,"MAE"),B24:CW24,0)+1)))</f>
        <v>k=5, r=0.1</v>
      </c>
      <c r="DD24" s="11" t="str" cm="1">
        <f t="array" aca="1" ref="DD24" ca="1">CONCATENATE(INDIRECT(ADDRESS(1,MATCH(_xlfn.MINIFS(B24:CW24,metrics.est,"MSE"),B24:CW24,0)+1)), ", ", INDIRECT(ADDRESS(2,MATCH(_xlfn.MINIFS(B24:CW24,metrics.est,"MSE"),B24:CW24,0)+1)))</f>
        <v>k=5, r=0.1</v>
      </c>
      <c r="DE24" s="11" t="str" cm="1">
        <f t="array" aca="1" ref="DE24" ca="1">CONCATENATE(INDIRECT(ADDRESS(1,MATCH(_xlfn.MAXIFS(B24:CW24,metrics.est,"R"),B24:CW24,0)+1)), ", ", INDIRECT(ADDRESS(2,MATCH(_xlfn.MAXIFS(B24:CW24,metrics.est,"R"),B24:CW24,0)+1)))</f>
        <v>k=5, r=0.3</v>
      </c>
      <c r="DF24" s="11" t="str" cm="1">
        <f t="array" aca="1" ref="DF24" ca="1">CONCATENATE(INDIRECT(ADDRESS(1,MATCH(_xlfn.MAXIFS(B24:CW24,metrics.est,"Coverage"),B24:CW24,0)+1)), ", ", INDIRECT(ADDRESS(2,MATCH(_xlfn.MAXIFS(B24:CW24,metrics.est,"Coverage"),B24:CW24,0)+1)))</f>
        <v>k=5, r=0.1</v>
      </c>
      <c r="DG24" s="11" t="str" cm="1">
        <f t="array" aca="1" ref="DG24" ca="1">CONCATENATE(INDIRECT(ADDRESS(1,MATCH(_xlfn.MINIFS(B24:CW24,metrics.est,"Time"),B24:CW24,0)+1)), ", ", INDIRECT(ADDRESS(2,MATCH(_xlfn.MINIFS(B24:CW24,metrics.est,"Time"),B24:CW24,0)+1)))</f>
        <v>k=5, r=0.9</v>
      </c>
    </row>
    <row r="25" spans="1:111" x14ac:dyDescent="0.2">
      <c r="A25" s="1" t="s">
        <v>22</v>
      </c>
      <c r="B25" s="4">
        <v>0.71499999999999997</v>
      </c>
      <c r="C25" s="4">
        <v>0.86429999999999996</v>
      </c>
      <c r="D25" s="4">
        <v>0.31819999999999998</v>
      </c>
      <c r="E25" s="4">
        <v>0.96430000000000005</v>
      </c>
      <c r="F25" s="4">
        <v>6.6657000000000002</v>
      </c>
      <c r="G25" s="5">
        <v>0.73099999999999998</v>
      </c>
      <c r="H25" s="5">
        <v>0.90280000000000005</v>
      </c>
      <c r="I25" s="5">
        <v>0.32050000000000001</v>
      </c>
      <c r="J25" s="5">
        <v>0.95540000000000003</v>
      </c>
      <c r="K25" s="5">
        <v>12.723000000000001</v>
      </c>
      <c r="L25" s="4">
        <v>0.74550000000000005</v>
      </c>
      <c r="M25" s="4">
        <v>0.93769999999999998</v>
      </c>
      <c r="N25" s="4">
        <v>0.3125</v>
      </c>
      <c r="O25" s="4">
        <v>0.94069999999999998</v>
      </c>
      <c r="P25" s="4">
        <v>12.379</v>
      </c>
      <c r="Q25" s="5">
        <v>0.76859999999999995</v>
      </c>
      <c r="R25" s="5">
        <v>0.99619999999999997</v>
      </c>
      <c r="S25" s="5">
        <v>0.29299999999999998</v>
      </c>
      <c r="T25" s="5">
        <v>0.90549999999999997</v>
      </c>
      <c r="U25" s="5">
        <v>9.1140000000000008</v>
      </c>
      <c r="V25" s="4">
        <v>0.81640000000000001</v>
      </c>
      <c r="W25" s="4">
        <v>1.1131</v>
      </c>
      <c r="X25" s="4">
        <v>0.29470000000000002</v>
      </c>
      <c r="Y25" s="4">
        <v>0.53310000000000002</v>
      </c>
      <c r="Z25" s="4">
        <v>3.4297</v>
      </c>
      <c r="AA25" s="5"/>
      <c r="AB25" s="5"/>
      <c r="AC25" s="5"/>
      <c r="AD25" s="5"/>
      <c r="AE25" s="5"/>
      <c r="AF25" s="4"/>
      <c r="AG25" s="4"/>
      <c r="AH25" s="4"/>
      <c r="AI25" s="4"/>
      <c r="AJ25" s="4"/>
      <c r="AK25" s="5"/>
      <c r="AL25" s="5"/>
      <c r="AM25" s="5"/>
      <c r="AN25" s="5"/>
      <c r="AO25" s="5"/>
      <c r="AP25" s="4"/>
      <c r="AQ25" s="4"/>
      <c r="AR25" s="4"/>
      <c r="AS25" s="4"/>
      <c r="AT25" s="4"/>
      <c r="AU25" s="5"/>
      <c r="AV25" s="5"/>
      <c r="AW25" s="5"/>
      <c r="AX25" s="5"/>
      <c r="AY25" s="5"/>
      <c r="AZ25" s="4"/>
      <c r="BA25" s="4"/>
      <c r="BB25" s="4"/>
      <c r="BC25" s="4"/>
      <c r="BD25" s="4"/>
      <c r="BE25" s="5"/>
      <c r="BF25" s="5"/>
      <c r="BG25" s="5"/>
      <c r="BH25" s="5"/>
      <c r="BI25" s="5"/>
      <c r="BJ25" s="4"/>
      <c r="BK25" s="4"/>
      <c r="BL25" s="4"/>
      <c r="BM25" s="4"/>
      <c r="BN25" s="4"/>
      <c r="BO25" s="5"/>
      <c r="BP25" s="5"/>
      <c r="BQ25" s="5"/>
      <c r="BR25" s="5"/>
      <c r="BS25" s="5"/>
      <c r="BT25" s="4"/>
      <c r="BU25" s="4"/>
      <c r="BV25" s="4"/>
      <c r="BW25" s="4"/>
      <c r="BX25" s="4"/>
      <c r="BY25" s="5"/>
      <c r="BZ25" s="5"/>
      <c r="CA25" s="5"/>
      <c r="CB25" s="5"/>
      <c r="CC25" s="5"/>
      <c r="CD25" s="4"/>
      <c r="CE25" s="4"/>
      <c r="CF25" s="4"/>
      <c r="CG25" s="4"/>
      <c r="CH25" s="4"/>
      <c r="CI25" s="5"/>
      <c r="CJ25" s="5"/>
      <c r="CK25" s="5"/>
      <c r="CL25" s="5"/>
      <c r="CM25" s="5"/>
      <c r="CN25" s="4"/>
      <c r="CO25" s="4"/>
      <c r="CP25" s="4"/>
      <c r="CQ25" s="4"/>
      <c r="CR25" s="4"/>
      <c r="CS25" s="5"/>
      <c r="CT25" s="5"/>
      <c r="CU25" s="5"/>
      <c r="CV25" s="5"/>
      <c r="CW25" s="5"/>
      <c r="CX25" s="4">
        <f t="shared" si="0"/>
        <v>0.75529999999999986</v>
      </c>
      <c r="CY25" s="4">
        <f t="shared" si="1"/>
        <v>0.96282000000000001</v>
      </c>
      <c r="CZ25" s="4">
        <f t="shared" si="2"/>
        <v>0.30778</v>
      </c>
      <c r="DA25" s="4">
        <f t="shared" si="3"/>
        <v>0.85980000000000012</v>
      </c>
      <c r="DB25" s="4">
        <f t="shared" si="4"/>
        <v>8.8622799999999984</v>
      </c>
      <c r="DC25" s="11" t="str" cm="1">
        <f t="array" aca="1" ref="DC25" ca="1">CONCATENATE(INDIRECT(ADDRESS(1,MATCH(_xlfn.MINIFS(B25:CW25,metrics.est,"MAE"),B25:CW25,0)+1)), ", ", INDIRECT(ADDRESS(2,MATCH(_xlfn.MINIFS(B25:CW25,metrics.est,"MAE"),B25:CW25,0)+1)))</f>
        <v>k=5, r=0.1</v>
      </c>
      <c r="DD25" s="11" t="str" cm="1">
        <f t="array" aca="1" ref="DD25" ca="1">CONCATENATE(INDIRECT(ADDRESS(1,MATCH(_xlfn.MINIFS(B25:CW25,metrics.est,"MSE"),B25:CW25,0)+1)), ", ", INDIRECT(ADDRESS(2,MATCH(_xlfn.MINIFS(B25:CW25,metrics.est,"MSE"),B25:CW25,0)+1)))</f>
        <v>k=5, r=0.1</v>
      </c>
      <c r="DE25" s="11" t="str" cm="1">
        <f t="array" aca="1" ref="DE25" ca="1">CONCATENATE(INDIRECT(ADDRESS(1,MATCH(_xlfn.MAXIFS(B25:CW25,metrics.est,"R"),B25:CW25,0)+1)), ", ", INDIRECT(ADDRESS(2,MATCH(_xlfn.MAXIFS(B25:CW25,metrics.est,"R"),B25:CW25,0)+1)))</f>
        <v>k=5, r=0.3</v>
      </c>
      <c r="DF25" s="11" t="str" cm="1">
        <f t="array" aca="1" ref="DF25" ca="1">CONCATENATE(INDIRECT(ADDRESS(1,MATCH(_xlfn.MAXIFS(B25:CW25,metrics.est,"Coverage"),B25:CW25,0)+1)), ", ", INDIRECT(ADDRESS(2,MATCH(_xlfn.MAXIFS(B25:CW25,metrics.est,"Coverage"),B25:CW25,0)+1)))</f>
        <v>k=5, r=0.1</v>
      </c>
      <c r="DG25" s="11" t="str" cm="1">
        <f t="array" aca="1" ref="DG25" ca="1">CONCATENATE(INDIRECT(ADDRESS(1,MATCH(_xlfn.MINIFS(B25:CW25,metrics.est,"Time"),B25:CW25,0)+1)), ", ", INDIRECT(ADDRESS(2,MATCH(_xlfn.MINIFS(B25:CW25,metrics.est,"Time"),B25:CW25,0)+1)))</f>
        <v>k=5, r=0.9</v>
      </c>
    </row>
    <row r="26" spans="1:111" x14ac:dyDescent="0.2">
      <c r="A26" s="1" t="s">
        <v>23</v>
      </c>
      <c r="B26" s="4">
        <v>0.65439999999999998</v>
      </c>
      <c r="C26" s="4">
        <v>0.73570000000000002</v>
      </c>
      <c r="D26" s="4">
        <v>0.34289999999999998</v>
      </c>
      <c r="E26" s="4">
        <v>0.96419999999999995</v>
      </c>
      <c r="F26" s="4">
        <v>0.25879999999999997</v>
      </c>
      <c r="G26" s="5">
        <v>0.66800000000000004</v>
      </c>
      <c r="H26" s="5">
        <v>0.76639999999999997</v>
      </c>
      <c r="I26" s="5">
        <v>0.35</v>
      </c>
      <c r="J26" s="5">
        <v>0.95540000000000003</v>
      </c>
      <c r="K26" s="5">
        <v>0.47289999999999999</v>
      </c>
      <c r="L26" s="4">
        <v>0.68110000000000004</v>
      </c>
      <c r="M26" s="4">
        <v>0.79349999999999998</v>
      </c>
      <c r="N26" s="4">
        <v>0.34050000000000002</v>
      </c>
      <c r="O26" s="4">
        <v>0.94110000000000005</v>
      </c>
      <c r="P26" s="4">
        <v>0.4037</v>
      </c>
      <c r="Q26" s="5">
        <v>0.70599999999999996</v>
      </c>
      <c r="R26" s="5">
        <v>0.85099999999999998</v>
      </c>
      <c r="S26" s="5">
        <v>0.30599999999999999</v>
      </c>
      <c r="T26" s="5">
        <v>0.91</v>
      </c>
      <c r="U26" s="5">
        <v>0.25900000000000001</v>
      </c>
      <c r="V26" s="4">
        <v>0.79200000000000004</v>
      </c>
      <c r="W26" s="4">
        <v>1.0713999999999999</v>
      </c>
      <c r="X26" s="4">
        <v>0.2324</v>
      </c>
      <c r="Y26" s="4">
        <v>0.68110000000000004</v>
      </c>
      <c r="Z26" s="4">
        <v>0.104</v>
      </c>
      <c r="AA26" s="5"/>
      <c r="AB26" s="5"/>
      <c r="AC26" s="5"/>
      <c r="AD26" s="5"/>
      <c r="AE26" s="5"/>
      <c r="AF26" s="4"/>
      <c r="AG26" s="4"/>
      <c r="AH26" s="4"/>
      <c r="AI26" s="4"/>
      <c r="AJ26" s="4"/>
      <c r="AK26" s="5"/>
      <c r="AL26" s="5"/>
      <c r="AM26" s="5"/>
      <c r="AN26" s="5"/>
      <c r="AO26" s="5"/>
      <c r="AP26" s="4"/>
      <c r="AQ26" s="4"/>
      <c r="AR26" s="4"/>
      <c r="AS26" s="4"/>
      <c r="AT26" s="4"/>
      <c r="AU26" s="5"/>
      <c r="AV26" s="5"/>
      <c r="AW26" s="5"/>
      <c r="AX26" s="5"/>
      <c r="AY26" s="5"/>
      <c r="AZ26" s="4"/>
      <c r="BA26" s="4"/>
      <c r="BB26" s="4"/>
      <c r="BC26" s="4"/>
      <c r="BD26" s="4"/>
      <c r="BE26" s="5"/>
      <c r="BF26" s="5"/>
      <c r="BG26" s="5"/>
      <c r="BH26" s="5"/>
      <c r="BI26" s="5"/>
      <c r="BJ26" s="4"/>
      <c r="BK26" s="4"/>
      <c r="BL26" s="4"/>
      <c r="BM26" s="4"/>
      <c r="BN26" s="4"/>
      <c r="BO26" s="5"/>
      <c r="BP26" s="5"/>
      <c r="BQ26" s="5"/>
      <c r="BR26" s="5"/>
      <c r="BS26" s="5"/>
      <c r="BT26" s="4"/>
      <c r="BU26" s="4"/>
      <c r="BV26" s="4"/>
      <c r="BW26" s="4"/>
      <c r="BX26" s="4"/>
      <c r="BY26" s="5"/>
      <c r="BZ26" s="5"/>
      <c r="CA26" s="5"/>
      <c r="CB26" s="5"/>
      <c r="CC26" s="5"/>
      <c r="CD26" s="4"/>
      <c r="CE26" s="4"/>
      <c r="CF26" s="4"/>
      <c r="CG26" s="4"/>
      <c r="CH26" s="4"/>
      <c r="CI26" s="5"/>
      <c r="CJ26" s="5"/>
      <c r="CK26" s="5"/>
      <c r="CL26" s="5"/>
      <c r="CM26" s="5"/>
      <c r="CN26" s="4"/>
      <c r="CO26" s="4"/>
      <c r="CP26" s="4"/>
      <c r="CQ26" s="4"/>
      <c r="CR26" s="4"/>
      <c r="CS26" s="5"/>
      <c r="CT26" s="5"/>
      <c r="CU26" s="5"/>
      <c r="CV26" s="5"/>
      <c r="CW26" s="5"/>
      <c r="CX26" s="4">
        <f t="shared" si="0"/>
        <v>0.70030000000000003</v>
      </c>
      <c r="CY26" s="4">
        <f t="shared" si="1"/>
        <v>0.84360000000000002</v>
      </c>
      <c r="CZ26" s="4">
        <f t="shared" si="2"/>
        <v>0.31435999999999997</v>
      </c>
      <c r="DA26" s="4">
        <f t="shared" si="3"/>
        <v>0.89036000000000004</v>
      </c>
      <c r="DB26" s="4">
        <f t="shared" si="4"/>
        <v>0.29968000000000006</v>
      </c>
      <c r="DC26" s="11" t="str" cm="1">
        <f t="array" aca="1" ref="DC26" ca="1">CONCATENATE(INDIRECT(ADDRESS(1,MATCH(_xlfn.MINIFS(B26:CW26,metrics.est,"MAE"),B26:CW26,0)+1)), ", ", INDIRECT(ADDRESS(2,MATCH(_xlfn.MINIFS(B26:CW26,metrics.est,"MAE"),B26:CW26,0)+1)))</f>
        <v>k=5, r=0.1</v>
      </c>
      <c r="DD26" s="11" t="str" cm="1">
        <f t="array" aca="1" ref="DD26" ca="1">CONCATENATE(INDIRECT(ADDRESS(1,MATCH(_xlfn.MINIFS(B26:CW26,metrics.est,"MSE"),B26:CW26,0)+1)), ", ", INDIRECT(ADDRESS(2,MATCH(_xlfn.MINIFS(B26:CW26,metrics.est,"MSE"),B26:CW26,0)+1)))</f>
        <v>k=5, r=0.1</v>
      </c>
      <c r="DE26" s="11" t="str" cm="1">
        <f t="array" aca="1" ref="DE26" ca="1">CONCATENATE(INDIRECT(ADDRESS(1,MATCH(_xlfn.MAXIFS(B26:CW26,metrics.est,"R"),B26:CW26,0)+1)), ", ", INDIRECT(ADDRESS(2,MATCH(_xlfn.MAXIFS(B26:CW26,metrics.est,"R"),B26:CW26,0)+1)))</f>
        <v>k=5, r=0.3</v>
      </c>
      <c r="DF26" s="11" t="str" cm="1">
        <f t="array" aca="1" ref="DF26" ca="1">CONCATENATE(INDIRECT(ADDRESS(1,MATCH(_xlfn.MAXIFS(B26:CW26,metrics.est,"Coverage"),B26:CW26,0)+1)), ", ", INDIRECT(ADDRESS(2,MATCH(_xlfn.MAXIFS(B26:CW26,metrics.est,"Coverage"),B26:CW26,0)+1)))</f>
        <v>k=5, r=0.1</v>
      </c>
      <c r="DG26" s="11" t="str" cm="1">
        <f t="array" aca="1" ref="DG26" ca="1">CONCATENATE(INDIRECT(ADDRESS(1,MATCH(_xlfn.MINIFS(B26:CW26,metrics.est,"Time"),B26:CW26,0)+1)), ", ", INDIRECT(ADDRESS(2,MATCH(_xlfn.MINIFS(B26:CW26,metrics.est,"Time"),B26:CW26,0)+1)))</f>
        <v>k=5, r=0.9</v>
      </c>
    </row>
    <row r="27" spans="1:111" x14ac:dyDescent="0.2">
      <c r="A27" s="1" t="s">
        <v>24</v>
      </c>
      <c r="B27" s="4">
        <v>0.64390000000000003</v>
      </c>
      <c r="C27" s="4">
        <v>0.71140000000000003</v>
      </c>
      <c r="D27" s="4">
        <v>0.36780000000000002</v>
      </c>
      <c r="E27" s="4">
        <v>0.96430000000000005</v>
      </c>
      <c r="F27" s="4">
        <v>0.18410000000000001</v>
      </c>
      <c r="G27" s="5">
        <v>0.65620000000000001</v>
      </c>
      <c r="H27" s="5">
        <v>0.74050000000000005</v>
      </c>
      <c r="I27" s="5">
        <v>0.37219999999999998</v>
      </c>
      <c r="J27" s="5">
        <v>0.95550000000000002</v>
      </c>
      <c r="K27" s="5">
        <v>0.34139999999999998</v>
      </c>
      <c r="L27" s="4">
        <v>0.67049999999999998</v>
      </c>
      <c r="M27" s="4">
        <v>0.77129999999999999</v>
      </c>
      <c r="N27" s="4">
        <v>0.35589999999999999</v>
      </c>
      <c r="O27" s="4">
        <v>0.94169999999999998</v>
      </c>
      <c r="P27" s="4">
        <v>0.24909999999999999</v>
      </c>
      <c r="Q27" s="5">
        <v>0.7026</v>
      </c>
      <c r="R27" s="5">
        <v>0.8478</v>
      </c>
      <c r="S27" s="5">
        <v>0.30530000000000002</v>
      </c>
      <c r="T27" s="5">
        <v>0.91469999999999996</v>
      </c>
      <c r="U27" s="5">
        <v>0.1963</v>
      </c>
      <c r="V27" s="4">
        <v>0.8236</v>
      </c>
      <c r="W27" s="4">
        <v>1.1579999999999999</v>
      </c>
      <c r="X27" s="4">
        <v>0.22109999999999999</v>
      </c>
      <c r="Y27" s="4">
        <v>0.80930000000000002</v>
      </c>
      <c r="Z27" s="4">
        <v>8.8499999999999995E-2</v>
      </c>
      <c r="AA27" s="5"/>
      <c r="AB27" s="5"/>
      <c r="AC27" s="5"/>
      <c r="AD27" s="5"/>
      <c r="AE27" s="5"/>
      <c r="AF27" s="4"/>
      <c r="AG27" s="4"/>
      <c r="AH27" s="4"/>
      <c r="AI27" s="4"/>
      <c r="AJ27" s="4"/>
      <c r="AK27" s="5"/>
      <c r="AL27" s="5"/>
      <c r="AM27" s="5"/>
      <c r="AN27" s="5"/>
      <c r="AO27" s="5"/>
      <c r="AP27" s="4"/>
      <c r="AQ27" s="4"/>
      <c r="AR27" s="4"/>
      <c r="AS27" s="4"/>
      <c r="AT27" s="4"/>
      <c r="AU27" s="5"/>
      <c r="AV27" s="5"/>
      <c r="AW27" s="5"/>
      <c r="AX27" s="5"/>
      <c r="AY27" s="5"/>
      <c r="AZ27" s="4"/>
      <c r="BA27" s="4"/>
      <c r="BB27" s="4"/>
      <c r="BC27" s="4"/>
      <c r="BD27" s="4"/>
      <c r="BE27" s="5"/>
      <c r="BF27" s="5"/>
      <c r="BG27" s="5"/>
      <c r="BH27" s="5"/>
      <c r="BI27" s="5"/>
      <c r="BJ27" s="4"/>
      <c r="BK27" s="4"/>
      <c r="BL27" s="4"/>
      <c r="BM27" s="4"/>
      <c r="BN27" s="4"/>
      <c r="BO27" s="5"/>
      <c r="BP27" s="5"/>
      <c r="BQ27" s="5"/>
      <c r="BR27" s="5"/>
      <c r="BS27" s="5"/>
      <c r="BT27" s="4"/>
      <c r="BU27" s="4"/>
      <c r="BV27" s="4"/>
      <c r="BW27" s="4"/>
      <c r="BX27" s="4"/>
      <c r="BY27" s="5"/>
      <c r="BZ27" s="5"/>
      <c r="CA27" s="5"/>
      <c r="CB27" s="5"/>
      <c r="CC27" s="5"/>
      <c r="CD27" s="4"/>
      <c r="CE27" s="4"/>
      <c r="CF27" s="4"/>
      <c r="CG27" s="4"/>
      <c r="CH27" s="4"/>
      <c r="CI27" s="5"/>
      <c r="CJ27" s="5"/>
      <c r="CK27" s="5"/>
      <c r="CL27" s="5"/>
      <c r="CM27" s="5"/>
      <c r="CN27" s="4"/>
      <c r="CO27" s="4"/>
      <c r="CP27" s="4"/>
      <c r="CQ27" s="4"/>
      <c r="CR27" s="4"/>
      <c r="CS27" s="5"/>
      <c r="CT27" s="5"/>
      <c r="CU27" s="5"/>
      <c r="CV27" s="5"/>
      <c r="CW27" s="5"/>
      <c r="CX27" s="4">
        <f t="shared" si="0"/>
        <v>0.69935999999999998</v>
      </c>
      <c r="CY27" s="4">
        <f t="shared" si="1"/>
        <v>0.8458</v>
      </c>
      <c r="CZ27" s="4">
        <f t="shared" si="2"/>
        <v>0.32445999999999997</v>
      </c>
      <c r="DA27" s="4">
        <f t="shared" si="3"/>
        <v>0.91709999999999992</v>
      </c>
      <c r="DB27" s="4">
        <f t="shared" si="4"/>
        <v>0.21187999999999999</v>
      </c>
      <c r="DC27" s="11" t="str" cm="1">
        <f t="array" aca="1" ref="DC27" ca="1">CONCATENATE(INDIRECT(ADDRESS(1,MATCH(_xlfn.MINIFS(B27:CW27,metrics.est,"MAE"),B27:CW27,0)+1)), ", ", INDIRECT(ADDRESS(2,MATCH(_xlfn.MINIFS(B27:CW27,metrics.est,"MAE"),B27:CW27,0)+1)))</f>
        <v>k=5, r=0.1</v>
      </c>
      <c r="DD27" s="11" t="str" cm="1">
        <f t="array" aca="1" ref="DD27" ca="1">CONCATENATE(INDIRECT(ADDRESS(1,MATCH(_xlfn.MINIFS(B27:CW27,metrics.est,"MSE"),B27:CW27,0)+1)), ", ", INDIRECT(ADDRESS(2,MATCH(_xlfn.MINIFS(B27:CW27,metrics.est,"MSE"),B27:CW27,0)+1)))</f>
        <v>k=5, r=0.1</v>
      </c>
      <c r="DE27" s="11" t="str" cm="1">
        <f t="array" aca="1" ref="DE27" ca="1">CONCATENATE(INDIRECT(ADDRESS(1,MATCH(_xlfn.MAXIFS(B27:CW27,metrics.est,"R"),B27:CW27,0)+1)), ", ", INDIRECT(ADDRESS(2,MATCH(_xlfn.MAXIFS(B27:CW27,metrics.est,"R"),B27:CW27,0)+1)))</f>
        <v>k=5, r=0.3</v>
      </c>
      <c r="DF27" s="11" t="str" cm="1">
        <f t="array" aca="1" ref="DF27" ca="1">CONCATENATE(INDIRECT(ADDRESS(1,MATCH(_xlfn.MAXIFS(B27:CW27,metrics.est,"Coverage"),B27:CW27,0)+1)), ", ", INDIRECT(ADDRESS(2,MATCH(_xlfn.MAXIFS(B27:CW27,metrics.est,"Coverage"),B27:CW27,0)+1)))</f>
        <v>k=5, r=0.1</v>
      </c>
      <c r="DG27" s="11" t="str" cm="1">
        <f t="array" aca="1" ref="DG27" ca="1">CONCATENATE(INDIRECT(ADDRESS(1,MATCH(_xlfn.MINIFS(B27:CW27,metrics.est,"Time"),B27:CW27,0)+1)), ", ", INDIRECT(ADDRESS(2,MATCH(_xlfn.MINIFS(B27:CW27,metrics.est,"Time"),B27:CW27,0)+1)))</f>
        <v>k=5, r=0.9</v>
      </c>
    </row>
    <row r="28" spans="1:111" x14ac:dyDescent="0.2">
      <c r="A28" s="1" t="s">
        <v>25</v>
      </c>
      <c r="B28" s="4">
        <v>0.64690000000000003</v>
      </c>
      <c r="C28" s="4">
        <v>0.71630000000000005</v>
      </c>
      <c r="D28" s="4">
        <v>0.36980000000000002</v>
      </c>
      <c r="E28" s="4">
        <v>0.96430000000000005</v>
      </c>
      <c r="F28" s="4">
        <v>0.21529999999999999</v>
      </c>
      <c r="G28" s="5">
        <v>0.66059999999999997</v>
      </c>
      <c r="H28" s="5">
        <v>0.74850000000000005</v>
      </c>
      <c r="I28" s="5">
        <v>0.37419999999999998</v>
      </c>
      <c r="J28" s="5">
        <v>0.95550000000000002</v>
      </c>
      <c r="K28" s="5">
        <v>0.41670000000000001</v>
      </c>
      <c r="L28" s="4">
        <v>0.67530000000000001</v>
      </c>
      <c r="M28" s="4">
        <v>0.77949999999999997</v>
      </c>
      <c r="N28" s="4">
        <v>0.35759999999999997</v>
      </c>
      <c r="O28" s="4">
        <v>0.94169999999999998</v>
      </c>
      <c r="P28" s="4">
        <v>0.29670000000000002</v>
      </c>
      <c r="Q28" s="5">
        <v>0.70630000000000004</v>
      </c>
      <c r="R28" s="5">
        <v>0.85340000000000005</v>
      </c>
      <c r="S28" s="5">
        <v>0.31090000000000001</v>
      </c>
      <c r="T28" s="5">
        <v>0.91469999999999996</v>
      </c>
      <c r="U28" s="5">
        <v>0.2233</v>
      </c>
      <c r="V28" s="4">
        <v>0.82199999999999995</v>
      </c>
      <c r="W28" s="4">
        <v>1.1536</v>
      </c>
      <c r="X28" s="4">
        <v>0.22270000000000001</v>
      </c>
      <c r="Y28" s="4">
        <v>0.80930000000000002</v>
      </c>
      <c r="Z28" s="4">
        <v>8.4900000000000003E-2</v>
      </c>
      <c r="AA28" s="5"/>
      <c r="AB28" s="5"/>
      <c r="AC28" s="5"/>
      <c r="AD28" s="5"/>
      <c r="AE28" s="5"/>
      <c r="AF28" s="4"/>
      <c r="AG28" s="4"/>
      <c r="AH28" s="4"/>
      <c r="AI28" s="4"/>
      <c r="AJ28" s="4"/>
      <c r="AK28" s="5"/>
      <c r="AL28" s="5"/>
      <c r="AM28" s="5"/>
      <c r="AN28" s="5"/>
      <c r="AO28" s="5"/>
      <c r="AP28" s="4"/>
      <c r="AQ28" s="4"/>
      <c r="AR28" s="4"/>
      <c r="AS28" s="4"/>
      <c r="AT28" s="4"/>
      <c r="AU28" s="5"/>
      <c r="AV28" s="5"/>
      <c r="AW28" s="5"/>
      <c r="AX28" s="5"/>
      <c r="AY28" s="5"/>
      <c r="AZ28" s="4"/>
      <c r="BA28" s="4"/>
      <c r="BB28" s="4"/>
      <c r="BC28" s="4"/>
      <c r="BD28" s="4"/>
      <c r="BE28" s="5"/>
      <c r="BF28" s="5"/>
      <c r="BG28" s="5"/>
      <c r="BH28" s="5"/>
      <c r="BI28" s="5"/>
      <c r="BJ28" s="4"/>
      <c r="BK28" s="4"/>
      <c r="BL28" s="4"/>
      <c r="BM28" s="4"/>
      <c r="BN28" s="4"/>
      <c r="BO28" s="5"/>
      <c r="BP28" s="5"/>
      <c r="BQ28" s="5"/>
      <c r="BR28" s="5"/>
      <c r="BS28" s="5"/>
      <c r="BT28" s="4"/>
      <c r="BU28" s="4"/>
      <c r="BV28" s="4"/>
      <c r="BW28" s="4"/>
      <c r="BX28" s="4"/>
      <c r="BY28" s="5"/>
      <c r="BZ28" s="5"/>
      <c r="CA28" s="5"/>
      <c r="CB28" s="5"/>
      <c r="CC28" s="5"/>
      <c r="CD28" s="4"/>
      <c r="CE28" s="4"/>
      <c r="CF28" s="4"/>
      <c r="CG28" s="4"/>
      <c r="CH28" s="4"/>
      <c r="CI28" s="5"/>
      <c r="CJ28" s="5"/>
      <c r="CK28" s="5"/>
      <c r="CL28" s="5"/>
      <c r="CM28" s="5"/>
      <c r="CN28" s="4"/>
      <c r="CO28" s="4"/>
      <c r="CP28" s="4"/>
      <c r="CQ28" s="4"/>
      <c r="CR28" s="4"/>
      <c r="CS28" s="5"/>
      <c r="CT28" s="5"/>
      <c r="CU28" s="5"/>
      <c r="CV28" s="5"/>
      <c r="CW28" s="5"/>
      <c r="CX28" s="4">
        <f t="shared" si="0"/>
        <v>0.70222000000000007</v>
      </c>
      <c r="CY28" s="4">
        <f t="shared" si="1"/>
        <v>0.85026000000000013</v>
      </c>
      <c r="CZ28" s="4">
        <f t="shared" si="2"/>
        <v>0.32703999999999994</v>
      </c>
      <c r="DA28" s="4">
        <f t="shared" si="3"/>
        <v>0.91709999999999992</v>
      </c>
      <c r="DB28" s="4">
        <f t="shared" si="4"/>
        <v>0.24738000000000002</v>
      </c>
      <c r="DC28" s="11" t="str" cm="1">
        <f t="array" aca="1" ref="DC28" ca="1">CONCATENATE(INDIRECT(ADDRESS(1,MATCH(_xlfn.MINIFS(B28:CW28,metrics.est,"MAE"),B28:CW28,0)+1)), ", ", INDIRECT(ADDRESS(2,MATCH(_xlfn.MINIFS(B28:CW28,metrics.est,"MAE"),B28:CW28,0)+1)))</f>
        <v>k=5, r=0.1</v>
      </c>
      <c r="DD28" s="11" t="str" cm="1">
        <f t="array" aca="1" ref="DD28" ca="1">CONCATENATE(INDIRECT(ADDRESS(1,MATCH(_xlfn.MINIFS(B28:CW28,metrics.est,"MSE"),B28:CW28,0)+1)), ", ", INDIRECT(ADDRESS(2,MATCH(_xlfn.MINIFS(B28:CW28,metrics.est,"MSE"),B28:CW28,0)+1)))</f>
        <v>k=5, r=0.1</v>
      </c>
      <c r="DE28" s="11" t="str" cm="1">
        <f t="array" aca="1" ref="DE28" ca="1">CONCATENATE(INDIRECT(ADDRESS(1,MATCH(_xlfn.MAXIFS(B28:CW28,metrics.est,"R"),B28:CW28,0)+1)), ", ", INDIRECT(ADDRESS(2,MATCH(_xlfn.MAXIFS(B28:CW28,metrics.est,"R"),B28:CW28,0)+1)))</f>
        <v>k=5, r=0.3</v>
      </c>
      <c r="DF28" s="11" t="str" cm="1">
        <f t="array" aca="1" ref="DF28" ca="1">CONCATENATE(INDIRECT(ADDRESS(1,MATCH(_xlfn.MAXIFS(B28:CW28,metrics.est,"Coverage"),B28:CW28,0)+1)), ", ", INDIRECT(ADDRESS(2,MATCH(_xlfn.MAXIFS(B28:CW28,metrics.est,"Coverage"),B28:CW28,0)+1)))</f>
        <v>k=5, r=0.1</v>
      </c>
      <c r="DG28" s="11" t="str" cm="1">
        <f t="array" aca="1" ref="DG28" ca="1">CONCATENATE(INDIRECT(ADDRESS(1,MATCH(_xlfn.MINIFS(B28:CW28,metrics.est,"Time"),B28:CW28,0)+1)), ", ", INDIRECT(ADDRESS(2,MATCH(_xlfn.MINIFS(B28:CW28,metrics.est,"Time"),B28:CW28,0)+1)))</f>
        <v>k=5, r=0.9</v>
      </c>
    </row>
    <row r="29" spans="1:111" x14ac:dyDescent="0.2">
      <c r="A29" s="1" t="s">
        <v>26</v>
      </c>
      <c r="B29" s="4">
        <v>0.66349999999999998</v>
      </c>
      <c r="C29" s="4">
        <v>0.75219999999999998</v>
      </c>
      <c r="D29" s="4">
        <v>0.33829999999999999</v>
      </c>
      <c r="E29" s="4">
        <v>0.96419999999999995</v>
      </c>
      <c r="F29" s="4">
        <v>4.1782000000000004</v>
      </c>
      <c r="G29" s="5">
        <v>0.67169999999999996</v>
      </c>
      <c r="H29" s="5">
        <v>0.77310000000000001</v>
      </c>
      <c r="I29" s="5">
        <v>0.34749999999999998</v>
      </c>
      <c r="J29" s="5">
        <v>0.95540000000000003</v>
      </c>
      <c r="K29" s="5">
        <v>3.5565000000000002</v>
      </c>
      <c r="L29" s="4">
        <v>0.68110000000000004</v>
      </c>
      <c r="M29" s="4">
        <v>0.79290000000000005</v>
      </c>
      <c r="N29" s="4">
        <v>0.33979999999999999</v>
      </c>
      <c r="O29" s="4">
        <v>0.94110000000000005</v>
      </c>
      <c r="P29" s="4">
        <v>1.3234999999999999</v>
      </c>
      <c r="Q29" s="5">
        <v>0.7046</v>
      </c>
      <c r="R29" s="5">
        <v>0.84809999999999997</v>
      </c>
      <c r="S29" s="5">
        <v>0.30630000000000002</v>
      </c>
      <c r="T29" s="5">
        <v>0.91</v>
      </c>
      <c r="U29" s="5">
        <v>0.44130000000000003</v>
      </c>
      <c r="V29" s="4">
        <v>0.79669999999999996</v>
      </c>
      <c r="W29" s="4">
        <v>1.0852999999999999</v>
      </c>
      <c r="X29" s="4">
        <v>0.22850000000000001</v>
      </c>
      <c r="Y29" s="4">
        <v>0.68110000000000004</v>
      </c>
      <c r="Z29" s="4">
        <v>9.2999999999999999E-2</v>
      </c>
      <c r="AA29" s="5"/>
      <c r="AB29" s="5"/>
      <c r="AC29" s="5"/>
      <c r="AD29" s="5"/>
      <c r="AE29" s="5"/>
      <c r="AF29" s="4"/>
      <c r="AG29" s="4"/>
      <c r="AH29" s="4"/>
      <c r="AI29" s="4"/>
      <c r="AJ29" s="4"/>
      <c r="AK29" s="5"/>
      <c r="AL29" s="5"/>
      <c r="AM29" s="5"/>
      <c r="AN29" s="5"/>
      <c r="AO29" s="5"/>
      <c r="AP29" s="4"/>
      <c r="AQ29" s="4"/>
      <c r="AR29" s="4"/>
      <c r="AS29" s="4"/>
      <c r="AT29" s="4"/>
      <c r="AU29" s="5"/>
      <c r="AV29" s="5"/>
      <c r="AW29" s="5"/>
      <c r="AX29" s="5"/>
      <c r="AY29" s="5"/>
      <c r="AZ29" s="4"/>
      <c r="BA29" s="4"/>
      <c r="BB29" s="4"/>
      <c r="BC29" s="4"/>
      <c r="BD29" s="4"/>
      <c r="BE29" s="5"/>
      <c r="BF29" s="5"/>
      <c r="BG29" s="5"/>
      <c r="BH29" s="5"/>
      <c r="BI29" s="5"/>
      <c r="BJ29" s="4"/>
      <c r="BK29" s="4"/>
      <c r="BL29" s="4"/>
      <c r="BM29" s="4"/>
      <c r="BN29" s="4"/>
      <c r="BO29" s="5"/>
      <c r="BP29" s="5"/>
      <c r="BQ29" s="5"/>
      <c r="BR29" s="5"/>
      <c r="BS29" s="5"/>
      <c r="BT29" s="4"/>
      <c r="BU29" s="4"/>
      <c r="BV29" s="4"/>
      <c r="BW29" s="4"/>
      <c r="BX29" s="4"/>
      <c r="BY29" s="5"/>
      <c r="BZ29" s="5"/>
      <c r="CA29" s="5"/>
      <c r="CB29" s="5"/>
      <c r="CC29" s="5"/>
      <c r="CD29" s="4"/>
      <c r="CE29" s="4"/>
      <c r="CF29" s="4"/>
      <c r="CG29" s="4"/>
      <c r="CH29" s="4"/>
      <c r="CI29" s="5"/>
      <c r="CJ29" s="5"/>
      <c r="CK29" s="5"/>
      <c r="CL29" s="5"/>
      <c r="CM29" s="5"/>
      <c r="CN29" s="4"/>
      <c r="CO29" s="4"/>
      <c r="CP29" s="4"/>
      <c r="CQ29" s="4"/>
      <c r="CR29" s="4"/>
      <c r="CS29" s="5"/>
      <c r="CT29" s="5"/>
      <c r="CU29" s="5"/>
      <c r="CV29" s="5"/>
      <c r="CW29" s="5"/>
      <c r="CX29" s="4">
        <f t="shared" si="0"/>
        <v>0.70352000000000003</v>
      </c>
      <c r="CY29" s="4">
        <f t="shared" si="1"/>
        <v>0.85031999999999996</v>
      </c>
      <c r="CZ29" s="4">
        <f t="shared" si="2"/>
        <v>0.31207999999999997</v>
      </c>
      <c r="DA29" s="4">
        <f t="shared" si="3"/>
        <v>0.89036000000000004</v>
      </c>
      <c r="DB29" s="4">
        <f t="shared" si="4"/>
        <v>1.9184999999999999</v>
      </c>
      <c r="DC29" s="11" t="str" cm="1">
        <f t="array" aca="1" ref="DC29" ca="1">CONCATENATE(INDIRECT(ADDRESS(1,MATCH(_xlfn.MINIFS(B29:CW29,metrics.est,"MAE"),B29:CW29,0)+1)), ", ", INDIRECT(ADDRESS(2,MATCH(_xlfn.MINIFS(B29:CW29,metrics.est,"MAE"),B29:CW29,0)+1)))</f>
        <v>k=5, r=0.1</v>
      </c>
      <c r="DD29" s="11" t="str" cm="1">
        <f t="array" aca="1" ref="DD29" ca="1">CONCATENATE(INDIRECT(ADDRESS(1,MATCH(_xlfn.MINIFS(B29:CW29,metrics.est,"MSE"),B29:CW29,0)+1)), ", ", INDIRECT(ADDRESS(2,MATCH(_xlfn.MINIFS(B29:CW29,metrics.est,"MSE"),B29:CW29,0)+1)))</f>
        <v>k=5, r=0.1</v>
      </c>
      <c r="DE29" s="11" t="str" cm="1">
        <f t="array" aca="1" ref="DE29" ca="1">CONCATENATE(INDIRECT(ADDRESS(1,MATCH(_xlfn.MAXIFS(B29:CW29,metrics.est,"R"),B29:CW29,0)+1)), ", ", INDIRECT(ADDRESS(2,MATCH(_xlfn.MAXIFS(B29:CW29,metrics.est,"R"),B29:CW29,0)+1)))</f>
        <v>k=5, r=0.3</v>
      </c>
      <c r="DF29" s="11" t="str" cm="1">
        <f t="array" aca="1" ref="DF29" ca="1">CONCATENATE(INDIRECT(ADDRESS(1,MATCH(_xlfn.MAXIFS(B29:CW29,metrics.est,"Coverage"),B29:CW29,0)+1)), ", ", INDIRECT(ADDRESS(2,MATCH(_xlfn.MAXIFS(B29:CW29,metrics.est,"Coverage"),B29:CW29,0)+1)))</f>
        <v>k=5, r=0.1</v>
      </c>
      <c r="DG29" s="11" t="str" cm="1">
        <f t="array" aca="1" ref="DG29" ca="1">CONCATENATE(INDIRECT(ADDRESS(1,MATCH(_xlfn.MINIFS(B29:CW29,metrics.est,"Time"),B29:CW29,0)+1)), ", ", INDIRECT(ADDRESS(2,MATCH(_xlfn.MINIFS(B29:CW29,metrics.est,"Time"),B29:CW29,0)+1)))</f>
        <v>k=5, r=0.9</v>
      </c>
    </row>
    <row r="30" spans="1:111" x14ac:dyDescent="0.2">
      <c r="A30" s="1" t="s">
        <v>27</v>
      </c>
      <c r="B30" s="4">
        <v>0.66669999999999996</v>
      </c>
      <c r="C30" s="4">
        <v>0.76</v>
      </c>
      <c r="D30" s="4">
        <v>0.33839999999999998</v>
      </c>
      <c r="E30" s="4">
        <v>0.96419999999999995</v>
      </c>
      <c r="F30" s="4">
        <v>0.1946</v>
      </c>
      <c r="G30" s="5">
        <v>0.67479999999999996</v>
      </c>
      <c r="H30" s="5">
        <v>0.7802</v>
      </c>
      <c r="I30" s="5">
        <v>0.3488</v>
      </c>
      <c r="J30" s="5">
        <v>0.95540000000000003</v>
      </c>
      <c r="K30" s="5">
        <v>0.36969999999999997</v>
      </c>
      <c r="L30" s="4">
        <v>0.68400000000000005</v>
      </c>
      <c r="M30" s="4">
        <v>0.79930000000000001</v>
      </c>
      <c r="N30" s="4">
        <v>0.34060000000000001</v>
      </c>
      <c r="O30" s="4">
        <v>0.94110000000000005</v>
      </c>
      <c r="P30" s="4">
        <v>0.30959999999999999</v>
      </c>
      <c r="Q30" s="5">
        <v>0.70669999999999999</v>
      </c>
      <c r="R30" s="5">
        <v>0.85319999999999996</v>
      </c>
      <c r="S30" s="5">
        <v>0.30790000000000001</v>
      </c>
      <c r="T30" s="5">
        <v>0.91</v>
      </c>
      <c r="U30" s="5">
        <v>0.18310000000000001</v>
      </c>
      <c r="V30" s="4">
        <v>0.79279999999999995</v>
      </c>
      <c r="W30" s="4">
        <v>1.0739000000000001</v>
      </c>
      <c r="X30" s="4">
        <v>0.2324</v>
      </c>
      <c r="Y30" s="4">
        <v>0.68110000000000004</v>
      </c>
      <c r="Z30" s="4">
        <v>7.8799999999999995E-2</v>
      </c>
      <c r="AA30" s="5"/>
      <c r="AB30" s="5"/>
      <c r="AC30" s="5"/>
      <c r="AD30" s="5"/>
      <c r="AE30" s="5"/>
      <c r="AF30" s="4"/>
      <c r="AG30" s="4"/>
      <c r="AH30" s="4"/>
      <c r="AI30" s="4"/>
      <c r="AJ30" s="4"/>
      <c r="AK30" s="5"/>
      <c r="AL30" s="5"/>
      <c r="AM30" s="5"/>
      <c r="AN30" s="5"/>
      <c r="AO30" s="5"/>
      <c r="AP30" s="4"/>
      <c r="AQ30" s="4"/>
      <c r="AR30" s="4"/>
      <c r="AS30" s="4"/>
      <c r="AT30" s="4"/>
      <c r="AU30" s="5"/>
      <c r="AV30" s="5"/>
      <c r="AW30" s="5"/>
      <c r="AX30" s="5"/>
      <c r="AY30" s="5"/>
      <c r="AZ30" s="4"/>
      <c r="BA30" s="4"/>
      <c r="BB30" s="4"/>
      <c r="BC30" s="4"/>
      <c r="BD30" s="4"/>
      <c r="BE30" s="5"/>
      <c r="BF30" s="5"/>
      <c r="BG30" s="5"/>
      <c r="BH30" s="5"/>
      <c r="BI30" s="5"/>
      <c r="BJ30" s="4"/>
      <c r="BK30" s="4"/>
      <c r="BL30" s="4"/>
      <c r="BM30" s="4"/>
      <c r="BN30" s="4"/>
      <c r="BO30" s="5"/>
      <c r="BP30" s="5"/>
      <c r="BQ30" s="5"/>
      <c r="BR30" s="5"/>
      <c r="BS30" s="5"/>
      <c r="BT30" s="4"/>
      <c r="BU30" s="4"/>
      <c r="BV30" s="4"/>
      <c r="BW30" s="4"/>
      <c r="BX30" s="4"/>
      <c r="BY30" s="5"/>
      <c r="BZ30" s="5"/>
      <c r="CA30" s="5"/>
      <c r="CB30" s="5"/>
      <c r="CC30" s="5"/>
      <c r="CD30" s="4"/>
      <c r="CE30" s="4"/>
      <c r="CF30" s="4"/>
      <c r="CG30" s="4"/>
      <c r="CH30" s="4"/>
      <c r="CI30" s="5"/>
      <c r="CJ30" s="5"/>
      <c r="CK30" s="5"/>
      <c r="CL30" s="5"/>
      <c r="CM30" s="5"/>
      <c r="CN30" s="4"/>
      <c r="CO30" s="4"/>
      <c r="CP30" s="4"/>
      <c r="CQ30" s="4"/>
      <c r="CR30" s="4"/>
      <c r="CS30" s="5"/>
      <c r="CT30" s="5"/>
      <c r="CU30" s="5"/>
      <c r="CV30" s="5"/>
      <c r="CW30" s="5"/>
      <c r="CX30" s="4">
        <f t="shared" si="0"/>
        <v>0.70500000000000007</v>
      </c>
      <c r="CY30" s="4">
        <f t="shared" si="1"/>
        <v>0.85332000000000008</v>
      </c>
      <c r="CZ30" s="4">
        <f t="shared" si="2"/>
        <v>0.31362000000000001</v>
      </c>
      <c r="DA30" s="4">
        <f t="shared" si="3"/>
        <v>0.89036000000000004</v>
      </c>
      <c r="DB30" s="4">
        <f t="shared" si="4"/>
        <v>0.22715999999999997</v>
      </c>
      <c r="DC30" s="11" t="str" cm="1">
        <f t="array" aca="1" ref="DC30" ca="1">CONCATENATE(INDIRECT(ADDRESS(1,MATCH(_xlfn.MINIFS(B30:CW30,metrics.est,"MAE"),B30:CW30,0)+1)), ", ", INDIRECT(ADDRESS(2,MATCH(_xlfn.MINIFS(B30:CW30,metrics.est,"MAE"),B30:CW30,0)+1)))</f>
        <v>k=5, r=0.1</v>
      </c>
      <c r="DD30" s="11" t="str" cm="1">
        <f t="array" aca="1" ref="DD30" ca="1">CONCATENATE(INDIRECT(ADDRESS(1,MATCH(_xlfn.MINIFS(B30:CW30,metrics.est,"MSE"),B30:CW30,0)+1)), ", ", INDIRECT(ADDRESS(2,MATCH(_xlfn.MINIFS(B30:CW30,metrics.est,"MSE"),B30:CW30,0)+1)))</f>
        <v>k=5, r=0.1</v>
      </c>
      <c r="DE30" s="11" t="str" cm="1">
        <f t="array" aca="1" ref="DE30" ca="1">CONCATENATE(INDIRECT(ADDRESS(1,MATCH(_xlfn.MAXIFS(B30:CW30,metrics.est,"R"),B30:CW30,0)+1)), ", ", INDIRECT(ADDRESS(2,MATCH(_xlfn.MAXIFS(B30:CW30,metrics.est,"R"),B30:CW30,0)+1)))</f>
        <v>k=5, r=0.3</v>
      </c>
      <c r="DF30" s="11" t="str" cm="1">
        <f t="array" aca="1" ref="DF30" ca="1">CONCATENATE(INDIRECT(ADDRESS(1,MATCH(_xlfn.MAXIFS(B30:CW30,metrics.est,"Coverage"),B30:CW30,0)+1)), ", ", INDIRECT(ADDRESS(2,MATCH(_xlfn.MAXIFS(B30:CW30,metrics.est,"Coverage"),B30:CW30,0)+1)))</f>
        <v>k=5, r=0.1</v>
      </c>
      <c r="DG30" s="11" t="str" cm="1">
        <f t="array" aca="1" ref="DG30" ca="1">CONCATENATE(INDIRECT(ADDRESS(1,MATCH(_xlfn.MINIFS(B30:CW30,metrics.est,"Time"),B30:CW30,0)+1)), ", ", INDIRECT(ADDRESS(2,MATCH(_xlfn.MINIFS(B30:CW30,metrics.est,"Time"),B30:CW30,0)+1)))</f>
        <v>k=5, r=0.9</v>
      </c>
    </row>
    <row r="31" spans="1:111" x14ac:dyDescent="0.2">
      <c r="A31" s="1" t="s">
        <v>28</v>
      </c>
      <c r="B31" s="4">
        <v>0.68730000000000002</v>
      </c>
      <c r="C31" s="4">
        <v>0.80189999999999995</v>
      </c>
      <c r="D31" s="4">
        <v>0.33040000000000003</v>
      </c>
      <c r="E31" s="4">
        <v>0.96430000000000005</v>
      </c>
      <c r="F31" s="4">
        <v>0.21709999999999999</v>
      </c>
      <c r="G31" s="5">
        <v>0.69140000000000001</v>
      </c>
      <c r="H31" s="5">
        <v>0.8145</v>
      </c>
      <c r="I31" s="5">
        <v>0.34010000000000001</v>
      </c>
      <c r="J31" s="5">
        <v>0.95550000000000002</v>
      </c>
      <c r="K31" s="5">
        <v>0.39739999999999998</v>
      </c>
      <c r="L31" s="4">
        <v>0.69669999999999999</v>
      </c>
      <c r="M31" s="4">
        <v>0.82579999999999998</v>
      </c>
      <c r="N31" s="4">
        <v>0.33550000000000002</v>
      </c>
      <c r="O31" s="4">
        <v>0.94169999999999998</v>
      </c>
      <c r="P31" s="4">
        <v>0.3543</v>
      </c>
      <c r="Q31" s="5">
        <v>0.71330000000000005</v>
      </c>
      <c r="R31" s="5">
        <v>0.86450000000000005</v>
      </c>
      <c r="S31" s="5">
        <v>0.31119999999999998</v>
      </c>
      <c r="T31" s="5">
        <v>0.91469999999999996</v>
      </c>
      <c r="U31" s="5">
        <v>0.2283</v>
      </c>
      <c r="V31" s="4">
        <v>0.7752</v>
      </c>
      <c r="W31" s="6">
        <v>1.0188999999999999</v>
      </c>
      <c r="X31" s="4">
        <v>0.25669999999999998</v>
      </c>
      <c r="Y31" s="4">
        <v>0.80930000000000002</v>
      </c>
      <c r="Z31" s="4">
        <v>7.9200000000000007E-2</v>
      </c>
      <c r="AA31" s="5"/>
      <c r="AB31" s="5"/>
      <c r="AC31" s="5"/>
      <c r="AD31" s="5"/>
      <c r="AE31" s="5"/>
      <c r="AF31" s="4"/>
      <c r="AG31" s="4"/>
      <c r="AH31" s="4"/>
      <c r="AI31" s="4"/>
      <c r="AJ31" s="4"/>
      <c r="AK31" s="5"/>
      <c r="AL31" s="5"/>
      <c r="AM31" s="5"/>
      <c r="AN31" s="5"/>
      <c r="AO31" s="5"/>
      <c r="AP31" s="4"/>
      <c r="AQ31" s="4"/>
      <c r="AR31" s="4"/>
      <c r="AS31" s="4"/>
      <c r="AT31" s="4"/>
      <c r="AU31" s="5"/>
      <c r="AV31" s="5"/>
      <c r="AW31" s="5"/>
      <c r="AX31" s="5"/>
      <c r="AY31" s="5"/>
      <c r="AZ31" s="4"/>
      <c r="BA31" s="4"/>
      <c r="BB31" s="4"/>
      <c r="BC31" s="4"/>
      <c r="BD31" s="4"/>
      <c r="BE31" s="5"/>
      <c r="BF31" s="5"/>
      <c r="BG31" s="5"/>
      <c r="BH31" s="5"/>
      <c r="BI31" s="5"/>
      <c r="BJ31" s="4"/>
      <c r="BK31" s="4"/>
      <c r="BL31" s="4"/>
      <c r="BM31" s="4"/>
      <c r="BN31" s="4"/>
      <c r="BO31" s="5"/>
      <c r="BP31" s="5"/>
      <c r="BQ31" s="5"/>
      <c r="BR31" s="5"/>
      <c r="BS31" s="5"/>
      <c r="BT31" s="4"/>
      <c r="BU31" s="4"/>
      <c r="BV31" s="4"/>
      <c r="BW31" s="4"/>
      <c r="BX31" s="4"/>
      <c r="BY31" s="5"/>
      <c r="BZ31" s="5"/>
      <c r="CA31" s="5"/>
      <c r="CB31" s="5"/>
      <c r="CC31" s="5"/>
      <c r="CD31" s="4"/>
      <c r="CE31" s="4"/>
      <c r="CF31" s="4"/>
      <c r="CG31" s="4"/>
      <c r="CH31" s="4"/>
      <c r="CI31" s="5"/>
      <c r="CJ31" s="5"/>
      <c r="CK31" s="5"/>
      <c r="CL31" s="5"/>
      <c r="CM31" s="5"/>
      <c r="CN31" s="4"/>
      <c r="CO31" s="4"/>
      <c r="CP31" s="4"/>
      <c r="CQ31" s="4"/>
      <c r="CR31" s="4"/>
      <c r="CS31" s="5"/>
      <c r="CT31" s="5"/>
      <c r="CU31" s="5"/>
      <c r="CV31" s="5"/>
      <c r="CW31" s="5"/>
      <c r="CX31" s="4">
        <f t="shared" si="0"/>
        <v>0.71278000000000008</v>
      </c>
      <c r="CY31" s="4">
        <f t="shared" si="1"/>
        <v>0.86511999999999989</v>
      </c>
      <c r="CZ31" s="4">
        <f t="shared" si="2"/>
        <v>0.31478</v>
      </c>
      <c r="DA31" s="4">
        <f t="shared" si="3"/>
        <v>0.91709999999999992</v>
      </c>
      <c r="DB31" s="4">
        <f t="shared" si="4"/>
        <v>0.25525999999999993</v>
      </c>
      <c r="DC31" s="11" t="str" cm="1">
        <f t="array" aca="1" ref="DC31" ca="1">CONCATENATE(INDIRECT(ADDRESS(1,MATCH(_xlfn.MINIFS(B31:CW31,metrics.est,"MAE"),B31:CW31,0)+1)), ", ", INDIRECT(ADDRESS(2,MATCH(_xlfn.MINIFS(B31:CW31,metrics.est,"MAE"),B31:CW31,0)+1)))</f>
        <v>k=5, r=0.1</v>
      </c>
      <c r="DD31" s="11" t="str" cm="1">
        <f t="array" aca="1" ref="DD31" ca="1">CONCATENATE(INDIRECT(ADDRESS(1,MATCH(_xlfn.MINIFS(B31:CW31,metrics.est,"MSE"),B31:CW31,0)+1)), ", ", INDIRECT(ADDRESS(2,MATCH(_xlfn.MINIFS(B31:CW31,metrics.est,"MSE"),B31:CW31,0)+1)))</f>
        <v>k=5, r=0.1</v>
      </c>
      <c r="DE31" s="11" t="str" cm="1">
        <f t="array" aca="1" ref="DE31" ca="1">CONCATENATE(INDIRECT(ADDRESS(1,MATCH(_xlfn.MAXIFS(B31:CW31,metrics.est,"R"),B31:CW31,0)+1)), ", ", INDIRECT(ADDRESS(2,MATCH(_xlfn.MAXIFS(B31:CW31,metrics.est,"R"),B31:CW31,0)+1)))</f>
        <v>k=5, r=0.3</v>
      </c>
      <c r="DF31" s="11" t="str" cm="1">
        <f t="array" aca="1" ref="DF31" ca="1">CONCATENATE(INDIRECT(ADDRESS(1,MATCH(_xlfn.MAXIFS(B31:CW31,metrics.est,"Coverage"),B31:CW31,0)+1)), ", ", INDIRECT(ADDRESS(2,MATCH(_xlfn.MAXIFS(B31:CW31,metrics.est,"Coverage"),B31:CW31,0)+1)))</f>
        <v>k=5, r=0.1</v>
      </c>
      <c r="DG31" s="11" t="str" cm="1">
        <f t="array" aca="1" ref="DG31" ca="1">CONCATENATE(INDIRECT(ADDRESS(1,MATCH(_xlfn.MINIFS(B31:CW31,metrics.est,"Time"),B31:CW31,0)+1)), ", ", INDIRECT(ADDRESS(2,MATCH(_xlfn.MINIFS(B31:CW31,metrics.est,"Time"),B31:CW31,0)+1)))</f>
        <v>k=5, r=0.9</v>
      </c>
    </row>
    <row r="32" spans="1:111" x14ac:dyDescent="0.2">
      <c r="A32" s="1" t="s">
        <v>29</v>
      </c>
      <c r="B32" s="4">
        <v>0.66720000000000002</v>
      </c>
      <c r="C32" s="4">
        <v>0.76549999999999996</v>
      </c>
      <c r="D32" s="4">
        <v>0.33040000000000003</v>
      </c>
      <c r="E32" s="4">
        <v>0.96430000000000005</v>
      </c>
      <c r="F32" s="4">
        <v>0.28520000000000001</v>
      </c>
      <c r="G32" s="5">
        <v>0.67579999999999996</v>
      </c>
      <c r="H32" s="5">
        <v>0.78600000000000003</v>
      </c>
      <c r="I32" s="5">
        <v>0.3397</v>
      </c>
      <c r="J32" s="5">
        <v>0.95550000000000002</v>
      </c>
      <c r="K32" s="5">
        <v>0.4763</v>
      </c>
      <c r="L32" s="4">
        <v>0.68559999999999999</v>
      </c>
      <c r="M32" s="4">
        <v>0.80759999999999998</v>
      </c>
      <c r="N32" s="4">
        <v>0.33489999999999998</v>
      </c>
      <c r="O32" s="4">
        <v>0.94169999999999998</v>
      </c>
      <c r="P32" s="4">
        <v>0.41639999999999999</v>
      </c>
      <c r="Q32" s="5">
        <v>0.7077</v>
      </c>
      <c r="R32" s="5">
        <v>0.85729999999999995</v>
      </c>
      <c r="S32" s="5">
        <v>0.31030000000000002</v>
      </c>
      <c r="T32" s="5">
        <v>0.91469999999999996</v>
      </c>
      <c r="U32" s="5">
        <v>0.28199999999999997</v>
      </c>
      <c r="V32" s="4">
        <v>0.77500000000000002</v>
      </c>
      <c r="W32" s="4">
        <v>1.0242</v>
      </c>
      <c r="X32" s="4">
        <v>0.25540000000000002</v>
      </c>
      <c r="Y32" s="4">
        <v>0.80930000000000002</v>
      </c>
      <c r="Z32" s="4">
        <v>9.69E-2</v>
      </c>
      <c r="AA32" s="5"/>
      <c r="AB32" s="5"/>
      <c r="AC32" s="5"/>
      <c r="AD32" s="5"/>
      <c r="AE32" s="5"/>
      <c r="AF32" s="4"/>
      <c r="AG32" s="4"/>
      <c r="AH32" s="4"/>
      <c r="AI32" s="4"/>
      <c r="AJ32" s="4"/>
      <c r="AK32" s="5"/>
      <c r="AL32" s="5"/>
      <c r="AM32" s="5"/>
      <c r="AN32" s="5"/>
      <c r="AO32" s="5"/>
      <c r="AP32" s="4"/>
      <c r="AQ32" s="4"/>
      <c r="AR32" s="4"/>
      <c r="AS32" s="4"/>
      <c r="AT32" s="4"/>
      <c r="AU32" s="5"/>
      <c r="AV32" s="5"/>
      <c r="AW32" s="5"/>
      <c r="AX32" s="5"/>
      <c r="AY32" s="5"/>
      <c r="AZ32" s="4"/>
      <c r="BA32" s="4"/>
      <c r="BB32" s="4"/>
      <c r="BC32" s="4"/>
      <c r="BD32" s="4"/>
      <c r="BE32" s="5"/>
      <c r="BF32" s="5"/>
      <c r="BG32" s="5"/>
      <c r="BH32" s="5"/>
      <c r="BI32" s="5"/>
      <c r="BJ32" s="4"/>
      <c r="BK32" s="4"/>
      <c r="BL32" s="4"/>
      <c r="BM32" s="4"/>
      <c r="BN32" s="4"/>
      <c r="BO32" s="5"/>
      <c r="BP32" s="5"/>
      <c r="BQ32" s="5"/>
      <c r="BR32" s="5"/>
      <c r="BS32" s="5"/>
      <c r="BT32" s="4"/>
      <c r="BU32" s="4"/>
      <c r="BV32" s="4"/>
      <c r="BW32" s="4"/>
      <c r="BX32" s="4"/>
      <c r="BY32" s="5"/>
      <c r="BZ32" s="5"/>
      <c r="CA32" s="5"/>
      <c r="CB32" s="5"/>
      <c r="CC32" s="5"/>
      <c r="CD32" s="4"/>
      <c r="CE32" s="4"/>
      <c r="CF32" s="4"/>
      <c r="CG32" s="4"/>
      <c r="CH32" s="4"/>
      <c r="CI32" s="5"/>
      <c r="CJ32" s="5"/>
      <c r="CK32" s="5"/>
      <c r="CL32" s="5"/>
      <c r="CM32" s="5"/>
      <c r="CN32" s="4"/>
      <c r="CO32" s="4"/>
      <c r="CP32" s="4"/>
      <c r="CQ32" s="4"/>
      <c r="CR32" s="4"/>
      <c r="CS32" s="5"/>
      <c r="CT32" s="5"/>
      <c r="CU32" s="5"/>
      <c r="CV32" s="5"/>
      <c r="CW32" s="5"/>
      <c r="CX32" s="4">
        <f t="shared" si="0"/>
        <v>0.70226</v>
      </c>
      <c r="CY32" s="4">
        <f t="shared" si="1"/>
        <v>0.84811999999999999</v>
      </c>
      <c r="CZ32" s="4">
        <f t="shared" si="2"/>
        <v>0.31413999999999997</v>
      </c>
      <c r="DA32" s="4">
        <f t="shared" si="3"/>
        <v>0.91709999999999992</v>
      </c>
      <c r="DB32" s="4">
        <f t="shared" si="4"/>
        <v>0.31136000000000003</v>
      </c>
      <c r="DC32" s="11" t="str" cm="1">
        <f t="array" aca="1" ref="DC32" ca="1">CONCATENATE(INDIRECT(ADDRESS(1,MATCH(_xlfn.MINIFS(B32:CW32,metrics.est,"MAE"),B32:CW32,0)+1)), ", ", INDIRECT(ADDRESS(2,MATCH(_xlfn.MINIFS(B32:CW32,metrics.est,"MAE"),B32:CW32,0)+1)))</f>
        <v>k=5, r=0.1</v>
      </c>
      <c r="DD32" s="11" t="str" cm="1">
        <f t="array" aca="1" ref="DD32" ca="1">CONCATENATE(INDIRECT(ADDRESS(1,MATCH(_xlfn.MINIFS(B32:CW32,metrics.est,"MSE"),B32:CW32,0)+1)), ", ", INDIRECT(ADDRESS(2,MATCH(_xlfn.MINIFS(B32:CW32,metrics.est,"MSE"),B32:CW32,0)+1)))</f>
        <v>k=5, r=0.1</v>
      </c>
      <c r="DE32" s="11" t="str" cm="1">
        <f t="array" aca="1" ref="DE32" ca="1">CONCATENATE(INDIRECT(ADDRESS(1,MATCH(_xlfn.MAXIFS(B32:CW32,metrics.est,"R"),B32:CW32,0)+1)), ", ", INDIRECT(ADDRESS(2,MATCH(_xlfn.MAXIFS(B32:CW32,metrics.est,"R"),B32:CW32,0)+1)))</f>
        <v>k=5, r=0.3</v>
      </c>
      <c r="DF32" s="11" t="str" cm="1">
        <f t="array" aca="1" ref="DF32" ca="1">CONCATENATE(INDIRECT(ADDRESS(1,MATCH(_xlfn.MAXIFS(B32:CW32,metrics.est,"Coverage"),B32:CW32,0)+1)), ", ", INDIRECT(ADDRESS(2,MATCH(_xlfn.MAXIFS(B32:CW32,metrics.est,"Coverage"),B32:CW32,0)+1)))</f>
        <v>k=5, r=0.1</v>
      </c>
      <c r="DG32" s="11" t="str" cm="1">
        <f t="array" aca="1" ref="DG32" ca="1">CONCATENATE(INDIRECT(ADDRESS(1,MATCH(_xlfn.MINIFS(B32:CW32,metrics.est,"Time"),B32:CW32,0)+1)), ", ", INDIRECT(ADDRESS(2,MATCH(_xlfn.MINIFS(B32:CW32,metrics.est,"Time"),B32:CW32,0)+1)))</f>
        <v>k=5, r=0.9</v>
      </c>
    </row>
    <row r="33" spans="1:111" x14ac:dyDescent="0.2">
      <c r="A33" s="1" t="s">
        <v>30</v>
      </c>
      <c r="B33" s="4">
        <v>0.67249999999999999</v>
      </c>
      <c r="C33" s="4">
        <v>0.76900000000000002</v>
      </c>
      <c r="D33" s="4">
        <v>0.34860000000000002</v>
      </c>
      <c r="E33" s="4">
        <v>0.96430000000000005</v>
      </c>
      <c r="F33" s="4">
        <v>0.22259999999999999</v>
      </c>
      <c r="G33" s="5">
        <v>0.67800000000000005</v>
      </c>
      <c r="H33" s="5">
        <v>0.78580000000000005</v>
      </c>
      <c r="I33" s="5">
        <v>0.36099999999999999</v>
      </c>
      <c r="J33" s="5">
        <v>0.95550000000000002</v>
      </c>
      <c r="K33" s="5">
        <v>0.4284</v>
      </c>
      <c r="L33" s="4">
        <v>0.68620000000000003</v>
      </c>
      <c r="M33" s="4">
        <v>0.80359999999999998</v>
      </c>
      <c r="N33" s="4">
        <v>0.34920000000000001</v>
      </c>
      <c r="O33" s="4">
        <v>0.94169999999999998</v>
      </c>
      <c r="P33" s="4">
        <v>0.3679</v>
      </c>
      <c r="Q33" s="5">
        <v>0.7107</v>
      </c>
      <c r="R33" s="5">
        <v>0.8629</v>
      </c>
      <c r="S33" s="5">
        <v>0.31209999999999999</v>
      </c>
      <c r="T33" s="5">
        <v>0.91469999999999996</v>
      </c>
      <c r="U33" s="5">
        <v>0.2306</v>
      </c>
      <c r="V33" s="4">
        <v>0.81820000000000004</v>
      </c>
      <c r="W33" s="4">
        <v>1.1444000000000001</v>
      </c>
      <c r="X33" s="4">
        <v>0.22509999999999999</v>
      </c>
      <c r="Y33" s="4">
        <v>0.80930000000000002</v>
      </c>
      <c r="Z33" s="4">
        <v>8.8400000000000006E-2</v>
      </c>
      <c r="AA33" s="5"/>
      <c r="AB33" s="5"/>
      <c r="AC33" s="5"/>
      <c r="AD33" s="5"/>
      <c r="AE33" s="5"/>
      <c r="AF33" s="4"/>
      <c r="AG33" s="4"/>
      <c r="AH33" s="4"/>
      <c r="AI33" s="4"/>
      <c r="AJ33" s="4"/>
      <c r="AK33" s="5"/>
      <c r="AL33" s="5"/>
      <c r="AM33" s="5"/>
      <c r="AN33" s="5"/>
      <c r="AO33" s="5"/>
      <c r="AP33" s="4"/>
      <c r="AQ33" s="4"/>
      <c r="AR33" s="4"/>
      <c r="AS33" s="4"/>
      <c r="AT33" s="4"/>
      <c r="AU33" s="5"/>
      <c r="AV33" s="5"/>
      <c r="AW33" s="5"/>
      <c r="AX33" s="5"/>
      <c r="AY33" s="5"/>
      <c r="AZ33" s="4"/>
      <c r="BA33" s="4"/>
      <c r="BB33" s="4"/>
      <c r="BC33" s="4"/>
      <c r="BD33" s="4"/>
      <c r="BE33" s="5"/>
      <c r="BF33" s="5"/>
      <c r="BG33" s="5"/>
      <c r="BH33" s="5"/>
      <c r="BI33" s="5"/>
      <c r="BJ33" s="4"/>
      <c r="BK33" s="4"/>
      <c r="BL33" s="4"/>
      <c r="BM33" s="4"/>
      <c r="BN33" s="4"/>
      <c r="BO33" s="5"/>
      <c r="BP33" s="5"/>
      <c r="BQ33" s="5"/>
      <c r="BR33" s="5"/>
      <c r="BS33" s="5"/>
      <c r="BT33" s="4"/>
      <c r="BU33" s="4"/>
      <c r="BV33" s="4"/>
      <c r="BW33" s="4"/>
      <c r="BX33" s="4"/>
      <c r="BY33" s="5"/>
      <c r="BZ33" s="5"/>
      <c r="CA33" s="5"/>
      <c r="CB33" s="5"/>
      <c r="CC33" s="5"/>
      <c r="CD33" s="4"/>
      <c r="CE33" s="4"/>
      <c r="CF33" s="4"/>
      <c r="CG33" s="4"/>
      <c r="CH33" s="4"/>
      <c r="CI33" s="5"/>
      <c r="CJ33" s="5"/>
      <c r="CK33" s="5"/>
      <c r="CL33" s="5"/>
      <c r="CM33" s="5"/>
      <c r="CN33" s="4"/>
      <c r="CO33" s="4"/>
      <c r="CP33" s="4"/>
      <c r="CQ33" s="4"/>
      <c r="CR33" s="4"/>
      <c r="CS33" s="5"/>
      <c r="CT33" s="5"/>
      <c r="CU33" s="5"/>
      <c r="CV33" s="5"/>
      <c r="CW33" s="5"/>
      <c r="CX33" s="4">
        <f t="shared" si="0"/>
        <v>0.71312000000000009</v>
      </c>
      <c r="CY33" s="4">
        <f t="shared" si="1"/>
        <v>0.87314000000000003</v>
      </c>
      <c r="CZ33" s="4">
        <f t="shared" si="2"/>
        <v>0.31920000000000004</v>
      </c>
      <c r="DA33" s="4">
        <f t="shared" si="3"/>
        <v>0.91709999999999992</v>
      </c>
      <c r="DB33" s="4">
        <f t="shared" si="4"/>
        <v>0.26757999999999998</v>
      </c>
      <c r="DC33" s="11" t="str" cm="1">
        <f t="array" aca="1" ref="DC33" ca="1">CONCATENATE(INDIRECT(ADDRESS(1,MATCH(_xlfn.MINIFS(B33:CW33,metrics.est,"MAE"),B33:CW33,0)+1)), ", ", INDIRECT(ADDRESS(2,MATCH(_xlfn.MINIFS(B33:CW33,metrics.est,"MAE"),B33:CW33,0)+1)))</f>
        <v>k=5, r=0.1</v>
      </c>
      <c r="DD33" s="11" t="str" cm="1">
        <f t="array" aca="1" ref="DD33" ca="1">CONCATENATE(INDIRECT(ADDRESS(1,MATCH(_xlfn.MINIFS(B33:CW33,metrics.est,"MSE"),B33:CW33,0)+1)), ", ", INDIRECT(ADDRESS(2,MATCH(_xlfn.MINIFS(B33:CW33,metrics.est,"MSE"),B33:CW33,0)+1)))</f>
        <v>k=5, r=0.1</v>
      </c>
      <c r="DE33" s="11" t="str" cm="1">
        <f t="array" aca="1" ref="DE33" ca="1">CONCATENATE(INDIRECT(ADDRESS(1,MATCH(_xlfn.MAXIFS(B33:CW33,metrics.est,"R"),B33:CW33,0)+1)), ", ", INDIRECT(ADDRESS(2,MATCH(_xlfn.MAXIFS(B33:CW33,metrics.est,"R"),B33:CW33,0)+1)))</f>
        <v>k=5, r=0.3</v>
      </c>
      <c r="DF33" s="11" t="str" cm="1">
        <f t="array" aca="1" ref="DF33" ca="1">CONCATENATE(INDIRECT(ADDRESS(1,MATCH(_xlfn.MAXIFS(B33:CW33,metrics.est,"Coverage"),B33:CW33,0)+1)), ", ", INDIRECT(ADDRESS(2,MATCH(_xlfn.MAXIFS(B33:CW33,metrics.est,"Coverage"),B33:CW33,0)+1)))</f>
        <v>k=5, r=0.1</v>
      </c>
      <c r="DG33" s="11" t="str" cm="1">
        <f t="array" aca="1" ref="DG33" ca="1">CONCATENATE(INDIRECT(ADDRESS(1,MATCH(_xlfn.MINIFS(B33:CW33,metrics.est,"Time"),B33:CW33,0)+1)), ", ", INDIRECT(ADDRESS(2,MATCH(_xlfn.MINIFS(B33:CW33,metrics.est,"Time"),B33:CW33,0)+1)))</f>
        <v>k=5, r=0.9</v>
      </c>
    </row>
    <row r="34" spans="1:111" x14ac:dyDescent="0.2">
      <c r="A34" s="1" t="s">
        <v>31</v>
      </c>
      <c r="B34" s="4">
        <v>0.65849999999999997</v>
      </c>
      <c r="C34" s="4">
        <v>0.7409</v>
      </c>
      <c r="D34" s="4">
        <v>0.33360000000000001</v>
      </c>
      <c r="E34" s="4">
        <v>0.93710000000000004</v>
      </c>
      <c r="F34" s="4">
        <v>0.39739999999999998</v>
      </c>
      <c r="G34" s="5">
        <v>0.66510000000000002</v>
      </c>
      <c r="H34" s="5">
        <v>0.75739999999999996</v>
      </c>
      <c r="I34" s="5">
        <v>0.34599999999999997</v>
      </c>
      <c r="J34" s="5">
        <v>0.92220000000000002</v>
      </c>
      <c r="K34" s="5">
        <v>0.76539999999999997</v>
      </c>
      <c r="L34" s="4">
        <v>0.67200000000000004</v>
      </c>
      <c r="M34" s="4">
        <v>0.77090000000000003</v>
      </c>
      <c r="N34" s="4">
        <v>0.34279999999999999</v>
      </c>
      <c r="O34" s="4">
        <v>0.89670000000000005</v>
      </c>
      <c r="P34" s="4">
        <v>0.56889999999999996</v>
      </c>
      <c r="Q34" s="5">
        <v>0.6895</v>
      </c>
      <c r="R34" s="5">
        <v>0.80789999999999995</v>
      </c>
      <c r="S34" s="5">
        <v>0.32040000000000002</v>
      </c>
      <c r="T34" s="5">
        <v>0.8508</v>
      </c>
      <c r="U34" s="5">
        <v>0.3755</v>
      </c>
      <c r="V34" s="4">
        <v>0.73980000000000001</v>
      </c>
      <c r="W34" s="4">
        <v>0.92420000000000002</v>
      </c>
      <c r="X34" s="4">
        <v>0.26779999999999998</v>
      </c>
      <c r="Y34" s="4">
        <v>0.68259999999999998</v>
      </c>
      <c r="Z34" s="4">
        <v>0.1232</v>
      </c>
      <c r="AA34" s="5"/>
      <c r="AB34" s="5"/>
      <c r="AC34" s="5"/>
      <c r="AD34" s="5"/>
      <c r="AE34" s="5"/>
      <c r="AF34" s="4"/>
      <c r="AG34" s="4"/>
      <c r="AH34" s="4"/>
      <c r="AI34" s="4"/>
      <c r="AJ34" s="4"/>
      <c r="AK34" s="5"/>
      <c r="AL34" s="5"/>
      <c r="AM34" s="5"/>
      <c r="AN34" s="5"/>
      <c r="AO34" s="5"/>
      <c r="AP34" s="4"/>
      <c r="AQ34" s="4"/>
      <c r="AR34" s="4"/>
      <c r="AS34" s="4"/>
      <c r="AT34" s="4"/>
      <c r="AU34" s="5"/>
      <c r="AV34" s="5"/>
      <c r="AW34" s="5"/>
      <c r="AX34" s="5"/>
      <c r="AY34" s="5"/>
      <c r="AZ34" s="4"/>
      <c r="BA34" s="4"/>
      <c r="BB34" s="4"/>
      <c r="BC34" s="4"/>
      <c r="BD34" s="4"/>
      <c r="BE34" s="5"/>
      <c r="BF34" s="5"/>
      <c r="BG34" s="5"/>
      <c r="BH34" s="5"/>
      <c r="BI34" s="5"/>
      <c r="BJ34" s="4"/>
      <c r="BK34" s="4"/>
      <c r="BL34" s="4"/>
      <c r="BM34" s="4"/>
      <c r="BN34" s="4"/>
      <c r="BO34" s="5"/>
      <c r="BP34" s="5"/>
      <c r="BQ34" s="5"/>
      <c r="BR34" s="5"/>
      <c r="BS34" s="5"/>
      <c r="BT34" s="4"/>
      <c r="BU34" s="4"/>
      <c r="BV34" s="4"/>
      <c r="BW34" s="4"/>
      <c r="BX34" s="4"/>
      <c r="BY34" s="5"/>
      <c r="BZ34" s="5"/>
      <c r="CA34" s="5"/>
      <c r="CB34" s="5"/>
      <c r="CC34" s="5"/>
      <c r="CD34" s="4"/>
      <c r="CE34" s="4"/>
      <c r="CF34" s="4"/>
      <c r="CG34" s="4"/>
      <c r="CH34" s="4"/>
      <c r="CI34" s="5"/>
      <c r="CJ34" s="5"/>
      <c r="CK34" s="5"/>
      <c r="CL34" s="5"/>
      <c r="CM34" s="5"/>
      <c r="CN34" s="4"/>
      <c r="CO34" s="4"/>
      <c r="CP34" s="4"/>
      <c r="CQ34" s="4"/>
      <c r="CR34" s="4"/>
      <c r="CS34" s="5"/>
      <c r="CT34" s="5"/>
      <c r="CU34" s="5"/>
      <c r="CV34" s="5"/>
      <c r="CW34" s="5"/>
      <c r="CX34" s="4">
        <f t="shared" si="0"/>
        <v>0.68498000000000003</v>
      </c>
      <c r="CY34" s="4">
        <f t="shared" si="1"/>
        <v>0.80026000000000008</v>
      </c>
      <c r="CZ34" s="4">
        <f t="shared" si="2"/>
        <v>0.32212000000000002</v>
      </c>
      <c r="DA34" s="4">
        <f t="shared" si="3"/>
        <v>0.85788000000000009</v>
      </c>
      <c r="DB34" s="4">
        <f t="shared" si="4"/>
        <v>0.44607999999999998</v>
      </c>
      <c r="DC34" s="11" t="str" cm="1">
        <f t="array" aca="1" ref="DC34" ca="1">CONCATENATE(INDIRECT(ADDRESS(1,MATCH(_xlfn.MINIFS(B34:CW34,metrics.est,"MAE"),B34:CW34,0)+1)), ", ", INDIRECT(ADDRESS(2,MATCH(_xlfn.MINIFS(B34:CW34,metrics.est,"MAE"),B34:CW34,0)+1)))</f>
        <v>k=5, r=0.1</v>
      </c>
      <c r="DD34" s="11" t="str" cm="1">
        <f t="array" aca="1" ref="DD34" ca="1">CONCATENATE(INDIRECT(ADDRESS(1,MATCH(_xlfn.MINIFS(B34:CW34,metrics.est,"MSE"),B34:CW34,0)+1)), ", ", INDIRECT(ADDRESS(2,MATCH(_xlfn.MINIFS(B34:CW34,metrics.est,"MSE"),B34:CW34,0)+1)))</f>
        <v>k=5, r=0.1</v>
      </c>
      <c r="DE34" s="11" t="str" cm="1">
        <f t="array" aca="1" ref="DE34" ca="1">CONCATENATE(INDIRECT(ADDRESS(1,MATCH(_xlfn.MAXIFS(B34:CW34,metrics.est,"R"),B34:CW34,0)+1)), ", ", INDIRECT(ADDRESS(2,MATCH(_xlfn.MAXIFS(B34:CW34,metrics.est,"R"),B34:CW34,0)+1)))</f>
        <v>k=5, r=0.3</v>
      </c>
      <c r="DF34" s="11" t="str" cm="1">
        <f t="array" aca="1" ref="DF34" ca="1">CONCATENATE(INDIRECT(ADDRESS(1,MATCH(_xlfn.MAXIFS(B34:CW34,metrics.est,"Coverage"),B34:CW34,0)+1)), ", ", INDIRECT(ADDRESS(2,MATCH(_xlfn.MAXIFS(B34:CW34,metrics.est,"Coverage"),B34:CW34,0)+1)))</f>
        <v>k=5, r=0.1</v>
      </c>
      <c r="DG34" s="11" t="str" cm="1">
        <f t="array" aca="1" ref="DG34" ca="1">CONCATENATE(INDIRECT(ADDRESS(1,MATCH(_xlfn.MINIFS(B34:CW34,metrics.est,"Time"),B34:CW34,0)+1)), ", ", INDIRECT(ADDRESS(2,MATCH(_xlfn.MINIFS(B34:CW34,metrics.est,"Time"),B34:CW34,0)+1)))</f>
        <v>k=5, r=0.9</v>
      </c>
    </row>
    <row r="35" spans="1:111" x14ac:dyDescent="0.2">
      <c r="A35" s="1" t="s">
        <v>32</v>
      </c>
      <c r="B35" s="4">
        <v>0.66559999999999997</v>
      </c>
      <c r="C35" s="4">
        <v>0.75780000000000003</v>
      </c>
      <c r="D35" s="4">
        <v>0.3347</v>
      </c>
      <c r="E35" s="4">
        <v>0.96419999999999995</v>
      </c>
      <c r="F35" s="4">
        <v>0.18659999999999999</v>
      </c>
      <c r="G35" s="5">
        <v>0.67500000000000004</v>
      </c>
      <c r="H35" s="5">
        <v>0.77980000000000005</v>
      </c>
      <c r="I35" s="5">
        <v>0.34379999999999999</v>
      </c>
      <c r="J35" s="5">
        <v>0.95540000000000003</v>
      </c>
      <c r="K35" s="5">
        <v>0.40710000000000002</v>
      </c>
      <c r="L35" s="4">
        <v>0.68410000000000004</v>
      </c>
      <c r="M35" s="4">
        <v>0.79959999999999998</v>
      </c>
      <c r="N35" s="4">
        <v>0.33760000000000001</v>
      </c>
      <c r="O35" s="4">
        <v>0.94110000000000005</v>
      </c>
      <c r="P35" s="4">
        <v>0.2737</v>
      </c>
      <c r="Q35" s="5">
        <v>0.70679999999999998</v>
      </c>
      <c r="R35" s="5">
        <v>0.85289999999999999</v>
      </c>
      <c r="S35" s="5">
        <v>0.30499999999999999</v>
      </c>
      <c r="T35" s="5">
        <v>0.91</v>
      </c>
      <c r="U35" s="5">
        <v>0.18709999999999999</v>
      </c>
      <c r="V35" s="4">
        <v>0.7923</v>
      </c>
      <c r="W35" s="4">
        <v>1.0722</v>
      </c>
      <c r="X35" s="4">
        <v>0.23230000000000001</v>
      </c>
      <c r="Y35" s="4">
        <v>0.68110000000000004</v>
      </c>
      <c r="Z35" s="4">
        <v>7.9799999999999996E-2</v>
      </c>
      <c r="AA35" s="5"/>
      <c r="AB35" s="5"/>
      <c r="AC35" s="5"/>
      <c r="AD35" s="5"/>
      <c r="AE35" s="5"/>
      <c r="AF35" s="4"/>
      <c r="AG35" s="4"/>
      <c r="AH35" s="4"/>
      <c r="AI35" s="4"/>
      <c r="AJ35" s="4"/>
      <c r="AK35" s="5"/>
      <c r="AL35" s="5"/>
      <c r="AM35" s="5"/>
      <c r="AN35" s="5"/>
      <c r="AO35" s="5"/>
      <c r="AP35" s="4"/>
      <c r="AQ35" s="4"/>
      <c r="AR35" s="4"/>
      <c r="AS35" s="4"/>
      <c r="AT35" s="4"/>
      <c r="AU35" s="5"/>
      <c r="AV35" s="5"/>
      <c r="AW35" s="5"/>
      <c r="AX35" s="5"/>
      <c r="AY35" s="5"/>
      <c r="AZ35" s="4"/>
      <c r="BA35" s="4"/>
      <c r="BB35" s="4"/>
      <c r="BC35" s="4"/>
      <c r="BD35" s="4"/>
      <c r="BE35" s="5"/>
      <c r="BF35" s="5"/>
      <c r="BG35" s="5"/>
      <c r="BH35" s="5"/>
      <c r="BI35" s="5"/>
      <c r="BJ35" s="4"/>
      <c r="BK35" s="4"/>
      <c r="BL35" s="4"/>
      <c r="BM35" s="4"/>
      <c r="BN35" s="4"/>
      <c r="BO35" s="5"/>
      <c r="BP35" s="5"/>
      <c r="BQ35" s="5"/>
      <c r="BR35" s="5"/>
      <c r="BS35" s="5"/>
      <c r="BT35" s="4"/>
      <c r="BU35" s="4"/>
      <c r="BV35" s="4"/>
      <c r="BW35" s="4"/>
      <c r="BX35" s="4"/>
      <c r="BY35" s="5"/>
      <c r="BZ35" s="5"/>
      <c r="CA35" s="5"/>
      <c r="CB35" s="5"/>
      <c r="CC35" s="5"/>
      <c r="CD35" s="4"/>
      <c r="CE35" s="4"/>
      <c r="CF35" s="4"/>
      <c r="CG35" s="4"/>
      <c r="CH35" s="4"/>
      <c r="CI35" s="5"/>
      <c r="CJ35" s="5"/>
      <c r="CK35" s="5"/>
      <c r="CL35" s="5"/>
      <c r="CM35" s="5"/>
      <c r="CN35" s="4"/>
      <c r="CO35" s="4"/>
      <c r="CP35" s="4"/>
      <c r="CQ35" s="4"/>
      <c r="CR35" s="4"/>
      <c r="CS35" s="5"/>
      <c r="CT35" s="5"/>
      <c r="CU35" s="5"/>
      <c r="CV35" s="5"/>
      <c r="CW35" s="5"/>
      <c r="CX35" s="4">
        <f t="shared" si="0"/>
        <v>0.70476000000000005</v>
      </c>
      <c r="CY35" s="4">
        <f t="shared" si="1"/>
        <v>0.85246</v>
      </c>
      <c r="CZ35" s="4">
        <f t="shared" si="2"/>
        <v>0.31067999999999996</v>
      </c>
      <c r="DA35" s="4">
        <f t="shared" si="3"/>
        <v>0.89036000000000004</v>
      </c>
      <c r="DB35" s="4">
        <f t="shared" si="4"/>
        <v>0.22686000000000001</v>
      </c>
      <c r="DC35" s="11" t="str" cm="1">
        <f t="array" aca="1" ref="DC35" ca="1">CONCATENATE(INDIRECT(ADDRESS(1,MATCH(_xlfn.MINIFS(B35:CW35,metrics.est,"MAE"),B35:CW35,0)+1)), ", ", INDIRECT(ADDRESS(2,MATCH(_xlfn.MINIFS(B35:CW35,metrics.est,"MAE"),B35:CW35,0)+1)))</f>
        <v>k=5, r=0.1</v>
      </c>
      <c r="DD35" s="11" t="str" cm="1">
        <f t="array" aca="1" ref="DD35" ca="1">CONCATENATE(INDIRECT(ADDRESS(1,MATCH(_xlfn.MINIFS(B35:CW35,metrics.est,"MSE"),B35:CW35,0)+1)), ", ", INDIRECT(ADDRESS(2,MATCH(_xlfn.MINIFS(B35:CW35,metrics.est,"MSE"),B35:CW35,0)+1)))</f>
        <v>k=5, r=0.1</v>
      </c>
      <c r="DE35" s="11" t="str" cm="1">
        <f t="array" aca="1" ref="DE35" ca="1">CONCATENATE(INDIRECT(ADDRESS(1,MATCH(_xlfn.MAXIFS(B35:CW35,metrics.est,"R"),B35:CW35,0)+1)), ", ", INDIRECT(ADDRESS(2,MATCH(_xlfn.MAXIFS(B35:CW35,metrics.est,"R"),B35:CW35,0)+1)))</f>
        <v>k=5, r=0.3</v>
      </c>
      <c r="DF35" s="11" t="str" cm="1">
        <f t="array" aca="1" ref="DF35" ca="1">CONCATENATE(INDIRECT(ADDRESS(1,MATCH(_xlfn.MAXIFS(B35:CW35,metrics.est,"Coverage"),B35:CW35,0)+1)), ", ", INDIRECT(ADDRESS(2,MATCH(_xlfn.MAXIFS(B35:CW35,metrics.est,"Coverage"),B35:CW35,0)+1)))</f>
        <v>k=5, r=0.1</v>
      </c>
      <c r="DG35" s="11" t="str" cm="1">
        <f t="array" aca="1" ref="DG35" ca="1">CONCATENATE(INDIRECT(ADDRESS(1,MATCH(_xlfn.MINIFS(B35:CW35,metrics.est,"Time"),B35:CW35,0)+1)), ", ", INDIRECT(ADDRESS(2,MATCH(_xlfn.MINIFS(B35:CW35,metrics.est,"Time"),B35:CW35,0)+1)))</f>
        <v>k=5, r=0.9</v>
      </c>
    </row>
    <row r="36" spans="1:111" x14ac:dyDescent="0.2">
      <c r="A36" s="1" t="s">
        <v>33</v>
      </c>
      <c r="B36" s="4">
        <v>0.67510000000000003</v>
      </c>
      <c r="C36" s="4">
        <v>0.77780000000000005</v>
      </c>
      <c r="D36" s="4">
        <v>0.3019</v>
      </c>
      <c r="E36" s="4">
        <v>0.94110000000000005</v>
      </c>
      <c r="F36" s="4">
        <v>3.27E-2</v>
      </c>
      <c r="G36" s="5">
        <v>0.6855</v>
      </c>
      <c r="H36" s="5">
        <v>0.80379999999999996</v>
      </c>
      <c r="I36" s="5">
        <v>0.29799999999999999</v>
      </c>
      <c r="J36" s="5">
        <v>0.92779999999999996</v>
      </c>
      <c r="K36" s="5">
        <v>3.4599999999999999E-2</v>
      </c>
      <c r="L36" s="4">
        <v>0.69789999999999996</v>
      </c>
      <c r="M36" s="4">
        <v>0.83330000000000004</v>
      </c>
      <c r="N36" s="4">
        <v>0.27989999999999998</v>
      </c>
      <c r="O36" s="4">
        <v>0.90259999999999996</v>
      </c>
      <c r="P36" s="4">
        <v>2.64E-2</v>
      </c>
      <c r="Q36" s="5">
        <v>0.72719999999999996</v>
      </c>
      <c r="R36" s="5">
        <v>0.89939999999999998</v>
      </c>
      <c r="S36" s="5">
        <v>0.23549999999999999</v>
      </c>
      <c r="T36" s="5">
        <v>0.85029999999999994</v>
      </c>
      <c r="U36" s="5">
        <v>1.7299999999999999E-2</v>
      </c>
      <c r="V36" s="4">
        <v>0.81259999999999999</v>
      </c>
      <c r="W36" s="4">
        <v>1.1183000000000001</v>
      </c>
      <c r="X36" s="4">
        <v>0.15759999999999999</v>
      </c>
      <c r="Y36" s="4">
        <v>0.62590000000000001</v>
      </c>
      <c r="Z36" s="4">
        <v>5.8999999999999999E-3</v>
      </c>
      <c r="AA36" s="5"/>
      <c r="AB36" s="5"/>
      <c r="AC36" s="5"/>
      <c r="AD36" s="5"/>
      <c r="AE36" s="5"/>
      <c r="AF36" s="4"/>
      <c r="AG36" s="4"/>
      <c r="AH36" s="4"/>
      <c r="AI36" s="4"/>
      <c r="AJ36" s="4"/>
      <c r="AK36" s="5"/>
      <c r="AL36" s="5"/>
      <c r="AM36" s="5"/>
      <c r="AN36" s="5"/>
      <c r="AO36" s="5"/>
      <c r="AP36" s="4"/>
      <c r="AQ36" s="4"/>
      <c r="AR36" s="4"/>
      <c r="AS36" s="4"/>
      <c r="AT36" s="4"/>
      <c r="AU36" s="5"/>
      <c r="AV36" s="5"/>
      <c r="AW36" s="5"/>
      <c r="AX36" s="5"/>
      <c r="AY36" s="5"/>
      <c r="AZ36" s="4"/>
      <c r="BA36" s="4"/>
      <c r="BB36" s="4"/>
      <c r="BC36" s="4"/>
      <c r="BD36" s="4"/>
      <c r="BE36" s="5"/>
      <c r="BF36" s="5"/>
      <c r="BG36" s="5"/>
      <c r="BH36" s="5"/>
      <c r="BI36" s="5"/>
      <c r="BJ36" s="4"/>
      <c r="BK36" s="4"/>
      <c r="BL36" s="4"/>
      <c r="BM36" s="4"/>
      <c r="BN36" s="4"/>
      <c r="BO36" s="5"/>
      <c r="BP36" s="5"/>
      <c r="BQ36" s="5"/>
      <c r="BR36" s="5"/>
      <c r="BS36" s="5"/>
      <c r="BT36" s="4"/>
      <c r="BU36" s="4"/>
      <c r="BV36" s="4"/>
      <c r="BW36" s="4"/>
      <c r="BX36" s="4"/>
      <c r="BY36" s="5"/>
      <c r="BZ36" s="5"/>
      <c r="CA36" s="5"/>
      <c r="CB36" s="5"/>
      <c r="CC36" s="5"/>
      <c r="CD36" s="4"/>
      <c r="CE36" s="4"/>
      <c r="CF36" s="4"/>
      <c r="CG36" s="4"/>
      <c r="CH36" s="4"/>
      <c r="CI36" s="5">
        <v>0.69830000000000003</v>
      </c>
      <c r="CJ36" s="5">
        <v>0.83430000000000004</v>
      </c>
      <c r="CK36" s="5">
        <v>0.27750000000000002</v>
      </c>
      <c r="CL36" s="5">
        <v>0.9032</v>
      </c>
      <c r="CM36" s="5">
        <v>1.29E-2</v>
      </c>
      <c r="CN36" s="4"/>
      <c r="CO36" s="4"/>
      <c r="CP36" s="4"/>
      <c r="CQ36" s="4"/>
      <c r="CR36" s="4"/>
      <c r="CS36" s="5"/>
      <c r="CT36" s="5"/>
      <c r="CU36" s="5"/>
      <c r="CV36" s="5"/>
      <c r="CW36" s="5"/>
      <c r="CX36" s="4">
        <f t="shared" si="0"/>
        <v>0.71609999999999996</v>
      </c>
      <c r="CY36" s="4">
        <f t="shared" si="1"/>
        <v>0.87781666666666658</v>
      </c>
      <c r="CZ36" s="4">
        <f t="shared" si="2"/>
        <v>0.25840000000000002</v>
      </c>
      <c r="DA36" s="4">
        <f t="shared" si="3"/>
        <v>0.85848333333333338</v>
      </c>
      <c r="DB36" s="4">
        <f t="shared" si="4"/>
        <v>2.1633333333333334E-2</v>
      </c>
      <c r="DC36" s="11" t="str" cm="1">
        <f t="array" aca="1" ref="DC36" ca="1">CONCATENATE(INDIRECT(ADDRESS(1,MATCH(_xlfn.MINIFS(B36:CW36,metrics.est,"MAE"),B36:CW36,0)+1)), ", ", INDIRECT(ADDRESS(2,MATCH(_xlfn.MINIFS(B36:CW36,metrics.est,"MAE"),B36:CW36,0)+1)))</f>
        <v>k=5, r=0.1</v>
      </c>
      <c r="DD36" s="11" t="str" cm="1">
        <f t="array" aca="1" ref="DD36" ca="1">CONCATENATE(INDIRECT(ADDRESS(1,MATCH(_xlfn.MINIFS(B36:CW36,metrics.est,"MSE"),B36:CW36,0)+1)), ", ", INDIRECT(ADDRESS(2,MATCH(_xlfn.MINIFS(B36:CW36,metrics.est,"MSE"),B36:CW36,0)+1)))</f>
        <v>k=5, r=0.1</v>
      </c>
      <c r="DE36" s="11" t="str" cm="1">
        <f t="array" aca="1" ref="DE36" ca="1">CONCATENATE(INDIRECT(ADDRESS(1,MATCH(_xlfn.MAXIFS(B36:CW36,metrics.est,"R"),B36:CW36,0)+1)), ", ", INDIRECT(ADDRESS(2,MATCH(_xlfn.MAXIFS(B36:CW36,metrics.est,"R"),B36:CW36,0)+1)))</f>
        <v>k=5, r=0.1</v>
      </c>
      <c r="DF36" s="11" t="str" cm="1">
        <f t="array" aca="1" ref="DF36" ca="1">CONCATENATE(INDIRECT(ADDRESS(1,MATCH(_xlfn.MAXIFS(B36:CW36,metrics.est,"Coverage"),B36:CW36,0)+1)), ", ", INDIRECT(ADDRESS(2,MATCH(_xlfn.MAXIFS(B36:CW36,metrics.est,"Coverage"),B36:CW36,0)+1)))</f>
        <v>k=5, r=0.1</v>
      </c>
      <c r="DG36" s="11" t="str" cm="1">
        <f t="array" aca="1" ref="DG36" ca="1">CONCATENATE(INDIRECT(ADDRESS(1,MATCH(_xlfn.MINIFS(B36:CW36,metrics.est,"Time"),B36:CW36,0)+1)), ", ", INDIRECT(ADDRESS(2,MATCH(_xlfn.MINIFS(B36:CW36,metrics.est,"Time"),B36:CW36,0)+1)))</f>
        <v>k=5, r=0.9</v>
      </c>
    </row>
    <row r="37" spans="1:111" x14ac:dyDescent="0.2">
      <c r="A37" s="1" t="s">
        <v>34</v>
      </c>
      <c r="B37" s="4">
        <v>0.75880000000000003</v>
      </c>
      <c r="C37" s="4">
        <v>0.9698</v>
      </c>
      <c r="D37" s="4">
        <v>0.18609999999999999</v>
      </c>
      <c r="E37" s="4">
        <v>0.61380000000000001</v>
      </c>
      <c r="F37" s="4">
        <v>3.4500000000000003E-2</v>
      </c>
      <c r="G37" s="5">
        <v>0.80289999999999995</v>
      </c>
      <c r="H37" s="5">
        <v>1.0823</v>
      </c>
      <c r="I37" s="5">
        <v>0.1678</v>
      </c>
      <c r="J37" s="5">
        <v>0.5474</v>
      </c>
      <c r="K37" s="5">
        <v>4.1200000000000001E-2</v>
      </c>
      <c r="L37" s="4">
        <v>0.83189999999999997</v>
      </c>
      <c r="M37" s="4">
        <v>1.1597</v>
      </c>
      <c r="N37" s="4">
        <v>0.16839999999999999</v>
      </c>
      <c r="O37" s="4">
        <v>0.49120000000000003</v>
      </c>
      <c r="P37" s="4">
        <v>1.9099999999999999E-2</v>
      </c>
      <c r="Q37" s="5">
        <v>0.83150000000000002</v>
      </c>
      <c r="R37" s="5">
        <v>1.1631</v>
      </c>
      <c r="S37" s="5">
        <v>0.18759999999999999</v>
      </c>
      <c r="T37" s="5">
        <v>0.49509999999999998</v>
      </c>
      <c r="U37" s="5">
        <v>1.41E-2</v>
      </c>
      <c r="V37" s="4">
        <v>0.82779999999999998</v>
      </c>
      <c r="W37" s="4">
        <v>1.1597999999999999</v>
      </c>
      <c r="X37" s="4">
        <v>0.1769</v>
      </c>
      <c r="Y37" s="4">
        <v>0.52049999999999996</v>
      </c>
      <c r="Z37" s="4">
        <v>1.0500000000000001E-2</v>
      </c>
      <c r="AA37" s="5"/>
      <c r="AB37" s="5"/>
      <c r="AC37" s="5"/>
      <c r="AD37" s="5"/>
      <c r="AE37" s="5"/>
      <c r="AF37" s="4"/>
      <c r="AG37" s="4"/>
      <c r="AH37" s="4"/>
      <c r="AI37" s="4"/>
      <c r="AJ37" s="4"/>
      <c r="AK37" s="5"/>
      <c r="AL37" s="5"/>
      <c r="AM37" s="5"/>
      <c r="AN37" s="5"/>
      <c r="AO37" s="5"/>
      <c r="AP37" s="4"/>
      <c r="AQ37" s="4"/>
      <c r="AR37" s="4"/>
      <c r="AS37" s="4"/>
      <c r="AT37" s="4"/>
      <c r="AU37" s="5"/>
      <c r="AV37" s="5"/>
      <c r="AW37" s="5"/>
      <c r="AX37" s="5"/>
      <c r="AY37" s="5"/>
      <c r="AZ37" s="4"/>
      <c r="BA37" s="4"/>
      <c r="BB37" s="4"/>
      <c r="BC37" s="4"/>
      <c r="BD37" s="4"/>
      <c r="BE37" s="5"/>
      <c r="BF37" s="5"/>
      <c r="BG37" s="5"/>
      <c r="BH37" s="5"/>
      <c r="BI37" s="5"/>
      <c r="BJ37" s="4"/>
      <c r="BK37" s="4"/>
      <c r="BL37" s="4"/>
      <c r="BM37" s="4"/>
      <c r="BN37" s="4"/>
      <c r="BO37" s="5"/>
      <c r="BP37" s="5"/>
      <c r="BQ37" s="5"/>
      <c r="BR37" s="5"/>
      <c r="BS37" s="5"/>
      <c r="BT37" s="4"/>
      <c r="BU37" s="4"/>
      <c r="BV37" s="4"/>
      <c r="BW37" s="4"/>
      <c r="BX37" s="4"/>
      <c r="BY37" s="5"/>
      <c r="BZ37" s="5"/>
      <c r="CA37" s="5"/>
      <c r="CB37" s="5"/>
      <c r="CC37" s="5"/>
      <c r="CD37" s="4"/>
      <c r="CE37" s="4"/>
      <c r="CF37" s="4"/>
      <c r="CG37" s="4"/>
      <c r="CH37" s="4"/>
      <c r="CI37" s="5">
        <v>0.83179999999999998</v>
      </c>
      <c r="CJ37" s="5">
        <v>1.1596</v>
      </c>
      <c r="CK37" s="5">
        <v>0.1686</v>
      </c>
      <c r="CL37" s="5">
        <v>0.49220000000000003</v>
      </c>
      <c r="CM37" s="5">
        <v>1.3299999999999999E-2</v>
      </c>
      <c r="CN37" s="4"/>
      <c r="CO37" s="4"/>
      <c r="CP37" s="4"/>
      <c r="CQ37" s="4"/>
      <c r="CR37" s="4"/>
      <c r="CS37" s="5"/>
      <c r="CT37" s="5"/>
      <c r="CU37" s="5"/>
      <c r="CV37" s="5"/>
      <c r="CW37" s="5"/>
      <c r="CX37" s="4">
        <f t="shared" si="0"/>
        <v>0.81411666666666671</v>
      </c>
      <c r="CY37" s="4">
        <f t="shared" si="1"/>
        <v>1.1157166666666667</v>
      </c>
      <c r="CZ37" s="4">
        <f t="shared" si="2"/>
        <v>0.17590000000000003</v>
      </c>
      <c r="DA37" s="4">
        <f t="shared" si="3"/>
        <v>0.52670000000000006</v>
      </c>
      <c r="DB37" s="4">
        <f t="shared" si="4"/>
        <v>2.2116666666666663E-2</v>
      </c>
      <c r="DC37" s="11" t="str" cm="1">
        <f t="array" aca="1" ref="DC37" ca="1">CONCATENATE(INDIRECT(ADDRESS(1,MATCH(_xlfn.MINIFS(B37:CW37,metrics.est,"MAE"),B37:CW37,0)+1)), ", ", INDIRECT(ADDRESS(2,MATCH(_xlfn.MINIFS(B37:CW37,metrics.est,"MAE"),B37:CW37,0)+1)))</f>
        <v>k=5, r=0.1</v>
      </c>
      <c r="DD37" s="11" t="str" cm="1">
        <f t="array" aca="1" ref="DD37" ca="1">CONCATENATE(INDIRECT(ADDRESS(1,MATCH(_xlfn.MINIFS(B37:CW37,metrics.est,"MSE"),B37:CW37,0)+1)), ", ", INDIRECT(ADDRESS(2,MATCH(_xlfn.MINIFS(B37:CW37,metrics.est,"MSE"),B37:CW37,0)+1)))</f>
        <v>k=5, r=0.1</v>
      </c>
      <c r="DE37" s="11" t="str" cm="1">
        <f t="array" aca="1" ref="DE37" ca="1">CONCATENATE(INDIRECT(ADDRESS(1,MATCH(_xlfn.MAXIFS(B37:CW37,metrics.est,"R"),B37:CW37,0)+1)), ", ", INDIRECT(ADDRESS(2,MATCH(_xlfn.MAXIFS(B37:CW37,metrics.est,"R"),B37:CW37,0)+1)))</f>
        <v>k=5, r=0.7</v>
      </c>
      <c r="DF37" s="11" t="str" cm="1">
        <f t="array" aca="1" ref="DF37" ca="1">CONCATENATE(INDIRECT(ADDRESS(1,MATCH(_xlfn.MAXIFS(B37:CW37,metrics.est,"Coverage"),B37:CW37,0)+1)), ", ", INDIRECT(ADDRESS(2,MATCH(_xlfn.MAXIFS(B37:CW37,metrics.est,"Coverage"),B37:CW37,0)+1)))</f>
        <v>k=5, r=0.1</v>
      </c>
      <c r="DG37" s="11" t="str" cm="1">
        <f t="array" aca="1" ref="DG37" ca="1">CONCATENATE(INDIRECT(ADDRESS(1,MATCH(_xlfn.MINIFS(B37:CW37,metrics.est,"Time"),B37:CW37,0)+1)), ", ", INDIRECT(ADDRESS(2,MATCH(_xlfn.MINIFS(B37:CW37,metrics.est,"Time"),B37:CW37,0)+1)))</f>
        <v>k=5, r=0.9</v>
      </c>
    </row>
    <row r="38" spans="1:111" x14ac:dyDescent="0.2">
      <c r="A38" s="1" t="s">
        <v>35</v>
      </c>
      <c r="B38" s="4">
        <v>0.7218</v>
      </c>
      <c r="C38" s="4">
        <v>0.89239999999999997</v>
      </c>
      <c r="D38" s="4">
        <v>0.25</v>
      </c>
      <c r="E38" s="4">
        <v>0.72840000000000005</v>
      </c>
      <c r="F38" s="4">
        <v>5.5899999999999998E-2</v>
      </c>
      <c r="G38" s="5">
        <v>0.76339999999999997</v>
      </c>
      <c r="H38" s="5">
        <v>0.99160000000000004</v>
      </c>
      <c r="I38" s="5">
        <v>0.22600000000000001</v>
      </c>
      <c r="J38" s="5">
        <v>0.66090000000000004</v>
      </c>
      <c r="K38" s="5">
        <v>4.87E-2</v>
      </c>
      <c r="L38" s="4">
        <v>0.79930000000000001</v>
      </c>
      <c r="M38" s="4">
        <v>1.0847</v>
      </c>
      <c r="N38" s="4">
        <v>0.2084</v>
      </c>
      <c r="O38" s="4">
        <v>0.58020000000000005</v>
      </c>
      <c r="P38" s="4">
        <v>3.4299999999999997E-2</v>
      </c>
      <c r="Q38" s="5">
        <v>0.81679999999999997</v>
      </c>
      <c r="R38" s="5">
        <v>1.1296999999999999</v>
      </c>
      <c r="S38" s="5">
        <v>0.18679999999999999</v>
      </c>
      <c r="T38" s="5">
        <v>0.54310000000000003</v>
      </c>
      <c r="U38" s="5">
        <v>2.47E-2</v>
      </c>
      <c r="V38" s="4">
        <v>0.8427</v>
      </c>
      <c r="W38" s="4">
        <v>1.1890000000000001</v>
      </c>
      <c r="X38" s="4">
        <v>7.4099999999999999E-2</v>
      </c>
      <c r="Y38" s="4">
        <v>0.56879999999999997</v>
      </c>
      <c r="Z38" s="4">
        <v>1.2E-2</v>
      </c>
      <c r="AA38" s="5"/>
      <c r="AB38" s="5"/>
      <c r="AC38" s="5"/>
      <c r="AD38" s="5"/>
      <c r="AE38" s="5"/>
      <c r="AF38" s="4"/>
      <c r="AG38" s="4"/>
      <c r="AH38" s="4"/>
      <c r="AI38" s="4"/>
      <c r="AJ38" s="4"/>
      <c r="AK38" s="5"/>
      <c r="AL38" s="5"/>
      <c r="AM38" s="5"/>
      <c r="AN38" s="5"/>
      <c r="AO38" s="5"/>
      <c r="AP38" s="4"/>
      <c r="AQ38" s="4"/>
      <c r="AR38" s="4"/>
      <c r="AS38" s="4"/>
      <c r="AT38" s="4"/>
      <c r="AU38" s="5"/>
      <c r="AV38" s="5"/>
      <c r="AW38" s="5"/>
      <c r="AX38" s="5"/>
      <c r="AY38" s="5"/>
      <c r="AZ38" s="4"/>
      <c r="BA38" s="4"/>
      <c r="BB38" s="4"/>
      <c r="BC38" s="4"/>
      <c r="BD38" s="4"/>
      <c r="BE38" s="5"/>
      <c r="BF38" s="5"/>
      <c r="BG38" s="5"/>
      <c r="BH38" s="5"/>
      <c r="BI38" s="5"/>
      <c r="BJ38" s="4"/>
      <c r="BK38" s="4"/>
      <c r="BL38" s="4"/>
      <c r="BM38" s="4"/>
      <c r="BN38" s="4"/>
      <c r="BO38" s="5"/>
      <c r="BP38" s="5"/>
      <c r="BQ38" s="5"/>
      <c r="BR38" s="5"/>
      <c r="BS38" s="5"/>
      <c r="BT38" s="4"/>
      <c r="BU38" s="4"/>
      <c r="BV38" s="4"/>
      <c r="BW38" s="4"/>
      <c r="BX38" s="4"/>
      <c r="BY38" s="5"/>
      <c r="BZ38" s="5"/>
      <c r="CA38" s="5"/>
      <c r="CB38" s="5"/>
      <c r="CC38" s="5"/>
      <c r="CD38" s="4"/>
      <c r="CE38" s="4"/>
      <c r="CF38" s="4"/>
      <c r="CG38" s="4"/>
      <c r="CH38" s="4"/>
      <c r="CI38" s="5">
        <v>0.79790000000000005</v>
      </c>
      <c r="CJ38" s="5">
        <v>1.0782</v>
      </c>
      <c r="CK38" s="5">
        <v>0.20880000000000001</v>
      </c>
      <c r="CL38" s="5">
        <v>0.58079999999999998</v>
      </c>
      <c r="CM38" s="5">
        <v>1.9800000000000002E-2</v>
      </c>
      <c r="CN38" s="4"/>
      <c r="CO38" s="4"/>
      <c r="CP38" s="4"/>
      <c r="CQ38" s="4"/>
      <c r="CR38" s="4"/>
      <c r="CS38" s="5"/>
      <c r="CT38" s="5"/>
      <c r="CU38" s="5"/>
      <c r="CV38" s="5"/>
      <c r="CW38" s="5"/>
      <c r="CX38" s="4">
        <f t="shared" si="0"/>
        <v>0.79031666666666667</v>
      </c>
      <c r="CY38" s="4">
        <f t="shared" si="1"/>
        <v>1.0609333333333333</v>
      </c>
      <c r="CZ38" s="4">
        <f t="shared" si="2"/>
        <v>0.19235000000000002</v>
      </c>
      <c r="DA38" s="4">
        <f t="shared" si="3"/>
        <v>0.61036666666666661</v>
      </c>
      <c r="DB38" s="4">
        <f t="shared" si="4"/>
        <v>3.2566666666666667E-2</v>
      </c>
      <c r="DC38" s="11" t="str" cm="1">
        <f t="array" aca="1" ref="DC38" ca="1">CONCATENATE(INDIRECT(ADDRESS(1,MATCH(_xlfn.MINIFS(B38:CW38,metrics.est,"MAE"),B38:CW38,0)+1)), ", ", INDIRECT(ADDRESS(2,MATCH(_xlfn.MINIFS(B38:CW38,metrics.est,"MAE"),B38:CW38,0)+1)))</f>
        <v>k=5, r=0.1</v>
      </c>
      <c r="DD38" s="11" t="str" cm="1">
        <f t="array" aca="1" ref="DD38" ca="1">CONCATENATE(INDIRECT(ADDRESS(1,MATCH(_xlfn.MINIFS(B38:CW38,metrics.est,"MSE"),B38:CW38,0)+1)), ", ", INDIRECT(ADDRESS(2,MATCH(_xlfn.MINIFS(B38:CW38,metrics.est,"MSE"),B38:CW38,0)+1)))</f>
        <v>k=5, r=0.1</v>
      </c>
      <c r="DE38" s="11" t="str" cm="1">
        <f t="array" aca="1" ref="DE38" ca="1">CONCATENATE(INDIRECT(ADDRESS(1,MATCH(_xlfn.MAXIFS(B38:CW38,metrics.est,"R"),B38:CW38,0)+1)), ", ", INDIRECT(ADDRESS(2,MATCH(_xlfn.MAXIFS(B38:CW38,metrics.est,"R"),B38:CW38,0)+1)))</f>
        <v>k=5, r=0.1</v>
      </c>
      <c r="DF38" s="11" t="str" cm="1">
        <f t="array" aca="1" ref="DF38" ca="1">CONCATENATE(INDIRECT(ADDRESS(1,MATCH(_xlfn.MAXIFS(B38:CW38,metrics.est,"Coverage"),B38:CW38,0)+1)), ", ", INDIRECT(ADDRESS(2,MATCH(_xlfn.MAXIFS(B38:CW38,metrics.est,"Coverage"),B38:CW38,0)+1)))</f>
        <v>k=5, r=0.1</v>
      </c>
      <c r="DG38" s="11" t="str" cm="1">
        <f t="array" aca="1" ref="DG38" ca="1">CONCATENATE(INDIRECT(ADDRESS(1,MATCH(_xlfn.MINIFS(B38:CW38,metrics.est,"Time"),B38:CW38,0)+1)), ", ", INDIRECT(ADDRESS(2,MATCH(_xlfn.MINIFS(B38:CW38,metrics.est,"Time"),B38:CW38,0)+1)))</f>
        <v>k=5, r=0.9</v>
      </c>
    </row>
    <row r="39" spans="1:111" x14ac:dyDescent="0.2">
      <c r="A39" s="1" t="s">
        <v>36</v>
      </c>
      <c r="B39" s="4">
        <v>0.71250000000000002</v>
      </c>
      <c r="C39" s="4">
        <v>0.86140000000000005</v>
      </c>
      <c r="D39" s="4">
        <v>0.251</v>
      </c>
      <c r="E39" s="4">
        <v>0.75490000000000002</v>
      </c>
      <c r="F39" s="4">
        <v>3.6799999999999999E-2</v>
      </c>
      <c r="G39" s="5">
        <v>0.73609999999999998</v>
      </c>
      <c r="H39" s="5">
        <v>0.91869999999999996</v>
      </c>
      <c r="I39" s="5">
        <v>0.24079999999999999</v>
      </c>
      <c r="J39" s="5">
        <v>0.69510000000000005</v>
      </c>
      <c r="K39" s="5">
        <v>2.87E-2</v>
      </c>
      <c r="L39" s="4">
        <v>0.76649999999999996</v>
      </c>
      <c r="M39" s="4">
        <v>0.99339999999999995</v>
      </c>
      <c r="N39" s="4">
        <v>0.2336</v>
      </c>
      <c r="O39" s="4">
        <v>0.63160000000000005</v>
      </c>
      <c r="P39" s="4">
        <v>3.1300000000000001E-2</v>
      </c>
      <c r="Q39" s="5">
        <v>0.78849999999999998</v>
      </c>
      <c r="R39" s="5">
        <v>1.0525</v>
      </c>
      <c r="S39" s="5">
        <v>0.2293</v>
      </c>
      <c r="T39" s="5">
        <v>0.60040000000000004</v>
      </c>
      <c r="U39" s="5">
        <v>1.2800000000000001E-2</v>
      </c>
      <c r="V39" s="4">
        <v>0.80600000000000005</v>
      </c>
      <c r="W39" s="4">
        <v>1.1029</v>
      </c>
      <c r="X39" s="4">
        <v>0.18490000000000001</v>
      </c>
      <c r="Y39" s="4">
        <v>0.58160000000000001</v>
      </c>
      <c r="Z39" s="4">
        <v>1.24E-2</v>
      </c>
      <c r="AA39" s="5"/>
      <c r="AB39" s="5"/>
      <c r="AC39" s="5"/>
      <c r="AD39" s="5"/>
      <c r="AE39" s="5"/>
      <c r="AF39" s="4"/>
      <c r="AG39" s="4"/>
      <c r="AH39" s="4"/>
      <c r="AI39" s="4"/>
      <c r="AJ39" s="4"/>
      <c r="AK39" s="5"/>
      <c r="AL39" s="5"/>
      <c r="AM39" s="5"/>
      <c r="AN39" s="5"/>
      <c r="AO39" s="5"/>
      <c r="AP39" s="4"/>
      <c r="AQ39" s="4"/>
      <c r="AR39" s="4"/>
      <c r="AS39" s="4"/>
      <c r="AT39" s="4"/>
      <c r="AU39" s="5"/>
      <c r="AV39" s="5"/>
      <c r="AW39" s="5"/>
      <c r="AX39" s="5"/>
      <c r="AY39" s="5"/>
      <c r="AZ39" s="4"/>
      <c r="BA39" s="4"/>
      <c r="BB39" s="4"/>
      <c r="BC39" s="4"/>
      <c r="BD39" s="4"/>
      <c r="BE39" s="5"/>
      <c r="BF39" s="5"/>
      <c r="BG39" s="5"/>
      <c r="BH39" s="5"/>
      <c r="BI39" s="5"/>
      <c r="BJ39" s="4"/>
      <c r="BK39" s="4"/>
      <c r="BL39" s="4"/>
      <c r="BM39" s="4"/>
      <c r="BN39" s="4"/>
      <c r="BO39" s="5"/>
      <c r="BP39" s="5"/>
      <c r="BQ39" s="5"/>
      <c r="BR39" s="5"/>
      <c r="BS39" s="5"/>
      <c r="BT39" s="4"/>
      <c r="BU39" s="4"/>
      <c r="BV39" s="4"/>
      <c r="BW39" s="4"/>
      <c r="BX39" s="4"/>
      <c r="BY39" s="5"/>
      <c r="BZ39" s="5"/>
      <c r="CA39" s="5"/>
      <c r="CB39" s="5"/>
      <c r="CC39" s="5"/>
      <c r="CD39" s="4"/>
      <c r="CE39" s="4"/>
      <c r="CF39" s="4"/>
      <c r="CG39" s="4"/>
      <c r="CH39" s="4"/>
      <c r="CI39" s="5"/>
      <c r="CJ39" s="5"/>
      <c r="CK39" s="5"/>
      <c r="CL39" s="5"/>
      <c r="CM39" s="5"/>
      <c r="CN39" s="4"/>
      <c r="CO39" s="4"/>
      <c r="CP39" s="4"/>
      <c r="CQ39" s="4"/>
      <c r="CR39" s="4"/>
      <c r="CS39" s="5"/>
      <c r="CT39" s="5"/>
      <c r="CU39" s="5"/>
      <c r="CV39" s="5"/>
      <c r="CW39" s="5"/>
      <c r="CX39" s="4">
        <f t="shared" ref="CX39:CX70" si="5">AVERAGEIFS(B39:CW39,metrics.est,"MAE")</f>
        <v>0.76191999999999993</v>
      </c>
      <c r="CY39" s="4">
        <f t="shared" ref="CY39:CY70" si="6">AVERAGEIFS(B39:CW39,metrics.est,"MSE")</f>
        <v>0.98577999999999988</v>
      </c>
      <c r="CZ39" s="4">
        <f t="shared" ref="CZ39:CZ70" si="7">AVERAGEIFS(B39:CW39,metrics.est,"R")</f>
        <v>0.22792000000000004</v>
      </c>
      <c r="DA39" s="4">
        <f t="shared" ref="DA39:DA70" si="8">AVERAGEIFS(B39:CW39,metrics.est,"Coverage")</f>
        <v>0.65272000000000008</v>
      </c>
      <c r="DB39" s="4">
        <f t="shared" ref="DB39:DB70" si="9">AVERAGEIFS(B39:CW39,metrics.est,"Time")</f>
        <v>2.4399999999999998E-2</v>
      </c>
      <c r="DC39" s="11" t="str" cm="1">
        <f t="array" aca="1" ref="DC39" ca="1">CONCATENATE(INDIRECT(ADDRESS(1,MATCH(_xlfn.MINIFS(B39:CW39,metrics.est,"MAE"),B39:CW39,0)+1)), ", ", INDIRECT(ADDRESS(2,MATCH(_xlfn.MINIFS(B39:CW39,metrics.est,"MAE"),B39:CW39,0)+1)))</f>
        <v>k=5, r=0.1</v>
      </c>
      <c r="DD39" s="11" t="str" cm="1">
        <f t="array" aca="1" ref="DD39" ca="1">CONCATENATE(INDIRECT(ADDRESS(1,MATCH(_xlfn.MINIFS(B39:CW39,metrics.est,"MSE"),B39:CW39,0)+1)), ", ", INDIRECT(ADDRESS(2,MATCH(_xlfn.MINIFS(B39:CW39,metrics.est,"MSE"),B39:CW39,0)+1)))</f>
        <v>k=5, r=0.1</v>
      </c>
      <c r="DE39" s="11" t="str" cm="1">
        <f t="array" aca="1" ref="DE39" ca="1">CONCATENATE(INDIRECT(ADDRESS(1,MATCH(_xlfn.MAXIFS(B39:CW39,metrics.est,"R"),B39:CW39,0)+1)), ", ", INDIRECT(ADDRESS(2,MATCH(_xlfn.MAXIFS(B39:CW39,metrics.est,"R"),B39:CW39,0)+1)))</f>
        <v>k=5, r=0.1</v>
      </c>
      <c r="DF39" s="11" t="str" cm="1">
        <f t="array" aca="1" ref="DF39" ca="1">CONCATENATE(INDIRECT(ADDRESS(1,MATCH(_xlfn.MAXIFS(B39:CW39,metrics.est,"Coverage"),B39:CW39,0)+1)), ", ", INDIRECT(ADDRESS(2,MATCH(_xlfn.MAXIFS(B39:CW39,metrics.est,"Coverage"),B39:CW39,0)+1)))</f>
        <v>k=5, r=0.1</v>
      </c>
      <c r="DG39" s="11" t="str" cm="1">
        <f t="array" aca="1" ref="DG39" ca="1">CONCATENATE(INDIRECT(ADDRESS(1,MATCH(_xlfn.MINIFS(B39:CW39,metrics.est,"Time"),B39:CW39,0)+1)), ", ", INDIRECT(ADDRESS(2,MATCH(_xlfn.MINIFS(B39:CW39,metrics.est,"Time"),B39:CW39,0)+1)))</f>
        <v>k=5, r=0.9</v>
      </c>
    </row>
    <row r="40" spans="1:111" x14ac:dyDescent="0.2">
      <c r="A40" s="1" t="s">
        <v>37</v>
      </c>
      <c r="B40" s="4">
        <v>0.67500000000000004</v>
      </c>
      <c r="C40" s="4">
        <v>0.78439999999999999</v>
      </c>
      <c r="D40" s="4">
        <v>0.32950000000000002</v>
      </c>
      <c r="E40" s="4">
        <v>0.95599999999999996</v>
      </c>
      <c r="F40" s="4">
        <v>3.1800000000000002E-2</v>
      </c>
      <c r="G40" s="5">
        <v>0.68230000000000002</v>
      </c>
      <c r="H40" s="5">
        <v>0.80330000000000001</v>
      </c>
      <c r="I40" s="5">
        <v>0.33339999999999997</v>
      </c>
      <c r="J40" s="5">
        <v>0.94540000000000002</v>
      </c>
      <c r="K40" s="5">
        <v>3.15E-2</v>
      </c>
      <c r="L40" s="4">
        <v>0.69169999999999998</v>
      </c>
      <c r="M40" s="4">
        <v>0.82450000000000001</v>
      </c>
      <c r="N40" s="4">
        <v>0.28820000000000001</v>
      </c>
      <c r="O40" s="4">
        <v>0.92579999999999996</v>
      </c>
      <c r="P40" s="4">
        <v>2.47E-2</v>
      </c>
      <c r="Q40" s="5">
        <v>0.7198</v>
      </c>
      <c r="R40" s="5">
        <v>0.88490000000000002</v>
      </c>
      <c r="S40" s="5">
        <v>0.16739999999999999</v>
      </c>
      <c r="T40" s="5">
        <v>0.8841</v>
      </c>
      <c r="U40" s="5">
        <v>1.38E-2</v>
      </c>
      <c r="V40" s="4">
        <v>0.88429999999999997</v>
      </c>
      <c r="W40" s="4">
        <v>1.2882</v>
      </c>
      <c r="X40" s="4">
        <v>-1.43E-2</v>
      </c>
      <c r="Y40" s="4">
        <v>0.61429999999999996</v>
      </c>
      <c r="Z40" s="4">
        <v>9.1999999999999998E-3</v>
      </c>
      <c r="AA40" s="5"/>
      <c r="AB40" s="5"/>
      <c r="AC40" s="5"/>
      <c r="AD40" s="5"/>
      <c r="AE40" s="5"/>
      <c r="AF40" s="4"/>
      <c r="AG40" s="4"/>
      <c r="AH40" s="4"/>
      <c r="AI40" s="4"/>
      <c r="AJ40" s="4"/>
      <c r="AK40" s="5"/>
      <c r="AL40" s="5"/>
      <c r="AM40" s="5"/>
      <c r="AN40" s="5"/>
      <c r="AO40" s="5"/>
      <c r="AP40" s="4"/>
      <c r="AQ40" s="4"/>
      <c r="AR40" s="4"/>
      <c r="AS40" s="4"/>
      <c r="AT40" s="4"/>
      <c r="AU40" s="5"/>
      <c r="AV40" s="5"/>
      <c r="AW40" s="5"/>
      <c r="AX40" s="5"/>
      <c r="AY40" s="5"/>
      <c r="AZ40" s="4"/>
      <c r="BA40" s="4"/>
      <c r="BB40" s="4"/>
      <c r="BC40" s="4"/>
      <c r="BD40" s="4"/>
      <c r="BE40" s="5"/>
      <c r="BF40" s="5"/>
      <c r="BG40" s="5"/>
      <c r="BH40" s="5"/>
      <c r="BI40" s="5"/>
      <c r="BJ40" s="4"/>
      <c r="BK40" s="4"/>
      <c r="BL40" s="4"/>
      <c r="BM40" s="4"/>
      <c r="BN40" s="4"/>
      <c r="BO40" s="5"/>
      <c r="BP40" s="5"/>
      <c r="BQ40" s="5"/>
      <c r="BR40" s="5"/>
      <c r="BS40" s="5"/>
      <c r="BT40" s="4"/>
      <c r="BU40" s="4"/>
      <c r="BV40" s="4"/>
      <c r="BW40" s="4"/>
      <c r="BX40" s="4"/>
      <c r="BY40" s="5"/>
      <c r="BZ40" s="5"/>
      <c r="CA40" s="5"/>
      <c r="CB40" s="5"/>
      <c r="CC40" s="5"/>
      <c r="CD40" s="4"/>
      <c r="CE40" s="4"/>
      <c r="CF40" s="4"/>
      <c r="CG40" s="4"/>
      <c r="CH40" s="4"/>
      <c r="CI40" s="5"/>
      <c r="CJ40" s="5"/>
      <c r="CK40" s="5"/>
      <c r="CL40" s="5"/>
      <c r="CM40" s="5"/>
      <c r="CN40" s="4"/>
      <c r="CO40" s="4"/>
      <c r="CP40" s="4"/>
      <c r="CQ40" s="4"/>
      <c r="CR40" s="4"/>
      <c r="CS40" s="5"/>
      <c r="CT40" s="5"/>
      <c r="CU40" s="5"/>
      <c r="CV40" s="5"/>
      <c r="CW40" s="5"/>
      <c r="CX40" s="4">
        <f t="shared" si="5"/>
        <v>0.73061999999999994</v>
      </c>
      <c r="CY40" s="4">
        <f t="shared" si="6"/>
        <v>0.91705999999999999</v>
      </c>
      <c r="CZ40" s="4">
        <f t="shared" si="7"/>
        <v>0.22084000000000001</v>
      </c>
      <c r="DA40" s="4">
        <f t="shared" si="8"/>
        <v>0.86511999999999989</v>
      </c>
      <c r="DB40" s="4">
        <f t="shared" si="9"/>
        <v>2.2200000000000001E-2</v>
      </c>
      <c r="DC40" s="11" t="str" cm="1">
        <f t="array" aca="1" ref="DC40" ca="1">CONCATENATE(INDIRECT(ADDRESS(1,MATCH(_xlfn.MINIFS(B40:CW40,metrics.est,"MAE"),B40:CW40,0)+1)), ", ", INDIRECT(ADDRESS(2,MATCH(_xlfn.MINIFS(B40:CW40,metrics.est,"MAE"),B40:CW40,0)+1)))</f>
        <v>k=5, r=0.1</v>
      </c>
      <c r="DD40" s="11" t="str" cm="1">
        <f t="array" aca="1" ref="DD40" ca="1">CONCATENATE(INDIRECT(ADDRESS(1,MATCH(_xlfn.MINIFS(B40:CW40,metrics.est,"MSE"),B40:CW40,0)+1)), ", ", INDIRECT(ADDRESS(2,MATCH(_xlfn.MINIFS(B40:CW40,metrics.est,"MSE"),B40:CW40,0)+1)))</f>
        <v>k=5, r=0.1</v>
      </c>
      <c r="DE40" s="11" t="str" cm="1">
        <f t="array" aca="1" ref="DE40" ca="1">CONCATENATE(INDIRECT(ADDRESS(1,MATCH(_xlfn.MAXIFS(B40:CW40,metrics.est,"R"),B40:CW40,0)+1)), ", ", INDIRECT(ADDRESS(2,MATCH(_xlfn.MAXIFS(B40:CW40,metrics.est,"R"),B40:CW40,0)+1)))</f>
        <v>k=5, r=0.3</v>
      </c>
      <c r="DF40" s="11" t="str" cm="1">
        <f t="array" aca="1" ref="DF40" ca="1">CONCATENATE(INDIRECT(ADDRESS(1,MATCH(_xlfn.MAXIFS(B40:CW40,metrics.est,"Coverage"),B40:CW40,0)+1)), ", ", INDIRECT(ADDRESS(2,MATCH(_xlfn.MAXIFS(B40:CW40,metrics.est,"Coverage"),B40:CW40,0)+1)))</f>
        <v>k=5, r=0.1</v>
      </c>
      <c r="DG40" s="11" t="str" cm="1">
        <f t="array" aca="1" ref="DG40" ca="1">CONCATENATE(INDIRECT(ADDRESS(1,MATCH(_xlfn.MINIFS(B40:CW40,metrics.est,"Time"),B40:CW40,0)+1)), ", ", INDIRECT(ADDRESS(2,MATCH(_xlfn.MINIFS(B40:CW40,metrics.est,"Time"),B40:CW40,0)+1)))</f>
        <v>k=5, r=0.9</v>
      </c>
    </row>
    <row r="41" spans="1:111" x14ac:dyDescent="0.2">
      <c r="A41" s="1" t="s">
        <v>38</v>
      </c>
      <c r="B41" s="4">
        <v>0.67279999999999995</v>
      </c>
      <c r="C41" s="4">
        <v>0.78290000000000004</v>
      </c>
      <c r="D41" s="4">
        <v>0.33560000000000001</v>
      </c>
      <c r="E41" s="4">
        <v>0.9556</v>
      </c>
      <c r="F41" s="4">
        <v>3.1E-2</v>
      </c>
      <c r="G41" s="5">
        <v>0.68200000000000005</v>
      </c>
      <c r="H41" s="5">
        <v>0.80579999999999996</v>
      </c>
      <c r="I41" s="5">
        <v>0.34710000000000002</v>
      </c>
      <c r="J41" s="5">
        <v>0.94540000000000002</v>
      </c>
      <c r="K41" s="5">
        <v>2.6599999999999999E-2</v>
      </c>
      <c r="L41" s="4">
        <v>0.69269999999999998</v>
      </c>
      <c r="M41" s="4">
        <v>0.8306</v>
      </c>
      <c r="N41" s="4">
        <v>0.3342</v>
      </c>
      <c r="O41" s="4">
        <v>0.92579999999999996</v>
      </c>
      <c r="P41" s="4">
        <v>2.0899999999999998E-2</v>
      </c>
      <c r="Q41" s="5">
        <v>0.72109999999999996</v>
      </c>
      <c r="R41" s="5">
        <v>0.89439999999999997</v>
      </c>
      <c r="S41" s="5">
        <v>0.28000000000000003</v>
      </c>
      <c r="T41" s="5">
        <v>0.88249999999999995</v>
      </c>
      <c r="U41" s="5">
        <v>1.2500000000000001E-2</v>
      </c>
      <c r="V41" s="4">
        <v>0.80679999999999996</v>
      </c>
      <c r="W41" s="4">
        <v>1.1053999999999999</v>
      </c>
      <c r="X41" s="4">
        <v>0.18279999999999999</v>
      </c>
      <c r="Y41" s="4">
        <v>0.63229999999999997</v>
      </c>
      <c r="Z41" s="4">
        <v>9.7999999999999997E-3</v>
      </c>
      <c r="AA41" s="5"/>
      <c r="AB41" s="5"/>
      <c r="AC41" s="5"/>
      <c r="AD41" s="5"/>
      <c r="AE41" s="5"/>
      <c r="AF41" s="4"/>
      <c r="AG41" s="4"/>
      <c r="AH41" s="4"/>
      <c r="AI41" s="4"/>
      <c r="AJ41" s="4"/>
      <c r="AK41" s="5"/>
      <c r="AL41" s="5"/>
      <c r="AM41" s="5"/>
      <c r="AN41" s="5"/>
      <c r="AO41" s="5"/>
      <c r="AP41" s="4"/>
      <c r="AQ41" s="4"/>
      <c r="AR41" s="4"/>
      <c r="AS41" s="4"/>
      <c r="AT41" s="4"/>
      <c r="AU41" s="5"/>
      <c r="AV41" s="5"/>
      <c r="AW41" s="5"/>
      <c r="AX41" s="5"/>
      <c r="AY41" s="5"/>
      <c r="AZ41" s="4"/>
      <c r="BA41" s="4"/>
      <c r="BB41" s="4"/>
      <c r="BC41" s="4"/>
      <c r="BD41" s="4"/>
      <c r="BE41" s="5"/>
      <c r="BF41" s="5"/>
      <c r="BG41" s="5"/>
      <c r="BH41" s="5"/>
      <c r="BI41" s="5"/>
      <c r="BJ41" s="4"/>
      <c r="BK41" s="4"/>
      <c r="BL41" s="4"/>
      <c r="BM41" s="4"/>
      <c r="BN41" s="4"/>
      <c r="BO41" s="5"/>
      <c r="BP41" s="5"/>
      <c r="BQ41" s="5"/>
      <c r="BR41" s="5"/>
      <c r="BS41" s="5"/>
      <c r="BT41" s="4"/>
      <c r="BU41" s="4"/>
      <c r="BV41" s="4"/>
      <c r="BW41" s="4"/>
      <c r="BX41" s="4"/>
      <c r="BY41" s="5"/>
      <c r="BZ41" s="5"/>
      <c r="CA41" s="5"/>
      <c r="CB41" s="5"/>
      <c r="CC41" s="5"/>
      <c r="CD41" s="4"/>
      <c r="CE41" s="4"/>
      <c r="CF41" s="4"/>
      <c r="CG41" s="4"/>
      <c r="CH41" s="4"/>
      <c r="CI41" s="5"/>
      <c r="CJ41" s="5"/>
      <c r="CK41" s="5"/>
      <c r="CL41" s="5"/>
      <c r="CM41" s="5"/>
      <c r="CN41" s="4"/>
      <c r="CO41" s="4"/>
      <c r="CP41" s="4"/>
      <c r="CQ41" s="4"/>
      <c r="CR41" s="4"/>
      <c r="CS41" s="5"/>
      <c r="CT41" s="5"/>
      <c r="CU41" s="5"/>
      <c r="CV41" s="5"/>
      <c r="CW41" s="5"/>
      <c r="CX41" s="4">
        <f t="shared" si="5"/>
        <v>0.71507999999999994</v>
      </c>
      <c r="CY41" s="4">
        <f t="shared" si="6"/>
        <v>0.88382000000000005</v>
      </c>
      <c r="CZ41" s="4">
        <f t="shared" si="7"/>
        <v>0.29594000000000004</v>
      </c>
      <c r="DA41" s="4">
        <f t="shared" si="8"/>
        <v>0.86831999999999998</v>
      </c>
      <c r="DB41" s="4">
        <f t="shared" si="9"/>
        <v>2.0160000000000001E-2</v>
      </c>
      <c r="DC41" s="11" t="str" cm="1">
        <f t="array" aca="1" ref="DC41" ca="1">CONCATENATE(INDIRECT(ADDRESS(1,MATCH(_xlfn.MINIFS(B41:CW41,metrics.est,"MAE"),B41:CW41,0)+1)), ", ", INDIRECT(ADDRESS(2,MATCH(_xlfn.MINIFS(B41:CW41,metrics.est,"MAE"),B41:CW41,0)+1)))</f>
        <v>k=5, r=0.1</v>
      </c>
      <c r="DD41" s="11" t="str" cm="1">
        <f t="array" aca="1" ref="DD41" ca="1">CONCATENATE(INDIRECT(ADDRESS(1,MATCH(_xlfn.MINIFS(B41:CW41,metrics.est,"MSE"),B41:CW41,0)+1)), ", ", INDIRECT(ADDRESS(2,MATCH(_xlfn.MINIFS(B41:CW41,metrics.est,"MSE"),B41:CW41,0)+1)))</f>
        <v>k=5, r=0.1</v>
      </c>
      <c r="DE41" s="11" t="str" cm="1">
        <f t="array" aca="1" ref="DE41" ca="1">CONCATENATE(INDIRECT(ADDRESS(1,MATCH(_xlfn.MAXIFS(B41:CW41,metrics.est,"R"),B41:CW41,0)+1)), ", ", INDIRECT(ADDRESS(2,MATCH(_xlfn.MAXIFS(B41:CW41,metrics.est,"R"),B41:CW41,0)+1)))</f>
        <v>k=5, r=0.3</v>
      </c>
      <c r="DF41" s="11" t="str" cm="1">
        <f t="array" aca="1" ref="DF41" ca="1">CONCATENATE(INDIRECT(ADDRESS(1,MATCH(_xlfn.MAXIFS(B41:CW41,metrics.est,"Coverage"),B41:CW41,0)+1)), ", ", INDIRECT(ADDRESS(2,MATCH(_xlfn.MAXIFS(B41:CW41,metrics.est,"Coverage"),B41:CW41,0)+1)))</f>
        <v>k=5, r=0.1</v>
      </c>
      <c r="DG41" s="11" t="str" cm="1">
        <f t="array" aca="1" ref="DG41" ca="1">CONCATENATE(INDIRECT(ADDRESS(1,MATCH(_xlfn.MINIFS(B41:CW41,metrics.est,"Time"),B41:CW41,0)+1)), ", ", INDIRECT(ADDRESS(2,MATCH(_xlfn.MINIFS(B41:CW41,metrics.est,"Time"),B41:CW41,0)+1)))</f>
        <v>k=5, r=0.9</v>
      </c>
    </row>
    <row r="42" spans="1:111" x14ac:dyDescent="0.2">
      <c r="A42" s="1" t="s">
        <v>39</v>
      </c>
      <c r="B42" s="4">
        <v>0.67420000000000002</v>
      </c>
      <c r="C42" s="4">
        <v>0.78590000000000004</v>
      </c>
      <c r="D42" s="4">
        <v>0.33079999999999998</v>
      </c>
      <c r="E42" s="4">
        <v>0.95640000000000003</v>
      </c>
      <c r="F42" s="4">
        <v>3.1300000000000001E-2</v>
      </c>
      <c r="G42" s="5">
        <v>0.68240000000000001</v>
      </c>
      <c r="H42" s="5">
        <v>0.80710000000000004</v>
      </c>
      <c r="I42" s="5">
        <v>0.34339999999999998</v>
      </c>
      <c r="J42" s="5">
        <v>0.94620000000000004</v>
      </c>
      <c r="K42" s="5">
        <v>2.8799999999999999E-2</v>
      </c>
      <c r="L42" s="4">
        <v>0.69169999999999998</v>
      </c>
      <c r="M42" s="4">
        <v>0.82809999999999995</v>
      </c>
      <c r="N42" s="4">
        <v>0.33389999999999997</v>
      </c>
      <c r="O42" s="4">
        <v>0.9274</v>
      </c>
      <c r="P42" s="4">
        <v>2.3599999999999999E-2</v>
      </c>
      <c r="Q42" s="5">
        <v>0.71619999999999995</v>
      </c>
      <c r="R42" s="5">
        <v>0.88219999999999998</v>
      </c>
      <c r="S42" s="5">
        <v>0.28910000000000002</v>
      </c>
      <c r="T42" s="5">
        <v>0.88719999999999999</v>
      </c>
      <c r="U42" s="5">
        <v>1.2500000000000001E-2</v>
      </c>
      <c r="V42" s="4">
        <v>0.79749999999999999</v>
      </c>
      <c r="W42" s="4">
        <v>1.0819000000000001</v>
      </c>
      <c r="X42" s="4">
        <v>0.18779999999999999</v>
      </c>
      <c r="Y42" s="4">
        <v>0.64070000000000005</v>
      </c>
      <c r="Z42" s="4">
        <v>7.7999999999999996E-3</v>
      </c>
      <c r="AA42" s="5"/>
      <c r="AB42" s="5"/>
      <c r="AC42" s="5"/>
      <c r="AD42" s="5"/>
      <c r="AE42" s="5"/>
      <c r="AF42" s="4"/>
      <c r="AG42" s="4"/>
      <c r="AH42" s="4"/>
      <c r="AI42" s="4"/>
      <c r="AJ42" s="4"/>
      <c r="AK42" s="5"/>
      <c r="AL42" s="5"/>
      <c r="AM42" s="5"/>
      <c r="AN42" s="5"/>
      <c r="AO42" s="5"/>
      <c r="AP42" s="4"/>
      <c r="AQ42" s="4"/>
      <c r="AR42" s="4"/>
      <c r="AS42" s="4"/>
      <c r="AT42" s="4"/>
      <c r="AU42" s="5"/>
      <c r="AV42" s="5"/>
      <c r="AW42" s="5"/>
      <c r="AX42" s="5"/>
      <c r="AY42" s="5"/>
      <c r="AZ42" s="4"/>
      <c r="BA42" s="4"/>
      <c r="BB42" s="4"/>
      <c r="BC42" s="4"/>
      <c r="BD42" s="4"/>
      <c r="BE42" s="5"/>
      <c r="BF42" s="5"/>
      <c r="BG42" s="5"/>
      <c r="BH42" s="5"/>
      <c r="BI42" s="5"/>
      <c r="BJ42" s="4"/>
      <c r="BK42" s="4"/>
      <c r="BL42" s="4"/>
      <c r="BM42" s="4"/>
      <c r="BN42" s="4"/>
      <c r="BO42" s="5"/>
      <c r="BP42" s="5"/>
      <c r="BQ42" s="5"/>
      <c r="BR42" s="5"/>
      <c r="BS42" s="5"/>
      <c r="BT42" s="4"/>
      <c r="BU42" s="4"/>
      <c r="BV42" s="4"/>
      <c r="BW42" s="4"/>
      <c r="BX42" s="4"/>
      <c r="BY42" s="5"/>
      <c r="BZ42" s="5"/>
      <c r="CA42" s="5"/>
      <c r="CB42" s="5"/>
      <c r="CC42" s="5"/>
      <c r="CD42" s="4"/>
      <c r="CE42" s="4"/>
      <c r="CF42" s="4"/>
      <c r="CG42" s="4"/>
      <c r="CH42" s="4"/>
      <c r="CI42" s="5">
        <v>0.69240000000000002</v>
      </c>
      <c r="CJ42" s="5">
        <v>0.83009999999999995</v>
      </c>
      <c r="CK42" s="5">
        <v>0.32879999999999998</v>
      </c>
      <c r="CL42" s="5">
        <v>0.92820000000000003</v>
      </c>
      <c r="CM42" s="5">
        <v>1.34E-2</v>
      </c>
      <c r="CN42" s="4"/>
      <c r="CO42" s="4"/>
      <c r="CP42" s="4"/>
      <c r="CQ42" s="4"/>
      <c r="CR42" s="4"/>
      <c r="CS42" s="5"/>
      <c r="CT42" s="5"/>
      <c r="CU42" s="5"/>
      <c r="CV42" s="5"/>
      <c r="CW42" s="5"/>
      <c r="CX42" s="4">
        <f t="shared" si="5"/>
        <v>0.70906666666666662</v>
      </c>
      <c r="CY42" s="4">
        <f t="shared" si="6"/>
        <v>0.86921666666666664</v>
      </c>
      <c r="CZ42" s="4">
        <f t="shared" si="7"/>
        <v>0.30229999999999996</v>
      </c>
      <c r="DA42" s="4">
        <f t="shared" si="8"/>
        <v>0.88101666666666667</v>
      </c>
      <c r="DB42" s="4">
        <f t="shared" si="9"/>
        <v>1.9566666666666666E-2</v>
      </c>
      <c r="DC42" s="11" t="str" cm="1">
        <f t="array" aca="1" ref="DC42" ca="1">CONCATENATE(INDIRECT(ADDRESS(1,MATCH(_xlfn.MINIFS(B42:CW42,metrics.est,"MAE"),B42:CW42,0)+1)), ", ", INDIRECT(ADDRESS(2,MATCH(_xlfn.MINIFS(B42:CW42,metrics.est,"MAE"),B42:CW42,0)+1)))</f>
        <v>k=5, r=0.1</v>
      </c>
      <c r="DD42" s="11" t="str" cm="1">
        <f t="array" aca="1" ref="DD42" ca="1">CONCATENATE(INDIRECT(ADDRESS(1,MATCH(_xlfn.MINIFS(B42:CW42,metrics.est,"MSE"),B42:CW42,0)+1)), ", ", INDIRECT(ADDRESS(2,MATCH(_xlfn.MINIFS(B42:CW42,metrics.est,"MSE"),B42:CW42,0)+1)))</f>
        <v>k=5, r=0.1</v>
      </c>
      <c r="DE42" s="11" t="str" cm="1">
        <f t="array" aca="1" ref="DE42" ca="1">CONCATENATE(INDIRECT(ADDRESS(1,MATCH(_xlfn.MAXIFS(B42:CW42,metrics.est,"R"),B42:CW42,0)+1)), ", ", INDIRECT(ADDRESS(2,MATCH(_xlfn.MAXIFS(B42:CW42,metrics.est,"R"),B42:CW42,0)+1)))</f>
        <v>k=5, r=0.3</v>
      </c>
      <c r="DF42" s="11" t="str" cm="1">
        <f t="array" aca="1" ref="DF42" ca="1">CONCATENATE(INDIRECT(ADDRESS(1,MATCH(_xlfn.MAXIFS(B42:CW42,metrics.est,"Coverage"),B42:CW42,0)+1)), ", ", INDIRECT(ADDRESS(2,MATCH(_xlfn.MAXIFS(B42:CW42,metrics.est,"Coverage"),B42:CW42,0)+1)))</f>
        <v>k=5, r=0.1</v>
      </c>
      <c r="DG42" s="11" t="str" cm="1">
        <f t="array" aca="1" ref="DG42" ca="1">CONCATENATE(INDIRECT(ADDRESS(1,MATCH(_xlfn.MINIFS(B42:CW42,metrics.est,"Time"),B42:CW42,0)+1)), ", ", INDIRECT(ADDRESS(2,MATCH(_xlfn.MINIFS(B42:CW42,metrics.est,"Time"),B42:CW42,0)+1)))</f>
        <v>k=5, r=0.9</v>
      </c>
    </row>
    <row r="43" spans="1:111" x14ac:dyDescent="0.2">
      <c r="A43" s="1" t="s">
        <v>40</v>
      </c>
      <c r="B43" s="4">
        <v>0.70140000000000002</v>
      </c>
      <c r="C43" s="4">
        <v>0.84489999999999998</v>
      </c>
      <c r="D43" s="4">
        <v>0.2848</v>
      </c>
      <c r="E43" s="4">
        <v>0.94210000000000005</v>
      </c>
      <c r="F43" s="4">
        <v>7.2058</v>
      </c>
      <c r="G43" s="5">
        <v>0.70940000000000003</v>
      </c>
      <c r="H43" s="5">
        <v>0.86780000000000002</v>
      </c>
      <c r="I43" s="5">
        <v>0.29849999999999999</v>
      </c>
      <c r="J43" s="5">
        <v>0.92910000000000004</v>
      </c>
      <c r="K43" s="5">
        <v>4.4599000000000002</v>
      </c>
      <c r="L43" s="4">
        <v>0.71730000000000005</v>
      </c>
      <c r="M43" s="4">
        <v>0.88519999999999999</v>
      </c>
      <c r="N43" s="4">
        <v>0.29220000000000002</v>
      </c>
      <c r="O43" s="4">
        <v>0.90949999999999998</v>
      </c>
      <c r="P43" s="4">
        <v>2.2121</v>
      </c>
      <c r="Q43" s="5">
        <v>0.73740000000000006</v>
      </c>
      <c r="R43" s="5">
        <v>0.93420000000000003</v>
      </c>
      <c r="S43" s="5">
        <v>0.26950000000000002</v>
      </c>
      <c r="T43" s="5">
        <v>0.87050000000000005</v>
      </c>
      <c r="U43" s="5">
        <v>0.83250000000000002</v>
      </c>
      <c r="V43" s="4">
        <v>0.7984</v>
      </c>
      <c r="W43" s="4">
        <v>1.0908</v>
      </c>
      <c r="X43" s="4">
        <v>0.20760000000000001</v>
      </c>
      <c r="Y43" s="4">
        <v>0.71870000000000001</v>
      </c>
      <c r="Z43" s="4">
        <v>0.127</v>
      </c>
      <c r="AA43" s="5"/>
      <c r="AB43" s="5"/>
      <c r="AC43" s="5"/>
      <c r="AD43" s="5"/>
      <c r="AE43" s="5"/>
      <c r="AF43" s="4"/>
      <c r="AG43" s="4"/>
      <c r="AH43" s="4"/>
      <c r="AI43" s="4"/>
      <c r="AJ43" s="4"/>
      <c r="AK43" s="5"/>
      <c r="AL43" s="5"/>
      <c r="AM43" s="5"/>
      <c r="AN43" s="5"/>
      <c r="AO43" s="5"/>
      <c r="AP43" s="4"/>
      <c r="AQ43" s="4"/>
      <c r="AR43" s="4"/>
      <c r="AS43" s="4"/>
      <c r="AT43" s="4"/>
      <c r="AU43" s="5"/>
      <c r="AV43" s="5"/>
      <c r="AW43" s="5"/>
      <c r="AX43" s="5"/>
      <c r="AY43" s="5"/>
      <c r="AZ43" s="4"/>
      <c r="BA43" s="4"/>
      <c r="BB43" s="4"/>
      <c r="BC43" s="4"/>
      <c r="BD43" s="4"/>
      <c r="BE43" s="5"/>
      <c r="BF43" s="5"/>
      <c r="BG43" s="5"/>
      <c r="BH43" s="5"/>
      <c r="BI43" s="5"/>
      <c r="BJ43" s="4"/>
      <c r="BK43" s="4"/>
      <c r="BL43" s="4"/>
      <c r="BM43" s="4"/>
      <c r="BN43" s="4"/>
      <c r="BO43" s="5"/>
      <c r="BP43" s="5"/>
      <c r="BQ43" s="5"/>
      <c r="BR43" s="5"/>
      <c r="BS43" s="5"/>
      <c r="BT43" s="4"/>
      <c r="BU43" s="4"/>
      <c r="BV43" s="4"/>
      <c r="BW43" s="4"/>
      <c r="BX43" s="4"/>
      <c r="BY43" s="5"/>
      <c r="BZ43" s="5"/>
      <c r="CA43" s="5"/>
      <c r="CB43" s="5"/>
      <c r="CC43" s="5"/>
      <c r="CD43" s="4"/>
      <c r="CE43" s="4"/>
      <c r="CF43" s="4"/>
      <c r="CG43" s="4"/>
      <c r="CH43" s="4"/>
      <c r="CI43" s="5"/>
      <c r="CJ43" s="5"/>
      <c r="CK43" s="5"/>
      <c r="CL43" s="5"/>
      <c r="CM43" s="5"/>
      <c r="CN43" s="4"/>
      <c r="CO43" s="4"/>
      <c r="CP43" s="4"/>
      <c r="CQ43" s="4"/>
      <c r="CR43" s="4"/>
      <c r="CS43" s="5"/>
      <c r="CT43" s="5"/>
      <c r="CU43" s="5"/>
      <c r="CV43" s="5"/>
      <c r="CW43" s="5"/>
      <c r="CX43" s="4">
        <f t="shared" si="5"/>
        <v>0.73277999999999999</v>
      </c>
      <c r="CY43" s="4">
        <f t="shared" si="6"/>
        <v>0.92458000000000007</v>
      </c>
      <c r="CZ43" s="4">
        <f t="shared" si="7"/>
        <v>0.27051999999999998</v>
      </c>
      <c r="DA43" s="4">
        <f t="shared" si="8"/>
        <v>0.87398000000000009</v>
      </c>
      <c r="DB43" s="4">
        <f t="shared" si="9"/>
        <v>2.96746</v>
      </c>
      <c r="DC43" s="11" t="str" cm="1">
        <f t="array" aca="1" ref="DC43" ca="1">CONCATENATE(INDIRECT(ADDRESS(1,MATCH(_xlfn.MINIFS(B43:CW43,metrics.est,"MAE"),B43:CW43,0)+1)), ", ", INDIRECT(ADDRESS(2,MATCH(_xlfn.MINIFS(B43:CW43,metrics.est,"MAE"),B43:CW43,0)+1)))</f>
        <v>k=5, r=0.1</v>
      </c>
      <c r="DD43" s="11" t="str" cm="1">
        <f t="array" aca="1" ref="DD43" ca="1">CONCATENATE(INDIRECT(ADDRESS(1,MATCH(_xlfn.MINIFS(B43:CW43,metrics.est,"MSE"),B43:CW43,0)+1)), ", ", INDIRECT(ADDRESS(2,MATCH(_xlfn.MINIFS(B43:CW43,metrics.est,"MSE"),B43:CW43,0)+1)))</f>
        <v>k=5, r=0.1</v>
      </c>
      <c r="DE43" s="11" t="str" cm="1">
        <f t="array" aca="1" ref="DE43" ca="1">CONCATENATE(INDIRECT(ADDRESS(1,MATCH(_xlfn.MAXIFS(B43:CW43,metrics.est,"R"),B43:CW43,0)+1)), ", ", INDIRECT(ADDRESS(2,MATCH(_xlfn.MAXIFS(B43:CW43,metrics.est,"R"),B43:CW43,0)+1)))</f>
        <v>k=5, r=0.3</v>
      </c>
      <c r="DF43" s="11" t="str" cm="1">
        <f t="array" aca="1" ref="DF43" ca="1">CONCATENATE(INDIRECT(ADDRESS(1,MATCH(_xlfn.MAXIFS(B43:CW43,metrics.est,"Coverage"),B43:CW43,0)+1)), ", ", INDIRECT(ADDRESS(2,MATCH(_xlfn.MAXIFS(B43:CW43,metrics.est,"Coverage"),B43:CW43,0)+1)))</f>
        <v>k=5, r=0.1</v>
      </c>
      <c r="DG43" s="11" t="str" cm="1">
        <f t="array" aca="1" ref="DG43" ca="1">CONCATENATE(INDIRECT(ADDRESS(1,MATCH(_xlfn.MINIFS(B43:CW43,metrics.est,"Time"),B43:CW43,0)+1)), ", ", INDIRECT(ADDRESS(2,MATCH(_xlfn.MINIFS(B43:CW43,metrics.est,"Time"),B43:CW43,0)+1)))</f>
        <v>k=5, r=0.9</v>
      </c>
    </row>
    <row r="44" spans="1:111" x14ac:dyDescent="0.2">
      <c r="A44" s="1" t="s">
        <v>41</v>
      </c>
      <c r="B44" s="4">
        <v>0.77700000000000002</v>
      </c>
      <c r="C44" s="4">
        <v>1.0016</v>
      </c>
      <c r="D44" s="4">
        <v>0.1502</v>
      </c>
      <c r="E44" s="4">
        <v>0.69920000000000004</v>
      </c>
      <c r="F44" s="4">
        <v>5.7500000000000002E-2</v>
      </c>
      <c r="G44" s="5">
        <v>0.78500000000000003</v>
      </c>
      <c r="H44" s="5">
        <v>1.0223</v>
      </c>
      <c r="I44" s="5">
        <v>0.154</v>
      </c>
      <c r="J44" s="5">
        <v>0.67820000000000003</v>
      </c>
      <c r="K44" s="5">
        <v>4.4999999999999998E-2</v>
      </c>
      <c r="L44" s="4">
        <v>0.79710000000000003</v>
      </c>
      <c r="M44" s="4">
        <v>1.0578000000000001</v>
      </c>
      <c r="N44" s="4">
        <v>0.13370000000000001</v>
      </c>
      <c r="O44" s="4">
        <v>0.64829999999999999</v>
      </c>
      <c r="P44" s="4">
        <v>2.8500000000000001E-2</v>
      </c>
      <c r="Q44" s="5">
        <v>0.82269999999999999</v>
      </c>
      <c r="R44" s="5">
        <v>1.1289</v>
      </c>
      <c r="S44" s="5">
        <v>8.6599999999999996E-2</v>
      </c>
      <c r="T44" s="5">
        <v>0.60350000000000004</v>
      </c>
      <c r="U44" s="5">
        <v>1.78E-2</v>
      </c>
      <c r="V44" s="4">
        <v>0.877</v>
      </c>
      <c r="W44" s="4">
        <v>1.2786999999999999</v>
      </c>
      <c r="X44" s="4">
        <v>3.3599999999999998E-2</v>
      </c>
      <c r="Y44" s="4">
        <v>0.43459999999999999</v>
      </c>
      <c r="Z44" s="4">
        <v>1.2E-2</v>
      </c>
      <c r="AA44" s="5"/>
      <c r="AB44" s="5"/>
      <c r="AC44" s="5"/>
      <c r="AD44" s="5"/>
      <c r="AE44" s="5"/>
      <c r="AF44" s="4"/>
      <c r="AG44" s="4"/>
      <c r="AH44" s="4"/>
      <c r="AI44" s="4"/>
      <c r="AJ44" s="4"/>
      <c r="AK44" s="5"/>
      <c r="AL44" s="5"/>
      <c r="AM44" s="5"/>
      <c r="AN44" s="5"/>
      <c r="AO44" s="5"/>
      <c r="AP44" s="4"/>
      <c r="AQ44" s="4"/>
      <c r="AR44" s="4"/>
      <c r="AS44" s="4"/>
      <c r="AT44" s="4"/>
      <c r="AU44" s="5"/>
      <c r="AV44" s="5"/>
      <c r="AW44" s="5"/>
      <c r="AX44" s="5"/>
      <c r="AY44" s="5"/>
      <c r="AZ44" s="4"/>
      <c r="BA44" s="4"/>
      <c r="BB44" s="4"/>
      <c r="BC44" s="4"/>
      <c r="BD44" s="4"/>
      <c r="BE44" s="5"/>
      <c r="BF44" s="5"/>
      <c r="BG44" s="5"/>
      <c r="BH44" s="5"/>
      <c r="BI44" s="5"/>
      <c r="BJ44" s="4"/>
      <c r="BK44" s="4"/>
      <c r="BL44" s="4"/>
      <c r="BM44" s="4"/>
      <c r="BN44" s="4"/>
      <c r="BO44" s="5"/>
      <c r="BP44" s="5"/>
      <c r="BQ44" s="5"/>
      <c r="BR44" s="5"/>
      <c r="BS44" s="5"/>
      <c r="BT44" s="4"/>
      <c r="BU44" s="4"/>
      <c r="BV44" s="4"/>
      <c r="BW44" s="4"/>
      <c r="BX44" s="4"/>
      <c r="BY44" s="5"/>
      <c r="BZ44" s="5"/>
      <c r="CA44" s="5"/>
      <c r="CB44" s="5"/>
      <c r="CC44" s="5"/>
      <c r="CD44" s="4"/>
      <c r="CE44" s="4"/>
      <c r="CF44" s="4"/>
      <c r="CG44" s="4"/>
      <c r="CH44" s="4"/>
      <c r="CI44" s="5"/>
      <c r="CJ44" s="5"/>
      <c r="CK44" s="5"/>
      <c r="CL44" s="5"/>
      <c r="CM44" s="5"/>
      <c r="CN44" s="4"/>
      <c r="CO44" s="4"/>
      <c r="CP44" s="4"/>
      <c r="CQ44" s="4"/>
      <c r="CR44" s="4"/>
      <c r="CS44" s="5"/>
      <c r="CT44" s="5"/>
      <c r="CU44" s="5"/>
      <c r="CV44" s="5"/>
      <c r="CW44" s="5"/>
      <c r="CX44" s="4">
        <f t="shared" si="5"/>
        <v>0.81175999999999993</v>
      </c>
      <c r="CY44" s="4">
        <f t="shared" si="6"/>
        <v>1.0978600000000001</v>
      </c>
      <c r="CZ44" s="4">
        <f t="shared" si="7"/>
        <v>0.11162000000000001</v>
      </c>
      <c r="DA44" s="4">
        <f t="shared" si="8"/>
        <v>0.61275999999999997</v>
      </c>
      <c r="DB44" s="4">
        <f t="shared" si="9"/>
        <v>3.2160000000000008E-2</v>
      </c>
      <c r="DC44" s="11" t="str" cm="1">
        <f t="array" aca="1" ref="DC44" ca="1">CONCATENATE(INDIRECT(ADDRESS(1,MATCH(_xlfn.MINIFS(B44:CW44,metrics.est,"MAE"),B44:CW44,0)+1)), ", ", INDIRECT(ADDRESS(2,MATCH(_xlfn.MINIFS(B44:CW44,metrics.est,"MAE"),B44:CW44,0)+1)))</f>
        <v>k=5, r=0.1</v>
      </c>
      <c r="DD44" s="11" t="str" cm="1">
        <f t="array" aca="1" ref="DD44" ca="1">CONCATENATE(INDIRECT(ADDRESS(1,MATCH(_xlfn.MINIFS(B44:CW44,metrics.est,"MSE"),B44:CW44,0)+1)), ", ", INDIRECT(ADDRESS(2,MATCH(_xlfn.MINIFS(B44:CW44,metrics.est,"MSE"),B44:CW44,0)+1)))</f>
        <v>k=5, r=0.1</v>
      </c>
      <c r="DE44" s="11" t="str" cm="1">
        <f t="array" aca="1" ref="DE44" ca="1">CONCATENATE(INDIRECT(ADDRESS(1,MATCH(_xlfn.MAXIFS(B44:CW44,metrics.est,"R"),B44:CW44,0)+1)), ", ", INDIRECT(ADDRESS(2,MATCH(_xlfn.MAXIFS(B44:CW44,metrics.est,"R"),B44:CW44,0)+1)))</f>
        <v>k=5, r=0.3</v>
      </c>
      <c r="DF44" s="11" t="str" cm="1">
        <f t="array" aca="1" ref="DF44" ca="1">CONCATENATE(INDIRECT(ADDRESS(1,MATCH(_xlfn.MAXIFS(B44:CW44,metrics.est,"Coverage"),B44:CW44,0)+1)), ", ", INDIRECT(ADDRESS(2,MATCH(_xlfn.MAXIFS(B44:CW44,metrics.est,"Coverage"),B44:CW44,0)+1)))</f>
        <v>k=5, r=0.1</v>
      </c>
      <c r="DG44" s="11" t="str" cm="1">
        <f t="array" aca="1" ref="DG44" ca="1">CONCATENATE(INDIRECT(ADDRESS(1,MATCH(_xlfn.MINIFS(B44:CW44,metrics.est,"Time"),B44:CW44,0)+1)), ", ", INDIRECT(ADDRESS(2,MATCH(_xlfn.MINIFS(B44:CW44,metrics.est,"Time"),B44:CW44,0)+1)))</f>
        <v>k=5, r=0.9</v>
      </c>
    </row>
    <row r="45" spans="1:111" x14ac:dyDescent="0.2">
      <c r="A45" s="1" t="s">
        <v>42</v>
      </c>
      <c r="B45" s="4">
        <v>0.79610000000000003</v>
      </c>
      <c r="C45" s="4">
        <v>1.0694999999999999</v>
      </c>
      <c r="D45" s="4">
        <v>0.17599999999999999</v>
      </c>
      <c r="E45" s="4">
        <v>0.53649999999999998</v>
      </c>
      <c r="F45" s="4">
        <v>5.8999999999999997E-2</v>
      </c>
      <c r="G45" s="5">
        <v>0.80579999999999996</v>
      </c>
      <c r="H45" s="5">
        <v>1.0954999999999999</v>
      </c>
      <c r="I45" s="5">
        <v>0.2016</v>
      </c>
      <c r="J45" s="5">
        <v>0.52749999999999997</v>
      </c>
      <c r="K45" s="5">
        <v>4.7899999999999998E-2</v>
      </c>
      <c r="L45" s="4">
        <v>0.80720000000000003</v>
      </c>
      <c r="M45" s="4">
        <v>1.1015999999999999</v>
      </c>
      <c r="N45" s="4">
        <v>0.21490000000000001</v>
      </c>
      <c r="O45" s="4">
        <v>0.52729999999999999</v>
      </c>
      <c r="P45" s="4">
        <v>3.1300000000000001E-2</v>
      </c>
      <c r="Q45" s="5">
        <v>0.80030000000000001</v>
      </c>
      <c r="R45" s="5">
        <v>1.0859000000000001</v>
      </c>
      <c r="S45" s="5">
        <v>0.22670000000000001</v>
      </c>
      <c r="T45" s="5">
        <v>0.56769999999999998</v>
      </c>
      <c r="U45" s="5">
        <v>2.23E-2</v>
      </c>
      <c r="V45" s="4">
        <v>0.80679999999999996</v>
      </c>
      <c r="W45" s="4">
        <v>1.1052</v>
      </c>
      <c r="X45" s="4">
        <v>0.18609999999999999</v>
      </c>
      <c r="Y45" s="4">
        <v>0.58440000000000003</v>
      </c>
      <c r="Z45" s="4">
        <v>7.9000000000000008E-3</v>
      </c>
      <c r="AA45" s="5"/>
      <c r="AB45" s="5"/>
      <c r="AC45" s="5"/>
      <c r="AD45" s="5"/>
      <c r="AE45" s="5"/>
      <c r="AF45" s="4"/>
      <c r="AG45" s="4"/>
      <c r="AH45" s="4"/>
      <c r="AI45" s="4"/>
      <c r="AJ45" s="4"/>
      <c r="AK45" s="5"/>
      <c r="AL45" s="5"/>
      <c r="AM45" s="5"/>
      <c r="AN45" s="5"/>
      <c r="AO45" s="5"/>
      <c r="AP45" s="4"/>
      <c r="AQ45" s="4"/>
      <c r="AR45" s="4"/>
      <c r="AS45" s="4"/>
      <c r="AT45" s="4"/>
      <c r="AU45" s="5"/>
      <c r="AV45" s="5"/>
      <c r="AW45" s="5"/>
      <c r="AX45" s="5"/>
      <c r="AY45" s="5"/>
      <c r="AZ45" s="4"/>
      <c r="BA45" s="4"/>
      <c r="BB45" s="4"/>
      <c r="BC45" s="4"/>
      <c r="BD45" s="4"/>
      <c r="BE45" s="5"/>
      <c r="BF45" s="5"/>
      <c r="BG45" s="5"/>
      <c r="BH45" s="5"/>
      <c r="BI45" s="5"/>
      <c r="BJ45" s="4"/>
      <c r="BK45" s="4"/>
      <c r="BL45" s="4"/>
      <c r="BM45" s="4"/>
      <c r="BN45" s="4"/>
      <c r="BO45" s="5"/>
      <c r="BP45" s="5"/>
      <c r="BQ45" s="5"/>
      <c r="BR45" s="5"/>
      <c r="BS45" s="5"/>
      <c r="BT45" s="4"/>
      <c r="BU45" s="4"/>
      <c r="BV45" s="4"/>
      <c r="BW45" s="4"/>
      <c r="BX45" s="4"/>
      <c r="BY45" s="5"/>
      <c r="BZ45" s="5"/>
      <c r="CA45" s="5"/>
      <c r="CB45" s="5"/>
      <c r="CC45" s="5"/>
      <c r="CD45" s="4"/>
      <c r="CE45" s="4"/>
      <c r="CF45" s="4"/>
      <c r="CG45" s="4"/>
      <c r="CH45" s="4"/>
      <c r="CI45" s="5"/>
      <c r="CJ45" s="5"/>
      <c r="CK45" s="5"/>
      <c r="CL45" s="5"/>
      <c r="CM45" s="5"/>
      <c r="CN45" s="4"/>
      <c r="CO45" s="4"/>
      <c r="CP45" s="4"/>
      <c r="CQ45" s="4"/>
      <c r="CR45" s="4"/>
      <c r="CS45" s="5"/>
      <c r="CT45" s="5"/>
      <c r="CU45" s="5"/>
      <c r="CV45" s="5"/>
      <c r="CW45" s="5"/>
      <c r="CX45" s="4">
        <f t="shared" si="5"/>
        <v>0.80323999999999995</v>
      </c>
      <c r="CY45" s="4">
        <f t="shared" si="6"/>
        <v>1.09154</v>
      </c>
      <c r="CZ45" s="4">
        <f t="shared" si="7"/>
        <v>0.20106000000000002</v>
      </c>
      <c r="DA45" s="4">
        <f t="shared" si="8"/>
        <v>0.54867999999999995</v>
      </c>
      <c r="DB45" s="4">
        <f t="shared" si="9"/>
        <v>3.3679999999999995E-2</v>
      </c>
      <c r="DC45" s="11" t="str" cm="1">
        <f t="array" aca="1" ref="DC45" ca="1">CONCATENATE(INDIRECT(ADDRESS(1,MATCH(_xlfn.MINIFS(B45:CW45,metrics.est,"MAE"),B45:CW45,0)+1)), ", ", INDIRECT(ADDRESS(2,MATCH(_xlfn.MINIFS(B45:CW45,metrics.est,"MAE"),B45:CW45,0)+1)))</f>
        <v>k=5, r=0.1</v>
      </c>
      <c r="DD45" s="11" t="str" cm="1">
        <f t="array" aca="1" ref="DD45" ca="1">CONCATENATE(INDIRECT(ADDRESS(1,MATCH(_xlfn.MINIFS(B45:CW45,metrics.est,"MSE"),B45:CW45,0)+1)), ", ", INDIRECT(ADDRESS(2,MATCH(_xlfn.MINIFS(B45:CW45,metrics.est,"MSE"),B45:CW45,0)+1)))</f>
        <v>k=5, r=0.1</v>
      </c>
      <c r="DE45" s="11" t="str" cm="1">
        <f t="array" aca="1" ref="DE45" ca="1">CONCATENATE(INDIRECT(ADDRESS(1,MATCH(_xlfn.MAXIFS(B45:CW45,metrics.est,"R"),B45:CW45,0)+1)), ", ", INDIRECT(ADDRESS(2,MATCH(_xlfn.MAXIFS(B45:CW45,metrics.est,"R"),B45:CW45,0)+1)))</f>
        <v>k=5, r=0.7</v>
      </c>
      <c r="DF45" s="11" t="str" cm="1">
        <f t="array" aca="1" ref="DF45" ca="1">CONCATENATE(INDIRECT(ADDRESS(1,MATCH(_xlfn.MAXIFS(B45:CW45,metrics.est,"Coverage"),B45:CW45,0)+1)), ", ", INDIRECT(ADDRESS(2,MATCH(_xlfn.MAXIFS(B45:CW45,metrics.est,"Coverage"),B45:CW45,0)+1)))</f>
        <v>k=5, r=0.9</v>
      </c>
      <c r="DG45" s="11" t="str" cm="1">
        <f t="array" aca="1" ref="DG45" ca="1">CONCATENATE(INDIRECT(ADDRESS(1,MATCH(_xlfn.MINIFS(B45:CW45,metrics.est,"Time"),B45:CW45,0)+1)), ", ", INDIRECT(ADDRESS(2,MATCH(_xlfn.MINIFS(B45:CW45,metrics.est,"Time"),B45:CW45,0)+1)))</f>
        <v>k=5, r=0.9</v>
      </c>
    </row>
    <row r="46" spans="1:111" x14ac:dyDescent="0.2">
      <c r="A46" s="1" t="s">
        <v>43</v>
      </c>
      <c r="B46" s="4">
        <v>0.66869999999999996</v>
      </c>
      <c r="C46" s="4">
        <v>0.76910000000000001</v>
      </c>
      <c r="D46" s="4">
        <v>0.32340000000000002</v>
      </c>
      <c r="E46" s="4">
        <v>0.94969999999999999</v>
      </c>
      <c r="F46" s="4">
        <v>0.1226</v>
      </c>
      <c r="G46" s="5">
        <v>0.67889999999999995</v>
      </c>
      <c r="H46" s="5">
        <v>0.79530000000000001</v>
      </c>
      <c r="I46" s="5">
        <v>0.3296</v>
      </c>
      <c r="J46" s="5">
        <v>0.93720000000000003</v>
      </c>
      <c r="K46" s="5">
        <v>0.10349999999999999</v>
      </c>
      <c r="L46" s="4">
        <v>0.69130000000000003</v>
      </c>
      <c r="M46" s="4">
        <v>0.82240000000000002</v>
      </c>
      <c r="N46" s="4">
        <v>0.31269999999999998</v>
      </c>
      <c r="O46" s="4">
        <v>0.91279999999999994</v>
      </c>
      <c r="P46" s="4">
        <v>6.0900000000000003E-2</v>
      </c>
      <c r="Q46" s="5">
        <v>0.72319999999999995</v>
      </c>
      <c r="R46" s="5">
        <v>0.89370000000000005</v>
      </c>
      <c r="S46" s="5">
        <v>0.2581</v>
      </c>
      <c r="T46" s="5">
        <v>0.8548</v>
      </c>
      <c r="U46" s="5">
        <v>3.9699999999999999E-2</v>
      </c>
      <c r="V46" s="4">
        <v>0.81410000000000005</v>
      </c>
      <c r="W46" s="4">
        <v>1.1254</v>
      </c>
      <c r="X46" s="4">
        <v>0.1615</v>
      </c>
      <c r="Y46" s="4">
        <v>0.61070000000000002</v>
      </c>
      <c r="Z46" s="4">
        <v>2.1600000000000001E-2</v>
      </c>
      <c r="AA46" s="5"/>
      <c r="AB46" s="5"/>
      <c r="AC46" s="5"/>
      <c r="AD46" s="5"/>
      <c r="AE46" s="5"/>
      <c r="AF46" s="4"/>
      <c r="AG46" s="4"/>
      <c r="AH46" s="4"/>
      <c r="AI46" s="4"/>
      <c r="AJ46" s="4"/>
      <c r="AK46" s="5"/>
      <c r="AL46" s="5"/>
      <c r="AM46" s="5"/>
      <c r="AN46" s="5"/>
      <c r="AO46" s="5"/>
      <c r="AP46" s="4"/>
      <c r="AQ46" s="4"/>
      <c r="AR46" s="4"/>
      <c r="AS46" s="4"/>
      <c r="AT46" s="4"/>
      <c r="AU46" s="5"/>
      <c r="AV46" s="5"/>
      <c r="AW46" s="5"/>
      <c r="AX46" s="5"/>
      <c r="AY46" s="5"/>
      <c r="AZ46" s="4"/>
      <c r="BA46" s="4"/>
      <c r="BB46" s="4"/>
      <c r="BC46" s="4"/>
      <c r="BD46" s="4"/>
      <c r="BE46" s="5"/>
      <c r="BF46" s="5"/>
      <c r="BG46" s="5"/>
      <c r="BH46" s="5"/>
      <c r="BI46" s="5"/>
      <c r="BJ46" s="4"/>
      <c r="BK46" s="4"/>
      <c r="BL46" s="4"/>
      <c r="BM46" s="4"/>
      <c r="BN46" s="4"/>
      <c r="BO46" s="5"/>
      <c r="BP46" s="5"/>
      <c r="BQ46" s="5"/>
      <c r="BR46" s="5"/>
      <c r="BS46" s="5"/>
      <c r="BT46" s="4"/>
      <c r="BU46" s="4"/>
      <c r="BV46" s="4"/>
      <c r="BW46" s="4"/>
      <c r="BX46" s="4"/>
      <c r="BY46" s="5"/>
      <c r="BZ46" s="5"/>
      <c r="CA46" s="5"/>
      <c r="CB46" s="5"/>
      <c r="CC46" s="5"/>
      <c r="CD46" s="4"/>
      <c r="CE46" s="4"/>
      <c r="CF46" s="4"/>
      <c r="CG46" s="4"/>
      <c r="CH46" s="4"/>
      <c r="CI46" s="5"/>
      <c r="CJ46" s="5"/>
      <c r="CK46" s="5"/>
      <c r="CL46" s="5"/>
      <c r="CM46" s="5"/>
      <c r="CN46" s="4"/>
      <c r="CO46" s="4"/>
      <c r="CP46" s="4"/>
      <c r="CQ46" s="4"/>
      <c r="CR46" s="4"/>
      <c r="CS46" s="5"/>
      <c r="CT46" s="5"/>
      <c r="CU46" s="5"/>
      <c r="CV46" s="5"/>
      <c r="CW46" s="5"/>
      <c r="CX46" s="4">
        <f t="shared" si="5"/>
        <v>0.71523999999999999</v>
      </c>
      <c r="CY46" s="4">
        <f t="shared" si="6"/>
        <v>0.88117999999999996</v>
      </c>
      <c r="CZ46" s="4">
        <f t="shared" si="7"/>
        <v>0.27705999999999997</v>
      </c>
      <c r="DA46" s="4">
        <f t="shared" si="8"/>
        <v>0.85304000000000002</v>
      </c>
      <c r="DB46" s="4">
        <f t="shared" si="9"/>
        <v>6.966E-2</v>
      </c>
      <c r="DC46" s="11" t="str" cm="1">
        <f t="array" aca="1" ref="DC46" ca="1">CONCATENATE(INDIRECT(ADDRESS(1,MATCH(_xlfn.MINIFS(B46:CW46,metrics.est,"MAE"),B46:CW46,0)+1)), ", ", INDIRECT(ADDRESS(2,MATCH(_xlfn.MINIFS(B46:CW46,metrics.est,"MAE"),B46:CW46,0)+1)))</f>
        <v>k=5, r=0.1</v>
      </c>
      <c r="DD46" s="11" t="str" cm="1">
        <f t="array" aca="1" ref="DD46" ca="1">CONCATENATE(INDIRECT(ADDRESS(1,MATCH(_xlfn.MINIFS(B46:CW46,metrics.est,"MSE"),B46:CW46,0)+1)), ", ", INDIRECT(ADDRESS(2,MATCH(_xlfn.MINIFS(B46:CW46,metrics.est,"MSE"),B46:CW46,0)+1)))</f>
        <v>k=5, r=0.1</v>
      </c>
      <c r="DE46" s="11" t="str" cm="1">
        <f t="array" aca="1" ref="DE46" ca="1">CONCATENATE(INDIRECT(ADDRESS(1,MATCH(_xlfn.MAXIFS(B46:CW46,metrics.est,"R"),B46:CW46,0)+1)), ", ", INDIRECT(ADDRESS(2,MATCH(_xlfn.MAXIFS(B46:CW46,metrics.est,"R"),B46:CW46,0)+1)))</f>
        <v>k=5, r=0.3</v>
      </c>
      <c r="DF46" s="11" t="str" cm="1">
        <f t="array" aca="1" ref="DF46" ca="1">CONCATENATE(INDIRECT(ADDRESS(1,MATCH(_xlfn.MAXIFS(B46:CW46,metrics.est,"Coverage"),B46:CW46,0)+1)), ", ", INDIRECT(ADDRESS(2,MATCH(_xlfn.MAXIFS(B46:CW46,metrics.est,"Coverage"),B46:CW46,0)+1)))</f>
        <v>k=5, r=0.1</v>
      </c>
      <c r="DG46" s="11" t="str" cm="1">
        <f t="array" aca="1" ref="DG46" ca="1">CONCATENATE(INDIRECT(ADDRESS(1,MATCH(_xlfn.MINIFS(B46:CW46,metrics.est,"Time"),B46:CW46,0)+1)), ", ", INDIRECT(ADDRESS(2,MATCH(_xlfn.MINIFS(B46:CW46,metrics.est,"Time"),B46:CW46,0)+1)))</f>
        <v>k=5, r=0.9</v>
      </c>
    </row>
    <row r="47" spans="1:111" x14ac:dyDescent="0.2">
      <c r="A47" s="1" t="s">
        <v>44</v>
      </c>
      <c r="B47" s="4">
        <v>0.69930000000000003</v>
      </c>
      <c r="C47" s="4">
        <v>0.83720000000000006</v>
      </c>
      <c r="D47" s="4">
        <v>0.27339999999999998</v>
      </c>
      <c r="E47" s="4">
        <v>0.82769999999999999</v>
      </c>
      <c r="F47" s="4">
        <v>0.1119</v>
      </c>
      <c r="G47" s="5">
        <v>0.73009999999999997</v>
      </c>
      <c r="H47" s="5">
        <v>0.91010000000000002</v>
      </c>
      <c r="I47" s="5">
        <v>0.2399</v>
      </c>
      <c r="J47" s="5">
        <v>0.75290000000000001</v>
      </c>
      <c r="K47" s="5">
        <v>0.1076</v>
      </c>
      <c r="L47" s="4">
        <v>0.77490000000000003</v>
      </c>
      <c r="M47" s="4">
        <v>1.0179</v>
      </c>
      <c r="N47" s="4">
        <v>0.2278</v>
      </c>
      <c r="O47" s="4">
        <v>0.64239999999999997</v>
      </c>
      <c r="P47" s="4">
        <v>6.3799999999999996E-2</v>
      </c>
      <c r="Q47" s="5">
        <v>0.8034</v>
      </c>
      <c r="R47" s="5">
        <v>1.0905</v>
      </c>
      <c r="S47" s="5">
        <v>0.2069</v>
      </c>
      <c r="T47" s="5">
        <v>0.57420000000000004</v>
      </c>
      <c r="U47" s="5">
        <v>4.5100000000000001E-2</v>
      </c>
      <c r="V47" s="4">
        <v>0.83089999999999997</v>
      </c>
      <c r="W47" s="4">
        <v>1.1638999999999999</v>
      </c>
      <c r="X47" s="4">
        <v>0.1045</v>
      </c>
      <c r="Y47" s="4">
        <v>0.57030000000000003</v>
      </c>
      <c r="Z47" s="4">
        <v>1.5100000000000001E-2</v>
      </c>
      <c r="AA47" s="5"/>
      <c r="AB47" s="5"/>
      <c r="AC47" s="5"/>
      <c r="AD47" s="5"/>
      <c r="AE47" s="5"/>
      <c r="AF47" s="4"/>
      <c r="AG47" s="4"/>
      <c r="AH47" s="4"/>
      <c r="AI47" s="4"/>
      <c r="AJ47" s="4"/>
      <c r="AK47" s="5"/>
      <c r="AL47" s="5"/>
      <c r="AM47" s="5"/>
      <c r="AN47" s="5"/>
      <c r="AO47" s="5"/>
      <c r="AP47" s="4"/>
      <c r="AQ47" s="4"/>
      <c r="AR47" s="4"/>
      <c r="AS47" s="4"/>
      <c r="AT47" s="4"/>
      <c r="AU47" s="5"/>
      <c r="AV47" s="5"/>
      <c r="AW47" s="5"/>
      <c r="AX47" s="5"/>
      <c r="AY47" s="5"/>
      <c r="AZ47" s="4"/>
      <c r="BA47" s="4"/>
      <c r="BB47" s="4"/>
      <c r="BC47" s="4"/>
      <c r="BD47" s="4"/>
      <c r="BE47" s="5"/>
      <c r="BF47" s="5"/>
      <c r="BG47" s="5"/>
      <c r="BH47" s="5"/>
      <c r="BI47" s="5"/>
      <c r="BJ47" s="4"/>
      <c r="BK47" s="4"/>
      <c r="BL47" s="4"/>
      <c r="BM47" s="4"/>
      <c r="BN47" s="4"/>
      <c r="BO47" s="5"/>
      <c r="BP47" s="5"/>
      <c r="BQ47" s="5"/>
      <c r="BR47" s="5"/>
      <c r="BS47" s="5"/>
      <c r="BT47" s="4"/>
      <c r="BU47" s="4"/>
      <c r="BV47" s="4"/>
      <c r="BW47" s="4"/>
      <c r="BX47" s="4"/>
      <c r="BY47" s="5"/>
      <c r="BZ47" s="5"/>
      <c r="CA47" s="5"/>
      <c r="CB47" s="5"/>
      <c r="CC47" s="5"/>
      <c r="CD47" s="4"/>
      <c r="CE47" s="4"/>
      <c r="CF47" s="4"/>
      <c r="CG47" s="4"/>
      <c r="CH47" s="4"/>
      <c r="CI47" s="5"/>
      <c r="CJ47" s="5"/>
      <c r="CK47" s="5"/>
      <c r="CL47" s="5"/>
      <c r="CM47" s="5"/>
      <c r="CN47" s="4"/>
      <c r="CO47" s="4"/>
      <c r="CP47" s="4"/>
      <c r="CQ47" s="4"/>
      <c r="CR47" s="4"/>
      <c r="CS47" s="5"/>
      <c r="CT47" s="5"/>
      <c r="CU47" s="5"/>
      <c r="CV47" s="5"/>
      <c r="CW47" s="5"/>
      <c r="CX47" s="4">
        <f t="shared" si="5"/>
        <v>0.76771999999999996</v>
      </c>
      <c r="CY47" s="4">
        <f t="shared" si="6"/>
        <v>1.0039200000000001</v>
      </c>
      <c r="CZ47" s="4">
        <f t="shared" si="7"/>
        <v>0.21049999999999999</v>
      </c>
      <c r="DA47" s="4">
        <f t="shared" si="8"/>
        <v>0.67349999999999999</v>
      </c>
      <c r="DB47" s="4">
        <f t="shared" si="9"/>
        <v>6.8700000000000011E-2</v>
      </c>
      <c r="DC47" s="11" t="str" cm="1">
        <f t="array" aca="1" ref="DC47" ca="1">CONCATENATE(INDIRECT(ADDRESS(1,MATCH(_xlfn.MINIFS(B47:CW47,metrics.est,"MAE"),B47:CW47,0)+1)), ", ", INDIRECT(ADDRESS(2,MATCH(_xlfn.MINIFS(B47:CW47,metrics.est,"MAE"),B47:CW47,0)+1)))</f>
        <v>k=5, r=0.1</v>
      </c>
      <c r="DD47" s="11" t="str" cm="1">
        <f t="array" aca="1" ref="DD47" ca="1">CONCATENATE(INDIRECT(ADDRESS(1,MATCH(_xlfn.MINIFS(B47:CW47,metrics.est,"MSE"),B47:CW47,0)+1)), ", ", INDIRECT(ADDRESS(2,MATCH(_xlfn.MINIFS(B47:CW47,metrics.est,"MSE"),B47:CW47,0)+1)))</f>
        <v>k=5, r=0.1</v>
      </c>
      <c r="DE47" s="11" t="str" cm="1">
        <f t="array" aca="1" ref="DE47" ca="1">CONCATENATE(INDIRECT(ADDRESS(1,MATCH(_xlfn.MAXIFS(B47:CW47,metrics.est,"R"),B47:CW47,0)+1)), ", ", INDIRECT(ADDRESS(2,MATCH(_xlfn.MAXIFS(B47:CW47,metrics.est,"R"),B47:CW47,0)+1)))</f>
        <v>k=5, r=0.1</v>
      </c>
      <c r="DF47" s="11" t="str" cm="1">
        <f t="array" aca="1" ref="DF47" ca="1">CONCATENATE(INDIRECT(ADDRESS(1,MATCH(_xlfn.MAXIFS(B47:CW47,metrics.est,"Coverage"),B47:CW47,0)+1)), ", ", INDIRECT(ADDRESS(2,MATCH(_xlfn.MAXIFS(B47:CW47,metrics.est,"Coverage"),B47:CW47,0)+1)))</f>
        <v>k=5, r=0.1</v>
      </c>
      <c r="DG47" s="11" t="str" cm="1">
        <f t="array" aca="1" ref="DG47" ca="1">CONCATENATE(INDIRECT(ADDRESS(1,MATCH(_xlfn.MINIFS(B47:CW47,metrics.est,"Time"),B47:CW47,0)+1)), ", ", INDIRECT(ADDRESS(2,MATCH(_xlfn.MINIFS(B47:CW47,metrics.est,"Time"),B47:CW47,0)+1)))</f>
        <v>k=5, r=0.9</v>
      </c>
    </row>
    <row r="48" spans="1:111" x14ac:dyDescent="0.2">
      <c r="A48" s="1" t="s">
        <v>45</v>
      </c>
      <c r="B48" s="4">
        <v>0.71750000000000003</v>
      </c>
      <c r="C48" s="4">
        <v>0.87309999999999999</v>
      </c>
      <c r="D48" s="4">
        <v>0.25319999999999998</v>
      </c>
      <c r="E48" s="4">
        <v>0.75890000000000002</v>
      </c>
      <c r="F48" s="4">
        <v>2.3900000000000001E-2</v>
      </c>
      <c r="G48" s="5">
        <v>0.73760000000000003</v>
      </c>
      <c r="H48" s="5">
        <v>0.92330000000000001</v>
      </c>
      <c r="I48" s="5">
        <v>0.25009999999999999</v>
      </c>
      <c r="J48" s="5">
        <v>0.71299999999999997</v>
      </c>
      <c r="K48" s="5">
        <v>2.41E-2</v>
      </c>
      <c r="L48" s="4">
        <v>0.76259999999999994</v>
      </c>
      <c r="M48" s="4">
        <v>0.98680000000000001</v>
      </c>
      <c r="N48" s="4">
        <v>0.24540000000000001</v>
      </c>
      <c r="O48" s="4">
        <v>0.66180000000000005</v>
      </c>
      <c r="P48" s="4">
        <v>1.9900000000000001E-2</v>
      </c>
      <c r="Q48" s="5">
        <v>0.78069999999999995</v>
      </c>
      <c r="R48" s="5">
        <v>1.0345</v>
      </c>
      <c r="S48" s="5">
        <v>0.23719999999999999</v>
      </c>
      <c r="T48" s="5">
        <v>0.63319999999999999</v>
      </c>
      <c r="U48" s="5">
        <v>1.12E-2</v>
      </c>
      <c r="V48" s="4">
        <v>0.80630000000000002</v>
      </c>
      <c r="W48" s="4">
        <v>1.1026</v>
      </c>
      <c r="X48" s="4">
        <v>0.18609999999999999</v>
      </c>
      <c r="Y48" s="4">
        <v>0.58760000000000001</v>
      </c>
      <c r="Z48" s="4">
        <v>4.5999999999999999E-3</v>
      </c>
      <c r="AA48" s="5"/>
      <c r="AB48" s="5"/>
      <c r="AC48" s="5"/>
      <c r="AD48" s="5"/>
      <c r="AE48" s="5"/>
      <c r="AF48" s="4"/>
      <c r="AG48" s="4"/>
      <c r="AH48" s="4"/>
      <c r="AI48" s="4"/>
      <c r="AJ48" s="4"/>
      <c r="AK48" s="5"/>
      <c r="AL48" s="5"/>
      <c r="AM48" s="5"/>
      <c r="AN48" s="5"/>
      <c r="AO48" s="5"/>
      <c r="AP48" s="4"/>
      <c r="AQ48" s="4"/>
      <c r="AR48" s="4"/>
      <c r="AS48" s="4"/>
      <c r="AT48" s="4"/>
      <c r="AU48" s="5"/>
      <c r="AV48" s="5"/>
      <c r="AW48" s="5"/>
      <c r="AX48" s="5"/>
      <c r="AY48" s="5"/>
      <c r="AZ48" s="4"/>
      <c r="BA48" s="4"/>
      <c r="BB48" s="4"/>
      <c r="BC48" s="4"/>
      <c r="BD48" s="4"/>
      <c r="BE48" s="5"/>
      <c r="BF48" s="5"/>
      <c r="BG48" s="5"/>
      <c r="BH48" s="5"/>
      <c r="BI48" s="5"/>
      <c r="BJ48" s="4"/>
      <c r="BK48" s="4"/>
      <c r="BL48" s="4"/>
      <c r="BM48" s="4"/>
      <c r="BN48" s="4"/>
      <c r="BO48" s="5"/>
      <c r="BP48" s="5"/>
      <c r="BQ48" s="5"/>
      <c r="BR48" s="5"/>
      <c r="BS48" s="5"/>
      <c r="BT48" s="4"/>
      <c r="BU48" s="4"/>
      <c r="BV48" s="4"/>
      <c r="BW48" s="4"/>
      <c r="BX48" s="4"/>
      <c r="BY48" s="5"/>
      <c r="BZ48" s="5"/>
      <c r="CA48" s="5"/>
      <c r="CB48" s="5"/>
      <c r="CC48" s="5"/>
      <c r="CD48" s="4"/>
      <c r="CE48" s="4"/>
      <c r="CF48" s="4"/>
      <c r="CG48" s="4"/>
      <c r="CH48" s="4"/>
      <c r="CI48" s="5"/>
      <c r="CJ48" s="5"/>
      <c r="CK48" s="5"/>
      <c r="CL48" s="5"/>
      <c r="CM48" s="5"/>
      <c r="CN48" s="4"/>
      <c r="CO48" s="4"/>
      <c r="CP48" s="4"/>
      <c r="CQ48" s="4"/>
      <c r="CR48" s="4"/>
      <c r="CS48" s="5"/>
      <c r="CT48" s="5"/>
      <c r="CU48" s="5"/>
      <c r="CV48" s="5"/>
      <c r="CW48" s="5"/>
      <c r="CX48" s="4">
        <f t="shared" si="5"/>
        <v>0.76093999999999995</v>
      </c>
      <c r="CY48" s="4">
        <f t="shared" si="6"/>
        <v>0.98406000000000005</v>
      </c>
      <c r="CZ48" s="4">
        <f t="shared" si="7"/>
        <v>0.2344</v>
      </c>
      <c r="DA48" s="4">
        <f t="shared" si="8"/>
        <v>0.67090000000000005</v>
      </c>
      <c r="DB48" s="4">
        <f t="shared" si="9"/>
        <v>1.6739999999999998E-2</v>
      </c>
      <c r="DC48" s="11" t="str" cm="1">
        <f t="array" aca="1" ref="DC48" ca="1">CONCATENATE(INDIRECT(ADDRESS(1,MATCH(_xlfn.MINIFS(B48:CW48,metrics.est,"MAE"),B48:CW48,0)+1)), ", ", INDIRECT(ADDRESS(2,MATCH(_xlfn.MINIFS(B48:CW48,metrics.est,"MAE"),B48:CW48,0)+1)))</f>
        <v>k=5, r=0.1</v>
      </c>
      <c r="DD48" s="11" t="str" cm="1">
        <f t="array" aca="1" ref="DD48" ca="1">CONCATENATE(INDIRECT(ADDRESS(1,MATCH(_xlfn.MINIFS(B48:CW48,metrics.est,"MSE"),B48:CW48,0)+1)), ", ", INDIRECT(ADDRESS(2,MATCH(_xlfn.MINIFS(B48:CW48,metrics.est,"MSE"),B48:CW48,0)+1)))</f>
        <v>k=5, r=0.1</v>
      </c>
      <c r="DE48" s="11" t="str" cm="1">
        <f t="array" aca="1" ref="DE48" ca="1">CONCATENATE(INDIRECT(ADDRESS(1,MATCH(_xlfn.MAXIFS(B48:CW48,metrics.est,"R"),B48:CW48,0)+1)), ", ", INDIRECT(ADDRESS(2,MATCH(_xlfn.MAXIFS(B48:CW48,metrics.est,"R"),B48:CW48,0)+1)))</f>
        <v>k=5, r=0.1</v>
      </c>
      <c r="DF48" s="11" t="str" cm="1">
        <f t="array" aca="1" ref="DF48" ca="1">CONCATENATE(INDIRECT(ADDRESS(1,MATCH(_xlfn.MAXIFS(B48:CW48,metrics.est,"Coverage"),B48:CW48,0)+1)), ", ", INDIRECT(ADDRESS(2,MATCH(_xlfn.MAXIFS(B48:CW48,metrics.est,"Coverage"),B48:CW48,0)+1)))</f>
        <v>k=5, r=0.1</v>
      </c>
      <c r="DG48" s="11" t="str" cm="1">
        <f t="array" aca="1" ref="DG48" ca="1">CONCATENATE(INDIRECT(ADDRESS(1,MATCH(_xlfn.MINIFS(B48:CW48,metrics.est,"Time"),B48:CW48,0)+1)), ", ", INDIRECT(ADDRESS(2,MATCH(_xlfn.MINIFS(B48:CW48,metrics.est,"Time"),B48:CW48,0)+1)))</f>
        <v>k=5, r=0.9</v>
      </c>
    </row>
    <row r="49" spans="1:111" x14ac:dyDescent="0.2">
      <c r="A49" s="1" t="s">
        <v>46</v>
      </c>
      <c r="B49" s="4">
        <v>0.67510000000000003</v>
      </c>
      <c r="C49" s="4">
        <v>0.77769999999999995</v>
      </c>
      <c r="D49" s="4">
        <v>0.3029</v>
      </c>
      <c r="E49" s="4">
        <v>0.94110000000000005</v>
      </c>
      <c r="F49" s="4">
        <v>4.8500000000000001E-2</v>
      </c>
      <c r="G49" s="5">
        <v>0.68540000000000001</v>
      </c>
      <c r="H49" s="5">
        <v>0.80369999999999997</v>
      </c>
      <c r="I49" s="5">
        <v>0.29820000000000002</v>
      </c>
      <c r="J49" s="5">
        <v>0.92779999999999996</v>
      </c>
      <c r="K49" s="5">
        <v>3.1699999999999999E-2</v>
      </c>
      <c r="L49" s="4">
        <v>0.69789999999999996</v>
      </c>
      <c r="M49" s="4">
        <v>0.83320000000000005</v>
      </c>
      <c r="N49" s="4">
        <v>0.28000000000000003</v>
      </c>
      <c r="O49" s="4">
        <v>0.90259999999999996</v>
      </c>
      <c r="P49" s="4">
        <v>2.5600000000000001E-2</v>
      </c>
      <c r="Q49" s="5">
        <v>0.72709999999999997</v>
      </c>
      <c r="R49" s="5">
        <v>0.89910000000000001</v>
      </c>
      <c r="S49" s="5">
        <v>0.2359</v>
      </c>
      <c r="T49" s="5">
        <v>0.85029999999999994</v>
      </c>
      <c r="U49" s="5">
        <v>1.67E-2</v>
      </c>
      <c r="V49" s="4">
        <v>0.81240000000000001</v>
      </c>
      <c r="W49" s="4">
        <v>1.1178999999999999</v>
      </c>
      <c r="X49" s="4">
        <v>0.15770000000000001</v>
      </c>
      <c r="Y49" s="4">
        <v>0.62590000000000001</v>
      </c>
      <c r="Z49" s="4">
        <v>9.4000000000000004E-3</v>
      </c>
      <c r="AA49" s="5"/>
      <c r="AB49" s="5"/>
      <c r="AC49" s="5"/>
      <c r="AD49" s="5"/>
      <c r="AE49" s="5"/>
      <c r="AF49" s="4"/>
      <c r="AG49" s="4"/>
      <c r="AH49" s="4"/>
      <c r="AI49" s="4"/>
      <c r="AJ49" s="4"/>
      <c r="AK49" s="5"/>
      <c r="AL49" s="5"/>
      <c r="AM49" s="5"/>
      <c r="AN49" s="5"/>
      <c r="AO49" s="5"/>
      <c r="AP49" s="4"/>
      <c r="AQ49" s="4"/>
      <c r="AR49" s="4"/>
      <c r="AS49" s="4"/>
      <c r="AT49" s="4"/>
      <c r="AU49" s="5"/>
      <c r="AV49" s="5"/>
      <c r="AW49" s="5"/>
      <c r="AX49" s="5"/>
      <c r="AY49" s="5"/>
      <c r="AZ49" s="4"/>
      <c r="BA49" s="4"/>
      <c r="BB49" s="4"/>
      <c r="BC49" s="4"/>
      <c r="BD49" s="4"/>
      <c r="BE49" s="5"/>
      <c r="BF49" s="5"/>
      <c r="BG49" s="5"/>
      <c r="BH49" s="5"/>
      <c r="BI49" s="5"/>
      <c r="BJ49" s="4"/>
      <c r="BK49" s="4"/>
      <c r="BL49" s="4"/>
      <c r="BM49" s="4"/>
      <c r="BN49" s="4"/>
      <c r="BO49" s="5"/>
      <c r="BP49" s="5"/>
      <c r="BQ49" s="5"/>
      <c r="BR49" s="5"/>
      <c r="BS49" s="5"/>
      <c r="BT49" s="4"/>
      <c r="BU49" s="4"/>
      <c r="BV49" s="4"/>
      <c r="BW49" s="4"/>
      <c r="BX49" s="4"/>
      <c r="BY49" s="5"/>
      <c r="BZ49" s="5"/>
      <c r="CA49" s="5"/>
      <c r="CB49" s="5"/>
      <c r="CC49" s="5"/>
      <c r="CD49" s="4"/>
      <c r="CE49" s="4"/>
      <c r="CF49" s="4"/>
      <c r="CG49" s="4"/>
      <c r="CH49" s="4"/>
      <c r="CI49" s="5"/>
      <c r="CJ49" s="5"/>
      <c r="CK49" s="5"/>
      <c r="CL49" s="5"/>
      <c r="CM49" s="5"/>
      <c r="CN49" s="4"/>
      <c r="CO49" s="4"/>
      <c r="CP49" s="4"/>
      <c r="CQ49" s="4"/>
      <c r="CR49" s="4"/>
      <c r="CS49" s="5"/>
      <c r="CT49" s="5"/>
      <c r="CU49" s="5"/>
      <c r="CV49" s="5"/>
      <c r="CW49" s="5"/>
      <c r="CX49" s="4">
        <f t="shared" si="5"/>
        <v>0.71958</v>
      </c>
      <c r="CY49" s="4">
        <f t="shared" si="6"/>
        <v>0.88631999999999989</v>
      </c>
      <c r="CZ49" s="4">
        <f t="shared" si="7"/>
        <v>0.25494</v>
      </c>
      <c r="DA49" s="4">
        <f t="shared" si="8"/>
        <v>0.84953999999999996</v>
      </c>
      <c r="DB49" s="4">
        <f t="shared" si="9"/>
        <v>2.6379999999999997E-2</v>
      </c>
      <c r="DC49" s="11" t="str" cm="1">
        <f t="array" aca="1" ref="DC49" ca="1">CONCATENATE(INDIRECT(ADDRESS(1,MATCH(_xlfn.MINIFS(B49:CW49,metrics.est,"MAE"),B49:CW49,0)+1)), ", ", INDIRECT(ADDRESS(2,MATCH(_xlfn.MINIFS(B49:CW49,metrics.est,"MAE"),B49:CW49,0)+1)))</f>
        <v>k=5, r=0.1</v>
      </c>
      <c r="DD49" s="11" t="str" cm="1">
        <f t="array" aca="1" ref="DD49" ca="1">CONCATENATE(INDIRECT(ADDRESS(1,MATCH(_xlfn.MINIFS(B49:CW49,metrics.est,"MSE"),B49:CW49,0)+1)), ", ", INDIRECT(ADDRESS(2,MATCH(_xlfn.MINIFS(B49:CW49,metrics.est,"MSE"),B49:CW49,0)+1)))</f>
        <v>k=5, r=0.1</v>
      </c>
      <c r="DE49" s="11" t="str" cm="1">
        <f t="array" aca="1" ref="DE49" ca="1">CONCATENATE(INDIRECT(ADDRESS(1,MATCH(_xlfn.MAXIFS(B49:CW49,metrics.est,"R"),B49:CW49,0)+1)), ", ", INDIRECT(ADDRESS(2,MATCH(_xlfn.MAXIFS(B49:CW49,metrics.est,"R"),B49:CW49,0)+1)))</f>
        <v>k=5, r=0.1</v>
      </c>
      <c r="DF49" s="11" t="str" cm="1">
        <f t="array" aca="1" ref="DF49" ca="1">CONCATENATE(INDIRECT(ADDRESS(1,MATCH(_xlfn.MAXIFS(B49:CW49,metrics.est,"Coverage"),B49:CW49,0)+1)), ", ", INDIRECT(ADDRESS(2,MATCH(_xlfn.MAXIFS(B49:CW49,metrics.est,"Coverage"),B49:CW49,0)+1)))</f>
        <v>k=5, r=0.1</v>
      </c>
      <c r="DG49" s="11" t="str" cm="1">
        <f t="array" aca="1" ref="DG49" ca="1">CONCATENATE(INDIRECT(ADDRESS(1,MATCH(_xlfn.MINIFS(B49:CW49,metrics.est,"Time"),B49:CW49,0)+1)), ", ", INDIRECT(ADDRESS(2,MATCH(_xlfn.MINIFS(B49:CW49,metrics.est,"Time"),B49:CW49,0)+1)))</f>
        <v>k=5, r=0.9</v>
      </c>
    </row>
    <row r="50" spans="1:111" x14ac:dyDescent="0.2">
      <c r="A50" s="1" t="s">
        <v>47</v>
      </c>
      <c r="B50" s="4">
        <v>0.67769999999999997</v>
      </c>
      <c r="C50" s="4">
        <v>0.78490000000000004</v>
      </c>
      <c r="D50" s="4">
        <v>0.30059999999999998</v>
      </c>
      <c r="E50" s="4">
        <v>0.93810000000000004</v>
      </c>
      <c r="F50" s="4">
        <v>5.33E-2</v>
      </c>
      <c r="G50" s="5">
        <v>0.68889999999999996</v>
      </c>
      <c r="H50" s="5">
        <v>0.81140000000000001</v>
      </c>
      <c r="I50" s="5">
        <v>0.2928</v>
      </c>
      <c r="J50" s="5">
        <v>0.92330000000000001</v>
      </c>
      <c r="K50" s="5">
        <v>4.65E-2</v>
      </c>
      <c r="L50" s="4">
        <v>0.70240000000000002</v>
      </c>
      <c r="M50" s="4">
        <v>0.84379999999999999</v>
      </c>
      <c r="N50" s="4">
        <v>0.2697</v>
      </c>
      <c r="O50" s="4">
        <v>0.8982</v>
      </c>
      <c r="P50" s="4">
        <v>2.9899999999999999E-2</v>
      </c>
      <c r="Q50" s="5">
        <v>0.73329999999999995</v>
      </c>
      <c r="R50" s="5">
        <v>0.91369999999999996</v>
      </c>
      <c r="S50" s="5">
        <v>0.224</v>
      </c>
      <c r="T50" s="5">
        <v>0.84609999999999996</v>
      </c>
      <c r="U50" s="5">
        <v>1.8599999999999998E-2</v>
      </c>
      <c r="V50" s="4">
        <v>0.81869999999999998</v>
      </c>
      <c r="W50" s="4">
        <v>1.1323000000000001</v>
      </c>
      <c r="X50" s="4">
        <v>0.16700000000000001</v>
      </c>
      <c r="Y50" s="4">
        <v>0.60619999999999996</v>
      </c>
      <c r="Z50" s="4">
        <v>6.1999999999999998E-3</v>
      </c>
      <c r="AA50" s="5"/>
      <c r="AB50" s="5"/>
      <c r="AC50" s="5"/>
      <c r="AD50" s="5"/>
      <c r="AE50" s="5"/>
      <c r="AF50" s="4"/>
      <c r="AG50" s="4"/>
      <c r="AH50" s="4"/>
      <c r="AI50" s="4"/>
      <c r="AJ50" s="4"/>
      <c r="AK50" s="5"/>
      <c r="AL50" s="5"/>
      <c r="AM50" s="5"/>
      <c r="AN50" s="5"/>
      <c r="AO50" s="5"/>
      <c r="AP50" s="4"/>
      <c r="AQ50" s="4"/>
      <c r="AR50" s="4"/>
      <c r="AS50" s="4"/>
      <c r="AT50" s="4"/>
      <c r="AU50" s="5"/>
      <c r="AV50" s="5"/>
      <c r="AW50" s="5"/>
      <c r="AX50" s="5"/>
      <c r="AY50" s="5"/>
      <c r="AZ50" s="4"/>
      <c r="BA50" s="4"/>
      <c r="BB50" s="4"/>
      <c r="BC50" s="4"/>
      <c r="BD50" s="4"/>
      <c r="BE50" s="5"/>
      <c r="BF50" s="5"/>
      <c r="BG50" s="5"/>
      <c r="BH50" s="5"/>
      <c r="BI50" s="5"/>
      <c r="BJ50" s="4"/>
      <c r="BK50" s="4"/>
      <c r="BL50" s="4"/>
      <c r="BM50" s="4"/>
      <c r="BN50" s="4"/>
      <c r="BO50" s="5"/>
      <c r="BP50" s="5"/>
      <c r="BQ50" s="5"/>
      <c r="BR50" s="5"/>
      <c r="BS50" s="5"/>
      <c r="BT50" s="4"/>
      <c r="BU50" s="4"/>
      <c r="BV50" s="4"/>
      <c r="BW50" s="4"/>
      <c r="BX50" s="4"/>
      <c r="BY50" s="5"/>
      <c r="BZ50" s="5"/>
      <c r="CA50" s="5"/>
      <c r="CB50" s="5"/>
      <c r="CC50" s="5"/>
      <c r="CD50" s="4"/>
      <c r="CE50" s="4"/>
      <c r="CF50" s="4"/>
      <c r="CG50" s="4"/>
      <c r="CH50" s="4"/>
      <c r="CI50" s="5"/>
      <c r="CJ50" s="5"/>
      <c r="CK50" s="5"/>
      <c r="CL50" s="5"/>
      <c r="CM50" s="5"/>
      <c r="CN50" s="4"/>
      <c r="CO50" s="4"/>
      <c r="CP50" s="4"/>
      <c r="CQ50" s="4"/>
      <c r="CR50" s="4"/>
      <c r="CS50" s="5"/>
      <c r="CT50" s="5"/>
      <c r="CU50" s="5"/>
      <c r="CV50" s="5"/>
      <c r="CW50" s="5"/>
      <c r="CX50" s="4">
        <f t="shared" si="5"/>
        <v>0.72419999999999995</v>
      </c>
      <c r="CY50" s="4">
        <f t="shared" si="6"/>
        <v>0.89722000000000013</v>
      </c>
      <c r="CZ50" s="4">
        <f t="shared" si="7"/>
        <v>0.25081999999999999</v>
      </c>
      <c r="DA50" s="4">
        <f t="shared" si="8"/>
        <v>0.84238000000000002</v>
      </c>
      <c r="DB50" s="4">
        <f t="shared" si="9"/>
        <v>3.0900000000000004E-2</v>
      </c>
      <c r="DC50" s="11" t="str" cm="1">
        <f t="array" aca="1" ref="DC50" ca="1">CONCATENATE(INDIRECT(ADDRESS(1,MATCH(_xlfn.MINIFS(B50:CW50,metrics.est,"MAE"),B50:CW50,0)+1)), ", ", INDIRECT(ADDRESS(2,MATCH(_xlfn.MINIFS(B50:CW50,metrics.est,"MAE"),B50:CW50,0)+1)))</f>
        <v>k=5, r=0.1</v>
      </c>
      <c r="DD50" s="11" t="str" cm="1">
        <f t="array" aca="1" ref="DD50" ca="1">CONCATENATE(INDIRECT(ADDRESS(1,MATCH(_xlfn.MINIFS(B50:CW50,metrics.est,"MSE"),B50:CW50,0)+1)), ", ", INDIRECT(ADDRESS(2,MATCH(_xlfn.MINIFS(B50:CW50,metrics.est,"MSE"),B50:CW50,0)+1)))</f>
        <v>k=5, r=0.1</v>
      </c>
      <c r="DE50" s="11" t="str" cm="1">
        <f t="array" aca="1" ref="DE50" ca="1">CONCATENATE(INDIRECT(ADDRESS(1,MATCH(_xlfn.MAXIFS(B50:CW50,metrics.est,"R"),B50:CW50,0)+1)), ", ", INDIRECT(ADDRESS(2,MATCH(_xlfn.MAXIFS(B50:CW50,metrics.est,"R"),B50:CW50,0)+1)))</f>
        <v>k=5, r=0.1</v>
      </c>
      <c r="DF50" s="11" t="str" cm="1">
        <f t="array" aca="1" ref="DF50" ca="1">CONCATENATE(INDIRECT(ADDRESS(1,MATCH(_xlfn.MAXIFS(B50:CW50,metrics.est,"Coverage"),B50:CW50,0)+1)), ", ", INDIRECT(ADDRESS(2,MATCH(_xlfn.MAXIFS(B50:CW50,metrics.est,"Coverage"),B50:CW50,0)+1)))</f>
        <v>k=5, r=0.1</v>
      </c>
      <c r="DG50" s="11" t="str" cm="1">
        <f t="array" aca="1" ref="DG50" ca="1">CONCATENATE(INDIRECT(ADDRESS(1,MATCH(_xlfn.MINIFS(B50:CW50,metrics.est,"Time"),B50:CW50,0)+1)), ", ", INDIRECT(ADDRESS(2,MATCH(_xlfn.MINIFS(B50:CW50,metrics.est,"Time"),B50:CW50,0)+1)))</f>
        <v>k=5, r=0.9</v>
      </c>
    </row>
    <row r="51" spans="1:111" x14ac:dyDescent="0.2">
      <c r="A51" s="1" t="s">
        <v>48</v>
      </c>
      <c r="B51" s="4">
        <v>0.70509999999999995</v>
      </c>
      <c r="C51" s="4">
        <v>0.84419999999999995</v>
      </c>
      <c r="D51" s="4">
        <v>0.28449999999999998</v>
      </c>
      <c r="E51" s="4">
        <v>0.83640000000000003</v>
      </c>
      <c r="F51" s="4">
        <v>3.1699999999999999E-2</v>
      </c>
      <c r="G51" s="5">
        <v>0.72089999999999999</v>
      </c>
      <c r="H51" s="5">
        <v>0.88380000000000003</v>
      </c>
      <c r="I51" s="5">
        <v>0.27800000000000002</v>
      </c>
      <c r="J51" s="5">
        <v>0.80049999999999999</v>
      </c>
      <c r="K51" s="5">
        <v>3.1199999999999999E-2</v>
      </c>
      <c r="L51" s="4">
        <v>0.73640000000000005</v>
      </c>
      <c r="M51" s="4">
        <v>0.91969999999999996</v>
      </c>
      <c r="N51" s="4">
        <v>0.27129999999999999</v>
      </c>
      <c r="O51" s="4">
        <v>0.76070000000000004</v>
      </c>
      <c r="P51" s="4">
        <v>2.0299999999999999E-2</v>
      </c>
      <c r="Q51" s="5">
        <v>0.75829999999999997</v>
      </c>
      <c r="R51" s="5">
        <v>0.97519999999999996</v>
      </c>
      <c r="S51" s="5">
        <v>0.251</v>
      </c>
      <c r="T51" s="5">
        <v>0.71889999999999998</v>
      </c>
      <c r="U51" s="5">
        <v>1.12E-2</v>
      </c>
      <c r="V51" s="4">
        <v>0.8024</v>
      </c>
      <c r="W51" s="4">
        <v>1.0935999999999999</v>
      </c>
      <c r="X51" s="4">
        <v>0.18679999999999999</v>
      </c>
      <c r="Y51" s="4">
        <v>0.5958</v>
      </c>
      <c r="Z51" s="4">
        <v>5.4000000000000003E-3</v>
      </c>
      <c r="AA51" s="5"/>
      <c r="AB51" s="5"/>
      <c r="AC51" s="5"/>
      <c r="AD51" s="5"/>
      <c r="AE51" s="5"/>
      <c r="AF51" s="4"/>
      <c r="AG51" s="4"/>
      <c r="AH51" s="4"/>
      <c r="AI51" s="4"/>
      <c r="AJ51" s="4"/>
      <c r="AK51" s="5"/>
      <c r="AL51" s="5"/>
      <c r="AM51" s="5"/>
      <c r="AN51" s="5"/>
      <c r="AO51" s="5"/>
      <c r="AP51" s="4"/>
      <c r="AQ51" s="4"/>
      <c r="AR51" s="4"/>
      <c r="AS51" s="4"/>
      <c r="AT51" s="4"/>
      <c r="AU51" s="5"/>
      <c r="AV51" s="5"/>
      <c r="AW51" s="5"/>
      <c r="AX51" s="5"/>
      <c r="AY51" s="5"/>
      <c r="AZ51" s="4"/>
      <c r="BA51" s="4"/>
      <c r="BB51" s="4"/>
      <c r="BC51" s="4"/>
      <c r="BD51" s="4"/>
      <c r="BE51" s="5"/>
      <c r="BF51" s="5"/>
      <c r="BG51" s="5"/>
      <c r="BH51" s="5"/>
      <c r="BI51" s="5"/>
      <c r="BJ51" s="4"/>
      <c r="BK51" s="4"/>
      <c r="BL51" s="4"/>
      <c r="BM51" s="4"/>
      <c r="BN51" s="4"/>
      <c r="BO51" s="5"/>
      <c r="BP51" s="5"/>
      <c r="BQ51" s="5"/>
      <c r="BR51" s="5"/>
      <c r="BS51" s="5"/>
      <c r="BT51" s="4"/>
      <c r="BU51" s="4"/>
      <c r="BV51" s="4"/>
      <c r="BW51" s="4"/>
      <c r="BX51" s="4"/>
      <c r="BY51" s="5"/>
      <c r="BZ51" s="5"/>
      <c r="CA51" s="5"/>
      <c r="CB51" s="5"/>
      <c r="CC51" s="5"/>
      <c r="CD51" s="4"/>
      <c r="CE51" s="4"/>
      <c r="CF51" s="4"/>
      <c r="CG51" s="4"/>
      <c r="CH51" s="4"/>
      <c r="CI51" s="5">
        <v>0.73699999999999999</v>
      </c>
      <c r="CJ51" s="5">
        <v>0.92249999999999999</v>
      </c>
      <c r="CK51" s="5">
        <v>0.26800000000000002</v>
      </c>
      <c r="CL51" s="5">
        <v>0.75900000000000001</v>
      </c>
      <c r="CM51" s="5">
        <v>1.1900000000000001E-2</v>
      </c>
      <c r="CN51" s="4"/>
      <c r="CO51" s="4"/>
      <c r="CP51" s="4"/>
      <c r="CQ51" s="4"/>
      <c r="CR51" s="4"/>
      <c r="CS51" s="5"/>
      <c r="CT51" s="5"/>
      <c r="CU51" s="5"/>
      <c r="CV51" s="5"/>
      <c r="CW51" s="5"/>
      <c r="CX51" s="4">
        <f t="shared" si="5"/>
        <v>0.74334999999999996</v>
      </c>
      <c r="CY51" s="4">
        <f t="shared" si="6"/>
        <v>0.93983333333333341</v>
      </c>
      <c r="CZ51" s="4">
        <f t="shared" si="7"/>
        <v>0.25659999999999999</v>
      </c>
      <c r="DA51" s="4">
        <f t="shared" si="8"/>
        <v>0.74521666666666675</v>
      </c>
      <c r="DB51" s="4">
        <f t="shared" si="9"/>
        <v>1.8616666666666667E-2</v>
      </c>
      <c r="DC51" s="11" t="str" cm="1">
        <f t="array" aca="1" ref="DC51" ca="1">CONCATENATE(INDIRECT(ADDRESS(1,MATCH(_xlfn.MINIFS(B51:CW51,metrics.est,"MAE"),B51:CW51,0)+1)), ", ", INDIRECT(ADDRESS(2,MATCH(_xlfn.MINIFS(B51:CW51,metrics.est,"MAE"),B51:CW51,0)+1)))</f>
        <v>k=5, r=0.1</v>
      </c>
      <c r="DD51" s="11" t="str" cm="1">
        <f t="array" aca="1" ref="DD51" ca="1">CONCATENATE(INDIRECT(ADDRESS(1,MATCH(_xlfn.MINIFS(B51:CW51,metrics.est,"MSE"),B51:CW51,0)+1)), ", ", INDIRECT(ADDRESS(2,MATCH(_xlfn.MINIFS(B51:CW51,metrics.est,"MSE"),B51:CW51,0)+1)))</f>
        <v>k=5, r=0.1</v>
      </c>
      <c r="DE51" s="11" t="str" cm="1">
        <f t="array" aca="1" ref="DE51" ca="1">CONCATENATE(INDIRECT(ADDRESS(1,MATCH(_xlfn.MAXIFS(B51:CW51,metrics.est,"R"),B51:CW51,0)+1)), ", ", INDIRECT(ADDRESS(2,MATCH(_xlfn.MAXIFS(B51:CW51,metrics.est,"R"),B51:CW51,0)+1)))</f>
        <v>k=5, r=0.1</v>
      </c>
      <c r="DF51" s="11" t="str" cm="1">
        <f t="array" aca="1" ref="DF51" ca="1">CONCATENATE(INDIRECT(ADDRESS(1,MATCH(_xlfn.MAXIFS(B51:CW51,metrics.est,"Coverage"),B51:CW51,0)+1)), ", ", INDIRECT(ADDRESS(2,MATCH(_xlfn.MAXIFS(B51:CW51,metrics.est,"Coverage"),B51:CW51,0)+1)))</f>
        <v>k=5, r=0.1</v>
      </c>
      <c r="DG51" s="11" t="str" cm="1">
        <f t="array" aca="1" ref="DG51" ca="1">CONCATENATE(INDIRECT(ADDRESS(1,MATCH(_xlfn.MINIFS(B51:CW51,metrics.est,"Time"),B51:CW51,0)+1)), ", ", INDIRECT(ADDRESS(2,MATCH(_xlfn.MINIFS(B51:CW51,metrics.est,"Time"),B51:CW51,0)+1)))</f>
        <v>k=5, r=0.9</v>
      </c>
    </row>
    <row r="52" spans="1:111" x14ac:dyDescent="0.2">
      <c r="A52" s="1" t="s">
        <v>49</v>
      </c>
      <c r="B52" s="4">
        <v>0.67859999999999998</v>
      </c>
      <c r="C52" s="4">
        <v>0.79610000000000003</v>
      </c>
      <c r="D52" s="4">
        <v>0.31380000000000002</v>
      </c>
      <c r="E52" s="4">
        <v>0.95630000000000004</v>
      </c>
      <c r="F52" s="4">
        <v>3.1899999999999998E-2</v>
      </c>
      <c r="G52" s="5">
        <v>0.6905</v>
      </c>
      <c r="H52" s="5">
        <v>0.82509999999999994</v>
      </c>
      <c r="I52" s="5">
        <v>0.31830000000000003</v>
      </c>
      <c r="J52" s="5">
        <v>0.94389999999999996</v>
      </c>
      <c r="K52" s="5">
        <v>4.1000000000000002E-2</v>
      </c>
      <c r="L52" s="4">
        <v>0.70509999999999995</v>
      </c>
      <c r="M52" s="4">
        <v>0.85729999999999995</v>
      </c>
      <c r="N52" s="4">
        <v>0.30640000000000001</v>
      </c>
      <c r="O52" s="4">
        <v>0.91990000000000005</v>
      </c>
      <c r="P52" s="4">
        <v>2.0400000000000001E-2</v>
      </c>
      <c r="Q52" s="5">
        <v>0.73529999999999995</v>
      </c>
      <c r="R52" s="5">
        <v>0.92730000000000001</v>
      </c>
      <c r="S52" s="5">
        <v>0.26379999999999998</v>
      </c>
      <c r="T52" s="5">
        <v>0.86919999999999997</v>
      </c>
      <c r="U52" s="5">
        <v>1.3299999999999999E-2</v>
      </c>
      <c r="V52" s="4">
        <v>0.80610000000000004</v>
      </c>
      <c r="W52" s="4">
        <v>1.1055999999999999</v>
      </c>
      <c r="X52" s="4">
        <v>0.18529999999999999</v>
      </c>
      <c r="Y52" s="4">
        <v>0.63439999999999996</v>
      </c>
      <c r="Z52" s="4">
        <v>6.0000000000000001E-3</v>
      </c>
      <c r="AA52" s="5"/>
      <c r="AB52" s="5"/>
      <c r="AC52" s="5"/>
      <c r="AD52" s="5"/>
      <c r="AE52" s="5"/>
      <c r="AF52" s="4"/>
      <c r="AG52" s="4"/>
      <c r="AH52" s="4"/>
      <c r="AI52" s="4"/>
      <c r="AJ52" s="4"/>
      <c r="AK52" s="5"/>
      <c r="AL52" s="5"/>
      <c r="AM52" s="5"/>
      <c r="AN52" s="5"/>
      <c r="AO52" s="5"/>
      <c r="AP52" s="4"/>
      <c r="AQ52" s="4"/>
      <c r="AR52" s="4"/>
      <c r="AS52" s="4"/>
      <c r="AT52" s="4"/>
      <c r="AU52" s="5"/>
      <c r="AV52" s="5"/>
      <c r="AW52" s="5"/>
      <c r="AX52" s="5"/>
      <c r="AY52" s="5"/>
      <c r="AZ52" s="4"/>
      <c r="BA52" s="4"/>
      <c r="BB52" s="4"/>
      <c r="BC52" s="4"/>
      <c r="BD52" s="4"/>
      <c r="BE52" s="5"/>
      <c r="BF52" s="5"/>
      <c r="BG52" s="5"/>
      <c r="BH52" s="5"/>
      <c r="BI52" s="5"/>
      <c r="BJ52" s="4"/>
      <c r="BK52" s="4"/>
      <c r="BL52" s="4"/>
      <c r="BM52" s="4"/>
      <c r="BN52" s="4"/>
      <c r="BO52" s="5"/>
      <c r="BP52" s="5"/>
      <c r="BQ52" s="5"/>
      <c r="BR52" s="5"/>
      <c r="BS52" s="5"/>
      <c r="BT52" s="4"/>
      <c r="BU52" s="4"/>
      <c r="BV52" s="4"/>
      <c r="BW52" s="4"/>
      <c r="BX52" s="4"/>
      <c r="BY52" s="5"/>
      <c r="BZ52" s="5"/>
      <c r="CA52" s="5"/>
      <c r="CB52" s="5"/>
      <c r="CC52" s="5"/>
      <c r="CD52" s="4"/>
      <c r="CE52" s="4"/>
      <c r="CF52" s="4"/>
      <c r="CG52" s="4"/>
      <c r="CH52" s="4"/>
      <c r="CI52" s="5"/>
      <c r="CJ52" s="5"/>
      <c r="CK52" s="5"/>
      <c r="CL52" s="5"/>
      <c r="CM52" s="5"/>
      <c r="CN52" s="4"/>
      <c r="CO52" s="4"/>
      <c r="CP52" s="4"/>
      <c r="CQ52" s="4"/>
      <c r="CR52" s="4"/>
      <c r="CS52" s="5"/>
      <c r="CT52" s="5"/>
      <c r="CU52" s="5"/>
      <c r="CV52" s="5"/>
      <c r="CW52" s="5"/>
      <c r="CX52" s="4">
        <f t="shared" si="5"/>
        <v>0.72311999999999999</v>
      </c>
      <c r="CY52" s="4">
        <f t="shared" si="6"/>
        <v>0.90227999999999997</v>
      </c>
      <c r="CZ52" s="4">
        <f t="shared" si="7"/>
        <v>0.27752000000000004</v>
      </c>
      <c r="DA52" s="4">
        <f t="shared" si="8"/>
        <v>0.86474000000000006</v>
      </c>
      <c r="DB52" s="4">
        <f t="shared" si="9"/>
        <v>2.2520000000000002E-2</v>
      </c>
      <c r="DC52" s="11" t="str" cm="1">
        <f t="array" aca="1" ref="DC52" ca="1">CONCATENATE(INDIRECT(ADDRESS(1,MATCH(_xlfn.MINIFS(B52:CW52,metrics.est,"MAE"),B52:CW52,0)+1)), ", ", INDIRECT(ADDRESS(2,MATCH(_xlfn.MINIFS(B52:CW52,metrics.est,"MAE"),B52:CW52,0)+1)))</f>
        <v>k=5, r=0.1</v>
      </c>
      <c r="DD52" s="11" t="str" cm="1">
        <f t="array" aca="1" ref="DD52" ca="1">CONCATENATE(INDIRECT(ADDRESS(1,MATCH(_xlfn.MINIFS(B52:CW52,metrics.est,"MSE"),B52:CW52,0)+1)), ", ", INDIRECT(ADDRESS(2,MATCH(_xlfn.MINIFS(B52:CW52,metrics.est,"MSE"),B52:CW52,0)+1)))</f>
        <v>k=5, r=0.1</v>
      </c>
      <c r="DE52" s="11" t="str" cm="1">
        <f t="array" aca="1" ref="DE52" ca="1">CONCATENATE(INDIRECT(ADDRESS(1,MATCH(_xlfn.MAXIFS(B52:CW52,metrics.est,"R"),B52:CW52,0)+1)), ", ", INDIRECT(ADDRESS(2,MATCH(_xlfn.MAXIFS(B52:CW52,metrics.est,"R"),B52:CW52,0)+1)))</f>
        <v>k=5, r=0.3</v>
      </c>
      <c r="DF52" s="11" t="str" cm="1">
        <f t="array" aca="1" ref="DF52" ca="1">CONCATENATE(INDIRECT(ADDRESS(1,MATCH(_xlfn.MAXIFS(B52:CW52,metrics.est,"Coverage"),B52:CW52,0)+1)), ", ", INDIRECT(ADDRESS(2,MATCH(_xlfn.MAXIFS(B52:CW52,metrics.est,"Coverage"),B52:CW52,0)+1)))</f>
        <v>k=5, r=0.1</v>
      </c>
      <c r="DG52" s="11" t="str" cm="1">
        <f t="array" aca="1" ref="DG52" ca="1">CONCATENATE(INDIRECT(ADDRESS(1,MATCH(_xlfn.MINIFS(B52:CW52,metrics.est,"Time"),B52:CW52,0)+1)), ", ", INDIRECT(ADDRESS(2,MATCH(_xlfn.MINIFS(B52:CW52,metrics.est,"Time"),B52:CW52,0)+1)))</f>
        <v>k=5, r=0.9</v>
      </c>
    </row>
    <row r="53" spans="1:111" x14ac:dyDescent="0.2">
      <c r="A53" s="1" t="s">
        <v>50</v>
      </c>
      <c r="B53" s="4">
        <v>0.78390000000000004</v>
      </c>
      <c r="C53" s="4">
        <v>1.0470999999999999</v>
      </c>
      <c r="D53" s="4">
        <v>0.19589999999999999</v>
      </c>
      <c r="E53" s="4">
        <v>0.45029999999999998</v>
      </c>
      <c r="F53" s="4">
        <v>3.9E-2</v>
      </c>
      <c r="G53" s="5">
        <v>0.7994</v>
      </c>
      <c r="H53" s="5">
        <v>1.0882000000000001</v>
      </c>
      <c r="I53" s="5">
        <v>0.20569999999999999</v>
      </c>
      <c r="J53" s="5">
        <v>0.46100000000000002</v>
      </c>
      <c r="K53" s="5">
        <v>3.2000000000000001E-2</v>
      </c>
      <c r="L53" s="4">
        <v>0.80910000000000004</v>
      </c>
      <c r="M53" s="4">
        <v>1.1142000000000001</v>
      </c>
      <c r="N53" s="4">
        <v>0.21329999999999999</v>
      </c>
      <c r="O53" s="4">
        <v>0.46970000000000001</v>
      </c>
      <c r="P53" s="4">
        <v>2.2499999999999999E-2</v>
      </c>
      <c r="Q53" s="5">
        <v>0.81110000000000004</v>
      </c>
      <c r="R53" s="5">
        <v>1.1206</v>
      </c>
      <c r="S53" s="5">
        <v>0.20830000000000001</v>
      </c>
      <c r="T53" s="5">
        <v>0.52490000000000003</v>
      </c>
      <c r="U53" s="5">
        <v>1.49E-2</v>
      </c>
      <c r="V53" s="4">
        <v>0.82199999999999995</v>
      </c>
      <c r="W53" s="4">
        <v>1.1466000000000001</v>
      </c>
      <c r="X53" s="4">
        <v>0.17910000000000001</v>
      </c>
      <c r="Y53" s="4">
        <v>0.54630000000000001</v>
      </c>
      <c r="Z53" s="4">
        <v>8.9999999999999993E-3</v>
      </c>
      <c r="AA53" s="5"/>
      <c r="AB53" s="5"/>
      <c r="AC53" s="5"/>
      <c r="AD53" s="5"/>
      <c r="AE53" s="5"/>
      <c r="AF53" s="4"/>
      <c r="AG53" s="4"/>
      <c r="AH53" s="4"/>
      <c r="AI53" s="4"/>
      <c r="AJ53" s="4"/>
      <c r="AK53" s="5"/>
      <c r="AL53" s="5"/>
      <c r="AM53" s="5"/>
      <c r="AN53" s="5"/>
      <c r="AO53" s="5"/>
      <c r="AP53" s="4"/>
      <c r="AQ53" s="4"/>
      <c r="AR53" s="4"/>
      <c r="AS53" s="4"/>
      <c r="AT53" s="4"/>
      <c r="AU53" s="5"/>
      <c r="AV53" s="5"/>
      <c r="AW53" s="5"/>
      <c r="AX53" s="5"/>
      <c r="AY53" s="5"/>
      <c r="AZ53" s="4"/>
      <c r="BA53" s="4"/>
      <c r="BB53" s="4"/>
      <c r="BC53" s="4"/>
      <c r="BD53" s="4"/>
      <c r="BE53" s="5"/>
      <c r="BF53" s="5"/>
      <c r="BG53" s="5"/>
      <c r="BH53" s="5"/>
      <c r="BI53" s="5"/>
      <c r="BJ53" s="4"/>
      <c r="BK53" s="4"/>
      <c r="BL53" s="4"/>
      <c r="BM53" s="4"/>
      <c r="BN53" s="4"/>
      <c r="BO53" s="5"/>
      <c r="BP53" s="5"/>
      <c r="BQ53" s="5"/>
      <c r="BR53" s="5"/>
      <c r="BS53" s="5"/>
      <c r="BT53" s="4"/>
      <c r="BU53" s="4"/>
      <c r="BV53" s="4"/>
      <c r="BW53" s="4"/>
      <c r="BX53" s="4"/>
      <c r="BY53" s="5"/>
      <c r="BZ53" s="5"/>
      <c r="CA53" s="5"/>
      <c r="CB53" s="5"/>
      <c r="CC53" s="5"/>
      <c r="CD53" s="4"/>
      <c r="CE53" s="4"/>
      <c r="CF53" s="4"/>
      <c r="CG53" s="4"/>
      <c r="CH53" s="4"/>
      <c r="CI53" s="5"/>
      <c r="CJ53" s="5"/>
      <c r="CK53" s="5"/>
      <c r="CL53" s="5"/>
      <c r="CM53" s="5"/>
      <c r="CN53" s="4"/>
      <c r="CO53" s="4"/>
      <c r="CP53" s="4"/>
      <c r="CQ53" s="4"/>
      <c r="CR53" s="4"/>
      <c r="CS53" s="5"/>
      <c r="CT53" s="5"/>
      <c r="CU53" s="5"/>
      <c r="CV53" s="5"/>
      <c r="CW53" s="5"/>
      <c r="CX53" s="4">
        <f t="shared" si="5"/>
        <v>0.80510000000000004</v>
      </c>
      <c r="CY53" s="4">
        <f t="shared" si="6"/>
        <v>1.1033400000000002</v>
      </c>
      <c r="CZ53" s="4">
        <f t="shared" si="7"/>
        <v>0.20046</v>
      </c>
      <c r="DA53" s="4">
        <f t="shared" si="8"/>
        <v>0.49043999999999999</v>
      </c>
      <c r="DB53" s="4">
        <f t="shared" si="9"/>
        <v>2.3479999999999997E-2</v>
      </c>
      <c r="DC53" s="11" t="str" cm="1">
        <f t="array" aca="1" ref="DC53" ca="1">CONCATENATE(INDIRECT(ADDRESS(1,MATCH(_xlfn.MINIFS(B53:CW53,metrics.est,"MAE"),B53:CW53,0)+1)), ", ", INDIRECT(ADDRESS(2,MATCH(_xlfn.MINIFS(B53:CW53,metrics.est,"MAE"),B53:CW53,0)+1)))</f>
        <v>k=5, r=0.1</v>
      </c>
      <c r="DD53" s="11" t="str" cm="1">
        <f t="array" aca="1" ref="DD53" ca="1">CONCATENATE(INDIRECT(ADDRESS(1,MATCH(_xlfn.MINIFS(B53:CW53,metrics.est,"MSE"),B53:CW53,0)+1)), ", ", INDIRECT(ADDRESS(2,MATCH(_xlfn.MINIFS(B53:CW53,metrics.est,"MSE"),B53:CW53,0)+1)))</f>
        <v>k=5, r=0.1</v>
      </c>
      <c r="DE53" s="11" t="str" cm="1">
        <f t="array" aca="1" ref="DE53" ca="1">CONCATENATE(INDIRECT(ADDRESS(1,MATCH(_xlfn.MAXIFS(B53:CW53,metrics.est,"R"),B53:CW53,0)+1)), ", ", INDIRECT(ADDRESS(2,MATCH(_xlfn.MAXIFS(B53:CW53,metrics.est,"R"),B53:CW53,0)+1)))</f>
        <v>k=5, r=0.5</v>
      </c>
      <c r="DF53" s="11" t="str" cm="1">
        <f t="array" aca="1" ref="DF53" ca="1">CONCATENATE(INDIRECT(ADDRESS(1,MATCH(_xlfn.MAXIFS(B53:CW53,metrics.est,"Coverage"),B53:CW53,0)+1)), ", ", INDIRECT(ADDRESS(2,MATCH(_xlfn.MAXIFS(B53:CW53,metrics.est,"Coverage"),B53:CW53,0)+1)))</f>
        <v>k=5, r=0.9</v>
      </c>
      <c r="DG53" s="11" t="str" cm="1">
        <f t="array" aca="1" ref="DG53" ca="1">CONCATENATE(INDIRECT(ADDRESS(1,MATCH(_xlfn.MINIFS(B53:CW53,metrics.est,"Time"),B53:CW53,0)+1)), ", ", INDIRECT(ADDRESS(2,MATCH(_xlfn.MINIFS(B53:CW53,metrics.est,"Time"),B53:CW53,0)+1)))</f>
        <v>k=5, r=0.9</v>
      </c>
    </row>
    <row r="54" spans="1:111" x14ac:dyDescent="0.2">
      <c r="A54" s="1" t="s">
        <v>51</v>
      </c>
      <c r="B54" s="4">
        <v>0.69330000000000003</v>
      </c>
      <c r="C54" s="4">
        <v>0.81640000000000001</v>
      </c>
      <c r="D54" s="4">
        <v>0.22309999999999999</v>
      </c>
      <c r="E54" s="4">
        <v>0.91669999999999996</v>
      </c>
      <c r="F54" s="4">
        <v>4.8753000000000002</v>
      </c>
      <c r="G54" s="5">
        <v>0.70089999999999997</v>
      </c>
      <c r="H54" s="5">
        <v>0.83660000000000001</v>
      </c>
      <c r="I54" s="5">
        <v>0.15920000000000001</v>
      </c>
      <c r="J54" s="5">
        <v>0.90259999999999996</v>
      </c>
      <c r="K54" s="5">
        <v>5.9071999999999996</v>
      </c>
      <c r="L54" s="4">
        <v>0.71199999999999997</v>
      </c>
      <c r="M54" s="4">
        <v>0.86070000000000002</v>
      </c>
      <c r="N54" s="4">
        <v>0.12720000000000001</v>
      </c>
      <c r="O54" s="4">
        <v>0.87390000000000001</v>
      </c>
      <c r="P54" s="4">
        <v>2.9447000000000001</v>
      </c>
      <c r="Q54" s="5">
        <v>0.72699999999999998</v>
      </c>
      <c r="R54" s="5">
        <v>0.89600000000000002</v>
      </c>
      <c r="S54" s="5">
        <v>0.10009999999999999</v>
      </c>
      <c r="T54" s="5">
        <v>0.82820000000000005</v>
      </c>
      <c r="U54" s="5">
        <v>2.6802000000000001</v>
      </c>
      <c r="V54" s="4">
        <v>0.7712</v>
      </c>
      <c r="W54" s="4">
        <v>1.0105999999999999</v>
      </c>
      <c r="X54" s="4">
        <v>5.2400000000000002E-2</v>
      </c>
      <c r="Y54" s="4">
        <v>0.65449999999999997</v>
      </c>
      <c r="Z54" s="4">
        <v>1.5726</v>
      </c>
      <c r="AA54" s="5"/>
      <c r="AB54" s="5"/>
      <c r="AC54" s="5"/>
      <c r="AD54" s="5"/>
      <c r="AE54" s="5"/>
      <c r="AF54" s="4"/>
      <c r="AG54" s="4"/>
      <c r="AH54" s="4"/>
      <c r="AI54" s="4"/>
      <c r="AJ54" s="4"/>
      <c r="AK54" s="5"/>
      <c r="AL54" s="5"/>
      <c r="AM54" s="5"/>
      <c r="AN54" s="5"/>
      <c r="AO54" s="5"/>
      <c r="AP54" s="4"/>
      <c r="AQ54" s="4"/>
      <c r="AR54" s="4"/>
      <c r="AS54" s="4"/>
      <c r="AT54" s="4"/>
      <c r="AU54" s="5"/>
      <c r="AV54" s="5"/>
      <c r="AW54" s="5"/>
      <c r="AX54" s="5"/>
      <c r="AY54" s="5"/>
      <c r="AZ54" s="4"/>
      <c r="BA54" s="4"/>
      <c r="BB54" s="4"/>
      <c r="BC54" s="4"/>
      <c r="BD54" s="4"/>
      <c r="BE54" s="5"/>
      <c r="BF54" s="5"/>
      <c r="BG54" s="5"/>
      <c r="BH54" s="5"/>
      <c r="BI54" s="5"/>
      <c r="BJ54" s="4"/>
      <c r="BK54" s="4"/>
      <c r="BL54" s="4"/>
      <c r="BM54" s="4"/>
      <c r="BN54" s="4"/>
      <c r="BO54" s="5"/>
      <c r="BP54" s="5"/>
      <c r="BQ54" s="5"/>
      <c r="BR54" s="5"/>
      <c r="BS54" s="5"/>
      <c r="BT54" s="4"/>
      <c r="BU54" s="4"/>
      <c r="BV54" s="4"/>
      <c r="BW54" s="4"/>
      <c r="BX54" s="4"/>
      <c r="BY54" s="5"/>
      <c r="BZ54" s="5"/>
      <c r="CA54" s="5"/>
      <c r="CB54" s="5"/>
      <c r="CC54" s="5"/>
      <c r="CD54" s="4"/>
      <c r="CE54" s="4"/>
      <c r="CF54" s="4"/>
      <c r="CG54" s="4"/>
      <c r="CH54" s="4"/>
      <c r="CI54" s="5"/>
      <c r="CJ54" s="5"/>
      <c r="CK54" s="5"/>
      <c r="CL54" s="5"/>
      <c r="CM54" s="5"/>
      <c r="CN54" s="4"/>
      <c r="CO54" s="4"/>
      <c r="CP54" s="4"/>
      <c r="CQ54" s="4"/>
      <c r="CR54" s="4"/>
      <c r="CS54" s="5"/>
      <c r="CT54" s="5"/>
      <c r="CU54" s="5"/>
      <c r="CV54" s="5"/>
      <c r="CW54" s="5"/>
      <c r="CX54" s="4">
        <f t="shared" si="5"/>
        <v>0.72087999999999997</v>
      </c>
      <c r="CY54" s="4">
        <f t="shared" si="6"/>
        <v>0.88406000000000007</v>
      </c>
      <c r="CZ54" s="4">
        <f t="shared" si="7"/>
        <v>0.13239999999999999</v>
      </c>
      <c r="DA54" s="4">
        <f t="shared" si="8"/>
        <v>0.83517999999999992</v>
      </c>
      <c r="DB54" s="4">
        <f t="shared" si="9"/>
        <v>3.5960000000000001</v>
      </c>
      <c r="DC54" s="11" t="str" cm="1">
        <f t="array" aca="1" ref="DC54" ca="1">CONCATENATE(INDIRECT(ADDRESS(1,MATCH(_xlfn.MINIFS(B54:CW54,metrics.est,"MAE"),B54:CW54,0)+1)), ", ", INDIRECT(ADDRESS(2,MATCH(_xlfn.MINIFS(B54:CW54,metrics.est,"MAE"),B54:CW54,0)+1)))</f>
        <v>k=5, r=0.1</v>
      </c>
      <c r="DD54" s="11" t="str" cm="1">
        <f t="array" aca="1" ref="DD54" ca="1">CONCATENATE(INDIRECT(ADDRESS(1,MATCH(_xlfn.MINIFS(B54:CW54,metrics.est,"MSE"),B54:CW54,0)+1)), ", ", INDIRECT(ADDRESS(2,MATCH(_xlfn.MINIFS(B54:CW54,metrics.est,"MSE"),B54:CW54,0)+1)))</f>
        <v>k=5, r=0.1</v>
      </c>
      <c r="DE54" s="11" t="str" cm="1">
        <f t="array" aca="1" ref="DE54" ca="1">CONCATENATE(INDIRECT(ADDRESS(1,MATCH(_xlfn.MAXIFS(B54:CW54,metrics.est,"R"),B54:CW54,0)+1)), ", ", INDIRECT(ADDRESS(2,MATCH(_xlfn.MAXIFS(B54:CW54,metrics.est,"R"),B54:CW54,0)+1)))</f>
        <v>k=5, r=0.1</v>
      </c>
      <c r="DF54" s="11" t="str" cm="1">
        <f t="array" aca="1" ref="DF54" ca="1">CONCATENATE(INDIRECT(ADDRESS(1,MATCH(_xlfn.MAXIFS(B54:CW54,metrics.est,"Coverage"),B54:CW54,0)+1)), ", ", INDIRECT(ADDRESS(2,MATCH(_xlfn.MAXIFS(B54:CW54,metrics.est,"Coverage"),B54:CW54,0)+1)))</f>
        <v>k=5, r=0.1</v>
      </c>
      <c r="DG54" s="11" t="str" cm="1">
        <f t="array" aca="1" ref="DG54" ca="1">CONCATENATE(INDIRECT(ADDRESS(1,MATCH(_xlfn.MINIFS(B54:CW54,metrics.est,"Time"),B54:CW54,0)+1)), ", ", INDIRECT(ADDRESS(2,MATCH(_xlfn.MINIFS(B54:CW54,metrics.est,"Time"),B54:CW54,0)+1)))</f>
        <v>k=5, r=0.9</v>
      </c>
    </row>
    <row r="55" spans="1:111" x14ac:dyDescent="0.2">
      <c r="A55" s="1" t="s">
        <v>52</v>
      </c>
      <c r="B55" s="4">
        <v>0.67069999999999996</v>
      </c>
      <c r="C55" s="4">
        <v>0.77139999999999997</v>
      </c>
      <c r="D55" s="4">
        <v>0.31390000000000001</v>
      </c>
      <c r="E55" s="4">
        <v>0.9224</v>
      </c>
      <c r="F55" s="4">
        <v>5.0099999999999999E-2</v>
      </c>
      <c r="G55" s="5">
        <v>0.68489999999999995</v>
      </c>
      <c r="H55" s="5">
        <v>0.80479999999999996</v>
      </c>
      <c r="I55" s="5">
        <v>0.2979</v>
      </c>
      <c r="J55" s="5">
        <v>0.89119999999999999</v>
      </c>
      <c r="K55" s="5">
        <v>4.9599999999999998E-2</v>
      </c>
      <c r="L55" s="4"/>
      <c r="M55" s="4"/>
      <c r="N55" s="4"/>
      <c r="O55" s="4"/>
      <c r="P55" s="4"/>
      <c r="Q55" s="5">
        <v>0.75070000000000003</v>
      </c>
      <c r="R55" s="5">
        <v>0.95830000000000004</v>
      </c>
      <c r="S55" s="5">
        <v>0.24740000000000001</v>
      </c>
      <c r="T55" s="5">
        <v>0.72860000000000003</v>
      </c>
      <c r="U55" s="5">
        <v>2.29E-2</v>
      </c>
      <c r="V55" s="4">
        <v>0.80449999999999999</v>
      </c>
      <c r="W55" s="4">
        <v>1.0987</v>
      </c>
      <c r="X55" s="4">
        <v>0.18579999999999999</v>
      </c>
      <c r="Y55" s="4">
        <v>0.59060000000000001</v>
      </c>
      <c r="Z55" s="4">
        <v>1.03E-2</v>
      </c>
      <c r="AA55" s="5"/>
      <c r="AB55" s="5"/>
      <c r="AC55" s="5"/>
      <c r="AD55" s="5"/>
      <c r="AE55" s="5"/>
      <c r="AF55" s="4"/>
      <c r="AG55" s="4"/>
      <c r="AH55" s="4"/>
      <c r="AI55" s="4"/>
      <c r="AJ55" s="4"/>
      <c r="AK55" s="5"/>
      <c r="AL55" s="5"/>
      <c r="AM55" s="5"/>
      <c r="AN55" s="5"/>
      <c r="AO55" s="5"/>
      <c r="AP55" s="4"/>
      <c r="AQ55" s="4"/>
      <c r="AR55" s="4"/>
      <c r="AS55" s="4"/>
      <c r="AT55" s="4"/>
      <c r="AU55" s="5"/>
      <c r="AV55" s="5"/>
      <c r="AW55" s="5"/>
      <c r="AX55" s="5"/>
      <c r="AY55" s="5"/>
      <c r="AZ55" s="4"/>
      <c r="BA55" s="4"/>
      <c r="BB55" s="4"/>
      <c r="BC55" s="4"/>
      <c r="BD55" s="4"/>
      <c r="BE55" s="5"/>
      <c r="BF55" s="5"/>
      <c r="BG55" s="5"/>
      <c r="BH55" s="5"/>
      <c r="BI55" s="5"/>
      <c r="BJ55" s="4"/>
      <c r="BK55" s="4"/>
      <c r="BL55" s="4"/>
      <c r="BM55" s="4"/>
      <c r="BN55" s="4"/>
      <c r="BO55" s="5"/>
      <c r="BP55" s="5"/>
      <c r="BQ55" s="5"/>
      <c r="BR55" s="5"/>
      <c r="BS55" s="5"/>
      <c r="BT55" s="4"/>
      <c r="BU55" s="4"/>
      <c r="BV55" s="4"/>
      <c r="BW55" s="4"/>
      <c r="BX55" s="4"/>
      <c r="BY55" s="5"/>
      <c r="BZ55" s="5"/>
      <c r="CA55" s="5"/>
      <c r="CB55" s="5"/>
      <c r="CC55" s="5"/>
      <c r="CD55" s="4"/>
      <c r="CE55" s="4"/>
      <c r="CF55" s="4"/>
      <c r="CG55" s="4"/>
      <c r="CH55" s="4"/>
      <c r="CI55" s="5"/>
      <c r="CJ55" s="5"/>
      <c r="CK55" s="5"/>
      <c r="CL55" s="5"/>
      <c r="CM55" s="5"/>
      <c r="CN55" s="4"/>
      <c r="CO55" s="4"/>
      <c r="CP55" s="4"/>
      <c r="CQ55" s="4"/>
      <c r="CR55" s="4"/>
      <c r="CS55" s="5"/>
      <c r="CT55" s="5"/>
      <c r="CU55" s="5"/>
      <c r="CV55" s="5"/>
      <c r="CW55" s="5"/>
      <c r="CX55" s="4">
        <f t="shared" si="5"/>
        <v>0.72770000000000001</v>
      </c>
      <c r="CY55" s="4">
        <f t="shared" si="6"/>
        <v>0.9083</v>
      </c>
      <c r="CZ55" s="4">
        <f t="shared" si="7"/>
        <v>0.26124999999999998</v>
      </c>
      <c r="DA55" s="4">
        <f t="shared" si="8"/>
        <v>0.78320000000000012</v>
      </c>
      <c r="DB55" s="4">
        <f t="shared" si="9"/>
        <v>3.3224999999999998E-2</v>
      </c>
      <c r="DC55" s="11" t="str" cm="1">
        <f t="array" aca="1" ref="DC55" ca="1">CONCATENATE(INDIRECT(ADDRESS(1,MATCH(_xlfn.MINIFS(B55:CW55,metrics.est,"MAE"),B55:CW55,0)+1)), ", ", INDIRECT(ADDRESS(2,MATCH(_xlfn.MINIFS(B55:CW55,metrics.est,"MAE"),B55:CW55,0)+1)))</f>
        <v>k=5, r=0.1</v>
      </c>
      <c r="DD55" s="11" t="str" cm="1">
        <f t="array" aca="1" ref="DD55" ca="1">CONCATENATE(INDIRECT(ADDRESS(1,MATCH(_xlfn.MINIFS(B55:CW55,metrics.est,"MSE"),B55:CW55,0)+1)), ", ", INDIRECT(ADDRESS(2,MATCH(_xlfn.MINIFS(B55:CW55,metrics.est,"MSE"),B55:CW55,0)+1)))</f>
        <v>k=5, r=0.1</v>
      </c>
      <c r="DE55" s="11" t="str" cm="1">
        <f t="array" aca="1" ref="DE55" ca="1">CONCATENATE(INDIRECT(ADDRESS(1,MATCH(_xlfn.MAXIFS(B55:CW55,metrics.est,"R"),B55:CW55,0)+1)), ", ", INDIRECT(ADDRESS(2,MATCH(_xlfn.MAXIFS(B55:CW55,metrics.est,"R"),B55:CW55,0)+1)))</f>
        <v>k=5, r=0.1</v>
      </c>
      <c r="DF55" s="11" t="str" cm="1">
        <f t="array" aca="1" ref="DF55" ca="1">CONCATENATE(INDIRECT(ADDRESS(1,MATCH(_xlfn.MAXIFS(B55:CW55,metrics.est,"Coverage"),B55:CW55,0)+1)), ", ", INDIRECT(ADDRESS(2,MATCH(_xlfn.MAXIFS(B55:CW55,metrics.est,"Coverage"),B55:CW55,0)+1)))</f>
        <v>k=5, r=0.1</v>
      </c>
      <c r="DG55" s="11" t="str" cm="1">
        <f t="array" aca="1" ref="DG55" ca="1">CONCATENATE(INDIRECT(ADDRESS(1,MATCH(_xlfn.MINIFS(B55:CW55,metrics.est,"Time"),B55:CW55,0)+1)), ", ", INDIRECT(ADDRESS(2,MATCH(_xlfn.MINIFS(B55:CW55,metrics.est,"Time"),B55:CW55,0)+1)))</f>
        <v>k=5, r=0.9</v>
      </c>
    </row>
    <row r="56" spans="1:111" x14ac:dyDescent="0.2">
      <c r="A56" s="1" t="s">
        <v>53</v>
      </c>
      <c r="B56" s="4">
        <v>0.67179999999999995</v>
      </c>
      <c r="C56" s="4">
        <v>0.77100000000000002</v>
      </c>
      <c r="D56" s="4">
        <v>0.31540000000000001</v>
      </c>
      <c r="E56" s="4">
        <v>0.94059999999999999</v>
      </c>
      <c r="F56" s="4">
        <v>3.2199999999999999E-2</v>
      </c>
      <c r="G56" s="5">
        <v>0.68169999999999997</v>
      </c>
      <c r="H56" s="5">
        <v>0.79530000000000001</v>
      </c>
      <c r="I56" s="5">
        <v>0.31209999999999999</v>
      </c>
      <c r="J56" s="5">
        <v>0.9254</v>
      </c>
      <c r="K56" s="5">
        <v>3.2300000000000002E-2</v>
      </c>
      <c r="L56" s="4"/>
      <c r="M56" s="4"/>
      <c r="N56" s="4"/>
      <c r="O56" s="4"/>
      <c r="P56" s="4"/>
      <c r="Q56" s="5">
        <v>0.72570000000000001</v>
      </c>
      <c r="R56" s="5">
        <v>0.89539999999999997</v>
      </c>
      <c r="S56" s="5">
        <v>0.23849999999999999</v>
      </c>
      <c r="T56" s="5">
        <v>0.84340000000000004</v>
      </c>
      <c r="U56" s="5">
        <v>1.1599999999999999E-2</v>
      </c>
      <c r="V56" s="4">
        <v>0.81259999999999999</v>
      </c>
      <c r="W56" s="4">
        <v>1.1166</v>
      </c>
      <c r="X56" s="4">
        <v>0.15049999999999999</v>
      </c>
      <c r="Y56" s="4">
        <v>0.61070000000000002</v>
      </c>
      <c r="Z56" s="4">
        <v>1.0699999999999999E-2</v>
      </c>
      <c r="AA56" s="5"/>
      <c r="AB56" s="5"/>
      <c r="AC56" s="5"/>
      <c r="AD56" s="5"/>
      <c r="AE56" s="5"/>
      <c r="AF56" s="4"/>
      <c r="AG56" s="4"/>
      <c r="AH56" s="4"/>
      <c r="AI56" s="4"/>
      <c r="AJ56" s="4"/>
      <c r="AK56" s="5"/>
      <c r="AL56" s="5"/>
      <c r="AM56" s="5"/>
      <c r="AN56" s="5"/>
      <c r="AO56" s="5"/>
      <c r="AP56" s="4"/>
      <c r="AQ56" s="4"/>
      <c r="AR56" s="4"/>
      <c r="AS56" s="4"/>
      <c r="AT56" s="4"/>
      <c r="AU56" s="5"/>
      <c r="AV56" s="5"/>
      <c r="AW56" s="5"/>
      <c r="AX56" s="5"/>
      <c r="AY56" s="5"/>
      <c r="AZ56" s="4"/>
      <c r="BA56" s="4"/>
      <c r="BB56" s="4"/>
      <c r="BC56" s="4"/>
      <c r="BD56" s="4"/>
      <c r="BE56" s="5"/>
      <c r="BF56" s="5"/>
      <c r="BG56" s="5"/>
      <c r="BH56" s="5"/>
      <c r="BI56" s="5"/>
      <c r="BJ56" s="4"/>
      <c r="BK56" s="4"/>
      <c r="BL56" s="4"/>
      <c r="BM56" s="4"/>
      <c r="BN56" s="4"/>
      <c r="BO56" s="5"/>
      <c r="BP56" s="5"/>
      <c r="BQ56" s="5"/>
      <c r="BR56" s="5"/>
      <c r="BS56" s="5"/>
      <c r="BT56" s="4"/>
      <c r="BU56" s="4"/>
      <c r="BV56" s="4"/>
      <c r="BW56" s="4"/>
      <c r="BX56" s="4"/>
      <c r="BY56" s="5"/>
      <c r="BZ56" s="5"/>
      <c r="CA56" s="5"/>
      <c r="CB56" s="5"/>
      <c r="CC56" s="5"/>
      <c r="CD56" s="4"/>
      <c r="CE56" s="4"/>
      <c r="CF56" s="4"/>
      <c r="CG56" s="4"/>
      <c r="CH56" s="4"/>
      <c r="CI56" s="5"/>
      <c r="CJ56" s="5"/>
      <c r="CK56" s="5"/>
      <c r="CL56" s="5"/>
      <c r="CM56" s="5"/>
      <c r="CN56" s="4"/>
      <c r="CO56" s="4"/>
      <c r="CP56" s="4"/>
      <c r="CQ56" s="4"/>
      <c r="CR56" s="4"/>
      <c r="CS56" s="5"/>
      <c r="CT56" s="5"/>
      <c r="CU56" s="5"/>
      <c r="CV56" s="5"/>
      <c r="CW56" s="5"/>
      <c r="CX56" s="4">
        <f t="shared" si="5"/>
        <v>0.72294999999999998</v>
      </c>
      <c r="CY56" s="4">
        <f t="shared" si="6"/>
        <v>0.89457500000000001</v>
      </c>
      <c r="CZ56" s="4">
        <f t="shared" si="7"/>
        <v>0.25412499999999999</v>
      </c>
      <c r="DA56" s="4">
        <f t="shared" si="8"/>
        <v>0.83002500000000001</v>
      </c>
      <c r="DB56" s="4">
        <f t="shared" si="9"/>
        <v>2.1700000000000001E-2</v>
      </c>
      <c r="DC56" s="11" t="str" cm="1">
        <f t="array" aca="1" ref="DC56" ca="1">CONCATENATE(INDIRECT(ADDRESS(1,MATCH(_xlfn.MINIFS(B56:CW56,metrics.est,"MAE"),B56:CW56,0)+1)), ", ", INDIRECT(ADDRESS(2,MATCH(_xlfn.MINIFS(B56:CW56,metrics.est,"MAE"),B56:CW56,0)+1)))</f>
        <v>k=5, r=0.1</v>
      </c>
      <c r="DD56" s="11" t="str" cm="1">
        <f t="array" aca="1" ref="DD56" ca="1">CONCATENATE(INDIRECT(ADDRESS(1,MATCH(_xlfn.MINIFS(B56:CW56,metrics.est,"MSE"),B56:CW56,0)+1)), ", ", INDIRECT(ADDRESS(2,MATCH(_xlfn.MINIFS(B56:CW56,metrics.est,"MSE"),B56:CW56,0)+1)))</f>
        <v>k=5, r=0.1</v>
      </c>
      <c r="DE56" s="11" t="str" cm="1">
        <f t="array" aca="1" ref="DE56" ca="1">CONCATENATE(INDIRECT(ADDRESS(1,MATCH(_xlfn.MAXIFS(B56:CW56,metrics.est,"R"),B56:CW56,0)+1)), ", ", INDIRECT(ADDRESS(2,MATCH(_xlfn.MAXIFS(B56:CW56,metrics.est,"R"),B56:CW56,0)+1)))</f>
        <v>k=5, r=0.1</v>
      </c>
      <c r="DF56" s="11" t="str" cm="1">
        <f t="array" aca="1" ref="DF56" ca="1">CONCATENATE(INDIRECT(ADDRESS(1,MATCH(_xlfn.MAXIFS(B56:CW56,metrics.est,"Coverage"),B56:CW56,0)+1)), ", ", INDIRECT(ADDRESS(2,MATCH(_xlfn.MAXIFS(B56:CW56,metrics.est,"Coverage"),B56:CW56,0)+1)))</f>
        <v>k=5, r=0.1</v>
      </c>
      <c r="DG56" s="11" t="str" cm="1">
        <f t="array" aca="1" ref="DG56" ca="1">CONCATENATE(INDIRECT(ADDRESS(1,MATCH(_xlfn.MINIFS(B56:CW56,metrics.est,"Time"),B56:CW56,0)+1)), ", ", INDIRECT(ADDRESS(2,MATCH(_xlfn.MINIFS(B56:CW56,metrics.est,"Time"),B56:CW56,0)+1)))</f>
        <v>k=5, r=0.9</v>
      </c>
    </row>
    <row r="57" spans="1:111" x14ac:dyDescent="0.2">
      <c r="A57" s="1" t="s">
        <v>54</v>
      </c>
      <c r="B57" s="4">
        <v>0.67330000000000001</v>
      </c>
      <c r="C57" s="4">
        <v>0.77490000000000003</v>
      </c>
      <c r="D57" s="4">
        <v>0.3095</v>
      </c>
      <c r="E57" s="4">
        <v>0.94110000000000005</v>
      </c>
      <c r="F57" s="4">
        <v>4.5699999999999998E-2</v>
      </c>
      <c r="G57" s="5">
        <v>0.68420000000000003</v>
      </c>
      <c r="H57" s="5">
        <v>0.80130000000000001</v>
      </c>
      <c r="I57" s="5">
        <v>0.30590000000000001</v>
      </c>
      <c r="J57" s="5">
        <v>0.92679999999999996</v>
      </c>
      <c r="K57" s="5">
        <v>4.9599999999999998E-2</v>
      </c>
      <c r="L57" s="4"/>
      <c r="M57" s="4"/>
      <c r="N57" s="4"/>
      <c r="O57" s="4"/>
      <c r="P57" s="4"/>
      <c r="Q57" s="5">
        <v>0.72689999999999999</v>
      </c>
      <c r="R57" s="5">
        <v>0.89880000000000004</v>
      </c>
      <c r="S57" s="5">
        <v>0.23960000000000001</v>
      </c>
      <c r="T57" s="5">
        <v>0.84699999999999998</v>
      </c>
      <c r="U57" s="5">
        <v>2.18E-2</v>
      </c>
      <c r="V57" s="4">
        <v>0.81330000000000002</v>
      </c>
      <c r="W57" s="4">
        <v>1.1201000000000001</v>
      </c>
      <c r="X57" s="4">
        <v>0.1578</v>
      </c>
      <c r="Y57" s="4">
        <v>0.62790000000000001</v>
      </c>
      <c r="Z57" s="4">
        <v>7.3000000000000001E-3</v>
      </c>
      <c r="AA57" s="5"/>
      <c r="AB57" s="5"/>
      <c r="AC57" s="5"/>
      <c r="AD57" s="5"/>
      <c r="AE57" s="5"/>
      <c r="AF57" s="4"/>
      <c r="AG57" s="4"/>
      <c r="AH57" s="4"/>
      <c r="AI57" s="4"/>
      <c r="AJ57" s="4"/>
      <c r="AK57" s="5"/>
      <c r="AL57" s="5"/>
      <c r="AM57" s="5"/>
      <c r="AN57" s="5"/>
      <c r="AO57" s="5"/>
      <c r="AP57" s="4"/>
      <c r="AQ57" s="4"/>
      <c r="AR57" s="4"/>
      <c r="AS57" s="4"/>
      <c r="AT57" s="4"/>
      <c r="AU57" s="5"/>
      <c r="AV57" s="5"/>
      <c r="AW57" s="5"/>
      <c r="AX57" s="5"/>
      <c r="AY57" s="5"/>
      <c r="AZ57" s="4"/>
      <c r="BA57" s="4"/>
      <c r="BB57" s="4"/>
      <c r="BC57" s="4"/>
      <c r="BD57" s="4"/>
      <c r="BE57" s="5"/>
      <c r="BF57" s="5"/>
      <c r="BG57" s="5"/>
      <c r="BH57" s="5"/>
      <c r="BI57" s="5"/>
      <c r="BJ57" s="4"/>
      <c r="BK57" s="4"/>
      <c r="BL57" s="4"/>
      <c r="BM57" s="4"/>
      <c r="BN57" s="4"/>
      <c r="BO57" s="5"/>
      <c r="BP57" s="5"/>
      <c r="BQ57" s="5"/>
      <c r="BR57" s="5"/>
      <c r="BS57" s="5"/>
      <c r="BT57" s="4"/>
      <c r="BU57" s="4"/>
      <c r="BV57" s="4"/>
      <c r="BW57" s="4"/>
      <c r="BX57" s="4"/>
      <c r="BY57" s="5"/>
      <c r="BZ57" s="5"/>
      <c r="CA57" s="5"/>
      <c r="CB57" s="5"/>
      <c r="CC57" s="5"/>
      <c r="CD57" s="4"/>
      <c r="CE57" s="4"/>
      <c r="CF57" s="4"/>
      <c r="CG57" s="4"/>
      <c r="CH57" s="4"/>
      <c r="CI57" s="5"/>
      <c r="CJ57" s="5"/>
      <c r="CK57" s="5"/>
      <c r="CL57" s="5"/>
      <c r="CM57" s="5"/>
      <c r="CN57" s="4"/>
      <c r="CO57" s="4"/>
      <c r="CP57" s="4"/>
      <c r="CQ57" s="4"/>
      <c r="CR57" s="4"/>
      <c r="CS57" s="5"/>
      <c r="CT57" s="5"/>
      <c r="CU57" s="5"/>
      <c r="CV57" s="5"/>
      <c r="CW57" s="5"/>
      <c r="CX57" s="4">
        <f t="shared" si="5"/>
        <v>0.72442499999999999</v>
      </c>
      <c r="CY57" s="4">
        <f t="shared" si="6"/>
        <v>0.8987750000000001</v>
      </c>
      <c r="CZ57" s="4">
        <f t="shared" si="7"/>
        <v>0.25319999999999998</v>
      </c>
      <c r="DA57" s="4">
        <f t="shared" si="8"/>
        <v>0.8357</v>
      </c>
      <c r="DB57" s="4">
        <f t="shared" si="9"/>
        <v>3.1099999999999999E-2</v>
      </c>
      <c r="DC57" s="11" t="str" cm="1">
        <f t="array" aca="1" ref="DC57" ca="1">CONCATENATE(INDIRECT(ADDRESS(1,MATCH(_xlfn.MINIFS(B57:CW57,metrics.est,"MAE"),B57:CW57,0)+1)), ", ", INDIRECT(ADDRESS(2,MATCH(_xlfn.MINIFS(B57:CW57,metrics.est,"MAE"),B57:CW57,0)+1)))</f>
        <v>k=5, r=0.1</v>
      </c>
      <c r="DD57" s="11" t="str" cm="1">
        <f t="array" aca="1" ref="DD57" ca="1">CONCATENATE(INDIRECT(ADDRESS(1,MATCH(_xlfn.MINIFS(B57:CW57,metrics.est,"MSE"),B57:CW57,0)+1)), ", ", INDIRECT(ADDRESS(2,MATCH(_xlfn.MINIFS(B57:CW57,metrics.est,"MSE"),B57:CW57,0)+1)))</f>
        <v>k=5, r=0.1</v>
      </c>
      <c r="DE57" s="11" t="str" cm="1">
        <f t="array" aca="1" ref="DE57" ca="1">CONCATENATE(INDIRECT(ADDRESS(1,MATCH(_xlfn.MAXIFS(B57:CW57,metrics.est,"R"),B57:CW57,0)+1)), ", ", INDIRECT(ADDRESS(2,MATCH(_xlfn.MAXIFS(B57:CW57,metrics.est,"R"),B57:CW57,0)+1)))</f>
        <v>k=5, r=0.1</v>
      </c>
      <c r="DF57" s="11" t="str" cm="1">
        <f t="array" aca="1" ref="DF57" ca="1">CONCATENATE(INDIRECT(ADDRESS(1,MATCH(_xlfn.MAXIFS(B57:CW57,metrics.est,"Coverage"),B57:CW57,0)+1)), ", ", INDIRECT(ADDRESS(2,MATCH(_xlfn.MAXIFS(B57:CW57,metrics.est,"Coverage"),B57:CW57,0)+1)))</f>
        <v>k=5, r=0.1</v>
      </c>
      <c r="DG57" s="11" t="str" cm="1">
        <f t="array" aca="1" ref="DG57" ca="1">CONCATENATE(INDIRECT(ADDRESS(1,MATCH(_xlfn.MINIFS(B57:CW57,metrics.est,"Time"),B57:CW57,0)+1)), ", ", INDIRECT(ADDRESS(2,MATCH(_xlfn.MINIFS(B57:CW57,metrics.est,"Time"),B57:CW57,0)+1)))</f>
        <v>k=5, r=0.9</v>
      </c>
    </row>
    <row r="58" spans="1:111" x14ac:dyDescent="0.2">
      <c r="A58" s="1" t="s">
        <v>55</v>
      </c>
      <c r="B58" s="4">
        <v>0.67420000000000002</v>
      </c>
      <c r="C58" s="4">
        <v>0.78290000000000004</v>
      </c>
      <c r="D58" s="4">
        <v>0.32750000000000001</v>
      </c>
      <c r="E58" s="4">
        <v>0.95640000000000003</v>
      </c>
      <c r="F58" s="4">
        <v>0.20399999999999999</v>
      </c>
      <c r="G58" s="5">
        <v>0.68279999999999996</v>
      </c>
      <c r="H58" s="5">
        <v>0.80459999999999998</v>
      </c>
      <c r="I58" s="5">
        <v>0.34260000000000002</v>
      </c>
      <c r="J58" s="5">
        <v>0.94610000000000005</v>
      </c>
      <c r="K58" s="5">
        <v>0.1164</v>
      </c>
      <c r="L58" s="4"/>
      <c r="M58" s="4"/>
      <c r="N58" s="4"/>
      <c r="O58" s="4"/>
      <c r="P58" s="4"/>
      <c r="Q58" s="5">
        <v>0.71630000000000005</v>
      </c>
      <c r="R58" s="5">
        <v>0.88090000000000002</v>
      </c>
      <c r="S58" s="5">
        <v>0.28670000000000001</v>
      </c>
      <c r="T58" s="5">
        <v>0.88539999999999996</v>
      </c>
      <c r="U58" s="5">
        <v>1.9900000000000001E-2</v>
      </c>
      <c r="V58" s="4">
        <v>0.79720000000000002</v>
      </c>
      <c r="W58" s="4">
        <v>1.0820000000000001</v>
      </c>
      <c r="X58" s="4">
        <v>0.18629999999999999</v>
      </c>
      <c r="Y58" s="4">
        <v>0.63639999999999997</v>
      </c>
      <c r="Z58" s="4">
        <v>1.38E-2</v>
      </c>
      <c r="AA58" s="5"/>
      <c r="AB58" s="5"/>
      <c r="AC58" s="5"/>
      <c r="AD58" s="5"/>
      <c r="AE58" s="5"/>
      <c r="AF58" s="4"/>
      <c r="AG58" s="4"/>
      <c r="AH58" s="4"/>
      <c r="AI58" s="4"/>
      <c r="AJ58" s="4"/>
      <c r="AK58" s="5"/>
      <c r="AL58" s="5"/>
      <c r="AM58" s="5"/>
      <c r="AN58" s="5"/>
      <c r="AO58" s="5"/>
      <c r="AP58" s="4"/>
      <c r="AQ58" s="4"/>
      <c r="AR58" s="4"/>
      <c r="AS58" s="4"/>
      <c r="AT58" s="4"/>
      <c r="AU58" s="5"/>
      <c r="AV58" s="5"/>
      <c r="AW58" s="5"/>
      <c r="AX58" s="5"/>
      <c r="AY58" s="5"/>
      <c r="AZ58" s="4"/>
      <c r="BA58" s="4"/>
      <c r="BB58" s="4"/>
      <c r="BC58" s="4"/>
      <c r="BD58" s="4"/>
      <c r="BE58" s="5"/>
      <c r="BF58" s="5"/>
      <c r="BG58" s="5"/>
      <c r="BH58" s="5"/>
      <c r="BI58" s="5"/>
      <c r="BJ58" s="4"/>
      <c r="BK58" s="4"/>
      <c r="BL58" s="4"/>
      <c r="BM58" s="4"/>
      <c r="BN58" s="4"/>
      <c r="BO58" s="5"/>
      <c r="BP58" s="5"/>
      <c r="BQ58" s="5"/>
      <c r="BR58" s="5"/>
      <c r="BS58" s="5"/>
      <c r="BT58" s="4"/>
      <c r="BU58" s="4"/>
      <c r="BV58" s="4"/>
      <c r="BW58" s="4"/>
      <c r="BX58" s="4"/>
      <c r="BY58" s="5"/>
      <c r="BZ58" s="5"/>
      <c r="CA58" s="5"/>
      <c r="CB58" s="5"/>
      <c r="CC58" s="5"/>
      <c r="CD58" s="4"/>
      <c r="CE58" s="4"/>
      <c r="CF58" s="4"/>
      <c r="CG58" s="4"/>
      <c r="CH58" s="4"/>
      <c r="CI58" s="5"/>
      <c r="CJ58" s="5"/>
      <c r="CK58" s="5"/>
      <c r="CL58" s="5"/>
      <c r="CM58" s="5"/>
      <c r="CN58" s="4"/>
      <c r="CO58" s="4"/>
      <c r="CP58" s="4"/>
      <c r="CQ58" s="4"/>
      <c r="CR58" s="4"/>
      <c r="CS58" s="5"/>
      <c r="CT58" s="5"/>
      <c r="CU58" s="5"/>
      <c r="CV58" s="5"/>
      <c r="CW58" s="5"/>
      <c r="CX58" s="4">
        <f t="shared" si="5"/>
        <v>0.71762500000000007</v>
      </c>
      <c r="CY58" s="4">
        <f t="shared" si="6"/>
        <v>0.88759999999999994</v>
      </c>
      <c r="CZ58" s="4">
        <f t="shared" si="7"/>
        <v>0.285775</v>
      </c>
      <c r="DA58" s="4">
        <f t="shared" si="8"/>
        <v>0.85607500000000003</v>
      </c>
      <c r="DB58" s="4">
        <f t="shared" si="9"/>
        <v>8.8525000000000006E-2</v>
      </c>
      <c r="DC58" s="11" t="str" cm="1">
        <f t="array" aca="1" ref="DC58" ca="1">CONCATENATE(INDIRECT(ADDRESS(1,MATCH(_xlfn.MINIFS(B58:CW58,metrics.est,"MAE"),B58:CW58,0)+1)), ", ", INDIRECT(ADDRESS(2,MATCH(_xlfn.MINIFS(B58:CW58,metrics.est,"MAE"),B58:CW58,0)+1)))</f>
        <v>k=5, r=0.1</v>
      </c>
      <c r="DD58" s="11" t="str" cm="1">
        <f t="array" aca="1" ref="DD58" ca="1">CONCATENATE(INDIRECT(ADDRESS(1,MATCH(_xlfn.MINIFS(B58:CW58,metrics.est,"MSE"),B58:CW58,0)+1)), ", ", INDIRECT(ADDRESS(2,MATCH(_xlfn.MINIFS(B58:CW58,metrics.est,"MSE"),B58:CW58,0)+1)))</f>
        <v>k=5, r=0.1</v>
      </c>
      <c r="DE58" s="11" t="str" cm="1">
        <f t="array" aca="1" ref="DE58" ca="1">CONCATENATE(INDIRECT(ADDRESS(1,MATCH(_xlfn.MAXIFS(B58:CW58,metrics.est,"R"),B58:CW58,0)+1)), ", ", INDIRECT(ADDRESS(2,MATCH(_xlfn.MAXIFS(B58:CW58,metrics.est,"R"),B58:CW58,0)+1)))</f>
        <v>k=5, r=0.3</v>
      </c>
      <c r="DF58" s="11" t="str" cm="1">
        <f t="array" aca="1" ref="DF58" ca="1">CONCATENATE(INDIRECT(ADDRESS(1,MATCH(_xlfn.MAXIFS(B58:CW58,metrics.est,"Coverage"),B58:CW58,0)+1)), ", ", INDIRECT(ADDRESS(2,MATCH(_xlfn.MAXIFS(B58:CW58,metrics.est,"Coverage"),B58:CW58,0)+1)))</f>
        <v>k=5, r=0.1</v>
      </c>
      <c r="DG58" s="11" t="str" cm="1">
        <f t="array" aca="1" ref="DG58" ca="1">CONCATENATE(INDIRECT(ADDRESS(1,MATCH(_xlfn.MINIFS(B58:CW58,metrics.est,"Time"),B58:CW58,0)+1)), ", ", INDIRECT(ADDRESS(2,MATCH(_xlfn.MINIFS(B58:CW58,metrics.est,"Time"),B58:CW58,0)+1)))</f>
        <v>k=5, r=0.9</v>
      </c>
    </row>
    <row r="59" spans="1:111" x14ac:dyDescent="0.2">
      <c r="A59" s="1" t="s">
        <v>56</v>
      </c>
      <c r="B59" s="4">
        <v>0.68340000000000001</v>
      </c>
      <c r="C59" s="4">
        <v>0.80310000000000004</v>
      </c>
      <c r="D59" s="4">
        <v>0.3145</v>
      </c>
      <c r="E59" s="4">
        <v>0.90749999999999997</v>
      </c>
      <c r="F59" s="4">
        <v>3.9899999999999998E-2</v>
      </c>
      <c r="G59" s="5">
        <v>0.69489999999999996</v>
      </c>
      <c r="H59" s="5">
        <v>0.83160000000000001</v>
      </c>
      <c r="I59" s="5">
        <v>0.32540000000000002</v>
      </c>
      <c r="J59" s="5">
        <v>0.89059999999999995</v>
      </c>
      <c r="K59" s="5">
        <v>4.2200000000000001E-2</v>
      </c>
      <c r="L59" s="4"/>
      <c r="M59" s="4"/>
      <c r="N59" s="4"/>
      <c r="O59" s="4"/>
      <c r="P59" s="4"/>
      <c r="Q59" s="5">
        <v>0.72450000000000003</v>
      </c>
      <c r="R59" s="5">
        <v>0.9</v>
      </c>
      <c r="S59" s="5">
        <v>0.27979999999999999</v>
      </c>
      <c r="T59" s="5">
        <v>0.86629999999999996</v>
      </c>
      <c r="U59" s="5">
        <v>1.8100000000000002E-2</v>
      </c>
      <c r="V59" s="4">
        <v>0.79630000000000001</v>
      </c>
      <c r="W59" s="4">
        <v>1.0780000000000001</v>
      </c>
      <c r="X59" s="4">
        <v>0.18809999999999999</v>
      </c>
      <c r="Y59" s="4">
        <v>0.63759999999999994</v>
      </c>
      <c r="Z59" s="4">
        <v>6.7999999999999996E-3</v>
      </c>
      <c r="AA59" s="5"/>
      <c r="AB59" s="5"/>
      <c r="AC59" s="5"/>
      <c r="AD59" s="5"/>
      <c r="AE59" s="5"/>
      <c r="AF59" s="4"/>
      <c r="AG59" s="4"/>
      <c r="AH59" s="4"/>
      <c r="AI59" s="4"/>
      <c r="AJ59" s="4"/>
      <c r="AK59" s="5"/>
      <c r="AL59" s="5"/>
      <c r="AM59" s="5"/>
      <c r="AN59" s="5"/>
      <c r="AO59" s="5"/>
      <c r="AP59" s="4"/>
      <c r="AQ59" s="4"/>
      <c r="AR59" s="4"/>
      <c r="AS59" s="4"/>
      <c r="AT59" s="4"/>
      <c r="AU59" s="5"/>
      <c r="AV59" s="5"/>
      <c r="AW59" s="5"/>
      <c r="AX59" s="5"/>
      <c r="AY59" s="5"/>
      <c r="AZ59" s="4"/>
      <c r="BA59" s="4"/>
      <c r="BB59" s="4"/>
      <c r="BC59" s="4"/>
      <c r="BD59" s="4"/>
      <c r="BE59" s="5"/>
      <c r="BF59" s="5"/>
      <c r="BG59" s="5"/>
      <c r="BH59" s="5"/>
      <c r="BI59" s="5"/>
      <c r="BJ59" s="4"/>
      <c r="BK59" s="4"/>
      <c r="BL59" s="4"/>
      <c r="BM59" s="4"/>
      <c r="BN59" s="4"/>
      <c r="BO59" s="5"/>
      <c r="BP59" s="5"/>
      <c r="BQ59" s="5"/>
      <c r="BR59" s="5"/>
      <c r="BS59" s="5"/>
      <c r="BT59" s="4"/>
      <c r="BU59" s="4"/>
      <c r="BV59" s="4"/>
      <c r="BW59" s="4"/>
      <c r="BX59" s="4"/>
      <c r="BY59" s="5"/>
      <c r="BZ59" s="5"/>
      <c r="CA59" s="5"/>
      <c r="CB59" s="5"/>
      <c r="CC59" s="5"/>
      <c r="CD59" s="4"/>
      <c r="CE59" s="4"/>
      <c r="CF59" s="4"/>
      <c r="CG59" s="4"/>
      <c r="CH59" s="4"/>
      <c r="CI59" s="5"/>
      <c r="CJ59" s="5"/>
      <c r="CK59" s="5"/>
      <c r="CL59" s="5"/>
      <c r="CM59" s="5"/>
      <c r="CN59" s="4"/>
      <c r="CO59" s="4"/>
      <c r="CP59" s="4"/>
      <c r="CQ59" s="4"/>
      <c r="CR59" s="4"/>
      <c r="CS59" s="5"/>
      <c r="CT59" s="5"/>
      <c r="CU59" s="5"/>
      <c r="CV59" s="5"/>
      <c r="CW59" s="5"/>
      <c r="CX59" s="4">
        <f t="shared" si="5"/>
        <v>0.72477499999999995</v>
      </c>
      <c r="CY59" s="4">
        <f t="shared" si="6"/>
        <v>0.90317500000000006</v>
      </c>
      <c r="CZ59" s="4">
        <f t="shared" si="7"/>
        <v>0.27694999999999997</v>
      </c>
      <c r="DA59" s="4">
        <f t="shared" si="8"/>
        <v>0.8254999999999999</v>
      </c>
      <c r="DB59" s="4">
        <f t="shared" si="9"/>
        <v>2.6750000000000003E-2</v>
      </c>
      <c r="DC59" s="11" t="str" cm="1">
        <f t="array" aca="1" ref="DC59" ca="1">CONCATENATE(INDIRECT(ADDRESS(1,MATCH(_xlfn.MINIFS(B59:CW59,metrics.est,"MAE"),B59:CW59,0)+1)), ", ", INDIRECT(ADDRESS(2,MATCH(_xlfn.MINIFS(B59:CW59,metrics.est,"MAE"),B59:CW59,0)+1)))</f>
        <v>k=5, r=0.1</v>
      </c>
      <c r="DD59" s="11" t="str" cm="1">
        <f t="array" aca="1" ref="DD59" ca="1">CONCATENATE(INDIRECT(ADDRESS(1,MATCH(_xlfn.MINIFS(B59:CW59,metrics.est,"MSE"),B59:CW59,0)+1)), ", ", INDIRECT(ADDRESS(2,MATCH(_xlfn.MINIFS(B59:CW59,metrics.est,"MSE"),B59:CW59,0)+1)))</f>
        <v>k=5, r=0.1</v>
      </c>
      <c r="DE59" s="11" t="str" cm="1">
        <f t="array" aca="1" ref="DE59" ca="1">CONCATENATE(INDIRECT(ADDRESS(1,MATCH(_xlfn.MAXIFS(B59:CW59,metrics.est,"R"),B59:CW59,0)+1)), ", ", INDIRECT(ADDRESS(2,MATCH(_xlfn.MAXIFS(B59:CW59,metrics.est,"R"),B59:CW59,0)+1)))</f>
        <v>k=5, r=0.3</v>
      </c>
      <c r="DF59" s="11" t="str" cm="1">
        <f t="array" aca="1" ref="DF59" ca="1">CONCATENATE(INDIRECT(ADDRESS(1,MATCH(_xlfn.MAXIFS(B59:CW59,metrics.est,"Coverage"),B59:CW59,0)+1)), ", ", INDIRECT(ADDRESS(2,MATCH(_xlfn.MAXIFS(B59:CW59,metrics.est,"Coverage"),B59:CW59,0)+1)))</f>
        <v>k=5, r=0.1</v>
      </c>
      <c r="DG59" s="11" t="str" cm="1">
        <f t="array" aca="1" ref="DG59" ca="1">CONCATENATE(INDIRECT(ADDRESS(1,MATCH(_xlfn.MINIFS(B59:CW59,metrics.est,"Time"),B59:CW59,0)+1)), ", ", INDIRECT(ADDRESS(2,MATCH(_xlfn.MINIFS(B59:CW59,metrics.est,"Time"),B59:CW59,0)+1)))</f>
        <v>k=5, r=0.9</v>
      </c>
    </row>
    <row r="60" spans="1:111" x14ac:dyDescent="0.2">
      <c r="A60" s="1" t="s">
        <v>57</v>
      </c>
      <c r="B60" s="4">
        <v>0.68410000000000004</v>
      </c>
      <c r="C60" s="4">
        <v>0.8085</v>
      </c>
      <c r="D60" s="4">
        <v>0.30980000000000002</v>
      </c>
      <c r="E60" s="4">
        <v>0.95669999999999999</v>
      </c>
      <c r="F60" s="4">
        <v>4.6300000000000001E-2</v>
      </c>
      <c r="G60" s="5">
        <v>0.69210000000000005</v>
      </c>
      <c r="H60" s="5">
        <v>0.82889999999999997</v>
      </c>
      <c r="I60" s="5">
        <v>0.32129999999999997</v>
      </c>
      <c r="J60" s="5">
        <v>0.9466</v>
      </c>
      <c r="K60" s="5">
        <v>4.9299999999999997E-2</v>
      </c>
      <c r="L60" s="4"/>
      <c r="M60" s="4"/>
      <c r="N60" s="4"/>
      <c r="O60" s="4"/>
      <c r="P60" s="4"/>
      <c r="Q60" s="5">
        <v>0.72130000000000005</v>
      </c>
      <c r="R60" s="5">
        <v>0.89590000000000003</v>
      </c>
      <c r="S60" s="5">
        <v>0.29370000000000002</v>
      </c>
      <c r="T60" s="5">
        <v>0.89280000000000004</v>
      </c>
      <c r="U60" s="5">
        <v>1.8499999999999999E-2</v>
      </c>
      <c r="V60" s="4">
        <v>0.78469999999999995</v>
      </c>
      <c r="W60" s="4">
        <v>1.0544</v>
      </c>
      <c r="X60" s="4">
        <v>0.2351</v>
      </c>
      <c r="Y60" s="4">
        <v>0.749</v>
      </c>
      <c r="Z60" s="4">
        <v>1.4E-2</v>
      </c>
      <c r="AA60" s="5"/>
      <c r="AB60" s="5"/>
      <c r="AC60" s="5"/>
      <c r="AD60" s="5"/>
      <c r="AE60" s="5"/>
      <c r="AF60" s="4"/>
      <c r="AG60" s="4"/>
      <c r="AH60" s="4"/>
      <c r="AI60" s="4"/>
      <c r="AJ60" s="4"/>
      <c r="AK60" s="5"/>
      <c r="AL60" s="5"/>
      <c r="AM60" s="5"/>
      <c r="AN60" s="5"/>
      <c r="AO60" s="5"/>
      <c r="AP60" s="4"/>
      <c r="AQ60" s="4"/>
      <c r="AR60" s="4"/>
      <c r="AS60" s="4"/>
      <c r="AT60" s="4"/>
      <c r="AU60" s="5"/>
      <c r="AV60" s="5"/>
      <c r="AW60" s="5"/>
      <c r="AX60" s="5"/>
      <c r="AY60" s="5"/>
      <c r="AZ60" s="4"/>
      <c r="BA60" s="4"/>
      <c r="BB60" s="4"/>
      <c r="BC60" s="4"/>
      <c r="BD60" s="4"/>
      <c r="BE60" s="5"/>
      <c r="BF60" s="5"/>
      <c r="BG60" s="5"/>
      <c r="BH60" s="5"/>
      <c r="BI60" s="5"/>
      <c r="BJ60" s="4"/>
      <c r="BK60" s="4"/>
      <c r="BL60" s="4"/>
      <c r="BM60" s="4"/>
      <c r="BN60" s="4"/>
      <c r="BO60" s="5"/>
      <c r="BP60" s="5"/>
      <c r="BQ60" s="5"/>
      <c r="BR60" s="5"/>
      <c r="BS60" s="5"/>
      <c r="BT60" s="4"/>
      <c r="BU60" s="4"/>
      <c r="BV60" s="4"/>
      <c r="BW60" s="4"/>
      <c r="BX60" s="4"/>
      <c r="BY60" s="5"/>
      <c r="BZ60" s="5"/>
      <c r="CA60" s="5"/>
      <c r="CB60" s="5"/>
      <c r="CC60" s="5"/>
      <c r="CD60" s="4"/>
      <c r="CE60" s="4"/>
      <c r="CF60" s="4"/>
      <c r="CG60" s="4"/>
      <c r="CH60" s="4"/>
      <c r="CI60" s="5"/>
      <c r="CJ60" s="5"/>
      <c r="CK60" s="5"/>
      <c r="CL60" s="5"/>
      <c r="CM60" s="5"/>
      <c r="CN60" s="4"/>
      <c r="CO60" s="4"/>
      <c r="CP60" s="4"/>
      <c r="CQ60" s="4"/>
      <c r="CR60" s="4"/>
      <c r="CS60" s="5"/>
      <c r="CT60" s="5"/>
      <c r="CU60" s="5"/>
      <c r="CV60" s="5"/>
      <c r="CW60" s="5"/>
      <c r="CX60" s="4">
        <f t="shared" si="5"/>
        <v>0.72055000000000002</v>
      </c>
      <c r="CY60" s="4">
        <f t="shared" si="6"/>
        <v>0.89692499999999997</v>
      </c>
      <c r="CZ60" s="4">
        <f t="shared" si="7"/>
        <v>0.28997500000000004</v>
      </c>
      <c r="DA60" s="4">
        <f t="shared" si="8"/>
        <v>0.88627500000000003</v>
      </c>
      <c r="DB60" s="4">
        <f t="shared" si="9"/>
        <v>3.2024999999999998E-2</v>
      </c>
      <c r="DC60" s="11" t="str" cm="1">
        <f t="array" aca="1" ref="DC60" ca="1">CONCATENATE(INDIRECT(ADDRESS(1,MATCH(_xlfn.MINIFS(B60:CW60,metrics.est,"MAE"),B60:CW60,0)+1)), ", ", INDIRECT(ADDRESS(2,MATCH(_xlfn.MINIFS(B60:CW60,metrics.est,"MAE"),B60:CW60,0)+1)))</f>
        <v>k=5, r=0.1</v>
      </c>
      <c r="DD60" s="11" t="str" cm="1">
        <f t="array" aca="1" ref="DD60" ca="1">CONCATENATE(INDIRECT(ADDRESS(1,MATCH(_xlfn.MINIFS(B60:CW60,metrics.est,"MSE"),B60:CW60,0)+1)), ", ", INDIRECT(ADDRESS(2,MATCH(_xlfn.MINIFS(B60:CW60,metrics.est,"MSE"),B60:CW60,0)+1)))</f>
        <v>k=5, r=0.1</v>
      </c>
      <c r="DE60" s="11" t="str" cm="1">
        <f t="array" aca="1" ref="DE60" ca="1">CONCATENATE(INDIRECT(ADDRESS(1,MATCH(_xlfn.MAXIFS(B60:CW60,metrics.est,"R"),B60:CW60,0)+1)), ", ", INDIRECT(ADDRESS(2,MATCH(_xlfn.MAXIFS(B60:CW60,metrics.est,"R"),B60:CW60,0)+1)))</f>
        <v>k=5, r=0.3</v>
      </c>
      <c r="DF60" s="11" t="str" cm="1">
        <f t="array" aca="1" ref="DF60" ca="1">CONCATENATE(INDIRECT(ADDRESS(1,MATCH(_xlfn.MAXIFS(B60:CW60,metrics.est,"Coverage"),B60:CW60,0)+1)), ", ", INDIRECT(ADDRESS(2,MATCH(_xlfn.MAXIFS(B60:CW60,metrics.est,"Coverage"),B60:CW60,0)+1)))</f>
        <v>k=5, r=0.1</v>
      </c>
      <c r="DG60" s="11" t="str" cm="1">
        <f t="array" aca="1" ref="DG60" ca="1">CONCATENATE(INDIRECT(ADDRESS(1,MATCH(_xlfn.MINIFS(B60:CW60,metrics.est,"Time"),B60:CW60,0)+1)), ", ", INDIRECT(ADDRESS(2,MATCH(_xlfn.MINIFS(B60:CW60,metrics.est,"Time"),B60:CW60,0)+1)))</f>
        <v>k=5, r=0.9</v>
      </c>
    </row>
    <row r="61" spans="1:111" x14ac:dyDescent="0.2">
      <c r="A61" s="1" t="s">
        <v>58</v>
      </c>
      <c r="B61" s="4">
        <v>0.71130000000000004</v>
      </c>
      <c r="C61" s="4">
        <v>0.86660000000000004</v>
      </c>
      <c r="D61" s="4">
        <v>0.2465</v>
      </c>
      <c r="E61" s="4">
        <v>0.88080000000000003</v>
      </c>
      <c r="F61" s="4">
        <v>4.9799999999999997E-2</v>
      </c>
      <c r="G61" s="5">
        <v>0.72119999999999995</v>
      </c>
      <c r="H61" s="5">
        <v>0.89400000000000002</v>
      </c>
      <c r="I61" s="5">
        <v>0.25819999999999999</v>
      </c>
      <c r="J61" s="5">
        <v>0.8538</v>
      </c>
      <c r="K61" s="5">
        <v>5.7500000000000002E-2</v>
      </c>
      <c r="L61" s="4"/>
      <c r="M61" s="4"/>
      <c r="N61" s="4"/>
      <c r="O61" s="4"/>
      <c r="P61" s="4"/>
      <c r="Q61" s="5">
        <v>0.7611</v>
      </c>
      <c r="R61" s="5">
        <v>0.99409999999999998</v>
      </c>
      <c r="S61" s="5">
        <v>0.21690000000000001</v>
      </c>
      <c r="T61" s="5">
        <v>0.74009999999999998</v>
      </c>
      <c r="U61" s="5">
        <v>2.75E-2</v>
      </c>
      <c r="V61" s="4">
        <v>0.81289999999999996</v>
      </c>
      <c r="W61" s="4">
        <v>1.1329</v>
      </c>
      <c r="X61" s="4">
        <v>0.16089999999999999</v>
      </c>
      <c r="Y61" s="4">
        <v>0.52869999999999995</v>
      </c>
      <c r="Z61" s="4">
        <v>1.6799999999999999E-2</v>
      </c>
      <c r="AA61" s="5"/>
      <c r="AB61" s="5"/>
      <c r="AC61" s="5"/>
      <c r="AD61" s="5"/>
      <c r="AE61" s="5"/>
      <c r="AF61" s="4"/>
      <c r="AG61" s="4"/>
      <c r="AH61" s="4"/>
      <c r="AI61" s="4"/>
      <c r="AJ61" s="4"/>
      <c r="AK61" s="5"/>
      <c r="AL61" s="5"/>
      <c r="AM61" s="5"/>
      <c r="AN61" s="5"/>
      <c r="AO61" s="5"/>
      <c r="AP61" s="4"/>
      <c r="AQ61" s="4"/>
      <c r="AR61" s="4"/>
      <c r="AS61" s="4"/>
      <c r="AT61" s="4"/>
      <c r="AU61" s="5"/>
      <c r="AV61" s="5"/>
      <c r="AW61" s="5"/>
      <c r="AX61" s="5"/>
      <c r="AY61" s="5"/>
      <c r="AZ61" s="4"/>
      <c r="BA61" s="4"/>
      <c r="BB61" s="4"/>
      <c r="BC61" s="4"/>
      <c r="BD61" s="4"/>
      <c r="BE61" s="5"/>
      <c r="BF61" s="5"/>
      <c r="BG61" s="5"/>
      <c r="BH61" s="5"/>
      <c r="BI61" s="5"/>
      <c r="BJ61" s="4"/>
      <c r="BK61" s="4"/>
      <c r="BL61" s="4"/>
      <c r="BM61" s="4"/>
      <c r="BN61" s="4"/>
      <c r="BO61" s="5"/>
      <c r="BP61" s="5"/>
      <c r="BQ61" s="5"/>
      <c r="BR61" s="5"/>
      <c r="BS61" s="5"/>
      <c r="BT61" s="4"/>
      <c r="BU61" s="4"/>
      <c r="BV61" s="4"/>
      <c r="BW61" s="4"/>
      <c r="BX61" s="4"/>
      <c r="BY61" s="5"/>
      <c r="BZ61" s="5"/>
      <c r="CA61" s="5"/>
      <c r="CB61" s="5"/>
      <c r="CC61" s="5"/>
      <c r="CD61" s="4"/>
      <c r="CE61" s="4"/>
      <c r="CF61" s="4"/>
      <c r="CG61" s="4"/>
      <c r="CH61" s="4"/>
      <c r="CI61" s="5"/>
      <c r="CJ61" s="5"/>
      <c r="CK61" s="5"/>
      <c r="CL61" s="5"/>
      <c r="CM61" s="5"/>
      <c r="CN61" s="4"/>
      <c r="CO61" s="4"/>
      <c r="CP61" s="4"/>
      <c r="CQ61" s="4"/>
      <c r="CR61" s="4"/>
      <c r="CS61" s="5"/>
      <c r="CT61" s="5"/>
      <c r="CU61" s="5"/>
      <c r="CV61" s="5"/>
      <c r="CW61" s="5"/>
      <c r="CX61" s="4">
        <f t="shared" si="5"/>
        <v>0.75162499999999999</v>
      </c>
      <c r="CY61" s="4">
        <f t="shared" si="6"/>
        <v>0.97189999999999999</v>
      </c>
      <c r="CZ61" s="4">
        <f t="shared" si="7"/>
        <v>0.22062499999999996</v>
      </c>
      <c r="DA61" s="4">
        <f t="shared" si="8"/>
        <v>0.75085000000000002</v>
      </c>
      <c r="DB61" s="4">
        <f t="shared" si="9"/>
        <v>3.7900000000000003E-2</v>
      </c>
      <c r="DC61" s="11" t="str" cm="1">
        <f t="array" aca="1" ref="DC61" ca="1">CONCATENATE(INDIRECT(ADDRESS(1,MATCH(_xlfn.MINIFS(B61:CW61,metrics.est,"MAE"),B61:CW61,0)+1)), ", ", INDIRECT(ADDRESS(2,MATCH(_xlfn.MINIFS(B61:CW61,metrics.est,"MAE"),B61:CW61,0)+1)))</f>
        <v>k=5, r=0.1</v>
      </c>
      <c r="DD61" s="11" t="str" cm="1">
        <f t="array" aca="1" ref="DD61" ca="1">CONCATENATE(INDIRECT(ADDRESS(1,MATCH(_xlfn.MINIFS(B61:CW61,metrics.est,"MSE"),B61:CW61,0)+1)), ", ", INDIRECT(ADDRESS(2,MATCH(_xlfn.MINIFS(B61:CW61,metrics.est,"MSE"),B61:CW61,0)+1)))</f>
        <v>k=5, r=0.1</v>
      </c>
      <c r="DE61" s="11" t="str" cm="1">
        <f t="array" aca="1" ref="DE61" ca="1">CONCATENATE(INDIRECT(ADDRESS(1,MATCH(_xlfn.MAXIFS(B61:CW61,metrics.est,"R"),B61:CW61,0)+1)), ", ", INDIRECT(ADDRESS(2,MATCH(_xlfn.MAXIFS(B61:CW61,metrics.est,"R"),B61:CW61,0)+1)))</f>
        <v>k=5, r=0.3</v>
      </c>
      <c r="DF61" s="11" t="str" cm="1">
        <f t="array" aca="1" ref="DF61" ca="1">CONCATENATE(INDIRECT(ADDRESS(1,MATCH(_xlfn.MAXIFS(B61:CW61,metrics.est,"Coverage"),B61:CW61,0)+1)), ", ", INDIRECT(ADDRESS(2,MATCH(_xlfn.MAXIFS(B61:CW61,metrics.est,"Coverage"),B61:CW61,0)+1)))</f>
        <v>k=5, r=0.1</v>
      </c>
      <c r="DG61" s="11" t="str" cm="1">
        <f t="array" aca="1" ref="DG61" ca="1">CONCATENATE(INDIRECT(ADDRESS(1,MATCH(_xlfn.MINIFS(B61:CW61,metrics.est,"Time"),B61:CW61,0)+1)), ", ", INDIRECT(ADDRESS(2,MATCH(_xlfn.MINIFS(B61:CW61,metrics.est,"Time"),B61:CW61,0)+1)))</f>
        <v>k=5, r=0.9</v>
      </c>
    </row>
    <row r="62" spans="1:111" x14ac:dyDescent="0.2">
      <c r="A62" s="1" t="s">
        <v>59</v>
      </c>
      <c r="B62" s="4">
        <v>0.67549999999999999</v>
      </c>
      <c r="C62" s="4">
        <v>0.78859999999999997</v>
      </c>
      <c r="D62" s="4">
        <v>0.32479999999999998</v>
      </c>
      <c r="E62" s="4">
        <v>0.95669999999999999</v>
      </c>
      <c r="F62" s="4">
        <v>4.8000000000000001E-2</v>
      </c>
      <c r="G62" s="5">
        <v>0.68379999999999996</v>
      </c>
      <c r="H62" s="5">
        <v>0.81</v>
      </c>
      <c r="I62" s="5">
        <v>0.34100000000000003</v>
      </c>
      <c r="J62" s="5">
        <v>0.94640000000000002</v>
      </c>
      <c r="K62" s="5">
        <v>3.9199999999999999E-2</v>
      </c>
      <c r="L62" s="4"/>
      <c r="M62" s="4"/>
      <c r="N62" s="4"/>
      <c r="O62" s="4"/>
      <c r="P62" s="4"/>
      <c r="Q62" s="5">
        <v>0.7177</v>
      </c>
      <c r="R62" s="5">
        <v>0.88560000000000005</v>
      </c>
      <c r="S62" s="5">
        <v>0.2878</v>
      </c>
      <c r="T62" s="5">
        <v>0.88919999999999999</v>
      </c>
      <c r="U62" s="5">
        <v>2.4E-2</v>
      </c>
      <c r="V62" s="4">
        <v>0.79990000000000006</v>
      </c>
      <c r="W62" s="4">
        <v>1.0880000000000001</v>
      </c>
      <c r="X62" s="4">
        <v>0.1709</v>
      </c>
      <c r="Y62" s="4">
        <v>0.67230000000000001</v>
      </c>
      <c r="Z62" s="4">
        <v>6.8999999999999999E-3</v>
      </c>
      <c r="AA62" s="5"/>
      <c r="AB62" s="5"/>
      <c r="AC62" s="5"/>
      <c r="AD62" s="5"/>
      <c r="AE62" s="5"/>
      <c r="AF62" s="4"/>
      <c r="AG62" s="4"/>
      <c r="AH62" s="4"/>
      <c r="AI62" s="4"/>
      <c r="AJ62" s="4"/>
      <c r="AK62" s="5"/>
      <c r="AL62" s="5"/>
      <c r="AM62" s="5"/>
      <c r="AN62" s="5"/>
      <c r="AO62" s="5"/>
      <c r="AP62" s="4"/>
      <c r="AQ62" s="4"/>
      <c r="AR62" s="4"/>
      <c r="AS62" s="4"/>
      <c r="AT62" s="4"/>
      <c r="AU62" s="5"/>
      <c r="AV62" s="5"/>
      <c r="AW62" s="5"/>
      <c r="AX62" s="5"/>
      <c r="AY62" s="5"/>
      <c r="AZ62" s="4"/>
      <c r="BA62" s="4"/>
      <c r="BB62" s="4"/>
      <c r="BC62" s="4"/>
      <c r="BD62" s="4"/>
      <c r="BE62" s="5"/>
      <c r="BF62" s="5"/>
      <c r="BG62" s="5"/>
      <c r="BH62" s="5"/>
      <c r="BI62" s="5"/>
      <c r="BJ62" s="4"/>
      <c r="BK62" s="4"/>
      <c r="BL62" s="4"/>
      <c r="BM62" s="4"/>
      <c r="BN62" s="4"/>
      <c r="BO62" s="5"/>
      <c r="BP62" s="5"/>
      <c r="BQ62" s="5"/>
      <c r="BR62" s="5"/>
      <c r="BS62" s="5"/>
      <c r="BT62" s="4"/>
      <c r="BU62" s="4"/>
      <c r="BV62" s="4"/>
      <c r="BW62" s="4"/>
      <c r="BX62" s="4"/>
      <c r="BY62" s="5"/>
      <c r="BZ62" s="5"/>
      <c r="CA62" s="5"/>
      <c r="CB62" s="5"/>
      <c r="CC62" s="5"/>
      <c r="CD62" s="4"/>
      <c r="CE62" s="4"/>
      <c r="CF62" s="4"/>
      <c r="CG62" s="4"/>
      <c r="CH62" s="4"/>
      <c r="CI62" s="5"/>
      <c r="CJ62" s="5"/>
      <c r="CK62" s="5"/>
      <c r="CL62" s="5"/>
      <c r="CM62" s="5"/>
      <c r="CN62" s="4"/>
      <c r="CO62" s="4"/>
      <c r="CP62" s="4"/>
      <c r="CQ62" s="4"/>
      <c r="CR62" s="4"/>
      <c r="CS62" s="5"/>
      <c r="CT62" s="5"/>
      <c r="CU62" s="5"/>
      <c r="CV62" s="5"/>
      <c r="CW62" s="5"/>
      <c r="CX62" s="4">
        <f t="shared" si="5"/>
        <v>0.719225</v>
      </c>
      <c r="CY62" s="4">
        <f t="shared" si="6"/>
        <v>0.89305000000000001</v>
      </c>
      <c r="CZ62" s="4">
        <f t="shared" si="7"/>
        <v>0.28112500000000001</v>
      </c>
      <c r="DA62" s="4">
        <f t="shared" si="8"/>
        <v>0.86614999999999998</v>
      </c>
      <c r="DB62" s="4">
        <f t="shared" si="9"/>
        <v>2.9524999999999999E-2</v>
      </c>
      <c r="DC62" s="11" t="str" cm="1">
        <f t="array" aca="1" ref="DC62" ca="1">CONCATENATE(INDIRECT(ADDRESS(1,MATCH(_xlfn.MINIFS(B62:CW62,metrics.est,"MAE"),B62:CW62,0)+1)), ", ", INDIRECT(ADDRESS(2,MATCH(_xlfn.MINIFS(B62:CW62,metrics.est,"MAE"),B62:CW62,0)+1)))</f>
        <v>k=5, r=0.1</v>
      </c>
      <c r="DD62" s="11" t="str" cm="1">
        <f t="array" aca="1" ref="DD62" ca="1">CONCATENATE(INDIRECT(ADDRESS(1,MATCH(_xlfn.MINIFS(B62:CW62,metrics.est,"MSE"),B62:CW62,0)+1)), ", ", INDIRECT(ADDRESS(2,MATCH(_xlfn.MINIFS(B62:CW62,metrics.est,"MSE"),B62:CW62,0)+1)))</f>
        <v>k=5, r=0.1</v>
      </c>
      <c r="DE62" s="11" t="str" cm="1">
        <f t="array" aca="1" ref="DE62" ca="1">CONCATENATE(INDIRECT(ADDRESS(1,MATCH(_xlfn.MAXIFS(B62:CW62,metrics.est,"R"),B62:CW62,0)+1)), ", ", INDIRECT(ADDRESS(2,MATCH(_xlfn.MAXIFS(B62:CW62,metrics.est,"R"),B62:CW62,0)+1)))</f>
        <v>k=5, r=0.3</v>
      </c>
      <c r="DF62" s="11" t="str" cm="1">
        <f t="array" aca="1" ref="DF62" ca="1">CONCATENATE(INDIRECT(ADDRESS(1,MATCH(_xlfn.MAXIFS(B62:CW62,metrics.est,"Coverage"),B62:CW62,0)+1)), ", ", INDIRECT(ADDRESS(2,MATCH(_xlfn.MAXIFS(B62:CW62,metrics.est,"Coverage"),B62:CW62,0)+1)))</f>
        <v>k=5, r=0.1</v>
      </c>
      <c r="DG62" s="11" t="str" cm="1">
        <f t="array" aca="1" ref="DG62" ca="1">CONCATENATE(INDIRECT(ADDRESS(1,MATCH(_xlfn.MINIFS(B62:CW62,metrics.est,"Time"),B62:CW62,0)+1)), ", ", INDIRECT(ADDRESS(2,MATCH(_xlfn.MINIFS(B62:CW62,metrics.est,"Time"),B62:CW62,0)+1)))</f>
        <v>k=5, r=0.9</v>
      </c>
    </row>
    <row r="63" spans="1:111" x14ac:dyDescent="0.2">
      <c r="A63" s="1" t="s">
        <v>60</v>
      </c>
      <c r="B63" s="4">
        <v>0.71279999999999999</v>
      </c>
      <c r="C63" s="4">
        <v>0.87050000000000005</v>
      </c>
      <c r="D63" s="4">
        <v>0.25030000000000002</v>
      </c>
      <c r="E63" s="4">
        <v>0.88090000000000002</v>
      </c>
      <c r="F63" s="4">
        <v>8.9099999999999999E-2</v>
      </c>
      <c r="G63" s="5">
        <v>0.72199999999999998</v>
      </c>
      <c r="H63" s="5">
        <v>0.89629999999999999</v>
      </c>
      <c r="I63" s="5">
        <v>0.25940000000000002</v>
      </c>
      <c r="J63" s="5">
        <v>0.85360000000000003</v>
      </c>
      <c r="K63" s="5">
        <v>8.2400000000000001E-2</v>
      </c>
      <c r="L63" s="4"/>
      <c r="M63" s="4"/>
      <c r="N63" s="4"/>
      <c r="O63" s="4"/>
      <c r="P63" s="4"/>
      <c r="Q63" s="5">
        <v>0.76129999999999998</v>
      </c>
      <c r="R63" s="5">
        <v>0.99619999999999997</v>
      </c>
      <c r="S63" s="5">
        <v>0.2172</v>
      </c>
      <c r="T63" s="5">
        <v>0.7409</v>
      </c>
      <c r="U63" s="5">
        <v>3.9800000000000002E-2</v>
      </c>
      <c r="V63" s="4">
        <v>0.81220000000000003</v>
      </c>
      <c r="W63" s="4">
        <v>1.1322000000000001</v>
      </c>
      <c r="X63" s="4">
        <v>0.16320000000000001</v>
      </c>
      <c r="Y63" s="4">
        <v>0.53510000000000002</v>
      </c>
      <c r="Z63" s="4">
        <v>1.9800000000000002E-2</v>
      </c>
      <c r="AA63" s="5"/>
      <c r="AB63" s="5"/>
      <c r="AC63" s="5"/>
      <c r="AD63" s="5"/>
      <c r="AE63" s="5"/>
      <c r="AF63" s="4"/>
      <c r="AG63" s="4"/>
      <c r="AH63" s="4"/>
      <c r="AI63" s="4"/>
      <c r="AJ63" s="4"/>
      <c r="AK63" s="5"/>
      <c r="AL63" s="5"/>
      <c r="AM63" s="5"/>
      <c r="AN63" s="5"/>
      <c r="AO63" s="5"/>
      <c r="AP63" s="4"/>
      <c r="AQ63" s="4"/>
      <c r="AR63" s="4"/>
      <c r="AS63" s="4"/>
      <c r="AT63" s="4"/>
      <c r="AU63" s="5"/>
      <c r="AV63" s="5"/>
      <c r="AW63" s="5"/>
      <c r="AX63" s="5"/>
      <c r="AY63" s="5"/>
      <c r="AZ63" s="4"/>
      <c r="BA63" s="4"/>
      <c r="BB63" s="4"/>
      <c r="BC63" s="4"/>
      <c r="BD63" s="4"/>
      <c r="BE63" s="5"/>
      <c r="BF63" s="5"/>
      <c r="BG63" s="5"/>
      <c r="BH63" s="5"/>
      <c r="BI63" s="5"/>
      <c r="BJ63" s="4"/>
      <c r="BK63" s="4"/>
      <c r="BL63" s="4"/>
      <c r="BM63" s="4"/>
      <c r="BN63" s="4"/>
      <c r="BO63" s="5"/>
      <c r="BP63" s="5"/>
      <c r="BQ63" s="5"/>
      <c r="BR63" s="5"/>
      <c r="BS63" s="5"/>
      <c r="BT63" s="4"/>
      <c r="BU63" s="4"/>
      <c r="BV63" s="4"/>
      <c r="BW63" s="4"/>
      <c r="BX63" s="4"/>
      <c r="BY63" s="5"/>
      <c r="BZ63" s="5"/>
      <c r="CA63" s="5"/>
      <c r="CB63" s="5"/>
      <c r="CC63" s="5"/>
      <c r="CD63" s="4"/>
      <c r="CE63" s="4"/>
      <c r="CF63" s="4"/>
      <c r="CG63" s="4"/>
      <c r="CH63" s="4"/>
      <c r="CI63" s="5"/>
      <c r="CJ63" s="5"/>
      <c r="CK63" s="5"/>
      <c r="CL63" s="5"/>
      <c r="CM63" s="5"/>
      <c r="CN63" s="4"/>
      <c r="CO63" s="4"/>
      <c r="CP63" s="4"/>
      <c r="CQ63" s="4"/>
      <c r="CR63" s="4"/>
      <c r="CS63" s="5"/>
      <c r="CT63" s="5"/>
      <c r="CU63" s="5"/>
      <c r="CV63" s="5"/>
      <c r="CW63" s="5"/>
      <c r="CX63" s="4">
        <f t="shared" si="5"/>
        <v>0.75207500000000005</v>
      </c>
      <c r="CY63" s="4">
        <f t="shared" si="6"/>
        <v>0.9738</v>
      </c>
      <c r="CZ63" s="4">
        <f t="shared" si="7"/>
        <v>0.22252500000000003</v>
      </c>
      <c r="DA63" s="4">
        <f t="shared" si="8"/>
        <v>0.75262499999999999</v>
      </c>
      <c r="DB63" s="4">
        <f t="shared" si="9"/>
        <v>5.7775E-2</v>
      </c>
      <c r="DC63" s="11" t="str" cm="1">
        <f t="array" aca="1" ref="DC63" ca="1">CONCATENATE(INDIRECT(ADDRESS(1,MATCH(_xlfn.MINIFS(B63:CW63,metrics.est,"MAE"),B63:CW63,0)+1)), ", ", INDIRECT(ADDRESS(2,MATCH(_xlfn.MINIFS(B63:CW63,metrics.est,"MAE"),B63:CW63,0)+1)))</f>
        <v>k=5, r=0.1</v>
      </c>
      <c r="DD63" s="11" t="str" cm="1">
        <f t="array" aca="1" ref="DD63" ca="1">CONCATENATE(INDIRECT(ADDRESS(1,MATCH(_xlfn.MINIFS(B63:CW63,metrics.est,"MSE"),B63:CW63,0)+1)), ", ", INDIRECT(ADDRESS(2,MATCH(_xlfn.MINIFS(B63:CW63,metrics.est,"MSE"),B63:CW63,0)+1)))</f>
        <v>k=5, r=0.1</v>
      </c>
      <c r="DE63" s="11" t="str" cm="1">
        <f t="array" aca="1" ref="DE63" ca="1">CONCATENATE(INDIRECT(ADDRESS(1,MATCH(_xlfn.MAXIFS(B63:CW63,metrics.est,"R"),B63:CW63,0)+1)), ", ", INDIRECT(ADDRESS(2,MATCH(_xlfn.MAXIFS(B63:CW63,metrics.est,"R"),B63:CW63,0)+1)))</f>
        <v>k=5, r=0.3</v>
      </c>
      <c r="DF63" s="11" t="str" cm="1">
        <f t="array" aca="1" ref="DF63" ca="1">CONCATENATE(INDIRECT(ADDRESS(1,MATCH(_xlfn.MAXIFS(B63:CW63,metrics.est,"Coverage"),B63:CW63,0)+1)), ", ", INDIRECT(ADDRESS(2,MATCH(_xlfn.MAXIFS(B63:CW63,metrics.est,"Coverage"),B63:CW63,0)+1)))</f>
        <v>k=5, r=0.1</v>
      </c>
      <c r="DG63" s="11" t="str" cm="1">
        <f t="array" aca="1" ref="DG63" ca="1">CONCATENATE(INDIRECT(ADDRESS(1,MATCH(_xlfn.MINIFS(B63:CW63,metrics.est,"Time"),B63:CW63,0)+1)), ", ", INDIRECT(ADDRESS(2,MATCH(_xlfn.MINIFS(B63:CW63,metrics.est,"Time"),B63:CW63,0)+1)))</f>
        <v>k=5, r=0.9</v>
      </c>
    </row>
    <row r="64" spans="1:111" x14ac:dyDescent="0.2">
      <c r="A64" s="1" t="s">
        <v>61</v>
      </c>
      <c r="B64" s="4">
        <v>0.70840000000000003</v>
      </c>
      <c r="C64" s="4">
        <v>0.84960000000000002</v>
      </c>
      <c r="D64" s="4">
        <v>0.26650000000000001</v>
      </c>
      <c r="E64" s="4">
        <v>0.78339999999999999</v>
      </c>
      <c r="F64" s="4">
        <v>3.2000000000000001E-2</v>
      </c>
      <c r="G64" s="5">
        <v>0.72829999999999995</v>
      </c>
      <c r="H64" s="5">
        <v>0.9022</v>
      </c>
      <c r="I64" s="5">
        <v>0.25619999999999998</v>
      </c>
      <c r="J64" s="5">
        <v>0.73219999999999996</v>
      </c>
      <c r="K64" s="5">
        <v>3.15E-2</v>
      </c>
      <c r="L64" s="4"/>
      <c r="M64" s="4"/>
      <c r="N64" s="4"/>
      <c r="O64" s="4"/>
      <c r="P64" s="4"/>
      <c r="Q64" s="5">
        <v>0.77249999999999996</v>
      </c>
      <c r="R64" s="5">
        <v>1.0146999999999999</v>
      </c>
      <c r="S64" s="5">
        <v>0.2407</v>
      </c>
      <c r="T64" s="5">
        <v>0.65080000000000005</v>
      </c>
      <c r="U64" s="5">
        <v>1.8100000000000002E-2</v>
      </c>
      <c r="V64" s="4">
        <v>0.80369999999999997</v>
      </c>
      <c r="W64" s="4">
        <v>1.0969</v>
      </c>
      <c r="X64" s="4">
        <v>0.1865</v>
      </c>
      <c r="Y64" s="4">
        <v>0.59299999999999997</v>
      </c>
      <c r="Z64" s="4">
        <v>7.7999999999999996E-3</v>
      </c>
      <c r="AA64" s="5"/>
      <c r="AB64" s="5"/>
      <c r="AC64" s="5"/>
      <c r="AD64" s="5"/>
      <c r="AE64" s="5"/>
      <c r="AF64" s="4"/>
      <c r="AG64" s="4"/>
      <c r="AH64" s="4"/>
      <c r="AI64" s="4"/>
      <c r="AJ64" s="4"/>
      <c r="AK64" s="5"/>
      <c r="AL64" s="5"/>
      <c r="AM64" s="5"/>
      <c r="AN64" s="5"/>
      <c r="AO64" s="5"/>
      <c r="AP64" s="4"/>
      <c r="AQ64" s="4"/>
      <c r="AR64" s="4"/>
      <c r="AS64" s="4"/>
      <c r="AT64" s="4"/>
      <c r="AU64" s="5"/>
      <c r="AV64" s="5"/>
      <c r="AW64" s="5"/>
      <c r="AX64" s="5"/>
      <c r="AY64" s="5"/>
      <c r="AZ64" s="4"/>
      <c r="BA64" s="4"/>
      <c r="BB64" s="4"/>
      <c r="BC64" s="4"/>
      <c r="BD64" s="4"/>
      <c r="BE64" s="5"/>
      <c r="BF64" s="5"/>
      <c r="BG64" s="5"/>
      <c r="BH64" s="5"/>
      <c r="BI64" s="5"/>
      <c r="BJ64" s="4"/>
      <c r="BK64" s="4"/>
      <c r="BL64" s="4"/>
      <c r="BM64" s="4"/>
      <c r="BN64" s="4"/>
      <c r="BO64" s="5"/>
      <c r="BP64" s="5"/>
      <c r="BQ64" s="5"/>
      <c r="BR64" s="5"/>
      <c r="BS64" s="5"/>
      <c r="BT64" s="4"/>
      <c r="BU64" s="4"/>
      <c r="BV64" s="4"/>
      <c r="BW64" s="4"/>
      <c r="BX64" s="4"/>
      <c r="BY64" s="5"/>
      <c r="BZ64" s="5"/>
      <c r="CA64" s="5"/>
      <c r="CB64" s="5"/>
      <c r="CC64" s="5"/>
      <c r="CD64" s="4"/>
      <c r="CE64" s="4"/>
      <c r="CF64" s="4"/>
      <c r="CG64" s="4"/>
      <c r="CH64" s="4"/>
      <c r="CI64" s="5"/>
      <c r="CJ64" s="5"/>
      <c r="CK64" s="5"/>
      <c r="CL64" s="5"/>
      <c r="CM64" s="5"/>
      <c r="CN64" s="4"/>
      <c r="CO64" s="4"/>
      <c r="CP64" s="4"/>
      <c r="CQ64" s="4"/>
      <c r="CR64" s="4"/>
      <c r="CS64" s="5"/>
      <c r="CT64" s="5"/>
      <c r="CU64" s="5"/>
      <c r="CV64" s="5"/>
      <c r="CW64" s="5"/>
      <c r="CX64" s="4">
        <f t="shared" si="5"/>
        <v>0.75322500000000003</v>
      </c>
      <c r="CY64" s="4">
        <f t="shared" si="6"/>
        <v>0.96584999999999988</v>
      </c>
      <c r="CZ64" s="4">
        <f t="shared" si="7"/>
        <v>0.23747499999999999</v>
      </c>
      <c r="DA64" s="4">
        <f t="shared" si="8"/>
        <v>0.68985000000000007</v>
      </c>
      <c r="DB64" s="4">
        <f t="shared" si="9"/>
        <v>2.2350000000000002E-2</v>
      </c>
      <c r="DC64" s="11" t="str" cm="1">
        <f t="array" aca="1" ref="DC64" ca="1">CONCATENATE(INDIRECT(ADDRESS(1,MATCH(_xlfn.MINIFS(B64:CW64,metrics.est,"MAE"),B64:CW64,0)+1)), ", ", INDIRECT(ADDRESS(2,MATCH(_xlfn.MINIFS(B64:CW64,metrics.est,"MAE"),B64:CW64,0)+1)))</f>
        <v>k=5, r=0.1</v>
      </c>
      <c r="DD64" s="11" t="str" cm="1">
        <f t="array" aca="1" ref="DD64" ca="1">CONCATENATE(INDIRECT(ADDRESS(1,MATCH(_xlfn.MINIFS(B64:CW64,metrics.est,"MSE"),B64:CW64,0)+1)), ", ", INDIRECT(ADDRESS(2,MATCH(_xlfn.MINIFS(B64:CW64,metrics.est,"MSE"),B64:CW64,0)+1)))</f>
        <v>k=5, r=0.1</v>
      </c>
      <c r="DE64" s="11" t="str" cm="1">
        <f t="array" aca="1" ref="DE64" ca="1">CONCATENATE(INDIRECT(ADDRESS(1,MATCH(_xlfn.MAXIFS(B64:CW64,metrics.est,"R"),B64:CW64,0)+1)), ", ", INDIRECT(ADDRESS(2,MATCH(_xlfn.MAXIFS(B64:CW64,metrics.est,"R"),B64:CW64,0)+1)))</f>
        <v>k=5, r=0.1</v>
      </c>
      <c r="DF64" s="11" t="str" cm="1">
        <f t="array" aca="1" ref="DF64" ca="1">CONCATENATE(INDIRECT(ADDRESS(1,MATCH(_xlfn.MAXIFS(B64:CW64,metrics.est,"Coverage"),B64:CW64,0)+1)), ", ", INDIRECT(ADDRESS(2,MATCH(_xlfn.MAXIFS(B64:CW64,metrics.est,"Coverage"),B64:CW64,0)+1)))</f>
        <v>k=5, r=0.1</v>
      </c>
      <c r="DG64" s="11" t="str" cm="1">
        <f t="array" aca="1" ref="DG64" ca="1">CONCATENATE(INDIRECT(ADDRESS(1,MATCH(_xlfn.MINIFS(B64:CW64,metrics.est,"Time"),B64:CW64,0)+1)), ", ", INDIRECT(ADDRESS(2,MATCH(_xlfn.MINIFS(B64:CW64,metrics.est,"Time"),B64:CW64,0)+1)))</f>
        <v>k=5, r=0.9</v>
      </c>
    </row>
    <row r="65" spans="1:111" x14ac:dyDescent="0.2">
      <c r="A65" s="1" t="s">
        <v>62</v>
      </c>
      <c r="B65" s="4">
        <v>0.65069999999999995</v>
      </c>
      <c r="C65" s="4">
        <v>0.72570000000000001</v>
      </c>
      <c r="D65" s="4">
        <v>0.3589</v>
      </c>
      <c r="E65" s="4">
        <v>0.96430000000000005</v>
      </c>
      <c r="F65" s="4">
        <v>0.20069999999999999</v>
      </c>
      <c r="G65" s="5">
        <v>0.66249999999999998</v>
      </c>
      <c r="H65" s="5">
        <v>0.75460000000000005</v>
      </c>
      <c r="I65" s="5">
        <v>0.3659</v>
      </c>
      <c r="J65" s="5">
        <v>0.95550000000000002</v>
      </c>
      <c r="K65" s="5">
        <v>0.30809999999999998</v>
      </c>
      <c r="L65" s="4"/>
      <c r="M65" s="4"/>
      <c r="N65" s="4"/>
      <c r="O65" s="4"/>
      <c r="P65" s="4"/>
      <c r="Q65" s="5">
        <v>0.70509999999999995</v>
      </c>
      <c r="R65" s="5">
        <v>0.8518</v>
      </c>
      <c r="S65" s="5">
        <v>0.31</v>
      </c>
      <c r="T65" s="5">
        <v>0.91469999999999996</v>
      </c>
      <c r="U65" s="5">
        <v>0.1666</v>
      </c>
      <c r="V65" s="4">
        <v>0.81779999999999997</v>
      </c>
      <c r="W65" s="4">
        <v>1.1437999999999999</v>
      </c>
      <c r="X65" s="4">
        <v>0.224</v>
      </c>
      <c r="Y65" s="4">
        <v>0.80930000000000002</v>
      </c>
      <c r="Z65" s="4">
        <v>8.2299999999999998E-2</v>
      </c>
      <c r="AA65" s="5"/>
      <c r="AB65" s="5"/>
      <c r="AC65" s="5"/>
      <c r="AD65" s="5"/>
      <c r="AE65" s="5"/>
      <c r="AF65" s="4"/>
      <c r="AG65" s="4"/>
      <c r="AH65" s="4"/>
      <c r="AI65" s="4"/>
      <c r="AJ65" s="4"/>
      <c r="AK65" s="5"/>
      <c r="AL65" s="5"/>
      <c r="AM65" s="5"/>
      <c r="AN65" s="5"/>
      <c r="AO65" s="5"/>
      <c r="AP65" s="4"/>
      <c r="AQ65" s="4"/>
      <c r="AR65" s="4"/>
      <c r="AS65" s="4"/>
      <c r="AT65" s="4"/>
      <c r="AU65" s="5"/>
      <c r="AV65" s="5"/>
      <c r="AW65" s="5"/>
      <c r="AX65" s="5"/>
      <c r="AY65" s="5"/>
      <c r="AZ65" s="4"/>
      <c r="BA65" s="4"/>
      <c r="BB65" s="4"/>
      <c r="BC65" s="4"/>
      <c r="BD65" s="4"/>
      <c r="BE65" s="5"/>
      <c r="BF65" s="5"/>
      <c r="BG65" s="5"/>
      <c r="BH65" s="5"/>
      <c r="BI65" s="5"/>
      <c r="BJ65" s="4"/>
      <c r="BK65" s="4"/>
      <c r="BL65" s="4"/>
      <c r="BM65" s="4"/>
      <c r="BN65" s="4"/>
      <c r="BO65" s="5"/>
      <c r="BP65" s="5"/>
      <c r="BQ65" s="5"/>
      <c r="BR65" s="5"/>
      <c r="BS65" s="5"/>
      <c r="BT65" s="4"/>
      <c r="BU65" s="4"/>
      <c r="BV65" s="4"/>
      <c r="BW65" s="4"/>
      <c r="BX65" s="4"/>
      <c r="BY65" s="5"/>
      <c r="BZ65" s="5"/>
      <c r="CA65" s="5"/>
      <c r="CB65" s="5"/>
      <c r="CC65" s="5"/>
      <c r="CD65" s="4"/>
      <c r="CE65" s="4"/>
      <c r="CF65" s="4"/>
      <c r="CG65" s="4"/>
      <c r="CH65" s="4"/>
      <c r="CI65" s="5"/>
      <c r="CJ65" s="5"/>
      <c r="CK65" s="5"/>
      <c r="CL65" s="5"/>
      <c r="CM65" s="5"/>
      <c r="CN65" s="4"/>
      <c r="CO65" s="4"/>
      <c r="CP65" s="4"/>
      <c r="CQ65" s="4"/>
      <c r="CR65" s="4"/>
      <c r="CS65" s="5"/>
      <c r="CT65" s="5"/>
      <c r="CU65" s="5"/>
      <c r="CV65" s="5"/>
      <c r="CW65" s="5"/>
      <c r="CX65" s="4">
        <f t="shared" si="5"/>
        <v>0.70902500000000002</v>
      </c>
      <c r="CY65" s="4">
        <f t="shared" si="6"/>
        <v>0.86897500000000005</v>
      </c>
      <c r="CZ65" s="4">
        <f t="shared" si="7"/>
        <v>0.31469999999999998</v>
      </c>
      <c r="DA65" s="4">
        <f t="shared" si="8"/>
        <v>0.91094999999999993</v>
      </c>
      <c r="DB65" s="4">
        <f t="shared" si="9"/>
        <v>0.18942499999999998</v>
      </c>
      <c r="DC65" s="11" t="str" cm="1">
        <f t="array" aca="1" ref="DC65" ca="1">CONCATENATE(INDIRECT(ADDRESS(1,MATCH(_xlfn.MINIFS(B65:CW65,metrics.est,"MAE"),B65:CW65,0)+1)), ", ", INDIRECT(ADDRESS(2,MATCH(_xlfn.MINIFS(B65:CW65,metrics.est,"MAE"),B65:CW65,0)+1)))</f>
        <v>k=5, r=0.1</v>
      </c>
      <c r="DD65" s="11" t="str" cm="1">
        <f t="array" aca="1" ref="DD65" ca="1">CONCATENATE(INDIRECT(ADDRESS(1,MATCH(_xlfn.MINIFS(B65:CW65,metrics.est,"MSE"),B65:CW65,0)+1)), ", ", INDIRECT(ADDRESS(2,MATCH(_xlfn.MINIFS(B65:CW65,metrics.est,"MSE"),B65:CW65,0)+1)))</f>
        <v>k=5, r=0.1</v>
      </c>
      <c r="DE65" s="11" t="str" cm="1">
        <f t="array" aca="1" ref="DE65" ca="1">CONCATENATE(INDIRECT(ADDRESS(1,MATCH(_xlfn.MAXIFS(B65:CW65,metrics.est,"R"),B65:CW65,0)+1)), ", ", INDIRECT(ADDRESS(2,MATCH(_xlfn.MAXIFS(B65:CW65,metrics.est,"R"),B65:CW65,0)+1)))</f>
        <v>k=5, r=0.3</v>
      </c>
      <c r="DF65" s="11" t="str" cm="1">
        <f t="array" aca="1" ref="DF65" ca="1">CONCATENATE(INDIRECT(ADDRESS(1,MATCH(_xlfn.MAXIFS(B65:CW65,metrics.est,"Coverage"),B65:CW65,0)+1)), ", ", INDIRECT(ADDRESS(2,MATCH(_xlfn.MAXIFS(B65:CW65,metrics.est,"Coverage"),B65:CW65,0)+1)))</f>
        <v>k=5, r=0.1</v>
      </c>
      <c r="DG65" s="11" t="str" cm="1">
        <f t="array" aca="1" ref="DG65" ca="1">CONCATENATE(INDIRECT(ADDRESS(1,MATCH(_xlfn.MINIFS(B65:CW65,metrics.est,"Time"),B65:CW65,0)+1)), ", ", INDIRECT(ADDRESS(2,MATCH(_xlfn.MINIFS(B65:CW65,metrics.est,"Time"),B65:CW65,0)+1)))</f>
        <v>k=5, r=0.9</v>
      </c>
    </row>
    <row r="66" spans="1:111" x14ac:dyDescent="0.2">
      <c r="A66" s="1" t="s">
        <v>63</v>
      </c>
      <c r="B66" s="4">
        <v>0.65310000000000001</v>
      </c>
      <c r="C66" s="4">
        <v>0.73050000000000004</v>
      </c>
      <c r="D66" s="4">
        <v>0.35439999999999999</v>
      </c>
      <c r="E66" s="4">
        <v>0.96430000000000005</v>
      </c>
      <c r="F66" s="4">
        <v>0.32990000000000003</v>
      </c>
      <c r="G66" s="5">
        <v>0.66439999999999999</v>
      </c>
      <c r="H66" s="5">
        <v>0.75870000000000004</v>
      </c>
      <c r="I66" s="5">
        <v>0.36220000000000002</v>
      </c>
      <c r="J66" s="5">
        <v>0.95550000000000002</v>
      </c>
      <c r="K66" s="5">
        <v>0.48980000000000001</v>
      </c>
      <c r="L66" s="4"/>
      <c r="M66" s="4"/>
      <c r="N66" s="4"/>
      <c r="O66" s="4"/>
      <c r="P66" s="4"/>
      <c r="Q66" s="5">
        <v>0.70589999999999997</v>
      </c>
      <c r="R66" s="5">
        <v>0.85340000000000005</v>
      </c>
      <c r="S66" s="5">
        <v>0.30940000000000001</v>
      </c>
      <c r="T66" s="5">
        <v>0.91469999999999996</v>
      </c>
      <c r="U66" s="5">
        <v>0.25640000000000002</v>
      </c>
      <c r="V66" s="4">
        <v>0.8165</v>
      </c>
      <c r="W66" s="4">
        <v>1.1403000000000001</v>
      </c>
      <c r="X66" s="4">
        <v>0.22450000000000001</v>
      </c>
      <c r="Y66" s="4">
        <v>0.80930000000000002</v>
      </c>
      <c r="Z66" s="4">
        <v>0.1004</v>
      </c>
      <c r="AA66" s="5"/>
      <c r="AB66" s="5"/>
      <c r="AC66" s="5"/>
      <c r="AD66" s="5"/>
      <c r="AE66" s="5"/>
      <c r="AF66" s="4"/>
      <c r="AG66" s="4"/>
      <c r="AH66" s="4"/>
      <c r="AI66" s="4"/>
      <c r="AJ66" s="4"/>
      <c r="AK66" s="5"/>
      <c r="AL66" s="5"/>
      <c r="AM66" s="5"/>
      <c r="AN66" s="5"/>
      <c r="AO66" s="5"/>
      <c r="AP66" s="4"/>
      <c r="AQ66" s="4"/>
      <c r="AR66" s="4"/>
      <c r="AS66" s="4"/>
      <c r="AT66" s="4"/>
      <c r="AU66" s="5"/>
      <c r="AV66" s="5"/>
      <c r="AW66" s="5"/>
      <c r="AX66" s="5"/>
      <c r="AY66" s="5"/>
      <c r="AZ66" s="4"/>
      <c r="BA66" s="4"/>
      <c r="BB66" s="4"/>
      <c r="BC66" s="4"/>
      <c r="BD66" s="4"/>
      <c r="BE66" s="5"/>
      <c r="BF66" s="5"/>
      <c r="BG66" s="5"/>
      <c r="BH66" s="5"/>
      <c r="BI66" s="5"/>
      <c r="BJ66" s="4"/>
      <c r="BK66" s="4"/>
      <c r="BL66" s="4"/>
      <c r="BM66" s="4"/>
      <c r="BN66" s="4"/>
      <c r="BO66" s="5"/>
      <c r="BP66" s="5"/>
      <c r="BQ66" s="5"/>
      <c r="BR66" s="5"/>
      <c r="BS66" s="5"/>
      <c r="BT66" s="4"/>
      <c r="BU66" s="4"/>
      <c r="BV66" s="4"/>
      <c r="BW66" s="4"/>
      <c r="BX66" s="4"/>
      <c r="BY66" s="5"/>
      <c r="BZ66" s="5"/>
      <c r="CA66" s="5"/>
      <c r="CB66" s="5"/>
      <c r="CC66" s="5"/>
      <c r="CD66" s="4"/>
      <c r="CE66" s="4"/>
      <c r="CF66" s="4"/>
      <c r="CG66" s="4"/>
      <c r="CH66" s="4"/>
      <c r="CI66" s="5">
        <v>0.67859999999999998</v>
      </c>
      <c r="CJ66" s="5">
        <v>0.78939999999999999</v>
      </c>
      <c r="CK66" s="5">
        <v>0.3463</v>
      </c>
      <c r="CL66" s="5">
        <v>0.94199999999999995</v>
      </c>
      <c r="CM66" s="5">
        <v>0.26979999999999998</v>
      </c>
      <c r="CN66" s="4"/>
      <c r="CO66" s="4"/>
      <c r="CP66" s="4"/>
      <c r="CQ66" s="4"/>
      <c r="CR66" s="4"/>
      <c r="CS66" s="5"/>
      <c r="CT66" s="5"/>
      <c r="CU66" s="5"/>
      <c r="CV66" s="5"/>
      <c r="CW66" s="5"/>
      <c r="CX66" s="4">
        <f t="shared" si="5"/>
        <v>0.70369999999999988</v>
      </c>
      <c r="CY66" s="4">
        <f t="shared" si="6"/>
        <v>0.85445999999999989</v>
      </c>
      <c r="CZ66" s="4">
        <f t="shared" si="7"/>
        <v>0.31935999999999998</v>
      </c>
      <c r="DA66" s="4">
        <f t="shared" si="8"/>
        <v>0.91715999999999998</v>
      </c>
      <c r="DB66" s="4">
        <f t="shared" si="9"/>
        <v>0.28926000000000002</v>
      </c>
      <c r="DC66" s="11" t="str" cm="1">
        <f t="array" aca="1" ref="DC66" ca="1">CONCATENATE(INDIRECT(ADDRESS(1,MATCH(_xlfn.MINIFS(B66:CW66,metrics.est,"MAE"),B66:CW66,0)+1)), ", ", INDIRECT(ADDRESS(2,MATCH(_xlfn.MINIFS(B66:CW66,metrics.est,"MAE"),B66:CW66,0)+1)))</f>
        <v>k=5, r=0.1</v>
      </c>
      <c r="DD66" s="11" t="str" cm="1">
        <f t="array" aca="1" ref="DD66" ca="1">CONCATENATE(INDIRECT(ADDRESS(1,MATCH(_xlfn.MINIFS(B66:CW66,metrics.est,"MSE"),B66:CW66,0)+1)), ", ", INDIRECT(ADDRESS(2,MATCH(_xlfn.MINIFS(B66:CW66,metrics.est,"MSE"),B66:CW66,0)+1)))</f>
        <v>k=5, r=0.1</v>
      </c>
      <c r="DE66" s="11" t="str" cm="1">
        <f t="array" aca="1" ref="DE66" ca="1">CONCATENATE(INDIRECT(ADDRESS(1,MATCH(_xlfn.MAXIFS(B66:CW66,metrics.est,"R"),B66:CW66,0)+1)), ", ", INDIRECT(ADDRESS(2,MATCH(_xlfn.MAXIFS(B66:CW66,metrics.est,"R"),B66:CW66,0)+1)))</f>
        <v>k=5, r=0.3</v>
      </c>
      <c r="DF66" s="11" t="str" cm="1">
        <f t="array" aca="1" ref="DF66" ca="1">CONCATENATE(INDIRECT(ADDRESS(1,MATCH(_xlfn.MAXIFS(B66:CW66,metrics.est,"Coverage"),B66:CW66,0)+1)), ", ", INDIRECT(ADDRESS(2,MATCH(_xlfn.MAXIFS(B66:CW66,metrics.est,"Coverage"),B66:CW66,0)+1)))</f>
        <v>k=5, r=0.1</v>
      </c>
      <c r="DG66" s="11" t="str" cm="1">
        <f t="array" aca="1" ref="DG66" ca="1">CONCATENATE(INDIRECT(ADDRESS(1,MATCH(_xlfn.MINIFS(B66:CW66,metrics.est,"Time"),B66:CW66,0)+1)), ", ", INDIRECT(ADDRESS(2,MATCH(_xlfn.MINIFS(B66:CW66,metrics.est,"Time"),B66:CW66,0)+1)))</f>
        <v>k=5, r=0.9</v>
      </c>
    </row>
    <row r="67" spans="1:111" x14ac:dyDescent="0.2">
      <c r="A67" s="1" t="s">
        <v>64</v>
      </c>
      <c r="B67" s="4">
        <v>0.64790000000000003</v>
      </c>
      <c r="C67" s="4">
        <v>0.72050000000000003</v>
      </c>
      <c r="D67" s="4">
        <v>0.36720000000000003</v>
      </c>
      <c r="E67" s="4">
        <v>0.96430000000000005</v>
      </c>
      <c r="F67" s="4">
        <v>0.2732</v>
      </c>
      <c r="G67" s="5">
        <v>0.66169999999999995</v>
      </c>
      <c r="H67" s="5">
        <v>0.75360000000000005</v>
      </c>
      <c r="I67" s="5">
        <v>0.36659999999999998</v>
      </c>
      <c r="J67" s="5">
        <v>0.95550000000000002</v>
      </c>
      <c r="K67" s="5">
        <v>0.39629999999999999</v>
      </c>
      <c r="L67" s="4"/>
      <c r="M67" s="4"/>
      <c r="N67" s="4"/>
      <c r="O67" s="4"/>
      <c r="P67" s="4"/>
      <c r="Q67" s="5">
        <v>0.71779999999999999</v>
      </c>
      <c r="R67" s="5">
        <v>0.8881</v>
      </c>
      <c r="S67" s="5">
        <v>0.28970000000000001</v>
      </c>
      <c r="T67" s="5">
        <v>0.91469999999999996</v>
      </c>
      <c r="U67" s="5">
        <v>0.20930000000000001</v>
      </c>
      <c r="V67" s="4">
        <v>0.83540000000000003</v>
      </c>
      <c r="W67" s="4">
        <v>1.1803999999999999</v>
      </c>
      <c r="X67" s="4">
        <v>0.2238</v>
      </c>
      <c r="Y67" s="4">
        <v>0.80930000000000002</v>
      </c>
      <c r="Z67" s="4">
        <v>8.0100000000000005E-2</v>
      </c>
      <c r="AA67" s="5"/>
      <c r="AB67" s="5"/>
      <c r="AC67" s="5"/>
      <c r="AD67" s="5"/>
      <c r="AE67" s="5"/>
      <c r="AF67" s="4"/>
      <c r="AG67" s="4"/>
      <c r="AH67" s="4"/>
      <c r="AI67" s="4"/>
      <c r="AJ67" s="4"/>
      <c r="AK67" s="5"/>
      <c r="AL67" s="5"/>
      <c r="AM67" s="5"/>
      <c r="AN67" s="5"/>
      <c r="AO67" s="5"/>
      <c r="AP67" s="4"/>
      <c r="AQ67" s="4"/>
      <c r="AR67" s="4"/>
      <c r="AS67" s="4"/>
      <c r="AT67" s="4"/>
      <c r="AU67" s="5"/>
      <c r="AV67" s="5"/>
      <c r="AW67" s="5"/>
      <c r="AX67" s="5"/>
      <c r="AY67" s="5"/>
      <c r="AZ67" s="4"/>
      <c r="BA67" s="4"/>
      <c r="BB67" s="4"/>
      <c r="BC67" s="4"/>
      <c r="BD67" s="4"/>
      <c r="BE67" s="5"/>
      <c r="BF67" s="5"/>
      <c r="BG67" s="5"/>
      <c r="BH67" s="5"/>
      <c r="BI67" s="5"/>
      <c r="BJ67" s="4"/>
      <c r="BK67" s="4"/>
      <c r="BL67" s="4"/>
      <c r="BM67" s="4"/>
      <c r="BN67" s="4"/>
      <c r="BO67" s="5"/>
      <c r="BP67" s="5"/>
      <c r="BQ67" s="5"/>
      <c r="BR67" s="5"/>
      <c r="BS67" s="5"/>
      <c r="BT67" s="4"/>
      <c r="BU67" s="4"/>
      <c r="BV67" s="4"/>
      <c r="BW67" s="4"/>
      <c r="BX67" s="4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5"/>
      <c r="CJ67" s="5"/>
      <c r="CK67" s="5"/>
      <c r="CL67" s="5"/>
      <c r="CM67" s="5"/>
      <c r="CN67" s="4"/>
      <c r="CO67" s="4"/>
      <c r="CP67" s="4"/>
      <c r="CQ67" s="4"/>
      <c r="CR67" s="4"/>
      <c r="CS67" s="5"/>
      <c r="CT67" s="5"/>
      <c r="CU67" s="5"/>
      <c r="CV67" s="5"/>
      <c r="CW67" s="5"/>
      <c r="CX67" s="4">
        <f t="shared" si="5"/>
        <v>0.7157</v>
      </c>
      <c r="CY67" s="4">
        <f t="shared" si="6"/>
        <v>0.88565000000000005</v>
      </c>
      <c r="CZ67" s="4">
        <f t="shared" si="7"/>
        <v>0.31182500000000002</v>
      </c>
      <c r="DA67" s="4">
        <f t="shared" si="8"/>
        <v>0.91094999999999993</v>
      </c>
      <c r="DB67" s="4">
        <f t="shared" si="9"/>
        <v>0.23972500000000002</v>
      </c>
      <c r="DC67" s="11" t="str" cm="1">
        <f t="array" aca="1" ref="DC67" ca="1">CONCATENATE(INDIRECT(ADDRESS(1,MATCH(_xlfn.MINIFS(B67:CW67,metrics.est,"MAE"),B67:CW67,0)+1)), ", ", INDIRECT(ADDRESS(2,MATCH(_xlfn.MINIFS(B67:CW67,metrics.est,"MAE"),B67:CW67,0)+1)))</f>
        <v>k=5, r=0.1</v>
      </c>
      <c r="DD67" s="11" t="str" cm="1">
        <f t="array" aca="1" ref="DD67" ca="1">CONCATENATE(INDIRECT(ADDRESS(1,MATCH(_xlfn.MINIFS(B67:CW67,metrics.est,"MSE"),B67:CW67,0)+1)), ", ", INDIRECT(ADDRESS(2,MATCH(_xlfn.MINIFS(B67:CW67,metrics.est,"MSE"),B67:CW67,0)+1)))</f>
        <v>k=5, r=0.1</v>
      </c>
      <c r="DE67" s="11" t="str" cm="1">
        <f t="array" aca="1" ref="DE67" ca="1">CONCATENATE(INDIRECT(ADDRESS(1,MATCH(_xlfn.MAXIFS(B67:CW67,metrics.est,"R"),B67:CW67,0)+1)), ", ", INDIRECT(ADDRESS(2,MATCH(_xlfn.MAXIFS(B67:CW67,metrics.est,"R"),B67:CW67,0)+1)))</f>
        <v>k=5, r=0.1</v>
      </c>
      <c r="DF67" s="11" t="str" cm="1">
        <f t="array" aca="1" ref="DF67" ca="1">CONCATENATE(INDIRECT(ADDRESS(1,MATCH(_xlfn.MAXIFS(B67:CW67,metrics.est,"Coverage"),B67:CW67,0)+1)), ", ", INDIRECT(ADDRESS(2,MATCH(_xlfn.MAXIFS(B67:CW67,metrics.est,"Coverage"),B67:CW67,0)+1)))</f>
        <v>k=5, r=0.1</v>
      </c>
      <c r="DG67" s="11" t="str" cm="1">
        <f t="array" aca="1" ref="DG67" ca="1">CONCATENATE(INDIRECT(ADDRESS(1,MATCH(_xlfn.MINIFS(B67:CW67,metrics.est,"Time"),B67:CW67,0)+1)), ", ", INDIRECT(ADDRESS(2,MATCH(_xlfn.MINIFS(B67:CW67,metrics.est,"Time"),B67:CW67,0)+1)))</f>
        <v>k=5, r=0.9</v>
      </c>
    </row>
    <row r="68" spans="1:111" x14ac:dyDescent="0.2">
      <c r="A68" s="1" t="s">
        <v>65</v>
      </c>
      <c r="B68" s="4">
        <v>0.64649999999999996</v>
      </c>
      <c r="C68" s="4">
        <v>0.7167</v>
      </c>
      <c r="D68" s="4">
        <v>0.36399999999999999</v>
      </c>
      <c r="E68" s="4">
        <v>0.96430000000000005</v>
      </c>
      <c r="F68" s="4">
        <v>0.19320000000000001</v>
      </c>
      <c r="G68" s="5">
        <v>0.65910000000000002</v>
      </c>
      <c r="H68" s="5">
        <v>0.74660000000000004</v>
      </c>
      <c r="I68" s="5">
        <v>0.37109999999999999</v>
      </c>
      <c r="J68" s="5">
        <v>0.95550000000000002</v>
      </c>
      <c r="K68" s="5">
        <v>0.36470000000000002</v>
      </c>
      <c r="L68" s="4"/>
      <c r="M68" s="4"/>
      <c r="N68" s="4"/>
      <c r="O68" s="4"/>
      <c r="P68" s="4"/>
      <c r="Q68" s="5">
        <v>0.70309999999999995</v>
      </c>
      <c r="R68" s="5">
        <v>0.84670000000000001</v>
      </c>
      <c r="S68" s="5">
        <v>0.31109999999999999</v>
      </c>
      <c r="T68" s="5">
        <v>0.91469999999999996</v>
      </c>
      <c r="U68" s="5">
        <v>0.18440000000000001</v>
      </c>
      <c r="V68" s="4">
        <v>0.81740000000000002</v>
      </c>
      <c r="W68" s="4">
        <v>1.1427</v>
      </c>
      <c r="X68" s="4">
        <v>0.22339999999999999</v>
      </c>
      <c r="Y68" s="4">
        <v>0.80930000000000002</v>
      </c>
      <c r="Z68" s="4">
        <v>7.17E-2</v>
      </c>
      <c r="AA68" s="5"/>
      <c r="AB68" s="5"/>
      <c r="AC68" s="5"/>
      <c r="AD68" s="5"/>
      <c r="AE68" s="5"/>
      <c r="AF68" s="4"/>
      <c r="AG68" s="4"/>
      <c r="AH68" s="4"/>
      <c r="AI68" s="4"/>
      <c r="AJ68" s="4"/>
      <c r="AK68" s="5"/>
      <c r="AL68" s="5"/>
      <c r="AM68" s="5"/>
      <c r="AN68" s="5"/>
      <c r="AO68" s="5"/>
      <c r="AP68" s="4"/>
      <c r="AQ68" s="4"/>
      <c r="AR68" s="4"/>
      <c r="AS68" s="4"/>
      <c r="AT68" s="4"/>
      <c r="AU68" s="5"/>
      <c r="AV68" s="5"/>
      <c r="AW68" s="5"/>
      <c r="AX68" s="5"/>
      <c r="AY68" s="5"/>
      <c r="AZ68" s="4"/>
      <c r="BA68" s="4"/>
      <c r="BB68" s="4"/>
      <c r="BC68" s="4"/>
      <c r="BD68" s="4"/>
      <c r="BE68" s="5"/>
      <c r="BF68" s="5"/>
      <c r="BG68" s="5"/>
      <c r="BH68" s="5"/>
      <c r="BI68" s="5"/>
      <c r="BJ68" s="4"/>
      <c r="BK68" s="4"/>
      <c r="BL68" s="4"/>
      <c r="BM68" s="4"/>
      <c r="BN68" s="4"/>
      <c r="BO68" s="5"/>
      <c r="BP68" s="5"/>
      <c r="BQ68" s="5"/>
      <c r="BR68" s="5"/>
      <c r="BS68" s="5"/>
      <c r="BT68" s="4"/>
      <c r="BU68" s="4"/>
      <c r="BV68" s="4"/>
      <c r="BW68" s="4"/>
      <c r="BX68" s="4"/>
      <c r="BY68" s="5"/>
      <c r="BZ68" s="5"/>
      <c r="CA68" s="5"/>
      <c r="CB68" s="5"/>
      <c r="CC68" s="5"/>
      <c r="CD68" s="4"/>
      <c r="CE68" s="4"/>
      <c r="CF68" s="4"/>
      <c r="CG68" s="4"/>
      <c r="CH68" s="4"/>
      <c r="CI68" s="5"/>
      <c r="CJ68" s="5"/>
      <c r="CK68" s="5"/>
      <c r="CL68" s="5"/>
      <c r="CM68" s="5"/>
      <c r="CN68" s="4"/>
      <c r="CO68" s="4"/>
      <c r="CP68" s="4"/>
      <c r="CQ68" s="4"/>
      <c r="CR68" s="4"/>
      <c r="CS68" s="5"/>
      <c r="CT68" s="5"/>
      <c r="CU68" s="5"/>
      <c r="CV68" s="5"/>
      <c r="CW68" s="5"/>
      <c r="CX68" s="4">
        <f t="shared" si="5"/>
        <v>0.70652500000000007</v>
      </c>
      <c r="CY68" s="4">
        <f t="shared" si="6"/>
        <v>0.86317500000000003</v>
      </c>
      <c r="CZ68" s="4">
        <f t="shared" si="7"/>
        <v>0.31740000000000002</v>
      </c>
      <c r="DA68" s="4">
        <f t="shared" si="8"/>
        <v>0.91094999999999993</v>
      </c>
      <c r="DB68" s="4">
        <f t="shared" si="9"/>
        <v>0.20350000000000001</v>
      </c>
      <c r="DC68" s="11" t="str" cm="1">
        <f t="array" aca="1" ref="DC68" ca="1">CONCATENATE(INDIRECT(ADDRESS(1,MATCH(_xlfn.MINIFS(B68:CW68,metrics.est,"MAE"),B68:CW68,0)+1)), ", ", INDIRECT(ADDRESS(2,MATCH(_xlfn.MINIFS(B68:CW68,metrics.est,"MAE"),B68:CW68,0)+1)))</f>
        <v>k=5, r=0.1</v>
      </c>
      <c r="DD68" s="11" t="str" cm="1">
        <f t="array" aca="1" ref="DD68" ca="1">CONCATENATE(INDIRECT(ADDRESS(1,MATCH(_xlfn.MINIFS(B68:CW68,metrics.est,"MSE"),B68:CW68,0)+1)), ", ", INDIRECT(ADDRESS(2,MATCH(_xlfn.MINIFS(B68:CW68,metrics.est,"MSE"),B68:CW68,0)+1)))</f>
        <v>k=5, r=0.1</v>
      </c>
      <c r="DE68" s="11" t="str" cm="1">
        <f t="array" aca="1" ref="DE68" ca="1">CONCATENATE(INDIRECT(ADDRESS(1,MATCH(_xlfn.MAXIFS(B68:CW68,metrics.est,"R"),B68:CW68,0)+1)), ", ", INDIRECT(ADDRESS(2,MATCH(_xlfn.MAXIFS(B68:CW68,metrics.est,"R"),B68:CW68,0)+1)))</f>
        <v>k=5, r=0.3</v>
      </c>
      <c r="DF68" s="11" t="str" cm="1">
        <f t="array" aca="1" ref="DF68" ca="1">CONCATENATE(INDIRECT(ADDRESS(1,MATCH(_xlfn.MAXIFS(B68:CW68,metrics.est,"Coverage"),B68:CW68,0)+1)), ", ", INDIRECT(ADDRESS(2,MATCH(_xlfn.MAXIFS(B68:CW68,metrics.est,"Coverage"),B68:CW68,0)+1)))</f>
        <v>k=5, r=0.1</v>
      </c>
      <c r="DG68" s="11" t="str" cm="1">
        <f t="array" aca="1" ref="DG68" ca="1">CONCATENATE(INDIRECT(ADDRESS(1,MATCH(_xlfn.MINIFS(B68:CW68,metrics.est,"Time"),B68:CW68,0)+1)), ", ", INDIRECT(ADDRESS(2,MATCH(_xlfn.MINIFS(B68:CW68,metrics.est,"Time"),B68:CW68,0)+1)))</f>
        <v>k=5, r=0.9</v>
      </c>
    </row>
    <row r="69" spans="1:111" x14ac:dyDescent="0.2">
      <c r="A69" s="1" t="s">
        <v>66</v>
      </c>
      <c r="B69" s="4">
        <v>0.65539999999999998</v>
      </c>
      <c r="C69" s="4">
        <v>0.73919999999999997</v>
      </c>
      <c r="D69" s="4">
        <v>0.35339999999999999</v>
      </c>
      <c r="E69" s="4">
        <v>0.96430000000000005</v>
      </c>
      <c r="F69" s="4">
        <v>0.22800000000000001</v>
      </c>
      <c r="G69" s="5">
        <v>0.66700000000000004</v>
      </c>
      <c r="H69" s="5">
        <v>0.7661</v>
      </c>
      <c r="I69" s="5">
        <v>0.36170000000000002</v>
      </c>
      <c r="J69" s="5">
        <v>0.95550000000000002</v>
      </c>
      <c r="K69" s="5">
        <v>0.35880000000000001</v>
      </c>
      <c r="L69" s="4"/>
      <c r="M69" s="4"/>
      <c r="N69" s="4"/>
      <c r="O69" s="4"/>
      <c r="P69" s="4"/>
      <c r="Q69" s="5">
        <v>0.70760000000000001</v>
      </c>
      <c r="R69" s="5">
        <v>0.85860000000000003</v>
      </c>
      <c r="S69" s="5">
        <v>0.30399999999999999</v>
      </c>
      <c r="T69" s="5">
        <v>0.91469999999999996</v>
      </c>
      <c r="U69" s="5">
        <v>0.18740000000000001</v>
      </c>
      <c r="V69" s="4">
        <v>0.82140000000000002</v>
      </c>
      <c r="W69" s="4">
        <v>1.1528</v>
      </c>
      <c r="X69" s="4">
        <v>0.2215</v>
      </c>
      <c r="Y69" s="4">
        <v>0.80930000000000002</v>
      </c>
      <c r="Z69" s="4">
        <v>7.0699999999999999E-2</v>
      </c>
      <c r="AA69" s="5"/>
      <c r="AB69" s="5"/>
      <c r="AC69" s="5"/>
      <c r="AD69" s="5"/>
      <c r="AE69" s="5"/>
      <c r="AF69" s="4"/>
      <c r="AG69" s="4"/>
      <c r="AH69" s="4"/>
      <c r="AI69" s="4"/>
      <c r="AJ69" s="4"/>
      <c r="AK69" s="5"/>
      <c r="AL69" s="5"/>
      <c r="AM69" s="5"/>
      <c r="AN69" s="5"/>
      <c r="AO69" s="5"/>
      <c r="AP69" s="4"/>
      <c r="AQ69" s="4"/>
      <c r="AR69" s="4"/>
      <c r="AS69" s="4"/>
      <c r="AT69" s="4"/>
      <c r="AU69" s="5"/>
      <c r="AV69" s="5"/>
      <c r="AW69" s="5"/>
      <c r="AX69" s="5"/>
      <c r="AY69" s="5"/>
      <c r="AZ69" s="4"/>
      <c r="BA69" s="4"/>
      <c r="BB69" s="4"/>
      <c r="BC69" s="4"/>
      <c r="BD69" s="4"/>
      <c r="BE69" s="5"/>
      <c r="BF69" s="5"/>
      <c r="BG69" s="5"/>
      <c r="BH69" s="5"/>
      <c r="BI69" s="5"/>
      <c r="BJ69" s="4"/>
      <c r="BK69" s="4"/>
      <c r="BL69" s="4"/>
      <c r="BM69" s="4"/>
      <c r="BN69" s="4"/>
      <c r="BO69" s="5"/>
      <c r="BP69" s="5"/>
      <c r="BQ69" s="5"/>
      <c r="BR69" s="5"/>
      <c r="BS69" s="5"/>
      <c r="BT69" s="4"/>
      <c r="BU69" s="4"/>
      <c r="BV69" s="4"/>
      <c r="BW69" s="4"/>
      <c r="BX69" s="4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5"/>
      <c r="CJ69" s="5"/>
      <c r="CK69" s="5"/>
      <c r="CL69" s="5"/>
      <c r="CM69" s="5"/>
      <c r="CN69" s="4"/>
      <c r="CO69" s="4"/>
      <c r="CP69" s="4"/>
      <c r="CQ69" s="4"/>
      <c r="CR69" s="4"/>
      <c r="CS69" s="5"/>
      <c r="CT69" s="5"/>
      <c r="CU69" s="5"/>
      <c r="CV69" s="5"/>
      <c r="CW69" s="5"/>
      <c r="CX69" s="4">
        <f t="shared" si="5"/>
        <v>0.71285000000000009</v>
      </c>
      <c r="CY69" s="4">
        <f t="shared" si="6"/>
        <v>0.87917500000000004</v>
      </c>
      <c r="CZ69" s="4">
        <f t="shared" si="7"/>
        <v>0.31015000000000004</v>
      </c>
      <c r="DA69" s="4">
        <f t="shared" si="8"/>
        <v>0.91094999999999993</v>
      </c>
      <c r="DB69" s="4">
        <f t="shared" si="9"/>
        <v>0.211225</v>
      </c>
      <c r="DC69" s="11" t="str" cm="1">
        <f t="array" aca="1" ref="DC69" ca="1">CONCATENATE(INDIRECT(ADDRESS(1,MATCH(_xlfn.MINIFS(B69:CW69,metrics.est,"MAE"),B69:CW69,0)+1)), ", ", INDIRECT(ADDRESS(2,MATCH(_xlfn.MINIFS(B69:CW69,metrics.est,"MAE"),B69:CW69,0)+1)))</f>
        <v>k=5, r=0.1</v>
      </c>
      <c r="DD69" s="11" t="str" cm="1">
        <f t="array" aca="1" ref="DD69" ca="1">CONCATENATE(INDIRECT(ADDRESS(1,MATCH(_xlfn.MINIFS(B69:CW69,metrics.est,"MSE"),B69:CW69,0)+1)), ", ", INDIRECT(ADDRESS(2,MATCH(_xlfn.MINIFS(B69:CW69,metrics.est,"MSE"),B69:CW69,0)+1)))</f>
        <v>k=5, r=0.1</v>
      </c>
      <c r="DE69" s="11" t="str" cm="1">
        <f t="array" aca="1" ref="DE69" ca="1">CONCATENATE(INDIRECT(ADDRESS(1,MATCH(_xlfn.MAXIFS(B69:CW69,metrics.est,"R"),B69:CW69,0)+1)), ", ", INDIRECT(ADDRESS(2,MATCH(_xlfn.MAXIFS(B69:CW69,metrics.est,"R"),B69:CW69,0)+1)))</f>
        <v>k=5, r=0.3</v>
      </c>
      <c r="DF69" s="11" t="str" cm="1">
        <f t="array" aca="1" ref="DF69" ca="1">CONCATENATE(INDIRECT(ADDRESS(1,MATCH(_xlfn.MAXIFS(B69:CW69,metrics.est,"Coverage"),B69:CW69,0)+1)), ", ", INDIRECT(ADDRESS(2,MATCH(_xlfn.MAXIFS(B69:CW69,metrics.est,"Coverage"),B69:CW69,0)+1)))</f>
        <v>k=5, r=0.1</v>
      </c>
      <c r="DG69" s="11" t="str" cm="1">
        <f t="array" aca="1" ref="DG69" ca="1">CONCATENATE(INDIRECT(ADDRESS(1,MATCH(_xlfn.MINIFS(B69:CW69,metrics.est,"Time"),B69:CW69,0)+1)), ", ", INDIRECT(ADDRESS(2,MATCH(_xlfn.MINIFS(B69:CW69,metrics.est,"Time"),B69:CW69,0)+1)))</f>
        <v>k=5, r=0.9</v>
      </c>
    </row>
    <row r="70" spans="1:111" x14ac:dyDescent="0.2">
      <c r="A70" s="1" t="s">
        <v>67</v>
      </c>
      <c r="B70" s="4">
        <v>0.65620000000000001</v>
      </c>
      <c r="C70" s="4">
        <v>0.73870000000000002</v>
      </c>
      <c r="D70" s="4">
        <v>0.34250000000000003</v>
      </c>
      <c r="E70" s="4">
        <v>0.96430000000000005</v>
      </c>
      <c r="F70" s="4">
        <v>0.16420000000000001</v>
      </c>
      <c r="G70" s="5">
        <v>0.66830000000000001</v>
      </c>
      <c r="H70" s="5">
        <v>0.7681</v>
      </c>
      <c r="I70" s="5">
        <v>0.34860000000000002</v>
      </c>
      <c r="J70" s="5">
        <v>0.95550000000000002</v>
      </c>
      <c r="K70" s="5">
        <v>0.33200000000000002</v>
      </c>
      <c r="L70" s="4"/>
      <c r="M70" s="4"/>
      <c r="N70" s="4"/>
      <c r="O70" s="4"/>
      <c r="P70" s="4"/>
      <c r="Q70" s="5">
        <v>0.70720000000000005</v>
      </c>
      <c r="R70" s="5">
        <v>0.85189999999999999</v>
      </c>
      <c r="S70" s="5">
        <v>0.31230000000000002</v>
      </c>
      <c r="T70" s="5">
        <v>0.91469999999999996</v>
      </c>
      <c r="U70" s="5">
        <v>0.1726</v>
      </c>
      <c r="V70" s="4">
        <v>0.77610000000000001</v>
      </c>
      <c r="W70" s="4">
        <v>1.0202</v>
      </c>
      <c r="X70" s="4">
        <v>0.25640000000000002</v>
      </c>
      <c r="Y70" s="4">
        <v>0.80930000000000002</v>
      </c>
      <c r="Z70" s="4">
        <v>8.0500000000000002E-2</v>
      </c>
      <c r="AA70" s="5"/>
      <c r="AB70" s="5"/>
      <c r="AC70" s="5"/>
      <c r="AD70" s="5"/>
      <c r="AE70" s="5"/>
      <c r="AF70" s="4"/>
      <c r="AG70" s="4"/>
      <c r="AH70" s="4"/>
      <c r="AI70" s="4"/>
      <c r="AJ70" s="4"/>
      <c r="AK70" s="5"/>
      <c r="AL70" s="5"/>
      <c r="AM70" s="5"/>
      <c r="AN70" s="5"/>
      <c r="AO70" s="5"/>
      <c r="AP70" s="4"/>
      <c r="AQ70" s="4"/>
      <c r="AR70" s="4"/>
      <c r="AS70" s="4"/>
      <c r="AT70" s="4"/>
      <c r="AU70" s="5"/>
      <c r="AV70" s="5"/>
      <c r="AW70" s="5"/>
      <c r="AX70" s="5"/>
      <c r="AY70" s="5"/>
      <c r="AZ70" s="4"/>
      <c r="BA70" s="4"/>
      <c r="BB70" s="4"/>
      <c r="BC70" s="4"/>
      <c r="BD70" s="4"/>
      <c r="BE70" s="5"/>
      <c r="BF70" s="5"/>
      <c r="BG70" s="5"/>
      <c r="BH70" s="5"/>
      <c r="BI70" s="5"/>
      <c r="BJ70" s="4"/>
      <c r="BK70" s="4"/>
      <c r="BL70" s="4"/>
      <c r="BM70" s="4"/>
      <c r="BN70" s="4"/>
      <c r="BO70" s="5"/>
      <c r="BP70" s="5"/>
      <c r="BQ70" s="5"/>
      <c r="BR70" s="5"/>
      <c r="BS70" s="5"/>
      <c r="BT70" s="4"/>
      <c r="BU70" s="4"/>
      <c r="BV70" s="4"/>
      <c r="BW70" s="4"/>
      <c r="BX70" s="4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5"/>
      <c r="CJ70" s="5"/>
      <c r="CK70" s="5"/>
      <c r="CL70" s="5"/>
      <c r="CM70" s="5"/>
      <c r="CN70" s="4"/>
      <c r="CO70" s="4"/>
      <c r="CP70" s="4"/>
      <c r="CQ70" s="4"/>
      <c r="CR70" s="4"/>
      <c r="CS70" s="5"/>
      <c r="CT70" s="5"/>
      <c r="CU70" s="5"/>
      <c r="CV70" s="5"/>
      <c r="CW70" s="5"/>
      <c r="CX70" s="4">
        <f t="shared" si="5"/>
        <v>0.70194999999999996</v>
      </c>
      <c r="CY70" s="4">
        <f t="shared" si="6"/>
        <v>0.84472500000000006</v>
      </c>
      <c r="CZ70" s="4">
        <f t="shared" si="7"/>
        <v>0.31495000000000001</v>
      </c>
      <c r="DA70" s="4">
        <f t="shared" si="8"/>
        <v>0.91094999999999993</v>
      </c>
      <c r="DB70" s="4">
        <f t="shared" si="9"/>
        <v>0.18732500000000002</v>
      </c>
      <c r="DC70" s="11" t="str" cm="1">
        <f t="array" aca="1" ref="DC70" ca="1">CONCATENATE(INDIRECT(ADDRESS(1,MATCH(_xlfn.MINIFS(B70:CW70,metrics.est,"MAE"),B70:CW70,0)+1)), ", ", INDIRECT(ADDRESS(2,MATCH(_xlfn.MINIFS(B70:CW70,metrics.est,"MAE"),B70:CW70,0)+1)))</f>
        <v>k=5, r=0.1</v>
      </c>
      <c r="DD70" s="11" t="str" cm="1">
        <f t="array" aca="1" ref="DD70" ca="1">CONCATENATE(INDIRECT(ADDRESS(1,MATCH(_xlfn.MINIFS(B70:CW70,metrics.est,"MSE"),B70:CW70,0)+1)), ", ", INDIRECT(ADDRESS(2,MATCH(_xlfn.MINIFS(B70:CW70,metrics.est,"MSE"),B70:CW70,0)+1)))</f>
        <v>k=5, r=0.1</v>
      </c>
      <c r="DE70" s="11" t="str" cm="1">
        <f t="array" aca="1" ref="DE70" ca="1">CONCATENATE(INDIRECT(ADDRESS(1,MATCH(_xlfn.MAXIFS(B70:CW70,metrics.est,"R"),B70:CW70,0)+1)), ", ", INDIRECT(ADDRESS(2,MATCH(_xlfn.MAXIFS(B70:CW70,metrics.est,"R"),B70:CW70,0)+1)))</f>
        <v>k=5, r=0.3</v>
      </c>
      <c r="DF70" s="11" t="str" cm="1">
        <f t="array" aca="1" ref="DF70" ca="1">CONCATENATE(INDIRECT(ADDRESS(1,MATCH(_xlfn.MAXIFS(B70:CW70,metrics.est,"Coverage"),B70:CW70,0)+1)), ", ", INDIRECT(ADDRESS(2,MATCH(_xlfn.MAXIFS(B70:CW70,metrics.est,"Coverage"),B70:CW70,0)+1)))</f>
        <v>k=5, r=0.1</v>
      </c>
      <c r="DG70" s="11" t="str" cm="1">
        <f t="array" aca="1" ref="DG70" ca="1">CONCATENATE(INDIRECT(ADDRESS(1,MATCH(_xlfn.MINIFS(B70:CW70,metrics.est,"Time"),B70:CW70,0)+1)), ", ", INDIRECT(ADDRESS(2,MATCH(_xlfn.MINIFS(B70:CW70,metrics.est,"Time"),B70:CW70,0)+1)))</f>
        <v>k=5, r=0.9</v>
      </c>
    </row>
    <row r="71" spans="1:111" x14ac:dyDescent="0.2">
      <c r="A71" s="1" t="s">
        <v>68</v>
      </c>
      <c r="B71" s="4">
        <v>0.64580000000000004</v>
      </c>
      <c r="C71" s="4">
        <v>0.71740000000000004</v>
      </c>
      <c r="D71" s="4">
        <v>0.36670000000000003</v>
      </c>
      <c r="E71" s="4">
        <v>0.96430000000000005</v>
      </c>
      <c r="F71" s="4">
        <v>0.18840000000000001</v>
      </c>
      <c r="G71" s="5">
        <v>0.66010000000000002</v>
      </c>
      <c r="H71" s="5">
        <v>0.74980000000000002</v>
      </c>
      <c r="I71" s="5">
        <v>0.36870000000000003</v>
      </c>
      <c r="J71" s="5">
        <v>0.95550000000000002</v>
      </c>
      <c r="K71" s="5">
        <v>0.37759999999999999</v>
      </c>
      <c r="L71" s="4"/>
      <c r="M71" s="4"/>
      <c r="N71" s="4"/>
      <c r="O71" s="4"/>
      <c r="P71" s="4"/>
      <c r="Q71" s="5">
        <v>0.71809999999999996</v>
      </c>
      <c r="R71" s="5">
        <v>0.88900000000000001</v>
      </c>
      <c r="S71" s="5">
        <v>0.28789999999999999</v>
      </c>
      <c r="T71" s="5">
        <v>0.91469999999999996</v>
      </c>
      <c r="U71" s="5">
        <v>0.18579999999999999</v>
      </c>
      <c r="V71" s="4">
        <v>0.84219999999999995</v>
      </c>
      <c r="W71" s="4">
        <v>1.2013</v>
      </c>
      <c r="X71" s="4">
        <v>0.22389999999999999</v>
      </c>
      <c r="Y71" s="4">
        <v>0.80930000000000002</v>
      </c>
      <c r="Z71" s="4">
        <v>7.4300000000000005E-2</v>
      </c>
      <c r="AA71" s="5"/>
      <c r="AB71" s="5"/>
      <c r="AC71" s="5"/>
      <c r="AD71" s="5"/>
      <c r="AE71" s="5"/>
      <c r="AF71" s="4"/>
      <c r="AG71" s="4"/>
      <c r="AH71" s="4"/>
      <c r="AI71" s="4"/>
      <c r="AJ71" s="4"/>
      <c r="AK71" s="5"/>
      <c r="AL71" s="5"/>
      <c r="AM71" s="5"/>
      <c r="AN71" s="5"/>
      <c r="AO71" s="5"/>
      <c r="AP71" s="4"/>
      <c r="AQ71" s="4"/>
      <c r="AR71" s="4"/>
      <c r="AS71" s="4"/>
      <c r="AT71" s="4"/>
      <c r="AU71" s="5"/>
      <c r="AV71" s="5"/>
      <c r="AW71" s="5"/>
      <c r="AX71" s="5"/>
      <c r="AY71" s="5"/>
      <c r="AZ71" s="4"/>
      <c r="BA71" s="4"/>
      <c r="BB71" s="4"/>
      <c r="BC71" s="4"/>
      <c r="BD71" s="4"/>
      <c r="BE71" s="5"/>
      <c r="BF71" s="5"/>
      <c r="BG71" s="5"/>
      <c r="BH71" s="5"/>
      <c r="BI71" s="5"/>
      <c r="BJ71" s="4"/>
      <c r="BK71" s="4"/>
      <c r="BL71" s="4"/>
      <c r="BM71" s="4"/>
      <c r="BN71" s="4"/>
      <c r="BO71" s="5"/>
      <c r="BP71" s="5"/>
      <c r="BQ71" s="5"/>
      <c r="BR71" s="5"/>
      <c r="BS71" s="5"/>
      <c r="BT71" s="4"/>
      <c r="BU71" s="4"/>
      <c r="BV71" s="4"/>
      <c r="BW71" s="4"/>
      <c r="BX71" s="4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5"/>
      <c r="CJ71" s="5"/>
      <c r="CK71" s="5"/>
      <c r="CL71" s="5"/>
      <c r="CM71" s="5"/>
      <c r="CN71" s="4"/>
      <c r="CO71" s="4"/>
      <c r="CP71" s="4"/>
      <c r="CQ71" s="4"/>
      <c r="CR71" s="4"/>
      <c r="CS71" s="5"/>
      <c r="CT71" s="5"/>
      <c r="CU71" s="5"/>
      <c r="CV71" s="5"/>
      <c r="CW71" s="5"/>
      <c r="CX71" s="4">
        <f t="shared" ref="CX71:CX102" si="10">AVERAGEIFS(B71:CW71,metrics.est,"MAE")</f>
        <v>0.71655000000000002</v>
      </c>
      <c r="CY71" s="4">
        <f t="shared" ref="CY71:CY102" si="11">AVERAGEIFS(B71:CW71,metrics.est,"MSE")</f>
        <v>0.88937500000000003</v>
      </c>
      <c r="CZ71" s="4">
        <f t="shared" ref="CZ71:CZ102" si="12">AVERAGEIFS(B71:CW71,metrics.est,"R")</f>
        <v>0.31180000000000002</v>
      </c>
      <c r="DA71" s="4">
        <f t="shared" ref="DA71:DA102" si="13">AVERAGEIFS(B71:CW71,metrics.est,"Coverage")</f>
        <v>0.91094999999999993</v>
      </c>
      <c r="DB71" s="4">
        <f t="shared" ref="DB71:DB102" si="14">AVERAGEIFS(B71:CW71,metrics.est,"Time")</f>
        <v>0.20652500000000001</v>
      </c>
      <c r="DC71" s="11" t="str" cm="1">
        <f t="array" aca="1" ref="DC71" ca="1">CONCATENATE(INDIRECT(ADDRESS(1,MATCH(_xlfn.MINIFS(B71:CW71,metrics.est,"MAE"),B71:CW71,0)+1)), ", ", INDIRECT(ADDRESS(2,MATCH(_xlfn.MINIFS(B71:CW71,metrics.est,"MAE"),B71:CW71,0)+1)))</f>
        <v>k=5, r=0.1</v>
      </c>
      <c r="DD71" s="11" t="str" cm="1">
        <f t="array" aca="1" ref="DD71" ca="1">CONCATENATE(INDIRECT(ADDRESS(1,MATCH(_xlfn.MINIFS(B71:CW71,metrics.est,"MSE"),B71:CW71,0)+1)), ", ", INDIRECT(ADDRESS(2,MATCH(_xlfn.MINIFS(B71:CW71,metrics.est,"MSE"),B71:CW71,0)+1)))</f>
        <v>k=5, r=0.1</v>
      </c>
      <c r="DE71" s="11" t="str" cm="1">
        <f t="array" aca="1" ref="DE71" ca="1">CONCATENATE(INDIRECT(ADDRESS(1,MATCH(_xlfn.MAXIFS(B71:CW71,metrics.est,"R"),B71:CW71,0)+1)), ", ", INDIRECT(ADDRESS(2,MATCH(_xlfn.MAXIFS(B71:CW71,metrics.est,"R"),B71:CW71,0)+1)))</f>
        <v>k=5, r=0.3</v>
      </c>
      <c r="DF71" s="11" t="str" cm="1">
        <f t="array" aca="1" ref="DF71" ca="1">CONCATENATE(INDIRECT(ADDRESS(1,MATCH(_xlfn.MAXIFS(B71:CW71,metrics.est,"Coverage"),B71:CW71,0)+1)), ", ", INDIRECT(ADDRESS(2,MATCH(_xlfn.MAXIFS(B71:CW71,metrics.est,"Coverage"),B71:CW71,0)+1)))</f>
        <v>k=5, r=0.1</v>
      </c>
      <c r="DG71" s="11" t="str" cm="1">
        <f t="array" aca="1" ref="DG71" ca="1">CONCATENATE(INDIRECT(ADDRESS(1,MATCH(_xlfn.MINIFS(B71:CW71,metrics.est,"Time"),B71:CW71,0)+1)), ", ", INDIRECT(ADDRESS(2,MATCH(_xlfn.MINIFS(B71:CW71,metrics.est,"Time"),B71:CW71,0)+1)))</f>
        <v>k=5, r=0.9</v>
      </c>
    </row>
    <row r="72" spans="1:111" x14ac:dyDescent="0.2">
      <c r="A72" s="1" t="s">
        <v>69</v>
      </c>
      <c r="B72" s="4">
        <v>0.67390000000000005</v>
      </c>
      <c r="C72" s="4">
        <v>0.77400000000000002</v>
      </c>
      <c r="D72" s="4">
        <v>0.33429999999999999</v>
      </c>
      <c r="E72" s="4">
        <v>0.96430000000000005</v>
      </c>
      <c r="F72" s="4">
        <v>0.15390000000000001</v>
      </c>
      <c r="G72" s="5">
        <v>0.67889999999999995</v>
      </c>
      <c r="H72" s="5">
        <v>0.78890000000000005</v>
      </c>
      <c r="I72" s="5">
        <v>0.34549999999999997</v>
      </c>
      <c r="J72" s="5">
        <v>0.95550000000000002</v>
      </c>
      <c r="K72" s="5">
        <v>0.35930000000000001</v>
      </c>
      <c r="L72" s="4"/>
      <c r="M72" s="4"/>
      <c r="N72" s="4"/>
      <c r="O72" s="4"/>
      <c r="P72" s="4"/>
      <c r="Q72" s="5">
        <v>0.71</v>
      </c>
      <c r="R72" s="5">
        <v>0.86170000000000002</v>
      </c>
      <c r="S72" s="5">
        <v>0.30570000000000003</v>
      </c>
      <c r="T72" s="5">
        <v>0.91469999999999996</v>
      </c>
      <c r="U72" s="5">
        <v>0.17929999999999999</v>
      </c>
      <c r="V72" s="4">
        <v>0.81620000000000004</v>
      </c>
      <c r="W72" s="4">
        <v>1.1395</v>
      </c>
      <c r="X72" s="4">
        <v>0.22509999999999999</v>
      </c>
      <c r="Y72" s="4">
        <v>0.80930000000000002</v>
      </c>
      <c r="Z72" s="4">
        <v>7.8799999999999995E-2</v>
      </c>
      <c r="AA72" s="5"/>
      <c r="AB72" s="5"/>
      <c r="AC72" s="5"/>
      <c r="AD72" s="5"/>
      <c r="AE72" s="5"/>
      <c r="AF72" s="4"/>
      <c r="AG72" s="4"/>
      <c r="AH72" s="4"/>
      <c r="AI72" s="4"/>
      <c r="AJ72" s="4"/>
      <c r="AK72" s="5"/>
      <c r="AL72" s="5"/>
      <c r="AM72" s="5"/>
      <c r="AN72" s="5"/>
      <c r="AO72" s="5"/>
      <c r="AP72" s="4"/>
      <c r="AQ72" s="4"/>
      <c r="AR72" s="4"/>
      <c r="AS72" s="4"/>
      <c r="AT72" s="4"/>
      <c r="AU72" s="5"/>
      <c r="AV72" s="5"/>
      <c r="AW72" s="5"/>
      <c r="AX72" s="5"/>
      <c r="AY72" s="5"/>
      <c r="AZ72" s="4"/>
      <c r="BA72" s="4"/>
      <c r="BB72" s="4"/>
      <c r="BC72" s="4"/>
      <c r="BD72" s="4"/>
      <c r="BE72" s="5"/>
      <c r="BF72" s="5"/>
      <c r="BG72" s="5"/>
      <c r="BH72" s="5"/>
      <c r="BI72" s="5"/>
      <c r="BJ72" s="4"/>
      <c r="BK72" s="4"/>
      <c r="BL72" s="4"/>
      <c r="BM72" s="4"/>
      <c r="BN72" s="4"/>
      <c r="BO72" s="5"/>
      <c r="BP72" s="5"/>
      <c r="BQ72" s="5"/>
      <c r="BR72" s="5"/>
      <c r="BS72" s="5"/>
      <c r="BT72" s="4"/>
      <c r="BU72" s="4"/>
      <c r="BV72" s="4"/>
      <c r="BW72" s="4"/>
      <c r="BX72" s="4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5"/>
      <c r="CJ72" s="5"/>
      <c r="CK72" s="5"/>
      <c r="CL72" s="5"/>
      <c r="CM72" s="5"/>
      <c r="CN72" s="4"/>
      <c r="CO72" s="4"/>
      <c r="CP72" s="4"/>
      <c r="CQ72" s="4"/>
      <c r="CR72" s="4"/>
      <c r="CS72" s="5"/>
      <c r="CT72" s="5"/>
      <c r="CU72" s="5"/>
      <c r="CV72" s="5"/>
      <c r="CW72" s="5"/>
      <c r="CX72" s="4">
        <f t="shared" si="10"/>
        <v>0.71975000000000011</v>
      </c>
      <c r="CY72" s="4">
        <f t="shared" si="11"/>
        <v>0.89102499999999996</v>
      </c>
      <c r="CZ72" s="4">
        <f t="shared" si="12"/>
        <v>0.30265000000000003</v>
      </c>
      <c r="DA72" s="4">
        <f t="shared" si="13"/>
        <v>0.91094999999999993</v>
      </c>
      <c r="DB72" s="4">
        <f t="shared" si="14"/>
        <v>0.192825</v>
      </c>
      <c r="DC72" s="11" t="str" cm="1">
        <f t="array" aca="1" ref="DC72" ca="1">CONCATENATE(INDIRECT(ADDRESS(1,MATCH(_xlfn.MINIFS(B72:CW72,metrics.est,"MAE"),B72:CW72,0)+1)), ", ", INDIRECT(ADDRESS(2,MATCH(_xlfn.MINIFS(B72:CW72,metrics.est,"MAE"),B72:CW72,0)+1)))</f>
        <v>k=5, r=0.1</v>
      </c>
      <c r="DD72" s="11" t="str" cm="1">
        <f t="array" aca="1" ref="DD72" ca="1">CONCATENATE(INDIRECT(ADDRESS(1,MATCH(_xlfn.MINIFS(B72:CW72,metrics.est,"MSE"),B72:CW72,0)+1)), ", ", INDIRECT(ADDRESS(2,MATCH(_xlfn.MINIFS(B72:CW72,metrics.est,"MSE"),B72:CW72,0)+1)))</f>
        <v>k=5, r=0.1</v>
      </c>
      <c r="DE72" s="11" t="str" cm="1">
        <f t="array" aca="1" ref="DE72" ca="1">CONCATENATE(INDIRECT(ADDRESS(1,MATCH(_xlfn.MAXIFS(B72:CW72,metrics.est,"R"),B72:CW72,0)+1)), ", ", INDIRECT(ADDRESS(2,MATCH(_xlfn.MAXIFS(B72:CW72,metrics.est,"R"),B72:CW72,0)+1)))</f>
        <v>k=5, r=0.3</v>
      </c>
      <c r="DF72" s="11" t="str" cm="1">
        <f t="array" aca="1" ref="DF72" ca="1">CONCATENATE(INDIRECT(ADDRESS(1,MATCH(_xlfn.MAXIFS(B72:CW72,metrics.est,"Coverage"),B72:CW72,0)+1)), ", ", INDIRECT(ADDRESS(2,MATCH(_xlfn.MAXIFS(B72:CW72,metrics.est,"Coverage"),B72:CW72,0)+1)))</f>
        <v>k=5, r=0.1</v>
      </c>
      <c r="DG72" s="11" t="str" cm="1">
        <f t="array" aca="1" ref="DG72" ca="1">CONCATENATE(INDIRECT(ADDRESS(1,MATCH(_xlfn.MINIFS(B72:CW72,metrics.est,"Time"),B72:CW72,0)+1)), ", ", INDIRECT(ADDRESS(2,MATCH(_xlfn.MINIFS(B72:CW72,metrics.est,"Time"),B72:CW72,0)+1)))</f>
        <v>k=5, r=0.9</v>
      </c>
    </row>
    <row r="73" spans="1:111" x14ac:dyDescent="0.2">
      <c r="A73" s="1" t="s">
        <v>70</v>
      </c>
      <c r="B73" s="4">
        <v>0.68059999999999998</v>
      </c>
      <c r="C73" s="4">
        <v>0.78749999999999998</v>
      </c>
      <c r="D73" s="4">
        <v>0.34279999999999999</v>
      </c>
      <c r="E73" s="4">
        <v>0.96419999999999995</v>
      </c>
      <c r="F73" s="4">
        <v>0.1666</v>
      </c>
      <c r="G73" s="5">
        <v>0.69740000000000002</v>
      </c>
      <c r="H73" s="5">
        <v>0.82689999999999997</v>
      </c>
      <c r="I73" s="5">
        <v>0.33479999999999999</v>
      </c>
      <c r="J73" s="5">
        <v>0.95530000000000004</v>
      </c>
      <c r="K73" s="5">
        <v>0.35849999999999999</v>
      </c>
      <c r="L73" s="4"/>
      <c r="M73" s="4"/>
      <c r="N73" s="4"/>
      <c r="O73" s="4"/>
      <c r="P73" s="4"/>
      <c r="Q73" s="5">
        <v>0.76329999999999998</v>
      </c>
      <c r="R73" s="5">
        <v>0.98229999999999995</v>
      </c>
      <c r="S73" s="5">
        <v>0.2757</v>
      </c>
      <c r="T73" s="5">
        <v>0.90980000000000005</v>
      </c>
      <c r="U73" s="5">
        <v>0.1613</v>
      </c>
      <c r="V73" s="4">
        <v>0.85540000000000005</v>
      </c>
      <c r="W73" s="4">
        <v>1.2291000000000001</v>
      </c>
      <c r="X73" s="4">
        <v>0.19550000000000001</v>
      </c>
      <c r="Y73" s="4">
        <v>0.67889999999999995</v>
      </c>
      <c r="Z73" s="4">
        <v>7.5800000000000006E-2</v>
      </c>
      <c r="AA73" s="5"/>
      <c r="AB73" s="5"/>
      <c r="AC73" s="5"/>
      <c r="AD73" s="5"/>
      <c r="AE73" s="5"/>
      <c r="AF73" s="4"/>
      <c r="AG73" s="4"/>
      <c r="AH73" s="4"/>
      <c r="AI73" s="4"/>
      <c r="AJ73" s="4"/>
      <c r="AK73" s="5"/>
      <c r="AL73" s="5"/>
      <c r="AM73" s="5"/>
      <c r="AN73" s="5"/>
      <c r="AO73" s="5"/>
      <c r="AP73" s="4"/>
      <c r="AQ73" s="4"/>
      <c r="AR73" s="4"/>
      <c r="AS73" s="4"/>
      <c r="AT73" s="4"/>
      <c r="AU73" s="5"/>
      <c r="AV73" s="5"/>
      <c r="AW73" s="5"/>
      <c r="AX73" s="5"/>
      <c r="AY73" s="5"/>
      <c r="AZ73" s="4"/>
      <c r="BA73" s="4"/>
      <c r="BB73" s="4"/>
      <c r="BC73" s="4"/>
      <c r="BD73" s="4"/>
      <c r="BE73" s="5"/>
      <c r="BF73" s="5"/>
      <c r="BG73" s="5"/>
      <c r="BH73" s="5"/>
      <c r="BI73" s="5"/>
      <c r="BJ73" s="4"/>
      <c r="BK73" s="4"/>
      <c r="BL73" s="4"/>
      <c r="BM73" s="4"/>
      <c r="BN73" s="4"/>
      <c r="BO73" s="5"/>
      <c r="BP73" s="5"/>
      <c r="BQ73" s="5"/>
      <c r="BR73" s="5"/>
      <c r="BS73" s="5"/>
      <c r="BT73" s="4"/>
      <c r="BU73" s="4"/>
      <c r="BV73" s="4"/>
      <c r="BW73" s="4"/>
      <c r="BX73" s="4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5"/>
      <c r="CJ73" s="5"/>
      <c r="CK73" s="5"/>
      <c r="CL73" s="5"/>
      <c r="CM73" s="5"/>
      <c r="CN73" s="4"/>
      <c r="CO73" s="4"/>
      <c r="CP73" s="4"/>
      <c r="CQ73" s="4"/>
      <c r="CR73" s="4"/>
      <c r="CS73" s="5"/>
      <c r="CT73" s="5"/>
      <c r="CU73" s="5"/>
      <c r="CV73" s="5"/>
      <c r="CW73" s="5"/>
      <c r="CX73" s="4">
        <f t="shared" si="10"/>
        <v>0.74917500000000004</v>
      </c>
      <c r="CY73" s="4">
        <f t="shared" si="11"/>
        <v>0.95645000000000002</v>
      </c>
      <c r="CZ73" s="4">
        <f t="shared" si="12"/>
        <v>0.28720000000000001</v>
      </c>
      <c r="DA73" s="4">
        <f t="shared" si="13"/>
        <v>0.87705</v>
      </c>
      <c r="DB73" s="4">
        <f t="shared" si="14"/>
        <v>0.19055</v>
      </c>
      <c r="DC73" s="11" t="str" cm="1">
        <f t="array" aca="1" ref="DC73" ca="1">CONCATENATE(INDIRECT(ADDRESS(1,MATCH(_xlfn.MINIFS(B73:CW73,metrics.est,"MAE"),B73:CW73,0)+1)), ", ", INDIRECT(ADDRESS(2,MATCH(_xlfn.MINIFS(B73:CW73,metrics.est,"MAE"),B73:CW73,0)+1)))</f>
        <v>k=5, r=0.1</v>
      </c>
      <c r="DD73" s="11" t="str" cm="1">
        <f t="array" aca="1" ref="DD73" ca="1">CONCATENATE(INDIRECT(ADDRESS(1,MATCH(_xlfn.MINIFS(B73:CW73,metrics.est,"MSE"),B73:CW73,0)+1)), ", ", INDIRECT(ADDRESS(2,MATCH(_xlfn.MINIFS(B73:CW73,metrics.est,"MSE"),B73:CW73,0)+1)))</f>
        <v>k=5, r=0.1</v>
      </c>
      <c r="DE73" s="11" t="str" cm="1">
        <f t="array" aca="1" ref="DE73" ca="1">CONCATENATE(INDIRECT(ADDRESS(1,MATCH(_xlfn.MAXIFS(B73:CW73,metrics.est,"R"),B73:CW73,0)+1)), ", ", INDIRECT(ADDRESS(2,MATCH(_xlfn.MAXIFS(B73:CW73,metrics.est,"R"),B73:CW73,0)+1)))</f>
        <v>k=5, r=0.1</v>
      </c>
      <c r="DF73" s="11" t="str" cm="1">
        <f t="array" aca="1" ref="DF73" ca="1">CONCATENATE(INDIRECT(ADDRESS(1,MATCH(_xlfn.MAXIFS(B73:CW73,metrics.est,"Coverage"),B73:CW73,0)+1)), ", ", INDIRECT(ADDRESS(2,MATCH(_xlfn.MAXIFS(B73:CW73,metrics.est,"Coverage"),B73:CW73,0)+1)))</f>
        <v>k=5, r=0.1</v>
      </c>
      <c r="DG73" s="11" t="str" cm="1">
        <f t="array" aca="1" ref="DG73" ca="1">CONCATENATE(INDIRECT(ADDRESS(1,MATCH(_xlfn.MINIFS(B73:CW73,metrics.est,"Time"),B73:CW73,0)+1)), ", ", INDIRECT(ADDRESS(2,MATCH(_xlfn.MINIFS(B73:CW73,metrics.est,"Time"),B73:CW73,0)+1)))</f>
        <v>k=5, r=0.9</v>
      </c>
    </row>
    <row r="74" spans="1:111" x14ac:dyDescent="0.2">
      <c r="A74" s="1" t="s">
        <v>71</v>
      </c>
      <c r="B74" s="4">
        <v>0.65210000000000001</v>
      </c>
      <c r="C74" s="4">
        <v>0.72740000000000005</v>
      </c>
      <c r="D74" s="4">
        <v>0.35780000000000001</v>
      </c>
      <c r="E74" s="4">
        <v>0.96430000000000005</v>
      </c>
      <c r="F74" s="4">
        <v>0.21729999999999999</v>
      </c>
      <c r="G74" s="5"/>
      <c r="H74" s="5"/>
      <c r="I74" s="5"/>
      <c r="J74" s="5"/>
      <c r="K74" s="5"/>
      <c r="L74" s="4"/>
      <c r="M74" s="4"/>
      <c r="N74" s="4"/>
      <c r="O74" s="4"/>
      <c r="P74" s="4"/>
      <c r="Q74" s="5">
        <v>0.70750000000000002</v>
      </c>
      <c r="R74" s="5">
        <v>0.85499999999999998</v>
      </c>
      <c r="S74" s="5">
        <v>0.31</v>
      </c>
      <c r="T74" s="5">
        <v>0.91469999999999996</v>
      </c>
      <c r="U74" s="5">
        <v>0.192</v>
      </c>
      <c r="V74" s="4">
        <v>0.82030000000000003</v>
      </c>
      <c r="W74" s="4">
        <v>1.1488</v>
      </c>
      <c r="X74" s="4">
        <v>0.2228</v>
      </c>
      <c r="Y74" s="4">
        <v>0.80930000000000002</v>
      </c>
      <c r="Z74" s="4">
        <v>8.5699999999999998E-2</v>
      </c>
      <c r="AA74" s="5"/>
      <c r="AB74" s="5"/>
      <c r="AC74" s="5"/>
      <c r="AD74" s="5"/>
      <c r="AE74" s="5"/>
      <c r="AF74" s="4"/>
      <c r="AG74" s="4"/>
      <c r="AH74" s="4"/>
      <c r="AI74" s="4"/>
      <c r="AJ74" s="4"/>
      <c r="AK74" s="5"/>
      <c r="AL74" s="5"/>
      <c r="AM74" s="5"/>
      <c r="AN74" s="5"/>
      <c r="AO74" s="5"/>
      <c r="AP74" s="4"/>
      <c r="AQ74" s="4"/>
      <c r="AR74" s="4"/>
      <c r="AS74" s="4"/>
      <c r="AT74" s="4"/>
      <c r="AU74" s="5"/>
      <c r="AV74" s="5"/>
      <c r="AW74" s="5"/>
      <c r="AX74" s="5"/>
      <c r="AY74" s="5"/>
      <c r="AZ74" s="4"/>
      <c r="BA74" s="4"/>
      <c r="BB74" s="4"/>
      <c r="BC74" s="4"/>
      <c r="BD74" s="4"/>
      <c r="BE74" s="5"/>
      <c r="BF74" s="5"/>
      <c r="BG74" s="5"/>
      <c r="BH74" s="5"/>
      <c r="BI74" s="5"/>
      <c r="BJ74" s="4"/>
      <c r="BK74" s="4"/>
      <c r="BL74" s="4"/>
      <c r="BM74" s="4"/>
      <c r="BN74" s="4"/>
      <c r="BO74" s="5"/>
      <c r="BP74" s="5"/>
      <c r="BQ74" s="5"/>
      <c r="BR74" s="5"/>
      <c r="BS74" s="5"/>
      <c r="BT74" s="4"/>
      <c r="BU74" s="4"/>
      <c r="BV74" s="4"/>
      <c r="BW74" s="4"/>
      <c r="BX74" s="4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5"/>
      <c r="CJ74" s="5"/>
      <c r="CK74" s="5"/>
      <c r="CL74" s="5"/>
      <c r="CM74" s="5"/>
      <c r="CN74" s="4"/>
      <c r="CO74" s="4"/>
      <c r="CP74" s="4"/>
      <c r="CQ74" s="4"/>
      <c r="CR74" s="4"/>
      <c r="CS74" s="5"/>
      <c r="CT74" s="5"/>
      <c r="CU74" s="5"/>
      <c r="CV74" s="5"/>
      <c r="CW74" s="5"/>
      <c r="CX74" s="4">
        <f t="shared" si="10"/>
        <v>0.72663333333333335</v>
      </c>
      <c r="CY74" s="4">
        <f t="shared" si="11"/>
        <v>0.9104000000000001</v>
      </c>
      <c r="CZ74" s="4">
        <f t="shared" si="12"/>
        <v>0.29686666666666667</v>
      </c>
      <c r="DA74" s="4">
        <f t="shared" si="13"/>
        <v>0.89610000000000001</v>
      </c>
      <c r="DB74" s="4">
        <f t="shared" si="14"/>
        <v>0.16500000000000001</v>
      </c>
      <c r="DC74" s="11" t="str" cm="1">
        <f t="array" aca="1" ref="DC74" ca="1">CONCATENATE(INDIRECT(ADDRESS(1,MATCH(_xlfn.MINIFS(B74:CW74,metrics.est,"MAE"),B74:CW74,0)+1)), ", ", INDIRECT(ADDRESS(2,MATCH(_xlfn.MINIFS(B74:CW74,metrics.est,"MAE"),B74:CW74,0)+1)))</f>
        <v>k=5, r=0.1</v>
      </c>
      <c r="DD74" s="11" t="str" cm="1">
        <f t="array" aca="1" ref="DD74" ca="1">CONCATENATE(INDIRECT(ADDRESS(1,MATCH(_xlfn.MINIFS(B74:CW74,metrics.est,"MSE"),B74:CW74,0)+1)), ", ", INDIRECT(ADDRESS(2,MATCH(_xlfn.MINIFS(B74:CW74,metrics.est,"MSE"),B74:CW74,0)+1)))</f>
        <v>k=5, r=0.1</v>
      </c>
      <c r="DE74" s="11" t="str" cm="1">
        <f t="array" aca="1" ref="DE74" ca="1">CONCATENATE(INDIRECT(ADDRESS(1,MATCH(_xlfn.MAXIFS(B74:CW74,metrics.est,"R"),B74:CW74,0)+1)), ", ", INDIRECT(ADDRESS(2,MATCH(_xlfn.MAXIFS(B74:CW74,metrics.est,"R"),B74:CW74,0)+1)))</f>
        <v>k=5, r=0.1</v>
      </c>
      <c r="DF74" s="11" t="str" cm="1">
        <f t="array" aca="1" ref="DF74" ca="1">CONCATENATE(INDIRECT(ADDRESS(1,MATCH(_xlfn.MAXIFS(B74:CW74,metrics.est,"Coverage"),B74:CW74,0)+1)), ", ", INDIRECT(ADDRESS(2,MATCH(_xlfn.MAXIFS(B74:CW74,metrics.est,"Coverage"),B74:CW74,0)+1)))</f>
        <v>k=5, r=0.1</v>
      </c>
      <c r="DG74" s="11" t="str" cm="1">
        <f t="array" aca="1" ref="DG74" ca="1">CONCATENATE(INDIRECT(ADDRESS(1,MATCH(_xlfn.MINIFS(B74:CW74,metrics.est,"Time"),B74:CW74,0)+1)), ", ", INDIRECT(ADDRESS(2,MATCH(_xlfn.MINIFS(B74:CW74,metrics.est,"Time"),B74:CW74,0)+1)))</f>
        <v>k=5, r=0.9</v>
      </c>
    </row>
    <row r="75" spans="1:111" x14ac:dyDescent="0.2">
      <c r="A75" s="1" t="s">
        <v>72</v>
      </c>
      <c r="B75" s="4">
        <v>0.64890000000000003</v>
      </c>
      <c r="C75" s="4">
        <v>0.72189999999999999</v>
      </c>
      <c r="D75" s="4">
        <v>0.36259999999999998</v>
      </c>
      <c r="E75" s="4">
        <v>0.96419999999999995</v>
      </c>
      <c r="F75" s="4">
        <v>0.2636</v>
      </c>
      <c r="G75" s="5"/>
      <c r="H75" s="5"/>
      <c r="I75" s="5"/>
      <c r="J75" s="5"/>
      <c r="K75" s="5"/>
      <c r="L75" s="4"/>
      <c r="M75" s="4"/>
      <c r="N75" s="4"/>
      <c r="O75" s="4"/>
      <c r="P75" s="4"/>
      <c r="Q75" s="5">
        <v>0.70279999999999998</v>
      </c>
      <c r="R75" s="5">
        <v>0.84560000000000002</v>
      </c>
      <c r="S75" s="5">
        <v>0.31159999999999999</v>
      </c>
      <c r="T75" s="5">
        <v>0.91</v>
      </c>
      <c r="U75" s="5">
        <v>0.2208</v>
      </c>
      <c r="V75" s="4">
        <v>0.79579999999999995</v>
      </c>
      <c r="W75" s="4">
        <v>1.0814999999999999</v>
      </c>
      <c r="X75" s="4">
        <v>0.23119999999999999</v>
      </c>
      <c r="Y75" s="4">
        <v>0.68110000000000004</v>
      </c>
      <c r="Z75" s="4">
        <v>0.08</v>
      </c>
      <c r="AA75" s="5"/>
      <c r="AB75" s="5"/>
      <c r="AC75" s="5"/>
      <c r="AD75" s="5"/>
      <c r="AE75" s="5"/>
      <c r="AF75" s="4"/>
      <c r="AG75" s="4"/>
      <c r="AH75" s="4"/>
      <c r="AI75" s="4"/>
      <c r="AJ75" s="4"/>
      <c r="AK75" s="5"/>
      <c r="AL75" s="5"/>
      <c r="AM75" s="5"/>
      <c r="AN75" s="5"/>
      <c r="AO75" s="5"/>
      <c r="AP75" s="4"/>
      <c r="AQ75" s="4"/>
      <c r="AR75" s="4"/>
      <c r="AS75" s="4"/>
      <c r="AT75" s="4"/>
      <c r="AU75" s="5"/>
      <c r="AV75" s="5"/>
      <c r="AW75" s="5"/>
      <c r="AX75" s="5"/>
      <c r="AY75" s="5"/>
      <c r="AZ75" s="4"/>
      <c r="BA75" s="4"/>
      <c r="BB75" s="4"/>
      <c r="BC75" s="4"/>
      <c r="BD75" s="4"/>
      <c r="BE75" s="5"/>
      <c r="BF75" s="5"/>
      <c r="BG75" s="5"/>
      <c r="BH75" s="5"/>
      <c r="BI75" s="5"/>
      <c r="BJ75" s="4"/>
      <c r="BK75" s="4"/>
      <c r="BL75" s="4"/>
      <c r="BM75" s="4"/>
      <c r="BN75" s="4"/>
      <c r="BO75" s="5"/>
      <c r="BP75" s="5"/>
      <c r="BQ75" s="5"/>
      <c r="BR75" s="5"/>
      <c r="BS75" s="5"/>
      <c r="BT75" s="4"/>
      <c r="BU75" s="4"/>
      <c r="BV75" s="4"/>
      <c r="BW75" s="4"/>
      <c r="BX75" s="4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5">
        <v>0.67569999999999997</v>
      </c>
      <c r="CJ75" s="5">
        <v>0.78290000000000004</v>
      </c>
      <c r="CK75" s="5">
        <v>0.35160000000000002</v>
      </c>
      <c r="CL75" s="5">
        <v>0.94140000000000001</v>
      </c>
      <c r="CM75" s="5">
        <v>0.20949999999999999</v>
      </c>
      <c r="CN75" s="4"/>
      <c r="CO75" s="4"/>
      <c r="CP75" s="4"/>
      <c r="CQ75" s="4"/>
      <c r="CR75" s="4"/>
      <c r="CS75" s="5"/>
      <c r="CT75" s="5"/>
      <c r="CU75" s="5"/>
      <c r="CV75" s="5"/>
      <c r="CW75" s="5"/>
      <c r="CX75" s="4">
        <f t="shared" si="10"/>
        <v>0.70579999999999998</v>
      </c>
      <c r="CY75" s="4">
        <f t="shared" si="11"/>
        <v>0.85797500000000004</v>
      </c>
      <c r="CZ75" s="4">
        <f t="shared" si="12"/>
        <v>0.31424999999999997</v>
      </c>
      <c r="DA75" s="4">
        <f t="shared" si="13"/>
        <v>0.87417499999999992</v>
      </c>
      <c r="DB75" s="4">
        <f t="shared" si="14"/>
        <v>0.19347500000000001</v>
      </c>
      <c r="DC75" s="11" t="str" cm="1">
        <f t="array" aca="1" ref="DC75" ca="1">CONCATENATE(INDIRECT(ADDRESS(1,MATCH(_xlfn.MINIFS(B75:CW75,metrics.est,"MAE"),B75:CW75,0)+1)), ", ", INDIRECT(ADDRESS(2,MATCH(_xlfn.MINIFS(B75:CW75,metrics.est,"MAE"),B75:CW75,0)+1)))</f>
        <v>k=5, r=0.1</v>
      </c>
      <c r="DD75" s="11" t="str" cm="1">
        <f t="array" aca="1" ref="DD75" ca="1">CONCATENATE(INDIRECT(ADDRESS(1,MATCH(_xlfn.MINIFS(B75:CW75,metrics.est,"MSE"),B75:CW75,0)+1)), ", ", INDIRECT(ADDRESS(2,MATCH(_xlfn.MINIFS(B75:CW75,metrics.est,"MSE"),B75:CW75,0)+1)))</f>
        <v>k=5, r=0.1</v>
      </c>
      <c r="DE75" s="11" t="str" cm="1">
        <f t="array" aca="1" ref="DE75" ca="1">CONCATENATE(INDIRECT(ADDRESS(1,MATCH(_xlfn.MAXIFS(B75:CW75,metrics.est,"R"),B75:CW75,0)+1)), ", ", INDIRECT(ADDRESS(2,MATCH(_xlfn.MAXIFS(B75:CW75,metrics.est,"R"),B75:CW75,0)+1)))</f>
        <v>k=5, r=0.1</v>
      </c>
      <c r="DF75" s="11" t="str" cm="1">
        <f t="array" aca="1" ref="DF75" ca="1">CONCATENATE(INDIRECT(ADDRESS(1,MATCH(_xlfn.MAXIFS(B75:CW75,metrics.est,"Coverage"),B75:CW75,0)+1)), ", ", INDIRECT(ADDRESS(2,MATCH(_xlfn.MAXIFS(B75:CW75,metrics.est,"Coverage"),B75:CW75,0)+1)))</f>
        <v>k=5, r=0.1</v>
      </c>
      <c r="DG75" s="11" t="str" cm="1">
        <f t="array" aca="1" ref="DG75" ca="1">CONCATENATE(INDIRECT(ADDRESS(1,MATCH(_xlfn.MINIFS(B75:CW75,metrics.est,"Time"),B75:CW75,0)+1)), ", ", INDIRECT(ADDRESS(2,MATCH(_xlfn.MINIFS(B75:CW75,metrics.est,"Time"),B75:CW75,0)+1)))</f>
        <v>k=5, r=0.9</v>
      </c>
    </row>
    <row r="76" spans="1:111" s="16" customFormat="1" x14ac:dyDescent="0.2">
      <c r="A76" s="16" t="s">
        <v>73</v>
      </c>
      <c r="B76" s="17">
        <v>0.64419999999999999</v>
      </c>
      <c r="C76" s="17">
        <v>0.71140000000000003</v>
      </c>
      <c r="D76" s="17">
        <v>0.371</v>
      </c>
      <c r="E76" s="17">
        <v>0.96419999999999995</v>
      </c>
      <c r="F76" s="17">
        <v>0.25979999999999998</v>
      </c>
      <c r="G76" s="18"/>
      <c r="H76" s="18"/>
      <c r="I76" s="18"/>
      <c r="J76" s="18"/>
      <c r="K76" s="18"/>
      <c r="L76" s="17"/>
      <c r="M76" s="17"/>
      <c r="N76" s="17"/>
      <c r="O76" s="17"/>
      <c r="P76" s="17"/>
      <c r="Q76" s="18">
        <v>0.70630000000000004</v>
      </c>
      <c r="R76" s="18">
        <v>0.85519999999999996</v>
      </c>
      <c r="S76" s="18">
        <v>0.30740000000000001</v>
      </c>
      <c r="T76" s="18">
        <v>0.91</v>
      </c>
      <c r="U76" s="18">
        <v>0.17660000000000001</v>
      </c>
      <c r="V76" s="17">
        <v>0.80659999999999998</v>
      </c>
      <c r="W76" s="17">
        <v>1.1095999999999999</v>
      </c>
      <c r="X76" s="17">
        <v>0.22700000000000001</v>
      </c>
      <c r="Y76" s="17">
        <v>0.68110000000000004</v>
      </c>
      <c r="Z76" s="17">
        <v>7.5300000000000006E-2</v>
      </c>
      <c r="AA76" s="18"/>
      <c r="AB76" s="18"/>
      <c r="AC76" s="18"/>
      <c r="AD76" s="18"/>
      <c r="AE76" s="18"/>
      <c r="AF76" s="17"/>
      <c r="AG76" s="17"/>
      <c r="AH76" s="17"/>
      <c r="AI76" s="17"/>
      <c r="AJ76" s="17"/>
      <c r="AK76" s="18"/>
      <c r="AL76" s="18"/>
      <c r="AM76" s="18"/>
      <c r="AN76" s="18"/>
      <c r="AO76" s="18"/>
      <c r="AP76" s="17"/>
      <c r="AQ76" s="17"/>
      <c r="AR76" s="17"/>
      <c r="AS76" s="17"/>
      <c r="AT76" s="17"/>
      <c r="AU76" s="18"/>
      <c r="AV76" s="18"/>
      <c r="AW76" s="18"/>
      <c r="AX76" s="18"/>
      <c r="AY76" s="18"/>
      <c r="AZ76" s="17"/>
      <c r="BA76" s="17"/>
      <c r="BB76" s="17"/>
      <c r="BC76" s="17"/>
      <c r="BD76" s="17"/>
      <c r="BE76" s="18"/>
      <c r="BF76" s="18"/>
      <c r="BG76" s="18"/>
      <c r="BH76" s="18"/>
      <c r="BI76" s="18"/>
      <c r="BJ76" s="17"/>
      <c r="BK76" s="17"/>
      <c r="BL76" s="17"/>
      <c r="BM76" s="17"/>
      <c r="BN76" s="17"/>
      <c r="BO76" s="18"/>
      <c r="BP76" s="18"/>
      <c r="BQ76" s="18"/>
      <c r="BR76" s="18"/>
      <c r="BS76" s="18"/>
      <c r="BT76" s="17"/>
      <c r="BU76" s="17"/>
      <c r="BV76" s="17"/>
      <c r="BW76" s="17"/>
      <c r="BX76" s="17"/>
      <c r="BY76" s="18"/>
      <c r="BZ76" s="18"/>
      <c r="CA76" s="18"/>
      <c r="CB76" s="18"/>
      <c r="CC76" s="18"/>
      <c r="CD76" s="17"/>
      <c r="CE76" s="17"/>
      <c r="CF76" s="17"/>
      <c r="CG76" s="17"/>
      <c r="CH76" s="17"/>
      <c r="CI76" s="18"/>
      <c r="CJ76" s="18"/>
      <c r="CK76" s="18"/>
      <c r="CL76" s="18"/>
      <c r="CM76" s="18"/>
      <c r="CN76" s="17"/>
      <c r="CO76" s="17"/>
      <c r="CP76" s="17"/>
      <c r="CQ76" s="17"/>
      <c r="CR76" s="17"/>
      <c r="CS76" s="18"/>
      <c r="CT76" s="18"/>
      <c r="CU76" s="18"/>
      <c r="CV76" s="18"/>
      <c r="CW76" s="18"/>
      <c r="CX76" s="17">
        <f t="shared" si="10"/>
        <v>0.7190333333333333</v>
      </c>
      <c r="CY76" s="17">
        <f t="shared" si="11"/>
        <v>0.89206666666666656</v>
      </c>
      <c r="CZ76" s="17">
        <f t="shared" si="12"/>
        <v>0.30180000000000001</v>
      </c>
      <c r="DA76" s="17">
        <f t="shared" si="13"/>
        <v>0.85176666666666667</v>
      </c>
      <c r="DB76" s="17">
        <f t="shared" si="14"/>
        <v>0.17056666666666667</v>
      </c>
      <c r="DC76" s="19" t="str" cm="1">
        <f t="array" aca="1" ref="DC76" ca="1">CONCATENATE(INDIRECT(ADDRESS(1,MATCH(_xlfn.MINIFS(B76:CW76,metrics.est,"MAE"),B76:CW76,0)+1)), ", ", INDIRECT(ADDRESS(2,MATCH(_xlfn.MINIFS(B76:CW76,metrics.est,"MAE"),B76:CW76,0)+1)))</f>
        <v>k=5, r=0.1</v>
      </c>
      <c r="DD76" s="19" t="str" cm="1">
        <f t="array" aca="1" ref="DD76" ca="1">CONCATENATE(INDIRECT(ADDRESS(1,MATCH(_xlfn.MINIFS(B76:CW76,metrics.est,"MSE"),B76:CW76,0)+1)), ", ", INDIRECT(ADDRESS(2,MATCH(_xlfn.MINIFS(B76:CW76,metrics.est,"MSE"),B76:CW76,0)+1)))</f>
        <v>k=5, r=0.1</v>
      </c>
      <c r="DE76" s="19" t="str" cm="1">
        <f t="array" aca="1" ref="DE76" ca="1">CONCATENATE(INDIRECT(ADDRESS(1,MATCH(_xlfn.MAXIFS(B76:CW76,metrics.est,"R"),B76:CW76,0)+1)), ", ", INDIRECT(ADDRESS(2,MATCH(_xlfn.MAXIFS(B76:CW76,metrics.est,"R"),B76:CW76,0)+1)))</f>
        <v>k=5, r=0.1</v>
      </c>
      <c r="DF76" s="19" t="str" cm="1">
        <f t="array" aca="1" ref="DF76" ca="1">CONCATENATE(INDIRECT(ADDRESS(1,MATCH(_xlfn.MAXIFS(B76:CW76,metrics.est,"Coverage"),B76:CW76,0)+1)), ", ", INDIRECT(ADDRESS(2,MATCH(_xlfn.MAXIFS(B76:CW76,metrics.est,"Coverage"),B76:CW76,0)+1)))</f>
        <v>k=5, r=0.1</v>
      </c>
      <c r="DG76" s="19" t="str" cm="1">
        <f t="array" aca="1" ref="DG76" ca="1">CONCATENATE(INDIRECT(ADDRESS(1,MATCH(_xlfn.MINIFS(B76:CW76,metrics.est,"Time"),B76:CW76,0)+1)), ", ", INDIRECT(ADDRESS(2,MATCH(_xlfn.MINIFS(B76:CW76,metrics.est,"Time"),B76:CW76,0)+1)))</f>
        <v>k=5, r=0.9</v>
      </c>
    </row>
    <row r="77" spans="1:111" x14ac:dyDescent="0.2">
      <c r="A77" s="1" t="s">
        <v>74</v>
      </c>
      <c r="B77" s="4">
        <v>0.67149999999999999</v>
      </c>
      <c r="C77" s="4">
        <v>0.76590000000000003</v>
      </c>
      <c r="D77" s="4">
        <v>0.34029999999999999</v>
      </c>
      <c r="E77" s="4">
        <v>0.95699999999999996</v>
      </c>
      <c r="F77" s="4">
        <v>0.18329999999999999</v>
      </c>
      <c r="G77" s="5"/>
      <c r="H77" s="5"/>
      <c r="I77" s="5"/>
      <c r="J77" s="5"/>
      <c r="K77" s="5"/>
      <c r="L77" s="4"/>
      <c r="M77" s="4"/>
      <c r="N77" s="4"/>
      <c r="O77" s="4"/>
      <c r="P77" s="4"/>
      <c r="Q77" s="5">
        <v>0.73509999999999998</v>
      </c>
      <c r="R77" s="5">
        <v>0.91869999999999996</v>
      </c>
      <c r="S77" s="5">
        <v>0.27979999999999999</v>
      </c>
      <c r="T77" s="5">
        <v>0.88919999999999999</v>
      </c>
      <c r="U77" s="5">
        <v>0.17549999999999999</v>
      </c>
      <c r="V77" s="4">
        <v>0.82709999999999995</v>
      </c>
      <c r="W77" s="4">
        <v>1.1627000000000001</v>
      </c>
      <c r="X77" s="4">
        <v>0.20180000000000001</v>
      </c>
      <c r="Y77" s="4">
        <v>0.60619999999999996</v>
      </c>
      <c r="Z77" s="4">
        <v>6.7500000000000004E-2</v>
      </c>
      <c r="AA77" s="5"/>
      <c r="AB77" s="5"/>
      <c r="AC77" s="5"/>
      <c r="AD77" s="5"/>
      <c r="AE77" s="5"/>
      <c r="AF77" s="4"/>
      <c r="AG77" s="4"/>
      <c r="AH77" s="4"/>
      <c r="AI77" s="4"/>
      <c r="AJ77" s="4"/>
      <c r="AK77" s="5"/>
      <c r="AL77" s="5"/>
      <c r="AM77" s="5"/>
      <c r="AN77" s="5"/>
      <c r="AO77" s="5"/>
      <c r="AP77" s="4"/>
      <c r="AQ77" s="4"/>
      <c r="AR77" s="4"/>
      <c r="AS77" s="4"/>
      <c r="AT77" s="4"/>
      <c r="AU77" s="5"/>
      <c r="AV77" s="5"/>
      <c r="AW77" s="5"/>
      <c r="AX77" s="5"/>
      <c r="AY77" s="5"/>
      <c r="AZ77" s="4"/>
      <c r="BA77" s="4"/>
      <c r="BB77" s="4"/>
      <c r="BC77" s="4"/>
      <c r="BD77" s="4"/>
      <c r="BE77" s="5"/>
      <c r="BF77" s="5"/>
      <c r="BG77" s="5"/>
      <c r="BH77" s="5"/>
      <c r="BI77" s="5"/>
      <c r="BJ77" s="4"/>
      <c r="BK77" s="4"/>
      <c r="BL77" s="4"/>
      <c r="BM77" s="4"/>
      <c r="BN77" s="4"/>
      <c r="BO77" s="5"/>
      <c r="BP77" s="5"/>
      <c r="BQ77" s="5"/>
      <c r="BR77" s="5"/>
      <c r="BS77" s="5"/>
      <c r="BT77" s="4"/>
      <c r="BU77" s="4"/>
      <c r="BV77" s="4"/>
      <c r="BW77" s="4"/>
      <c r="BX77" s="4"/>
      <c r="BY77" s="5"/>
      <c r="BZ77" s="5"/>
      <c r="CA77" s="5"/>
      <c r="CB77" s="5"/>
      <c r="CC77" s="5"/>
      <c r="CD77" s="4"/>
      <c r="CE77" s="4"/>
      <c r="CF77" s="4"/>
      <c r="CG77" s="4"/>
      <c r="CH77" s="4"/>
      <c r="CI77" s="5"/>
      <c r="CJ77" s="5"/>
      <c r="CK77" s="5"/>
      <c r="CL77" s="5"/>
      <c r="CM77" s="5"/>
      <c r="CN77" s="4"/>
      <c r="CO77" s="4"/>
      <c r="CP77" s="4"/>
      <c r="CQ77" s="4"/>
      <c r="CR77" s="4"/>
      <c r="CS77" s="5"/>
      <c r="CT77" s="5"/>
      <c r="CU77" s="5"/>
      <c r="CV77" s="5"/>
      <c r="CW77" s="5"/>
      <c r="CX77" s="4">
        <f t="shared" si="10"/>
        <v>0.7445666666666666</v>
      </c>
      <c r="CY77" s="4">
        <f t="shared" si="11"/>
        <v>0.94910000000000005</v>
      </c>
      <c r="CZ77" s="4">
        <f t="shared" si="12"/>
        <v>0.27396666666666664</v>
      </c>
      <c r="DA77" s="4">
        <f t="shared" si="13"/>
        <v>0.81746666666666667</v>
      </c>
      <c r="DB77" s="4">
        <f t="shared" si="14"/>
        <v>0.1421</v>
      </c>
      <c r="DC77" s="11" t="str" cm="1">
        <f t="array" aca="1" ref="DC77" ca="1">CONCATENATE(INDIRECT(ADDRESS(1,MATCH(_xlfn.MINIFS(B77:CW77,metrics.est,"MAE"),B77:CW77,0)+1)), ", ", INDIRECT(ADDRESS(2,MATCH(_xlfn.MINIFS(B77:CW77,metrics.est,"MAE"),B77:CW77,0)+1)))</f>
        <v>k=5, r=0.1</v>
      </c>
      <c r="DD77" s="11" t="str" cm="1">
        <f t="array" aca="1" ref="DD77" ca="1">CONCATENATE(INDIRECT(ADDRESS(1,MATCH(_xlfn.MINIFS(B77:CW77,metrics.est,"MSE"),B77:CW77,0)+1)), ", ", INDIRECT(ADDRESS(2,MATCH(_xlfn.MINIFS(B77:CW77,metrics.est,"MSE"),B77:CW77,0)+1)))</f>
        <v>k=5, r=0.1</v>
      </c>
      <c r="DE77" s="11" t="str" cm="1">
        <f t="array" aca="1" ref="DE77" ca="1">CONCATENATE(INDIRECT(ADDRESS(1,MATCH(_xlfn.MAXIFS(B77:CW77,metrics.est,"R"),B77:CW77,0)+1)), ", ", INDIRECT(ADDRESS(2,MATCH(_xlfn.MAXIFS(B77:CW77,metrics.est,"R"),B77:CW77,0)+1)))</f>
        <v>k=5, r=0.1</v>
      </c>
      <c r="DF77" s="11" t="str" cm="1">
        <f t="array" aca="1" ref="DF77" ca="1">CONCATENATE(INDIRECT(ADDRESS(1,MATCH(_xlfn.MAXIFS(B77:CW77,metrics.est,"Coverage"),B77:CW77,0)+1)), ", ", INDIRECT(ADDRESS(2,MATCH(_xlfn.MAXIFS(B77:CW77,metrics.est,"Coverage"),B77:CW77,0)+1)))</f>
        <v>k=5, r=0.1</v>
      </c>
      <c r="DG77" s="11" t="str" cm="1">
        <f t="array" aca="1" ref="DG77" ca="1">CONCATENATE(INDIRECT(ADDRESS(1,MATCH(_xlfn.MINIFS(B77:CW77,metrics.est,"Time"),B77:CW77,0)+1)), ", ", INDIRECT(ADDRESS(2,MATCH(_xlfn.MINIFS(B77:CW77,metrics.est,"Time"),B77:CW77,0)+1)))</f>
        <v>k=5, r=0.9</v>
      </c>
    </row>
    <row r="78" spans="1:111" x14ac:dyDescent="0.2">
      <c r="A78" s="1" t="s">
        <v>75</v>
      </c>
      <c r="B78" s="4"/>
      <c r="C78" s="4"/>
      <c r="D78" s="4"/>
      <c r="E78" s="4"/>
      <c r="F78" s="4"/>
      <c r="G78" s="5"/>
      <c r="H78" s="5"/>
      <c r="I78" s="5"/>
      <c r="J78" s="5"/>
      <c r="K78" s="5"/>
      <c r="L78" s="4"/>
      <c r="M78" s="4"/>
      <c r="N78" s="4"/>
      <c r="O78" s="4"/>
      <c r="P78" s="4"/>
      <c r="Q78" s="5"/>
      <c r="R78" s="5"/>
      <c r="S78" s="5"/>
      <c r="T78" s="5"/>
      <c r="U78" s="5"/>
      <c r="V78" s="4"/>
      <c r="W78" s="4"/>
      <c r="X78" s="4"/>
      <c r="Y78" s="4"/>
      <c r="Z78" s="4"/>
      <c r="AA78" s="5"/>
      <c r="AB78" s="5"/>
      <c r="AC78" s="5"/>
      <c r="AD78" s="5"/>
      <c r="AE78" s="5"/>
      <c r="AF78" s="4"/>
      <c r="AG78" s="4"/>
      <c r="AH78" s="4"/>
      <c r="AI78" s="4"/>
      <c r="AJ78" s="4"/>
      <c r="AK78" s="5"/>
      <c r="AL78" s="5"/>
      <c r="AM78" s="5"/>
      <c r="AN78" s="5"/>
      <c r="AO78" s="5"/>
      <c r="AP78" s="4"/>
      <c r="AQ78" s="4"/>
      <c r="AR78" s="4"/>
      <c r="AS78" s="4"/>
      <c r="AT78" s="4"/>
      <c r="AU78" s="5"/>
      <c r="AV78" s="5"/>
      <c r="AW78" s="5"/>
      <c r="AX78" s="5"/>
      <c r="AY78" s="5"/>
      <c r="AZ78" s="4"/>
      <c r="BA78" s="4"/>
      <c r="BB78" s="4"/>
      <c r="BC78" s="4"/>
      <c r="BD78" s="4"/>
      <c r="BE78" s="5"/>
      <c r="BF78" s="5"/>
      <c r="BG78" s="5"/>
      <c r="BH78" s="5"/>
      <c r="BI78" s="5"/>
      <c r="BJ78" s="4"/>
      <c r="BK78" s="4"/>
      <c r="BL78" s="4"/>
      <c r="BM78" s="4"/>
      <c r="BN78" s="4"/>
      <c r="BO78" s="5"/>
      <c r="BP78" s="5"/>
      <c r="BQ78" s="5"/>
      <c r="BR78" s="5"/>
      <c r="BS78" s="5"/>
      <c r="BT78" s="4"/>
      <c r="BU78" s="4"/>
      <c r="BV78" s="4"/>
      <c r="BW78" s="4"/>
      <c r="BX78" s="4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5"/>
      <c r="CJ78" s="5"/>
      <c r="CK78" s="5"/>
      <c r="CL78" s="5"/>
      <c r="CM78" s="5"/>
      <c r="CN78" s="4"/>
      <c r="CO78" s="4"/>
      <c r="CP78" s="4"/>
      <c r="CQ78" s="4"/>
      <c r="CR78" s="4"/>
      <c r="CS78" s="5"/>
      <c r="CT78" s="5"/>
      <c r="CU78" s="5"/>
      <c r="CV78" s="5"/>
      <c r="CW78" s="5"/>
      <c r="CX78" s="4" t="e">
        <f t="shared" si="10"/>
        <v>#DIV/0!</v>
      </c>
      <c r="CY78" s="4" t="e">
        <f t="shared" si="11"/>
        <v>#DIV/0!</v>
      </c>
      <c r="CZ78" s="4" t="e">
        <f t="shared" si="12"/>
        <v>#DIV/0!</v>
      </c>
      <c r="DA78" s="4" t="e">
        <f t="shared" si="13"/>
        <v>#DIV/0!</v>
      </c>
      <c r="DB78" s="4" t="e">
        <f t="shared" si="14"/>
        <v>#DIV/0!</v>
      </c>
      <c r="DC78" s="11" t="e" cm="1">
        <f t="array" aca="1" ref="DC78" ca="1">CONCATENATE(INDIRECT(ADDRESS(1,MATCH(_xlfn.MINIFS(B78:CW78,metrics.est,"MAE"),B78:CW78,0)+1)), ", ", INDIRECT(ADDRESS(2,MATCH(_xlfn.MINIFS(B78:CW78,metrics.est,"MAE"),B78:CW78,0)+1)))</f>
        <v>#N/A</v>
      </c>
      <c r="DD78" s="11" t="e" cm="1">
        <f t="array" aca="1" ref="DD78" ca="1">CONCATENATE(INDIRECT(ADDRESS(1,MATCH(_xlfn.MINIFS(B78:CW78,metrics.est,"MSE"),B78:CW78,0)+1)), ", ", INDIRECT(ADDRESS(2,MATCH(_xlfn.MINIFS(B78:CW78,metrics.est,"MSE"),B78:CW78,0)+1)))</f>
        <v>#N/A</v>
      </c>
      <c r="DE78" s="11" t="e" cm="1">
        <f t="array" aca="1" ref="DE78" ca="1">CONCATENATE(INDIRECT(ADDRESS(1,MATCH(_xlfn.MAXIFS(B78:CW78,metrics.est,"R"),B78:CW78,0)+1)), ", ", INDIRECT(ADDRESS(2,MATCH(_xlfn.MAXIFS(B78:CW78,metrics.est,"R"),B78:CW78,0)+1)))</f>
        <v>#N/A</v>
      </c>
      <c r="DF78" s="11" t="e" cm="1">
        <f t="array" aca="1" ref="DF78" ca="1">CONCATENATE(INDIRECT(ADDRESS(1,MATCH(_xlfn.MAXIFS(B78:CW78,metrics.est,"Coverage"),B78:CW78,0)+1)), ", ", INDIRECT(ADDRESS(2,MATCH(_xlfn.MAXIFS(B78:CW78,metrics.est,"Coverage"),B78:CW78,0)+1)))</f>
        <v>#N/A</v>
      </c>
      <c r="DG78" s="11" t="e" cm="1">
        <f t="array" aca="1" ref="DG78" ca="1">CONCATENATE(INDIRECT(ADDRESS(1,MATCH(_xlfn.MINIFS(B78:CW78,metrics.est,"Time"),B78:CW78,0)+1)), ", ", INDIRECT(ADDRESS(2,MATCH(_xlfn.MINIFS(B78:CW78,metrics.est,"Time"),B78:CW78,0)+1)))</f>
        <v>#N/A</v>
      </c>
    </row>
    <row r="79" spans="1:111" x14ac:dyDescent="0.2">
      <c r="A79" s="1" t="s">
        <v>76</v>
      </c>
      <c r="B79" s="4"/>
      <c r="C79" s="4"/>
      <c r="D79" s="4"/>
      <c r="E79" s="4"/>
      <c r="F79" s="4"/>
      <c r="G79" s="5"/>
      <c r="H79" s="5"/>
      <c r="I79" s="5"/>
      <c r="J79" s="5"/>
      <c r="K79" s="5"/>
      <c r="L79" s="4"/>
      <c r="M79" s="4"/>
      <c r="N79" s="4"/>
      <c r="O79" s="4"/>
      <c r="P79" s="4"/>
      <c r="Q79" s="5"/>
      <c r="R79" s="5"/>
      <c r="S79" s="5"/>
      <c r="T79" s="5"/>
      <c r="U79" s="5"/>
      <c r="V79" s="4"/>
      <c r="W79" s="4"/>
      <c r="X79" s="4"/>
      <c r="Y79" s="4"/>
      <c r="Z79" s="4"/>
      <c r="AA79" s="5"/>
      <c r="AB79" s="5"/>
      <c r="AC79" s="5"/>
      <c r="AD79" s="5"/>
      <c r="AE79" s="5"/>
      <c r="AF79" s="4"/>
      <c r="AG79" s="4"/>
      <c r="AH79" s="4"/>
      <c r="AI79" s="4"/>
      <c r="AJ79" s="4"/>
      <c r="AK79" s="5"/>
      <c r="AL79" s="5"/>
      <c r="AM79" s="5"/>
      <c r="AN79" s="5"/>
      <c r="AO79" s="5"/>
      <c r="AP79" s="4"/>
      <c r="AQ79" s="4"/>
      <c r="AR79" s="4"/>
      <c r="AS79" s="4"/>
      <c r="AT79" s="4"/>
      <c r="AU79" s="5"/>
      <c r="AV79" s="5"/>
      <c r="AW79" s="5"/>
      <c r="AX79" s="5"/>
      <c r="AY79" s="5"/>
      <c r="AZ79" s="4"/>
      <c r="BA79" s="4"/>
      <c r="BB79" s="4"/>
      <c r="BC79" s="4"/>
      <c r="BD79" s="4"/>
      <c r="BE79" s="5"/>
      <c r="BF79" s="5"/>
      <c r="BG79" s="5"/>
      <c r="BH79" s="5"/>
      <c r="BI79" s="5"/>
      <c r="BJ79" s="4"/>
      <c r="BK79" s="4"/>
      <c r="BL79" s="4"/>
      <c r="BM79" s="4"/>
      <c r="BN79" s="4"/>
      <c r="BO79" s="5"/>
      <c r="BP79" s="5"/>
      <c r="BQ79" s="5"/>
      <c r="BR79" s="5"/>
      <c r="BS79" s="5"/>
      <c r="BT79" s="4"/>
      <c r="BU79" s="4"/>
      <c r="BV79" s="4"/>
      <c r="BW79" s="4"/>
      <c r="BX79" s="4"/>
      <c r="BY79" s="5"/>
      <c r="BZ79" s="5"/>
      <c r="CA79" s="5"/>
      <c r="CB79" s="5"/>
      <c r="CC79" s="5"/>
      <c r="CD79" s="4"/>
      <c r="CE79" s="4"/>
      <c r="CF79" s="4"/>
      <c r="CG79" s="4"/>
      <c r="CH79" s="4"/>
      <c r="CI79" s="5"/>
      <c r="CJ79" s="5"/>
      <c r="CK79" s="5"/>
      <c r="CL79" s="5"/>
      <c r="CM79" s="5"/>
      <c r="CN79" s="4"/>
      <c r="CO79" s="4"/>
      <c r="CP79" s="4"/>
      <c r="CQ79" s="4"/>
      <c r="CR79" s="4"/>
      <c r="CS79" s="5"/>
      <c r="CT79" s="5"/>
      <c r="CU79" s="5"/>
      <c r="CV79" s="5"/>
      <c r="CW79" s="5"/>
      <c r="CX79" s="4" t="e">
        <f t="shared" si="10"/>
        <v>#DIV/0!</v>
      </c>
      <c r="CY79" s="4" t="e">
        <f t="shared" si="11"/>
        <v>#DIV/0!</v>
      </c>
      <c r="CZ79" s="4" t="e">
        <f t="shared" si="12"/>
        <v>#DIV/0!</v>
      </c>
      <c r="DA79" s="4" t="e">
        <f t="shared" si="13"/>
        <v>#DIV/0!</v>
      </c>
      <c r="DB79" s="4" t="e">
        <f t="shared" si="14"/>
        <v>#DIV/0!</v>
      </c>
      <c r="DC79" s="11" t="e" cm="1">
        <f t="array" aca="1" ref="DC79" ca="1">CONCATENATE(INDIRECT(ADDRESS(1,MATCH(_xlfn.MINIFS(B79:CW79,metrics.est,"MAE"),B79:CW79,0)+1)), ", ", INDIRECT(ADDRESS(2,MATCH(_xlfn.MINIFS(B79:CW79,metrics.est,"MAE"),B79:CW79,0)+1)))</f>
        <v>#N/A</v>
      </c>
      <c r="DD79" s="11" t="e" cm="1">
        <f t="array" aca="1" ref="DD79" ca="1">CONCATENATE(INDIRECT(ADDRESS(1,MATCH(_xlfn.MINIFS(B79:CW79,metrics.est,"MSE"),B79:CW79,0)+1)), ", ", INDIRECT(ADDRESS(2,MATCH(_xlfn.MINIFS(B79:CW79,metrics.est,"MSE"),B79:CW79,0)+1)))</f>
        <v>#N/A</v>
      </c>
      <c r="DE79" s="11" t="e" cm="1">
        <f t="array" aca="1" ref="DE79" ca="1">CONCATENATE(INDIRECT(ADDRESS(1,MATCH(_xlfn.MAXIFS(B79:CW79,metrics.est,"R"),B79:CW79,0)+1)), ", ", INDIRECT(ADDRESS(2,MATCH(_xlfn.MAXIFS(B79:CW79,metrics.est,"R"),B79:CW79,0)+1)))</f>
        <v>#N/A</v>
      </c>
      <c r="DF79" s="11" t="e" cm="1">
        <f t="array" aca="1" ref="DF79" ca="1">CONCATENATE(INDIRECT(ADDRESS(1,MATCH(_xlfn.MAXIFS(B79:CW79,metrics.est,"Coverage"),B79:CW79,0)+1)), ", ", INDIRECT(ADDRESS(2,MATCH(_xlfn.MAXIFS(B79:CW79,metrics.est,"Coverage"),B79:CW79,0)+1)))</f>
        <v>#N/A</v>
      </c>
      <c r="DG79" s="11" t="e" cm="1">
        <f t="array" aca="1" ref="DG79" ca="1">CONCATENATE(INDIRECT(ADDRESS(1,MATCH(_xlfn.MINIFS(B79:CW79,metrics.est,"Time"),B79:CW79,0)+1)), ", ", INDIRECT(ADDRESS(2,MATCH(_xlfn.MINIFS(B79:CW79,metrics.est,"Time"),B79:CW79,0)+1)))</f>
        <v>#N/A</v>
      </c>
    </row>
    <row r="80" spans="1:111" x14ac:dyDescent="0.2">
      <c r="A80" s="1" t="s">
        <v>77</v>
      </c>
      <c r="B80" s="4">
        <v>0.68049999999999999</v>
      </c>
      <c r="C80" s="4">
        <v>0.79020000000000001</v>
      </c>
      <c r="D80" s="4">
        <v>0.34860000000000002</v>
      </c>
      <c r="E80" s="4">
        <v>0.96399999999999997</v>
      </c>
      <c r="F80" s="4">
        <v>0.3579</v>
      </c>
      <c r="G80" s="5"/>
      <c r="H80" s="5"/>
      <c r="I80" s="5"/>
      <c r="J80" s="5"/>
      <c r="K80" s="5"/>
      <c r="L80" s="4"/>
      <c r="M80" s="4"/>
      <c r="N80" s="4"/>
      <c r="O80" s="4"/>
      <c r="P80" s="4"/>
      <c r="Q80" s="5">
        <v>0.76419999999999999</v>
      </c>
      <c r="R80" s="5">
        <v>0.98619999999999997</v>
      </c>
      <c r="S80" s="5">
        <v>0.27829999999999999</v>
      </c>
      <c r="T80" s="5">
        <v>0.9083</v>
      </c>
      <c r="U80" s="5">
        <v>0.27839999999999998</v>
      </c>
      <c r="V80" s="4">
        <v>0.85629999999999995</v>
      </c>
      <c r="W80" s="4">
        <v>1.2316</v>
      </c>
      <c r="X80" s="4">
        <v>0.19520000000000001</v>
      </c>
      <c r="Y80" s="4">
        <v>0.66800000000000004</v>
      </c>
      <c r="Z80" s="4">
        <v>7.3300000000000004E-2</v>
      </c>
      <c r="AA80" s="5"/>
      <c r="AB80" s="5"/>
      <c r="AC80" s="5"/>
      <c r="AD80" s="5"/>
      <c r="AE80" s="5"/>
      <c r="AF80" s="4"/>
      <c r="AG80" s="4"/>
      <c r="AH80" s="4"/>
      <c r="AI80" s="4"/>
      <c r="AJ80" s="4"/>
      <c r="AK80" s="5"/>
      <c r="AL80" s="5"/>
      <c r="AM80" s="5"/>
      <c r="AN80" s="5"/>
      <c r="AO80" s="5"/>
      <c r="AP80" s="4"/>
      <c r="AQ80" s="4"/>
      <c r="AR80" s="4"/>
      <c r="AS80" s="4"/>
      <c r="AT80" s="4"/>
      <c r="AU80" s="5"/>
      <c r="AV80" s="5"/>
      <c r="AW80" s="5"/>
      <c r="AX80" s="5"/>
      <c r="AY80" s="5"/>
      <c r="AZ80" s="4"/>
      <c r="BA80" s="4"/>
      <c r="BB80" s="4"/>
      <c r="BC80" s="4"/>
      <c r="BD80" s="4"/>
      <c r="BE80" s="5"/>
      <c r="BF80" s="5"/>
      <c r="BG80" s="5"/>
      <c r="BH80" s="5"/>
      <c r="BI80" s="5"/>
      <c r="BJ80" s="4"/>
      <c r="BK80" s="4"/>
      <c r="BL80" s="4"/>
      <c r="BM80" s="4"/>
      <c r="BN80" s="4"/>
      <c r="BO80" s="5"/>
      <c r="BP80" s="5"/>
      <c r="BQ80" s="5"/>
      <c r="BR80" s="5"/>
      <c r="BS80" s="5"/>
      <c r="BT80" s="4"/>
      <c r="BU80" s="4"/>
      <c r="BV80" s="4"/>
      <c r="BW80" s="4"/>
      <c r="BX80" s="4"/>
      <c r="BY80" s="5"/>
      <c r="BZ80" s="5"/>
      <c r="CA80" s="5"/>
      <c r="CB80" s="5"/>
      <c r="CC80" s="5"/>
      <c r="CD80" s="4"/>
      <c r="CE80" s="4"/>
      <c r="CF80" s="4"/>
      <c r="CG80" s="4"/>
      <c r="CH80" s="4"/>
      <c r="CI80" s="5"/>
      <c r="CJ80" s="5"/>
      <c r="CK80" s="5"/>
      <c r="CL80" s="5"/>
      <c r="CM80" s="5"/>
      <c r="CN80" s="4"/>
      <c r="CO80" s="4"/>
      <c r="CP80" s="4"/>
      <c r="CQ80" s="4"/>
      <c r="CR80" s="4"/>
      <c r="CS80" s="5"/>
      <c r="CT80" s="5"/>
      <c r="CU80" s="5"/>
      <c r="CV80" s="5"/>
      <c r="CW80" s="5"/>
      <c r="CX80" s="4">
        <f t="shared" si="10"/>
        <v>0.76700000000000002</v>
      </c>
      <c r="CY80" s="4">
        <f t="shared" si="11"/>
        <v>1.0026666666666666</v>
      </c>
      <c r="CZ80" s="4">
        <f t="shared" si="12"/>
        <v>0.27403333333333335</v>
      </c>
      <c r="DA80" s="4">
        <f t="shared" si="13"/>
        <v>0.84676666666666678</v>
      </c>
      <c r="DB80" s="4">
        <f t="shared" si="14"/>
        <v>0.23653333333333335</v>
      </c>
      <c r="DC80" s="11" t="str" cm="1">
        <f t="array" aca="1" ref="DC80" ca="1">CONCATENATE(INDIRECT(ADDRESS(1,MATCH(_xlfn.MINIFS(B80:CW80,metrics.est,"MAE"),B80:CW80,0)+1)), ", ", INDIRECT(ADDRESS(2,MATCH(_xlfn.MINIFS(B80:CW80,metrics.est,"MAE"),B80:CW80,0)+1)))</f>
        <v>k=5, r=0.1</v>
      </c>
      <c r="DD80" s="11" t="str" cm="1">
        <f t="array" aca="1" ref="DD80" ca="1">CONCATENATE(INDIRECT(ADDRESS(1,MATCH(_xlfn.MINIFS(B80:CW80,metrics.est,"MSE"),B80:CW80,0)+1)), ", ", INDIRECT(ADDRESS(2,MATCH(_xlfn.MINIFS(B80:CW80,metrics.est,"MSE"),B80:CW80,0)+1)))</f>
        <v>k=5, r=0.1</v>
      </c>
      <c r="DE80" s="11" t="str" cm="1">
        <f t="array" aca="1" ref="DE80" ca="1">CONCATENATE(INDIRECT(ADDRESS(1,MATCH(_xlfn.MAXIFS(B80:CW80,metrics.est,"R"),B80:CW80,0)+1)), ", ", INDIRECT(ADDRESS(2,MATCH(_xlfn.MAXIFS(B80:CW80,metrics.est,"R"),B80:CW80,0)+1)))</f>
        <v>k=5, r=0.1</v>
      </c>
      <c r="DF80" s="11" t="str" cm="1">
        <f t="array" aca="1" ref="DF80" ca="1">CONCATENATE(INDIRECT(ADDRESS(1,MATCH(_xlfn.MAXIFS(B80:CW80,metrics.est,"Coverage"),B80:CW80,0)+1)), ", ", INDIRECT(ADDRESS(2,MATCH(_xlfn.MAXIFS(B80:CW80,metrics.est,"Coverage"),B80:CW80,0)+1)))</f>
        <v>k=5, r=0.1</v>
      </c>
      <c r="DG80" s="11" t="str" cm="1">
        <f t="array" aca="1" ref="DG80" ca="1">CONCATENATE(INDIRECT(ADDRESS(1,MATCH(_xlfn.MINIFS(B80:CW80,metrics.est,"Time"),B80:CW80,0)+1)), ", ", INDIRECT(ADDRESS(2,MATCH(_xlfn.MINIFS(B80:CW80,metrics.est,"Time"),B80:CW80,0)+1)))</f>
        <v>k=5, r=0.9</v>
      </c>
    </row>
    <row r="81" spans="1:111" x14ac:dyDescent="0.2">
      <c r="A81" s="1" t="s">
        <v>78</v>
      </c>
      <c r="B81" s="4">
        <v>0.6421</v>
      </c>
      <c r="C81" s="4">
        <v>0.7046</v>
      </c>
      <c r="D81" s="4">
        <v>0.37730000000000002</v>
      </c>
      <c r="E81" s="4">
        <v>0.93059999999999998</v>
      </c>
      <c r="F81" s="4">
        <v>0.3034</v>
      </c>
      <c r="G81" s="5"/>
      <c r="H81" s="5"/>
      <c r="I81" s="5"/>
      <c r="J81" s="5"/>
      <c r="K81" s="5"/>
      <c r="L81" s="4"/>
      <c r="M81" s="4"/>
      <c r="N81" s="4"/>
      <c r="O81" s="4"/>
      <c r="P81" s="4"/>
      <c r="Q81" s="5">
        <v>0.73550000000000004</v>
      </c>
      <c r="R81" s="5">
        <v>0.91490000000000005</v>
      </c>
      <c r="S81" s="5">
        <v>0.29249999999999998</v>
      </c>
      <c r="T81" s="5">
        <v>0.83499999999999996</v>
      </c>
      <c r="U81" s="5">
        <v>0.25419999999999998</v>
      </c>
      <c r="V81" s="4">
        <v>0.84019999999999995</v>
      </c>
      <c r="W81" s="4">
        <v>1.1883999999999999</v>
      </c>
      <c r="X81" s="4">
        <v>0.20250000000000001</v>
      </c>
      <c r="Y81" s="4">
        <v>0.57779999999999998</v>
      </c>
      <c r="Z81" s="4">
        <v>9.5899999999999999E-2</v>
      </c>
      <c r="AA81" s="5"/>
      <c r="AB81" s="5"/>
      <c r="AC81" s="5"/>
      <c r="AD81" s="5"/>
      <c r="AE81" s="5"/>
      <c r="AF81" s="4"/>
      <c r="AG81" s="4"/>
      <c r="AH81" s="4"/>
      <c r="AI81" s="4"/>
      <c r="AJ81" s="4"/>
      <c r="AK81" s="5"/>
      <c r="AL81" s="5"/>
      <c r="AM81" s="5"/>
      <c r="AN81" s="5"/>
      <c r="AO81" s="5"/>
      <c r="AP81" s="4"/>
      <c r="AQ81" s="4"/>
      <c r="AR81" s="4"/>
      <c r="AS81" s="4"/>
      <c r="AT81" s="4"/>
      <c r="AU81" s="5"/>
      <c r="AV81" s="5"/>
      <c r="AW81" s="5"/>
      <c r="AX81" s="5"/>
      <c r="AY81" s="5"/>
      <c r="AZ81" s="4"/>
      <c r="BA81" s="4"/>
      <c r="BB81" s="4"/>
      <c r="BC81" s="4"/>
      <c r="BD81" s="4"/>
      <c r="BE81" s="5"/>
      <c r="BF81" s="5"/>
      <c r="BG81" s="5"/>
      <c r="BH81" s="5"/>
      <c r="BI81" s="5"/>
      <c r="BJ81" s="4"/>
      <c r="BK81" s="4"/>
      <c r="BL81" s="4"/>
      <c r="BM81" s="4"/>
      <c r="BN81" s="4"/>
      <c r="BO81" s="5"/>
      <c r="BP81" s="5"/>
      <c r="BQ81" s="5"/>
      <c r="BR81" s="5"/>
      <c r="BS81" s="5"/>
      <c r="BT81" s="4"/>
      <c r="BU81" s="4"/>
      <c r="BV81" s="4"/>
      <c r="BW81" s="4"/>
      <c r="BX81" s="4"/>
      <c r="BY81" s="5"/>
      <c r="BZ81" s="5"/>
      <c r="CA81" s="5"/>
      <c r="CB81" s="5"/>
      <c r="CC81" s="5"/>
      <c r="CD81" s="4"/>
      <c r="CE81" s="4"/>
      <c r="CF81" s="4"/>
      <c r="CG81" s="4"/>
      <c r="CH81" s="4"/>
      <c r="CI81" s="5">
        <v>0.68689999999999996</v>
      </c>
      <c r="CJ81" s="5">
        <v>0.80310000000000004</v>
      </c>
      <c r="CK81" s="5">
        <v>0.34549999999999997</v>
      </c>
      <c r="CL81" s="5">
        <v>0.88770000000000004</v>
      </c>
      <c r="CM81" s="5">
        <v>0.24959999999999999</v>
      </c>
      <c r="CN81" s="4"/>
      <c r="CO81" s="4"/>
      <c r="CP81" s="4"/>
      <c r="CQ81" s="4"/>
      <c r="CR81" s="4"/>
      <c r="CS81" s="5"/>
      <c r="CT81" s="5"/>
      <c r="CU81" s="5"/>
      <c r="CV81" s="5"/>
      <c r="CW81" s="5"/>
      <c r="CX81" s="4">
        <f t="shared" si="10"/>
        <v>0.72617500000000001</v>
      </c>
      <c r="CY81" s="4">
        <f t="shared" si="11"/>
        <v>0.90275000000000005</v>
      </c>
      <c r="CZ81" s="4">
        <f t="shared" si="12"/>
        <v>0.30445</v>
      </c>
      <c r="DA81" s="4">
        <f t="shared" si="13"/>
        <v>0.80777500000000002</v>
      </c>
      <c r="DB81" s="4">
        <f t="shared" si="14"/>
        <v>0.225775</v>
      </c>
      <c r="DC81" s="11" t="str" cm="1">
        <f t="array" aca="1" ref="DC81" ca="1">CONCATENATE(INDIRECT(ADDRESS(1,MATCH(_xlfn.MINIFS(B81:CW81,metrics.est,"MAE"),B81:CW81,0)+1)), ", ", INDIRECT(ADDRESS(2,MATCH(_xlfn.MINIFS(B81:CW81,metrics.est,"MAE"),B81:CW81,0)+1)))</f>
        <v>k=5, r=0.1</v>
      </c>
      <c r="DD81" s="11" t="str" cm="1">
        <f t="array" aca="1" ref="DD81" ca="1">CONCATENATE(INDIRECT(ADDRESS(1,MATCH(_xlfn.MINIFS(B81:CW81,metrics.est,"MSE"),B81:CW81,0)+1)), ", ", INDIRECT(ADDRESS(2,MATCH(_xlfn.MINIFS(B81:CW81,metrics.est,"MSE"),B81:CW81,0)+1)))</f>
        <v>k=5, r=0.1</v>
      </c>
      <c r="DE81" s="11" t="str" cm="1">
        <f t="array" aca="1" ref="DE81" ca="1">CONCATENATE(INDIRECT(ADDRESS(1,MATCH(_xlfn.MAXIFS(B81:CW81,metrics.est,"R"),B81:CW81,0)+1)), ", ", INDIRECT(ADDRESS(2,MATCH(_xlfn.MAXIFS(B81:CW81,metrics.est,"R"),B81:CW81,0)+1)))</f>
        <v>k=5, r=0.1</v>
      </c>
      <c r="DF81" s="11" t="str" cm="1">
        <f t="array" aca="1" ref="DF81" ca="1">CONCATENATE(INDIRECT(ADDRESS(1,MATCH(_xlfn.MAXIFS(B81:CW81,metrics.est,"Coverage"),B81:CW81,0)+1)), ", ", INDIRECT(ADDRESS(2,MATCH(_xlfn.MAXIFS(B81:CW81,metrics.est,"Coverage"),B81:CW81,0)+1)))</f>
        <v>k=5, r=0.1</v>
      </c>
      <c r="DG81" s="11" t="str" cm="1">
        <f t="array" aca="1" ref="DG81" ca="1">CONCATENATE(INDIRECT(ADDRESS(1,MATCH(_xlfn.MINIFS(B81:CW81,metrics.est,"Time"),B81:CW81,0)+1)), ", ", INDIRECT(ADDRESS(2,MATCH(_xlfn.MINIFS(B81:CW81,metrics.est,"Time"),B81:CW81,0)+1)))</f>
        <v>k=5, r=0.9</v>
      </c>
    </row>
    <row r="82" spans="1:111" x14ac:dyDescent="0.2">
      <c r="A82" s="1" t="s">
        <v>79</v>
      </c>
      <c r="B82" s="4">
        <v>0.66369999999999996</v>
      </c>
      <c r="C82" s="4">
        <v>0.74870000000000003</v>
      </c>
      <c r="D82" s="4">
        <v>0.34329999999999999</v>
      </c>
      <c r="E82" s="4">
        <v>0.93059999999999998</v>
      </c>
      <c r="F82" s="4">
        <v>0.27950000000000003</v>
      </c>
      <c r="G82" s="5"/>
      <c r="H82" s="5"/>
      <c r="I82" s="5"/>
      <c r="J82" s="5"/>
      <c r="K82" s="5"/>
      <c r="L82" s="4"/>
      <c r="M82" s="4"/>
      <c r="N82" s="4"/>
      <c r="O82" s="4"/>
      <c r="P82" s="4"/>
      <c r="Q82" s="5">
        <v>0.73909999999999998</v>
      </c>
      <c r="R82" s="5">
        <v>0.92059999999999997</v>
      </c>
      <c r="S82" s="5">
        <v>0.28989999999999999</v>
      </c>
      <c r="T82" s="5">
        <v>0.83499999999999996</v>
      </c>
      <c r="U82" s="5">
        <v>0.25800000000000001</v>
      </c>
      <c r="V82" s="4">
        <v>0.83689999999999998</v>
      </c>
      <c r="W82" s="4">
        <v>1.1783999999999999</v>
      </c>
      <c r="X82" s="4">
        <v>0.20369999999999999</v>
      </c>
      <c r="Y82" s="4">
        <v>0.57779999999999998</v>
      </c>
      <c r="Z82" s="4">
        <v>9.3399999999999997E-2</v>
      </c>
      <c r="AA82" s="5"/>
      <c r="AB82" s="5"/>
      <c r="AC82" s="5"/>
      <c r="AD82" s="5"/>
      <c r="AE82" s="5"/>
      <c r="AF82" s="4"/>
      <c r="AG82" s="4"/>
      <c r="AH82" s="4"/>
      <c r="AI82" s="4"/>
      <c r="AJ82" s="4"/>
      <c r="AK82" s="5"/>
      <c r="AL82" s="5"/>
      <c r="AM82" s="5"/>
      <c r="AN82" s="5"/>
      <c r="AO82" s="5"/>
      <c r="AP82" s="4"/>
      <c r="AQ82" s="4"/>
      <c r="AR82" s="4"/>
      <c r="AS82" s="4"/>
      <c r="AT82" s="4"/>
      <c r="AU82" s="5"/>
      <c r="AV82" s="5"/>
      <c r="AW82" s="5"/>
      <c r="AX82" s="5"/>
      <c r="AY82" s="5"/>
      <c r="AZ82" s="4"/>
      <c r="BA82" s="4"/>
      <c r="BB82" s="4"/>
      <c r="BC82" s="4"/>
      <c r="BD82" s="4"/>
      <c r="BE82" s="5"/>
      <c r="BF82" s="5"/>
      <c r="BG82" s="5"/>
      <c r="BH82" s="5"/>
      <c r="BI82" s="5"/>
      <c r="BJ82" s="4"/>
      <c r="BK82" s="4"/>
      <c r="BL82" s="4"/>
      <c r="BM82" s="4"/>
      <c r="BN82" s="4"/>
      <c r="BO82" s="5"/>
      <c r="BP82" s="5"/>
      <c r="BQ82" s="5"/>
      <c r="BR82" s="5"/>
      <c r="BS82" s="5"/>
      <c r="BT82" s="4"/>
      <c r="BU82" s="4"/>
      <c r="BV82" s="4"/>
      <c r="BW82" s="4"/>
      <c r="BX82" s="4"/>
      <c r="BY82" s="5"/>
      <c r="BZ82" s="5"/>
      <c r="CA82" s="5"/>
      <c r="CB82" s="5"/>
      <c r="CC82" s="5"/>
      <c r="CD82" s="4"/>
      <c r="CE82" s="4"/>
      <c r="CF82" s="4"/>
      <c r="CG82" s="4"/>
      <c r="CH82" s="4"/>
      <c r="CI82" s="5"/>
      <c r="CJ82" s="5"/>
      <c r="CK82" s="5"/>
      <c r="CL82" s="5"/>
      <c r="CM82" s="5"/>
      <c r="CN82" s="4"/>
      <c r="CO82" s="4"/>
      <c r="CP82" s="4"/>
      <c r="CQ82" s="4"/>
      <c r="CR82" s="4"/>
      <c r="CS82" s="5"/>
      <c r="CT82" s="5"/>
      <c r="CU82" s="5"/>
      <c r="CV82" s="5"/>
      <c r="CW82" s="5"/>
      <c r="CX82" s="4">
        <f t="shared" si="10"/>
        <v>0.74656666666666671</v>
      </c>
      <c r="CY82" s="4">
        <f t="shared" si="11"/>
        <v>0.94923333333333326</v>
      </c>
      <c r="CZ82" s="4">
        <f t="shared" si="12"/>
        <v>0.27896666666666664</v>
      </c>
      <c r="DA82" s="4">
        <f t="shared" si="13"/>
        <v>0.78113333333333335</v>
      </c>
      <c r="DB82" s="4">
        <f t="shared" si="14"/>
        <v>0.21030000000000004</v>
      </c>
      <c r="DC82" s="11" t="str" cm="1">
        <f t="array" aca="1" ref="DC82" ca="1">CONCATENATE(INDIRECT(ADDRESS(1,MATCH(_xlfn.MINIFS(B82:CW82,metrics.est,"MAE"),B82:CW82,0)+1)), ", ", INDIRECT(ADDRESS(2,MATCH(_xlfn.MINIFS(B82:CW82,metrics.est,"MAE"),B82:CW82,0)+1)))</f>
        <v>k=5, r=0.1</v>
      </c>
      <c r="DD82" s="11" t="str" cm="1">
        <f t="array" aca="1" ref="DD82" ca="1">CONCATENATE(INDIRECT(ADDRESS(1,MATCH(_xlfn.MINIFS(B82:CW82,metrics.est,"MSE"),B82:CW82,0)+1)), ", ", INDIRECT(ADDRESS(2,MATCH(_xlfn.MINIFS(B82:CW82,metrics.est,"MSE"),B82:CW82,0)+1)))</f>
        <v>k=5, r=0.1</v>
      </c>
      <c r="DE82" s="11" t="str" cm="1">
        <f t="array" aca="1" ref="DE82" ca="1">CONCATENATE(INDIRECT(ADDRESS(1,MATCH(_xlfn.MAXIFS(B82:CW82,metrics.est,"R"),B82:CW82,0)+1)), ", ", INDIRECT(ADDRESS(2,MATCH(_xlfn.MAXIFS(B82:CW82,metrics.est,"R"),B82:CW82,0)+1)))</f>
        <v>k=5, r=0.1</v>
      </c>
      <c r="DF82" s="11" t="str" cm="1">
        <f t="array" aca="1" ref="DF82" ca="1">CONCATENATE(INDIRECT(ADDRESS(1,MATCH(_xlfn.MAXIFS(B82:CW82,metrics.est,"Coverage"),B82:CW82,0)+1)), ", ", INDIRECT(ADDRESS(2,MATCH(_xlfn.MAXIFS(B82:CW82,metrics.est,"Coverage"),B82:CW82,0)+1)))</f>
        <v>k=5, r=0.1</v>
      </c>
      <c r="DG82" s="11" t="str" cm="1">
        <f t="array" aca="1" ref="DG82" ca="1">CONCATENATE(INDIRECT(ADDRESS(1,MATCH(_xlfn.MINIFS(B82:CW82,metrics.est,"Time"),B82:CW82,0)+1)), ", ", INDIRECT(ADDRESS(2,MATCH(_xlfn.MINIFS(B82:CW82,metrics.est,"Time"),B82:CW82,0)+1)))</f>
        <v>k=5, r=0.9</v>
      </c>
    </row>
    <row r="83" spans="1:111" x14ac:dyDescent="0.2">
      <c r="A83" s="1" t="s">
        <v>80</v>
      </c>
      <c r="B83" s="4">
        <v>0.65080000000000005</v>
      </c>
      <c r="C83" s="4">
        <v>0.72089999999999999</v>
      </c>
      <c r="D83" s="4">
        <v>0.36449999999999999</v>
      </c>
      <c r="E83" s="4">
        <v>0.93059999999999998</v>
      </c>
      <c r="F83" s="4">
        <v>0.27960000000000002</v>
      </c>
      <c r="G83" s="5"/>
      <c r="H83" s="5"/>
      <c r="I83" s="5"/>
      <c r="J83" s="5"/>
      <c r="K83" s="5"/>
      <c r="L83" s="4"/>
      <c r="M83" s="4"/>
      <c r="N83" s="4"/>
      <c r="O83" s="4"/>
      <c r="P83" s="4"/>
      <c r="Q83" s="5">
        <v>0.73380000000000001</v>
      </c>
      <c r="R83" s="5">
        <v>0.90939999999999999</v>
      </c>
      <c r="S83" s="5">
        <v>0.29649999999999999</v>
      </c>
      <c r="T83" s="5">
        <v>0.83499999999999996</v>
      </c>
      <c r="U83" s="5">
        <v>0.2883</v>
      </c>
      <c r="V83" s="4">
        <v>0.83650000000000002</v>
      </c>
      <c r="W83" s="4">
        <v>1.1778</v>
      </c>
      <c r="X83" s="4">
        <v>0.2044</v>
      </c>
      <c r="Y83" s="4">
        <v>0.57779999999999998</v>
      </c>
      <c r="Z83" s="4">
        <v>9.5899999999999999E-2</v>
      </c>
      <c r="AA83" s="5"/>
      <c r="AB83" s="5"/>
      <c r="AC83" s="5"/>
      <c r="AD83" s="5"/>
      <c r="AE83" s="5"/>
      <c r="AF83" s="4"/>
      <c r="AG83" s="4"/>
      <c r="AH83" s="4"/>
      <c r="AI83" s="4"/>
      <c r="AJ83" s="4"/>
      <c r="AK83" s="5"/>
      <c r="AL83" s="5"/>
      <c r="AM83" s="5"/>
      <c r="AN83" s="5"/>
      <c r="AO83" s="5"/>
      <c r="AP83" s="4"/>
      <c r="AQ83" s="4"/>
      <c r="AR83" s="4"/>
      <c r="AS83" s="4"/>
      <c r="AT83" s="4"/>
      <c r="AU83" s="5"/>
      <c r="AV83" s="5"/>
      <c r="AW83" s="5"/>
      <c r="AX83" s="5"/>
      <c r="AY83" s="5"/>
      <c r="AZ83" s="4"/>
      <c r="BA83" s="4"/>
      <c r="BB83" s="4"/>
      <c r="BC83" s="4"/>
      <c r="BD83" s="4"/>
      <c r="BE83" s="5"/>
      <c r="BF83" s="5"/>
      <c r="BG83" s="5"/>
      <c r="BH83" s="5"/>
      <c r="BI83" s="5"/>
      <c r="BJ83" s="4"/>
      <c r="BK83" s="4"/>
      <c r="BL83" s="4"/>
      <c r="BM83" s="4"/>
      <c r="BN83" s="4"/>
      <c r="BO83" s="5"/>
      <c r="BP83" s="5"/>
      <c r="BQ83" s="5"/>
      <c r="BR83" s="5"/>
      <c r="BS83" s="5"/>
      <c r="BT83" s="4"/>
      <c r="BU83" s="4"/>
      <c r="BV83" s="4"/>
      <c r="BW83" s="4"/>
      <c r="BX83" s="4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5"/>
      <c r="CJ83" s="5"/>
      <c r="CK83" s="5"/>
      <c r="CL83" s="5"/>
      <c r="CM83" s="5"/>
      <c r="CN83" s="4"/>
      <c r="CO83" s="4"/>
      <c r="CP83" s="4"/>
      <c r="CQ83" s="4"/>
      <c r="CR83" s="4"/>
      <c r="CS83" s="5"/>
      <c r="CT83" s="5"/>
      <c r="CU83" s="5"/>
      <c r="CV83" s="5"/>
      <c r="CW83" s="5"/>
      <c r="CX83" s="4">
        <f t="shared" si="10"/>
        <v>0.74036666666666662</v>
      </c>
      <c r="CY83" s="4">
        <f t="shared" si="11"/>
        <v>0.93603333333333338</v>
      </c>
      <c r="CZ83" s="4">
        <f t="shared" si="12"/>
        <v>0.2884666666666667</v>
      </c>
      <c r="DA83" s="4">
        <f t="shared" si="13"/>
        <v>0.78113333333333335</v>
      </c>
      <c r="DB83" s="4">
        <f t="shared" si="14"/>
        <v>0.22126666666666669</v>
      </c>
      <c r="DC83" s="11" t="str" cm="1">
        <f t="array" aca="1" ref="DC83" ca="1">CONCATENATE(INDIRECT(ADDRESS(1,MATCH(_xlfn.MINIFS(B83:CW83,metrics.est,"MAE"),B83:CW83,0)+1)), ", ", INDIRECT(ADDRESS(2,MATCH(_xlfn.MINIFS(B83:CW83,metrics.est,"MAE"),B83:CW83,0)+1)))</f>
        <v>k=5, r=0.1</v>
      </c>
      <c r="DD83" s="11" t="str" cm="1">
        <f t="array" aca="1" ref="DD83" ca="1">CONCATENATE(INDIRECT(ADDRESS(1,MATCH(_xlfn.MINIFS(B83:CW83,metrics.est,"MSE"),B83:CW83,0)+1)), ", ", INDIRECT(ADDRESS(2,MATCH(_xlfn.MINIFS(B83:CW83,metrics.est,"MSE"),B83:CW83,0)+1)))</f>
        <v>k=5, r=0.1</v>
      </c>
      <c r="DE83" s="11" t="str" cm="1">
        <f t="array" aca="1" ref="DE83" ca="1">CONCATENATE(INDIRECT(ADDRESS(1,MATCH(_xlfn.MAXIFS(B83:CW83,metrics.est,"R"),B83:CW83,0)+1)), ", ", INDIRECT(ADDRESS(2,MATCH(_xlfn.MAXIFS(B83:CW83,metrics.est,"R"),B83:CW83,0)+1)))</f>
        <v>k=5, r=0.1</v>
      </c>
      <c r="DF83" s="11" t="str" cm="1">
        <f t="array" aca="1" ref="DF83" ca="1">CONCATENATE(INDIRECT(ADDRESS(1,MATCH(_xlfn.MAXIFS(B83:CW83,metrics.est,"Coverage"),B83:CW83,0)+1)), ", ", INDIRECT(ADDRESS(2,MATCH(_xlfn.MAXIFS(B83:CW83,metrics.est,"Coverage"),B83:CW83,0)+1)))</f>
        <v>k=5, r=0.1</v>
      </c>
      <c r="DG83" s="11" t="str" cm="1">
        <f t="array" aca="1" ref="DG83" ca="1">CONCATENATE(INDIRECT(ADDRESS(1,MATCH(_xlfn.MINIFS(B83:CW83,metrics.est,"Time"),B83:CW83,0)+1)), ", ", INDIRECT(ADDRESS(2,MATCH(_xlfn.MINIFS(B83:CW83,metrics.est,"Time"),B83:CW83,0)+1)))</f>
        <v>k=5, r=0.9</v>
      </c>
    </row>
    <row r="84" spans="1:111" x14ac:dyDescent="0.2">
      <c r="A84" s="1" t="s">
        <v>81</v>
      </c>
      <c r="B84" s="4">
        <v>0.64729999999999999</v>
      </c>
      <c r="C84" s="4">
        <v>0.71830000000000005</v>
      </c>
      <c r="D84" s="4">
        <v>0.36199999999999999</v>
      </c>
      <c r="E84" s="4">
        <v>0.96419999999999995</v>
      </c>
      <c r="F84" s="4">
        <v>0.23350000000000001</v>
      </c>
      <c r="G84" s="5"/>
      <c r="H84" s="5"/>
      <c r="I84" s="5"/>
      <c r="J84" s="5"/>
      <c r="K84" s="5"/>
      <c r="L84" s="4"/>
      <c r="M84" s="4"/>
      <c r="N84" s="4"/>
      <c r="O84" s="4"/>
      <c r="P84" s="4"/>
      <c r="Q84" s="5">
        <v>0.70130000000000003</v>
      </c>
      <c r="R84" s="5">
        <v>0.8417</v>
      </c>
      <c r="S84" s="5">
        <v>0.31190000000000001</v>
      </c>
      <c r="T84" s="5">
        <v>0.91</v>
      </c>
      <c r="U84" s="5">
        <v>0.224</v>
      </c>
      <c r="V84" s="4">
        <v>0.79449999999999998</v>
      </c>
      <c r="W84" s="4">
        <v>1.0784</v>
      </c>
      <c r="X84" s="4">
        <v>0.2306</v>
      </c>
      <c r="Y84" s="4">
        <v>0.68110000000000004</v>
      </c>
      <c r="Z84" s="4">
        <v>8.1500000000000003E-2</v>
      </c>
      <c r="AA84" s="5"/>
      <c r="AB84" s="5"/>
      <c r="AC84" s="5"/>
      <c r="AD84" s="5"/>
      <c r="AE84" s="5"/>
      <c r="AF84" s="4"/>
      <c r="AG84" s="4"/>
      <c r="AH84" s="4"/>
      <c r="AI84" s="4"/>
      <c r="AJ84" s="4"/>
      <c r="AK84" s="5"/>
      <c r="AL84" s="5"/>
      <c r="AM84" s="5"/>
      <c r="AN84" s="5"/>
      <c r="AO84" s="5"/>
      <c r="AP84" s="4"/>
      <c r="AQ84" s="4"/>
      <c r="AR84" s="4"/>
      <c r="AS84" s="4"/>
      <c r="AT84" s="4"/>
      <c r="AU84" s="5"/>
      <c r="AV84" s="5"/>
      <c r="AW84" s="5"/>
      <c r="AX84" s="5"/>
      <c r="AY84" s="5"/>
      <c r="AZ84" s="4"/>
      <c r="BA84" s="4"/>
      <c r="BB84" s="4"/>
      <c r="BC84" s="4"/>
      <c r="BD84" s="4"/>
      <c r="BE84" s="5"/>
      <c r="BF84" s="5"/>
      <c r="BG84" s="5"/>
      <c r="BH84" s="5"/>
      <c r="BI84" s="5"/>
      <c r="BJ84" s="4"/>
      <c r="BK84" s="4"/>
      <c r="BL84" s="4"/>
      <c r="BM84" s="4"/>
      <c r="BN84" s="4"/>
      <c r="BO84" s="5"/>
      <c r="BP84" s="5"/>
      <c r="BQ84" s="5"/>
      <c r="BR84" s="5"/>
      <c r="BS84" s="5"/>
      <c r="BT84" s="4"/>
      <c r="BU84" s="4"/>
      <c r="BV84" s="4"/>
      <c r="BW84" s="4"/>
      <c r="BX84" s="4"/>
      <c r="BY84" s="5"/>
      <c r="BZ84" s="5"/>
      <c r="CA84" s="5"/>
      <c r="CB84" s="5"/>
      <c r="CC84" s="5"/>
      <c r="CD84" s="4"/>
      <c r="CE84" s="4"/>
      <c r="CF84" s="4"/>
      <c r="CG84" s="4"/>
      <c r="CH84" s="4"/>
      <c r="CI84" s="5"/>
      <c r="CJ84" s="5"/>
      <c r="CK84" s="5"/>
      <c r="CL84" s="5"/>
      <c r="CM84" s="5"/>
      <c r="CN84" s="4"/>
      <c r="CO84" s="4"/>
      <c r="CP84" s="4"/>
      <c r="CQ84" s="4"/>
      <c r="CR84" s="4"/>
      <c r="CS84" s="5"/>
      <c r="CT84" s="5"/>
      <c r="CU84" s="5"/>
      <c r="CV84" s="5"/>
      <c r="CW84" s="5"/>
      <c r="CX84" s="4">
        <f t="shared" si="10"/>
        <v>0.71436666666666671</v>
      </c>
      <c r="CY84" s="4">
        <f t="shared" si="11"/>
        <v>0.87946666666666662</v>
      </c>
      <c r="CZ84" s="4">
        <f t="shared" si="12"/>
        <v>0.30149999999999999</v>
      </c>
      <c r="DA84" s="4">
        <f t="shared" si="13"/>
        <v>0.85176666666666667</v>
      </c>
      <c r="DB84" s="4">
        <f t="shared" si="14"/>
        <v>0.17966666666666667</v>
      </c>
      <c r="DC84" s="11" t="str" cm="1">
        <f t="array" aca="1" ref="DC84" ca="1">CONCATENATE(INDIRECT(ADDRESS(1,MATCH(_xlfn.MINIFS(B84:CW84,metrics.est,"MAE"),B84:CW84,0)+1)), ", ", INDIRECT(ADDRESS(2,MATCH(_xlfn.MINIFS(B84:CW84,metrics.est,"MAE"),B84:CW84,0)+1)))</f>
        <v>k=5, r=0.1</v>
      </c>
      <c r="DD84" s="11" t="str" cm="1">
        <f t="array" aca="1" ref="DD84" ca="1">CONCATENATE(INDIRECT(ADDRESS(1,MATCH(_xlfn.MINIFS(B84:CW84,metrics.est,"MSE"),B84:CW84,0)+1)), ", ", INDIRECT(ADDRESS(2,MATCH(_xlfn.MINIFS(B84:CW84,metrics.est,"MSE"),B84:CW84,0)+1)))</f>
        <v>k=5, r=0.1</v>
      </c>
      <c r="DE84" s="11" t="str" cm="1">
        <f t="array" aca="1" ref="DE84" ca="1">CONCATENATE(INDIRECT(ADDRESS(1,MATCH(_xlfn.MAXIFS(B84:CW84,metrics.est,"R"),B84:CW84,0)+1)), ", ", INDIRECT(ADDRESS(2,MATCH(_xlfn.MAXIFS(B84:CW84,metrics.est,"R"),B84:CW84,0)+1)))</f>
        <v>k=5, r=0.1</v>
      </c>
      <c r="DF84" s="11" t="str" cm="1">
        <f t="array" aca="1" ref="DF84" ca="1">CONCATENATE(INDIRECT(ADDRESS(1,MATCH(_xlfn.MAXIFS(B84:CW84,metrics.est,"Coverage"),B84:CW84,0)+1)), ", ", INDIRECT(ADDRESS(2,MATCH(_xlfn.MAXIFS(B84:CW84,metrics.est,"Coverage"),B84:CW84,0)+1)))</f>
        <v>k=5, r=0.1</v>
      </c>
      <c r="DG84" s="11" t="str" cm="1">
        <f t="array" aca="1" ref="DG84" ca="1">CONCATENATE(INDIRECT(ADDRESS(1,MATCH(_xlfn.MINIFS(B84:CW84,metrics.est,"Time"),B84:CW84,0)+1)), ", ", INDIRECT(ADDRESS(2,MATCH(_xlfn.MINIFS(B84:CW84,metrics.est,"Time"),B84:CW84,0)+1)))</f>
        <v>k=5, r=0.9</v>
      </c>
    </row>
    <row r="85" spans="1:111" x14ac:dyDescent="0.2">
      <c r="A85" s="1" t="s">
        <v>82</v>
      </c>
      <c r="B85" s="4">
        <v>0.65980000000000005</v>
      </c>
      <c r="C85" s="4">
        <v>0.74270000000000003</v>
      </c>
      <c r="D85" s="4">
        <v>0.35859999999999997</v>
      </c>
      <c r="E85" s="4">
        <v>0.96419999999999995</v>
      </c>
      <c r="F85" s="4">
        <v>0.16850000000000001</v>
      </c>
      <c r="G85" s="5"/>
      <c r="H85" s="5"/>
      <c r="I85" s="5"/>
      <c r="J85" s="5"/>
      <c r="K85" s="5"/>
      <c r="L85" s="4"/>
      <c r="M85" s="4"/>
      <c r="N85" s="4"/>
      <c r="O85" s="4"/>
      <c r="P85" s="4"/>
      <c r="Q85" s="5"/>
      <c r="R85" s="5"/>
      <c r="S85" s="5"/>
      <c r="T85" s="5"/>
      <c r="U85" s="5"/>
      <c r="V85" s="4">
        <v>0.80189999999999995</v>
      </c>
      <c r="W85" s="4">
        <v>1.1000000000000001</v>
      </c>
      <c r="X85" s="4">
        <v>0.2266</v>
      </c>
      <c r="Y85" s="4">
        <v>0.68110000000000004</v>
      </c>
      <c r="Z85" s="4">
        <v>7.6600000000000001E-2</v>
      </c>
      <c r="AA85" s="5"/>
      <c r="AB85" s="5"/>
      <c r="AC85" s="5"/>
      <c r="AD85" s="5"/>
      <c r="AE85" s="5"/>
      <c r="AF85" s="4"/>
      <c r="AG85" s="4"/>
      <c r="AH85" s="4"/>
      <c r="AI85" s="4"/>
      <c r="AJ85" s="4"/>
      <c r="AK85" s="5"/>
      <c r="AL85" s="5"/>
      <c r="AM85" s="5"/>
      <c r="AN85" s="5"/>
      <c r="AO85" s="5"/>
      <c r="AP85" s="4"/>
      <c r="AQ85" s="4"/>
      <c r="AR85" s="4"/>
      <c r="AS85" s="4"/>
      <c r="AT85" s="4"/>
      <c r="AU85" s="5"/>
      <c r="AV85" s="5"/>
      <c r="AW85" s="5"/>
      <c r="AX85" s="5"/>
      <c r="AY85" s="5"/>
      <c r="AZ85" s="4"/>
      <c r="BA85" s="4"/>
      <c r="BB85" s="4"/>
      <c r="BC85" s="4"/>
      <c r="BD85" s="4"/>
      <c r="BE85" s="5"/>
      <c r="BF85" s="5"/>
      <c r="BG85" s="5"/>
      <c r="BH85" s="5"/>
      <c r="BI85" s="5"/>
      <c r="BJ85" s="4"/>
      <c r="BK85" s="4"/>
      <c r="BL85" s="4"/>
      <c r="BM85" s="4"/>
      <c r="BN85" s="4"/>
      <c r="BO85" s="5"/>
      <c r="BP85" s="5"/>
      <c r="BQ85" s="5"/>
      <c r="BR85" s="5"/>
      <c r="BS85" s="5"/>
      <c r="BT85" s="4"/>
      <c r="BU85" s="4"/>
      <c r="BV85" s="4"/>
      <c r="BW85" s="4"/>
      <c r="BX85" s="4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5"/>
      <c r="CJ85" s="5"/>
      <c r="CK85" s="5"/>
      <c r="CL85" s="5"/>
      <c r="CM85" s="5"/>
      <c r="CN85" s="4"/>
      <c r="CO85" s="4"/>
      <c r="CP85" s="4"/>
      <c r="CQ85" s="4"/>
      <c r="CR85" s="4"/>
      <c r="CS85" s="5"/>
      <c r="CT85" s="5"/>
      <c r="CU85" s="5"/>
      <c r="CV85" s="5"/>
      <c r="CW85" s="5"/>
      <c r="CX85" s="4">
        <f t="shared" si="10"/>
        <v>0.73085</v>
      </c>
      <c r="CY85" s="4">
        <f t="shared" si="11"/>
        <v>0.92135000000000011</v>
      </c>
      <c r="CZ85" s="4">
        <f t="shared" si="12"/>
        <v>0.29259999999999997</v>
      </c>
      <c r="DA85" s="4">
        <f t="shared" si="13"/>
        <v>0.82264999999999999</v>
      </c>
      <c r="DB85" s="4">
        <f t="shared" si="14"/>
        <v>0.12255000000000001</v>
      </c>
      <c r="DC85" s="11" t="str" cm="1">
        <f t="array" aca="1" ref="DC85" ca="1">CONCATENATE(INDIRECT(ADDRESS(1,MATCH(_xlfn.MINIFS(B85:CW85,metrics.est,"MAE"),B85:CW85,0)+1)), ", ", INDIRECT(ADDRESS(2,MATCH(_xlfn.MINIFS(B85:CW85,metrics.est,"MAE"),B85:CW85,0)+1)))</f>
        <v>k=5, r=0.1</v>
      </c>
      <c r="DD85" s="11" t="str" cm="1">
        <f t="array" aca="1" ref="DD85" ca="1">CONCATENATE(INDIRECT(ADDRESS(1,MATCH(_xlfn.MINIFS(B85:CW85,metrics.est,"MSE"),B85:CW85,0)+1)), ", ", INDIRECT(ADDRESS(2,MATCH(_xlfn.MINIFS(B85:CW85,metrics.est,"MSE"),B85:CW85,0)+1)))</f>
        <v>k=5, r=0.1</v>
      </c>
      <c r="DE85" s="11" t="str" cm="1">
        <f t="array" aca="1" ref="DE85" ca="1">CONCATENATE(INDIRECT(ADDRESS(1,MATCH(_xlfn.MAXIFS(B85:CW85,metrics.est,"R"),B85:CW85,0)+1)), ", ", INDIRECT(ADDRESS(2,MATCH(_xlfn.MAXIFS(B85:CW85,metrics.est,"R"),B85:CW85,0)+1)))</f>
        <v>k=5, r=0.1</v>
      </c>
      <c r="DF85" s="11" t="str" cm="1">
        <f t="array" aca="1" ref="DF85" ca="1">CONCATENATE(INDIRECT(ADDRESS(1,MATCH(_xlfn.MAXIFS(B85:CW85,metrics.est,"Coverage"),B85:CW85,0)+1)), ", ", INDIRECT(ADDRESS(2,MATCH(_xlfn.MAXIFS(B85:CW85,metrics.est,"Coverage"),B85:CW85,0)+1)))</f>
        <v>k=5, r=0.1</v>
      </c>
      <c r="DG85" s="11" t="str" cm="1">
        <f t="array" aca="1" ref="DG85" ca="1">CONCATENATE(INDIRECT(ADDRESS(1,MATCH(_xlfn.MINIFS(B85:CW85,metrics.est,"Time"),B85:CW85,0)+1)), ", ", INDIRECT(ADDRESS(2,MATCH(_xlfn.MINIFS(B85:CW85,metrics.est,"Time"),B85:CW85,0)+1)))</f>
        <v>k=5, r=0.9</v>
      </c>
    </row>
    <row r="86" spans="1:111" x14ac:dyDescent="0.2">
      <c r="A86" s="1" t="s">
        <v>83</v>
      </c>
      <c r="B86" s="4">
        <v>0.64290000000000003</v>
      </c>
      <c r="C86" s="4">
        <v>0.71020000000000005</v>
      </c>
      <c r="D86" s="4">
        <v>0.37109999999999999</v>
      </c>
      <c r="E86" s="4">
        <v>0.96419999999999995</v>
      </c>
      <c r="F86" s="4">
        <v>0.3785</v>
      </c>
      <c r="G86" s="5"/>
      <c r="H86" s="5"/>
      <c r="I86" s="5"/>
      <c r="J86" s="5"/>
      <c r="K86" s="5"/>
      <c r="L86" s="4"/>
      <c r="M86" s="4"/>
      <c r="N86" s="4"/>
      <c r="O86" s="4"/>
      <c r="P86" s="4"/>
      <c r="Q86" s="5"/>
      <c r="R86" s="5"/>
      <c r="S86" s="5"/>
      <c r="T86" s="5"/>
      <c r="U86" s="5"/>
      <c r="V86" s="4">
        <v>0.80089999999999995</v>
      </c>
      <c r="W86" s="4">
        <v>1.0978000000000001</v>
      </c>
      <c r="X86" s="4">
        <v>0.22600000000000001</v>
      </c>
      <c r="Y86" s="4">
        <v>0.68110000000000004</v>
      </c>
      <c r="Z86" s="4">
        <v>0.11600000000000001</v>
      </c>
      <c r="AA86" s="5"/>
      <c r="AB86" s="5"/>
      <c r="AC86" s="5"/>
      <c r="AD86" s="5"/>
      <c r="AE86" s="5"/>
      <c r="AF86" s="4"/>
      <c r="AG86" s="4"/>
      <c r="AH86" s="4"/>
      <c r="AI86" s="4"/>
      <c r="AJ86" s="4"/>
      <c r="AK86" s="5"/>
      <c r="AL86" s="5"/>
      <c r="AM86" s="5"/>
      <c r="AN86" s="5"/>
      <c r="AO86" s="5"/>
      <c r="AP86" s="4"/>
      <c r="AQ86" s="4"/>
      <c r="AR86" s="4"/>
      <c r="AS86" s="4"/>
      <c r="AT86" s="4"/>
      <c r="AU86" s="5"/>
      <c r="AV86" s="5"/>
      <c r="AW86" s="5"/>
      <c r="AX86" s="5"/>
      <c r="AY86" s="5"/>
      <c r="AZ86" s="4"/>
      <c r="BA86" s="4"/>
      <c r="BB86" s="4"/>
      <c r="BC86" s="4"/>
      <c r="BD86" s="4"/>
      <c r="BE86" s="5"/>
      <c r="BF86" s="5"/>
      <c r="BG86" s="5"/>
      <c r="BH86" s="5"/>
      <c r="BI86" s="5"/>
      <c r="BJ86" s="4"/>
      <c r="BK86" s="4"/>
      <c r="BL86" s="4"/>
      <c r="BM86" s="4"/>
      <c r="BN86" s="4"/>
      <c r="BO86" s="5"/>
      <c r="BP86" s="5"/>
      <c r="BQ86" s="5"/>
      <c r="BR86" s="5"/>
      <c r="BS86" s="5"/>
      <c r="BT86" s="4"/>
      <c r="BU86" s="4"/>
      <c r="BV86" s="4"/>
      <c r="BW86" s="4"/>
      <c r="BX86" s="4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5"/>
      <c r="CJ86" s="5"/>
      <c r="CK86" s="5"/>
      <c r="CL86" s="5"/>
      <c r="CM86" s="5"/>
      <c r="CN86" s="4"/>
      <c r="CO86" s="4"/>
      <c r="CP86" s="4"/>
      <c r="CQ86" s="4"/>
      <c r="CR86" s="4"/>
      <c r="CS86" s="5"/>
      <c r="CT86" s="5"/>
      <c r="CU86" s="5"/>
      <c r="CV86" s="5"/>
      <c r="CW86" s="5"/>
      <c r="CX86" s="4">
        <f t="shared" si="10"/>
        <v>0.72189999999999999</v>
      </c>
      <c r="CY86" s="4">
        <f t="shared" si="11"/>
        <v>0.90400000000000014</v>
      </c>
      <c r="CZ86" s="4">
        <f t="shared" si="12"/>
        <v>0.29854999999999998</v>
      </c>
      <c r="DA86" s="4">
        <f t="shared" si="13"/>
        <v>0.82264999999999999</v>
      </c>
      <c r="DB86" s="4">
        <f t="shared" si="14"/>
        <v>0.24725</v>
      </c>
      <c r="DC86" s="11" t="str" cm="1">
        <f t="array" aca="1" ref="DC86" ca="1">CONCATENATE(INDIRECT(ADDRESS(1,MATCH(_xlfn.MINIFS(B86:CW86,metrics.est,"MAE"),B86:CW86,0)+1)), ", ", INDIRECT(ADDRESS(2,MATCH(_xlfn.MINIFS(B86:CW86,metrics.est,"MAE"),B86:CW86,0)+1)))</f>
        <v>k=5, r=0.1</v>
      </c>
      <c r="DD86" s="11" t="str" cm="1">
        <f t="array" aca="1" ref="DD86" ca="1">CONCATENATE(INDIRECT(ADDRESS(1,MATCH(_xlfn.MINIFS(B86:CW86,metrics.est,"MSE"),B86:CW86,0)+1)), ", ", INDIRECT(ADDRESS(2,MATCH(_xlfn.MINIFS(B86:CW86,metrics.est,"MSE"),B86:CW86,0)+1)))</f>
        <v>k=5, r=0.1</v>
      </c>
      <c r="DE86" s="11" t="str" cm="1">
        <f t="array" aca="1" ref="DE86" ca="1">CONCATENATE(INDIRECT(ADDRESS(1,MATCH(_xlfn.MAXIFS(B86:CW86,metrics.est,"R"),B86:CW86,0)+1)), ", ", INDIRECT(ADDRESS(2,MATCH(_xlfn.MAXIFS(B86:CW86,metrics.est,"R"),B86:CW86,0)+1)))</f>
        <v>k=5, r=0.1</v>
      </c>
      <c r="DF86" s="11" t="str" cm="1">
        <f t="array" aca="1" ref="DF86" ca="1">CONCATENATE(INDIRECT(ADDRESS(1,MATCH(_xlfn.MAXIFS(B86:CW86,metrics.est,"Coverage"),B86:CW86,0)+1)), ", ", INDIRECT(ADDRESS(2,MATCH(_xlfn.MAXIFS(B86:CW86,metrics.est,"Coverage"),B86:CW86,0)+1)))</f>
        <v>k=5, r=0.1</v>
      </c>
      <c r="DG86" s="11" t="str" cm="1">
        <f t="array" aca="1" ref="DG86" ca="1">CONCATENATE(INDIRECT(ADDRESS(1,MATCH(_xlfn.MINIFS(B86:CW86,metrics.est,"Time"),B86:CW86,0)+1)), ", ", INDIRECT(ADDRESS(2,MATCH(_xlfn.MINIFS(B86:CW86,metrics.est,"Time"),B86:CW86,0)+1)))</f>
        <v>k=5, r=0.9</v>
      </c>
    </row>
    <row r="87" spans="1:111" x14ac:dyDescent="0.2">
      <c r="A87" s="1" t="s">
        <v>84</v>
      </c>
      <c r="B87" s="4">
        <v>0.64810000000000001</v>
      </c>
      <c r="C87" s="4">
        <v>0.71819999999999995</v>
      </c>
      <c r="D87" s="4">
        <v>0.37059999999999998</v>
      </c>
      <c r="E87" s="4">
        <v>0.96419999999999995</v>
      </c>
      <c r="F87" s="4">
        <v>0.2432</v>
      </c>
      <c r="G87" s="5"/>
      <c r="H87" s="5"/>
      <c r="I87" s="5"/>
      <c r="J87" s="5"/>
      <c r="K87" s="5"/>
      <c r="L87" s="4"/>
      <c r="M87" s="4"/>
      <c r="N87" s="4"/>
      <c r="O87" s="4"/>
      <c r="P87" s="4"/>
      <c r="Q87" s="5"/>
      <c r="R87" s="5"/>
      <c r="S87" s="5"/>
      <c r="T87" s="5"/>
      <c r="U87" s="5"/>
      <c r="V87" s="4">
        <v>0.80100000000000005</v>
      </c>
      <c r="W87" s="4">
        <v>1.0965</v>
      </c>
      <c r="X87" s="4">
        <v>0.2283</v>
      </c>
      <c r="Y87" s="4">
        <v>0.68110000000000004</v>
      </c>
      <c r="Z87" s="4">
        <v>7.9899999999999999E-2</v>
      </c>
      <c r="AA87" s="5"/>
      <c r="AB87" s="5"/>
      <c r="AC87" s="5"/>
      <c r="AD87" s="5"/>
      <c r="AE87" s="5"/>
      <c r="AF87" s="4"/>
      <c r="AG87" s="4"/>
      <c r="AH87" s="4"/>
      <c r="AI87" s="4"/>
      <c r="AJ87" s="4"/>
      <c r="AK87" s="5"/>
      <c r="AL87" s="5"/>
      <c r="AM87" s="5"/>
      <c r="AN87" s="5"/>
      <c r="AO87" s="5"/>
      <c r="AP87" s="4"/>
      <c r="AQ87" s="4"/>
      <c r="AR87" s="4"/>
      <c r="AS87" s="4"/>
      <c r="AT87" s="4"/>
      <c r="AU87" s="5"/>
      <c r="AV87" s="5"/>
      <c r="AW87" s="5"/>
      <c r="AX87" s="5"/>
      <c r="AY87" s="5"/>
      <c r="AZ87" s="4"/>
      <c r="BA87" s="4"/>
      <c r="BB87" s="4"/>
      <c r="BC87" s="4"/>
      <c r="BD87" s="4"/>
      <c r="BE87" s="5"/>
      <c r="BF87" s="5"/>
      <c r="BG87" s="5"/>
      <c r="BH87" s="5"/>
      <c r="BI87" s="5"/>
      <c r="BJ87" s="4"/>
      <c r="BK87" s="4"/>
      <c r="BL87" s="4"/>
      <c r="BM87" s="4"/>
      <c r="BN87" s="4"/>
      <c r="BO87" s="5"/>
      <c r="BP87" s="5"/>
      <c r="BQ87" s="5"/>
      <c r="BR87" s="5"/>
      <c r="BS87" s="5"/>
      <c r="BT87" s="4"/>
      <c r="BU87" s="4"/>
      <c r="BV87" s="4"/>
      <c r="BW87" s="4"/>
      <c r="BX87" s="4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5">
        <v>0.67349999999999999</v>
      </c>
      <c r="CJ87" s="5">
        <v>0.77749999999999997</v>
      </c>
      <c r="CK87" s="5">
        <v>0.35849999999999999</v>
      </c>
      <c r="CL87" s="5">
        <v>0.94140000000000001</v>
      </c>
      <c r="CM87" s="5">
        <v>0.21240000000000001</v>
      </c>
      <c r="CN87" s="4"/>
      <c r="CO87" s="4"/>
      <c r="CP87" s="4"/>
      <c r="CQ87" s="4"/>
      <c r="CR87" s="4"/>
      <c r="CS87" s="5"/>
      <c r="CT87" s="5"/>
      <c r="CU87" s="5"/>
      <c r="CV87" s="5"/>
      <c r="CW87" s="5"/>
      <c r="CX87" s="4">
        <f t="shared" si="10"/>
        <v>0.70753333333333346</v>
      </c>
      <c r="CY87" s="4">
        <f t="shared" si="11"/>
        <v>0.86406666666666665</v>
      </c>
      <c r="CZ87" s="4">
        <f t="shared" si="12"/>
        <v>0.31913333333333332</v>
      </c>
      <c r="DA87" s="4">
        <f t="shared" si="13"/>
        <v>0.8622333333333333</v>
      </c>
      <c r="DB87" s="4">
        <f t="shared" si="14"/>
        <v>0.17849999999999999</v>
      </c>
      <c r="DC87" s="11" t="str" cm="1">
        <f t="array" aca="1" ref="DC87" ca="1">CONCATENATE(INDIRECT(ADDRESS(1,MATCH(_xlfn.MINIFS(B87:CW87,metrics.est,"MAE"),B87:CW87,0)+1)), ", ", INDIRECT(ADDRESS(2,MATCH(_xlfn.MINIFS(B87:CW87,metrics.est,"MAE"),B87:CW87,0)+1)))</f>
        <v>k=5, r=0.1</v>
      </c>
      <c r="DD87" s="11" t="str" cm="1">
        <f t="array" aca="1" ref="DD87" ca="1">CONCATENATE(INDIRECT(ADDRESS(1,MATCH(_xlfn.MINIFS(B87:CW87,metrics.est,"MSE"),B87:CW87,0)+1)), ", ", INDIRECT(ADDRESS(2,MATCH(_xlfn.MINIFS(B87:CW87,metrics.est,"MSE"),B87:CW87,0)+1)))</f>
        <v>k=5, r=0.1</v>
      </c>
      <c r="DE87" s="11" t="str" cm="1">
        <f t="array" aca="1" ref="DE87" ca="1">CONCATENATE(INDIRECT(ADDRESS(1,MATCH(_xlfn.MAXIFS(B87:CW87,metrics.est,"R"),B87:CW87,0)+1)), ", ", INDIRECT(ADDRESS(2,MATCH(_xlfn.MAXIFS(B87:CW87,metrics.est,"R"),B87:CW87,0)+1)))</f>
        <v>k=5, r=0.1</v>
      </c>
      <c r="DF87" s="11" t="str" cm="1">
        <f t="array" aca="1" ref="DF87" ca="1">CONCATENATE(INDIRECT(ADDRESS(1,MATCH(_xlfn.MAXIFS(B87:CW87,metrics.est,"Coverage"),B87:CW87,0)+1)), ", ", INDIRECT(ADDRESS(2,MATCH(_xlfn.MAXIFS(B87:CW87,metrics.est,"Coverage"),B87:CW87,0)+1)))</f>
        <v>k=5, r=0.1</v>
      </c>
      <c r="DG87" s="11" t="str" cm="1">
        <f t="array" aca="1" ref="DG87" ca="1">CONCATENATE(INDIRECT(ADDRESS(1,MATCH(_xlfn.MINIFS(B87:CW87,metrics.est,"Time"),B87:CW87,0)+1)), ", ", INDIRECT(ADDRESS(2,MATCH(_xlfn.MINIFS(B87:CW87,metrics.est,"Time"),B87:CW87,0)+1)))</f>
        <v>k=5, r=0.9</v>
      </c>
    </row>
    <row r="88" spans="1:111" x14ac:dyDescent="0.2">
      <c r="A88" s="1" t="s">
        <v>85</v>
      </c>
      <c r="B88" s="4">
        <v>0.68779999999999997</v>
      </c>
      <c r="C88" s="4">
        <v>0.80249999999999999</v>
      </c>
      <c r="D88" s="4">
        <v>0.32779999999999998</v>
      </c>
      <c r="E88" s="4">
        <v>0.96430000000000005</v>
      </c>
      <c r="F88" s="4">
        <v>2.0669</v>
      </c>
      <c r="G88" s="5"/>
      <c r="H88" s="5"/>
      <c r="I88" s="5"/>
      <c r="J88" s="5"/>
      <c r="K88" s="5"/>
      <c r="L88" s="4"/>
      <c r="M88" s="4"/>
      <c r="N88" s="4"/>
      <c r="O88" s="4"/>
      <c r="P88" s="4"/>
      <c r="Q88" s="5"/>
      <c r="R88" s="5"/>
      <c r="S88" s="5"/>
      <c r="T88" s="5"/>
      <c r="U88" s="5"/>
      <c r="V88" s="4"/>
      <c r="W88" s="4"/>
      <c r="X88" s="4"/>
      <c r="Y88" s="4"/>
      <c r="Z88" s="4"/>
      <c r="AA88" s="5"/>
      <c r="AB88" s="5"/>
      <c r="AC88" s="5"/>
      <c r="AD88" s="5"/>
      <c r="AE88" s="5"/>
      <c r="AF88" s="4"/>
      <c r="AG88" s="4"/>
      <c r="AH88" s="4"/>
      <c r="AI88" s="4"/>
      <c r="AJ88" s="4"/>
      <c r="AK88" s="5"/>
      <c r="AL88" s="5"/>
      <c r="AM88" s="5"/>
      <c r="AN88" s="5"/>
      <c r="AO88" s="5"/>
      <c r="AP88" s="4"/>
      <c r="AQ88" s="4"/>
      <c r="AR88" s="4"/>
      <c r="AS88" s="4"/>
      <c r="AT88" s="4"/>
      <c r="AU88" s="5"/>
      <c r="AV88" s="5"/>
      <c r="AW88" s="5"/>
      <c r="AX88" s="5"/>
      <c r="AY88" s="5"/>
      <c r="AZ88" s="4"/>
      <c r="BA88" s="4"/>
      <c r="BB88" s="4"/>
      <c r="BC88" s="4"/>
      <c r="BD88" s="4"/>
      <c r="BE88" s="5"/>
      <c r="BF88" s="5"/>
      <c r="BG88" s="5"/>
      <c r="BH88" s="5"/>
      <c r="BI88" s="5"/>
      <c r="BJ88" s="4"/>
      <c r="BK88" s="4"/>
      <c r="BL88" s="4"/>
      <c r="BM88" s="4"/>
      <c r="BN88" s="4"/>
      <c r="BO88" s="5"/>
      <c r="BP88" s="5"/>
      <c r="BQ88" s="5"/>
      <c r="BR88" s="5"/>
      <c r="BS88" s="5"/>
      <c r="BT88" s="4"/>
      <c r="BU88" s="4"/>
      <c r="BV88" s="4"/>
      <c r="BW88" s="4"/>
      <c r="BX88" s="4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5"/>
      <c r="CJ88" s="5"/>
      <c r="CK88" s="5"/>
      <c r="CL88" s="5"/>
      <c r="CM88" s="5"/>
      <c r="CN88" s="4"/>
      <c r="CO88" s="4"/>
      <c r="CP88" s="4"/>
      <c r="CQ88" s="4"/>
      <c r="CR88" s="4"/>
      <c r="CS88" s="5"/>
      <c r="CT88" s="5"/>
      <c r="CU88" s="5"/>
      <c r="CV88" s="5"/>
      <c r="CW88" s="5"/>
      <c r="CX88" s="4">
        <f t="shared" si="10"/>
        <v>0.68779999999999997</v>
      </c>
      <c r="CY88" s="4">
        <f t="shared" si="11"/>
        <v>0.80249999999999999</v>
      </c>
      <c r="CZ88" s="4">
        <f t="shared" si="12"/>
        <v>0.32779999999999998</v>
      </c>
      <c r="DA88" s="4">
        <f t="shared" si="13"/>
        <v>0.96430000000000005</v>
      </c>
      <c r="DB88" s="4">
        <f t="shared" si="14"/>
        <v>2.0669</v>
      </c>
      <c r="DC88" s="11" t="str" cm="1">
        <f t="array" aca="1" ref="DC88" ca="1">CONCATENATE(INDIRECT(ADDRESS(1,MATCH(_xlfn.MINIFS(B88:CW88,metrics.est,"MAE"),B88:CW88,0)+1)), ", ", INDIRECT(ADDRESS(2,MATCH(_xlfn.MINIFS(B88:CW88,metrics.est,"MAE"),B88:CW88,0)+1)))</f>
        <v>k=5, r=0.1</v>
      </c>
      <c r="DD88" s="11" t="str" cm="1">
        <f t="array" aca="1" ref="DD88" ca="1">CONCATENATE(INDIRECT(ADDRESS(1,MATCH(_xlfn.MINIFS(B88:CW88,metrics.est,"MSE"),B88:CW88,0)+1)), ", ", INDIRECT(ADDRESS(2,MATCH(_xlfn.MINIFS(B88:CW88,metrics.est,"MSE"),B88:CW88,0)+1)))</f>
        <v>k=5, r=0.1</v>
      </c>
      <c r="DE88" s="11" t="str" cm="1">
        <f t="array" aca="1" ref="DE88" ca="1">CONCATENATE(INDIRECT(ADDRESS(1,MATCH(_xlfn.MAXIFS(B88:CW88,metrics.est,"R"),B88:CW88,0)+1)), ", ", INDIRECT(ADDRESS(2,MATCH(_xlfn.MAXIFS(B88:CW88,metrics.est,"R"),B88:CW88,0)+1)))</f>
        <v>k=5, r=0.1</v>
      </c>
      <c r="DF88" s="11" t="str" cm="1">
        <f t="array" aca="1" ref="DF88" ca="1">CONCATENATE(INDIRECT(ADDRESS(1,MATCH(_xlfn.MAXIFS(B88:CW88,metrics.est,"Coverage"),B88:CW88,0)+1)), ", ", INDIRECT(ADDRESS(2,MATCH(_xlfn.MAXIFS(B88:CW88,metrics.est,"Coverage"),B88:CW88,0)+1)))</f>
        <v>k=5, r=0.1</v>
      </c>
      <c r="DG88" s="11" t="str" cm="1">
        <f t="array" aca="1" ref="DG88" ca="1">CONCATENATE(INDIRECT(ADDRESS(1,MATCH(_xlfn.MINIFS(B88:CW88,metrics.est,"Time"),B88:CW88,0)+1)), ", ", INDIRECT(ADDRESS(2,MATCH(_xlfn.MINIFS(B88:CW88,metrics.est,"Time"),B88:CW88,0)+1)))</f>
        <v>k=5, r=0.1</v>
      </c>
    </row>
    <row r="89" spans="1:111" x14ac:dyDescent="0.2">
      <c r="A89" s="1" t="s">
        <v>86</v>
      </c>
      <c r="B89" s="4">
        <v>0.72240000000000004</v>
      </c>
      <c r="C89" s="4">
        <v>0.88849999999999996</v>
      </c>
      <c r="D89" s="4">
        <v>0.28070000000000001</v>
      </c>
      <c r="E89" s="4">
        <v>0.96419999999999995</v>
      </c>
      <c r="F89" s="4">
        <v>0.34739999999999999</v>
      </c>
      <c r="G89" s="5"/>
      <c r="H89" s="5"/>
      <c r="I89" s="5"/>
      <c r="J89" s="5"/>
      <c r="K89" s="5"/>
      <c r="L89" s="4"/>
      <c r="M89" s="4"/>
      <c r="N89" s="4"/>
      <c r="O89" s="4"/>
      <c r="P89" s="4"/>
      <c r="Q89" s="5"/>
      <c r="R89" s="5"/>
      <c r="S89" s="5"/>
      <c r="T89" s="5"/>
      <c r="U89" s="5"/>
      <c r="V89" s="4"/>
      <c r="W89" s="4"/>
      <c r="X89" s="4"/>
      <c r="Y89" s="4"/>
      <c r="Z89" s="4"/>
      <c r="AA89" s="5"/>
      <c r="AB89" s="5"/>
      <c r="AC89" s="5"/>
      <c r="AD89" s="5"/>
      <c r="AE89" s="5"/>
      <c r="AF89" s="4"/>
      <c r="AG89" s="4"/>
      <c r="AH89" s="4"/>
      <c r="AI89" s="4"/>
      <c r="AJ89" s="4"/>
      <c r="AK89" s="5"/>
      <c r="AL89" s="5"/>
      <c r="AM89" s="5"/>
      <c r="AN89" s="5"/>
      <c r="AO89" s="5"/>
      <c r="AP89" s="4"/>
      <c r="AQ89" s="4"/>
      <c r="AR89" s="4"/>
      <c r="AS89" s="4"/>
      <c r="AT89" s="4"/>
      <c r="AU89" s="5"/>
      <c r="AV89" s="5"/>
      <c r="AW89" s="5"/>
      <c r="AX89" s="5"/>
      <c r="AY89" s="5"/>
      <c r="AZ89" s="4"/>
      <c r="BA89" s="4"/>
      <c r="BB89" s="4"/>
      <c r="BC89" s="4"/>
      <c r="BD89" s="4"/>
      <c r="BE89" s="5"/>
      <c r="BF89" s="5"/>
      <c r="BG89" s="5"/>
      <c r="BH89" s="5"/>
      <c r="BI89" s="5"/>
      <c r="BJ89" s="4"/>
      <c r="BK89" s="4"/>
      <c r="BL89" s="4"/>
      <c r="BM89" s="4"/>
      <c r="BN89" s="4"/>
      <c r="BO89" s="5"/>
      <c r="BP89" s="5"/>
      <c r="BQ89" s="5"/>
      <c r="BR89" s="5"/>
      <c r="BS89" s="5"/>
      <c r="BT89" s="4"/>
      <c r="BU89" s="4"/>
      <c r="BV89" s="4"/>
      <c r="BW89" s="4"/>
      <c r="BX89" s="4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5"/>
      <c r="CJ89" s="5"/>
      <c r="CK89" s="5"/>
      <c r="CL89" s="5"/>
      <c r="CM89" s="5"/>
      <c r="CN89" s="4"/>
      <c r="CO89" s="4"/>
      <c r="CP89" s="4"/>
      <c r="CQ89" s="4"/>
      <c r="CR89" s="4"/>
      <c r="CS89" s="5"/>
      <c r="CT89" s="5"/>
      <c r="CU89" s="5"/>
      <c r="CV89" s="5"/>
      <c r="CW89" s="5"/>
      <c r="CX89" s="4">
        <f t="shared" si="10"/>
        <v>0.72240000000000004</v>
      </c>
      <c r="CY89" s="4">
        <f t="shared" si="11"/>
        <v>0.88849999999999996</v>
      </c>
      <c r="CZ89" s="4">
        <f t="shared" si="12"/>
        <v>0.28070000000000001</v>
      </c>
      <c r="DA89" s="4">
        <f t="shared" si="13"/>
        <v>0.96419999999999995</v>
      </c>
      <c r="DB89" s="4">
        <f t="shared" si="14"/>
        <v>0.34739999999999999</v>
      </c>
      <c r="DC89" s="11" t="str" cm="1">
        <f t="array" aca="1" ref="DC89" ca="1">CONCATENATE(INDIRECT(ADDRESS(1,MATCH(_xlfn.MINIFS(B89:CW89,metrics.est,"MAE"),B89:CW89,0)+1)), ", ", INDIRECT(ADDRESS(2,MATCH(_xlfn.MINIFS(B89:CW89,metrics.est,"MAE"),B89:CW89,0)+1)))</f>
        <v>k=5, r=0.1</v>
      </c>
      <c r="DD89" s="11" t="str" cm="1">
        <f t="array" aca="1" ref="DD89" ca="1">CONCATENATE(INDIRECT(ADDRESS(1,MATCH(_xlfn.MINIFS(B89:CW89,metrics.est,"MSE"),B89:CW89,0)+1)), ", ", INDIRECT(ADDRESS(2,MATCH(_xlfn.MINIFS(B89:CW89,metrics.est,"MSE"),B89:CW89,0)+1)))</f>
        <v>k=5, r=0.1</v>
      </c>
      <c r="DE89" s="11" t="str" cm="1">
        <f t="array" aca="1" ref="DE89" ca="1">CONCATENATE(INDIRECT(ADDRESS(1,MATCH(_xlfn.MAXIFS(B89:CW89,metrics.est,"R"),B89:CW89,0)+1)), ", ", INDIRECT(ADDRESS(2,MATCH(_xlfn.MAXIFS(B89:CW89,metrics.est,"R"),B89:CW89,0)+1)))</f>
        <v>k=5, r=0.1</v>
      </c>
      <c r="DF89" s="11" t="str" cm="1">
        <f t="array" aca="1" ref="DF89" ca="1">CONCATENATE(INDIRECT(ADDRESS(1,MATCH(_xlfn.MAXIFS(B89:CW89,metrics.est,"Coverage"),B89:CW89,0)+1)), ", ", INDIRECT(ADDRESS(2,MATCH(_xlfn.MAXIFS(B89:CW89,metrics.est,"Coverage"),B89:CW89,0)+1)))</f>
        <v>k=5, r=0.1</v>
      </c>
      <c r="DG89" s="11" t="str" cm="1">
        <f t="array" aca="1" ref="DG89" ca="1">CONCATENATE(INDIRECT(ADDRESS(1,MATCH(_xlfn.MINIFS(B89:CW89,metrics.est,"Time"),B89:CW89,0)+1)), ", ", INDIRECT(ADDRESS(2,MATCH(_xlfn.MINIFS(B89:CW89,metrics.est,"Time"),B89:CW89,0)+1)))</f>
        <v>k=5, r=0.1</v>
      </c>
    </row>
    <row r="90" spans="1:111" x14ac:dyDescent="0.2">
      <c r="A90" s="1" t="s">
        <v>87</v>
      </c>
      <c r="B90" s="4">
        <v>0.64859999999999995</v>
      </c>
      <c r="C90" s="4">
        <v>0.72130000000000005</v>
      </c>
      <c r="D90" s="4">
        <v>0.3614</v>
      </c>
      <c r="E90" s="4">
        <v>0.96419999999999995</v>
      </c>
      <c r="F90" s="4">
        <v>0.28589999999999999</v>
      </c>
      <c r="G90" s="5"/>
      <c r="H90" s="5"/>
      <c r="I90" s="5"/>
      <c r="J90" s="5"/>
      <c r="K90" s="5"/>
      <c r="L90" s="4"/>
      <c r="M90" s="4"/>
      <c r="N90" s="4"/>
      <c r="O90" s="4"/>
      <c r="P90" s="4"/>
      <c r="Q90" s="5"/>
      <c r="R90" s="5"/>
      <c r="S90" s="5"/>
      <c r="T90" s="5"/>
      <c r="U90" s="5"/>
      <c r="V90" s="4"/>
      <c r="W90" s="4"/>
      <c r="X90" s="4"/>
      <c r="Y90" s="4"/>
      <c r="Z90" s="4"/>
      <c r="AA90" s="5"/>
      <c r="AB90" s="5"/>
      <c r="AC90" s="5"/>
      <c r="AD90" s="5"/>
      <c r="AE90" s="5"/>
      <c r="AF90" s="4"/>
      <c r="AG90" s="4"/>
      <c r="AH90" s="4"/>
      <c r="AI90" s="4"/>
      <c r="AJ90" s="4"/>
      <c r="AK90" s="5"/>
      <c r="AL90" s="5"/>
      <c r="AM90" s="5"/>
      <c r="AN90" s="5"/>
      <c r="AO90" s="5"/>
      <c r="AP90" s="4"/>
      <c r="AQ90" s="4"/>
      <c r="AR90" s="4"/>
      <c r="AS90" s="4"/>
      <c r="AT90" s="4"/>
      <c r="AU90" s="5"/>
      <c r="AV90" s="5"/>
      <c r="AW90" s="5"/>
      <c r="AX90" s="5"/>
      <c r="AY90" s="5"/>
      <c r="AZ90" s="4"/>
      <c r="BA90" s="4"/>
      <c r="BB90" s="4"/>
      <c r="BC90" s="4"/>
      <c r="BD90" s="4"/>
      <c r="BE90" s="5"/>
      <c r="BF90" s="5"/>
      <c r="BG90" s="5"/>
      <c r="BH90" s="5"/>
      <c r="BI90" s="5"/>
      <c r="BJ90" s="4"/>
      <c r="BK90" s="4"/>
      <c r="BL90" s="4"/>
      <c r="BM90" s="4"/>
      <c r="BN90" s="4"/>
      <c r="BO90" s="5"/>
      <c r="BP90" s="5"/>
      <c r="BQ90" s="5"/>
      <c r="BR90" s="5"/>
      <c r="BS90" s="5"/>
      <c r="BT90" s="4"/>
      <c r="BU90" s="4"/>
      <c r="BV90" s="4"/>
      <c r="BW90" s="4"/>
      <c r="BX90" s="4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5"/>
      <c r="CJ90" s="5"/>
      <c r="CK90" s="5"/>
      <c r="CL90" s="5"/>
      <c r="CM90" s="5"/>
      <c r="CN90" s="4"/>
      <c r="CO90" s="4"/>
      <c r="CP90" s="4"/>
      <c r="CQ90" s="4"/>
      <c r="CR90" s="4"/>
      <c r="CS90" s="5"/>
      <c r="CT90" s="5"/>
      <c r="CU90" s="5"/>
      <c r="CV90" s="5"/>
      <c r="CW90" s="5"/>
      <c r="CX90" s="4">
        <f t="shared" si="10"/>
        <v>0.64859999999999995</v>
      </c>
      <c r="CY90" s="4">
        <f t="shared" si="11"/>
        <v>0.72130000000000005</v>
      </c>
      <c r="CZ90" s="4">
        <f t="shared" si="12"/>
        <v>0.3614</v>
      </c>
      <c r="DA90" s="4">
        <f t="shared" si="13"/>
        <v>0.96419999999999995</v>
      </c>
      <c r="DB90" s="4">
        <f t="shared" si="14"/>
        <v>0.28589999999999999</v>
      </c>
      <c r="DC90" s="11" t="str" cm="1">
        <f t="array" aca="1" ref="DC90" ca="1">CONCATENATE(INDIRECT(ADDRESS(1,MATCH(_xlfn.MINIFS(B90:CW90,metrics.est,"MAE"),B90:CW90,0)+1)), ", ", INDIRECT(ADDRESS(2,MATCH(_xlfn.MINIFS(B90:CW90,metrics.est,"MAE"),B90:CW90,0)+1)))</f>
        <v>k=5, r=0.1</v>
      </c>
      <c r="DD90" s="11" t="str" cm="1">
        <f t="array" aca="1" ref="DD90" ca="1">CONCATENATE(INDIRECT(ADDRESS(1,MATCH(_xlfn.MINIFS(B90:CW90,metrics.est,"MSE"),B90:CW90,0)+1)), ", ", INDIRECT(ADDRESS(2,MATCH(_xlfn.MINIFS(B90:CW90,metrics.est,"MSE"),B90:CW90,0)+1)))</f>
        <v>k=5, r=0.1</v>
      </c>
      <c r="DE90" s="11" t="str" cm="1">
        <f t="array" aca="1" ref="DE90" ca="1">CONCATENATE(INDIRECT(ADDRESS(1,MATCH(_xlfn.MAXIFS(B90:CW90,metrics.est,"R"),B90:CW90,0)+1)), ", ", INDIRECT(ADDRESS(2,MATCH(_xlfn.MAXIFS(B90:CW90,metrics.est,"R"),B90:CW90,0)+1)))</f>
        <v>k=5, r=0.1</v>
      </c>
      <c r="DF90" s="11" t="str" cm="1">
        <f t="array" aca="1" ref="DF90" ca="1">CONCATENATE(INDIRECT(ADDRESS(1,MATCH(_xlfn.MAXIFS(B90:CW90,metrics.est,"Coverage"),B90:CW90,0)+1)), ", ", INDIRECT(ADDRESS(2,MATCH(_xlfn.MAXIFS(B90:CW90,metrics.est,"Coverage"),B90:CW90,0)+1)))</f>
        <v>k=5, r=0.1</v>
      </c>
      <c r="DG90" s="11" t="str" cm="1">
        <f t="array" aca="1" ref="DG90" ca="1">CONCATENATE(INDIRECT(ADDRESS(1,MATCH(_xlfn.MINIFS(B90:CW90,metrics.est,"Time"),B90:CW90,0)+1)), ", ", INDIRECT(ADDRESS(2,MATCH(_xlfn.MINIFS(B90:CW90,metrics.est,"Time"),B90:CW90,0)+1)))</f>
        <v>k=5, r=0.1</v>
      </c>
    </row>
    <row r="91" spans="1:111" x14ac:dyDescent="0.2">
      <c r="A91" s="1" t="s">
        <v>88</v>
      </c>
      <c r="B91" s="4">
        <v>0.64680000000000004</v>
      </c>
      <c r="C91" s="4">
        <v>0.7177</v>
      </c>
      <c r="D91" s="4">
        <v>0.36130000000000001</v>
      </c>
      <c r="E91" s="4">
        <v>0.96430000000000005</v>
      </c>
      <c r="F91" s="4">
        <v>0.20810000000000001</v>
      </c>
      <c r="G91" s="5"/>
      <c r="H91" s="5"/>
      <c r="I91" s="5"/>
      <c r="J91" s="5"/>
      <c r="K91" s="5"/>
      <c r="L91" s="4"/>
      <c r="M91" s="4"/>
      <c r="N91" s="4"/>
      <c r="O91" s="4"/>
      <c r="P91" s="4"/>
      <c r="Q91" s="5"/>
      <c r="R91" s="5"/>
      <c r="S91" s="5"/>
      <c r="T91" s="5"/>
      <c r="U91" s="5"/>
      <c r="V91" s="4"/>
      <c r="W91" s="4"/>
      <c r="X91" s="4"/>
      <c r="Y91" s="4"/>
      <c r="Z91" s="4"/>
      <c r="AA91" s="5"/>
      <c r="AB91" s="5"/>
      <c r="AC91" s="5"/>
      <c r="AD91" s="5"/>
      <c r="AE91" s="5"/>
      <c r="AF91" s="4"/>
      <c r="AG91" s="4"/>
      <c r="AH91" s="4"/>
      <c r="AI91" s="4"/>
      <c r="AJ91" s="4"/>
      <c r="AK91" s="5"/>
      <c r="AL91" s="5"/>
      <c r="AM91" s="5"/>
      <c r="AN91" s="5"/>
      <c r="AO91" s="5"/>
      <c r="AP91" s="4"/>
      <c r="AQ91" s="4"/>
      <c r="AR91" s="4"/>
      <c r="AS91" s="4"/>
      <c r="AT91" s="4"/>
      <c r="AU91" s="5"/>
      <c r="AV91" s="5"/>
      <c r="AW91" s="5"/>
      <c r="AX91" s="5"/>
      <c r="AY91" s="5"/>
      <c r="AZ91" s="4"/>
      <c r="BA91" s="4"/>
      <c r="BB91" s="4"/>
      <c r="BC91" s="4"/>
      <c r="BD91" s="4"/>
      <c r="BE91" s="5"/>
      <c r="BF91" s="5"/>
      <c r="BG91" s="5"/>
      <c r="BH91" s="5"/>
      <c r="BI91" s="5"/>
      <c r="BJ91" s="4"/>
      <c r="BK91" s="4"/>
      <c r="BL91" s="4"/>
      <c r="BM91" s="4"/>
      <c r="BN91" s="4"/>
      <c r="BO91" s="5"/>
      <c r="BP91" s="5"/>
      <c r="BQ91" s="5"/>
      <c r="BR91" s="5"/>
      <c r="BS91" s="5"/>
      <c r="BT91" s="4"/>
      <c r="BU91" s="4"/>
      <c r="BV91" s="4"/>
      <c r="BW91" s="4"/>
      <c r="BX91" s="4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5">
        <v>0.67400000000000004</v>
      </c>
      <c r="CJ91" s="5">
        <v>0.77949999999999997</v>
      </c>
      <c r="CK91" s="5">
        <v>0.35139999999999999</v>
      </c>
      <c r="CL91" s="5">
        <v>0.94210000000000005</v>
      </c>
      <c r="CM91" s="5">
        <v>0.19589999999999999</v>
      </c>
      <c r="CN91" s="4"/>
      <c r="CO91" s="4"/>
      <c r="CP91" s="4"/>
      <c r="CQ91" s="4"/>
      <c r="CR91" s="4"/>
      <c r="CS91" s="5"/>
      <c r="CT91" s="5"/>
      <c r="CU91" s="5"/>
      <c r="CV91" s="5"/>
      <c r="CW91" s="5"/>
      <c r="CX91" s="4">
        <f t="shared" si="10"/>
        <v>0.6604000000000001</v>
      </c>
      <c r="CY91" s="4">
        <f t="shared" si="11"/>
        <v>0.74859999999999993</v>
      </c>
      <c r="CZ91" s="4">
        <f t="shared" si="12"/>
        <v>0.35635</v>
      </c>
      <c r="DA91" s="4">
        <f t="shared" si="13"/>
        <v>0.95320000000000005</v>
      </c>
      <c r="DB91" s="4">
        <f t="shared" si="14"/>
        <v>0.20200000000000001</v>
      </c>
      <c r="DC91" s="11" t="str" cm="1">
        <f t="array" aca="1" ref="DC91" ca="1">CONCATENATE(INDIRECT(ADDRESS(1,MATCH(_xlfn.MINIFS(B91:CW91,metrics.est,"MAE"),B91:CW91,0)+1)), ", ", INDIRECT(ADDRESS(2,MATCH(_xlfn.MINIFS(B91:CW91,metrics.est,"MAE"),B91:CW91,0)+1)))</f>
        <v>k=5, r=0.1</v>
      </c>
      <c r="DD91" s="11" t="str" cm="1">
        <f t="array" aca="1" ref="DD91" ca="1">CONCATENATE(INDIRECT(ADDRESS(1,MATCH(_xlfn.MINIFS(B91:CW91,metrics.est,"MSE"),B91:CW91,0)+1)), ", ", INDIRECT(ADDRESS(2,MATCH(_xlfn.MINIFS(B91:CW91,metrics.est,"MSE"),B91:CW91,0)+1)))</f>
        <v>k=5, r=0.1</v>
      </c>
      <c r="DE91" s="11" t="str" cm="1">
        <f t="array" aca="1" ref="DE91" ca="1">CONCATENATE(INDIRECT(ADDRESS(1,MATCH(_xlfn.MAXIFS(B91:CW91,metrics.est,"R"),B91:CW91,0)+1)), ", ", INDIRECT(ADDRESS(2,MATCH(_xlfn.MAXIFS(B91:CW91,metrics.est,"R"),B91:CW91,0)+1)))</f>
        <v>k=5, r=0.1</v>
      </c>
      <c r="DF91" s="11" t="str" cm="1">
        <f t="array" aca="1" ref="DF91" ca="1">CONCATENATE(INDIRECT(ADDRESS(1,MATCH(_xlfn.MAXIFS(B91:CW91,metrics.est,"Coverage"),B91:CW91,0)+1)), ", ", INDIRECT(ADDRESS(2,MATCH(_xlfn.MAXIFS(B91:CW91,metrics.est,"Coverage"),B91:CW91,0)+1)))</f>
        <v>k=5, r=0.1</v>
      </c>
      <c r="DG91" s="11" t="str" cm="1">
        <f t="array" aca="1" ref="DG91" ca="1">CONCATENATE(INDIRECT(ADDRESS(1,MATCH(_xlfn.MINIFS(B91:CW91,metrics.est,"Time"),B91:CW91,0)+1)), ", ", INDIRECT(ADDRESS(2,MATCH(_xlfn.MINIFS(B91:CW91,metrics.est,"Time"),B91:CW91,0)+1)))</f>
        <v>k=100, r=0.5</v>
      </c>
    </row>
    <row r="92" spans="1:111" x14ac:dyDescent="0.2">
      <c r="A92" s="1" t="s">
        <v>89</v>
      </c>
      <c r="B92" s="4">
        <v>0.6411</v>
      </c>
      <c r="C92" s="4">
        <v>0.70569999999999999</v>
      </c>
      <c r="D92" s="4">
        <v>0.37730000000000002</v>
      </c>
      <c r="E92" s="4">
        <v>0.96430000000000005</v>
      </c>
      <c r="F92" s="4">
        <v>0.27929999999999999</v>
      </c>
      <c r="G92" s="5"/>
      <c r="H92" s="5"/>
      <c r="I92" s="5"/>
      <c r="J92" s="5"/>
      <c r="K92" s="5"/>
      <c r="L92" s="4"/>
      <c r="M92" s="4"/>
      <c r="N92" s="4"/>
      <c r="O92" s="4"/>
      <c r="P92" s="4"/>
      <c r="Q92" s="5"/>
      <c r="R92" s="5"/>
      <c r="S92" s="5"/>
      <c r="T92" s="5"/>
      <c r="U92" s="5"/>
      <c r="V92" s="4"/>
      <c r="W92" s="4"/>
      <c r="X92" s="4"/>
      <c r="Y92" s="4"/>
      <c r="Z92" s="4"/>
      <c r="AA92" s="5"/>
      <c r="AB92" s="5"/>
      <c r="AC92" s="5"/>
      <c r="AD92" s="5"/>
      <c r="AE92" s="5"/>
      <c r="AF92" s="4"/>
      <c r="AG92" s="4"/>
      <c r="AH92" s="4"/>
      <c r="AI92" s="4"/>
      <c r="AJ92" s="4"/>
      <c r="AK92" s="5"/>
      <c r="AL92" s="5"/>
      <c r="AM92" s="5"/>
      <c r="AN92" s="5"/>
      <c r="AO92" s="5"/>
      <c r="AP92" s="4"/>
      <c r="AQ92" s="4"/>
      <c r="AR92" s="4"/>
      <c r="AS92" s="4"/>
      <c r="AT92" s="4"/>
      <c r="AU92" s="5"/>
      <c r="AV92" s="5"/>
      <c r="AW92" s="5"/>
      <c r="AX92" s="5"/>
      <c r="AY92" s="5"/>
      <c r="AZ92" s="4"/>
      <c r="BA92" s="4"/>
      <c r="BB92" s="4"/>
      <c r="BC92" s="4"/>
      <c r="BD92" s="4"/>
      <c r="BE92" s="5"/>
      <c r="BF92" s="5"/>
      <c r="BG92" s="5"/>
      <c r="BH92" s="5"/>
      <c r="BI92" s="5"/>
      <c r="BJ92" s="4"/>
      <c r="BK92" s="4"/>
      <c r="BL92" s="4"/>
      <c r="BM92" s="4"/>
      <c r="BN92" s="4"/>
      <c r="BO92" s="5"/>
      <c r="BP92" s="5"/>
      <c r="BQ92" s="5"/>
      <c r="BR92" s="5"/>
      <c r="BS92" s="5"/>
      <c r="BT92" s="4"/>
      <c r="BU92" s="4"/>
      <c r="BV92" s="4"/>
      <c r="BW92" s="4"/>
      <c r="BX92" s="4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5">
        <v>0.67110000000000003</v>
      </c>
      <c r="CJ92" s="5">
        <v>0.77449999999999997</v>
      </c>
      <c r="CK92" s="5">
        <v>0.35599999999999998</v>
      </c>
      <c r="CL92" s="5">
        <v>0.94199999999999995</v>
      </c>
      <c r="CM92" s="5">
        <v>0.24660000000000001</v>
      </c>
      <c r="CN92" s="4"/>
      <c r="CO92" s="4"/>
      <c r="CP92" s="4"/>
      <c r="CQ92" s="4"/>
      <c r="CR92" s="4"/>
      <c r="CS92" s="5"/>
      <c r="CT92" s="5"/>
      <c r="CU92" s="5"/>
      <c r="CV92" s="5"/>
      <c r="CW92" s="5"/>
      <c r="CX92" s="4">
        <f t="shared" si="10"/>
        <v>0.65610000000000002</v>
      </c>
      <c r="CY92" s="4">
        <f t="shared" si="11"/>
        <v>0.74009999999999998</v>
      </c>
      <c r="CZ92" s="4">
        <f t="shared" si="12"/>
        <v>0.36665000000000003</v>
      </c>
      <c r="DA92" s="4">
        <f t="shared" si="13"/>
        <v>0.95314999999999994</v>
      </c>
      <c r="DB92" s="4">
        <f t="shared" si="14"/>
        <v>0.26295000000000002</v>
      </c>
      <c r="DC92" s="11" t="str" cm="1">
        <f t="array" aca="1" ref="DC92" ca="1">CONCATENATE(INDIRECT(ADDRESS(1,MATCH(_xlfn.MINIFS(B92:CW92,metrics.est,"MAE"),B92:CW92,0)+1)), ", ", INDIRECT(ADDRESS(2,MATCH(_xlfn.MINIFS(B92:CW92,metrics.est,"MAE"),B92:CW92,0)+1)))</f>
        <v>k=5, r=0.1</v>
      </c>
      <c r="DD92" s="11" t="str" cm="1">
        <f t="array" aca="1" ref="DD92" ca="1">CONCATENATE(INDIRECT(ADDRESS(1,MATCH(_xlfn.MINIFS(B92:CW92,metrics.est,"MSE"),B92:CW92,0)+1)), ", ", INDIRECT(ADDRESS(2,MATCH(_xlfn.MINIFS(B92:CW92,metrics.est,"MSE"),B92:CW92,0)+1)))</f>
        <v>k=5, r=0.1</v>
      </c>
      <c r="DE92" s="11" t="str" cm="1">
        <f t="array" aca="1" ref="DE92" ca="1">CONCATENATE(INDIRECT(ADDRESS(1,MATCH(_xlfn.MAXIFS(B92:CW92,metrics.est,"R"),B92:CW92,0)+1)), ", ", INDIRECT(ADDRESS(2,MATCH(_xlfn.MAXIFS(B92:CW92,metrics.est,"R"),B92:CW92,0)+1)))</f>
        <v>k=5, r=0.1</v>
      </c>
      <c r="DF92" s="11" t="str" cm="1">
        <f t="array" aca="1" ref="DF92" ca="1">CONCATENATE(INDIRECT(ADDRESS(1,MATCH(_xlfn.MAXIFS(B92:CW92,metrics.est,"Coverage"),B92:CW92,0)+1)), ", ", INDIRECT(ADDRESS(2,MATCH(_xlfn.MAXIFS(B92:CW92,metrics.est,"Coverage"),B92:CW92,0)+1)))</f>
        <v>k=5, r=0.1</v>
      </c>
      <c r="DG92" s="11" t="str" cm="1">
        <f t="array" aca="1" ref="DG92" ca="1">CONCATENATE(INDIRECT(ADDRESS(1,MATCH(_xlfn.MINIFS(B92:CW92,metrics.est,"Time"),B92:CW92,0)+1)), ", ", INDIRECT(ADDRESS(2,MATCH(_xlfn.MINIFS(B92:CW92,metrics.est,"Time"),B92:CW92,0)+1)))</f>
        <v>k=100, r=0.5</v>
      </c>
    </row>
    <row r="93" spans="1:111" x14ac:dyDescent="0.2">
      <c r="A93" s="1" t="s">
        <v>90</v>
      </c>
      <c r="B93" s="4">
        <v>0.66379999999999995</v>
      </c>
      <c r="C93" s="4">
        <v>0.75160000000000005</v>
      </c>
      <c r="D93" s="4">
        <v>0.34649999999999997</v>
      </c>
      <c r="E93" s="4">
        <v>0.96430000000000005</v>
      </c>
      <c r="F93" s="4">
        <v>0.1983</v>
      </c>
      <c r="G93" s="5"/>
      <c r="H93" s="5"/>
      <c r="I93" s="5"/>
      <c r="J93" s="5"/>
      <c r="K93" s="5"/>
      <c r="L93" s="4"/>
      <c r="M93" s="4"/>
      <c r="N93" s="4"/>
      <c r="O93" s="4"/>
      <c r="P93" s="4"/>
      <c r="Q93" s="5"/>
      <c r="R93" s="5"/>
      <c r="S93" s="5"/>
      <c r="T93" s="5"/>
      <c r="U93" s="5"/>
      <c r="V93" s="4"/>
      <c r="W93" s="4"/>
      <c r="X93" s="4"/>
      <c r="Y93" s="4"/>
      <c r="Z93" s="4"/>
      <c r="AA93" s="5"/>
      <c r="AB93" s="5"/>
      <c r="AC93" s="5"/>
      <c r="AD93" s="5"/>
      <c r="AE93" s="5"/>
      <c r="AF93" s="4"/>
      <c r="AG93" s="4"/>
      <c r="AH93" s="4"/>
      <c r="AI93" s="4"/>
      <c r="AJ93" s="4"/>
      <c r="AK93" s="5"/>
      <c r="AL93" s="5"/>
      <c r="AM93" s="5"/>
      <c r="AN93" s="5"/>
      <c r="AO93" s="5"/>
      <c r="AP93" s="4"/>
      <c r="AQ93" s="4"/>
      <c r="AR93" s="4"/>
      <c r="AS93" s="4"/>
      <c r="AT93" s="4"/>
      <c r="AU93" s="5"/>
      <c r="AV93" s="5"/>
      <c r="AW93" s="5"/>
      <c r="AX93" s="5"/>
      <c r="AY93" s="5"/>
      <c r="AZ93" s="4"/>
      <c r="BA93" s="4"/>
      <c r="BB93" s="4"/>
      <c r="BC93" s="4"/>
      <c r="BD93" s="4"/>
      <c r="BE93" s="5"/>
      <c r="BF93" s="5"/>
      <c r="BG93" s="5"/>
      <c r="BH93" s="5"/>
      <c r="BI93" s="5"/>
      <c r="BJ93" s="4"/>
      <c r="BK93" s="4"/>
      <c r="BL93" s="4"/>
      <c r="BM93" s="4"/>
      <c r="BN93" s="4"/>
      <c r="BO93" s="5"/>
      <c r="BP93" s="5"/>
      <c r="BQ93" s="5"/>
      <c r="BR93" s="5"/>
      <c r="BS93" s="5"/>
      <c r="BT93" s="4"/>
      <c r="BU93" s="4"/>
      <c r="BV93" s="4"/>
      <c r="BW93" s="4"/>
      <c r="BX93" s="4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5"/>
      <c r="CJ93" s="5"/>
      <c r="CK93" s="5"/>
      <c r="CL93" s="5"/>
      <c r="CM93" s="5"/>
      <c r="CN93" s="4"/>
      <c r="CO93" s="4"/>
      <c r="CP93" s="4"/>
      <c r="CQ93" s="4"/>
      <c r="CR93" s="4"/>
      <c r="CS93" s="5"/>
      <c r="CT93" s="5"/>
      <c r="CU93" s="5"/>
      <c r="CV93" s="5"/>
      <c r="CW93" s="5"/>
      <c r="CX93" s="4">
        <f t="shared" si="10"/>
        <v>0.66379999999999995</v>
      </c>
      <c r="CY93" s="4">
        <f t="shared" si="11"/>
        <v>0.75160000000000005</v>
      </c>
      <c r="CZ93" s="4">
        <f t="shared" si="12"/>
        <v>0.34649999999999997</v>
      </c>
      <c r="DA93" s="4">
        <f t="shared" si="13"/>
        <v>0.96430000000000005</v>
      </c>
      <c r="DB93" s="4">
        <f t="shared" si="14"/>
        <v>0.1983</v>
      </c>
      <c r="DC93" s="11" t="str" cm="1">
        <f t="array" aca="1" ref="DC93" ca="1">CONCATENATE(INDIRECT(ADDRESS(1,MATCH(_xlfn.MINIFS(B93:CW93,metrics.est,"MAE"),B93:CW93,0)+1)), ", ", INDIRECT(ADDRESS(2,MATCH(_xlfn.MINIFS(B93:CW93,metrics.est,"MAE"),B93:CW93,0)+1)))</f>
        <v>k=5, r=0.1</v>
      </c>
      <c r="DD93" s="11" t="str" cm="1">
        <f t="array" aca="1" ref="DD93" ca="1">CONCATENATE(INDIRECT(ADDRESS(1,MATCH(_xlfn.MINIFS(B93:CW93,metrics.est,"MSE"),B93:CW93,0)+1)), ", ", INDIRECT(ADDRESS(2,MATCH(_xlfn.MINIFS(B93:CW93,metrics.est,"MSE"),B93:CW93,0)+1)))</f>
        <v>k=5, r=0.1</v>
      </c>
      <c r="DE93" s="11" t="str" cm="1">
        <f t="array" aca="1" ref="DE93" ca="1">CONCATENATE(INDIRECT(ADDRESS(1,MATCH(_xlfn.MAXIFS(B93:CW93,metrics.est,"R"),B93:CW93,0)+1)), ", ", INDIRECT(ADDRESS(2,MATCH(_xlfn.MAXIFS(B93:CW93,metrics.est,"R"),B93:CW93,0)+1)))</f>
        <v>k=5, r=0.1</v>
      </c>
      <c r="DF93" s="11" t="str" cm="1">
        <f t="array" aca="1" ref="DF93" ca="1">CONCATENATE(INDIRECT(ADDRESS(1,MATCH(_xlfn.MAXIFS(B93:CW93,metrics.est,"Coverage"),B93:CW93,0)+1)), ", ", INDIRECT(ADDRESS(2,MATCH(_xlfn.MAXIFS(B93:CW93,metrics.est,"Coverage"),B93:CW93,0)+1)))</f>
        <v>k=5, r=0.1</v>
      </c>
      <c r="DG93" s="11" t="str" cm="1">
        <f t="array" aca="1" ref="DG93" ca="1">CONCATENATE(INDIRECT(ADDRESS(1,MATCH(_xlfn.MINIFS(B93:CW93,metrics.est,"Time"),B93:CW93,0)+1)), ", ", INDIRECT(ADDRESS(2,MATCH(_xlfn.MINIFS(B93:CW93,metrics.est,"Time"),B93:CW93,0)+1)))</f>
        <v>k=5, r=0.1</v>
      </c>
    </row>
    <row r="94" spans="1:111" x14ac:dyDescent="0.2">
      <c r="A94" s="1" t="s">
        <v>91</v>
      </c>
      <c r="B94" s="4"/>
      <c r="C94" s="4"/>
      <c r="D94" s="4"/>
      <c r="E94" s="4"/>
      <c r="F94" s="4"/>
      <c r="G94" s="5"/>
      <c r="H94" s="5"/>
      <c r="I94" s="5"/>
      <c r="J94" s="5"/>
      <c r="K94" s="5"/>
      <c r="L94" s="4"/>
      <c r="M94" s="4"/>
      <c r="N94" s="4"/>
      <c r="O94" s="4"/>
      <c r="P94" s="4"/>
      <c r="Q94" s="5"/>
      <c r="R94" s="5"/>
      <c r="S94" s="5"/>
      <c r="T94" s="5"/>
      <c r="U94" s="5"/>
      <c r="V94" s="4"/>
      <c r="W94" s="4"/>
      <c r="X94" s="4"/>
      <c r="Y94" s="4"/>
      <c r="Z94" s="4"/>
      <c r="AA94" s="5"/>
      <c r="AB94" s="5"/>
      <c r="AC94" s="5"/>
      <c r="AD94" s="5"/>
      <c r="AE94" s="5"/>
      <c r="AF94" s="4"/>
      <c r="AG94" s="4"/>
      <c r="AH94" s="4"/>
      <c r="AI94" s="4"/>
      <c r="AJ94" s="4"/>
      <c r="AK94" s="5"/>
      <c r="AL94" s="5"/>
      <c r="AM94" s="5"/>
      <c r="AN94" s="5"/>
      <c r="AO94" s="5"/>
      <c r="AP94" s="4"/>
      <c r="AQ94" s="4"/>
      <c r="AR94" s="4"/>
      <c r="AS94" s="4"/>
      <c r="AT94" s="4"/>
      <c r="AU94" s="5"/>
      <c r="AV94" s="5"/>
      <c r="AW94" s="5"/>
      <c r="AX94" s="5"/>
      <c r="AY94" s="5"/>
      <c r="AZ94" s="4"/>
      <c r="BA94" s="4"/>
      <c r="BB94" s="4"/>
      <c r="BC94" s="4"/>
      <c r="BD94" s="4"/>
      <c r="BE94" s="5"/>
      <c r="BF94" s="5"/>
      <c r="BG94" s="5"/>
      <c r="BH94" s="5"/>
      <c r="BI94" s="5"/>
      <c r="BJ94" s="4"/>
      <c r="BK94" s="4"/>
      <c r="BL94" s="4"/>
      <c r="BM94" s="4"/>
      <c r="BN94" s="4"/>
      <c r="BO94" s="5"/>
      <c r="BP94" s="5"/>
      <c r="BQ94" s="5"/>
      <c r="BR94" s="5"/>
      <c r="BS94" s="5"/>
      <c r="BT94" s="4"/>
      <c r="BU94" s="4"/>
      <c r="BV94" s="4"/>
      <c r="BW94" s="4"/>
      <c r="BX94" s="4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5"/>
      <c r="CJ94" s="5"/>
      <c r="CK94" s="5"/>
      <c r="CL94" s="5"/>
      <c r="CM94" s="5"/>
      <c r="CN94" s="4"/>
      <c r="CO94" s="4"/>
      <c r="CP94" s="4"/>
      <c r="CQ94" s="4"/>
      <c r="CR94" s="4"/>
      <c r="CS94" s="5"/>
      <c r="CT94" s="5"/>
      <c r="CU94" s="5"/>
      <c r="CV94" s="5"/>
      <c r="CW94" s="5"/>
      <c r="CX94" s="4" t="e">
        <f t="shared" si="10"/>
        <v>#DIV/0!</v>
      </c>
      <c r="CY94" s="4" t="e">
        <f t="shared" si="11"/>
        <v>#DIV/0!</v>
      </c>
      <c r="CZ94" s="4" t="e">
        <f t="shared" si="12"/>
        <v>#DIV/0!</v>
      </c>
      <c r="DA94" s="4" t="e">
        <f t="shared" si="13"/>
        <v>#DIV/0!</v>
      </c>
      <c r="DB94" s="4" t="e">
        <f t="shared" si="14"/>
        <v>#DIV/0!</v>
      </c>
      <c r="DC94" s="11" t="e" cm="1">
        <f t="array" aca="1" ref="DC94" ca="1">CONCATENATE(INDIRECT(ADDRESS(1,MATCH(_xlfn.MINIFS(B94:CW94,metrics.est,"MAE"),B94:CW94,0)+1)), ", ", INDIRECT(ADDRESS(2,MATCH(_xlfn.MINIFS(B94:CW94,metrics.est,"MAE"),B94:CW94,0)+1)))</f>
        <v>#N/A</v>
      </c>
      <c r="DD94" s="11" t="e" cm="1">
        <f t="array" aca="1" ref="DD94" ca="1">CONCATENATE(INDIRECT(ADDRESS(1,MATCH(_xlfn.MINIFS(B94:CW94,metrics.est,"MSE"),B94:CW94,0)+1)), ", ", INDIRECT(ADDRESS(2,MATCH(_xlfn.MINIFS(B94:CW94,metrics.est,"MSE"),B94:CW94,0)+1)))</f>
        <v>#N/A</v>
      </c>
      <c r="DE94" s="11" t="e" cm="1">
        <f t="array" aca="1" ref="DE94" ca="1">CONCATENATE(INDIRECT(ADDRESS(1,MATCH(_xlfn.MAXIFS(B94:CW94,metrics.est,"R"),B94:CW94,0)+1)), ", ", INDIRECT(ADDRESS(2,MATCH(_xlfn.MAXIFS(B94:CW94,metrics.est,"R"),B94:CW94,0)+1)))</f>
        <v>#N/A</v>
      </c>
      <c r="DF94" s="11" t="e" cm="1">
        <f t="array" aca="1" ref="DF94" ca="1">CONCATENATE(INDIRECT(ADDRESS(1,MATCH(_xlfn.MAXIFS(B94:CW94,metrics.est,"Coverage"),B94:CW94,0)+1)), ", ", INDIRECT(ADDRESS(2,MATCH(_xlfn.MAXIFS(B94:CW94,metrics.est,"Coverage"),B94:CW94,0)+1)))</f>
        <v>#N/A</v>
      </c>
      <c r="DG94" s="11" t="e" cm="1">
        <f t="array" aca="1" ref="DG94" ca="1">CONCATENATE(INDIRECT(ADDRESS(1,MATCH(_xlfn.MINIFS(B94:CW94,metrics.est,"Time"),B94:CW94,0)+1)), ", ", INDIRECT(ADDRESS(2,MATCH(_xlfn.MINIFS(B94:CW94,metrics.est,"Time"),B94:CW94,0)+1)))</f>
        <v>#N/A</v>
      </c>
    </row>
    <row r="95" spans="1:111" x14ac:dyDescent="0.2">
      <c r="A95" s="1" t="s">
        <v>92</v>
      </c>
      <c r="B95" s="4"/>
      <c r="C95" s="4"/>
      <c r="D95" s="4"/>
      <c r="E95" s="4"/>
      <c r="F95" s="4"/>
      <c r="G95" s="5"/>
      <c r="H95" s="5"/>
      <c r="I95" s="5"/>
      <c r="J95" s="5"/>
      <c r="K95" s="5"/>
      <c r="L95" s="4"/>
      <c r="M95" s="4"/>
      <c r="N95" s="4"/>
      <c r="O95" s="4"/>
      <c r="P95" s="4"/>
      <c r="Q95" s="5"/>
      <c r="R95" s="5"/>
      <c r="S95" s="5"/>
      <c r="T95" s="5"/>
      <c r="U95" s="5"/>
      <c r="V95" s="4"/>
      <c r="W95" s="4"/>
      <c r="X95" s="4"/>
      <c r="Y95" s="4"/>
      <c r="Z95" s="4"/>
      <c r="AA95" s="5"/>
      <c r="AB95" s="5"/>
      <c r="AC95" s="5"/>
      <c r="AD95" s="5"/>
      <c r="AE95" s="5"/>
      <c r="AF95" s="4"/>
      <c r="AG95" s="4"/>
      <c r="AH95" s="4"/>
      <c r="AI95" s="4"/>
      <c r="AJ95" s="4"/>
      <c r="AK95" s="5"/>
      <c r="AL95" s="5"/>
      <c r="AM95" s="5"/>
      <c r="AN95" s="5"/>
      <c r="AO95" s="5"/>
      <c r="AP95" s="4"/>
      <c r="AQ95" s="4"/>
      <c r="AR95" s="4"/>
      <c r="AS95" s="4"/>
      <c r="AT95" s="4"/>
      <c r="AU95" s="5"/>
      <c r="AV95" s="5"/>
      <c r="AW95" s="5"/>
      <c r="AX95" s="5"/>
      <c r="AY95" s="5"/>
      <c r="AZ95" s="4"/>
      <c r="BA95" s="4"/>
      <c r="BB95" s="4"/>
      <c r="BC95" s="4"/>
      <c r="BD95" s="4"/>
      <c r="BE95" s="5"/>
      <c r="BF95" s="5"/>
      <c r="BG95" s="5"/>
      <c r="BH95" s="5"/>
      <c r="BI95" s="5"/>
      <c r="BJ95" s="4"/>
      <c r="BK95" s="4"/>
      <c r="BL95" s="4"/>
      <c r="BM95" s="4"/>
      <c r="BN95" s="4"/>
      <c r="BO95" s="5"/>
      <c r="BP95" s="5"/>
      <c r="BQ95" s="5"/>
      <c r="BR95" s="5"/>
      <c r="BS95" s="5"/>
      <c r="BT95" s="4"/>
      <c r="BU95" s="4"/>
      <c r="BV95" s="4"/>
      <c r="BW95" s="4"/>
      <c r="BX95" s="4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5"/>
      <c r="CJ95" s="5"/>
      <c r="CK95" s="5"/>
      <c r="CL95" s="5"/>
      <c r="CM95" s="5"/>
      <c r="CN95" s="4"/>
      <c r="CO95" s="4"/>
      <c r="CP95" s="4"/>
      <c r="CQ95" s="4"/>
      <c r="CR95" s="4"/>
      <c r="CS95" s="5"/>
      <c r="CT95" s="5"/>
      <c r="CU95" s="5"/>
      <c r="CV95" s="5"/>
      <c r="CW95" s="5"/>
      <c r="CX95" s="4" t="e">
        <f t="shared" si="10"/>
        <v>#DIV/0!</v>
      </c>
      <c r="CY95" s="4" t="e">
        <f t="shared" si="11"/>
        <v>#DIV/0!</v>
      </c>
      <c r="CZ95" s="4" t="e">
        <f t="shared" si="12"/>
        <v>#DIV/0!</v>
      </c>
      <c r="DA95" s="4" t="e">
        <f t="shared" si="13"/>
        <v>#DIV/0!</v>
      </c>
      <c r="DB95" s="4" t="e">
        <f t="shared" si="14"/>
        <v>#DIV/0!</v>
      </c>
      <c r="DC95" s="11" t="e" cm="1">
        <f t="array" aca="1" ref="DC95" ca="1">CONCATENATE(INDIRECT(ADDRESS(1,MATCH(_xlfn.MINIFS(B95:CW95,metrics.est,"MAE"),B95:CW95,0)+1)), ", ", INDIRECT(ADDRESS(2,MATCH(_xlfn.MINIFS(B95:CW95,metrics.est,"MAE"),B95:CW95,0)+1)))</f>
        <v>#N/A</v>
      </c>
      <c r="DD95" s="11" t="e" cm="1">
        <f t="array" aca="1" ref="DD95" ca="1">CONCATENATE(INDIRECT(ADDRESS(1,MATCH(_xlfn.MINIFS(B95:CW95,metrics.est,"MSE"),B95:CW95,0)+1)), ", ", INDIRECT(ADDRESS(2,MATCH(_xlfn.MINIFS(B95:CW95,metrics.est,"MSE"),B95:CW95,0)+1)))</f>
        <v>#N/A</v>
      </c>
      <c r="DE95" s="11" t="e" cm="1">
        <f t="array" aca="1" ref="DE95" ca="1">CONCATENATE(INDIRECT(ADDRESS(1,MATCH(_xlfn.MAXIFS(B95:CW95,metrics.est,"R"),B95:CW95,0)+1)), ", ", INDIRECT(ADDRESS(2,MATCH(_xlfn.MAXIFS(B95:CW95,metrics.est,"R"),B95:CW95,0)+1)))</f>
        <v>#N/A</v>
      </c>
      <c r="DF95" s="11" t="e" cm="1">
        <f t="array" aca="1" ref="DF95" ca="1">CONCATENATE(INDIRECT(ADDRESS(1,MATCH(_xlfn.MAXIFS(B95:CW95,metrics.est,"Coverage"),B95:CW95,0)+1)), ", ", INDIRECT(ADDRESS(2,MATCH(_xlfn.MAXIFS(B95:CW95,metrics.est,"Coverage"),B95:CW95,0)+1)))</f>
        <v>#N/A</v>
      </c>
      <c r="DG95" s="11" t="e" cm="1">
        <f t="array" aca="1" ref="DG95" ca="1">CONCATENATE(INDIRECT(ADDRESS(1,MATCH(_xlfn.MINIFS(B95:CW95,metrics.est,"Time"),B95:CW95,0)+1)), ", ", INDIRECT(ADDRESS(2,MATCH(_xlfn.MINIFS(B95:CW95,metrics.est,"Time"),B95:CW95,0)+1)))</f>
        <v>#N/A</v>
      </c>
    </row>
    <row r="96" spans="1:111" x14ac:dyDescent="0.2">
      <c r="A96" s="1" t="s">
        <v>93</v>
      </c>
      <c r="B96" s="4"/>
      <c r="C96" s="4"/>
      <c r="D96" s="4"/>
      <c r="E96" s="4"/>
      <c r="F96" s="4"/>
      <c r="G96" s="5"/>
      <c r="H96" s="5"/>
      <c r="I96" s="5"/>
      <c r="J96" s="5"/>
      <c r="K96" s="5"/>
      <c r="L96" s="4"/>
      <c r="M96" s="4"/>
      <c r="N96" s="4"/>
      <c r="O96" s="4"/>
      <c r="P96" s="4"/>
      <c r="Q96" s="5"/>
      <c r="R96" s="5"/>
      <c r="S96" s="5"/>
      <c r="T96" s="5"/>
      <c r="U96" s="5"/>
      <c r="V96" s="4"/>
      <c r="W96" s="4"/>
      <c r="X96" s="4"/>
      <c r="Y96" s="4"/>
      <c r="Z96" s="4"/>
      <c r="AA96" s="5"/>
      <c r="AB96" s="5"/>
      <c r="AC96" s="5"/>
      <c r="AD96" s="5"/>
      <c r="AE96" s="5"/>
      <c r="AF96" s="4"/>
      <c r="AG96" s="4"/>
      <c r="AH96" s="4"/>
      <c r="AI96" s="4"/>
      <c r="AJ96" s="4"/>
      <c r="AK96" s="5"/>
      <c r="AL96" s="5"/>
      <c r="AM96" s="5"/>
      <c r="AN96" s="5"/>
      <c r="AO96" s="5"/>
      <c r="AP96" s="4"/>
      <c r="AQ96" s="4"/>
      <c r="AR96" s="4"/>
      <c r="AS96" s="4"/>
      <c r="AT96" s="4"/>
      <c r="AU96" s="5"/>
      <c r="AV96" s="5"/>
      <c r="AW96" s="5"/>
      <c r="AX96" s="5"/>
      <c r="AY96" s="5"/>
      <c r="AZ96" s="4"/>
      <c r="BA96" s="4"/>
      <c r="BB96" s="4"/>
      <c r="BC96" s="4"/>
      <c r="BD96" s="4"/>
      <c r="BE96" s="5"/>
      <c r="BF96" s="5"/>
      <c r="BG96" s="5"/>
      <c r="BH96" s="5"/>
      <c r="BI96" s="5"/>
      <c r="BJ96" s="4"/>
      <c r="BK96" s="4"/>
      <c r="BL96" s="4"/>
      <c r="BM96" s="4"/>
      <c r="BN96" s="4"/>
      <c r="BO96" s="5"/>
      <c r="BP96" s="5"/>
      <c r="BQ96" s="5"/>
      <c r="BR96" s="5"/>
      <c r="BS96" s="5"/>
      <c r="BT96" s="4"/>
      <c r="BU96" s="4"/>
      <c r="BV96" s="4"/>
      <c r="BW96" s="4"/>
      <c r="BX96" s="4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5"/>
      <c r="CJ96" s="5"/>
      <c r="CK96" s="5"/>
      <c r="CL96" s="5"/>
      <c r="CM96" s="5"/>
      <c r="CN96" s="4"/>
      <c r="CO96" s="4"/>
      <c r="CP96" s="4"/>
      <c r="CQ96" s="4"/>
      <c r="CR96" s="4"/>
      <c r="CS96" s="5"/>
      <c r="CT96" s="5"/>
      <c r="CU96" s="5"/>
      <c r="CV96" s="5"/>
      <c r="CW96" s="5"/>
      <c r="CX96" s="4" t="e">
        <f t="shared" si="10"/>
        <v>#DIV/0!</v>
      </c>
      <c r="CY96" s="4" t="e">
        <f t="shared" si="11"/>
        <v>#DIV/0!</v>
      </c>
      <c r="CZ96" s="4" t="e">
        <f t="shared" si="12"/>
        <v>#DIV/0!</v>
      </c>
      <c r="DA96" s="4" t="e">
        <f t="shared" si="13"/>
        <v>#DIV/0!</v>
      </c>
      <c r="DB96" s="4" t="e">
        <f t="shared" si="14"/>
        <v>#DIV/0!</v>
      </c>
      <c r="DC96" s="11" t="e" cm="1">
        <f t="array" aca="1" ref="DC96" ca="1">CONCATENATE(INDIRECT(ADDRESS(1,MATCH(_xlfn.MINIFS(B96:CW96,metrics.est,"MAE"),B96:CW96,0)+1)), ", ", INDIRECT(ADDRESS(2,MATCH(_xlfn.MINIFS(B96:CW96,metrics.est,"MAE"),B96:CW96,0)+1)))</f>
        <v>#N/A</v>
      </c>
      <c r="DD96" s="11" t="e" cm="1">
        <f t="array" aca="1" ref="DD96" ca="1">CONCATENATE(INDIRECT(ADDRESS(1,MATCH(_xlfn.MINIFS(B96:CW96,metrics.est,"MSE"),B96:CW96,0)+1)), ", ", INDIRECT(ADDRESS(2,MATCH(_xlfn.MINIFS(B96:CW96,metrics.est,"MSE"),B96:CW96,0)+1)))</f>
        <v>#N/A</v>
      </c>
      <c r="DE96" s="11" t="e" cm="1">
        <f t="array" aca="1" ref="DE96" ca="1">CONCATENATE(INDIRECT(ADDRESS(1,MATCH(_xlfn.MAXIFS(B96:CW96,metrics.est,"R"),B96:CW96,0)+1)), ", ", INDIRECT(ADDRESS(2,MATCH(_xlfn.MAXIFS(B96:CW96,metrics.est,"R"),B96:CW96,0)+1)))</f>
        <v>#N/A</v>
      </c>
      <c r="DF96" s="11" t="e" cm="1">
        <f t="array" aca="1" ref="DF96" ca="1">CONCATENATE(INDIRECT(ADDRESS(1,MATCH(_xlfn.MAXIFS(B96:CW96,metrics.est,"Coverage"),B96:CW96,0)+1)), ", ", INDIRECT(ADDRESS(2,MATCH(_xlfn.MAXIFS(B96:CW96,metrics.est,"Coverage"),B96:CW96,0)+1)))</f>
        <v>#N/A</v>
      </c>
      <c r="DG96" s="11" t="e" cm="1">
        <f t="array" aca="1" ref="DG96" ca="1">CONCATENATE(INDIRECT(ADDRESS(1,MATCH(_xlfn.MINIFS(B96:CW96,metrics.est,"Time"),B96:CW96,0)+1)), ", ", INDIRECT(ADDRESS(2,MATCH(_xlfn.MINIFS(B96:CW96,metrics.est,"Time"),B96:CW96,0)+1)))</f>
        <v>#N/A</v>
      </c>
    </row>
    <row r="97" spans="1:111" x14ac:dyDescent="0.2">
      <c r="A97" s="1" t="s">
        <v>94</v>
      </c>
      <c r="B97" s="4"/>
      <c r="C97" s="4"/>
      <c r="D97" s="4"/>
      <c r="E97" s="4"/>
      <c r="F97" s="4"/>
      <c r="G97" s="5"/>
      <c r="H97" s="5"/>
      <c r="I97" s="5"/>
      <c r="J97" s="5"/>
      <c r="K97" s="5"/>
      <c r="L97" s="4"/>
      <c r="M97" s="4"/>
      <c r="N97" s="4"/>
      <c r="O97" s="4"/>
      <c r="P97" s="4"/>
      <c r="Q97" s="5"/>
      <c r="R97" s="5"/>
      <c r="S97" s="5"/>
      <c r="T97" s="5"/>
      <c r="U97" s="5"/>
      <c r="V97" s="4"/>
      <c r="W97" s="4"/>
      <c r="X97" s="4"/>
      <c r="Y97" s="4"/>
      <c r="Z97" s="4"/>
      <c r="AA97" s="5"/>
      <c r="AB97" s="5"/>
      <c r="AC97" s="5"/>
      <c r="AD97" s="5"/>
      <c r="AE97" s="5"/>
      <c r="AF97" s="4"/>
      <c r="AG97" s="4"/>
      <c r="AH97" s="4"/>
      <c r="AI97" s="4"/>
      <c r="AJ97" s="4"/>
      <c r="AK97" s="5"/>
      <c r="AL97" s="5"/>
      <c r="AM97" s="5"/>
      <c r="AN97" s="5"/>
      <c r="AO97" s="5"/>
      <c r="AP97" s="4"/>
      <c r="AQ97" s="4"/>
      <c r="AR97" s="4"/>
      <c r="AS97" s="4"/>
      <c r="AT97" s="4"/>
      <c r="AU97" s="5"/>
      <c r="AV97" s="5"/>
      <c r="AW97" s="5"/>
      <c r="AX97" s="5"/>
      <c r="AY97" s="5"/>
      <c r="AZ97" s="4"/>
      <c r="BA97" s="4"/>
      <c r="BB97" s="4"/>
      <c r="BC97" s="4"/>
      <c r="BD97" s="4"/>
      <c r="BE97" s="5"/>
      <c r="BF97" s="5"/>
      <c r="BG97" s="5"/>
      <c r="BH97" s="5"/>
      <c r="BI97" s="5"/>
      <c r="BJ97" s="4"/>
      <c r="BK97" s="4"/>
      <c r="BL97" s="4"/>
      <c r="BM97" s="4"/>
      <c r="BN97" s="4"/>
      <c r="BO97" s="5"/>
      <c r="BP97" s="5"/>
      <c r="BQ97" s="5"/>
      <c r="BR97" s="5"/>
      <c r="BS97" s="5"/>
      <c r="BT97" s="4"/>
      <c r="BU97" s="4"/>
      <c r="BV97" s="4"/>
      <c r="BW97" s="4"/>
      <c r="BX97" s="4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5"/>
      <c r="CJ97" s="5"/>
      <c r="CK97" s="5"/>
      <c r="CL97" s="5"/>
      <c r="CM97" s="5"/>
      <c r="CN97" s="4"/>
      <c r="CO97" s="4"/>
      <c r="CP97" s="4"/>
      <c r="CQ97" s="4"/>
      <c r="CR97" s="4"/>
      <c r="CS97" s="5"/>
      <c r="CT97" s="5"/>
      <c r="CU97" s="5"/>
      <c r="CV97" s="5"/>
      <c r="CW97" s="5"/>
      <c r="CX97" s="4" t="e">
        <f t="shared" si="10"/>
        <v>#DIV/0!</v>
      </c>
      <c r="CY97" s="4" t="e">
        <f t="shared" si="11"/>
        <v>#DIV/0!</v>
      </c>
      <c r="CZ97" s="4" t="e">
        <f t="shared" si="12"/>
        <v>#DIV/0!</v>
      </c>
      <c r="DA97" s="4" t="e">
        <f t="shared" si="13"/>
        <v>#DIV/0!</v>
      </c>
      <c r="DB97" s="4" t="e">
        <f t="shared" si="14"/>
        <v>#DIV/0!</v>
      </c>
      <c r="DC97" s="11" t="e" cm="1">
        <f t="array" aca="1" ref="DC97" ca="1">CONCATENATE(INDIRECT(ADDRESS(1,MATCH(_xlfn.MINIFS(B97:CW97,metrics.est,"MAE"),B97:CW97,0)+1)), ", ", INDIRECT(ADDRESS(2,MATCH(_xlfn.MINIFS(B97:CW97,metrics.est,"MAE"),B97:CW97,0)+1)))</f>
        <v>#N/A</v>
      </c>
      <c r="DD97" s="11" t="e" cm="1">
        <f t="array" aca="1" ref="DD97" ca="1">CONCATENATE(INDIRECT(ADDRESS(1,MATCH(_xlfn.MINIFS(B97:CW97,metrics.est,"MSE"),B97:CW97,0)+1)), ", ", INDIRECT(ADDRESS(2,MATCH(_xlfn.MINIFS(B97:CW97,metrics.est,"MSE"),B97:CW97,0)+1)))</f>
        <v>#N/A</v>
      </c>
      <c r="DE97" s="11" t="e" cm="1">
        <f t="array" aca="1" ref="DE97" ca="1">CONCATENATE(INDIRECT(ADDRESS(1,MATCH(_xlfn.MAXIFS(B97:CW97,metrics.est,"R"),B97:CW97,0)+1)), ", ", INDIRECT(ADDRESS(2,MATCH(_xlfn.MAXIFS(B97:CW97,metrics.est,"R"),B97:CW97,0)+1)))</f>
        <v>#N/A</v>
      </c>
      <c r="DF97" s="11" t="e" cm="1">
        <f t="array" aca="1" ref="DF97" ca="1">CONCATENATE(INDIRECT(ADDRESS(1,MATCH(_xlfn.MAXIFS(B97:CW97,metrics.est,"Coverage"),B97:CW97,0)+1)), ", ", INDIRECT(ADDRESS(2,MATCH(_xlfn.MAXIFS(B97:CW97,metrics.est,"Coverage"),B97:CW97,0)+1)))</f>
        <v>#N/A</v>
      </c>
      <c r="DG97" s="11" t="e" cm="1">
        <f t="array" aca="1" ref="DG97" ca="1">CONCATENATE(INDIRECT(ADDRESS(1,MATCH(_xlfn.MINIFS(B97:CW97,metrics.est,"Time"),B97:CW97,0)+1)), ", ", INDIRECT(ADDRESS(2,MATCH(_xlfn.MINIFS(B97:CW97,metrics.est,"Time"),B97:CW97,0)+1)))</f>
        <v>#N/A</v>
      </c>
    </row>
    <row r="98" spans="1:111" x14ac:dyDescent="0.2">
      <c r="A98" s="1" t="s">
        <v>95</v>
      </c>
      <c r="B98" s="4"/>
      <c r="C98" s="4"/>
      <c r="D98" s="4"/>
      <c r="E98" s="4"/>
      <c r="F98" s="4"/>
      <c r="G98" s="5"/>
      <c r="H98" s="5"/>
      <c r="I98" s="5"/>
      <c r="J98" s="5"/>
      <c r="K98" s="5"/>
      <c r="L98" s="4"/>
      <c r="M98" s="4"/>
      <c r="N98" s="4"/>
      <c r="O98" s="4"/>
      <c r="P98" s="4"/>
      <c r="Q98" s="5"/>
      <c r="R98" s="5"/>
      <c r="S98" s="5"/>
      <c r="T98" s="5"/>
      <c r="U98" s="5"/>
      <c r="V98" s="4"/>
      <c r="W98" s="4"/>
      <c r="X98" s="4"/>
      <c r="Y98" s="4"/>
      <c r="Z98" s="4"/>
      <c r="AA98" s="5"/>
      <c r="AB98" s="5"/>
      <c r="AC98" s="5"/>
      <c r="AD98" s="5"/>
      <c r="AE98" s="5"/>
      <c r="AF98" s="4"/>
      <c r="AG98" s="4"/>
      <c r="AH98" s="4"/>
      <c r="AI98" s="4"/>
      <c r="AJ98" s="4"/>
      <c r="AK98" s="5"/>
      <c r="AL98" s="5"/>
      <c r="AM98" s="5"/>
      <c r="AN98" s="5"/>
      <c r="AO98" s="5"/>
      <c r="AP98" s="4"/>
      <c r="AQ98" s="4"/>
      <c r="AR98" s="4"/>
      <c r="AS98" s="4"/>
      <c r="AT98" s="4"/>
      <c r="AU98" s="5"/>
      <c r="AV98" s="5"/>
      <c r="AW98" s="5"/>
      <c r="AX98" s="5"/>
      <c r="AY98" s="5"/>
      <c r="AZ98" s="4"/>
      <c r="BA98" s="4"/>
      <c r="BB98" s="4"/>
      <c r="BC98" s="4"/>
      <c r="BD98" s="4"/>
      <c r="BE98" s="5"/>
      <c r="BF98" s="5"/>
      <c r="BG98" s="5"/>
      <c r="BH98" s="5"/>
      <c r="BI98" s="5"/>
      <c r="BJ98" s="4"/>
      <c r="BK98" s="4"/>
      <c r="BL98" s="4"/>
      <c r="BM98" s="4"/>
      <c r="BN98" s="4"/>
      <c r="BO98" s="5"/>
      <c r="BP98" s="5"/>
      <c r="BQ98" s="5"/>
      <c r="BR98" s="5"/>
      <c r="BS98" s="5"/>
      <c r="BT98" s="4"/>
      <c r="BU98" s="4"/>
      <c r="BV98" s="4"/>
      <c r="BW98" s="4"/>
      <c r="BX98" s="4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5">
        <v>0.67320000000000002</v>
      </c>
      <c r="CJ98" s="5">
        <v>0.77680000000000005</v>
      </c>
      <c r="CK98" s="5">
        <v>0.3533</v>
      </c>
      <c r="CL98" s="5">
        <v>0.94140000000000001</v>
      </c>
      <c r="CM98" s="5">
        <v>0.2087</v>
      </c>
      <c r="CN98" s="4"/>
      <c r="CO98" s="4"/>
      <c r="CP98" s="4"/>
      <c r="CQ98" s="4"/>
      <c r="CR98" s="4"/>
      <c r="CS98" s="5"/>
      <c r="CT98" s="5"/>
      <c r="CU98" s="5"/>
      <c r="CV98" s="5"/>
      <c r="CW98" s="5"/>
      <c r="CX98" s="4">
        <f t="shared" si="10"/>
        <v>0.67320000000000002</v>
      </c>
      <c r="CY98" s="4">
        <f t="shared" si="11"/>
        <v>0.77680000000000005</v>
      </c>
      <c r="CZ98" s="4">
        <f t="shared" si="12"/>
        <v>0.3533</v>
      </c>
      <c r="DA98" s="4">
        <f t="shared" si="13"/>
        <v>0.94140000000000001</v>
      </c>
      <c r="DB98" s="4">
        <f t="shared" si="14"/>
        <v>0.2087</v>
      </c>
      <c r="DC98" s="11" t="str" cm="1">
        <f t="array" aca="1" ref="DC98" ca="1">CONCATENATE(INDIRECT(ADDRESS(1,MATCH(_xlfn.MINIFS(B98:CW98,metrics.est,"MAE"),B98:CW98,0)+1)), ", ", INDIRECT(ADDRESS(2,MATCH(_xlfn.MINIFS(B98:CW98,metrics.est,"MAE"),B98:CW98,0)+1)))</f>
        <v>k=100, r=0.5</v>
      </c>
      <c r="DD98" s="11" t="str" cm="1">
        <f t="array" aca="1" ref="DD98" ca="1">CONCATENATE(INDIRECT(ADDRESS(1,MATCH(_xlfn.MINIFS(B98:CW98,metrics.est,"MSE"),B98:CW98,0)+1)), ", ", INDIRECT(ADDRESS(2,MATCH(_xlfn.MINIFS(B98:CW98,metrics.est,"MSE"),B98:CW98,0)+1)))</f>
        <v>k=100, r=0.5</v>
      </c>
      <c r="DE98" s="11" t="str" cm="1">
        <f t="array" aca="1" ref="DE98" ca="1">CONCATENATE(INDIRECT(ADDRESS(1,MATCH(_xlfn.MAXIFS(B98:CW98,metrics.est,"R"),B98:CW98,0)+1)), ", ", INDIRECT(ADDRESS(2,MATCH(_xlfn.MAXIFS(B98:CW98,metrics.est,"R"),B98:CW98,0)+1)))</f>
        <v>k=100, r=0.5</v>
      </c>
      <c r="DF98" s="11" t="str" cm="1">
        <f t="array" aca="1" ref="DF98" ca="1">CONCATENATE(INDIRECT(ADDRESS(1,MATCH(_xlfn.MAXIFS(B98:CW98,metrics.est,"Coverage"),B98:CW98,0)+1)), ", ", INDIRECT(ADDRESS(2,MATCH(_xlfn.MAXIFS(B98:CW98,metrics.est,"Coverage"),B98:CW98,0)+1)))</f>
        <v>k=100, r=0.5</v>
      </c>
      <c r="DG98" s="11" t="str" cm="1">
        <f t="array" aca="1" ref="DG98" ca="1">CONCATENATE(INDIRECT(ADDRESS(1,MATCH(_xlfn.MINIFS(B98:CW98,metrics.est,"Time"),B98:CW98,0)+1)), ", ", INDIRECT(ADDRESS(2,MATCH(_xlfn.MINIFS(B98:CW98,metrics.est,"Time"),B98:CW98,0)+1)))</f>
        <v>k=100, r=0.5</v>
      </c>
    </row>
    <row r="99" spans="1:111" x14ac:dyDescent="0.2">
      <c r="A99" s="1" t="s">
        <v>96</v>
      </c>
      <c r="B99" s="4"/>
      <c r="C99" s="4"/>
      <c r="D99" s="4"/>
      <c r="E99" s="4"/>
      <c r="F99" s="4"/>
      <c r="G99" s="5"/>
      <c r="H99" s="5"/>
      <c r="I99" s="5"/>
      <c r="J99" s="5"/>
      <c r="K99" s="5"/>
      <c r="L99" s="4"/>
      <c r="M99" s="4"/>
      <c r="N99" s="4"/>
      <c r="O99" s="4"/>
      <c r="P99" s="4"/>
      <c r="Q99" s="5"/>
      <c r="R99" s="5"/>
      <c r="S99" s="5"/>
      <c r="T99" s="5"/>
      <c r="U99" s="5"/>
      <c r="V99" s="4"/>
      <c r="W99" s="4"/>
      <c r="X99" s="4"/>
      <c r="Y99" s="4"/>
      <c r="Z99" s="4"/>
      <c r="AA99" s="5"/>
      <c r="AB99" s="5"/>
      <c r="AC99" s="5"/>
      <c r="AD99" s="5"/>
      <c r="AE99" s="5"/>
      <c r="AF99" s="4"/>
      <c r="AG99" s="4"/>
      <c r="AH99" s="4"/>
      <c r="AI99" s="4"/>
      <c r="AJ99" s="4"/>
      <c r="AK99" s="5"/>
      <c r="AL99" s="5"/>
      <c r="AM99" s="5"/>
      <c r="AN99" s="5"/>
      <c r="AO99" s="5"/>
      <c r="AP99" s="4"/>
      <c r="AQ99" s="4"/>
      <c r="AR99" s="4"/>
      <c r="AS99" s="4"/>
      <c r="AT99" s="4"/>
      <c r="AU99" s="5"/>
      <c r="AV99" s="5"/>
      <c r="AW99" s="5"/>
      <c r="AX99" s="5"/>
      <c r="AY99" s="5"/>
      <c r="AZ99" s="4"/>
      <c r="BA99" s="4"/>
      <c r="BB99" s="4"/>
      <c r="BC99" s="4"/>
      <c r="BD99" s="4"/>
      <c r="BE99" s="5"/>
      <c r="BF99" s="5"/>
      <c r="BG99" s="5"/>
      <c r="BH99" s="5"/>
      <c r="BI99" s="5"/>
      <c r="BJ99" s="4"/>
      <c r="BK99" s="4"/>
      <c r="BL99" s="4"/>
      <c r="BM99" s="4"/>
      <c r="BN99" s="4"/>
      <c r="BO99" s="5"/>
      <c r="BP99" s="5"/>
      <c r="BQ99" s="5"/>
      <c r="BR99" s="5"/>
      <c r="BS99" s="5"/>
      <c r="BT99" s="4"/>
      <c r="BU99" s="4"/>
      <c r="BV99" s="4"/>
      <c r="BW99" s="4"/>
      <c r="BX99" s="4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5"/>
      <c r="CJ99" s="5"/>
      <c r="CK99" s="5"/>
      <c r="CL99" s="5"/>
      <c r="CM99" s="5"/>
      <c r="CN99" s="4"/>
      <c r="CO99" s="4"/>
      <c r="CP99" s="4"/>
      <c r="CQ99" s="4"/>
      <c r="CR99" s="4"/>
      <c r="CS99" s="5"/>
      <c r="CT99" s="5"/>
      <c r="CU99" s="5"/>
      <c r="CV99" s="5"/>
      <c r="CW99" s="5"/>
      <c r="CX99" s="4" t="e">
        <f t="shared" si="10"/>
        <v>#DIV/0!</v>
      </c>
      <c r="CY99" s="4" t="e">
        <f t="shared" si="11"/>
        <v>#DIV/0!</v>
      </c>
      <c r="CZ99" s="4" t="e">
        <f t="shared" si="12"/>
        <v>#DIV/0!</v>
      </c>
      <c r="DA99" s="4" t="e">
        <f t="shared" si="13"/>
        <v>#DIV/0!</v>
      </c>
      <c r="DB99" s="4" t="e">
        <f t="shared" si="14"/>
        <v>#DIV/0!</v>
      </c>
      <c r="DC99" s="11" t="e" cm="1">
        <f t="array" aca="1" ref="DC99" ca="1">CONCATENATE(INDIRECT(ADDRESS(1,MATCH(_xlfn.MINIFS(B99:CW99,metrics.est,"MAE"),B99:CW99,0)+1)), ", ", INDIRECT(ADDRESS(2,MATCH(_xlfn.MINIFS(B99:CW99,metrics.est,"MAE"),B99:CW99,0)+1)))</f>
        <v>#N/A</v>
      </c>
      <c r="DD99" s="11" t="e" cm="1">
        <f t="array" aca="1" ref="DD99" ca="1">CONCATENATE(INDIRECT(ADDRESS(1,MATCH(_xlfn.MINIFS(B99:CW99,metrics.est,"MSE"),B99:CW99,0)+1)), ", ", INDIRECT(ADDRESS(2,MATCH(_xlfn.MINIFS(B99:CW99,metrics.est,"MSE"),B99:CW99,0)+1)))</f>
        <v>#N/A</v>
      </c>
      <c r="DE99" s="11" t="e" cm="1">
        <f t="array" aca="1" ref="DE99" ca="1">CONCATENATE(INDIRECT(ADDRESS(1,MATCH(_xlfn.MAXIFS(B99:CW99,metrics.est,"R"),B99:CW99,0)+1)), ", ", INDIRECT(ADDRESS(2,MATCH(_xlfn.MAXIFS(B99:CW99,metrics.est,"R"),B99:CW99,0)+1)))</f>
        <v>#N/A</v>
      </c>
      <c r="DF99" s="11" t="e" cm="1">
        <f t="array" aca="1" ref="DF99" ca="1">CONCATENATE(INDIRECT(ADDRESS(1,MATCH(_xlfn.MAXIFS(B99:CW99,metrics.est,"Coverage"),B99:CW99,0)+1)), ", ", INDIRECT(ADDRESS(2,MATCH(_xlfn.MAXIFS(B99:CW99,metrics.est,"Coverage"),B99:CW99,0)+1)))</f>
        <v>#N/A</v>
      </c>
      <c r="DG99" s="11" t="e" cm="1">
        <f t="array" aca="1" ref="DG99" ca="1">CONCATENATE(INDIRECT(ADDRESS(1,MATCH(_xlfn.MINIFS(B99:CW99,metrics.est,"Time"),B99:CW99,0)+1)), ", ", INDIRECT(ADDRESS(2,MATCH(_xlfn.MINIFS(B99:CW99,metrics.est,"Time"),B99:CW99,0)+1)))</f>
        <v>#N/A</v>
      </c>
    </row>
    <row r="100" spans="1:111" x14ac:dyDescent="0.2">
      <c r="A100" s="1" t="s">
        <v>97</v>
      </c>
      <c r="B100" s="4"/>
      <c r="C100" s="4"/>
      <c r="D100" s="4"/>
      <c r="E100" s="4"/>
      <c r="F100" s="4"/>
      <c r="G100" s="5"/>
      <c r="H100" s="5"/>
      <c r="I100" s="5"/>
      <c r="J100" s="5"/>
      <c r="K100" s="5"/>
      <c r="L100" s="4"/>
      <c r="M100" s="4"/>
      <c r="N100" s="4"/>
      <c r="O100" s="4"/>
      <c r="P100" s="4"/>
      <c r="Q100" s="5"/>
      <c r="R100" s="5"/>
      <c r="S100" s="5"/>
      <c r="T100" s="5"/>
      <c r="U100" s="5"/>
      <c r="V100" s="4"/>
      <c r="W100" s="4"/>
      <c r="X100" s="4"/>
      <c r="Y100" s="4"/>
      <c r="Z100" s="4"/>
      <c r="AA100" s="5"/>
      <c r="AB100" s="5"/>
      <c r="AC100" s="5"/>
      <c r="AD100" s="5"/>
      <c r="AE100" s="5"/>
      <c r="AF100" s="4"/>
      <c r="AG100" s="4"/>
      <c r="AH100" s="4"/>
      <c r="AI100" s="4"/>
      <c r="AJ100" s="4"/>
      <c r="AK100" s="5"/>
      <c r="AL100" s="5"/>
      <c r="AM100" s="5"/>
      <c r="AN100" s="5"/>
      <c r="AO100" s="5"/>
      <c r="AP100" s="4"/>
      <c r="AQ100" s="4"/>
      <c r="AR100" s="4"/>
      <c r="AS100" s="4"/>
      <c r="AT100" s="4"/>
      <c r="AU100" s="5"/>
      <c r="AV100" s="5"/>
      <c r="AW100" s="5"/>
      <c r="AX100" s="5"/>
      <c r="AY100" s="5"/>
      <c r="AZ100" s="4"/>
      <c r="BA100" s="4"/>
      <c r="BB100" s="4"/>
      <c r="BC100" s="4"/>
      <c r="BD100" s="4"/>
      <c r="BE100" s="5"/>
      <c r="BF100" s="5"/>
      <c r="BG100" s="5"/>
      <c r="BH100" s="5"/>
      <c r="BI100" s="5"/>
      <c r="BJ100" s="4"/>
      <c r="BK100" s="4"/>
      <c r="BL100" s="4"/>
      <c r="BM100" s="4"/>
      <c r="BN100" s="4"/>
      <c r="BO100" s="5"/>
      <c r="BP100" s="5"/>
      <c r="BQ100" s="5"/>
      <c r="BR100" s="5"/>
      <c r="BS100" s="5"/>
      <c r="BT100" s="4"/>
      <c r="BU100" s="4"/>
      <c r="BV100" s="4"/>
      <c r="BW100" s="4"/>
      <c r="BX100" s="4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5"/>
      <c r="CJ100" s="5"/>
      <c r="CK100" s="5"/>
      <c r="CL100" s="5"/>
      <c r="CM100" s="5"/>
      <c r="CN100" s="4"/>
      <c r="CO100" s="4"/>
      <c r="CP100" s="4"/>
      <c r="CQ100" s="4"/>
      <c r="CR100" s="4"/>
      <c r="CS100" s="5"/>
      <c r="CT100" s="5"/>
      <c r="CU100" s="5"/>
      <c r="CV100" s="5"/>
      <c r="CW100" s="5"/>
      <c r="CX100" s="4" t="e">
        <f t="shared" si="10"/>
        <v>#DIV/0!</v>
      </c>
      <c r="CY100" s="4" t="e">
        <f t="shared" si="11"/>
        <v>#DIV/0!</v>
      </c>
      <c r="CZ100" s="4" t="e">
        <f t="shared" si="12"/>
        <v>#DIV/0!</v>
      </c>
      <c r="DA100" s="4" t="e">
        <f t="shared" si="13"/>
        <v>#DIV/0!</v>
      </c>
      <c r="DB100" s="4" t="e">
        <f t="shared" si="14"/>
        <v>#DIV/0!</v>
      </c>
      <c r="DC100" s="11" t="e" cm="1">
        <f t="array" aca="1" ref="DC100" ca="1">CONCATENATE(INDIRECT(ADDRESS(1,MATCH(_xlfn.MINIFS(B100:CW100,metrics.est,"MAE"),B100:CW100,0)+1)), ", ", INDIRECT(ADDRESS(2,MATCH(_xlfn.MINIFS(B100:CW100,metrics.est,"MAE"),B100:CW100,0)+1)))</f>
        <v>#N/A</v>
      </c>
      <c r="DD100" s="11" t="e" cm="1">
        <f t="array" aca="1" ref="DD100" ca="1">CONCATENATE(INDIRECT(ADDRESS(1,MATCH(_xlfn.MINIFS(B100:CW100,metrics.est,"MSE"),B100:CW100,0)+1)), ", ", INDIRECT(ADDRESS(2,MATCH(_xlfn.MINIFS(B100:CW100,metrics.est,"MSE"),B100:CW100,0)+1)))</f>
        <v>#N/A</v>
      </c>
      <c r="DE100" s="11" t="e" cm="1">
        <f t="array" aca="1" ref="DE100" ca="1">CONCATENATE(INDIRECT(ADDRESS(1,MATCH(_xlfn.MAXIFS(B100:CW100,metrics.est,"R"),B100:CW100,0)+1)), ", ", INDIRECT(ADDRESS(2,MATCH(_xlfn.MAXIFS(B100:CW100,metrics.est,"R"),B100:CW100,0)+1)))</f>
        <v>#N/A</v>
      </c>
      <c r="DF100" s="11" t="e" cm="1">
        <f t="array" aca="1" ref="DF100" ca="1">CONCATENATE(INDIRECT(ADDRESS(1,MATCH(_xlfn.MAXIFS(B100:CW100,metrics.est,"Coverage"),B100:CW100,0)+1)), ", ", INDIRECT(ADDRESS(2,MATCH(_xlfn.MAXIFS(B100:CW100,metrics.est,"Coverage"),B100:CW100,0)+1)))</f>
        <v>#N/A</v>
      </c>
      <c r="DG100" s="11" t="e" cm="1">
        <f t="array" aca="1" ref="DG100" ca="1">CONCATENATE(INDIRECT(ADDRESS(1,MATCH(_xlfn.MINIFS(B100:CW100,metrics.est,"Time"),B100:CW100,0)+1)), ", ", INDIRECT(ADDRESS(2,MATCH(_xlfn.MINIFS(B100:CW100,metrics.est,"Time"),B100:CW100,0)+1)))</f>
        <v>#N/A</v>
      </c>
    </row>
    <row r="101" spans="1:111" x14ac:dyDescent="0.2">
      <c r="A101" s="1" t="s">
        <v>98</v>
      </c>
      <c r="B101" s="4"/>
      <c r="C101" s="4"/>
      <c r="D101" s="4"/>
      <c r="E101" s="4"/>
      <c r="F101" s="4"/>
      <c r="G101" s="5"/>
      <c r="H101" s="5"/>
      <c r="I101" s="5"/>
      <c r="J101" s="5"/>
      <c r="K101" s="5"/>
      <c r="L101" s="4"/>
      <c r="M101" s="4"/>
      <c r="N101" s="4"/>
      <c r="O101" s="4"/>
      <c r="P101" s="4"/>
      <c r="Q101" s="5"/>
      <c r="R101" s="5"/>
      <c r="S101" s="5"/>
      <c r="T101" s="5"/>
      <c r="U101" s="5"/>
      <c r="V101" s="4"/>
      <c r="W101" s="4"/>
      <c r="X101" s="4"/>
      <c r="Y101" s="4"/>
      <c r="Z101" s="4"/>
      <c r="AA101" s="5"/>
      <c r="AB101" s="5"/>
      <c r="AC101" s="5"/>
      <c r="AD101" s="5"/>
      <c r="AE101" s="5"/>
      <c r="AF101" s="4"/>
      <c r="AG101" s="4"/>
      <c r="AH101" s="4"/>
      <c r="AI101" s="4"/>
      <c r="AJ101" s="4"/>
      <c r="AK101" s="5"/>
      <c r="AL101" s="5"/>
      <c r="AM101" s="5"/>
      <c r="AN101" s="5"/>
      <c r="AO101" s="5"/>
      <c r="AP101" s="4"/>
      <c r="AQ101" s="4"/>
      <c r="AR101" s="4"/>
      <c r="AS101" s="4"/>
      <c r="AT101" s="4"/>
      <c r="AU101" s="5"/>
      <c r="AV101" s="5"/>
      <c r="AW101" s="5"/>
      <c r="AX101" s="5"/>
      <c r="AY101" s="5"/>
      <c r="AZ101" s="4"/>
      <c r="BA101" s="4"/>
      <c r="BB101" s="4"/>
      <c r="BC101" s="4"/>
      <c r="BD101" s="4"/>
      <c r="BE101" s="5"/>
      <c r="BF101" s="5"/>
      <c r="BG101" s="5"/>
      <c r="BH101" s="5"/>
      <c r="BI101" s="5"/>
      <c r="BJ101" s="4"/>
      <c r="BK101" s="4"/>
      <c r="BL101" s="4"/>
      <c r="BM101" s="4"/>
      <c r="BN101" s="4"/>
      <c r="BO101" s="5"/>
      <c r="BP101" s="5"/>
      <c r="BQ101" s="5"/>
      <c r="BR101" s="5"/>
      <c r="BS101" s="5"/>
      <c r="BT101" s="4"/>
      <c r="BU101" s="4"/>
      <c r="BV101" s="4"/>
      <c r="BW101" s="4"/>
      <c r="BX101" s="4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5"/>
      <c r="CJ101" s="5"/>
      <c r="CK101" s="5"/>
      <c r="CL101" s="5"/>
      <c r="CM101" s="5"/>
      <c r="CN101" s="4"/>
      <c r="CO101" s="4"/>
      <c r="CP101" s="4"/>
      <c r="CQ101" s="4"/>
      <c r="CR101" s="4"/>
      <c r="CS101" s="5"/>
      <c r="CT101" s="5"/>
      <c r="CU101" s="5"/>
      <c r="CV101" s="5"/>
      <c r="CW101" s="5"/>
      <c r="CX101" s="4" t="e">
        <f t="shared" si="10"/>
        <v>#DIV/0!</v>
      </c>
      <c r="CY101" s="4" t="e">
        <f t="shared" si="11"/>
        <v>#DIV/0!</v>
      </c>
      <c r="CZ101" s="4" t="e">
        <f t="shared" si="12"/>
        <v>#DIV/0!</v>
      </c>
      <c r="DA101" s="4" t="e">
        <f t="shared" si="13"/>
        <v>#DIV/0!</v>
      </c>
      <c r="DB101" s="4" t="e">
        <f t="shared" si="14"/>
        <v>#DIV/0!</v>
      </c>
      <c r="DC101" s="11" t="e" cm="1">
        <f t="array" aca="1" ref="DC101" ca="1">CONCATENATE(INDIRECT(ADDRESS(1,MATCH(_xlfn.MINIFS(B101:CW101,metrics.est,"MAE"),B101:CW101,0)+1)), ", ", INDIRECT(ADDRESS(2,MATCH(_xlfn.MINIFS(B101:CW101,metrics.est,"MAE"),B101:CW101,0)+1)))</f>
        <v>#N/A</v>
      </c>
      <c r="DD101" s="11" t="e" cm="1">
        <f t="array" aca="1" ref="DD101" ca="1">CONCATENATE(INDIRECT(ADDRESS(1,MATCH(_xlfn.MINIFS(B101:CW101,metrics.est,"MSE"),B101:CW101,0)+1)), ", ", INDIRECT(ADDRESS(2,MATCH(_xlfn.MINIFS(B101:CW101,metrics.est,"MSE"),B101:CW101,0)+1)))</f>
        <v>#N/A</v>
      </c>
      <c r="DE101" s="11" t="e" cm="1">
        <f t="array" aca="1" ref="DE101" ca="1">CONCATENATE(INDIRECT(ADDRESS(1,MATCH(_xlfn.MAXIFS(B101:CW101,metrics.est,"R"),B101:CW101,0)+1)), ", ", INDIRECT(ADDRESS(2,MATCH(_xlfn.MAXIFS(B101:CW101,metrics.est,"R"),B101:CW101,0)+1)))</f>
        <v>#N/A</v>
      </c>
      <c r="DF101" s="11" t="e" cm="1">
        <f t="array" aca="1" ref="DF101" ca="1">CONCATENATE(INDIRECT(ADDRESS(1,MATCH(_xlfn.MAXIFS(B101:CW101,metrics.est,"Coverage"),B101:CW101,0)+1)), ", ", INDIRECT(ADDRESS(2,MATCH(_xlfn.MAXIFS(B101:CW101,metrics.est,"Coverage"),B101:CW101,0)+1)))</f>
        <v>#N/A</v>
      </c>
      <c r="DG101" s="11" t="e" cm="1">
        <f t="array" aca="1" ref="DG101" ca="1">CONCATENATE(INDIRECT(ADDRESS(1,MATCH(_xlfn.MINIFS(B101:CW101,metrics.est,"Time"),B101:CW101,0)+1)), ", ", INDIRECT(ADDRESS(2,MATCH(_xlfn.MINIFS(B101:CW101,metrics.est,"Time"),B101:CW101,0)+1)))</f>
        <v>#N/A</v>
      </c>
    </row>
    <row r="102" spans="1:111" x14ac:dyDescent="0.2">
      <c r="A102" s="1" t="s">
        <v>99</v>
      </c>
      <c r="B102" s="4"/>
      <c r="C102" s="4"/>
      <c r="D102" s="4"/>
      <c r="E102" s="4"/>
      <c r="F102" s="4"/>
      <c r="G102" s="5"/>
      <c r="H102" s="5"/>
      <c r="I102" s="5"/>
      <c r="J102" s="5"/>
      <c r="K102" s="5"/>
      <c r="L102" s="4"/>
      <c r="M102" s="4"/>
      <c r="N102" s="4"/>
      <c r="O102" s="4"/>
      <c r="P102" s="4"/>
      <c r="Q102" s="5"/>
      <c r="R102" s="5"/>
      <c r="S102" s="5"/>
      <c r="T102" s="5"/>
      <c r="U102" s="5"/>
      <c r="V102" s="4"/>
      <c r="W102" s="4"/>
      <c r="X102" s="4"/>
      <c r="Y102" s="4"/>
      <c r="Z102" s="4"/>
      <c r="AA102" s="5"/>
      <c r="AB102" s="5"/>
      <c r="AC102" s="5"/>
      <c r="AD102" s="5"/>
      <c r="AE102" s="5"/>
      <c r="AF102" s="4"/>
      <c r="AG102" s="4"/>
      <c r="AH102" s="4"/>
      <c r="AI102" s="4"/>
      <c r="AJ102" s="4"/>
      <c r="AK102" s="5"/>
      <c r="AL102" s="5"/>
      <c r="AM102" s="5"/>
      <c r="AN102" s="5"/>
      <c r="AO102" s="5"/>
      <c r="AP102" s="4"/>
      <c r="AQ102" s="4"/>
      <c r="AR102" s="4"/>
      <c r="AS102" s="4"/>
      <c r="AT102" s="4"/>
      <c r="AU102" s="5"/>
      <c r="AV102" s="5"/>
      <c r="AW102" s="5"/>
      <c r="AX102" s="5"/>
      <c r="AY102" s="5"/>
      <c r="AZ102" s="4"/>
      <c r="BA102" s="4"/>
      <c r="BB102" s="4"/>
      <c r="BC102" s="4"/>
      <c r="BD102" s="4"/>
      <c r="BE102" s="5"/>
      <c r="BF102" s="5"/>
      <c r="BG102" s="5"/>
      <c r="BH102" s="5"/>
      <c r="BI102" s="5"/>
      <c r="BJ102" s="4"/>
      <c r="BK102" s="4"/>
      <c r="BL102" s="4"/>
      <c r="BM102" s="4"/>
      <c r="BN102" s="4"/>
      <c r="BO102" s="5"/>
      <c r="BP102" s="5"/>
      <c r="BQ102" s="5"/>
      <c r="BR102" s="5"/>
      <c r="BS102" s="5"/>
      <c r="BT102" s="4"/>
      <c r="BU102" s="4"/>
      <c r="BV102" s="4"/>
      <c r="BW102" s="4"/>
      <c r="BX102" s="4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5"/>
      <c r="CJ102" s="5"/>
      <c r="CK102" s="5"/>
      <c r="CL102" s="5"/>
      <c r="CM102" s="5"/>
      <c r="CN102" s="4"/>
      <c r="CO102" s="4"/>
      <c r="CP102" s="4"/>
      <c r="CQ102" s="4"/>
      <c r="CR102" s="4"/>
      <c r="CS102" s="5"/>
      <c r="CT102" s="5"/>
      <c r="CU102" s="5"/>
      <c r="CV102" s="5"/>
      <c r="CW102" s="5"/>
      <c r="CX102" s="4" t="e">
        <f t="shared" si="10"/>
        <v>#DIV/0!</v>
      </c>
      <c r="CY102" s="4" t="e">
        <f t="shared" si="11"/>
        <v>#DIV/0!</v>
      </c>
      <c r="CZ102" s="4" t="e">
        <f t="shared" si="12"/>
        <v>#DIV/0!</v>
      </c>
      <c r="DA102" s="4" t="e">
        <f t="shared" si="13"/>
        <v>#DIV/0!</v>
      </c>
      <c r="DB102" s="4" t="e">
        <f t="shared" si="14"/>
        <v>#DIV/0!</v>
      </c>
      <c r="DC102" s="11" t="e" cm="1">
        <f t="array" aca="1" ref="DC102" ca="1">CONCATENATE(INDIRECT(ADDRESS(1,MATCH(_xlfn.MINIFS(B102:CW102,metrics.est,"MAE"),B102:CW102,0)+1)), ", ", INDIRECT(ADDRESS(2,MATCH(_xlfn.MINIFS(B102:CW102,metrics.est,"MAE"),B102:CW102,0)+1)))</f>
        <v>#N/A</v>
      </c>
      <c r="DD102" s="11" t="e" cm="1">
        <f t="array" aca="1" ref="DD102" ca="1">CONCATENATE(INDIRECT(ADDRESS(1,MATCH(_xlfn.MINIFS(B102:CW102,metrics.est,"MSE"),B102:CW102,0)+1)), ", ", INDIRECT(ADDRESS(2,MATCH(_xlfn.MINIFS(B102:CW102,metrics.est,"MSE"),B102:CW102,0)+1)))</f>
        <v>#N/A</v>
      </c>
      <c r="DE102" s="11" t="e" cm="1">
        <f t="array" aca="1" ref="DE102" ca="1">CONCATENATE(INDIRECT(ADDRESS(1,MATCH(_xlfn.MAXIFS(B102:CW102,metrics.est,"R"),B102:CW102,0)+1)), ", ", INDIRECT(ADDRESS(2,MATCH(_xlfn.MAXIFS(B102:CW102,metrics.est,"R"),B102:CW102,0)+1)))</f>
        <v>#N/A</v>
      </c>
      <c r="DF102" s="11" t="e" cm="1">
        <f t="array" aca="1" ref="DF102" ca="1">CONCATENATE(INDIRECT(ADDRESS(1,MATCH(_xlfn.MAXIFS(B102:CW102,metrics.est,"Coverage"),B102:CW102,0)+1)), ", ", INDIRECT(ADDRESS(2,MATCH(_xlfn.MAXIFS(B102:CW102,metrics.est,"Coverage"),B102:CW102,0)+1)))</f>
        <v>#N/A</v>
      </c>
      <c r="DG102" s="11" t="e" cm="1">
        <f t="array" aca="1" ref="DG102" ca="1">CONCATENATE(INDIRECT(ADDRESS(1,MATCH(_xlfn.MINIFS(B102:CW102,metrics.est,"Time"),B102:CW102,0)+1)), ", ", INDIRECT(ADDRESS(2,MATCH(_xlfn.MINIFS(B102:CW102,metrics.est,"Time"),B102:CW102,0)+1)))</f>
        <v>#N/A</v>
      </c>
    </row>
    <row r="103" spans="1:111" x14ac:dyDescent="0.2">
      <c r="A103" s="1" t="s">
        <v>100</v>
      </c>
      <c r="B103" s="4"/>
      <c r="C103" s="4"/>
      <c r="D103" s="4"/>
      <c r="E103" s="4"/>
      <c r="F103" s="4"/>
      <c r="G103" s="5"/>
      <c r="H103" s="5"/>
      <c r="I103" s="5"/>
      <c r="J103" s="5"/>
      <c r="K103" s="5"/>
      <c r="L103" s="4"/>
      <c r="M103" s="4"/>
      <c r="N103" s="4"/>
      <c r="O103" s="4"/>
      <c r="P103" s="4"/>
      <c r="Q103" s="5"/>
      <c r="R103" s="5"/>
      <c r="S103" s="5"/>
      <c r="T103" s="5"/>
      <c r="U103" s="5"/>
      <c r="V103" s="4"/>
      <c r="W103" s="4"/>
      <c r="X103" s="4"/>
      <c r="Y103" s="4"/>
      <c r="Z103" s="4"/>
      <c r="AA103" s="5"/>
      <c r="AB103" s="5"/>
      <c r="AC103" s="5"/>
      <c r="AD103" s="5"/>
      <c r="AE103" s="5"/>
      <c r="AF103" s="4"/>
      <c r="AG103" s="4"/>
      <c r="AH103" s="4"/>
      <c r="AI103" s="4"/>
      <c r="AJ103" s="4"/>
      <c r="AK103" s="5"/>
      <c r="AL103" s="5"/>
      <c r="AM103" s="5"/>
      <c r="AN103" s="5"/>
      <c r="AO103" s="5"/>
      <c r="AP103" s="4"/>
      <c r="AQ103" s="4"/>
      <c r="AR103" s="4"/>
      <c r="AS103" s="4"/>
      <c r="AT103" s="4"/>
      <c r="AU103" s="5"/>
      <c r="AV103" s="5"/>
      <c r="AW103" s="5"/>
      <c r="AX103" s="5"/>
      <c r="AY103" s="5"/>
      <c r="AZ103" s="4"/>
      <c r="BA103" s="4"/>
      <c r="BB103" s="4"/>
      <c r="BC103" s="4"/>
      <c r="BD103" s="4"/>
      <c r="BE103" s="5"/>
      <c r="BF103" s="5"/>
      <c r="BG103" s="5"/>
      <c r="BH103" s="5"/>
      <c r="BI103" s="5"/>
      <c r="BJ103" s="4"/>
      <c r="BK103" s="4"/>
      <c r="BL103" s="4"/>
      <c r="BM103" s="4"/>
      <c r="BN103" s="4"/>
      <c r="BO103" s="5"/>
      <c r="BP103" s="5"/>
      <c r="BQ103" s="5"/>
      <c r="BR103" s="5"/>
      <c r="BS103" s="5"/>
      <c r="BT103" s="4"/>
      <c r="BU103" s="4"/>
      <c r="BV103" s="4"/>
      <c r="BW103" s="4"/>
      <c r="BX103" s="4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5"/>
      <c r="CJ103" s="5"/>
      <c r="CK103" s="5"/>
      <c r="CL103" s="5"/>
      <c r="CM103" s="5"/>
      <c r="CN103" s="4"/>
      <c r="CO103" s="4"/>
      <c r="CP103" s="4"/>
      <c r="CQ103" s="4"/>
      <c r="CR103" s="4"/>
      <c r="CS103" s="5"/>
      <c r="CT103" s="5"/>
      <c r="CU103" s="5"/>
      <c r="CV103" s="5"/>
      <c r="CW103" s="5"/>
      <c r="CX103" s="4" t="e">
        <f t="shared" ref="CX103:CX134" si="15">AVERAGEIFS(B103:CW103,metrics.est,"MAE")</f>
        <v>#DIV/0!</v>
      </c>
      <c r="CY103" s="4" t="e">
        <f t="shared" ref="CY103:CY134" si="16">AVERAGEIFS(B103:CW103,metrics.est,"MSE")</f>
        <v>#DIV/0!</v>
      </c>
      <c r="CZ103" s="4" t="e">
        <f t="shared" ref="CZ103:CZ134" si="17">AVERAGEIFS(B103:CW103,metrics.est,"R")</f>
        <v>#DIV/0!</v>
      </c>
      <c r="DA103" s="4" t="e">
        <f t="shared" ref="DA103:DA134" si="18">AVERAGEIFS(B103:CW103,metrics.est,"Coverage")</f>
        <v>#DIV/0!</v>
      </c>
      <c r="DB103" s="4" t="e">
        <f t="shared" ref="DB103:DB134" si="19">AVERAGEIFS(B103:CW103,metrics.est,"Time")</f>
        <v>#DIV/0!</v>
      </c>
      <c r="DC103" s="11" t="e" cm="1">
        <f t="array" aca="1" ref="DC103" ca="1">CONCATENATE(INDIRECT(ADDRESS(1,MATCH(_xlfn.MINIFS(B103:CW103,metrics.est,"MAE"),B103:CW103,0)+1)), ", ", INDIRECT(ADDRESS(2,MATCH(_xlfn.MINIFS(B103:CW103,metrics.est,"MAE"),B103:CW103,0)+1)))</f>
        <v>#N/A</v>
      </c>
      <c r="DD103" s="11" t="e" cm="1">
        <f t="array" aca="1" ref="DD103" ca="1">CONCATENATE(INDIRECT(ADDRESS(1,MATCH(_xlfn.MINIFS(B103:CW103,metrics.est,"MSE"),B103:CW103,0)+1)), ", ", INDIRECT(ADDRESS(2,MATCH(_xlfn.MINIFS(B103:CW103,metrics.est,"MSE"),B103:CW103,0)+1)))</f>
        <v>#N/A</v>
      </c>
      <c r="DE103" s="11" t="e" cm="1">
        <f t="array" aca="1" ref="DE103" ca="1">CONCATENATE(INDIRECT(ADDRESS(1,MATCH(_xlfn.MAXIFS(B103:CW103,metrics.est,"R"),B103:CW103,0)+1)), ", ", INDIRECT(ADDRESS(2,MATCH(_xlfn.MAXIFS(B103:CW103,metrics.est,"R"),B103:CW103,0)+1)))</f>
        <v>#N/A</v>
      </c>
      <c r="DF103" s="11" t="e" cm="1">
        <f t="array" aca="1" ref="DF103" ca="1">CONCATENATE(INDIRECT(ADDRESS(1,MATCH(_xlfn.MAXIFS(B103:CW103,metrics.est,"Coverage"),B103:CW103,0)+1)), ", ", INDIRECT(ADDRESS(2,MATCH(_xlfn.MAXIFS(B103:CW103,metrics.est,"Coverage"),B103:CW103,0)+1)))</f>
        <v>#N/A</v>
      </c>
      <c r="DG103" s="11" t="e" cm="1">
        <f t="array" aca="1" ref="DG103" ca="1">CONCATENATE(INDIRECT(ADDRESS(1,MATCH(_xlfn.MINIFS(B103:CW103,metrics.est,"Time"),B103:CW103,0)+1)), ", ", INDIRECT(ADDRESS(2,MATCH(_xlfn.MINIFS(B103:CW103,metrics.est,"Time"),B103:CW103,0)+1)))</f>
        <v>#N/A</v>
      </c>
    </row>
    <row r="104" spans="1:111" x14ac:dyDescent="0.2">
      <c r="A104" s="1" t="s">
        <v>101</v>
      </c>
      <c r="B104" s="4"/>
      <c r="C104" s="4"/>
      <c r="D104" s="4"/>
      <c r="E104" s="4"/>
      <c r="F104" s="4"/>
      <c r="G104" s="5"/>
      <c r="H104" s="5"/>
      <c r="I104" s="5"/>
      <c r="J104" s="5"/>
      <c r="K104" s="5"/>
      <c r="L104" s="4"/>
      <c r="M104" s="4"/>
      <c r="N104" s="4"/>
      <c r="O104" s="4"/>
      <c r="P104" s="4"/>
      <c r="Q104" s="5"/>
      <c r="R104" s="5"/>
      <c r="S104" s="5"/>
      <c r="T104" s="5"/>
      <c r="U104" s="5"/>
      <c r="V104" s="4"/>
      <c r="W104" s="4"/>
      <c r="X104" s="4"/>
      <c r="Y104" s="4"/>
      <c r="Z104" s="4"/>
      <c r="AA104" s="5"/>
      <c r="AB104" s="5"/>
      <c r="AC104" s="5"/>
      <c r="AD104" s="5"/>
      <c r="AE104" s="5"/>
      <c r="AF104" s="4"/>
      <c r="AG104" s="4"/>
      <c r="AH104" s="4"/>
      <c r="AI104" s="4"/>
      <c r="AJ104" s="4"/>
      <c r="AK104" s="5"/>
      <c r="AL104" s="5"/>
      <c r="AM104" s="5"/>
      <c r="AN104" s="5"/>
      <c r="AO104" s="5"/>
      <c r="AP104" s="4"/>
      <c r="AQ104" s="4"/>
      <c r="AR104" s="4"/>
      <c r="AS104" s="4"/>
      <c r="AT104" s="4"/>
      <c r="AU104" s="5"/>
      <c r="AV104" s="5"/>
      <c r="AW104" s="5"/>
      <c r="AX104" s="5"/>
      <c r="AY104" s="5"/>
      <c r="AZ104" s="4"/>
      <c r="BA104" s="4"/>
      <c r="BB104" s="4"/>
      <c r="BC104" s="4"/>
      <c r="BD104" s="4"/>
      <c r="BE104" s="5"/>
      <c r="BF104" s="5"/>
      <c r="BG104" s="5"/>
      <c r="BH104" s="5"/>
      <c r="BI104" s="5"/>
      <c r="BJ104" s="4"/>
      <c r="BK104" s="4"/>
      <c r="BL104" s="4"/>
      <c r="BM104" s="4"/>
      <c r="BN104" s="4"/>
      <c r="BO104" s="5"/>
      <c r="BP104" s="5"/>
      <c r="BQ104" s="5"/>
      <c r="BR104" s="5"/>
      <c r="BS104" s="5"/>
      <c r="BT104" s="4"/>
      <c r="BU104" s="4"/>
      <c r="BV104" s="4"/>
      <c r="BW104" s="4"/>
      <c r="BX104" s="4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5"/>
      <c r="CJ104" s="5"/>
      <c r="CK104" s="5"/>
      <c r="CL104" s="5"/>
      <c r="CM104" s="5"/>
      <c r="CN104" s="4"/>
      <c r="CO104" s="4"/>
      <c r="CP104" s="4"/>
      <c r="CQ104" s="4"/>
      <c r="CR104" s="4"/>
      <c r="CS104" s="5"/>
      <c r="CT104" s="5"/>
      <c r="CU104" s="5"/>
      <c r="CV104" s="5"/>
      <c r="CW104" s="5"/>
      <c r="CX104" s="4" t="e">
        <f t="shared" si="15"/>
        <v>#DIV/0!</v>
      </c>
      <c r="CY104" s="4" t="e">
        <f t="shared" si="16"/>
        <v>#DIV/0!</v>
      </c>
      <c r="CZ104" s="4" t="e">
        <f t="shared" si="17"/>
        <v>#DIV/0!</v>
      </c>
      <c r="DA104" s="4" t="e">
        <f t="shared" si="18"/>
        <v>#DIV/0!</v>
      </c>
      <c r="DB104" s="4" t="e">
        <f t="shared" si="19"/>
        <v>#DIV/0!</v>
      </c>
      <c r="DC104" s="11" t="e" cm="1">
        <f t="array" aca="1" ref="DC104" ca="1">CONCATENATE(INDIRECT(ADDRESS(1,MATCH(_xlfn.MINIFS(B104:CW104,metrics.est,"MAE"),B104:CW104,0)+1)), ", ", INDIRECT(ADDRESS(2,MATCH(_xlfn.MINIFS(B104:CW104,metrics.est,"MAE"),B104:CW104,0)+1)))</f>
        <v>#N/A</v>
      </c>
      <c r="DD104" s="11" t="e" cm="1">
        <f t="array" aca="1" ref="DD104" ca="1">CONCATENATE(INDIRECT(ADDRESS(1,MATCH(_xlfn.MINIFS(B104:CW104,metrics.est,"MSE"),B104:CW104,0)+1)), ", ", INDIRECT(ADDRESS(2,MATCH(_xlfn.MINIFS(B104:CW104,metrics.est,"MSE"),B104:CW104,0)+1)))</f>
        <v>#N/A</v>
      </c>
      <c r="DE104" s="11" t="e" cm="1">
        <f t="array" aca="1" ref="DE104" ca="1">CONCATENATE(INDIRECT(ADDRESS(1,MATCH(_xlfn.MAXIFS(B104:CW104,metrics.est,"R"),B104:CW104,0)+1)), ", ", INDIRECT(ADDRESS(2,MATCH(_xlfn.MAXIFS(B104:CW104,metrics.est,"R"),B104:CW104,0)+1)))</f>
        <v>#N/A</v>
      </c>
      <c r="DF104" s="11" t="e" cm="1">
        <f t="array" aca="1" ref="DF104" ca="1">CONCATENATE(INDIRECT(ADDRESS(1,MATCH(_xlfn.MAXIFS(B104:CW104,metrics.est,"Coverage"),B104:CW104,0)+1)), ", ", INDIRECT(ADDRESS(2,MATCH(_xlfn.MAXIFS(B104:CW104,metrics.est,"Coverage"),B104:CW104,0)+1)))</f>
        <v>#N/A</v>
      </c>
      <c r="DG104" s="11" t="e" cm="1">
        <f t="array" aca="1" ref="DG104" ca="1">CONCATENATE(INDIRECT(ADDRESS(1,MATCH(_xlfn.MINIFS(B104:CW104,metrics.est,"Time"),B104:CW104,0)+1)), ", ", INDIRECT(ADDRESS(2,MATCH(_xlfn.MINIFS(B104:CW104,metrics.est,"Time"),B104:CW104,0)+1)))</f>
        <v>#N/A</v>
      </c>
    </row>
    <row r="105" spans="1:111" x14ac:dyDescent="0.2">
      <c r="A105" s="1" t="s">
        <v>102</v>
      </c>
      <c r="B105" s="4"/>
      <c r="C105" s="4"/>
      <c r="D105" s="4"/>
      <c r="E105" s="4"/>
      <c r="F105" s="4"/>
      <c r="G105" s="5"/>
      <c r="H105" s="5"/>
      <c r="I105" s="5"/>
      <c r="J105" s="5"/>
      <c r="K105" s="5"/>
      <c r="L105" s="4"/>
      <c r="M105" s="4"/>
      <c r="N105" s="4"/>
      <c r="O105" s="4"/>
      <c r="P105" s="4"/>
      <c r="Q105" s="5"/>
      <c r="R105" s="5"/>
      <c r="S105" s="5"/>
      <c r="T105" s="5"/>
      <c r="U105" s="5"/>
      <c r="V105" s="4"/>
      <c r="W105" s="4"/>
      <c r="X105" s="4"/>
      <c r="Y105" s="4"/>
      <c r="Z105" s="4"/>
      <c r="AA105" s="5"/>
      <c r="AB105" s="5"/>
      <c r="AC105" s="5"/>
      <c r="AD105" s="5"/>
      <c r="AE105" s="5"/>
      <c r="AF105" s="4"/>
      <c r="AG105" s="4"/>
      <c r="AH105" s="4"/>
      <c r="AI105" s="4"/>
      <c r="AJ105" s="4"/>
      <c r="AK105" s="5"/>
      <c r="AL105" s="5"/>
      <c r="AM105" s="5"/>
      <c r="AN105" s="5"/>
      <c r="AO105" s="5"/>
      <c r="AP105" s="4"/>
      <c r="AQ105" s="4"/>
      <c r="AR105" s="4"/>
      <c r="AS105" s="4"/>
      <c r="AT105" s="4"/>
      <c r="AU105" s="5"/>
      <c r="AV105" s="5"/>
      <c r="AW105" s="5"/>
      <c r="AX105" s="5"/>
      <c r="AY105" s="5"/>
      <c r="AZ105" s="4"/>
      <c r="BA105" s="4"/>
      <c r="BB105" s="4"/>
      <c r="BC105" s="4"/>
      <c r="BD105" s="4"/>
      <c r="BE105" s="5"/>
      <c r="BF105" s="5"/>
      <c r="BG105" s="5"/>
      <c r="BH105" s="5"/>
      <c r="BI105" s="5"/>
      <c r="BJ105" s="4"/>
      <c r="BK105" s="4"/>
      <c r="BL105" s="4"/>
      <c r="BM105" s="4"/>
      <c r="BN105" s="4"/>
      <c r="BO105" s="5"/>
      <c r="BP105" s="5"/>
      <c r="BQ105" s="5"/>
      <c r="BR105" s="5"/>
      <c r="BS105" s="5"/>
      <c r="BT105" s="4"/>
      <c r="BU105" s="4"/>
      <c r="BV105" s="4"/>
      <c r="BW105" s="4"/>
      <c r="BX105" s="4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5"/>
      <c r="CJ105" s="5"/>
      <c r="CK105" s="5"/>
      <c r="CL105" s="5"/>
      <c r="CM105" s="5"/>
      <c r="CN105" s="4"/>
      <c r="CO105" s="4"/>
      <c r="CP105" s="4"/>
      <c r="CQ105" s="4"/>
      <c r="CR105" s="4"/>
      <c r="CS105" s="5"/>
      <c r="CT105" s="5"/>
      <c r="CU105" s="5"/>
      <c r="CV105" s="5"/>
      <c r="CW105" s="5"/>
      <c r="CX105" s="4" t="e">
        <f t="shared" si="15"/>
        <v>#DIV/0!</v>
      </c>
      <c r="CY105" s="4" t="e">
        <f t="shared" si="16"/>
        <v>#DIV/0!</v>
      </c>
      <c r="CZ105" s="4" t="e">
        <f t="shared" si="17"/>
        <v>#DIV/0!</v>
      </c>
      <c r="DA105" s="4" t="e">
        <f t="shared" si="18"/>
        <v>#DIV/0!</v>
      </c>
      <c r="DB105" s="4" t="e">
        <f t="shared" si="19"/>
        <v>#DIV/0!</v>
      </c>
      <c r="DC105" s="11" t="e" cm="1">
        <f t="array" aca="1" ref="DC105" ca="1">CONCATENATE(INDIRECT(ADDRESS(1,MATCH(_xlfn.MINIFS(B105:CW105,metrics.est,"MAE"),B105:CW105,0)+1)), ", ", INDIRECT(ADDRESS(2,MATCH(_xlfn.MINIFS(B105:CW105,metrics.est,"MAE"),B105:CW105,0)+1)))</f>
        <v>#N/A</v>
      </c>
      <c r="DD105" s="11" t="e" cm="1">
        <f t="array" aca="1" ref="DD105" ca="1">CONCATENATE(INDIRECT(ADDRESS(1,MATCH(_xlfn.MINIFS(B105:CW105,metrics.est,"MSE"),B105:CW105,0)+1)), ", ", INDIRECT(ADDRESS(2,MATCH(_xlfn.MINIFS(B105:CW105,metrics.est,"MSE"),B105:CW105,0)+1)))</f>
        <v>#N/A</v>
      </c>
      <c r="DE105" s="11" t="e" cm="1">
        <f t="array" aca="1" ref="DE105" ca="1">CONCATENATE(INDIRECT(ADDRESS(1,MATCH(_xlfn.MAXIFS(B105:CW105,metrics.est,"R"),B105:CW105,0)+1)), ", ", INDIRECT(ADDRESS(2,MATCH(_xlfn.MAXIFS(B105:CW105,metrics.est,"R"),B105:CW105,0)+1)))</f>
        <v>#N/A</v>
      </c>
      <c r="DF105" s="11" t="e" cm="1">
        <f t="array" aca="1" ref="DF105" ca="1">CONCATENATE(INDIRECT(ADDRESS(1,MATCH(_xlfn.MAXIFS(B105:CW105,metrics.est,"Coverage"),B105:CW105,0)+1)), ", ", INDIRECT(ADDRESS(2,MATCH(_xlfn.MAXIFS(B105:CW105,metrics.est,"Coverage"),B105:CW105,0)+1)))</f>
        <v>#N/A</v>
      </c>
      <c r="DG105" s="11" t="e" cm="1">
        <f t="array" aca="1" ref="DG105" ca="1">CONCATENATE(INDIRECT(ADDRESS(1,MATCH(_xlfn.MINIFS(B105:CW105,metrics.est,"Time"),B105:CW105,0)+1)), ", ", INDIRECT(ADDRESS(2,MATCH(_xlfn.MINIFS(B105:CW105,metrics.est,"Time"),B105:CW105,0)+1)))</f>
        <v>#N/A</v>
      </c>
    </row>
    <row r="106" spans="1:111" x14ac:dyDescent="0.2">
      <c r="A106" s="1" t="s">
        <v>103</v>
      </c>
      <c r="B106" s="4"/>
      <c r="C106" s="4"/>
      <c r="D106" s="4"/>
      <c r="E106" s="4"/>
      <c r="F106" s="4"/>
      <c r="G106" s="5"/>
      <c r="H106" s="5"/>
      <c r="I106" s="5"/>
      <c r="J106" s="5"/>
      <c r="K106" s="5"/>
      <c r="L106" s="4"/>
      <c r="M106" s="4"/>
      <c r="N106" s="4"/>
      <c r="O106" s="4"/>
      <c r="P106" s="4"/>
      <c r="Q106" s="5"/>
      <c r="R106" s="5"/>
      <c r="S106" s="5"/>
      <c r="T106" s="5"/>
      <c r="U106" s="5"/>
      <c r="V106" s="4"/>
      <c r="W106" s="4"/>
      <c r="X106" s="4"/>
      <c r="Y106" s="4"/>
      <c r="Z106" s="4"/>
      <c r="AA106" s="5"/>
      <c r="AB106" s="5"/>
      <c r="AC106" s="5"/>
      <c r="AD106" s="5"/>
      <c r="AE106" s="5"/>
      <c r="AF106" s="4"/>
      <c r="AG106" s="4"/>
      <c r="AH106" s="4"/>
      <c r="AI106" s="4"/>
      <c r="AJ106" s="4"/>
      <c r="AK106" s="5"/>
      <c r="AL106" s="5"/>
      <c r="AM106" s="5"/>
      <c r="AN106" s="5"/>
      <c r="AO106" s="5"/>
      <c r="AP106" s="4"/>
      <c r="AQ106" s="4"/>
      <c r="AR106" s="4"/>
      <c r="AS106" s="4"/>
      <c r="AT106" s="4"/>
      <c r="AU106" s="5"/>
      <c r="AV106" s="5"/>
      <c r="AW106" s="5"/>
      <c r="AX106" s="5"/>
      <c r="AY106" s="5"/>
      <c r="AZ106" s="4"/>
      <c r="BA106" s="4"/>
      <c r="BB106" s="4"/>
      <c r="BC106" s="4"/>
      <c r="BD106" s="4"/>
      <c r="BE106" s="5"/>
      <c r="BF106" s="5"/>
      <c r="BG106" s="5"/>
      <c r="BH106" s="5"/>
      <c r="BI106" s="5"/>
      <c r="BJ106" s="4"/>
      <c r="BK106" s="4"/>
      <c r="BL106" s="4"/>
      <c r="BM106" s="4"/>
      <c r="BN106" s="4"/>
      <c r="BO106" s="5"/>
      <c r="BP106" s="5"/>
      <c r="BQ106" s="5"/>
      <c r="BR106" s="5"/>
      <c r="BS106" s="5"/>
      <c r="BT106" s="4"/>
      <c r="BU106" s="4"/>
      <c r="BV106" s="4"/>
      <c r="BW106" s="4"/>
      <c r="BX106" s="4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5"/>
      <c r="CJ106" s="5"/>
      <c r="CK106" s="5"/>
      <c r="CL106" s="5"/>
      <c r="CM106" s="5"/>
      <c r="CN106" s="4"/>
      <c r="CO106" s="4"/>
      <c r="CP106" s="4"/>
      <c r="CQ106" s="4"/>
      <c r="CR106" s="4"/>
      <c r="CS106" s="5"/>
      <c r="CT106" s="5"/>
      <c r="CU106" s="5"/>
      <c r="CV106" s="5"/>
      <c r="CW106" s="5"/>
      <c r="CX106" s="4" t="e">
        <f t="shared" si="15"/>
        <v>#DIV/0!</v>
      </c>
      <c r="CY106" s="4" t="e">
        <f t="shared" si="16"/>
        <v>#DIV/0!</v>
      </c>
      <c r="CZ106" s="4" t="e">
        <f t="shared" si="17"/>
        <v>#DIV/0!</v>
      </c>
      <c r="DA106" s="4" t="e">
        <f t="shared" si="18"/>
        <v>#DIV/0!</v>
      </c>
      <c r="DB106" s="4" t="e">
        <f t="shared" si="19"/>
        <v>#DIV/0!</v>
      </c>
      <c r="DC106" s="11" t="e" cm="1">
        <f t="array" aca="1" ref="DC106" ca="1">CONCATENATE(INDIRECT(ADDRESS(1,MATCH(_xlfn.MINIFS(B106:CW106,metrics.est,"MAE"),B106:CW106,0)+1)), ", ", INDIRECT(ADDRESS(2,MATCH(_xlfn.MINIFS(B106:CW106,metrics.est,"MAE"),B106:CW106,0)+1)))</f>
        <v>#N/A</v>
      </c>
      <c r="DD106" s="11" t="e" cm="1">
        <f t="array" aca="1" ref="DD106" ca="1">CONCATENATE(INDIRECT(ADDRESS(1,MATCH(_xlfn.MINIFS(B106:CW106,metrics.est,"MSE"),B106:CW106,0)+1)), ", ", INDIRECT(ADDRESS(2,MATCH(_xlfn.MINIFS(B106:CW106,metrics.est,"MSE"),B106:CW106,0)+1)))</f>
        <v>#N/A</v>
      </c>
      <c r="DE106" s="11" t="e" cm="1">
        <f t="array" aca="1" ref="DE106" ca="1">CONCATENATE(INDIRECT(ADDRESS(1,MATCH(_xlfn.MAXIFS(B106:CW106,metrics.est,"R"),B106:CW106,0)+1)), ", ", INDIRECT(ADDRESS(2,MATCH(_xlfn.MAXIFS(B106:CW106,metrics.est,"R"),B106:CW106,0)+1)))</f>
        <v>#N/A</v>
      </c>
      <c r="DF106" s="11" t="e" cm="1">
        <f t="array" aca="1" ref="DF106" ca="1">CONCATENATE(INDIRECT(ADDRESS(1,MATCH(_xlfn.MAXIFS(B106:CW106,metrics.est,"Coverage"),B106:CW106,0)+1)), ", ", INDIRECT(ADDRESS(2,MATCH(_xlfn.MAXIFS(B106:CW106,metrics.est,"Coverage"),B106:CW106,0)+1)))</f>
        <v>#N/A</v>
      </c>
      <c r="DG106" s="11" t="e" cm="1">
        <f t="array" aca="1" ref="DG106" ca="1">CONCATENATE(INDIRECT(ADDRESS(1,MATCH(_xlfn.MINIFS(B106:CW106,metrics.est,"Time"),B106:CW106,0)+1)), ", ", INDIRECT(ADDRESS(2,MATCH(_xlfn.MINIFS(B106:CW106,metrics.est,"Time"),B106:CW106,0)+1)))</f>
        <v>#N/A</v>
      </c>
    </row>
    <row r="107" spans="1:111" x14ac:dyDescent="0.2">
      <c r="A107" s="1" t="s">
        <v>104</v>
      </c>
      <c r="B107" s="4"/>
      <c r="C107" s="4"/>
      <c r="D107" s="4"/>
      <c r="E107" s="4"/>
      <c r="F107" s="4"/>
      <c r="G107" s="5"/>
      <c r="H107" s="5"/>
      <c r="I107" s="5"/>
      <c r="J107" s="5"/>
      <c r="K107" s="5"/>
      <c r="L107" s="4"/>
      <c r="M107" s="4"/>
      <c r="N107" s="4"/>
      <c r="O107" s="4"/>
      <c r="P107" s="4"/>
      <c r="Q107" s="5"/>
      <c r="R107" s="5"/>
      <c r="S107" s="5"/>
      <c r="T107" s="5"/>
      <c r="U107" s="5"/>
      <c r="V107" s="4"/>
      <c r="W107" s="4"/>
      <c r="X107" s="4"/>
      <c r="Y107" s="4"/>
      <c r="Z107" s="4"/>
      <c r="AA107" s="5"/>
      <c r="AB107" s="5"/>
      <c r="AC107" s="5"/>
      <c r="AD107" s="5"/>
      <c r="AE107" s="5"/>
      <c r="AF107" s="4"/>
      <c r="AG107" s="4"/>
      <c r="AH107" s="4"/>
      <c r="AI107" s="4"/>
      <c r="AJ107" s="4"/>
      <c r="AK107" s="5"/>
      <c r="AL107" s="5"/>
      <c r="AM107" s="5"/>
      <c r="AN107" s="5"/>
      <c r="AO107" s="5"/>
      <c r="AP107" s="4"/>
      <c r="AQ107" s="4"/>
      <c r="AR107" s="4"/>
      <c r="AS107" s="4"/>
      <c r="AT107" s="4"/>
      <c r="AU107" s="5"/>
      <c r="AV107" s="5"/>
      <c r="AW107" s="5"/>
      <c r="AX107" s="5"/>
      <c r="AY107" s="5"/>
      <c r="AZ107" s="4"/>
      <c r="BA107" s="4"/>
      <c r="BB107" s="4"/>
      <c r="BC107" s="4"/>
      <c r="BD107" s="4"/>
      <c r="BE107" s="5"/>
      <c r="BF107" s="5"/>
      <c r="BG107" s="5"/>
      <c r="BH107" s="5"/>
      <c r="BI107" s="5"/>
      <c r="BJ107" s="4"/>
      <c r="BK107" s="4"/>
      <c r="BL107" s="4"/>
      <c r="BM107" s="4"/>
      <c r="BN107" s="4"/>
      <c r="BO107" s="5"/>
      <c r="BP107" s="5"/>
      <c r="BQ107" s="5"/>
      <c r="BR107" s="5"/>
      <c r="BS107" s="5"/>
      <c r="BT107" s="4"/>
      <c r="BU107" s="4"/>
      <c r="BV107" s="4"/>
      <c r="BW107" s="4"/>
      <c r="BX107" s="4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5"/>
      <c r="CJ107" s="5"/>
      <c r="CK107" s="5"/>
      <c r="CL107" s="5"/>
      <c r="CM107" s="5"/>
      <c r="CN107" s="4"/>
      <c r="CO107" s="4"/>
      <c r="CP107" s="4"/>
      <c r="CQ107" s="4"/>
      <c r="CR107" s="4"/>
      <c r="CS107" s="5"/>
      <c r="CT107" s="5"/>
      <c r="CU107" s="5"/>
      <c r="CV107" s="5"/>
      <c r="CW107" s="5"/>
      <c r="CX107" s="4" t="e">
        <f t="shared" si="15"/>
        <v>#DIV/0!</v>
      </c>
      <c r="CY107" s="4" t="e">
        <f t="shared" si="16"/>
        <v>#DIV/0!</v>
      </c>
      <c r="CZ107" s="4" t="e">
        <f t="shared" si="17"/>
        <v>#DIV/0!</v>
      </c>
      <c r="DA107" s="4" t="e">
        <f t="shared" si="18"/>
        <v>#DIV/0!</v>
      </c>
      <c r="DB107" s="4" t="e">
        <f t="shared" si="19"/>
        <v>#DIV/0!</v>
      </c>
      <c r="DC107" s="11" t="e" cm="1">
        <f t="array" aca="1" ref="DC107" ca="1">CONCATENATE(INDIRECT(ADDRESS(1,MATCH(_xlfn.MINIFS(B107:CW107,metrics.est,"MAE"),B107:CW107,0)+1)), ", ", INDIRECT(ADDRESS(2,MATCH(_xlfn.MINIFS(B107:CW107,metrics.est,"MAE"),B107:CW107,0)+1)))</f>
        <v>#N/A</v>
      </c>
      <c r="DD107" s="11" t="e" cm="1">
        <f t="array" aca="1" ref="DD107" ca="1">CONCATENATE(INDIRECT(ADDRESS(1,MATCH(_xlfn.MINIFS(B107:CW107,metrics.est,"MSE"),B107:CW107,0)+1)), ", ", INDIRECT(ADDRESS(2,MATCH(_xlfn.MINIFS(B107:CW107,metrics.est,"MSE"),B107:CW107,0)+1)))</f>
        <v>#N/A</v>
      </c>
      <c r="DE107" s="11" t="e" cm="1">
        <f t="array" aca="1" ref="DE107" ca="1">CONCATENATE(INDIRECT(ADDRESS(1,MATCH(_xlfn.MAXIFS(B107:CW107,metrics.est,"R"),B107:CW107,0)+1)), ", ", INDIRECT(ADDRESS(2,MATCH(_xlfn.MAXIFS(B107:CW107,metrics.est,"R"),B107:CW107,0)+1)))</f>
        <v>#N/A</v>
      </c>
      <c r="DF107" s="11" t="e" cm="1">
        <f t="array" aca="1" ref="DF107" ca="1">CONCATENATE(INDIRECT(ADDRESS(1,MATCH(_xlfn.MAXIFS(B107:CW107,metrics.est,"Coverage"),B107:CW107,0)+1)), ", ", INDIRECT(ADDRESS(2,MATCH(_xlfn.MAXIFS(B107:CW107,metrics.est,"Coverage"),B107:CW107,0)+1)))</f>
        <v>#N/A</v>
      </c>
      <c r="DG107" s="11" t="e" cm="1">
        <f t="array" aca="1" ref="DG107" ca="1">CONCATENATE(INDIRECT(ADDRESS(1,MATCH(_xlfn.MINIFS(B107:CW107,metrics.est,"Time"),B107:CW107,0)+1)), ", ", INDIRECT(ADDRESS(2,MATCH(_xlfn.MINIFS(B107:CW107,metrics.est,"Time"),B107:CW107,0)+1)))</f>
        <v>#N/A</v>
      </c>
    </row>
    <row r="108" spans="1:111" x14ac:dyDescent="0.2">
      <c r="A108" s="1" t="s">
        <v>105</v>
      </c>
      <c r="B108" s="4"/>
      <c r="C108" s="4"/>
      <c r="D108" s="4"/>
      <c r="E108" s="4"/>
      <c r="F108" s="4"/>
      <c r="G108" s="5"/>
      <c r="H108" s="5"/>
      <c r="I108" s="5"/>
      <c r="J108" s="5"/>
      <c r="K108" s="5"/>
      <c r="L108" s="4"/>
      <c r="M108" s="4"/>
      <c r="N108" s="4"/>
      <c r="O108" s="4"/>
      <c r="P108" s="4"/>
      <c r="Q108" s="5"/>
      <c r="R108" s="5"/>
      <c r="S108" s="5"/>
      <c r="T108" s="5"/>
      <c r="U108" s="5"/>
      <c r="V108" s="4"/>
      <c r="W108" s="4"/>
      <c r="X108" s="4"/>
      <c r="Y108" s="4"/>
      <c r="Z108" s="4"/>
      <c r="AA108" s="5"/>
      <c r="AB108" s="5"/>
      <c r="AC108" s="5"/>
      <c r="AD108" s="5"/>
      <c r="AE108" s="5"/>
      <c r="AF108" s="4"/>
      <c r="AG108" s="4"/>
      <c r="AH108" s="4"/>
      <c r="AI108" s="4"/>
      <c r="AJ108" s="4"/>
      <c r="AK108" s="5"/>
      <c r="AL108" s="5"/>
      <c r="AM108" s="5"/>
      <c r="AN108" s="5"/>
      <c r="AO108" s="5"/>
      <c r="AP108" s="4"/>
      <c r="AQ108" s="4"/>
      <c r="AR108" s="4"/>
      <c r="AS108" s="4"/>
      <c r="AT108" s="4"/>
      <c r="AU108" s="5"/>
      <c r="AV108" s="5"/>
      <c r="AW108" s="5"/>
      <c r="AX108" s="5"/>
      <c r="AY108" s="5"/>
      <c r="AZ108" s="4"/>
      <c r="BA108" s="4"/>
      <c r="BB108" s="4"/>
      <c r="BC108" s="4"/>
      <c r="BD108" s="4"/>
      <c r="BE108" s="5"/>
      <c r="BF108" s="5"/>
      <c r="BG108" s="5"/>
      <c r="BH108" s="5"/>
      <c r="BI108" s="5"/>
      <c r="BJ108" s="4"/>
      <c r="BK108" s="4"/>
      <c r="BL108" s="4"/>
      <c r="BM108" s="4"/>
      <c r="BN108" s="4"/>
      <c r="BO108" s="5"/>
      <c r="BP108" s="5"/>
      <c r="BQ108" s="5"/>
      <c r="BR108" s="5"/>
      <c r="BS108" s="5"/>
      <c r="BT108" s="4"/>
      <c r="BU108" s="4"/>
      <c r="BV108" s="4"/>
      <c r="BW108" s="4"/>
      <c r="BX108" s="4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5">
        <v>0.69530000000000003</v>
      </c>
      <c r="CJ108" s="5">
        <v>0.82869999999999999</v>
      </c>
      <c r="CK108" s="5">
        <v>0.2883</v>
      </c>
      <c r="CL108" s="5">
        <v>0.91420000000000001</v>
      </c>
      <c r="CM108" s="5">
        <v>3.1E-2</v>
      </c>
      <c r="CN108" s="4"/>
      <c r="CO108" s="4"/>
      <c r="CP108" s="4"/>
      <c r="CQ108" s="4"/>
      <c r="CR108" s="4"/>
      <c r="CS108" s="5"/>
      <c r="CT108" s="5"/>
      <c r="CU108" s="5"/>
      <c r="CV108" s="5"/>
      <c r="CW108" s="5"/>
      <c r="CX108" s="4">
        <f t="shared" si="15"/>
        <v>0.69530000000000003</v>
      </c>
      <c r="CY108" s="4">
        <f t="shared" si="16"/>
        <v>0.82869999999999999</v>
      </c>
      <c r="CZ108" s="4">
        <f t="shared" si="17"/>
        <v>0.2883</v>
      </c>
      <c r="DA108" s="4">
        <f t="shared" si="18"/>
        <v>0.91420000000000001</v>
      </c>
      <c r="DB108" s="4">
        <f t="shared" si="19"/>
        <v>3.1E-2</v>
      </c>
      <c r="DC108" s="11" t="str" cm="1">
        <f t="array" aca="1" ref="DC108" ca="1">CONCATENATE(INDIRECT(ADDRESS(1,MATCH(_xlfn.MINIFS(B108:CW108,metrics.est,"MAE"),B108:CW108,0)+1)), ", ", INDIRECT(ADDRESS(2,MATCH(_xlfn.MINIFS(B108:CW108,metrics.est,"MAE"),B108:CW108,0)+1)))</f>
        <v>k=100, r=0.5</v>
      </c>
      <c r="DD108" s="11" t="str" cm="1">
        <f t="array" aca="1" ref="DD108" ca="1">CONCATENATE(INDIRECT(ADDRESS(1,MATCH(_xlfn.MINIFS(B108:CW108,metrics.est,"MSE"),B108:CW108,0)+1)), ", ", INDIRECT(ADDRESS(2,MATCH(_xlfn.MINIFS(B108:CW108,metrics.est,"MSE"),B108:CW108,0)+1)))</f>
        <v>k=100, r=0.5</v>
      </c>
      <c r="DE108" s="11" t="str" cm="1">
        <f t="array" aca="1" ref="DE108" ca="1">CONCATENATE(INDIRECT(ADDRESS(1,MATCH(_xlfn.MAXIFS(B108:CW108,metrics.est,"R"),B108:CW108,0)+1)), ", ", INDIRECT(ADDRESS(2,MATCH(_xlfn.MAXIFS(B108:CW108,metrics.est,"R"),B108:CW108,0)+1)))</f>
        <v>k=100, r=0.5</v>
      </c>
      <c r="DF108" s="11" t="str" cm="1">
        <f t="array" aca="1" ref="DF108" ca="1">CONCATENATE(INDIRECT(ADDRESS(1,MATCH(_xlfn.MAXIFS(B108:CW108,metrics.est,"Coverage"),B108:CW108,0)+1)), ", ", INDIRECT(ADDRESS(2,MATCH(_xlfn.MAXIFS(B108:CW108,metrics.est,"Coverage"),B108:CW108,0)+1)))</f>
        <v>k=100, r=0.5</v>
      </c>
      <c r="DG108" s="11" t="str" cm="1">
        <f t="array" aca="1" ref="DG108" ca="1">CONCATENATE(INDIRECT(ADDRESS(1,MATCH(_xlfn.MINIFS(B108:CW108,metrics.est,"Time"),B108:CW108,0)+1)), ", ", INDIRECT(ADDRESS(2,MATCH(_xlfn.MINIFS(B108:CW108,metrics.est,"Time"),B108:CW108,0)+1)))</f>
        <v>k=100, r=0.5</v>
      </c>
    </row>
    <row r="109" spans="1:111" x14ac:dyDescent="0.2">
      <c r="A109" s="1" t="s">
        <v>106</v>
      </c>
      <c r="B109" s="4"/>
      <c r="C109" s="4"/>
      <c r="D109" s="4"/>
      <c r="E109" s="4"/>
      <c r="F109" s="4"/>
      <c r="G109" s="5"/>
      <c r="H109" s="5"/>
      <c r="I109" s="5"/>
      <c r="J109" s="5"/>
      <c r="K109" s="5"/>
      <c r="L109" s="4"/>
      <c r="M109" s="4"/>
      <c r="N109" s="4"/>
      <c r="O109" s="4"/>
      <c r="P109" s="4"/>
      <c r="Q109" s="5"/>
      <c r="R109" s="5"/>
      <c r="S109" s="5"/>
      <c r="T109" s="5"/>
      <c r="U109" s="5"/>
      <c r="V109" s="4"/>
      <c r="W109" s="4"/>
      <c r="X109" s="4"/>
      <c r="Y109" s="4"/>
      <c r="Z109" s="4"/>
      <c r="AA109" s="5"/>
      <c r="AB109" s="5"/>
      <c r="AC109" s="5"/>
      <c r="AD109" s="5"/>
      <c r="AE109" s="5"/>
      <c r="AF109" s="4"/>
      <c r="AG109" s="4"/>
      <c r="AH109" s="4"/>
      <c r="AI109" s="4"/>
      <c r="AJ109" s="4"/>
      <c r="AK109" s="5"/>
      <c r="AL109" s="5"/>
      <c r="AM109" s="5"/>
      <c r="AN109" s="5"/>
      <c r="AO109" s="5"/>
      <c r="AP109" s="4"/>
      <c r="AQ109" s="4"/>
      <c r="AR109" s="4"/>
      <c r="AS109" s="4"/>
      <c r="AT109" s="4"/>
      <c r="AU109" s="5"/>
      <c r="AV109" s="5"/>
      <c r="AW109" s="5"/>
      <c r="AX109" s="5"/>
      <c r="AY109" s="5"/>
      <c r="AZ109" s="4"/>
      <c r="BA109" s="4"/>
      <c r="BB109" s="4"/>
      <c r="BC109" s="4"/>
      <c r="BD109" s="4"/>
      <c r="BE109" s="5"/>
      <c r="BF109" s="5"/>
      <c r="BG109" s="5"/>
      <c r="BH109" s="5"/>
      <c r="BI109" s="5"/>
      <c r="BJ109" s="4"/>
      <c r="BK109" s="4"/>
      <c r="BL109" s="4"/>
      <c r="BM109" s="4"/>
      <c r="BN109" s="4"/>
      <c r="BO109" s="5"/>
      <c r="BP109" s="5"/>
      <c r="BQ109" s="5"/>
      <c r="BR109" s="5"/>
      <c r="BS109" s="5"/>
      <c r="BT109" s="4"/>
      <c r="BU109" s="4"/>
      <c r="BV109" s="4"/>
      <c r="BW109" s="4"/>
      <c r="BX109" s="4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5"/>
      <c r="CJ109" s="5"/>
      <c r="CK109" s="5"/>
      <c r="CL109" s="5"/>
      <c r="CM109" s="5"/>
      <c r="CN109" s="4"/>
      <c r="CO109" s="4"/>
      <c r="CP109" s="4"/>
      <c r="CQ109" s="4"/>
      <c r="CR109" s="4"/>
      <c r="CS109" s="5"/>
      <c r="CT109" s="5"/>
      <c r="CU109" s="5"/>
      <c r="CV109" s="5"/>
      <c r="CW109" s="5"/>
      <c r="CX109" s="4" t="e">
        <f t="shared" si="15"/>
        <v>#DIV/0!</v>
      </c>
      <c r="CY109" s="4" t="e">
        <f t="shared" si="16"/>
        <v>#DIV/0!</v>
      </c>
      <c r="CZ109" s="4" t="e">
        <f t="shared" si="17"/>
        <v>#DIV/0!</v>
      </c>
      <c r="DA109" s="4" t="e">
        <f t="shared" si="18"/>
        <v>#DIV/0!</v>
      </c>
      <c r="DB109" s="4" t="e">
        <f t="shared" si="19"/>
        <v>#DIV/0!</v>
      </c>
      <c r="DC109" s="11" t="e" cm="1">
        <f t="array" aca="1" ref="DC109" ca="1">CONCATENATE(INDIRECT(ADDRESS(1,MATCH(_xlfn.MINIFS(B109:CW109,metrics.est,"MAE"),B109:CW109,0)+1)), ", ", INDIRECT(ADDRESS(2,MATCH(_xlfn.MINIFS(B109:CW109,metrics.est,"MAE"),B109:CW109,0)+1)))</f>
        <v>#N/A</v>
      </c>
      <c r="DD109" s="11" t="e" cm="1">
        <f t="array" aca="1" ref="DD109" ca="1">CONCATENATE(INDIRECT(ADDRESS(1,MATCH(_xlfn.MINIFS(B109:CW109,metrics.est,"MSE"),B109:CW109,0)+1)), ", ", INDIRECT(ADDRESS(2,MATCH(_xlfn.MINIFS(B109:CW109,metrics.est,"MSE"),B109:CW109,0)+1)))</f>
        <v>#N/A</v>
      </c>
      <c r="DE109" s="11" t="e" cm="1">
        <f t="array" aca="1" ref="DE109" ca="1">CONCATENATE(INDIRECT(ADDRESS(1,MATCH(_xlfn.MAXIFS(B109:CW109,metrics.est,"R"),B109:CW109,0)+1)), ", ", INDIRECT(ADDRESS(2,MATCH(_xlfn.MAXIFS(B109:CW109,metrics.est,"R"),B109:CW109,0)+1)))</f>
        <v>#N/A</v>
      </c>
      <c r="DF109" s="11" t="e" cm="1">
        <f t="array" aca="1" ref="DF109" ca="1">CONCATENATE(INDIRECT(ADDRESS(1,MATCH(_xlfn.MAXIFS(B109:CW109,metrics.est,"Coverage"),B109:CW109,0)+1)), ", ", INDIRECT(ADDRESS(2,MATCH(_xlfn.MAXIFS(B109:CW109,metrics.est,"Coverage"),B109:CW109,0)+1)))</f>
        <v>#N/A</v>
      </c>
      <c r="DG109" s="11" t="e" cm="1">
        <f t="array" aca="1" ref="DG109" ca="1">CONCATENATE(INDIRECT(ADDRESS(1,MATCH(_xlfn.MINIFS(B109:CW109,metrics.est,"Time"),B109:CW109,0)+1)), ", ", INDIRECT(ADDRESS(2,MATCH(_xlfn.MINIFS(B109:CW109,metrics.est,"Time"),B109:CW109,0)+1)))</f>
        <v>#N/A</v>
      </c>
    </row>
    <row r="110" spans="1:111" x14ac:dyDescent="0.2">
      <c r="A110" s="1" t="s">
        <v>107</v>
      </c>
      <c r="B110" s="4"/>
      <c r="C110" s="4"/>
      <c r="D110" s="4"/>
      <c r="E110" s="4"/>
      <c r="F110" s="4"/>
      <c r="G110" s="5"/>
      <c r="H110" s="5"/>
      <c r="I110" s="5"/>
      <c r="J110" s="5"/>
      <c r="K110" s="5"/>
      <c r="L110" s="4"/>
      <c r="M110" s="4"/>
      <c r="N110" s="4"/>
      <c r="O110" s="4"/>
      <c r="P110" s="4"/>
      <c r="Q110" s="5"/>
      <c r="R110" s="5"/>
      <c r="S110" s="5"/>
      <c r="T110" s="5"/>
      <c r="U110" s="5"/>
      <c r="V110" s="4"/>
      <c r="W110" s="4"/>
      <c r="X110" s="4"/>
      <c r="Y110" s="4"/>
      <c r="Z110" s="4"/>
      <c r="AA110" s="5"/>
      <c r="AB110" s="5"/>
      <c r="AC110" s="5"/>
      <c r="AD110" s="5"/>
      <c r="AE110" s="5"/>
      <c r="AF110" s="4"/>
      <c r="AG110" s="4"/>
      <c r="AH110" s="4"/>
      <c r="AI110" s="4"/>
      <c r="AJ110" s="4"/>
      <c r="AK110" s="5"/>
      <c r="AL110" s="5"/>
      <c r="AM110" s="5"/>
      <c r="AN110" s="5"/>
      <c r="AO110" s="5"/>
      <c r="AP110" s="4"/>
      <c r="AQ110" s="4"/>
      <c r="AR110" s="4"/>
      <c r="AS110" s="4"/>
      <c r="AT110" s="4"/>
      <c r="AU110" s="5"/>
      <c r="AV110" s="5"/>
      <c r="AW110" s="5"/>
      <c r="AX110" s="5"/>
      <c r="AY110" s="5"/>
      <c r="AZ110" s="4"/>
      <c r="BA110" s="4"/>
      <c r="BB110" s="4"/>
      <c r="BC110" s="4"/>
      <c r="BD110" s="4"/>
      <c r="BE110" s="5"/>
      <c r="BF110" s="5"/>
      <c r="BG110" s="5"/>
      <c r="BH110" s="5"/>
      <c r="BI110" s="5"/>
      <c r="BJ110" s="4"/>
      <c r="BK110" s="4"/>
      <c r="BL110" s="4"/>
      <c r="BM110" s="4"/>
      <c r="BN110" s="4"/>
      <c r="BO110" s="5"/>
      <c r="BP110" s="5"/>
      <c r="BQ110" s="5"/>
      <c r="BR110" s="5"/>
      <c r="BS110" s="5"/>
      <c r="BT110" s="4"/>
      <c r="BU110" s="4"/>
      <c r="BV110" s="4"/>
      <c r="BW110" s="4"/>
      <c r="BX110" s="4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5"/>
      <c r="CJ110" s="5"/>
      <c r="CK110" s="5"/>
      <c r="CL110" s="5"/>
      <c r="CM110" s="5"/>
      <c r="CN110" s="4"/>
      <c r="CO110" s="4"/>
      <c r="CP110" s="4"/>
      <c r="CQ110" s="4"/>
      <c r="CR110" s="4"/>
      <c r="CS110" s="5"/>
      <c r="CT110" s="5"/>
      <c r="CU110" s="5"/>
      <c r="CV110" s="5"/>
      <c r="CW110" s="5"/>
      <c r="CX110" s="4" t="e">
        <f t="shared" si="15"/>
        <v>#DIV/0!</v>
      </c>
      <c r="CY110" s="4" t="e">
        <f t="shared" si="16"/>
        <v>#DIV/0!</v>
      </c>
      <c r="CZ110" s="4" t="e">
        <f t="shared" si="17"/>
        <v>#DIV/0!</v>
      </c>
      <c r="DA110" s="4" t="e">
        <f t="shared" si="18"/>
        <v>#DIV/0!</v>
      </c>
      <c r="DB110" s="4" t="e">
        <f t="shared" si="19"/>
        <v>#DIV/0!</v>
      </c>
      <c r="DC110" s="11" t="e" cm="1">
        <f t="array" aca="1" ref="DC110" ca="1">CONCATENATE(INDIRECT(ADDRESS(1,MATCH(_xlfn.MINIFS(B110:CW110,metrics.est,"MAE"),B110:CW110,0)+1)), ", ", INDIRECT(ADDRESS(2,MATCH(_xlfn.MINIFS(B110:CW110,metrics.est,"MAE"),B110:CW110,0)+1)))</f>
        <v>#N/A</v>
      </c>
      <c r="DD110" s="11" t="e" cm="1">
        <f t="array" aca="1" ref="DD110" ca="1">CONCATENATE(INDIRECT(ADDRESS(1,MATCH(_xlfn.MINIFS(B110:CW110,metrics.est,"MSE"),B110:CW110,0)+1)), ", ", INDIRECT(ADDRESS(2,MATCH(_xlfn.MINIFS(B110:CW110,metrics.est,"MSE"),B110:CW110,0)+1)))</f>
        <v>#N/A</v>
      </c>
      <c r="DE110" s="11" t="e" cm="1">
        <f t="array" aca="1" ref="DE110" ca="1">CONCATENATE(INDIRECT(ADDRESS(1,MATCH(_xlfn.MAXIFS(B110:CW110,metrics.est,"R"),B110:CW110,0)+1)), ", ", INDIRECT(ADDRESS(2,MATCH(_xlfn.MAXIFS(B110:CW110,metrics.est,"R"),B110:CW110,0)+1)))</f>
        <v>#N/A</v>
      </c>
      <c r="DF110" s="11" t="e" cm="1">
        <f t="array" aca="1" ref="DF110" ca="1">CONCATENATE(INDIRECT(ADDRESS(1,MATCH(_xlfn.MAXIFS(B110:CW110,metrics.est,"Coverage"),B110:CW110,0)+1)), ", ", INDIRECT(ADDRESS(2,MATCH(_xlfn.MAXIFS(B110:CW110,metrics.est,"Coverage"),B110:CW110,0)+1)))</f>
        <v>#N/A</v>
      </c>
      <c r="DG110" s="11" t="e" cm="1">
        <f t="array" aca="1" ref="DG110" ca="1">CONCATENATE(INDIRECT(ADDRESS(1,MATCH(_xlfn.MINIFS(B110:CW110,metrics.est,"Time"),B110:CW110,0)+1)), ", ", INDIRECT(ADDRESS(2,MATCH(_xlfn.MINIFS(B110:CW110,metrics.est,"Time"),B110:CW110,0)+1)))</f>
        <v>#N/A</v>
      </c>
    </row>
    <row r="111" spans="1:111" x14ac:dyDescent="0.2">
      <c r="A111" s="1" t="s">
        <v>108</v>
      </c>
      <c r="B111" s="4"/>
      <c r="C111" s="4"/>
      <c r="D111" s="4"/>
      <c r="E111" s="4"/>
      <c r="F111" s="4"/>
      <c r="G111" s="5"/>
      <c r="H111" s="5"/>
      <c r="I111" s="5"/>
      <c r="J111" s="5"/>
      <c r="K111" s="5"/>
      <c r="L111" s="4"/>
      <c r="M111" s="4"/>
      <c r="N111" s="4"/>
      <c r="O111" s="4"/>
      <c r="P111" s="4"/>
      <c r="Q111" s="5"/>
      <c r="R111" s="5"/>
      <c r="S111" s="5"/>
      <c r="T111" s="5"/>
      <c r="U111" s="5"/>
      <c r="V111" s="4"/>
      <c r="W111" s="4"/>
      <c r="X111" s="4"/>
      <c r="Y111" s="4"/>
      <c r="Z111" s="4"/>
      <c r="AA111" s="5"/>
      <c r="AB111" s="5"/>
      <c r="AC111" s="5"/>
      <c r="AD111" s="5"/>
      <c r="AE111" s="5"/>
      <c r="AF111" s="4"/>
      <c r="AG111" s="4"/>
      <c r="AH111" s="4"/>
      <c r="AI111" s="4"/>
      <c r="AJ111" s="4"/>
      <c r="AK111" s="5"/>
      <c r="AL111" s="5"/>
      <c r="AM111" s="5"/>
      <c r="AN111" s="5"/>
      <c r="AO111" s="5"/>
      <c r="AP111" s="4"/>
      <c r="AQ111" s="4"/>
      <c r="AR111" s="4"/>
      <c r="AS111" s="4"/>
      <c r="AT111" s="4"/>
      <c r="AU111" s="5"/>
      <c r="AV111" s="5"/>
      <c r="AW111" s="5"/>
      <c r="AX111" s="5"/>
      <c r="AY111" s="5"/>
      <c r="AZ111" s="4"/>
      <c r="BA111" s="4"/>
      <c r="BB111" s="4"/>
      <c r="BC111" s="4"/>
      <c r="BD111" s="4"/>
      <c r="BE111" s="5"/>
      <c r="BF111" s="5"/>
      <c r="BG111" s="5"/>
      <c r="BH111" s="5"/>
      <c r="BI111" s="5"/>
      <c r="BJ111" s="4"/>
      <c r="BK111" s="4"/>
      <c r="BL111" s="4"/>
      <c r="BM111" s="4"/>
      <c r="BN111" s="4"/>
      <c r="BO111" s="5"/>
      <c r="BP111" s="5"/>
      <c r="BQ111" s="5"/>
      <c r="BR111" s="5"/>
      <c r="BS111" s="5"/>
      <c r="BT111" s="4"/>
      <c r="BU111" s="4"/>
      <c r="BV111" s="4"/>
      <c r="BW111" s="4"/>
      <c r="BX111" s="4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5"/>
      <c r="CJ111" s="5"/>
      <c r="CK111" s="5"/>
      <c r="CL111" s="5"/>
      <c r="CM111" s="5"/>
      <c r="CN111" s="4"/>
      <c r="CO111" s="4"/>
      <c r="CP111" s="4"/>
      <c r="CQ111" s="4"/>
      <c r="CR111" s="4"/>
      <c r="CS111" s="5"/>
      <c r="CT111" s="5"/>
      <c r="CU111" s="5"/>
      <c r="CV111" s="5"/>
      <c r="CW111" s="5"/>
      <c r="CX111" s="4" t="e">
        <f t="shared" si="15"/>
        <v>#DIV/0!</v>
      </c>
      <c r="CY111" s="4" t="e">
        <f t="shared" si="16"/>
        <v>#DIV/0!</v>
      </c>
      <c r="CZ111" s="4" t="e">
        <f t="shared" si="17"/>
        <v>#DIV/0!</v>
      </c>
      <c r="DA111" s="4" t="e">
        <f t="shared" si="18"/>
        <v>#DIV/0!</v>
      </c>
      <c r="DB111" s="4" t="e">
        <f t="shared" si="19"/>
        <v>#DIV/0!</v>
      </c>
      <c r="DC111" s="11" t="e" cm="1">
        <f t="array" aca="1" ref="DC111" ca="1">CONCATENATE(INDIRECT(ADDRESS(1,MATCH(_xlfn.MINIFS(B111:CW111,metrics.est,"MAE"),B111:CW111,0)+1)), ", ", INDIRECT(ADDRESS(2,MATCH(_xlfn.MINIFS(B111:CW111,metrics.est,"MAE"),B111:CW111,0)+1)))</f>
        <v>#N/A</v>
      </c>
      <c r="DD111" s="11" t="e" cm="1">
        <f t="array" aca="1" ref="DD111" ca="1">CONCATENATE(INDIRECT(ADDRESS(1,MATCH(_xlfn.MINIFS(B111:CW111,metrics.est,"MSE"),B111:CW111,0)+1)), ", ", INDIRECT(ADDRESS(2,MATCH(_xlfn.MINIFS(B111:CW111,metrics.est,"MSE"),B111:CW111,0)+1)))</f>
        <v>#N/A</v>
      </c>
      <c r="DE111" s="11" t="e" cm="1">
        <f t="array" aca="1" ref="DE111" ca="1">CONCATENATE(INDIRECT(ADDRESS(1,MATCH(_xlfn.MAXIFS(B111:CW111,metrics.est,"R"),B111:CW111,0)+1)), ", ", INDIRECT(ADDRESS(2,MATCH(_xlfn.MAXIFS(B111:CW111,metrics.est,"R"),B111:CW111,0)+1)))</f>
        <v>#N/A</v>
      </c>
      <c r="DF111" s="11" t="e" cm="1">
        <f t="array" aca="1" ref="DF111" ca="1">CONCATENATE(INDIRECT(ADDRESS(1,MATCH(_xlfn.MAXIFS(B111:CW111,metrics.est,"Coverage"),B111:CW111,0)+1)), ", ", INDIRECT(ADDRESS(2,MATCH(_xlfn.MAXIFS(B111:CW111,metrics.est,"Coverage"),B111:CW111,0)+1)))</f>
        <v>#N/A</v>
      </c>
      <c r="DG111" s="11" t="e" cm="1">
        <f t="array" aca="1" ref="DG111" ca="1">CONCATENATE(INDIRECT(ADDRESS(1,MATCH(_xlfn.MINIFS(B111:CW111,metrics.est,"Time"),B111:CW111,0)+1)), ", ", INDIRECT(ADDRESS(2,MATCH(_xlfn.MINIFS(B111:CW111,metrics.est,"Time"),B111:CW111,0)+1)))</f>
        <v>#N/A</v>
      </c>
    </row>
    <row r="112" spans="1:111" x14ac:dyDescent="0.2">
      <c r="A112" s="1" t="s">
        <v>109</v>
      </c>
      <c r="B112" s="4"/>
      <c r="C112" s="4"/>
      <c r="D112" s="4"/>
      <c r="E112" s="4"/>
      <c r="F112" s="4"/>
      <c r="G112" s="5"/>
      <c r="H112" s="5"/>
      <c r="I112" s="5"/>
      <c r="J112" s="5"/>
      <c r="K112" s="5"/>
      <c r="L112" s="4"/>
      <c r="M112" s="4"/>
      <c r="N112" s="4"/>
      <c r="O112" s="4"/>
      <c r="P112" s="4"/>
      <c r="Q112" s="5"/>
      <c r="R112" s="5"/>
      <c r="S112" s="5"/>
      <c r="T112" s="5"/>
      <c r="U112" s="5"/>
      <c r="V112" s="4"/>
      <c r="W112" s="4"/>
      <c r="X112" s="4"/>
      <c r="Y112" s="4"/>
      <c r="Z112" s="4"/>
      <c r="AA112" s="5"/>
      <c r="AB112" s="5"/>
      <c r="AC112" s="5"/>
      <c r="AD112" s="5"/>
      <c r="AE112" s="5"/>
      <c r="AF112" s="4"/>
      <c r="AG112" s="4"/>
      <c r="AH112" s="4"/>
      <c r="AI112" s="4"/>
      <c r="AJ112" s="4"/>
      <c r="AK112" s="5"/>
      <c r="AL112" s="5"/>
      <c r="AM112" s="5"/>
      <c r="AN112" s="5"/>
      <c r="AO112" s="5"/>
      <c r="AP112" s="4"/>
      <c r="AQ112" s="4"/>
      <c r="AR112" s="4"/>
      <c r="AS112" s="4"/>
      <c r="AT112" s="4"/>
      <c r="AU112" s="5"/>
      <c r="AV112" s="5"/>
      <c r="AW112" s="5"/>
      <c r="AX112" s="5"/>
      <c r="AY112" s="5"/>
      <c r="AZ112" s="4"/>
      <c r="BA112" s="4"/>
      <c r="BB112" s="4"/>
      <c r="BC112" s="4"/>
      <c r="BD112" s="4"/>
      <c r="BE112" s="5"/>
      <c r="BF112" s="5"/>
      <c r="BG112" s="5"/>
      <c r="BH112" s="5"/>
      <c r="BI112" s="5"/>
      <c r="BJ112" s="4"/>
      <c r="BK112" s="4"/>
      <c r="BL112" s="4"/>
      <c r="BM112" s="4"/>
      <c r="BN112" s="4"/>
      <c r="BO112" s="5"/>
      <c r="BP112" s="5"/>
      <c r="BQ112" s="5"/>
      <c r="BR112" s="5"/>
      <c r="BS112" s="5"/>
      <c r="BT112" s="4"/>
      <c r="BU112" s="4"/>
      <c r="BV112" s="4"/>
      <c r="BW112" s="4"/>
      <c r="BX112" s="4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5"/>
      <c r="CJ112" s="5"/>
      <c r="CK112" s="5"/>
      <c r="CL112" s="5"/>
      <c r="CM112" s="5"/>
      <c r="CN112" s="4"/>
      <c r="CO112" s="4"/>
      <c r="CP112" s="4"/>
      <c r="CQ112" s="4"/>
      <c r="CR112" s="4"/>
      <c r="CS112" s="5"/>
      <c r="CT112" s="5"/>
      <c r="CU112" s="5"/>
      <c r="CV112" s="5"/>
      <c r="CW112" s="5"/>
      <c r="CX112" s="4" t="e">
        <f t="shared" si="15"/>
        <v>#DIV/0!</v>
      </c>
      <c r="CY112" s="4" t="e">
        <f t="shared" si="16"/>
        <v>#DIV/0!</v>
      </c>
      <c r="CZ112" s="4" t="e">
        <f t="shared" si="17"/>
        <v>#DIV/0!</v>
      </c>
      <c r="DA112" s="4" t="e">
        <f t="shared" si="18"/>
        <v>#DIV/0!</v>
      </c>
      <c r="DB112" s="4" t="e">
        <f t="shared" si="19"/>
        <v>#DIV/0!</v>
      </c>
      <c r="DC112" s="11" t="e" cm="1">
        <f t="array" aca="1" ref="DC112" ca="1">CONCATENATE(INDIRECT(ADDRESS(1,MATCH(_xlfn.MINIFS(B112:CW112,metrics.est,"MAE"),B112:CW112,0)+1)), ", ", INDIRECT(ADDRESS(2,MATCH(_xlfn.MINIFS(B112:CW112,metrics.est,"MAE"),B112:CW112,0)+1)))</f>
        <v>#N/A</v>
      </c>
      <c r="DD112" s="11" t="e" cm="1">
        <f t="array" aca="1" ref="DD112" ca="1">CONCATENATE(INDIRECT(ADDRESS(1,MATCH(_xlfn.MINIFS(B112:CW112,metrics.est,"MSE"),B112:CW112,0)+1)), ", ", INDIRECT(ADDRESS(2,MATCH(_xlfn.MINIFS(B112:CW112,metrics.est,"MSE"),B112:CW112,0)+1)))</f>
        <v>#N/A</v>
      </c>
      <c r="DE112" s="11" t="e" cm="1">
        <f t="array" aca="1" ref="DE112" ca="1">CONCATENATE(INDIRECT(ADDRESS(1,MATCH(_xlfn.MAXIFS(B112:CW112,metrics.est,"R"),B112:CW112,0)+1)), ", ", INDIRECT(ADDRESS(2,MATCH(_xlfn.MAXIFS(B112:CW112,metrics.est,"R"),B112:CW112,0)+1)))</f>
        <v>#N/A</v>
      </c>
      <c r="DF112" s="11" t="e" cm="1">
        <f t="array" aca="1" ref="DF112" ca="1">CONCATENATE(INDIRECT(ADDRESS(1,MATCH(_xlfn.MAXIFS(B112:CW112,metrics.est,"Coverage"),B112:CW112,0)+1)), ", ", INDIRECT(ADDRESS(2,MATCH(_xlfn.MAXIFS(B112:CW112,metrics.est,"Coverage"),B112:CW112,0)+1)))</f>
        <v>#N/A</v>
      </c>
      <c r="DG112" s="11" t="e" cm="1">
        <f t="array" aca="1" ref="DG112" ca="1">CONCATENATE(INDIRECT(ADDRESS(1,MATCH(_xlfn.MINIFS(B112:CW112,metrics.est,"Time"),B112:CW112,0)+1)), ", ", INDIRECT(ADDRESS(2,MATCH(_xlfn.MINIFS(B112:CW112,metrics.est,"Time"),B112:CW112,0)+1)))</f>
        <v>#N/A</v>
      </c>
    </row>
    <row r="113" spans="1:111" x14ac:dyDescent="0.2">
      <c r="A113" s="1" t="s">
        <v>110</v>
      </c>
      <c r="B113" s="4"/>
      <c r="C113" s="4"/>
      <c r="D113" s="4"/>
      <c r="E113" s="4"/>
      <c r="F113" s="4"/>
      <c r="G113" s="5"/>
      <c r="H113" s="5"/>
      <c r="I113" s="5"/>
      <c r="J113" s="5"/>
      <c r="K113" s="5"/>
      <c r="L113" s="4"/>
      <c r="M113" s="4"/>
      <c r="N113" s="4"/>
      <c r="O113" s="4"/>
      <c r="P113" s="4"/>
      <c r="Q113" s="5"/>
      <c r="R113" s="5"/>
      <c r="S113" s="5"/>
      <c r="T113" s="5"/>
      <c r="U113" s="5"/>
      <c r="V113" s="4"/>
      <c r="W113" s="4"/>
      <c r="X113" s="4"/>
      <c r="Y113" s="4"/>
      <c r="Z113" s="4"/>
      <c r="AA113" s="5"/>
      <c r="AB113" s="5"/>
      <c r="AC113" s="5"/>
      <c r="AD113" s="5"/>
      <c r="AE113" s="5"/>
      <c r="AF113" s="4"/>
      <c r="AG113" s="4"/>
      <c r="AH113" s="4"/>
      <c r="AI113" s="4"/>
      <c r="AJ113" s="4"/>
      <c r="AK113" s="5"/>
      <c r="AL113" s="5"/>
      <c r="AM113" s="5"/>
      <c r="AN113" s="5"/>
      <c r="AO113" s="5"/>
      <c r="AP113" s="4"/>
      <c r="AQ113" s="4"/>
      <c r="AR113" s="4"/>
      <c r="AS113" s="4"/>
      <c r="AT113" s="4"/>
      <c r="AU113" s="5"/>
      <c r="AV113" s="5"/>
      <c r="AW113" s="5"/>
      <c r="AX113" s="5"/>
      <c r="AY113" s="5"/>
      <c r="AZ113" s="4"/>
      <c r="BA113" s="4"/>
      <c r="BB113" s="4"/>
      <c r="BC113" s="4"/>
      <c r="BD113" s="4"/>
      <c r="BE113" s="5"/>
      <c r="BF113" s="5"/>
      <c r="BG113" s="5"/>
      <c r="BH113" s="5"/>
      <c r="BI113" s="5"/>
      <c r="BJ113" s="4"/>
      <c r="BK113" s="4"/>
      <c r="BL113" s="4"/>
      <c r="BM113" s="4"/>
      <c r="BN113" s="4"/>
      <c r="BO113" s="5"/>
      <c r="BP113" s="5"/>
      <c r="BQ113" s="5"/>
      <c r="BR113" s="5"/>
      <c r="BS113" s="5"/>
      <c r="BT113" s="4"/>
      <c r="BU113" s="4"/>
      <c r="BV113" s="4"/>
      <c r="BW113" s="4"/>
      <c r="BX113" s="4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5"/>
      <c r="CJ113" s="5"/>
      <c r="CK113" s="5"/>
      <c r="CL113" s="5"/>
      <c r="CM113" s="5"/>
      <c r="CN113" s="4"/>
      <c r="CO113" s="4"/>
      <c r="CP113" s="4"/>
      <c r="CQ113" s="4"/>
      <c r="CR113" s="4"/>
      <c r="CS113" s="5"/>
      <c r="CT113" s="5"/>
      <c r="CU113" s="5"/>
      <c r="CV113" s="5"/>
      <c r="CW113" s="5"/>
      <c r="CX113" s="4" t="e">
        <f t="shared" si="15"/>
        <v>#DIV/0!</v>
      </c>
      <c r="CY113" s="4" t="e">
        <f t="shared" si="16"/>
        <v>#DIV/0!</v>
      </c>
      <c r="CZ113" s="4" t="e">
        <f t="shared" si="17"/>
        <v>#DIV/0!</v>
      </c>
      <c r="DA113" s="4" t="e">
        <f t="shared" si="18"/>
        <v>#DIV/0!</v>
      </c>
      <c r="DB113" s="4" t="e">
        <f t="shared" si="19"/>
        <v>#DIV/0!</v>
      </c>
      <c r="DC113" s="11" t="e" cm="1">
        <f t="array" aca="1" ref="DC113" ca="1">CONCATENATE(INDIRECT(ADDRESS(1,MATCH(_xlfn.MINIFS(B113:CW113,metrics.est,"MAE"),B113:CW113,0)+1)), ", ", INDIRECT(ADDRESS(2,MATCH(_xlfn.MINIFS(B113:CW113,metrics.est,"MAE"),B113:CW113,0)+1)))</f>
        <v>#N/A</v>
      </c>
      <c r="DD113" s="11" t="e" cm="1">
        <f t="array" aca="1" ref="DD113" ca="1">CONCATENATE(INDIRECT(ADDRESS(1,MATCH(_xlfn.MINIFS(B113:CW113,metrics.est,"MSE"),B113:CW113,0)+1)), ", ", INDIRECT(ADDRESS(2,MATCH(_xlfn.MINIFS(B113:CW113,metrics.est,"MSE"),B113:CW113,0)+1)))</f>
        <v>#N/A</v>
      </c>
      <c r="DE113" s="11" t="e" cm="1">
        <f t="array" aca="1" ref="DE113" ca="1">CONCATENATE(INDIRECT(ADDRESS(1,MATCH(_xlfn.MAXIFS(B113:CW113,metrics.est,"R"),B113:CW113,0)+1)), ", ", INDIRECT(ADDRESS(2,MATCH(_xlfn.MAXIFS(B113:CW113,metrics.est,"R"),B113:CW113,0)+1)))</f>
        <v>#N/A</v>
      </c>
      <c r="DF113" s="11" t="e" cm="1">
        <f t="array" aca="1" ref="DF113" ca="1">CONCATENATE(INDIRECT(ADDRESS(1,MATCH(_xlfn.MAXIFS(B113:CW113,metrics.est,"Coverage"),B113:CW113,0)+1)), ", ", INDIRECT(ADDRESS(2,MATCH(_xlfn.MAXIFS(B113:CW113,metrics.est,"Coverage"),B113:CW113,0)+1)))</f>
        <v>#N/A</v>
      </c>
      <c r="DG113" s="11" t="e" cm="1">
        <f t="array" aca="1" ref="DG113" ca="1">CONCATENATE(INDIRECT(ADDRESS(1,MATCH(_xlfn.MINIFS(B113:CW113,metrics.est,"Time"),B113:CW113,0)+1)), ", ", INDIRECT(ADDRESS(2,MATCH(_xlfn.MINIFS(B113:CW113,metrics.est,"Time"),B113:CW113,0)+1)))</f>
        <v>#N/A</v>
      </c>
    </row>
    <row r="114" spans="1:111" x14ac:dyDescent="0.2">
      <c r="A114" s="1" t="s">
        <v>111</v>
      </c>
      <c r="B114" s="4"/>
      <c r="C114" s="4"/>
      <c r="D114" s="4"/>
      <c r="E114" s="4"/>
      <c r="F114" s="4"/>
      <c r="G114" s="5"/>
      <c r="H114" s="5"/>
      <c r="I114" s="5"/>
      <c r="J114" s="5"/>
      <c r="K114" s="5"/>
      <c r="L114" s="4"/>
      <c r="M114" s="4"/>
      <c r="N114" s="4"/>
      <c r="O114" s="4"/>
      <c r="P114" s="4"/>
      <c r="Q114" s="5"/>
      <c r="R114" s="5"/>
      <c r="S114" s="5"/>
      <c r="T114" s="5"/>
      <c r="U114" s="5"/>
      <c r="V114" s="4"/>
      <c r="W114" s="4"/>
      <c r="X114" s="4"/>
      <c r="Y114" s="4"/>
      <c r="Z114" s="4"/>
      <c r="AA114" s="5"/>
      <c r="AB114" s="5"/>
      <c r="AC114" s="5"/>
      <c r="AD114" s="5"/>
      <c r="AE114" s="5"/>
      <c r="AF114" s="4"/>
      <c r="AG114" s="4"/>
      <c r="AH114" s="4"/>
      <c r="AI114" s="4"/>
      <c r="AJ114" s="4"/>
      <c r="AK114" s="5"/>
      <c r="AL114" s="5"/>
      <c r="AM114" s="5"/>
      <c r="AN114" s="5"/>
      <c r="AO114" s="5"/>
      <c r="AP114" s="4"/>
      <c r="AQ114" s="4"/>
      <c r="AR114" s="4"/>
      <c r="AS114" s="4"/>
      <c r="AT114" s="4"/>
      <c r="AU114" s="5"/>
      <c r="AV114" s="5"/>
      <c r="AW114" s="5"/>
      <c r="AX114" s="5"/>
      <c r="AY114" s="5"/>
      <c r="AZ114" s="4"/>
      <c r="BA114" s="4"/>
      <c r="BB114" s="4"/>
      <c r="BC114" s="4"/>
      <c r="BD114" s="4"/>
      <c r="BE114" s="5"/>
      <c r="BF114" s="5"/>
      <c r="BG114" s="5"/>
      <c r="BH114" s="5"/>
      <c r="BI114" s="5"/>
      <c r="BJ114" s="4"/>
      <c r="BK114" s="4"/>
      <c r="BL114" s="4"/>
      <c r="BM114" s="4"/>
      <c r="BN114" s="4"/>
      <c r="BO114" s="5"/>
      <c r="BP114" s="5"/>
      <c r="BQ114" s="5"/>
      <c r="BR114" s="5"/>
      <c r="BS114" s="5"/>
      <c r="BT114" s="4"/>
      <c r="BU114" s="4"/>
      <c r="BV114" s="4"/>
      <c r="BW114" s="4"/>
      <c r="BX114" s="4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5"/>
      <c r="CJ114" s="5"/>
      <c r="CK114" s="5"/>
      <c r="CL114" s="5"/>
      <c r="CM114" s="5"/>
      <c r="CN114" s="4"/>
      <c r="CO114" s="4"/>
      <c r="CP114" s="4"/>
      <c r="CQ114" s="4"/>
      <c r="CR114" s="4"/>
      <c r="CS114" s="5"/>
      <c r="CT114" s="5"/>
      <c r="CU114" s="5"/>
      <c r="CV114" s="5"/>
      <c r="CW114" s="5"/>
      <c r="CX114" s="4" t="e">
        <f t="shared" si="15"/>
        <v>#DIV/0!</v>
      </c>
      <c r="CY114" s="4" t="e">
        <f t="shared" si="16"/>
        <v>#DIV/0!</v>
      </c>
      <c r="CZ114" s="4" t="e">
        <f t="shared" si="17"/>
        <v>#DIV/0!</v>
      </c>
      <c r="DA114" s="4" t="e">
        <f t="shared" si="18"/>
        <v>#DIV/0!</v>
      </c>
      <c r="DB114" s="4" t="e">
        <f t="shared" si="19"/>
        <v>#DIV/0!</v>
      </c>
      <c r="DC114" s="11" t="e" cm="1">
        <f t="array" aca="1" ref="DC114" ca="1">CONCATENATE(INDIRECT(ADDRESS(1,MATCH(_xlfn.MINIFS(B114:CW114,metrics.est,"MAE"),B114:CW114,0)+1)), ", ", INDIRECT(ADDRESS(2,MATCH(_xlfn.MINIFS(B114:CW114,metrics.est,"MAE"),B114:CW114,0)+1)))</f>
        <v>#N/A</v>
      </c>
      <c r="DD114" s="11" t="e" cm="1">
        <f t="array" aca="1" ref="DD114" ca="1">CONCATENATE(INDIRECT(ADDRESS(1,MATCH(_xlfn.MINIFS(B114:CW114,metrics.est,"MSE"),B114:CW114,0)+1)), ", ", INDIRECT(ADDRESS(2,MATCH(_xlfn.MINIFS(B114:CW114,metrics.est,"MSE"),B114:CW114,0)+1)))</f>
        <v>#N/A</v>
      </c>
      <c r="DE114" s="11" t="e" cm="1">
        <f t="array" aca="1" ref="DE114" ca="1">CONCATENATE(INDIRECT(ADDRESS(1,MATCH(_xlfn.MAXIFS(B114:CW114,metrics.est,"R"),B114:CW114,0)+1)), ", ", INDIRECT(ADDRESS(2,MATCH(_xlfn.MAXIFS(B114:CW114,metrics.est,"R"),B114:CW114,0)+1)))</f>
        <v>#N/A</v>
      </c>
      <c r="DF114" s="11" t="e" cm="1">
        <f t="array" aca="1" ref="DF114" ca="1">CONCATENATE(INDIRECT(ADDRESS(1,MATCH(_xlfn.MAXIFS(B114:CW114,metrics.est,"Coverage"),B114:CW114,0)+1)), ", ", INDIRECT(ADDRESS(2,MATCH(_xlfn.MAXIFS(B114:CW114,metrics.est,"Coverage"),B114:CW114,0)+1)))</f>
        <v>#N/A</v>
      </c>
      <c r="DG114" s="11" t="e" cm="1">
        <f t="array" aca="1" ref="DG114" ca="1">CONCATENATE(INDIRECT(ADDRESS(1,MATCH(_xlfn.MINIFS(B114:CW114,metrics.est,"Time"),B114:CW114,0)+1)), ", ", INDIRECT(ADDRESS(2,MATCH(_xlfn.MINIFS(B114:CW114,metrics.est,"Time"),B114:CW114,0)+1)))</f>
        <v>#N/A</v>
      </c>
    </row>
    <row r="115" spans="1:111" x14ac:dyDescent="0.2">
      <c r="A115" s="1" t="s">
        <v>112</v>
      </c>
      <c r="B115" s="4"/>
      <c r="C115" s="4"/>
      <c r="D115" s="4"/>
      <c r="E115" s="4"/>
      <c r="F115" s="4"/>
      <c r="G115" s="5"/>
      <c r="H115" s="5"/>
      <c r="I115" s="5"/>
      <c r="J115" s="5"/>
      <c r="K115" s="5"/>
      <c r="L115" s="4"/>
      <c r="M115" s="4"/>
      <c r="N115" s="4"/>
      <c r="O115" s="4"/>
      <c r="P115" s="4"/>
      <c r="Q115" s="5"/>
      <c r="R115" s="5"/>
      <c r="S115" s="5"/>
      <c r="T115" s="5"/>
      <c r="U115" s="5"/>
      <c r="V115" s="4"/>
      <c r="W115" s="4"/>
      <c r="X115" s="4"/>
      <c r="Y115" s="4"/>
      <c r="Z115" s="4"/>
      <c r="AA115" s="5"/>
      <c r="AB115" s="5"/>
      <c r="AC115" s="5"/>
      <c r="AD115" s="5"/>
      <c r="AE115" s="5"/>
      <c r="AF115" s="4"/>
      <c r="AG115" s="4"/>
      <c r="AH115" s="4"/>
      <c r="AI115" s="4"/>
      <c r="AJ115" s="4"/>
      <c r="AK115" s="5"/>
      <c r="AL115" s="5"/>
      <c r="AM115" s="5"/>
      <c r="AN115" s="5"/>
      <c r="AO115" s="5"/>
      <c r="AP115" s="4"/>
      <c r="AQ115" s="4"/>
      <c r="AR115" s="4"/>
      <c r="AS115" s="4"/>
      <c r="AT115" s="4"/>
      <c r="AU115" s="5"/>
      <c r="AV115" s="5"/>
      <c r="AW115" s="5"/>
      <c r="AX115" s="5"/>
      <c r="AY115" s="5"/>
      <c r="AZ115" s="4"/>
      <c r="BA115" s="4"/>
      <c r="BB115" s="4"/>
      <c r="BC115" s="4"/>
      <c r="BD115" s="4"/>
      <c r="BE115" s="5"/>
      <c r="BF115" s="5"/>
      <c r="BG115" s="5"/>
      <c r="BH115" s="5"/>
      <c r="BI115" s="5"/>
      <c r="BJ115" s="4"/>
      <c r="BK115" s="4"/>
      <c r="BL115" s="4"/>
      <c r="BM115" s="4"/>
      <c r="BN115" s="4"/>
      <c r="BO115" s="5"/>
      <c r="BP115" s="5"/>
      <c r="BQ115" s="5"/>
      <c r="BR115" s="5"/>
      <c r="BS115" s="5"/>
      <c r="BT115" s="4"/>
      <c r="BU115" s="4"/>
      <c r="BV115" s="4"/>
      <c r="BW115" s="4"/>
      <c r="BX115" s="4"/>
      <c r="BY115" s="5"/>
      <c r="BZ115" s="5"/>
      <c r="CA115" s="5"/>
      <c r="CB115" s="5"/>
      <c r="CC115" s="5"/>
      <c r="CD115" s="4"/>
      <c r="CE115" s="4"/>
      <c r="CF115" s="4"/>
      <c r="CG115" s="4"/>
      <c r="CH115" s="4"/>
      <c r="CI115" s="5"/>
      <c r="CJ115" s="5"/>
      <c r="CK115" s="5"/>
      <c r="CL115" s="5"/>
      <c r="CM115" s="5"/>
      <c r="CN115" s="4"/>
      <c r="CO115" s="4"/>
      <c r="CP115" s="4"/>
      <c r="CQ115" s="4"/>
      <c r="CR115" s="4"/>
      <c r="CS115" s="5"/>
      <c r="CT115" s="5"/>
      <c r="CU115" s="5"/>
      <c r="CV115" s="5"/>
      <c r="CW115" s="5"/>
      <c r="CX115" s="4" t="e">
        <f t="shared" si="15"/>
        <v>#DIV/0!</v>
      </c>
      <c r="CY115" s="4" t="e">
        <f t="shared" si="16"/>
        <v>#DIV/0!</v>
      </c>
      <c r="CZ115" s="4" t="e">
        <f t="shared" si="17"/>
        <v>#DIV/0!</v>
      </c>
      <c r="DA115" s="4" t="e">
        <f t="shared" si="18"/>
        <v>#DIV/0!</v>
      </c>
      <c r="DB115" s="4" t="e">
        <f t="shared" si="19"/>
        <v>#DIV/0!</v>
      </c>
      <c r="DC115" s="11" t="e" cm="1">
        <f t="array" aca="1" ref="DC115" ca="1">CONCATENATE(INDIRECT(ADDRESS(1,MATCH(_xlfn.MINIFS(B115:CW115,metrics.est,"MAE"),B115:CW115,0)+1)), ", ", INDIRECT(ADDRESS(2,MATCH(_xlfn.MINIFS(B115:CW115,metrics.est,"MAE"),B115:CW115,0)+1)))</f>
        <v>#N/A</v>
      </c>
      <c r="DD115" s="11" t="e" cm="1">
        <f t="array" aca="1" ref="DD115" ca="1">CONCATENATE(INDIRECT(ADDRESS(1,MATCH(_xlfn.MINIFS(B115:CW115,metrics.est,"MSE"),B115:CW115,0)+1)), ", ", INDIRECT(ADDRESS(2,MATCH(_xlfn.MINIFS(B115:CW115,metrics.est,"MSE"),B115:CW115,0)+1)))</f>
        <v>#N/A</v>
      </c>
      <c r="DE115" s="11" t="e" cm="1">
        <f t="array" aca="1" ref="DE115" ca="1">CONCATENATE(INDIRECT(ADDRESS(1,MATCH(_xlfn.MAXIFS(B115:CW115,metrics.est,"R"),B115:CW115,0)+1)), ", ", INDIRECT(ADDRESS(2,MATCH(_xlfn.MAXIFS(B115:CW115,metrics.est,"R"),B115:CW115,0)+1)))</f>
        <v>#N/A</v>
      </c>
      <c r="DF115" s="11" t="e" cm="1">
        <f t="array" aca="1" ref="DF115" ca="1">CONCATENATE(INDIRECT(ADDRESS(1,MATCH(_xlfn.MAXIFS(B115:CW115,metrics.est,"Coverage"),B115:CW115,0)+1)), ", ", INDIRECT(ADDRESS(2,MATCH(_xlfn.MAXIFS(B115:CW115,metrics.est,"Coverage"),B115:CW115,0)+1)))</f>
        <v>#N/A</v>
      </c>
      <c r="DG115" s="11" t="e" cm="1">
        <f t="array" aca="1" ref="DG115" ca="1">CONCATENATE(INDIRECT(ADDRESS(1,MATCH(_xlfn.MINIFS(B115:CW115,metrics.est,"Time"),B115:CW115,0)+1)), ", ", INDIRECT(ADDRESS(2,MATCH(_xlfn.MINIFS(B115:CW115,metrics.est,"Time"),B115:CW115,0)+1)))</f>
        <v>#N/A</v>
      </c>
    </row>
    <row r="116" spans="1:111" x14ac:dyDescent="0.2">
      <c r="A116" s="1" t="s">
        <v>113</v>
      </c>
      <c r="B116" s="4"/>
      <c r="C116" s="4"/>
      <c r="D116" s="4"/>
      <c r="E116" s="4"/>
      <c r="F116" s="4"/>
      <c r="G116" s="5"/>
      <c r="H116" s="5"/>
      <c r="I116" s="5"/>
      <c r="J116" s="5"/>
      <c r="K116" s="5"/>
      <c r="L116" s="4"/>
      <c r="M116" s="4"/>
      <c r="N116" s="4"/>
      <c r="O116" s="4"/>
      <c r="P116" s="4"/>
      <c r="Q116" s="5"/>
      <c r="R116" s="5"/>
      <c r="S116" s="5"/>
      <c r="T116" s="5"/>
      <c r="U116" s="5"/>
      <c r="V116" s="4"/>
      <c r="W116" s="4"/>
      <c r="X116" s="4"/>
      <c r="Y116" s="4"/>
      <c r="Z116" s="4"/>
      <c r="AA116" s="5"/>
      <c r="AB116" s="5"/>
      <c r="AC116" s="5"/>
      <c r="AD116" s="5"/>
      <c r="AE116" s="5"/>
      <c r="AF116" s="4"/>
      <c r="AG116" s="4"/>
      <c r="AH116" s="4"/>
      <c r="AI116" s="4"/>
      <c r="AJ116" s="4"/>
      <c r="AK116" s="5"/>
      <c r="AL116" s="5"/>
      <c r="AM116" s="5"/>
      <c r="AN116" s="5"/>
      <c r="AO116" s="5"/>
      <c r="AP116" s="4"/>
      <c r="AQ116" s="4"/>
      <c r="AR116" s="4"/>
      <c r="AS116" s="4"/>
      <c r="AT116" s="4"/>
      <c r="AU116" s="5"/>
      <c r="AV116" s="5"/>
      <c r="AW116" s="5"/>
      <c r="AX116" s="5"/>
      <c r="AY116" s="5"/>
      <c r="AZ116" s="4"/>
      <c r="BA116" s="4"/>
      <c r="BB116" s="4"/>
      <c r="BC116" s="4"/>
      <c r="BD116" s="4"/>
      <c r="BE116" s="5"/>
      <c r="BF116" s="5"/>
      <c r="BG116" s="5"/>
      <c r="BH116" s="5"/>
      <c r="BI116" s="5"/>
      <c r="BJ116" s="4"/>
      <c r="BK116" s="4"/>
      <c r="BL116" s="4"/>
      <c r="BM116" s="4"/>
      <c r="BN116" s="4"/>
      <c r="BO116" s="5"/>
      <c r="BP116" s="5"/>
      <c r="BQ116" s="5"/>
      <c r="BR116" s="5"/>
      <c r="BS116" s="5"/>
      <c r="BT116" s="4"/>
      <c r="BU116" s="4"/>
      <c r="BV116" s="4"/>
      <c r="BW116" s="4"/>
      <c r="BX116" s="4"/>
      <c r="BY116" s="5"/>
      <c r="BZ116" s="5"/>
      <c r="CA116" s="5"/>
      <c r="CB116" s="5"/>
      <c r="CC116" s="5"/>
      <c r="CD116" s="4"/>
      <c r="CE116" s="4"/>
      <c r="CF116" s="4"/>
      <c r="CG116" s="4"/>
      <c r="CH116" s="4"/>
      <c r="CI116" s="5"/>
      <c r="CJ116" s="5"/>
      <c r="CK116" s="5"/>
      <c r="CL116" s="5"/>
      <c r="CM116" s="5"/>
      <c r="CN116" s="4"/>
      <c r="CO116" s="4"/>
      <c r="CP116" s="4"/>
      <c r="CQ116" s="4"/>
      <c r="CR116" s="4"/>
      <c r="CS116" s="5"/>
      <c r="CT116" s="5"/>
      <c r="CU116" s="5"/>
      <c r="CV116" s="5"/>
      <c r="CW116" s="5"/>
      <c r="CX116" s="4" t="e">
        <f t="shared" si="15"/>
        <v>#DIV/0!</v>
      </c>
      <c r="CY116" s="4" t="e">
        <f t="shared" si="16"/>
        <v>#DIV/0!</v>
      </c>
      <c r="CZ116" s="4" t="e">
        <f t="shared" si="17"/>
        <v>#DIV/0!</v>
      </c>
      <c r="DA116" s="4" t="e">
        <f t="shared" si="18"/>
        <v>#DIV/0!</v>
      </c>
      <c r="DB116" s="4" t="e">
        <f t="shared" si="19"/>
        <v>#DIV/0!</v>
      </c>
      <c r="DC116" s="11" t="e" cm="1">
        <f t="array" aca="1" ref="DC116" ca="1">CONCATENATE(INDIRECT(ADDRESS(1,MATCH(_xlfn.MINIFS(B116:CW116,metrics.est,"MAE"),B116:CW116,0)+1)), ", ", INDIRECT(ADDRESS(2,MATCH(_xlfn.MINIFS(B116:CW116,metrics.est,"MAE"),B116:CW116,0)+1)))</f>
        <v>#N/A</v>
      </c>
      <c r="DD116" s="11" t="e" cm="1">
        <f t="array" aca="1" ref="DD116" ca="1">CONCATENATE(INDIRECT(ADDRESS(1,MATCH(_xlfn.MINIFS(B116:CW116,metrics.est,"MSE"),B116:CW116,0)+1)), ", ", INDIRECT(ADDRESS(2,MATCH(_xlfn.MINIFS(B116:CW116,metrics.est,"MSE"),B116:CW116,0)+1)))</f>
        <v>#N/A</v>
      </c>
      <c r="DE116" s="11" t="e" cm="1">
        <f t="array" aca="1" ref="DE116" ca="1">CONCATENATE(INDIRECT(ADDRESS(1,MATCH(_xlfn.MAXIFS(B116:CW116,metrics.est,"R"),B116:CW116,0)+1)), ", ", INDIRECT(ADDRESS(2,MATCH(_xlfn.MAXIFS(B116:CW116,metrics.est,"R"),B116:CW116,0)+1)))</f>
        <v>#N/A</v>
      </c>
      <c r="DF116" s="11" t="e" cm="1">
        <f t="array" aca="1" ref="DF116" ca="1">CONCATENATE(INDIRECT(ADDRESS(1,MATCH(_xlfn.MAXIFS(B116:CW116,metrics.est,"Coverage"),B116:CW116,0)+1)), ", ", INDIRECT(ADDRESS(2,MATCH(_xlfn.MAXIFS(B116:CW116,metrics.est,"Coverage"),B116:CW116,0)+1)))</f>
        <v>#N/A</v>
      </c>
      <c r="DG116" s="11" t="e" cm="1">
        <f t="array" aca="1" ref="DG116" ca="1">CONCATENATE(INDIRECT(ADDRESS(1,MATCH(_xlfn.MINIFS(B116:CW116,metrics.est,"Time"),B116:CW116,0)+1)), ", ", INDIRECT(ADDRESS(2,MATCH(_xlfn.MINIFS(B116:CW116,metrics.est,"Time"),B116:CW116,0)+1)))</f>
        <v>#N/A</v>
      </c>
    </row>
    <row r="117" spans="1:111" x14ac:dyDescent="0.2">
      <c r="A117" s="1" t="s">
        <v>114</v>
      </c>
      <c r="B117" s="4"/>
      <c r="C117" s="4"/>
      <c r="D117" s="4"/>
      <c r="E117" s="4"/>
      <c r="F117" s="4"/>
      <c r="G117" s="5"/>
      <c r="H117" s="5"/>
      <c r="I117" s="5"/>
      <c r="J117" s="5"/>
      <c r="K117" s="5"/>
      <c r="L117" s="4"/>
      <c r="M117" s="4"/>
      <c r="N117" s="4"/>
      <c r="O117" s="4"/>
      <c r="P117" s="4"/>
      <c r="Q117" s="5"/>
      <c r="R117" s="5"/>
      <c r="S117" s="5"/>
      <c r="T117" s="5"/>
      <c r="U117" s="5"/>
      <c r="V117" s="4"/>
      <c r="W117" s="4"/>
      <c r="X117" s="4"/>
      <c r="Y117" s="4"/>
      <c r="Z117" s="4"/>
      <c r="AA117" s="5"/>
      <c r="AB117" s="5"/>
      <c r="AC117" s="5"/>
      <c r="AD117" s="5"/>
      <c r="AE117" s="5"/>
      <c r="AF117" s="4"/>
      <c r="AG117" s="4"/>
      <c r="AH117" s="4"/>
      <c r="AI117" s="4"/>
      <c r="AJ117" s="4"/>
      <c r="AK117" s="5"/>
      <c r="AL117" s="5"/>
      <c r="AM117" s="5"/>
      <c r="AN117" s="5"/>
      <c r="AO117" s="5"/>
      <c r="AP117" s="4"/>
      <c r="AQ117" s="4"/>
      <c r="AR117" s="4"/>
      <c r="AS117" s="4"/>
      <c r="AT117" s="4"/>
      <c r="AU117" s="5"/>
      <c r="AV117" s="5"/>
      <c r="AW117" s="5"/>
      <c r="AX117" s="5"/>
      <c r="AY117" s="5"/>
      <c r="AZ117" s="4"/>
      <c r="BA117" s="4"/>
      <c r="BB117" s="4"/>
      <c r="BC117" s="4"/>
      <c r="BD117" s="4"/>
      <c r="BE117" s="5"/>
      <c r="BF117" s="5"/>
      <c r="BG117" s="5"/>
      <c r="BH117" s="5"/>
      <c r="BI117" s="5"/>
      <c r="BJ117" s="4"/>
      <c r="BK117" s="4"/>
      <c r="BL117" s="4"/>
      <c r="BM117" s="4"/>
      <c r="BN117" s="4"/>
      <c r="BO117" s="5"/>
      <c r="BP117" s="5"/>
      <c r="BQ117" s="5"/>
      <c r="BR117" s="5"/>
      <c r="BS117" s="5"/>
      <c r="BT117" s="4"/>
      <c r="BU117" s="4"/>
      <c r="BV117" s="4"/>
      <c r="BW117" s="4"/>
      <c r="BX117" s="4"/>
      <c r="BY117" s="5"/>
      <c r="BZ117" s="5"/>
      <c r="CA117" s="5"/>
      <c r="CB117" s="5"/>
      <c r="CC117" s="5"/>
      <c r="CD117" s="4"/>
      <c r="CE117" s="4"/>
      <c r="CF117" s="4"/>
      <c r="CG117" s="4"/>
      <c r="CH117" s="4"/>
      <c r="CI117" s="5">
        <v>0.69689999999999996</v>
      </c>
      <c r="CJ117" s="5">
        <v>0.83109999999999995</v>
      </c>
      <c r="CK117" s="5">
        <v>0.2797</v>
      </c>
      <c r="CL117" s="5">
        <v>0.90269999999999995</v>
      </c>
      <c r="CM117" s="5">
        <v>1.72E-2</v>
      </c>
      <c r="CN117" s="4"/>
      <c r="CO117" s="4"/>
      <c r="CP117" s="4"/>
      <c r="CQ117" s="4"/>
      <c r="CR117" s="4"/>
      <c r="CS117" s="5"/>
      <c r="CT117" s="5"/>
      <c r="CU117" s="5"/>
      <c r="CV117" s="5"/>
      <c r="CW117" s="5"/>
      <c r="CX117" s="4">
        <f t="shared" si="15"/>
        <v>0.69689999999999996</v>
      </c>
      <c r="CY117" s="4">
        <f t="shared" si="16"/>
        <v>0.83109999999999995</v>
      </c>
      <c r="CZ117" s="4">
        <f t="shared" si="17"/>
        <v>0.2797</v>
      </c>
      <c r="DA117" s="4">
        <f t="shared" si="18"/>
        <v>0.90269999999999995</v>
      </c>
      <c r="DB117" s="4">
        <f t="shared" si="19"/>
        <v>1.72E-2</v>
      </c>
      <c r="DC117" s="11" t="str" cm="1">
        <f t="array" aca="1" ref="DC117" ca="1">CONCATENATE(INDIRECT(ADDRESS(1,MATCH(_xlfn.MINIFS(B117:CW117,metrics.est,"MAE"),B117:CW117,0)+1)), ", ", INDIRECT(ADDRESS(2,MATCH(_xlfn.MINIFS(B117:CW117,metrics.est,"MAE"),B117:CW117,0)+1)))</f>
        <v>k=100, r=0.5</v>
      </c>
      <c r="DD117" s="11" t="str" cm="1">
        <f t="array" aca="1" ref="DD117" ca="1">CONCATENATE(INDIRECT(ADDRESS(1,MATCH(_xlfn.MINIFS(B117:CW117,metrics.est,"MSE"),B117:CW117,0)+1)), ", ", INDIRECT(ADDRESS(2,MATCH(_xlfn.MINIFS(B117:CW117,metrics.est,"MSE"),B117:CW117,0)+1)))</f>
        <v>k=100, r=0.5</v>
      </c>
      <c r="DE117" s="11" t="str" cm="1">
        <f t="array" aca="1" ref="DE117" ca="1">CONCATENATE(INDIRECT(ADDRESS(1,MATCH(_xlfn.MAXIFS(B117:CW117,metrics.est,"R"),B117:CW117,0)+1)), ", ", INDIRECT(ADDRESS(2,MATCH(_xlfn.MAXIFS(B117:CW117,metrics.est,"R"),B117:CW117,0)+1)))</f>
        <v>k=100, r=0.5</v>
      </c>
      <c r="DF117" s="11" t="str" cm="1">
        <f t="array" aca="1" ref="DF117" ca="1">CONCATENATE(INDIRECT(ADDRESS(1,MATCH(_xlfn.MAXIFS(B117:CW117,metrics.est,"Coverage"),B117:CW117,0)+1)), ", ", INDIRECT(ADDRESS(2,MATCH(_xlfn.MAXIFS(B117:CW117,metrics.est,"Coverage"),B117:CW117,0)+1)))</f>
        <v>k=100, r=0.5</v>
      </c>
      <c r="DG117" s="11" t="str" cm="1">
        <f t="array" aca="1" ref="DG117" ca="1">CONCATENATE(INDIRECT(ADDRESS(1,MATCH(_xlfn.MINIFS(B117:CW117,metrics.est,"Time"),B117:CW117,0)+1)), ", ", INDIRECT(ADDRESS(2,MATCH(_xlfn.MINIFS(B117:CW117,metrics.est,"Time"),B117:CW117,0)+1)))</f>
        <v>k=100, r=0.5</v>
      </c>
    </row>
    <row r="118" spans="1:111" x14ac:dyDescent="0.2">
      <c r="A118" s="1" t="s">
        <v>115</v>
      </c>
      <c r="B118" s="4"/>
      <c r="C118" s="4"/>
      <c r="D118" s="4"/>
      <c r="E118" s="4"/>
      <c r="F118" s="4"/>
      <c r="G118" s="5"/>
      <c r="H118" s="5"/>
      <c r="I118" s="5"/>
      <c r="J118" s="5"/>
      <c r="K118" s="5"/>
      <c r="L118" s="4"/>
      <c r="M118" s="4"/>
      <c r="N118" s="4"/>
      <c r="O118" s="4"/>
      <c r="P118" s="4"/>
      <c r="Q118" s="5"/>
      <c r="R118" s="5"/>
      <c r="S118" s="5"/>
      <c r="T118" s="5"/>
      <c r="U118" s="5"/>
      <c r="V118" s="4"/>
      <c r="W118" s="4"/>
      <c r="X118" s="4"/>
      <c r="Y118" s="4"/>
      <c r="Z118" s="4"/>
      <c r="AA118" s="5"/>
      <c r="AB118" s="5"/>
      <c r="AC118" s="5"/>
      <c r="AD118" s="5"/>
      <c r="AE118" s="5"/>
      <c r="AF118" s="4"/>
      <c r="AG118" s="4"/>
      <c r="AH118" s="4"/>
      <c r="AI118" s="4"/>
      <c r="AJ118" s="4"/>
      <c r="AK118" s="5"/>
      <c r="AL118" s="5"/>
      <c r="AM118" s="5"/>
      <c r="AN118" s="5"/>
      <c r="AO118" s="5"/>
      <c r="AP118" s="4"/>
      <c r="AQ118" s="4"/>
      <c r="AR118" s="4"/>
      <c r="AS118" s="4"/>
      <c r="AT118" s="4"/>
      <c r="AU118" s="5"/>
      <c r="AV118" s="5"/>
      <c r="AW118" s="5"/>
      <c r="AX118" s="5"/>
      <c r="AY118" s="5"/>
      <c r="AZ118" s="4"/>
      <c r="BA118" s="4"/>
      <c r="BB118" s="4"/>
      <c r="BC118" s="4"/>
      <c r="BD118" s="4"/>
      <c r="BE118" s="5"/>
      <c r="BF118" s="5"/>
      <c r="BG118" s="5"/>
      <c r="BH118" s="5"/>
      <c r="BI118" s="5"/>
      <c r="BJ118" s="4"/>
      <c r="BK118" s="4"/>
      <c r="BL118" s="4"/>
      <c r="BM118" s="4"/>
      <c r="BN118" s="4"/>
      <c r="BO118" s="5"/>
      <c r="BP118" s="5"/>
      <c r="BQ118" s="5"/>
      <c r="BR118" s="5"/>
      <c r="BS118" s="5"/>
      <c r="BT118" s="4"/>
      <c r="BU118" s="4"/>
      <c r="BV118" s="4"/>
      <c r="BW118" s="4"/>
      <c r="BX118" s="4"/>
      <c r="BY118" s="5"/>
      <c r="BZ118" s="5"/>
      <c r="CA118" s="5"/>
      <c r="CB118" s="5"/>
      <c r="CC118" s="5"/>
      <c r="CD118" s="4"/>
      <c r="CE118" s="4"/>
      <c r="CF118" s="4"/>
      <c r="CG118" s="4"/>
      <c r="CH118" s="4"/>
      <c r="CI118" s="5"/>
      <c r="CJ118" s="5"/>
      <c r="CK118" s="5"/>
      <c r="CL118" s="5"/>
      <c r="CM118" s="5"/>
      <c r="CN118" s="4"/>
      <c r="CO118" s="4"/>
      <c r="CP118" s="4"/>
      <c r="CQ118" s="4"/>
      <c r="CR118" s="4"/>
      <c r="CS118" s="5"/>
      <c r="CT118" s="5"/>
      <c r="CU118" s="5"/>
      <c r="CV118" s="5"/>
      <c r="CW118" s="5"/>
      <c r="CX118" s="4" t="e">
        <f t="shared" si="15"/>
        <v>#DIV/0!</v>
      </c>
      <c r="CY118" s="4" t="e">
        <f t="shared" si="16"/>
        <v>#DIV/0!</v>
      </c>
      <c r="CZ118" s="4" t="e">
        <f t="shared" si="17"/>
        <v>#DIV/0!</v>
      </c>
      <c r="DA118" s="4" t="e">
        <f t="shared" si="18"/>
        <v>#DIV/0!</v>
      </c>
      <c r="DB118" s="4" t="e">
        <f t="shared" si="19"/>
        <v>#DIV/0!</v>
      </c>
      <c r="DC118" s="11" t="e" cm="1">
        <f t="array" aca="1" ref="DC118" ca="1">CONCATENATE(INDIRECT(ADDRESS(1,MATCH(_xlfn.MINIFS(B118:CW118,metrics.est,"MAE"),B118:CW118,0)+1)), ", ", INDIRECT(ADDRESS(2,MATCH(_xlfn.MINIFS(B118:CW118,metrics.est,"MAE"),B118:CW118,0)+1)))</f>
        <v>#N/A</v>
      </c>
      <c r="DD118" s="11" t="e" cm="1">
        <f t="array" aca="1" ref="DD118" ca="1">CONCATENATE(INDIRECT(ADDRESS(1,MATCH(_xlfn.MINIFS(B118:CW118,metrics.est,"MSE"),B118:CW118,0)+1)), ", ", INDIRECT(ADDRESS(2,MATCH(_xlfn.MINIFS(B118:CW118,metrics.est,"MSE"),B118:CW118,0)+1)))</f>
        <v>#N/A</v>
      </c>
      <c r="DE118" s="11" t="e" cm="1">
        <f t="array" aca="1" ref="DE118" ca="1">CONCATENATE(INDIRECT(ADDRESS(1,MATCH(_xlfn.MAXIFS(B118:CW118,metrics.est,"R"),B118:CW118,0)+1)), ", ", INDIRECT(ADDRESS(2,MATCH(_xlfn.MAXIFS(B118:CW118,metrics.est,"R"),B118:CW118,0)+1)))</f>
        <v>#N/A</v>
      </c>
      <c r="DF118" s="11" t="e" cm="1">
        <f t="array" aca="1" ref="DF118" ca="1">CONCATENATE(INDIRECT(ADDRESS(1,MATCH(_xlfn.MAXIFS(B118:CW118,metrics.est,"Coverage"),B118:CW118,0)+1)), ", ", INDIRECT(ADDRESS(2,MATCH(_xlfn.MAXIFS(B118:CW118,metrics.est,"Coverage"),B118:CW118,0)+1)))</f>
        <v>#N/A</v>
      </c>
      <c r="DG118" s="11" t="e" cm="1">
        <f t="array" aca="1" ref="DG118" ca="1">CONCATENATE(INDIRECT(ADDRESS(1,MATCH(_xlfn.MINIFS(B118:CW118,metrics.est,"Time"),B118:CW118,0)+1)), ", ", INDIRECT(ADDRESS(2,MATCH(_xlfn.MINIFS(B118:CW118,metrics.est,"Time"),B118:CW118,0)+1)))</f>
        <v>#N/A</v>
      </c>
    </row>
    <row r="119" spans="1:111" x14ac:dyDescent="0.2">
      <c r="A119" s="1" t="s">
        <v>116</v>
      </c>
      <c r="B119" s="4"/>
      <c r="C119" s="4"/>
      <c r="D119" s="4"/>
      <c r="E119" s="4"/>
      <c r="F119" s="4"/>
      <c r="G119" s="5"/>
      <c r="H119" s="5"/>
      <c r="I119" s="5"/>
      <c r="J119" s="5"/>
      <c r="K119" s="5"/>
      <c r="L119" s="4"/>
      <c r="M119" s="4"/>
      <c r="N119" s="4"/>
      <c r="O119" s="4"/>
      <c r="P119" s="4"/>
      <c r="Q119" s="5"/>
      <c r="R119" s="5"/>
      <c r="S119" s="5"/>
      <c r="T119" s="5"/>
      <c r="U119" s="5"/>
      <c r="V119" s="4"/>
      <c r="W119" s="4"/>
      <c r="X119" s="4"/>
      <c r="Y119" s="4"/>
      <c r="Z119" s="4"/>
      <c r="AA119" s="5"/>
      <c r="AB119" s="5"/>
      <c r="AC119" s="5"/>
      <c r="AD119" s="5"/>
      <c r="AE119" s="5"/>
      <c r="AF119" s="4"/>
      <c r="AG119" s="4"/>
      <c r="AH119" s="4"/>
      <c r="AI119" s="4"/>
      <c r="AJ119" s="4"/>
      <c r="AK119" s="5"/>
      <c r="AL119" s="5"/>
      <c r="AM119" s="5"/>
      <c r="AN119" s="5"/>
      <c r="AO119" s="5"/>
      <c r="AP119" s="4"/>
      <c r="AQ119" s="4"/>
      <c r="AR119" s="4"/>
      <c r="AS119" s="4"/>
      <c r="AT119" s="4"/>
      <c r="AU119" s="5"/>
      <c r="AV119" s="5"/>
      <c r="AW119" s="5"/>
      <c r="AX119" s="5"/>
      <c r="AY119" s="5"/>
      <c r="AZ119" s="4"/>
      <c r="BA119" s="4"/>
      <c r="BB119" s="4"/>
      <c r="BC119" s="4"/>
      <c r="BD119" s="4"/>
      <c r="BE119" s="5"/>
      <c r="BF119" s="5"/>
      <c r="BG119" s="5"/>
      <c r="BH119" s="5"/>
      <c r="BI119" s="5"/>
      <c r="BJ119" s="4"/>
      <c r="BK119" s="4"/>
      <c r="BL119" s="4"/>
      <c r="BM119" s="4"/>
      <c r="BN119" s="4"/>
      <c r="BO119" s="5"/>
      <c r="BP119" s="5"/>
      <c r="BQ119" s="5"/>
      <c r="BR119" s="5"/>
      <c r="BS119" s="5"/>
      <c r="BT119" s="4"/>
      <c r="BU119" s="4"/>
      <c r="BV119" s="4"/>
      <c r="BW119" s="4"/>
      <c r="BX119" s="4"/>
      <c r="BY119" s="5"/>
      <c r="BZ119" s="5"/>
      <c r="CA119" s="5"/>
      <c r="CB119" s="5"/>
      <c r="CC119" s="5"/>
      <c r="CD119" s="4"/>
      <c r="CE119" s="4"/>
      <c r="CF119" s="4"/>
      <c r="CG119" s="4"/>
      <c r="CH119" s="4"/>
      <c r="CI119" s="5"/>
      <c r="CJ119" s="5"/>
      <c r="CK119" s="5"/>
      <c r="CL119" s="5"/>
      <c r="CM119" s="5"/>
      <c r="CN119" s="4"/>
      <c r="CO119" s="4"/>
      <c r="CP119" s="4"/>
      <c r="CQ119" s="4"/>
      <c r="CR119" s="4"/>
      <c r="CS119" s="5"/>
      <c r="CT119" s="5"/>
      <c r="CU119" s="5"/>
      <c r="CV119" s="5"/>
      <c r="CW119" s="5"/>
      <c r="CX119" s="4" t="e">
        <f t="shared" si="15"/>
        <v>#DIV/0!</v>
      </c>
      <c r="CY119" s="4" t="e">
        <f t="shared" si="16"/>
        <v>#DIV/0!</v>
      </c>
      <c r="CZ119" s="4" t="e">
        <f t="shared" si="17"/>
        <v>#DIV/0!</v>
      </c>
      <c r="DA119" s="4" t="e">
        <f t="shared" si="18"/>
        <v>#DIV/0!</v>
      </c>
      <c r="DB119" s="4" t="e">
        <f t="shared" si="19"/>
        <v>#DIV/0!</v>
      </c>
      <c r="DC119" s="11" t="e" cm="1">
        <f t="array" aca="1" ref="DC119" ca="1">CONCATENATE(INDIRECT(ADDRESS(1,MATCH(_xlfn.MINIFS(B119:CW119,metrics.est,"MAE"),B119:CW119,0)+1)), ", ", INDIRECT(ADDRESS(2,MATCH(_xlfn.MINIFS(B119:CW119,metrics.est,"MAE"),B119:CW119,0)+1)))</f>
        <v>#N/A</v>
      </c>
      <c r="DD119" s="11" t="e" cm="1">
        <f t="array" aca="1" ref="DD119" ca="1">CONCATENATE(INDIRECT(ADDRESS(1,MATCH(_xlfn.MINIFS(B119:CW119,metrics.est,"MSE"),B119:CW119,0)+1)), ", ", INDIRECT(ADDRESS(2,MATCH(_xlfn.MINIFS(B119:CW119,metrics.est,"MSE"),B119:CW119,0)+1)))</f>
        <v>#N/A</v>
      </c>
      <c r="DE119" s="11" t="e" cm="1">
        <f t="array" aca="1" ref="DE119" ca="1">CONCATENATE(INDIRECT(ADDRESS(1,MATCH(_xlfn.MAXIFS(B119:CW119,metrics.est,"R"),B119:CW119,0)+1)), ", ", INDIRECT(ADDRESS(2,MATCH(_xlfn.MAXIFS(B119:CW119,metrics.est,"R"),B119:CW119,0)+1)))</f>
        <v>#N/A</v>
      </c>
      <c r="DF119" s="11" t="e" cm="1">
        <f t="array" aca="1" ref="DF119" ca="1">CONCATENATE(INDIRECT(ADDRESS(1,MATCH(_xlfn.MAXIFS(B119:CW119,metrics.est,"Coverage"),B119:CW119,0)+1)), ", ", INDIRECT(ADDRESS(2,MATCH(_xlfn.MAXIFS(B119:CW119,metrics.est,"Coverage"),B119:CW119,0)+1)))</f>
        <v>#N/A</v>
      </c>
      <c r="DG119" s="11" t="e" cm="1">
        <f t="array" aca="1" ref="DG119" ca="1">CONCATENATE(INDIRECT(ADDRESS(1,MATCH(_xlfn.MINIFS(B119:CW119,metrics.est,"Time"),B119:CW119,0)+1)), ", ", INDIRECT(ADDRESS(2,MATCH(_xlfn.MINIFS(B119:CW119,metrics.est,"Time"),B119:CW119,0)+1)))</f>
        <v>#N/A</v>
      </c>
    </row>
    <row r="120" spans="1:111" x14ac:dyDescent="0.2">
      <c r="A120" s="1" t="s">
        <v>117</v>
      </c>
      <c r="B120" s="4"/>
      <c r="C120" s="4"/>
      <c r="D120" s="4"/>
      <c r="E120" s="4"/>
      <c r="F120" s="4"/>
      <c r="G120" s="5"/>
      <c r="H120" s="5"/>
      <c r="I120" s="5"/>
      <c r="J120" s="5"/>
      <c r="K120" s="5"/>
      <c r="L120" s="4"/>
      <c r="M120" s="4"/>
      <c r="N120" s="4"/>
      <c r="O120" s="4"/>
      <c r="P120" s="4"/>
      <c r="Q120" s="5"/>
      <c r="R120" s="5"/>
      <c r="S120" s="5"/>
      <c r="T120" s="5"/>
      <c r="U120" s="5"/>
      <c r="V120" s="4"/>
      <c r="W120" s="4"/>
      <c r="X120" s="4"/>
      <c r="Y120" s="4"/>
      <c r="Z120" s="4"/>
      <c r="AA120" s="5"/>
      <c r="AB120" s="5"/>
      <c r="AC120" s="5"/>
      <c r="AD120" s="5"/>
      <c r="AE120" s="5"/>
      <c r="AF120" s="4"/>
      <c r="AG120" s="4"/>
      <c r="AH120" s="4"/>
      <c r="AI120" s="4"/>
      <c r="AJ120" s="4"/>
      <c r="AK120" s="5"/>
      <c r="AL120" s="5"/>
      <c r="AM120" s="5"/>
      <c r="AN120" s="5"/>
      <c r="AO120" s="5"/>
      <c r="AP120" s="4"/>
      <c r="AQ120" s="4"/>
      <c r="AR120" s="4"/>
      <c r="AS120" s="4"/>
      <c r="AT120" s="4"/>
      <c r="AU120" s="5"/>
      <c r="AV120" s="5"/>
      <c r="AW120" s="5"/>
      <c r="AX120" s="5"/>
      <c r="AY120" s="5"/>
      <c r="AZ120" s="4"/>
      <c r="BA120" s="4"/>
      <c r="BB120" s="4"/>
      <c r="BC120" s="4"/>
      <c r="BD120" s="4"/>
      <c r="BE120" s="5"/>
      <c r="BF120" s="5"/>
      <c r="BG120" s="5"/>
      <c r="BH120" s="5"/>
      <c r="BI120" s="5"/>
      <c r="BJ120" s="4"/>
      <c r="BK120" s="4"/>
      <c r="BL120" s="4"/>
      <c r="BM120" s="4"/>
      <c r="BN120" s="4"/>
      <c r="BO120" s="5"/>
      <c r="BP120" s="5"/>
      <c r="BQ120" s="5"/>
      <c r="BR120" s="5"/>
      <c r="BS120" s="5"/>
      <c r="BT120" s="4"/>
      <c r="BU120" s="4"/>
      <c r="BV120" s="4"/>
      <c r="BW120" s="4"/>
      <c r="BX120" s="4"/>
      <c r="BY120" s="5"/>
      <c r="BZ120" s="5"/>
      <c r="CA120" s="5"/>
      <c r="CB120" s="5"/>
      <c r="CC120" s="5"/>
      <c r="CD120" s="4"/>
      <c r="CE120" s="4"/>
      <c r="CF120" s="4"/>
      <c r="CG120" s="4"/>
      <c r="CH120" s="4"/>
      <c r="CI120" s="5"/>
      <c r="CJ120" s="5"/>
      <c r="CK120" s="5"/>
      <c r="CL120" s="5"/>
      <c r="CM120" s="5"/>
      <c r="CN120" s="4"/>
      <c r="CO120" s="4"/>
      <c r="CP120" s="4"/>
      <c r="CQ120" s="4"/>
      <c r="CR120" s="4"/>
      <c r="CS120" s="5"/>
      <c r="CT120" s="5"/>
      <c r="CU120" s="5"/>
      <c r="CV120" s="5"/>
      <c r="CW120" s="5"/>
      <c r="CX120" s="4" t="e">
        <f t="shared" si="15"/>
        <v>#DIV/0!</v>
      </c>
      <c r="CY120" s="4" t="e">
        <f t="shared" si="16"/>
        <v>#DIV/0!</v>
      </c>
      <c r="CZ120" s="4" t="e">
        <f t="shared" si="17"/>
        <v>#DIV/0!</v>
      </c>
      <c r="DA120" s="4" t="e">
        <f t="shared" si="18"/>
        <v>#DIV/0!</v>
      </c>
      <c r="DB120" s="4" t="e">
        <f t="shared" si="19"/>
        <v>#DIV/0!</v>
      </c>
      <c r="DC120" s="11" t="e" cm="1">
        <f t="array" aca="1" ref="DC120" ca="1">CONCATENATE(INDIRECT(ADDRESS(1,MATCH(_xlfn.MINIFS(B120:CW120,metrics.est,"MAE"),B120:CW120,0)+1)), ", ", INDIRECT(ADDRESS(2,MATCH(_xlfn.MINIFS(B120:CW120,metrics.est,"MAE"),B120:CW120,0)+1)))</f>
        <v>#N/A</v>
      </c>
      <c r="DD120" s="11" t="e" cm="1">
        <f t="array" aca="1" ref="DD120" ca="1">CONCATENATE(INDIRECT(ADDRESS(1,MATCH(_xlfn.MINIFS(B120:CW120,metrics.est,"MSE"),B120:CW120,0)+1)), ", ", INDIRECT(ADDRESS(2,MATCH(_xlfn.MINIFS(B120:CW120,metrics.est,"MSE"),B120:CW120,0)+1)))</f>
        <v>#N/A</v>
      </c>
      <c r="DE120" s="11" t="e" cm="1">
        <f t="array" aca="1" ref="DE120" ca="1">CONCATENATE(INDIRECT(ADDRESS(1,MATCH(_xlfn.MAXIFS(B120:CW120,metrics.est,"R"),B120:CW120,0)+1)), ", ", INDIRECT(ADDRESS(2,MATCH(_xlfn.MAXIFS(B120:CW120,metrics.est,"R"),B120:CW120,0)+1)))</f>
        <v>#N/A</v>
      </c>
      <c r="DF120" s="11" t="e" cm="1">
        <f t="array" aca="1" ref="DF120" ca="1">CONCATENATE(INDIRECT(ADDRESS(1,MATCH(_xlfn.MAXIFS(B120:CW120,metrics.est,"Coverage"),B120:CW120,0)+1)), ", ", INDIRECT(ADDRESS(2,MATCH(_xlfn.MAXIFS(B120:CW120,metrics.est,"Coverage"),B120:CW120,0)+1)))</f>
        <v>#N/A</v>
      </c>
      <c r="DG120" s="11" t="e" cm="1">
        <f t="array" aca="1" ref="DG120" ca="1">CONCATENATE(INDIRECT(ADDRESS(1,MATCH(_xlfn.MINIFS(B120:CW120,metrics.est,"Time"),B120:CW120,0)+1)), ", ", INDIRECT(ADDRESS(2,MATCH(_xlfn.MINIFS(B120:CW120,metrics.est,"Time"),B120:CW120,0)+1)))</f>
        <v>#N/A</v>
      </c>
    </row>
    <row r="121" spans="1:111" x14ac:dyDescent="0.2">
      <c r="A121" s="1" t="s">
        <v>118</v>
      </c>
      <c r="B121" s="4"/>
      <c r="C121" s="4"/>
      <c r="D121" s="4"/>
      <c r="E121" s="4"/>
      <c r="F121" s="4"/>
      <c r="G121" s="5"/>
      <c r="H121" s="5"/>
      <c r="I121" s="5"/>
      <c r="J121" s="5"/>
      <c r="K121" s="5"/>
      <c r="L121" s="4"/>
      <c r="M121" s="4"/>
      <c r="N121" s="4"/>
      <c r="O121" s="4"/>
      <c r="P121" s="4"/>
      <c r="Q121" s="5"/>
      <c r="R121" s="5"/>
      <c r="S121" s="5"/>
      <c r="T121" s="5"/>
      <c r="U121" s="5"/>
      <c r="V121" s="4"/>
      <c r="W121" s="4"/>
      <c r="X121" s="4"/>
      <c r="Y121" s="4"/>
      <c r="Z121" s="4"/>
      <c r="AA121" s="5"/>
      <c r="AB121" s="5"/>
      <c r="AC121" s="5"/>
      <c r="AD121" s="5"/>
      <c r="AE121" s="5"/>
      <c r="AF121" s="4"/>
      <c r="AG121" s="4"/>
      <c r="AH121" s="4"/>
      <c r="AI121" s="4"/>
      <c r="AJ121" s="4"/>
      <c r="AK121" s="5"/>
      <c r="AL121" s="5"/>
      <c r="AM121" s="5"/>
      <c r="AN121" s="5"/>
      <c r="AO121" s="5"/>
      <c r="AP121" s="4"/>
      <c r="AQ121" s="4"/>
      <c r="AR121" s="4"/>
      <c r="AS121" s="4"/>
      <c r="AT121" s="4"/>
      <c r="AU121" s="5"/>
      <c r="AV121" s="5"/>
      <c r="AW121" s="5"/>
      <c r="AX121" s="5"/>
      <c r="AY121" s="5"/>
      <c r="AZ121" s="4"/>
      <c r="BA121" s="4"/>
      <c r="BB121" s="4"/>
      <c r="BC121" s="4"/>
      <c r="BD121" s="4"/>
      <c r="BE121" s="5"/>
      <c r="BF121" s="5"/>
      <c r="BG121" s="5"/>
      <c r="BH121" s="5"/>
      <c r="BI121" s="5"/>
      <c r="BJ121" s="4"/>
      <c r="BK121" s="4"/>
      <c r="BL121" s="4"/>
      <c r="BM121" s="4"/>
      <c r="BN121" s="4"/>
      <c r="BO121" s="5"/>
      <c r="BP121" s="5"/>
      <c r="BQ121" s="5"/>
      <c r="BR121" s="5"/>
      <c r="BS121" s="5"/>
      <c r="BT121" s="4"/>
      <c r="BU121" s="4"/>
      <c r="BV121" s="4"/>
      <c r="BW121" s="4"/>
      <c r="BX121" s="4"/>
      <c r="BY121" s="5"/>
      <c r="BZ121" s="5"/>
      <c r="CA121" s="5"/>
      <c r="CB121" s="5"/>
      <c r="CC121" s="5"/>
      <c r="CD121" s="4"/>
      <c r="CE121" s="4"/>
      <c r="CF121" s="4"/>
      <c r="CG121" s="4"/>
      <c r="CH121" s="4"/>
      <c r="CI121" s="5"/>
      <c r="CJ121" s="5"/>
      <c r="CK121" s="5"/>
      <c r="CL121" s="5"/>
      <c r="CM121" s="5"/>
      <c r="CN121" s="4"/>
      <c r="CO121" s="4"/>
      <c r="CP121" s="4"/>
      <c r="CQ121" s="4"/>
      <c r="CR121" s="4"/>
      <c r="CS121" s="5"/>
      <c r="CT121" s="5"/>
      <c r="CU121" s="5"/>
      <c r="CV121" s="5"/>
      <c r="CW121" s="5"/>
      <c r="CX121" s="4" t="e">
        <f t="shared" si="15"/>
        <v>#DIV/0!</v>
      </c>
      <c r="CY121" s="4" t="e">
        <f t="shared" si="16"/>
        <v>#DIV/0!</v>
      </c>
      <c r="CZ121" s="4" t="e">
        <f t="shared" si="17"/>
        <v>#DIV/0!</v>
      </c>
      <c r="DA121" s="4" t="e">
        <f t="shared" si="18"/>
        <v>#DIV/0!</v>
      </c>
      <c r="DB121" s="4" t="e">
        <f t="shared" si="19"/>
        <v>#DIV/0!</v>
      </c>
      <c r="DC121" s="11" t="e" cm="1">
        <f t="array" aca="1" ref="DC121" ca="1">CONCATENATE(INDIRECT(ADDRESS(1,MATCH(_xlfn.MINIFS(B121:CW121,metrics.est,"MAE"),B121:CW121,0)+1)), ", ", INDIRECT(ADDRESS(2,MATCH(_xlfn.MINIFS(B121:CW121,metrics.est,"MAE"),B121:CW121,0)+1)))</f>
        <v>#N/A</v>
      </c>
      <c r="DD121" s="11" t="e" cm="1">
        <f t="array" aca="1" ref="DD121" ca="1">CONCATENATE(INDIRECT(ADDRESS(1,MATCH(_xlfn.MINIFS(B121:CW121,metrics.est,"MSE"),B121:CW121,0)+1)), ", ", INDIRECT(ADDRESS(2,MATCH(_xlfn.MINIFS(B121:CW121,metrics.est,"MSE"),B121:CW121,0)+1)))</f>
        <v>#N/A</v>
      </c>
      <c r="DE121" s="11" t="e" cm="1">
        <f t="array" aca="1" ref="DE121" ca="1">CONCATENATE(INDIRECT(ADDRESS(1,MATCH(_xlfn.MAXIFS(B121:CW121,metrics.est,"R"),B121:CW121,0)+1)), ", ", INDIRECT(ADDRESS(2,MATCH(_xlfn.MAXIFS(B121:CW121,metrics.est,"R"),B121:CW121,0)+1)))</f>
        <v>#N/A</v>
      </c>
      <c r="DF121" s="11" t="e" cm="1">
        <f t="array" aca="1" ref="DF121" ca="1">CONCATENATE(INDIRECT(ADDRESS(1,MATCH(_xlfn.MAXIFS(B121:CW121,metrics.est,"Coverage"),B121:CW121,0)+1)), ", ", INDIRECT(ADDRESS(2,MATCH(_xlfn.MAXIFS(B121:CW121,metrics.est,"Coverage"),B121:CW121,0)+1)))</f>
        <v>#N/A</v>
      </c>
      <c r="DG121" s="11" t="e" cm="1">
        <f t="array" aca="1" ref="DG121" ca="1">CONCATENATE(INDIRECT(ADDRESS(1,MATCH(_xlfn.MINIFS(B121:CW121,metrics.est,"Time"),B121:CW121,0)+1)), ", ", INDIRECT(ADDRESS(2,MATCH(_xlfn.MINIFS(B121:CW121,metrics.est,"Time"),B121:CW121,0)+1)))</f>
        <v>#N/A</v>
      </c>
    </row>
    <row r="122" spans="1:111" x14ac:dyDescent="0.2">
      <c r="A122" s="1" t="s">
        <v>119</v>
      </c>
      <c r="B122" s="4"/>
      <c r="C122" s="4"/>
      <c r="D122" s="4"/>
      <c r="E122" s="4"/>
      <c r="F122" s="4"/>
      <c r="G122" s="5"/>
      <c r="H122" s="5"/>
      <c r="I122" s="5"/>
      <c r="J122" s="5"/>
      <c r="K122" s="5"/>
      <c r="L122" s="4"/>
      <c r="M122" s="4"/>
      <c r="N122" s="4"/>
      <c r="O122" s="4"/>
      <c r="P122" s="4"/>
      <c r="Q122" s="5"/>
      <c r="R122" s="5"/>
      <c r="S122" s="5"/>
      <c r="T122" s="5"/>
      <c r="U122" s="5"/>
      <c r="V122" s="4"/>
      <c r="W122" s="4"/>
      <c r="X122" s="4"/>
      <c r="Y122" s="4"/>
      <c r="Z122" s="4"/>
      <c r="AA122" s="5"/>
      <c r="AB122" s="5"/>
      <c r="AC122" s="5"/>
      <c r="AD122" s="5"/>
      <c r="AE122" s="5"/>
      <c r="AF122" s="4"/>
      <c r="AG122" s="4"/>
      <c r="AH122" s="4"/>
      <c r="AI122" s="4"/>
      <c r="AJ122" s="4"/>
      <c r="AK122" s="5"/>
      <c r="AL122" s="5"/>
      <c r="AM122" s="5"/>
      <c r="AN122" s="5"/>
      <c r="AO122" s="5"/>
      <c r="AP122" s="4"/>
      <c r="AQ122" s="4"/>
      <c r="AR122" s="4"/>
      <c r="AS122" s="4"/>
      <c r="AT122" s="4"/>
      <c r="AU122" s="5"/>
      <c r="AV122" s="5"/>
      <c r="AW122" s="5"/>
      <c r="AX122" s="5"/>
      <c r="AY122" s="5"/>
      <c r="AZ122" s="4"/>
      <c r="BA122" s="4"/>
      <c r="BB122" s="4"/>
      <c r="BC122" s="4"/>
      <c r="BD122" s="4"/>
      <c r="BE122" s="5"/>
      <c r="BF122" s="5"/>
      <c r="BG122" s="5"/>
      <c r="BH122" s="5"/>
      <c r="BI122" s="5"/>
      <c r="BJ122" s="4"/>
      <c r="BK122" s="4"/>
      <c r="BL122" s="4"/>
      <c r="BM122" s="4"/>
      <c r="BN122" s="4"/>
      <c r="BO122" s="5"/>
      <c r="BP122" s="5"/>
      <c r="BQ122" s="5"/>
      <c r="BR122" s="5"/>
      <c r="BS122" s="5"/>
      <c r="BT122" s="4"/>
      <c r="BU122" s="4"/>
      <c r="BV122" s="4"/>
      <c r="BW122" s="4"/>
      <c r="BX122" s="4"/>
      <c r="BY122" s="5"/>
      <c r="BZ122" s="5"/>
      <c r="CA122" s="5"/>
      <c r="CB122" s="5"/>
      <c r="CC122" s="5"/>
      <c r="CD122" s="4"/>
      <c r="CE122" s="4"/>
      <c r="CF122" s="4"/>
      <c r="CG122" s="4"/>
      <c r="CH122" s="4"/>
      <c r="CI122" s="5"/>
      <c r="CJ122" s="5"/>
      <c r="CK122" s="5"/>
      <c r="CL122" s="5"/>
      <c r="CM122" s="5"/>
      <c r="CN122" s="4"/>
      <c r="CO122" s="4"/>
      <c r="CP122" s="4"/>
      <c r="CQ122" s="4"/>
      <c r="CR122" s="4"/>
      <c r="CS122" s="5"/>
      <c r="CT122" s="5"/>
      <c r="CU122" s="5"/>
      <c r="CV122" s="5"/>
      <c r="CW122" s="5"/>
      <c r="CX122" s="4" t="e">
        <f t="shared" si="15"/>
        <v>#DIV/0!</v>
      </c>
      <c r="CY122" s="4" t="e">
        <f t="shared" si="16"/>
        <v>#DIV/0!</v>
      </c>
      <c r="CZ122" s="4" t="e">
        <f t="shared" si="17"/>
        <v>#DIV/0!</v>
      </c>
      <c r="DA122" s="4" t="e">
        <f t="shared" si="18"/>
        <v>#DIV/0!</v>
      </c>
      <c r="DB122" s="4" t="e">
        <f t="shared" si="19"/>
        <v>#DIV/0!</v>
      </c>
      <c r="DC122" s="11" t="e" cm="1">
        <f t="array" aca="1" ref="DC122" ca="1">CONCATENATE(INDIRECT(ADDRESS(1,MATCH(_xlfn.MINIFS(B122:CW122,metrics.est,"MAE"),B122:CW122,0)+1)), ", ", INDIRECT(ADDRESS(2,MATCH(_xlfn.MINIFS(B122:CW122,metrics.est,"MAE"),B122:CW122,0)+1)))</f>
        <v>#N/A</v>
      </c>
      <c r="DD122" s="11" t="e" cm="1">
        <f t="array" aca="1" ref="DD122" ca="1">CONCATENATE(INDIRECT(ADDRESS(1,MATCH(_xlfn.MINIFS(B122:CW122,metrics.est,"MSE"),B122:CW122,0)+1)), ", ", INDIRECT(ADDRESS(2,MATCH(_xlfn.MINIFS(B122:CW122,metrics.est,"MSE"),B122:CW122,0)+1)))</f>
        <v>#N/A</v>
      </c>
      <c r="DE122" s="11" t="e" cm="1">
        <f t="array" aca="1" ref="DE122" ca="1">CONCATENATE(INDIRECT(ADDRESS(1,MATCH(_xlfn.MAXIFS(B122:CW122,metrics.est,"R"),B122:CW122,0)+1)), ", ", INDIRECT(ADDRESS(2,MATCH(_xlfn.MAXIFS(B122:CW122,metrics.est,"R"),B122:CW122,0)+1)))</f>
        <v>#N/A</v>
      </c>
      <c r="DF122" s="11" t="e" cm="1">
        <f t="array" aca="1" ref="DF122" ca="1">CONCATENATE(INDIRECT(ADDRESS(1,MATCH(_xlfn.MAXIFS(B122:CW122,metrics.est,"Coverage"),B122:CW122,0)+1)), ", ", INDIRECT(ADDRESS(2,MATCH(_xlfn.MAXIFS(B122:CW122,metrics.est,"Coverage"),B122:CW122,0)+1)))</f>
        <v>#N/A</v>
      </c>
      <c r="DG122" s="11" t="e" cm="1">
        <f t="array" aca="1" ref="DG122" ca="1">CONCATENATE(INDIRECT(ADDRESS(1,MATCH(_xlfn.MINIFS(B122:CW122,metrics.est,"Time"),B122:CW122,0)+1)), ", ", INDIRECT(ADDRESS(2,MATCH(_xlfn.MINIFS(B122:CW122,metrics.est,"Time"),B122:CW122,0)+1)))</f>
        <v>#N/A</v>
      </c>
    </row>
    <row r="123" spans="1:111" x14ac:dyDescent="0.2">
      <c r="A123" s="1" t="s">
        <v>120</v>
      </c>
      <c r="B123" s="4"/>
      <c r="C123" s="4"/>
      <c r="D123" s="4"/>
      <c r="E123" s="4"/>
      <c r="F123" s="4"/>
      <c r="G123" s="5"/>
      <c r="H123" s="5"/>
      <c r="I123" s="5"/>
      <c r="J123" s="5"/>
      <c r="K123" s="5"/>
      <c r="L123" s="4"/>
      <c r="M123" s="4"/>
      <c r="N123" s="4"/>
      <c r="O123" s="4"/>
      <c r="P123" s="4"/>
      <c r="Q123" s="5"/>
      <c r="R123" s="5"/>
      <c r="S123" s="5"/>
      <c r="T123" s="5"/>
      <c r="U123" s="5"/>
      <c r="V123" s="4"/>
      <c r="W123" s="4"/>
      <c r="X123" s="4"/>
      <c r="Y123" s="4"/>
      <c r="Z123" s="4"/>
      <c r="AA123" s="5"/>
      <c r="AB123" s="5"/>
      <c r="AC123" s="5"/>
      <c r="AD123" s="5"/>
      <c r="AE123" s="5"/>
      <c r="AF123" s="4"/>
      <c r="AG123" s="4"/>
      <c r="AH123" s="4"/>
      <c r="AI123" s="4"/>
      <c r="AJ123" s="4"/>
      <c r="AK123" s="5"/>
      <c r="AL123" s="5"/>
      <c r="AM123" s="5"/>
      <c r="AN123" s="5"/>
      <c r="AO123" s="5"/>
      <c r="AP123" s="4"/>
      <c r="AQ123" s="4"/>
      <c r="AR123" s="4"/>
      <c r="AS123" s="4"/>
      <c r="AT123" s="4"/>
      <c r="AU123" s="5"/>
      <c r="AV123" s="5"/>
      <c r="AW123" s="5"/>
      <c r="AX123" s="5"/>
      <c r="AY123" s="5"/>
      <c r="AZ123" s="4"/>
      <c r="BA123" s="4"/>
      <c r="BB123" s="4"/>
      <c r="BC123" s="4"/>
      <c r="BD123" s="4"/>
      <c r="BE123" s="5"/>
      <c r="BF123" s="5"/>
      <c r="BG123" s="5"/>
      <c r="BH123" s="5"/>
      <c r="BI123" s="5"/>
      <c r="BJ123" s="4"/>
      <c r="BK123" s="4"/>
      <c r="BL123" s="4"/>
      <c r="BM123" s="4"/>
      <c r="BN123" s="4"/>
      <c r="BO123" s="5"/>
      <c r="BP123" s="5"/>
      <c r="BQ123" s="5"/>
      <c r="BR123" s="5"/>
      <c r="BS123" s="5"/>
      <c r="BT123" s="4"/>
      <c r="BU123" s="4"/>
      <c r="BV123" s="4"/>
      <c r="BW123" s="4"/>
      <c r="BX123" s="4"/>
      <c r="BY123" s="5"/>
      <c r="BZ123" s="5"/>
      <c r="CA123" s="5"/>
      <c r="CB123" s="5"/>
      <c r="CC123" s="5"/>
      <c r="CD123" s="4"/>
      <c r="CE123" s="4"/>
      <c r="CF123" s="4"/>
      <c r="CG123" s="4"/>
      <c r="CH123" s="4"/>
      <c r="CI123" s="5">
        <v>0.69630000000000003</v>
      </c>
      <c r="CJ123" s="5">
        <v>0.83250000000000002</v>
      </c>
      <c r="CK123" s="5">
        <v>0.2848</v>
      </c>
      <c r="CL123" s="5">
        <v>0.87780000000000002</v>
      </c>
      <c r="CM123" s="5">
        <v>2.3E-2</v>
      </c>
      <c r="CN123" s="4"/>
      <c r="CO123" s="4"/>
      <c r="CP123" s="4"/>
      <c r="CQ123" s="4"/>
      <c r="CR123" s="4"/>
      <c r="CS123" s="5"/>
      <c r="CT123" s="5"/>
      <c r="CU123" s="5"/>
      <c r="CV123" s="5"/>
      <c r="CW123" s="5"/>
      <c r="CX123" s="4">
        <f t="shared" si="15"/>
        <v>0.69630000000000003</v>
      </c>
      <c r="CY123" s="4">
        <f t="shared" si="16"/>
        <v>0.83250000000000002</v>
      </c>
      <c r="CZ123" s="4">
        <f t="shared" si="17"/>
        <v>0.2848</v>
      </c>
      <c r="DA123" s="4">
        <f t="shared" si="18"/>
        <v>0.87780000000000002</v>
      </c>
      <c r="DB123" s="4">
        <f t="shared" si="19"/>
        <v>2.3E-2</v>
      </c>
      <c r="DC123" s="11" t="str" cm="1">
        <f t="array" aca="1" ref="DC123" ca="1">CONCATENATE(INDIRECT(ADDRESS(1,MATCH(_xlfn.MINIFS(B123:CW123,metrics.est,"MAE"),B123:CW123,0)+1)), ", ", INDIRECT(ADDRESS(2,MATCH(_xlfn.MINIFS(B123:CW123,metrics.est,"MAE"),B123:CW123,0)+1)))</f>
        <v>k=100, r=0.5</v>
      </c>
      <c r="DD123" s="11" t="str" cm="1">
        <f t="array" aca="1" ref="DD123" ca="1">CONCATENATE(INDIRECT(ADDRESS(1,MATCH(_xlfn.MINIFS(B123:CW123,metrics.est,"MSE"),B123:CW123,0)+1)), ", ", INDIRECT(ADDRESS(2,MATCH(_xlfn.MINIFS(B123:CW123,metrics.est,"MSE"),B123:CW123,0)+1)))</f>
        <v>k=100, r=0.5</v>
      </c>
      <c r="DE123" s="11" t="str" cm="1">
        <f t="array" aca="1" ref="DE123" ca="1">CONCATENATE(INDIRECT(ADDRESS(1,MATCH(_xlfn.MAXIFS(B123:CW123,metrics.est,"R"),B123:CW123,0)+1)), ", ", INDIRECT(ADDRESS(2,MATCH(_xlfn.MAXIFS(B123:CW123,metrics.est,"R"),B123:CW123,0)+1)))</f>
        <v>k=100, r=0.5</v>
      </c>
      <c r="DF123" s="11" t="str" cm="1">
        <f t="array" aca="1" ref="DF123" ca="1">CONCATENATE(INDIRECT(ADDRESS(1,MATCH(_xlfn.MAXIFS(B123:CW123,metrics.est,"Coverage"),B123:CW123,0)+1)), ", ", INDIRECT(ADDRESS(2,MATCH(_xlfn.MAXIFS(B123:CW123,metrics.est,"Coverage"),B123:CW123,0)+1)))</f>
        <v>k=100, r=0.5</v>
      </c>
      <c r="DG123" s="11" t="str" cm="1">
        <f t="array" aca="1" ref="DG123" ca="1">CONCATENATE(INDIRECT(ADDRESS(1,MATCH(_xlfn.MINIFS(B123:CW123,metrics.est,"Time"),B123:CW123,0)+1)), ", ", INDIRECT(ADDRESS(2,MATCH(_xlfn.MINIFS(B123:CW123,metrics.est,"Time"),B123:CW123,0)+1)))</f>
        <v>k=100, r=0.5</v>
      </c>
    </row>
    <row r="124" spans="1:111" x14ac:dyDescent="0.2">
      <c r="A124" s="1" t="s">
        <v>121</v>
      </c>
      <c r="B124" s="4"/>
      <c r="C124" s="4"/>
      <c r="D124" s="4"/>
      <c r="E124" s="4"/>
      <c r="F124" s="4"/>
      <c r="G124" s="5"/>
      <c r="H124" s="5"/>
      <c r="I124" s="5"/>
      <c r="J124" s="5"/>
      <c r="K124" s="5"/>
      <c r="L124" s="4"/>
      <c r="M124" s="4"/>
      <c r="N124" s="4"/>
      <c r="O124" s="4"/>
      <c r="P124" s="4"/>
      <c r="Q124" s="5"/>
      <c r="R124" s="5"/>
      <c r="S124" s="5"/>
      <c r="T124" s="5"/>
      <c r="U124" s="5"/>
      <c r="V124" s="4"/>
      <c r="W124" s="4"/>
      <c r="X124" s="4"/>
      <c r="Y124" s="4"/>
      <c r="Z124" s="4"/>
      <c r="AA124" s="5"/>
      <c r="AB124" s="5"/>
      <c r="AC124" s="5"/>
      <c r="AD124" s="5"/>
      <c r="AE124" s="5"/>
      <c r="AF124" s="4"/>
      <c r="AG124" s="4"/>
      <c r="AH124" s="4"/>
      <c r="AI124" s="4"/>
      <c r="AJ124" s="4"/>
      <c r="AK124" s="5"/>
      <c r="AL124" s="5"/>
      <c r="AM124" s="5"/>
      <c r="AN124" s="5"/>
      <c r="AO124" s="5"/>
      <c r="AP124" s="4"/>
      <c r="AQ124" s="4"/>
      <c r="AR124" s="4"/>
      <c r="AS124" s="4"/>
      <c r="AT124" s="4"/>
      <c r="AU124" s="5"/>
      <c r="AV124" s="5"/>
      <c r="AW124" s="5"/>
      <c r="AX124" s="5"/>
      <c r="AY124" s="5"/>
      <c r="AZ124" s="4"/>
      <c r="BA124" s="4"/>
      <c r="BB124" s="4"/>
      <c r="BC124" s="4"/>
      <c r="BD124" s="4"/>
      <c r="BE124" s="5"/>
      <c r="BF124" s="5"/>
      <c r="BG124" s="5"/>
      <c r="BH124" s="5"/>
      <c r="BI124" s="5"/>
      <c r="BJ124" s="4"/>
      <c r="BK124" s="4"/>
      <c r="BL124" s="4"/>
      <c r="BM124" s="4"/>
      <c r="BN124" s="4"/>
      <c r="BO124" s="5"/>
      <c r="BP124" s="5"/>
      <c r="BQ124" s="5"/>
      <c r="BR124" s="5"/>
      <c r="BS124" s="5"/>
      <c r="BT124" s="4"/>
      <c r="BU124" s="4"/>
      <c r="BV124" s="4"/>
      <c r="BW124" s="4"/>
      <c r="BX124" s="4"/>
      <c r="BY124" s="5"/>
      <c r="BZ124" s="5"/>
      <c r="CA124" s="5"/>
      <c r="CB124" s="5"/>
      <c r="CC124" s="5"/>
      <c r="CD124" s="4"/>
      <c r="CE124" s="4"/>
      <c r="CF124" s="4"/>
      <c r="CG124" s="4"/>
      <c r="CH124" s="4"/>
      <c r="CI124" s="5"/>
      <c r="CJ124" s="5"/>
      <c r="CK124" s="5"/>
      <c r="CL124" s="5"/>
      <c r="CM124" s="5"/>
      <c r="CN124" s="4"/>
      <c r="CO124" s="4"/>
      <c r="CP124" s="4"/>
      <c r="CQ124" s="4"/>
      <c r="CR124" s="4"/>
      <c r="CS124" s="5"/>
      <c r="CT124" s="5"/>
      <c r="CU124" s="5"/>
      <c r="CV124" s="5"/>
      <c r="CW124" s="5"/>
      <c r="CX124" s="4" t="e">
        <f t="shared" si="15"/>
        <v>#DIV/0!</v>
      </c>
      <c r="CY124" s="4" t="e">
        <f t="shared" si="16"/>
        <v>#DIV/0!</v>
      </c>
      <c r="CZ124" s="4" t="e">
        <f t="shared" si="17"/>
        <v>#DIV/0!</v>
      </c>
      <c r="DA124" s="4" t="e">
        <f t="shared" si="18"/>
        <v>#DIV/0!</v>
      </c>
      <c r="DB124" s="4" t="e">
        <f t="shared" si="19"/>
        <v>#DIV/0!</v>
      </c>
      <c r="DC124" s="11" t="e" cm="1">
        <f t="array" aca="1" ref="DC124" ca="1">CONCATENATE(INDIRECT(ADDRESS(1,MATCH(_xlfn.MINIFS(B124:CW124,metrics.est,"MAE"),B124:CW124,0)+1)), ", ", INDIRECT(ADDRESS(2,MATCH(_xlfn.MINIFS(B124:CW124,metrics.est,"MAE"),B124:CW124,0)+1)))</f>
        <v>#N/A</v>
      </c>
      <c r="DD124" s="11" t="e" cm="1">
        <f t="array" aca="1" ref="DD124" ca="1">CONCATENATE(INDIRECT(ADDRESS(1,MATCH(_xlfn.MINIFS(B124:CW124,metrics.est,"MSE"),B124:CW124,0)+1)), ", ", INDIRECT(ADDRESS(2,MATCH(_xlfn.MINIFS(B124:CW124,metrics.est,"MSE"),B124:CW124,0)+1)))</f>
        <v>#N/A</v>
      </c>
      <c r="DE124" s="11" t="e" cm="1">
        <f t="array" aca="1" ref="DE124" ca="1">CONCATENATE(INDIRECT(ADDRESS(1,MATCH(_xlfn.MAXIFS(B124:CW124,metrics.est,"R"),B124:CW124,0)+1)), ", ", INDIRECT(ADDRESS(2,MATCH(_xlfn.MAXIFS(B124:CW124,metrics.est,"R"),B124:CW124,0)+1)))</f>
        <v>#N/A</v>
      </c>
      <c r="DF124" s="11" t="e" cm="1">
        <f t="array" aca="1" ref="DF124" ca="1">CONCATENATE(INDIRECT(ADDRESS(1,MATCH(_xlfn.MAXIFS(B124:CW124,metrics.est,"Coverage"),B124:CW124,0)+1)), ", ", INDIRECT(ADDRESS(2,MATCH(_xlfn.MAXIFS(B124:CW124,metrics.est,"Coverage"),B124:CW124,0)+1)))</f>
        <v>#N/A</v>
      </c>
      <c r="DG124" s="11" t="e" cm="1">
        <f t="array" aca="1" ref="DG124" ca="1">CONCATENATE(INDIRECT(ADDRESS(1,MATCH(_xlfn.MINIFS(B124:CW124,metrics.est,"Time"),B124:CW124,0)+1)), ", ", INDIRECT(ADDRESS(2,MATCH(_xlfn.MINIFS(B124:CW124,metrics.est,"Time"),B124:CW124,0)+1)))</f>
        <v>#N/A</v>
      </c>
    </row>
    <row r="125" spans="1:111" x14ac:dyDescent="0.2">
      <c r="A125" s="1" t="s">
        <v>122</v>
      </c>
      <c r="B125" s="4"/>
      <c r="C125" s="4"/>
      <c r="D125" s="4"/>
      <c r="E125" s="4"/>
      <c r="F125" s="4"/>
      <c r="G125" s="5"/>
      <c r="H125" s="5"/>
      <c r="I125" s="5"/>
      <c r="J125" s="5"/>
      <c r="K125" s="5"/>
      <c r="L125" s="4"/>
      <c r="M125" s="4"/>
      <c r="N125" s="4"/>
      <c r="O125" s="4"/>
      <c r="P125" s="4"/>
      <c r="Q125" s="5"/>
      <c r="R125" s="5"/>
      <c r="S125" s="5"/>
      <c r="T125" s="5"/>
      <c r="U125" s="5"/>
      <c r="V125" s="4"/>
      <c r="W125" s="4"/>
      <c r="X125" s="4"/>
      <c r="Y125" s="4"/>
      <c r="Z125" s="4"/>
      <c r="AA125" s="5"/>
      <c r="AB125" s="5"/>
      <c r="AC125" s="5"/>
      <c r="AD125" s="5"/>
      <c r="AE125" s="5"/>
      <c r="AF125" s="4"/>
      <c r="AG125" s="4"/>
      <c r="AH125" s="4"/>
      <c r="AI125" s="4"/>
      <c r="AJ125" s="4"/>
      <c r="AK125" s="5"/>
      <c r="AL125" s="5"/>
      <c r="AM125" s="5"/>
      <c r="AN125" s="5"/>
      <c r="AO125" s="5"/>
      <c r="AP125" s="4"/>
      <c r="AQ125" s="4"/>
      <c r="AR125" s="4"/>
      <c r="AS125" s="4"/>
      <c r="AT125" s="4"/>
      <c r="AU125" s="5"/>
      <c r="AV125" s="5"/>
      <c r="AW125" s="5"/>
      <c r="AX125" s="5"/>
      <c r="AY125" s="5"/>
      <c r="AZ125" s="4"/>
      <c r="BA125" s="4"/>
      <c r="BB125" s="4"/>
      <c r="BC125" s="4"/>
      <c r="BD125" s="4"/>
      <c r="BE125" s="5"/>
      <c r="BF125" s="5"/>
      <c r="BG125" s="5"/>
      <c r="BH125" s="5"/>
      <c r="BI125" s="5"/>
      <c r="BJ125" s="4"/>
      <c r="BK125" s="4"/>
      <c r="BL125" s="4"/>
      <c r="BM125" s="4"/>
      <c r="BN125" s="4"/>
      <c r="BO125" s="5"/>
      <c r="BP125" s="5"/>
      <c r="BQ125" s="5"/>
      <c r="BR125" s="5"/>
      <c r="BS125" s="5"/>
      <c r="BT125" s="4"/>
      <c r="BU125" s="4"/>
      <c r="BV125" s="4"/>
      <c r="BW125" s="4"/>
      <c r="BX125" s="4"/>
      <c r="BY125" s="5"/>
      <c r="BZ125" s="5"/>
      <c r="CA125" s="5"/>
      <c r="CB125" s="5"/>
      <c r="CC125" s="5"/>
      <c r="CD125" s="4"/>
      <c r="CE125" s="4"/>
      <c r="CF125" s="4"/>
      <c r="CG125" s="4"/>
      <c r="CH125" s="4"/>
      <c r="CI125" s="5"/>
      <c r="CJ125" s="5"/>
      <c r="CK125" s="5"/>
      <c r="CL125" s="5"/>
      <c r="CM125" s="5"/>
      <c r="CN125" s="4"/>
      <c r="CO125" s="4"/>
      <c r="CP125" s="4"/>
      <c r="CQ125" s="4"/>
      <c r="CR125" s="4"/>
      <c r="CS125" s="5"/>
      <c r="CT125" s="5"/>
      <c r="CU125" s="5"/>
      <c r="CV125" s="5"/>
      <c r="CW125" s="5"/>
      <c r="CX125" s="4" t="e">
        <f t="shared" si="15"/>
        <v>#DIV/0!</v>
      </c>
      <c r="CY125" s="4" t="e">
        <f t="shared" si="16"/>
        <v>#DIV/0!</v>
      </c>
      <c r="CZ125" s="4" t="e">
        <f t="shared" si="17"/>
        <v>#DIV/0!</v>
      </c>
      <c r="DA125" s="4" t="e">
        <f t="shared" si="18"/>
        <v>#DIV/0!</v>
      </c>
      <c r="DB125" s="4" t="e">
        <f t="shared" si="19"/>
        <v>#DIV/0!</v>
      </c>
      <c r="DC125" s="11" t="e" cm="1">
        <f t="array" aca="1" ref="DC125" ca="1">CONCATENATE(INDIRECT(ADDRESS(1,MATCH(_xlfn.MINIFS(B125:CW125,metrics.est,"MAE"),B125:CW125,0)+1)), ", ", INDIRECT(ADDRESS(2,MATCH(_xlfn.MINIFS(B125:CW125,metrics.est,"MAE"),B125:CW125,0)+1)))</f>
        <v>#N/A</v>
      </c>
      <c r="DD125" s="11" t="e" cm="1">
        <f t="array" aca="1" ref="DD125" ca="1">CONCATENATE(INDIRECT(ADDRESS(1,MATCH(_xlfn.MINIFS(B125:CW125,metrics.est,"MSE"),B125:CW125,0)+1)), ", ", INDIRECT(ADDRESS(2,MATCH(_xlfn.MINIFS(B125:CW125,metrics.est,"MSE"),B125:CW125,0)+1)))</f>
        <v>#N/A</v>
      </c>
      <c r="DE125" s="11" t="e" cm="1">
        <f t="array" aca="1" ref="DE125" ca="1">CONCATENATE(INDIRECT(ADDRESS(1,MATCH(_xlfn.MAXIFS(B125:CW125,metrics.est,"R"),B125:CW125,0)+1)), ", ", INDIRECT(ADDRESS(2,MATCH(_xlfn.MAXIFS(B125:CW125,metrics.est,"R"),B125:CW125,0)+1)))</f>
        <v>#N/A</v>
      </c>
      <c r="DF125" s="11" t="e" cm="1">
        <f t="array" aca="1" ref="DF125" ca="1">CONCATENATE(INDIRECT(ADDRESS(1,MATCH(_xlfn.MAXIFS(B125:CW125,metrics.est,"Coverage"),B125:CW125,0)+1)), ", ", INDIRECT(ADDRESS(2,MATCH(_xlfn.MAXIFS(B125:CW125,metrics.est,"Coverage"),B125:CW125,0)+1)))</f>
        <v>#N/A</v>
      </c>
      <c r="DG125" s="11" t="e" cm="1">
        <f t="array" aca="1" ref="DG125" ca="1">CONCATENATE(INDIRECT(ADDRESS(1,MATCH(_xlfn.MINIFS(B125:CW125,metrics.est,"Time"),B125:CW125,0)+1)), ", ", INDIRECT(ADDRESS(2,MATCH(_xlfn.MINIFS(B125:CW125,metrics.est,"Time"),B125:CW125,0)+1)))</f>
        <v>#N/A</v>
      </c>
    </row>
    <row r="126" spans="1:111" x14ac:dyDescent="0.2">
      <c r="A126" s="1" t="s">
        <v>123</v>
      </c>
      <c r="B126" s="4"/>
      <c r="C126" s="4"/>
      <c r="D126" s="4"/>
      <c r="E126" s="4"/>
      <c r="F126" s="4"/>
      <c r="G126" s="5"/>
      <c r="H126" s="5"/>
      <c r="I126" s="5"/>
      <c r="J126" s="5"/>
      <c r="K126" s="5"/>
      <c r="L126" s="4"/>
      <c r="M126" s="4"/>
      <c r="N126" s="4"/>
      <c r="O126" s="4"/>
      <c r="P126" s="4"/>
      <c r="Q126" s="5"/>
      <c r="R126" s="5"/>
      <c r="S126" s="5"/>
      <c r="T126" s="5"/>
      <c r="U126" s="5"/>
      <c r="V126" s="4"/>
      <c r="W126" s="4"/>
      <c r="X126" s="4"/>
      <c r="Y126" s="4"/>
      <c r="Z126" s="4"/>
      <c r="AA126" s="5"/>
      <c r="AB126" s="5"/>
      <c r="AC126" s="5"/>
      <c r="AD126" s="5"/>
      <c r="AE126" s="5"/>
      <c r="AF126" s="4"/>
      <c r="AG126" s="4"/>
      <c r="AH126" s="4"/>
      <c r="AI126" s="4"/>
      <c r="AJ126" s="4"/>
      <c r="AK126" s="5"/>
      <c r="AL126" s="5"/>
      <c r="AM126" s="5"/>
      <c r="AN126" s="5"/>
      <c r="AO126" s="5"/>
      <c r="AP126" s="4"/>
      <c r="AQ126" s="4"/>
      <c r="AR126" s="4"/>
      <c r="AS126" s="4"/>
      <c r="AT126" s="4"/>
      <c r="AU126" s="5"/>
      <c r="AV126" s="5"/>
      <c r="AW126" s="5"/>
      <c r="AX126" s="5"/>
      <c r="AY126" s="5"/>
      <c r="AZ126" s="4"/>
      <c r="BA126" s="4"/>
      <c r="BB126" s="4"/>
      <c r="BC126" s="4"/>
      <c r="BD126" s="4"/>
      <c r="BE126" s="5"/>
      <c r="BF126" s="5"/>
      <c r="BG126" s="5"/>
      <c r="BH126" s="5"/>
      <c r="BI126" s="5"/>
      <c r="BJ126" s="4"/>
      <c r="BK126" s="4"/>
      <c r="BL126" s="4"/>
      <c r="BM126" s="4"/>
      <c r="BN126" s="4"/>
      <c r="BO126" s="5"/>
      <c r="BP126" s="5"/>
      <c r="BQ126" s="5"/>
      <c r="BR126" s="5"/>
      <c r="BS126" s="5"/>
      <c r="BT126" s="4"/>
      <c r="BU126" s="4"/>
      <c r="BV126" s="4"/>
      <c r="BW126" s="4"/>
      <c r="BX126" s="4"/>
      <c r="BY126" s="5"/>
      <c r="BZ126" s="5"/>
      <c r="CA126" s="5"/>
      <c r="CB126" s="5"/>
      <c r="CC126" s="5"/>
      <c r="CD126" s="4"/>
      <c r="CE126" s="4"/>
      <c r="CF126" s="4"/>
      <c r="CG126" s="4"/>
      <c r="CH126" s="4"/>
      <c r="CI126" s="5"/>
      <c r="CJ126" s="5"/>
      <c r="CK126" s="5"/>
      <c r="CL126" s="5"/>
      <c r="CM126" s="5"/>
      <c r="CN126" s="4"/>
      <c r="CO126" s="4"/>
      <c r="CP126" s="4"/>
      <c r="CQ126" s="4"/>
      <c r="CR126" s="4"/>
      <c r="CS126" s="5"/>
      <c r="CT126" s="5"/>
      <c r="CU126" s="5"/>
      <c r="CV126" s="5"/>
      <c r="CW126" s="5"/>
      <c r="CX126" s="4" t="e">
        <f t="shared" si="15"/>
        <v>#DIV/0!</v>
      </c>
      <c r="CY126" s="4" t="e">
        <f t="shared" si="16"/>
        <v>#DIV/0!</v>
      </c>
      <c r="CZ126" s="4" t="e">
        <f t="shared" si="17"/>
        <v>#DIV/0!</v>
      </c>
      <c r="DA126" s="4" t="e">
        <f t="shared" si="18"/>
        <v>#DIV/0!</v>
      </c>
      <c r="DB126" s="4" t="e">
        <f t="shared" si="19"/>
        <v>#DIV/0!</v>
      </c>
      <c r="DC126" s="11" t="e" cm="1">
        <f t="array" aca="1" ref="DC126" ca="1">CONCATENATE(INDIRECT(ADDRESS(1,MATCH(_xlfn.MINIFS(B126:CW126,metrics.est,"MAE"),B126:CW126,0)+1)), ", ", INDIRECT(ADDRESS(2,MATCH(_xlfn.MINIFS(B126:CW126,metrics.est,"MAE"),B126:CW126,0)+1)))</f>
        <v>#N/A</v>
      </c>
      <c r="DD126" s="11" t="e" cm="1">
        <f t="array" aca="1" ref="DD126" ca="1">CONCATENATE(INDIRECT(ADDRESS(1,MATCH(_xlfn.MINIFS(B126:CW126,metrics.est,"MSE"),B126:CW126,0)+1)), ", ", INDIRECT(ADDRESS(2,MATCH(_xlfn.MINIFS(B126:CW126,metrics.est,"MSE"),B126:CW126,0)+1)))</f>
        <v>#N/A</v>
      </c>
      <c r="DE126" s="11" t="e" cm="1">
        <f t="array" aca="1" ref="DE126" ca="1">CONCATENATE(INDIRECT(ADDRESS(1,MATCH(_xlfn.MAXIFS(B126:CW126,metrics.est,"R"),B126:CW126,0)+1)), ", ", INDIRECT(ADDRESS(2,MATCH(_xlfn.MAXIFS(B126:CW126,metrics.est,"R"),B126:CW126,0)+1)))</f>
        <v>#N/A</v>
      </c>
      <c r="DF126" s="11" t="e" cm="1">
        <f t="array" aca="1" ref="DF126" ca="1">CONCATENATE(INDIRECT(ADDRESS(1,MATCH(_xlfn.MAXIFS(B126:CW126,metrics.est,"Coverage"),B126:CW126,0)+1)), ", ", INDIRECT(ADDRESS(2,MATCH(_xlfn.MAXIFS(B126:CW126,metrics.est,"Coverage"),B126:CW126,0)+1)))</f>
        <v>#N/A</v>
      </c>
      <c r="DG126" s="11" t="e" cm="1">
        <f t="array" aca="1" ref="DG126" ca="1">CONCATENATE(INDIRECT(ADDRESS(1,MATCH(_xlfn.MINIFS(B126:CW126,metrics.est,"Time"),B126:CW126,0)+1)), ", ", INDIRECT(ADDRESS(2,MATCH(_xlfn.MINIFS(B126:CW126,metrics.est,"Time"),B126:CW126,0)+1)))</f>
        <v>#N/A</v>
      </c>
    </row>
    <row r="127" spans="1:111" x14ac:dyDescent="0.2">
      <c r="A127" s="1" t="s">
        <v>124</v>
      </c>
      <c r="B127" s="4"/>
      <c r="C127" s="4"/>
      <c r="D127" s="4"/>
      <c r="E127" s="4"/>
      <c r="F127" s="4"/>
      <c r="G127" s="5"/>
      <c r="H127" s="5"/>
      <c r="I127" s="5"/>
      <c r="J127" s="5"/>
      <c r="K127" s="5"/>
      <c r="L127" s="4"/>
      <c r="M127" s="4"/>
      <c r="N127" s="4"/>
      <c r="O127" s="4"/>
      <c r="P127" s="4"/>
      <c r="Q127" s="5"/>
      <c r="R127" s="5"/>
      <c r="S127" s="5"/>
      <c r="T127" s="5"/>
      <c r="U127" s="5"/>
      <c r="V127" s="4"/>
      <c r="W127" s="4"/>
      <c r="X127" s="4"/>
      <c r="Y127" s="4"/>
      <c r="Z127" s="4"/>
      <c r="AA127" s="5"/>
      <c r="AB127" s="5"/>
      <c r="AC127" s="5"/>
      <c r="AD127" s="5"/>
      <c r="AE127" s="5"/>
      <c r="AF127" s="4"/>
      <c r="AG127" s="4"/>
      <c r="AH127" s="4"/>
      <c r="AI127" s="4"/>
      <c r="AJ127" s="4"/>
      <c r="AK127" s="5"/>
      <c r="AL127" s="5"/>
      <c r="AM127" s="5"/>
      <c r="AN127" s="5"/>
      <c r="AO127" s="5"/>
      <c r="AP127" s="4"/>
      <c r="AQ127" s="4"/>
      <c r="AR127" s="4"/>
      <c r="AS127" s="4"/>
      <c r="AT127" s="4"/>
      <c r="AU127" s="5"/>
      <c r="AV127" s="5"/>
      <c r="AW127" s="5"/>
      <c r="AX127" s="5"/>
      <c r="AY127" s="5"/>
      <c r="AZ127" s="4"/>
      <c r="BA127" s="4"/>
      <c r="BB127" s="4"/>
      <c r="BC127" s="4"/>
      <c r="BD127" s="4"/>
      <c r="BE127" s="5"/>
      <c r="BF127" s="5"/>
      <c r="BG127" s="5"/>
      <c r="BH127" s="5"/>
      <c r="BI127" s="5"/>
      <c r="BJ127" s="4"/>
      <c r="BK127" s="4"/>
      <c r="BL127" s="4"/>
      <c r="BM127" s="4"/>
      <c r="BN127" s="4"/>
      <c r="BO127" s="5"/>
      <c r="BP127" s="5"/>
      <c r="BQ127" s="5"/>
      <c r="BR127" s="5"/>
      <c r="BS127" s="5"/>
      <c r="BT127" s="4"/>
      <c r="BU127" s="4"/>
      <c r="BV127" s="4"/>
      <c r="BW127" s="4"/>
      <c r="BX127" s="4"/>
      <c r="BY127" s="5"/>
      <c r="BZ127" s="5"/>
      <c r="CA127" s="5"/>
      <c r="CB127" s="5"/>
      <c r="CC127" s="5"/>
      <c r="CD127" s="4"/>
      <c r="CE127" s="4"/>
      <c r="CF127" s="4"/>
      <c r="CG127" s="4"/>
      <c r="CH127" s="4"/>
      <c r="CI127" s="5"/>
      <c r="CJ127" s="5"/>
      <c r="CK127" s="5"/>
      <c r="CL127" s="5"/>
      <c r="CM127" s="5"/>
      <c r="CN127" s="4"/>
      <c r="CO127" s="4"/>
      <c r="CP127" s="4"/>
      <c r="CQ127" s="4"/>
      <c r="CR127" s="4"/>
      <c r="CS127" s="5"/>
      <c r="CT127" s="5"/>
      <c r="CU127" s="5"/>
      <c r="CV127" s="5"/>
      <c r="CW127" s="5"/>
      <c r="CX127" s="4" t="e">
        <f t="shared" si="15"/>
        <v>#DIV/0!</v>
      </c>
      <c r="CY127" s="4" t="e">
        <f t="shared" si="16"/>
        <v>#DIV/0!</v>
      </c>
      <c r="CZ127" s="4" t="e">
        <f t="shared" si="17"/>
        <v>#DIV/0!</v>
      </c>
      <c r="DA127" s="4" t="e">
        <f t="shared" si="18"/>
        <v>#DIV/0!</v>
      </c>
      <c r="DB127" s="4" t="e">
        <f t="shared" si="19"/>
        <v>#DIV/0!</v>
      </c>
      <c r="DC127" s="11" t="e" cm="1">
        <f t="array" aca="1" ref="DC127" ca="1">CONCATENATE(INDIRECT(ADDRESS(1,MATCH(_xlfn.MINIFS(B127:CW127,metrics.est,"MAE"),B127:CW127,0)+1)), ", ", INDIRECT(ADDRESS(2,MATCH(_xlfn.MINIFS(B127:CW127,metrics.est,"MAE"),B127:CW127,0)+1)))</f>
        <v>#N/A</v>
      </c>
      <c r="DD127" s="11" t="e" cm="1">
        <f t="array" aca="1" ref="DD127" ca="1">CONCATENATE(INDIRECT(ADDRESS(1,MATCH(_xlfn.MINIFS(B127:CW127,metrics.est,"MSE"),B127:CW127,0)+1)), ", ", INDIRECT(ADDRESS(2,MATCH(_xlfn.MINIFS(B127:CW127,metrics.est,"MSE"),B127:CW127,0)+1)))</f>
        <v>#N/A</v>
      </c>
      <c r="DE127" s="11" t="e" cm="1">
        <f t="array" aca="1" ref="DE127" ca="1">CONCATENATE(INDIRECT(ADDRESS(1,MATCH(_xlfn.MAXIFS(B127:CW127,metrics.est,"R"),B127:CW127,0)+1)), ", ", INDIRECT(ADDRESS(2,MATCH(_xlfn.MAXIFS(B127:CW127,metrics.est,"R"),B127:CW127,0)+1)))</f>
        <v>#N/A</v>
      </c>
      <c r="DF127" s="11" t="e" cm="1">
        <f t="array" aca="1" ref="DF127" ca="1">CONCATENATE(INDIRECT(ADDRESS(1,MATCH(_xlfn.MAXIFS(B127:CW127,metrics.est,"Coverage"),B127:CW127,0)+1)), ", ", INDIRECT(ADDRESS(2,MATCH(_xlfn.MAXIFS(B127:CW127,metrics.est,"Coverage"),B127:CW127,0)+1)))</f>
        <v>#N/A</v>
      </c>
      <c r="DG127" s="11" t="e" cm="1">
        <f t="array" aca="1" ref="DG127" ca="1">CONCATENATE(INDIRECT(ADDRESS(1,MATCH(_xlfn.MINIFS(B127:CW127,metrics.est,"Time"),B127:CW127,0)+1)), ", ", INDIRECT(ADDRESS(2,MATCH(_xlfn.MINIFS(B127:CW127,metrics.est,"Time"),B127:CW127,0)+1)))</f>
        <v>#N/A</v>
      </c>
    </row>
    <row r="128" spans="1:111" x14ac:dyDescent="0.2">
      <c r="A128" s="1" t="s">
        <v>125</v>
      </c>
      <c r="B128" s="4"/>
      <c r="C128" s="4"/>
      <c r="D128" s="4"/>
      <c r="E128" s="4"/>
      <c r="F128" s="4"/>
      <c r="G128" s="5"/>
      <c r="H128" s="5"/>
      <c r="I128" s="5"/>
      <c r="J128" s="5"/>
      <c r="K128" s="5"/>
      <c r="L128" s="4"/>
      <c r="M128" s="4"/>
      <c r="N128" s="4"/>
      <c r="O128" s="4"/>
      <c r="P128" s="4"/>
      <c r="Q128" s="5"/>
      <c r="R128" s="5"/>
      <c r="S128" s="5"/>
      <c r="T128" s="5"/>
      <c r="U128" s="5"/>
      <c r="V128" s="4"/>
      <c r="W128" s="4"/>
      <c r="X128" s="4"/>
      <c r="Y128" s="4"/>
      <c r="Z128" s="4"/>
      <c r="AA128" s="5"/>
      <c r="AB128" s="5"/>
      <c r="AC128" s="5"/>
      <c r="AD128" s="5"/>
      <c r="AE128" s="5"/>
      <c r="AF128" s="4"/>
      <c r="AG128" s="4"/>
      <c r="AH128" s="4"/>
      <c r="AI128" s="4"/>
      <c r="AJ128" s="4"/>
      <c r="AK128" s="5"/>
      <c r="AL128" s="5"/>
      <c r="AM128" s="5"/>
      <c r="AN128" s="5"/>
      <c r="AO128" s="5"/>
      <c r="AP128" s="4"/>
      <c r="AQ128" s="4"/>
      <c r="AR128" s="4"/>
      <c r="AS128" s="4"/>
      <c r="AT128" s="4"/>
      <c r="AU128" s="5"/>
      <c r="AV128" s="5"/>
      <c r="AW128" s="5"/>
      <c r="AX128" s="5"/>
      <c r="AY128" s="5"/>
      <c r="AZ128" s="4"/>
      <c r="BA128" s="4"/>
      <c r="BB128" s="4"/>
      <c r="BC128" s="4"/>
      <c r="BD128" s="4"/>
      <c r="BE128" s="5"/>
      <c r="BF128" s="5"/>
      <c r="BG128" s="5"/>
      <c r="BH128" s="5"/>
      <c r="BI128" s="5"/>
      <c r="BJ128" s="4"/>
      <c r="BK128" s="4"/>
      <c r="BL128" s="4"/>
      <c r="BM128" s="4"/>
      <c r="BN128" s="4"/>
      <c r="BO128" s="5"/>
      <c r="BP128" s="5"/>
      <c r="BQ128" s="5"/>
      <c r="BR128" s="5"/>
      <c r="BS128" s="5"/>
      <c r="BT128" s="4"/>
      <c r="BU128" s="4"/>
      <c r="BV128" s="4"/>
      <c r="BW128" s="4"/>
      <c r="BX128" s="4"/>
      <c r="BY128" s="5"/>
      <c r="BZ128" s="5"/>
      <c r="CA128" s="5"/>
      <c r="CB128" s="5"/>
      <c r="CC128" s="5"/>
      <c r="CD128" s="4"/>
      <c r="CE128" s="4"/>
      <c r="CF128" s="4"/>
      <c r="CG128" s="4"/>
      <c r="CH128" s="4"/>
      <c r="CI128" s="5"/>
      <c r="CJ128" s="5"/>
      <c r="CK128" s="5"/>
      <c r="CL128" s="5"/>
      <c r="CM128" s="5"/>
      <c r="CN128" s="4"/>
      <c r="CO128" s="4"/>
      <c r="CP128" s="4"/>
      <c r="CQ128" s="4"/>
      <c r="CR128" s="4"/>
      <c r="CS128" s="5"/>
      <c r="CT128" s="5"/>
      <c r="CU128" s="5"/>
      <c r="CV128" s="5"/>
      <c r="CW128" s="5"/>
      <c r="CX128" s="4" t="e">
        <f t="shared" si="15"/>
        <v>#DIV/0!</v>
      </c>
      <c r="CY128" s="4" t="e">
        <f t="shared" si="16"/>
        <v>#DIV/0!</v>
      </c>
      <c r="CZ128" s="4" t="e">
        <f t="shared" si="17"/>
        <v>#DIV/0!</v>
      </c>
      <c r="DA128" s="4" t="e">
        <f t="shared" si="18"/>
        <v>#DIV/0!</v>
      </c>
      <c r="DB128" s="4" t="e">
        <f t="shared" si="19"/>
        <v>#DIV/0!</v>
      </c>
      <c r="DC128" s="11" t="e" cm="1">
        <f t="array" aca="1" ref="DC128" ca="1">CONCATENATE(INDIRECT(ADDRESS(1,MATCH(_xlfn.MINIFS(B128:CW128,metrics.est,"MAE"),B128:CW128,0)+1)), ", ", INDIRECT(ADDRESS(2,MATCH(_xlfn.MINIFS(B128:CW128,metrics.est,"MAE"),B128:CW128,0)+1)))</f>
        <v>#N/A</v>
      </c>
      <c r="DD128" s="11" t="e" cm="1">
        <f t="array" aca="1" ref="DD128" ca="1">CONCATENATE(INDIRECT(ADDRESS(1,MATCH(_xlfn.MINIFS(B128:CW128,metrics.est,"MSE"),B128:CW128,0)+1)), ", ", INDIRECT(ADDRESS(2,MATCH(_xlfn.MINIFS(B128:CW128,metrics.est,"MSE"),B128:CW128,0)+1)))</f>
        <v>#N/A</v>
      </c>
      <c r="DE128" s="11" t="e" cm="1">
        <f t="array" aca="1" ref="DE128" ca="1">CONCATENATE(INDIRECT(ADDRESS(1,MATCH(_xlfn.MAXIFS(B128:CW128,metrics.est,"R"),B128:CW128,0)+1)), ", ", INDIRECT(ADDRESS(2,MATCH(_xlfn.MAXIFS(B128:CW128,metrics.est,"R"),B128:CW128,0)+1)))</f>
        <v>#N/A</v>
      </c>
      <c r="DF128" s="11" t="e" cm="1">
        <f t="array" aca="1" ref="DF128" ca="1">CONCATENATE(INDIRECT(ADDRESS(1,MATCH(_xlfn.MAXIFS(B128:CW128,metrics.est,"Coverage"),B128:CW128,0)+1)), ", ", INDIRECT(ADDRESS(2,MATCH(_xlfn.MAXIFS(B128:CW128,metrics.est,"Coverage"),B128:CW128,0)+1)))</f>
        <v>#N/A</v>
      </c>
      <c r="DG128" s="11" t="e" cm="1">
        <f t="array" aca="1" ref="DG128" ca="1">CONCATENATE(INDIRECT(ADDRESS(1,MATCH(_xlfn.MINIFS(B128:CW128,metrics.est,"Time"),B128:CW128,0)+1)), ", ", INDIRECT(ADDRESS(2,MATCH(_xlfn.MINIFS(B128:CW128,metrics.est,"Time"),B128:CW128,0)+1)))</f>
        <v>#N/A</v>
      </c>
    </row>
    <row r="129" spans="1:111" x14ac:dyDescent="0.2">
      <c r="A129" s="1" t="s">
        <v>126</v>
      </c>
      <c r="B129" s="4"/>
      <c r="C129" s="4"/>
      <c r="D129" s="4"/>
      <c r="E129" s="4"/>
      <c r="F129" s="4"/>
      <c r="G129" s="5"/>
      <c r="H129" s="5"/>
      <c r="I129" s="5"/>
      <c r="J129" s="5"/>
      <c r="K129" s="5"/>
      <c r="L129" s="4"/>
      <c r="M129" s="4"/>
      <c r="N129" s="4"/>
      <c r="O129" s="4"/>
      <c r="P129" s="4"/>
      <c r="Q129" s="5"/>
      <c r="R129" s="5"/>
      <c r="S129" s="5"/>
      <c r="T129" s="5"/>
      <c r="U129" s="5"/>
      <c r="V129" s="4"/>
      <c r="W129" s="4"/>
      <c r="X129" s="4"/>
      <c r="Y129" s="4"/>
      <c r="Z129" s="4"/>
      <c r="AA129" s="5"/>
      <c r="AB129" s="5"/>
      <c r="AC129" s="5"/>
      <c r="AD129" s="5"/>
      <c r="AE129" s="5"/>
      <c r="AF129" s="4"/>
      <c r="AG129" s="4"/>
      <c r="AH129" s="4"/>
      <c r="AI129" s="4"/>
      <c r="AJ129" s="4"/>
      <c r="AK129" s="5"/>
      <c r="AL129" s="5"/>
      <c r="AM129" s="5"/>
      <c r="AN129" s="5"/>
      <c r="AO129" s="5"/>
      <c r="AP129" s="4"/>
      <c r="AQ129" s="4"/>
      <c r="AR129" s="4"/>
      <c r="AS129" s="4"/>
      <c r="AT129" s="4"/>
      <c r="AU129" s="5"/>
      <c r="AV129" s="5"/>
      <c r="AW129" s="5"/>
      <c r="AX129" s="5"/>
      <c r="AY129" s="5"/>
      <c r="AZ129" s="4"/>
      <c r="BA129" s="4"/>
      <c r="BB129" s="4"/>
      <c r="BC129" s="4"/>
      <c r="BD129" s="4"/>
      <c r="BE129" s="5"/>
      <c r="BF129" s="5"/>
      <c r="BG129" s="5"/>
      <c r="BH129" s="5"/>
      <c r="BI129" s="5"/>
      <c r="BJ129" s="4"/>
      <c r="BK129" s="4"/>
      <c r="BL129" s="4"/>
      <c r="BM129" s="4"/>
      <c r="BN129" s="4"/>
      <c r="BO129" s="5"/>
      <c r="BP129" s="5"/>
      <c r="BQ129" s="5"/>
      <c r="BR129" s="5"/>
      <c r="BS129" s="5"/>
      <c r="BT129" s="4"/>
      <c r="BU129" s="4"/>
      <c r="BV129" s="4"/>
      <c r="BW129" s="4"/>
      <c r="BX129" s="4"/>
      <c r="BY129" s="5"/>
      <c r="BZ129" s="5"/>
      <c r="CA129" s="5"/>
      <c r="CB129" s="5"/>
      <c r="CC129" s="5"/>
      <c r="CD129" s="4"/>
      <c r="CE129" s="4"/>
      <c r="CF129" s="4"/>
      <c r="CG129" s="4"/>
      <c r="CH129" s="4"/>
      <c r="CI129" s="5">
        <v>0.69350000000000001</v>
      </c>
      <c r="CJ129" s="5">
        <v>0.8296</v>
      </c>
      <c r="CK129" s="5">
        <v>0.31259999999999999</v>
      </c>
      <c r="CL129" s="5">
        <v>0.92449999999999999</v>
      </c>
      <c r="CM129" s="5">
        <v>1.78E-2</v>
      </c>
      <c r="CN129" s="4"/>
      <c r="CO129" s="4"/>
      <c r="CP129" s="4"/>
      <c r="CQ129" s="4"/>
      <c r="CR129" s="4"/>
      <c r="CS129" s="5"/>
      <c r="CT129" s="5"/>
      <c r="CU129" s="5"/>
      <c r="CV129" s="5"/>
      <c r="CW129" s="5"/>
      <c r="CX129" s="4">
        <f t="shared" si="15"/>
        <v>0.69350000000000001</v>
      </c>
      <c r="CY129" s="4">
        <f t="shared" si="16"/>
        <v>0.8296</v>
      </c>
      <c r="CZ129" s="4">
        <f t="shared" si="17"/>
        <v>0.31259999999999999</v>
      </c>
      <c r="DA129" s="4">
        <f t="shared" si="18"/>
        <v>0.92449999999999999</v>
      </c>
      <c r="DB129" s="4">
        <f t="shared" si="19"/>
        <v>1.78E-2</v>
      </c>
      <c r="DC129" s="11" t="str" cm="1">
        <f t="array" aca="1" ref="DC129" ca="1">CONCATENATE(INDIRECT(ADDRESS(1,MATCH(_xlfn.MINIFS(B129:CW129,metrics.est,"MAE"),B129:CW129,0)+1)), ", ", INDIRECT(ADDRESS(2,MATCH(_xlfn.MINIFS(B129:CW129,metrics.est,"MAE"),B129:CW129,0)+1)))</f>
        <v>k=100, r=0.5</v>
      </c>
      <c r="DD129" s="11" t="str" cm="1">
        <f t="array" aca="1" ref="DD129" ca="1">CONCATENATE(INDIRECT(ADDRESS(1,MATCH(_xlfn.MINIFS(B129:CW129,metrics.est,"MSE"),B129:CW129,0)+1)), ", ", INDIRECT(ADDRESS(2,MATCH(_xlfn.MINIFS(B129:CW129,metrics.est,"MSE"),B129:CW129,0)+1)))</f>
        <v>k=100, r=0.5</v>
      </c>
      <c r="DE129" s="11" t="str" cm="1">
        <f t="array" aca="1" ref="DE129" ca="1">CONCATENATE(INDIRECT(ADDRESS(1,MATCH(_xlfn.MAXIFS(B129:CW129,metrics.est,"R"),B129:CW129,0)+1)), ", ", INDIRECT(ADDRESS(2,MATCH(_xlfn.MAXIFS(B129:CW129,metrics.est,"R"),B129:CW129,0)+1)))</f>
        <v>k=100, r=0.5</v>
      </c>
      <c r="DF129" s="11" t="str" cm="1">
        <f t="array" aca="1" ref="DF129" ca="1">CONCATENATE(INDIRECT(ADDRESS(1,MATCH(_xlfn.MAXIFS(B129:CW129,metrics.est,"Coverage"),B129:CW129,0)+1)), ", ", INDIRECT(ADDRESS(2,MATCH(_xlfn.MAXIFS(B129:CW129,metrics.est,"Coverage"),B129:CW129,0)+1)))</f>
        <v>k=100, r=0.5</v>
      </c>
      <c r="DG129" s="11" t="str" cm="1">
        <f t="array" aca="1" ref="DG129" ca="1">CONCATENATE(INDIRECT(ADDRESS(1,MATCH(_xlfn.MINIFS(B129:CW129,metrics.est,"Time"),B129:CW129,0)+1)), ", ", INDIRECT(ADDRESS(2,MATCH(_xlfn.MINIFS(B129:CW129,metrics.est,"Time"),B129:CW129,0)+1)))</f>
        <v>k=100, r=0.5</v>
      </c>
    </row>
    <row r="130" spans="1:111" x14ac:dyDescent="0.2">
      <c r="A130" s="1" t="s">
        <v>127</v>
      </c>
      <c r="B130" s="4"/>
      <c r="C130" s="4"/>
      <c r="D130" s="4"/>
      <c r="E130" s="4"/>
      <c r="F130" s="4"/>
      <c r="G130" s="5"/>
      <c r="H130" s="5"/>
      <c r="I130" s="5"/>
      <c r="J130" s="5"/>
      <c r="K130" s="5"/>
      <c r="L130" s="4"/>
      <c r="M130" s="4"/>
      <c r="N130" s="4"/>
      <c r="O130" s="4"/>
      <c r="P130" s="4"/>
      <c r="Q130" s="5"/>
      <c r="R130" s="5"/>
      <c r="S130" s="5"/>
      <c r="T130" s="5"/>
      <c r="U130" s="5"/>
      <c r="V130" s="4"/>
      <c r="W130" s="4"/>
      <c r="X130" s="4"/>
      <c r="Y130" s="4"/>
      <c r="Z130" s="4"/>
      <c r="AA130" s="5"/>
      <c r="AB130" s="5"/>
      <c r="AC130" s="5"/>
      <c r="AD130" s="5"/>
      <c r="AE130" s="5"/>
      <c r="AF130" s="4"/>
      <c r="AG130" s="4"/>
      <c r="AH130" s="4"/>
      <c r="AI130" s="4"/>
      <c r="AJ130" s="4"/>
      <c r="AK130" s="5"/>
      <c r="AL130" s="5"/>
      <c r="AM130" s="5"/>
      <c r="AN130" s="5"/>
      <c r="AO130" s="5"/>
      <c r="AP130" s="4"/>
      <c r="AQ130" s="4"/>
      <c r="AR130" s="4"/>
      <c r="AS130" s="4"/>
      <c r="AT130" s="4"/>
      <c r="AU130" s="5"/>
      <c r="AV130" s="5"/>
      <c r="AW130" s="5"/>
      <c r="AX130" s="5"/>
      <c r="AY130" s="5"/>
      <c r="AZ130" s="4"/>
      <c r="BA130" s="4"/>
      <c r="BB130" s="4"/>
      <c r="BC130" s="4"/>
      <c r="BD130" s="4"/>
      <c r="BE130" s="5"/>
      <c r="BF130" s="5"/>
      <c r="BG130" s="5"/>
      <c r="BH130" s="5"/>
      <c r="BI130" s="5"/>
      <c r="BJ130" s="4"/>
      <c r="BK130" s="4"/>
      <c r="BL130" s="4"/>
      <c r="BM130" s="4"/>
      <c r="BN130" s="4"/>
      <c r="BO130" s="5"/>
      <c r="BP130" s="5"/>
      <c r="BQ130" s="5"/>
      <c r="BR130" s="5"/>
      <c r="BS130" s="5"/>
      <c r="BT130" s="4"/>
      <c r="BU130" s="4"/>
      <c r="BV130" s="4"/>
      <c r="BW130" s="4"/>
      <c r="BX130" s="4"/>
      <c r="BY130" s="5"/>
      <c r="BZ130" s="5"/>
      <c r="CA130" s="5"/>
      <c r="CB130" s="5"/>
      <c r="CC130" s="5"/>
      <c r="CD130" s="4"/>
      <c r="CE130" s="4"/>
      <c r="CF130" s="4"/>
      <c r="CG130" s="4"/>
      <c r="CH130" s="4"/>
      <c r="CI130" s="5"/>
      <c r="CJ130" s="5"/>
      <c r="CK130" s="5"/>
      <c r="CL130" s="5"/>
      <c r="CM130" s="5"/>
      <c r="CN130" s="4"/>
      <c r="CO130" s="4"/>
      <c r="CP130" s="4"/>
      <c r="CQ130" s="4"/>
      <c r="CR130" s="4"/>
      <c r="CS130" s="5"/>
      <c r="CT130" s="5"/>
      <c r="CU130" s="5"/>
      <c r="CV130" s="5"/>
      <c r="CW130" s="5"/>
      <c r="CX130" s="4" t="e">
        <f t="shared" si="15"/>
        <v>#DIV/0!</v>
      </c>
      <c r="CY130" s="4" t="e">
        <f t="shared" si="16"/>
        <v>#DIV/0!</v>
      </c>
      <c r="CZ130" s="4" t="e">
        <f t="shared" si="17"/>
        <v>#DIV/0!</v>
      </c>
      <c r="DA130" s="4" t="e">
        <f t="shared" si="18"/>
        <v>#DIV/0!</v>
      </c>
      <c r="DB130" s="4" t="e">
        <f t="shared" si="19"/>
        <v>#DIV/0!</v>
      </c>
      <c r="DC130" s="11" t="e" cm="1">
        <f t="array" aca="1" ref="DC130" ca="1">CONCATENATE(INDIRECT(ADDRESS(1,MATCH(_xlfn.MINIFS(B130:CW130,metrics.est,"MAE"),B130:CW130,0)+1)), ", ", INDIRECT(ADDRESS(2,MATCH(_xlfn.MINIFS(B130:CW130,metrics.est,"MAE"),B130:CW130,0)+1)))</f>
        <v>#N/A</v>
      </c>
      <c r="DD130" s="11" t="e" cm="1">
        <f t="array" aca="1" ref="DD130" ca="1">CONCATENATE(INDIRECT(ADDRESS(1,MATCH(_xlfn.MINIFS(B130:CW130,metrics.est,"MSE"),B130:CW130,0)+1)), ", ", INDIRECT(ADDRESS(2,MATCH(_xlfn.MINIFS(B130:CW130,metrics.est,"MSE"),B130:CW130,0)+1)))</f>
        <v>#N/A</v>
      </c>
      <c r="DE130" s="11" t="e" cm="1">
        <f t="array" aca="1" ref="DE130" ca="1">CONCATENATE(INDIRECT(ADDRESS(1,MATCH(_xlfn.MAXIFS(B130:CW130,metrics.est,"R"),B130:CW130,0)+1)), ", ", INDIRECT(ADDRESS(2,MATCH(_xlfn.MAXIFS(B130:CW130,metrics.est,"R"),B130:CW130,0)+1)))</f>
        <v>#N/A</v>
      </c>
      <c r="DF130" s="11" t="e" cm="1">
        <f t="array" aca="1" ref="DF130" ca="1">CONCATENATE(INDIRECT(ADDRESS(1,MATCH(_xlfn.MAXIFS(B130:CW130,metrics.est,"Coverage"),B130:CW130,0)+1)), ", ", INDIRECT(ADDRESS(2,MATCH(_xlfn.MAXIFS(B130:CW130,metrics.est,"Coverage"),B130:CW130,0)+1)))</f>
        <v>#N/A</v>
      </c>
      <c r="DG130" s="11" t="e" cm="1">
        <f t="array" aca="1" ref="DG130" ca="1">CONCATENATE(INDIRECT(ADDRESS(1,MATCH(_xlfn.MINIFS(B130:CW130,metrics.est,"Time"),B130:CW130,0)+1)), ", ", INDIRECT(ADDRESS(2,MATCH(_xlfn.MINIFS(B130:CW130,metrics.est,"Time"),B130:CW130,0)+1)))</f>
        <v>#N/A</v>
      </c>
    </row>
    <row r="131" spans="1:111" x14ac:dyDescent="0.2">
      <c r="A131" s="1" t="s">
        <v>128</v>
      </c>
      <c r="B131" s="4"/>
      <c r="C131" s="4"/>
      <c r="D131" s="4"/>
      <c r="E131" s="4"/>
      <c r="F131" s="4"/>
      <c r="G131" s="5"/>
      <c r="H131" s="5"/>
      <c r="I131" s="5"/>
      <c r="J131" s="5"/>
      <c r="K131" s="5"/>
      <c r="L131" s="4"/>
      <c r="M131" s="4"/>
      <c r="N131" s="4"/>
      <c r="O131" s="4"/>
      <c r="P131" s="4"/>
      <c r="Q131" s="5"/>
      <c r="R131" s="5"/>
      <c r="S131" s="5"/>
      <c r="T131" s="5"/>
      <c r="U131" s="5"/>
      <c r="V131" s="4"/>
      <c r="W131" s="4"/>
      <c r="X131" s="4"/>
      <c r="Y131" s="4"/>
      <c r="Z131" s="4"/>
      <c r="AA131" s="5"/>
      <c r="AB131" s="5"/>
      <c r="AC131" s="5"/>
      <c r="AD131" s="5"/>
      <c r="AE131" s="5"/>
      <c r="AF131" s="4"/>
      <c r="AG131" s="4"/>
      <c r="AH131" s="4"/>
      <c r="AI131" s="4"/>
      <c r="AJ131" s="4"/>
      <c r="AK131" s="5"/>
      <c r="AL131" s="5"/>
      <c r="AM131" s="5"/>
      <c r="AN131" s="5"/>
      <c r="AO131" s="5"/>
      <c r="AP131" s="4"/>
      <c r="AQ131" s="4"/>
      <c r="AR131" s="4"/>
      <c r="AS131" s="4"/>
      <c r="AT131" s="4"/>
      <c r="AU131" s="5"/>
      <c r="AV131" s="5"/>
      <c r="AW131" s="5"/>
      <c r="AX131" s="5"/>
      <c r="AY131" s="5"/>
      <c r="AZ131" s="4"/>
      <c r="BA131" s="4"/>
      <c r="BB131" s="4"/>
      <c r="BC131" s="4"/>
      <c r="BD131" s="4"/>
      <c r="BE131" s="5"/>
      <c r="BF131" s="5"/>
      <c r="BG131" s="5"/>
      <c r="BH131" s="5"/>
      <c r="BI131" s="5"/>
      <c r="BJ131" s="4"/>
      <c r="BK131" s="4"/>
      <c r="BL131" s="4"/>
      <c r="BM131" s="4"/>
      <c r="BN131" s="4"/>
      <c r="BO131" s="5"/>
      <c r="BP131" s="5"/>
      <c r="BQ131" s="5"/>
      <c r="BR131" s="5"/>
      <c r="BS131" s="5"/>
      <c r="BT131" s="4"/>
      <c r="BU131" s="4"/>
      <c r="BV131" s="4"/>
      <c r="BW131" s="4"/>
      <c r="BX131" s="4"/>
      <c r="BY131" s="5"/>
      <c r="BZ131" s="5"/>
      <c r="CA131" s="5"/>
      <c r="CB131" s="5"/>
      <c r="CC131" s="5"/>
      <c r="CD131" s="4"/>
      <c r="CE131" s="4"/>
      <c r="CF131" s="4"/>
      <c r="CG131" s="4"/>
      <c r="CH131" s="4"/>
      <c r="CI131" s="5"/>
      <c r="CJ131" s="5"/>
      <c r="CK131" s="5"/>
      <c r="CL131" s="5"/>
      <c r="CM131" s="5"/>
      <c r="CN131" s="4"/>
      <c r="CO131" s="4"/>
      <c r="CP131" s="4"/>
      <c r="CQ131" s="4"/>
      <c r="CR131" s="4"/>
      <c r="CS131" s="5"/>
      <c r="CT131" s="5"/>
      <c r="CU131" s="5"/>
      <c r="CV131" s="5"/>
      <c r="CW131" s="5"/>
      <c r="CX131" s="4" t="e">
        <f t="shared" si="15"/>
        <v>#DIV/0!</v>
      </c>
      <c r="CY131" s="4" t="e">
        <f t="shared" si="16"/>
        <v>#DIV/0!</v>
      </c>
      <c r="CZ131" s="4" t="e">
        <f t="shared" si="17"/>
        <v>#DIV/0!</v>
      </c>
      <c r="DA131" s="4" t="e">
        <f t="shared" si="18"/>
        <v>#DIV/0!</v>
      </c>
      <c r="DB131" s="4" t="e">
        <f t="shared" si="19"/>
        <v>#DIV/0!</v>
      </c>
      <c r="DC131" s="11" t="e" cm="1">
        <f t="array" aca="1" ref="DC131" ca="1">CONCATENATE(INDIRECT(ADDRESS(1,MATCH(_xlfn.MINIFS(B131:CW131,metrics.est,"MAE"),B131:CW131,0)+1)), ", ", INDIRECT(ADDRESS(2,MATCH(_xlfn.MINIFS(B131:CW131,metrics.est,"MAE"),B131:CW131,0)+1)))</f>
        <v>#N/A</v>
      </c>
      <c r="DD131" s="11" t="e" cm="1">
        <f t="array" aca="1" ref="DD131" ca="1">CONCATENATE(INDIRECT(ADDRESS(1,MATCH(_xlfn.MINIFS(B131:CW131,metrics.est,"MSE"),B131:CW131,0)+1)), ", ", INDIRECT(ADDRESS(2,MATCH(_xlfn.MINIFS(B131:CW131,metrics.est,"MSE"),B131:CW131,0)+1)))</f>
        <v>#N/A</v>
      </c>
      <c r="DE131" s="11" t="e" cm="1">
        <f t="array" aca="1" ref="DE131" ca="1">CONCATENATE(INDIRECT(ADDRESS(1,MATCH(_xlfn.MAXIFS(B131:CW131,metrics.est,"R"),B131:CW131,0)+1)), ", ", INDIRECT(ADDRESS(2,MATCH(_xlfn.MAXIFS(B131:CW131,metrics.est,"R"),B131:CW131,0)+1)))</f>
        <v>#N/A</v>
      </c>
      <c r="DF131" s="11" t="e" cm="1">
        <f t="array" aca="1" ref="DF131" ca="1">CONCATENATE(INDIRECT(ADDRESS(1,MATCH(_xlfn.MAXIFS(B131:CW131,metrics.est,"Coverage"),B131:CW131,0)+1)), ", ", INDIRECT(ADDRESS(2,MATCH(_xlfn.MAXIFS(B131:CW131,metrics.est,"Coverage"),B131:CW131,0)+1)))</f>
        <v>#N/A</v>
      </c>
      <c r="DG131" s="11" t="e" cm="1">
        <f t="array" aca="1" ref="DG131" ca="1">CONCATENATE(INDIRECT(ADDRESS(1,MATCH(_xlfn.MINIFS(B131:CW131,metrics.est,"Time"),B131:CW131,0)+1)), ", ", INDIRECT(ADDRESS(2,MATCH(_xlfn.MINIFS(B131:CW131,metrics.est,"Time"),B131:CW131,0)+1)))</f>
        <v>#N/A</v>
      </c>
    </row>
    <row r="132" spans="1:111" x14ac:dyDescent="0.2">
      <c r="A132" s="1" t="s">
        <v>129</v>
      </c>
      <c r="B132" s="4"/>
      <c r="C132" s="4"/>
      <c r="D132" s="4"/>
      <c r="E132" s="4"/>
      <c r="F132" s="4"/>
      <c r="G132" s="5"/>
      <c r="H132" s="5"/>
      <c r="I132" s="5"/>
      <c r="J132" s="5"/>
      <c r="K132" s="5"/>
      <c r="L132" s="4"/>
      <c r="M132" s="4"/>
      <c r="N132" s="4"/>
      <c r="O132" s="4"/>
      <c r="P132" s="4"/>
      <c r="Q132" s="5"/>
      <c r="R132" s="5"/>
      <c r="S132" s="5"/>
      <c r="T132" s="5"/>
      <c r="U132" s="5"/>
      <c r="V132" s="4"/>
      <c r="W132" s="4"/>
      <c r="X132" s="4"/>
      <c r="Y132" s="4"/>
      <c r="Z132" s="4"/>
      <c r="AA132" s="5"/>
      <c r="AB132" s="5"/>
      <c r="AC132" s="5"/>
      <c r="AD132" s="5"/>
      <c r="AE132" s="5"/>
      <c r="AF132" s="4"/>
      <c r="AG132" s="4"/>
      <c r="AH132" s="4"/>
      <c r="AI132" s="4"/>
      <c r="AJ132" s="4"/>
      <c r="AK132" s="5"/>
      <c r="AL132" s="5"/>
      <c r="AM132" s="5"/>
      <c r="AN132" s="5"/>
      <c r="AO132" s="5"/>
      <c r="AP132" s="4"/>
      <c r="AQ132" s="4"/>
      <c r="AR132" s="4"/>
      <c r="AS132" s="4"/>
      <c r="AT132" s="4"/>
      <c r="AU132" s="5"/>
      <c r="AV132" s="5"/>
      <c r="AW132" s="5"/>
      <c r="AX132" s="5"/>
      <c r="AY132" s="5"/>
      <c r="AZ132" s="4"/>
      <c r="BA132" s="4"/>
      <c r="BB132" s="4"/>
      <c r="BC132" s="4"/>
      <c r="BD132" s="4"/>
      <c r="BE132" s="5"/>
      <c r="BF132" s="5"/>
      <c r="BG132" s="5"/>
      <c r="BH132" s="5"/>
      <c r="BI132" s="5"/>
      <c r="BJ132" s="4"/>
      <c r="BK132" s="4"/>
      <c r="BL132" s="4"/>
      <c r="BM132" s="4"/>
      <c r="BN132" s="4"/>
      <c r="BO132" s="5"/>
      <c r="BP132" s="5"/>
      <c r="BQ132" s="5"/>
      <c r="BR132" s="5"/>
      <c r="BS132" s="5"/>
      <c r="BT132" s="4"/>
      <c r="BU132" s="4"/>
      <c r="BV132" s="4"/>
      <c r="BW132" s="4"/>
      <c r="BX132" s="4"/>
      <c r="BY132" s="5"/>
      <c r="BZ132" s="5"/>
      <c r="CA132" s="5"/>
      <c r="CB132" s="5"/>
      <c r="CC132" s="5"/>
      <c r="CD132" s="4"/>
      <c r="CE132" s="4"/>
      <c r="CF132" s="4"/>
      <c r="CG132" s="4"/>
      <c r="CH132" s="4"/>
      <c r="CI132" s="5"/>
      <c r="CJ132" s="5"/>
      <c r="CK132" s="5"/>
      <c r="CL132" s="5"/>
      <c r="CM132" s="5"/>
      <c r="CN132" s="4"/>
      <c r="CO132" s="4"/>
      <c r="CP132" s="4"/>
      <c r="CQ132" s="4"/>
      <c r="CR132" s="4"/>
      <c r="CS132" s="5"/>
      <c r="CT132" s="5"/>
      <c r="CU132" s="5"/>
      <c r="CV132" s="5"/>
      <c r="CW132" s="5"/>
      <c r="CX132" s="4" t="e">
        <f t="shared" si="15"/>
        <v>#DIV/0!</v>
      </c>
      <c r="CY132" s="4" t="e">
        <f t="shared" si="16"/>
        <v>#DIV/0!</v>
      </c>
      <c r="CZ132" s="4" t="e">
        <f t="shared" si="17"/>
        <v>#DIV/0!</v>
      </c>
      <c r="DA132" s="4" t="e">
        <f t="shared" si="18"/>
        <v>#DIV/0!</v>
      </c>
      <c r="DB132" s="4" t="e">
        <f t="shared" si="19"/>
        <v>#DIV/0!</v>
      </c>
      <c r="DC132" s="11" t="e" cm="1">
        <f t="array" aca="1" ref="DC132" ca="1">CONCATENATE(INDIRECT(ADDRESS(1,MATCH(_xlfn.MINIFS(B132:CW132,metrics.est,"MAE"),B132:CW132,0)+1)), ", ", INDIRECT(ADDRESS(2,MATCH(_xlfn.MINIFS(B132:CW132,metrics.est,"MAE"),B132:CW132,0)+1)))</f>
        <v>#N/A</v>
      </c>
      <c r="DD132" s="11" t="e" cm="1">
        <f t="array" aca="1" ref="DD132" ca="1">CONCATENATE(INDIRECT(ADDRESS(1,MATCH(_xlfn.MINIFS(B132:CW132,metrics.est,"MSE"),B132:CW132,0)+1)), ", ", INDIRECT(ADDRESS(2,MATCH(_xlfn.MINIFS(B132:CW132,metrics.est,"MSE"),B132:CW132,0)+1)))</f>
        <v>#N/A</v>
      </c>
      <c r="DE132" s="11" t="e" cm="1">
        <f t="array" aca="1" ref="DE132" ca="1">CONCATENATE(INDIRECT(ADDRESS(1,MATCH(_xlfn.MAXIFS(B132:CW132,metrics.est,"R"),B132:CW132,0)+1)), ", ", INDIRECT(ADDRESS(2,MATCH(_xlfn.MAXIFS(B132:CW132,metrics.est,"R"),B132:CW132,0)+1)))</f>
        <v>#N/A</v>
      </c>
      <c r="DF132" s="11" t="e" cm="1">
        <f t="array" aca="1" ref="DF132" ca="1">CONCATENATE(INDIRECT(ADDRESS(1,MATCH(_xlfn.MAXIFS(B132:CW132,metrics.est,"Coverage"),B132:CW132,0)+1)), ", ", INDIRECT(ADDRESS(2,MATCH(_xlfn.MAXIFS(B132:CW132,metrics.est,"Coverage"),B132:CW132,0)+1)))</f>
        <v>#N/A</v>
      </c>
      <c r="DG132" s="11" t="e" cm="1">
        <f t="array" aca="1" ref="DG132" ca="1">CONCATENATE(INDIRECT(ADDRESS(1,MATCH(_xlfn.MINIFS(B132:CW132,metrics.est,"Time"),B132:CW132,0)+1)), ", ", INDIRECT(ADDRESS(2,MATCH(_xlfn.MINIFS(B132:CW132,metrics.est,"Time"),B132:CW132,0)+1)))</f>
        <v>#N/A</v>
      </c>
    </row>
    <row r="133" spans="1:111" x14ac:dyDescent="0.2">
      <c r="A133" s="1" t="s">
        <v>130</v>
      </c>
      <c r="B133" s="4"/>
      <c r="C133" s="4"/>
      <c r="D133" s="4"/>
      <c r="E133" s="4"/>
      <c r="F133" s="4"/>
      <c r="G133" s="5"/>
      <c r="H133" s="5"/>
      <c r="I133" s="5"/>
      <c r="J133" s="5"/>
      <c r="K133" s="5"/>
      <c r="L133" s="4"/>
      <c r="M133" s="4"/>
      <c r="N133" s="4"/>
      <c r="O133" s="4"/>
      <c r="P133" s="4"/>
      <c r="Q133" s="5"/>
      <c r="R133" s="5"/>
      <c r="S133" s="5"/>
      <c r="T133" s="5"/>
      <c r="U133" s="5"/>
      <c r="V133" s="4"/>
      <c r="W133" s="4"/>
      <c r="X133" s="4"/>
      <c r="Y133" s="4"/>
      <c r="Z133" s="4"/>
      <c r="AA133" s="5"/>
      <c r="AB133" s="5"/>
      <c r="AC133" s="5"/>
      <c r="AD133" s="5"/>
      <c r="AE133" s="5"/>
      <c r="AF133" s="4"/>
      <c r="AG133" s="4"/>
      <c r="AH133" s="4"/>
      <c r="AI133" s="4"/>
      <c r="AJ133" s="4"/>
      <c r="AK133" s="5"/>
      <c r="AL133" s="5"/>
      <c r="AM133" s="5"/>
      <c r="AN133" s="5"/>
      <c r="AO133" s="5"/>
      <c r="AP133" s="4"/>
      <c r="AQ133" s="4"/>
      <c r="AR133" s="4"/>
      <c r="AS133" s="4"/>
      <c r="AT133" s="4"/>
      <c r="AU133" s="5"/>
      <c r="AV133" s="5"/>
      <c r="AW133" s="5"/>
      <c r="AX133" s="5"/>
      <c r="AY133" s="5"/>
      <c r="AZ133" s="4"/>
      <c r="BA133" s="4"/>
      <c r="BB133" s="4"/>
      <c r="BC133" s="4"/>
      <c r="BD133" s="4"/>
      <c r="BE133" s="5"/>
      <c r="BF133" s="5"/>
      <c r="BG133" s="5"/>
      <c r="BH133" s="5"/>
      <c r="BI133" s="5"/>
      <c r="BJ133" s="4"/>
      <c r="BK133" s="4"/>
      <c r="BL133" s="4"/>
      <c r="BM133" s="4"/>
      <c r="BN133" s="4"/>
      <c r="BO133" s="5"/>
      <c r="BP133" s="5"/>
      <c r="BQ133" s="5"/>
      <c r="BR133" s="5"/>
      <c r="BS133" s="5"/>
      <c r="BT133" s="4"/>
      <c r="BU133" s="4"/>
      <c r="BV133" s="4"/>
      <c r="BW133" s="4"/>
      <c r="BX133" s="4"/>
      <c r="BY133" s="5"/>
      <c r="BZ133" s="5"/>
      <c r="CA133" s="5"/>
      <c r="CB133" s="5"/>
      <c r="CC133" s="5"/>
      <c r="CD133" s="4"/>
      <c r="CE133" s="4"/>
      <c r="CF133" s="4"/>
      <c r="CG133" s="4"/>
      <c r="CH133" s="4"/>
      <c r="CI133" s="5">
        <v>0.69599999999999995</v>
      </c>
      <c r="CJ133" s="5">
        <v>0.82909999999999995</v>
      </c>
      <c r="CK133" s="5">
        <v>0.28339999999999999</v>
      </c>
      <c r="CL133" s="5">
        <v>0.90249999999999997</v>
      </c>
      <c r="CM133" s="5">
        <v>1.4999999999999999E-2</v>
      </c>
      <c r="CN133" s="4"/>
      <c r="CO133" s="4"/>
      <c r="CP133" s="4"/>
      <c r="CQ133" s="4"/>
      <c r="CR133" s="4"/>
      <c r="CS133" s="5"/>
      <c r="CT133" s="5"/>
      <c r="CU133" s="5"/>
      <c r="CV133" s="5"/>
      <c r="CW133" s="5"/>
      <c r="CX133" s="4">
        <f t="shared" si="15"/>
        <v>0.69599999999999995</v>
      </c>
      <c r="CY133" s="4">
        <f t="shared" si="16"/>
        <v>0.82909999999999995</v>
      </c>
      <c r="CZ133" s="4">
        <f t="shared" si="17"/>
        <v>0.28339999999999999</v>
      </c>
      <c r="DA133" s="4">
        <f t="shared" si="18"/>
        <v>0.90249999999999997</v>
      </c>
      <c r="DB133" s="4">
        <f t="shared" si="19"/>
        <v>1.4999999999999999E-2</v>
      </c>
      <c r="DC133" s="11" t="str" cm="1">
        <f t="array" aca="1" ref="DC133" ca="1">CONCATENATE(INDIRECT(ADDRESS(1,MATCH(_xlfn.MINIFS(B133:CW133,metrics.est,"MAE"),B133:CW133,0)+1)), ", ", INDIRECT(ADDRESS(2,MATCH(_xlfn.MINIFS(B133:CW133,metrics.est,"MAE"),B133:CW133,0)+1)))</f>
        <v>k=100, r=0.5</v>
      </c>
      <c r="DD133" s="11" t="str" cm="1">
        <f t="array" aca="1" ref="DD133" ca="1">CONCATENATE(INDIRECT(ADDRESS(1,MATCH(_xlfn.MINIFS(B133:CW133,metrics.est,"MSE"),B133:CW133,0)+1)), ", ", INDIRECT(ADDRESS(2,MATCH(_xlfn.MINIFS(B133:CW133,metrics.est,"MSE"),B133:CW133,0)+1)))</f>
        <v>k=100, r=0.5</v>
      </c>
      <c r="DE133" s="11" t="str" cm="1">
        <f t="array" aca="1" ref="DE133" ca="1">CONCATENATE(INDIRECT(ADDRESS(1,MATCH(_xlfn.MAXIFS(B133:CW133,metrics.est,"R"),B133:CW133,0)+1)), ", ", INDIRECT(ADDRESS(2,MATCH(_xlfn.MAXIFS(B133:CW133,metrics.est,"R"),B133:CW133,0)+1)))</f>
        <v>k=100, r=0.5</v>
      </c>
      <c r="DF133" s="11" t="str" cm="1">
        <f t="array" aca="1" ref="DF133" ca="1">CONCATENATE(INDIRECT(ADDRESS(1,MATCH(_xlfn.MAXIFS(B133:CW133,metrics.est,"Coverage"),B133:CW133,0)+1)), ", ", INDIRECT(ADDRESS(2,MATCH(_xlfn.MAXIFS(B133:CW133,metrics.est,"Coverage"),B133:CW133,0)+1)))</f>
        <v>k=100, r=0.5</v>
      </c>
      <c r="DG133" s="11" t="str" cm="1">
        <f t="array" aca="1" ref="DG133" ca="1">CONCATENATE(INDIRECT(ADDRESS(1,MATCH(_xlfn.MINIFS(B133:CW133,metrics.est,"Time"),B133:CW133,0)+1)), ", ", INDIRECT(ADDRESS(2,MATCH(_xlfn.MINIFS(B133:CW133,metrics.est,"Time"),B133:CW133,0)+1)))</f>
        <v>k=100, r=0.5</v>
      </c>
    </row>
    <row r="134" spans="1:111" x14ac:dyDescent="0.2">
      <c r="A134" s="1" t="s">
        <v>131</v>
      </c>
      <c r="B134" s="4"/>
      <c r="C134" s="4"/>
      <c r="D134" s="4"/>
      <c r="E134" s="4"/>
      <c r="F134" s="4"/>
      <c r="G134" s="5"/>
      <c r="H134" s="5"/>
      <c r="I134" s="5"/>
      <c r="J134" s="5"/>
      <c r="K134" s="5"/>
      <c r="L134" s="4"/>
      <c r="M134" s="4"/>
      <c r="N134" s="4"/>
      <c r="O134" s="4"/>
      <c r="P134" s="4"/>
      <c r="Q134" s="5"/>
      <c r="R134" s="5"/>
      <c r="S134" s="5"/>
      <c r="T134" s="5"/>
      <c r="U134" s="5"/>
      <c r="V134" s="4"/>
      <c r="W134" s="4"/>
      <c r="X134" s="4"/>
      <c r="Y134" s="4"/>
      <c r="Z134" s="4"/>
      <c r="AA134" s="5"/>
      <c r="AB134" s="5"/>
      <c r="AC134" s="5"/>
      <c r="AD134" s="5"/>
      <c r="AE134" s="5"/>
      <c r="AF134" s="4"/>
      <c r="AG134" s="4"/>
      <c r="AH134" s="4"/>
      <c r="AI134" s="4"/>
      <c r="AJ134" s="4"/>
      <c r="AK134" s="5"/>
      <c r="AL134" s="5"/>
      <c r="AM134" s="5"/>
      <c r="AN134" s="5"/>
      <c r="AO134" s="5"/>
      <c r="AP134" s="4"/>
      <c r="AQ134" s="4"/>
      <c r="AR134" s="4"/>
      <c r="AS134" s="4"/>
      <c r="AT134" s="4"/>
      <c r="AU134" s="5"/>
      <c r="AV134" s="5"/>
      <c r="AW134" s="5"/>
      <c r="AX134" s="5"/>
      <c r="AY134" s="5"/>
      <c r="AZ134" s="4"/>
      <c r="BA134" s="4"/>
      <c r="BB134" s="4"/>
      <c r="BC134" s="4"/>
      <c r="BD134" s="4"/>
      <c r="BE134" s="5"/>
      <c r="BF134" s="5"/>
      <c r="BG134" s="5"/>
      <c r="BH134" s="5"/>
      <c r="BI134" s="5"/>
      <c r="BJ134" s="4"/>
      <c r="BK134" s="4"/>
      <c r="BL134" s="4"/>
      <c r="BM134" s="4"/>
      <c r="BN134" s="4"/>
      <c r="BO134" s="5"/>
      <c r="BP134" s="5"/>
      <c r="BQ134" s="5"/>
      <c r="BR134" s="5"/>
      <c r="BS134" s="5"/>
      <c r="BT134" s="4"/>
      <c r="BU134" s="4"/>
      <c r="BV134" s="4"/>
      <c r="BW134" s="4"/>
      <c r="BX134" s="4"/>
      <c r="BY134" s="5"/>
      <c r="BZ134" s="5"/>
      <c r="CA134" s="5"/>
      <c r="CB134" s="5"/>
      <c r="CC134" s="5"/>
      <c r="CD134" s="4"/>
      <c r="CE134" s="4"/>
      <c r="CF134" s="4"/>
      <c r="CG134" s="4"/>
      <c r="CH134" s="4"/>
      <c r="CI134" s="5">
        <v>0.70020000000000004</v>
      </c>
      <c r="CJ134" s="5">
        <v>0.83930000000000005</v>
      </c>
      <c r="CK134" s="5">
        <v>0.27439999999999998</v>
      </c>
      <c r="CL134" s="5">
        <v>0.90310000000000001</v>
      </c>
      <c r="CM134" s="5">
        <v>2.24E-2</v>
      </c>
      <c r="CN134" s="4"/>
      <c r="CO134" s="4"/>
      <c r="CP134" s="4"/>
      <c r="CQ134" s="4"/>
      <c r="CR134" s="4"/>
      <c r="CS134" s="5"/>
      <c r="CT134" s="5"/>
      <c r="CU134" s="5"/>
      <c r="CV134" s="5"/>
      <c r="CW134" s="5"/>
      <c r="CX134" s="4">
        <f t="shared" si="15"/>
        <v>0.70020000000000004</v>
      </c>
      <c r="CY134" s="4">
        <f t="shared" si="16"/>
        <v>0.83930000000000005</v>
      </c>
      <c r="CZ134" s="4">
        <f t="shared" si="17"/>
        <v>0.27439999999999998</v>
      </c>
      <c r="DA134" s="4">
        <f t="shared" si="18"/>
        <v>0.90310000000000001</v>
      </c>
      <c r="DB134" s="4">
        <f t="shared" si="19"/>
        <v>2.24E-2</v>
      </c>
      <c r="DC134" s="11" t="str" cm="1">
        <f t="array" aca="1" ref="DC134" ca="1">CONCATENATE(INDIRECT(ADDRESS(1,MATCH(_xlfn.MINIFS(B134:CW134,metrics.est,"MAE"),B134:CW134,0)+1)), ", ", INDIRECT(ADDRESS(2,MATCH(_xlfn.MINIFS(B134:CW134,metrics.est,"MAE"),B134:CW134,0)+1)))</f>
        <v>k=100, r=0.5</v>
      </c>
      <c r="DD134" s="11" t="str" cm="1">
        <f t="array" aca="1" ref="DD134" ca="1">CONCATENATE(INDIRECT(ADDRESS(1,MATCH(_xlfn.MINIFS(B134:CW134,metrics.est,"MSE"),B134:CW134,0)+1)), ", ", INDIRECT(ADDRESS(2,MATCH(_xlfn.MINIFS(B134:CW134,metrics.est,"MSE"),B134:CW134,0)+1)))</f>
        <v>k=100, r=0.5</v>
      </c>
      <c r="DE134" s="11" t="str" cm="1">
        <f t="array" aca="1" ref="DE134" ca="1">CONCATENATE(INDIRECT(ADDRESS(1,MATCH(_xlfn.MAXIFS(B134:CW134,metrics.est,"R"),B134:CW134,0)+1)), ", ", INDIRECT(ADDRESS(2,MATCH(_xlfn.MAXIFS(B134:CW134,metrics.est,"R"),B134:CW134,0)+1)))</f>
        <v>k=100, r=0.5</v>
      </c>
      <c r="DF134" s="11" t="str" cm="1">
        <f t="array" aca="1" ref="DF134" ca="1">CONCATENATE(INDIRECT(ADDRESS(1,MATCH(_xlfn.MAXIFS(B134:CW134,metrics.est,"Coverage"),B134:CW134,0)+1)), ", ", INDIRECT(ADDRESS(2,MATCH(_xlfn.MAXIFS(B134:CW134,metrics.est,"Coverage"),B134:CW134,0)+1)))</f>
        <v>k=100, r=0.5</v>
      </c>
      <c r="DG134" s="11" t="str" cm="1">
        <f t="array" aca="1" ref="DG134" ca="1">CONCATENATE(INDIRECT(ADDRESS(1,MATCH(_xlfn.MINIFS(B134:CW134,metrics.est,"Time"),B134:CW134,0)+1)), ", ", INDIRECT(ADDRESS(2,MATCH(_xlfn.MINIFS(B134:CW134,metrics.est,"Time"),B134:CW134,0)+1)))</f>
        <v>k=100, r=0.5</v>
      </c>
    </row>
    <row r="135" spans="1:111" x14ac:dyDescent="0.2">
      <c r="A135" s="1" t="s">
        <v>132</v>
      </c>
      <c r="B135" s="4"/>
      <c r="C135" s="4"/>
      <c r="D135" s="4"/>
      <c r="E135" s="4"/>
      <c r="F135" s="4"/>
      <c r="G135" s="5"/>
      <c r="H135" s="5"/>
      <c r="I135" s="5"/>
      <c r="J135" s="5"/>
      <c r="K135" s="5"/>
      <c r="L135" s="4"/>
      <c r="M135" s="4"/>
      <c r="N135" s="4"/>
      <c r="O135" s="4"/>
      <c r="P135" s="4"/>
      <c r="Q135" s="5"/>
      <c r="R135" s="5"/>
      <c r="S135" s="5"/>
      <c r="T135" s="5"/>
      <c r="U135" s="5"/>
      <c r="V135" s="4"/>
      <c r="W135" s="4"/>
      <c r="X135" s="4"/>
      <c r="Y135" s="4"/>
      <c r="Z135" s="4"/>
      <c r="AA135" s="5"/>
      <c r="AB135" s="5"/>
      <c r="AC135" s="5"/>
      <c r="AD135" s="5"/>
      <c r="AE135" s="5"/>
      <c r="AF135" s="4"/>
      <c r="AG135" s="4"/>
      <c r="AH135" s="4"/>
      <c r="AI135" s="4"/>
      <c r="AJ135" s="4"/>
      <c r="AK135" s="5"/>
      <c r="AL135" s="5"/>
      <c r="AM135" s="5"/>
      <c r="AN135" s="5"/>
      <c r="AO135" s="5"/>
      <c r="AP135" s="4"/>
      <c r="AQ135" s="4"/>
      <c r="AR135" s="4"/>
      <c r="AS135" s="4"/>
      <c r="AT135" s="4"/>
      <c r="AU135" s="5"/>
      <c r="AV135" s="5"/>
      <c r="AW135" s="5"/>
      <c r="AX135" s="5"/>
      <c r="AY135" s="5"/>
      <c r="AZ135" s="4"/>
      <c r="BA135" s="4"/>
      <c r="BB135" s="4"/>
      <c r="BC135" s="4"/>
      <c r="BD135" s="4"/>
      <c r="BE135" s="5"/>
      <c r="BF135" s="5"/>
      <c r="BG135" s="5"/>
      <c r="BH135" s="5"/>
      <c r="BI135" s="5"/>
      <c r="BJ135" s="4"/>
      <c r="BK135" s="4"/>
      <c r="BL135" s="4"/>
      <c r="BM135" s="4"/>
      <c r="BN135" s="4"/>
      <c r="BO135" s="5"/>
      <c r="BP135" s="5"/>
      <c r="BQ135" s="5"/>
      <c r="BR135" s="5"/>
      <c r="BS135" s="5"/>
      <c r="BT135" s="4"/>
      <c r="BU135" s="4"/>
      <c r="BV135" s="4"/>
      <c r="BW135" s="4"/>
      <c r="BX135" s="4"/>
      <c r="BY135" s="5"/>
      <c r="BZ135" s="5"/>
      <c r="CA135" s="5"/>
      <c r="CB135" s="5"/>
      <c r="CC135" s="5"/>
      <c r="CD135" s="4"/>
      <c r="CE135" s="4"/>
      <c r="CF135" s="4"/>
      <c r="CG135" s="4"/>
      <c r="CH135" s="4"/>
      <c r="CI135" s="5"/>
      <c r="CJ135" s="5"/>
      <c r="CK135" s="5"/>
      <c r="CL135" s="5"/>
      <c r="CM135" s="5"/>
      <c r="CN135" s="4"/>
      <c r="CO135" s="4"/>
      <c r="CP135" s="4"/>
      <c r="CQ135" s="4"/>
      <c r="CR135" s="4"/>
      <c r="CS135" s="5"/>
      <c r="CT135" s="5"/>
      <c r="CU135" s="5"/>
      <c r="CV135" s="5"/>
      <c r="CW135" s="5"/>
      <c r="CX135" s="4" t="e">
        <f t="shared" ref="CX135:CX166" si="20">AVERAGEIFS(B135:CW135,metrics.est,"MAE")</f>
        <v>#DIV/0!</v>
      </c>
      <c r="CY135" s="4" t="e">
        <f t="shared" ref="CY135:CY166" si="21">AVERAGEIFS(B135:CW135,metrics.est,"MSE")</f>
        <v>#DIV/0!</v>
      </c>
      <c r="CZ135" s="4" t="e">
        <f t="shared" ref="CZ135:CZ166" si="22">AVERAGEIFS(B135:CW135,metrics.est,"R")</f>
        <v>#DIV/0!</v>
      </c>
      <c r="DA135" s="4" t="e">
        <f t="shared" ref="DA135:DA166" si="23">AVERAGEIFS(B135:CW135,metrics.est,"Coverage")</f>
        <v>#DIV/0!</v>
      </c>
      <c r="DB135" s="4" t="e">
        <f t="shared" ref="DB135:DB166" si="24">AVERAGEIFS(B135:CW135,metrics.est,"Time")</f>
        <v>#DIV/0!</v>
      </c>
      <c r="DC135" s="11" t="e" cm="1">
        <f t="array" aca="1" ref="DC135" ca="1">CONCATENATE(INDIRECT(ADDRESS(1,MATCH(_xlfn.MINIFS(B135:CW135,metrics.est,"MAE"),B135:CW135,0)+1)), ", ", INDIRECT(ADDRESS(2,MATCH(_xlfn.MINIFS(B135:CW135,metrics.est,"MAE"),B135:CW135,0)+1)))</f>
        <v>#N/A</v>
      </c>
      <c r="DD135" s="11" t="e" cm="1">
        <f t="array" aca="1" ref="DD135" ca="1">CONCATENATE(INDIRECT(ADDRESS(1,MATCH(_xlfn.MINIFS(B135:CW135,metrics.est,"MSE"),B135:CW135,0)+1)), ", ", INDIRECT(ADDRESS(2,MATCH(_xlfn.MINIFS(B135:CW135,metrics.est,"MSE"),B135:CW135,0)+1)))</f>
        <v>#N/A</v>
      </c>
      <c r="DE135" s="11" t="e" cm="1">
        <f t="array" aca="1" ref="DE135" ca="1">CONCATENATE(INDIRECT(ADDRESS(1,MATCH(_xlfn.MAXIFS(B135:CW135,metrics.est,"R"),B135:CW135,0)+1)), ", ", INDIRECT(ADDRESS(2,MATCH(_xlfn.MAXIFS(B135:CW135,metrics.est,"R"),B135:CW135,0)+1)))</f>
        <v>#N/A</v>
      </c>
      <c r="DF135" s="11" t="e" cm="1">
        <f t="array" aca="1" ref="DF135" ca="1">CONCATENATE(INDIRECT(ADDRESS(1,MATCH(_xlfn.MAXIFS(B135:CW135,metrics.est,"Coverage"),B135:CW135,0)+1)), ", ", INDIRECT(ADDRESS(2,MATCH(_xlfn.MAXIFS(B135:CW135,metrics.est,"Coverage"),B135:CW135,0)+1)))</f>
        <v>#N/A</v>
      </c>
      <c r="DG135" s="11" t="e" cm="1">
        <f t="array" aca="1" ref="DG135" ca="1">CONCATENATE(INDIRECT(ADDRESS(1,MATCH(_xlfn.MINIFS(B135:CW135,metrics.est,"Time"),B135:CW135,0)+1)), ", ", INDIRECT(ADDRESS(2,MATCH(_xlfn.MINIFS(B135:CW135,metrics.est,"Time"),B135:CW135,0)+1)))</f>
        <v>#N/A</v>
      </c>
    </row>
    <row r="136" spans="1:111" x14ac:dyDescent="0.2">
      <c r="A136" s="1" t="s">
        <v>133</v>
      </c>
      <c r="B136" s="4"/>
      <c r="C136" s="4"/>
      <c r="D136" s="4"/>
      <c r="E136" s="4"/>
      <c r="F136" s="4"/>
      <c r="G136" s="5"/>
      <c r="H136" s="5"/>
      <c r="I136" s="5"/>
      <c r="J136" s="5"/>
      <c r="K136" s="5"/>
      <c r="L136" s="4"/>
      <c r="M136" s="4"/>
      <c r="N136" s="4"/>
      <c r="O136" s="4"/>
      <c r="P136" s="4"/>
      <c r="Q136" s="5"/>
      <c r="R136" s="5"/>
      <c r="S136" s="5"/>
      <c r="T136" s="5"/>
      <c r="U136" s="5"/>
      <c r="V136" s="4"/>
      <c r="W136" s="4"/>
      <c r="X136" s="4"/>
      <c r="Y136" s="4"/>
      <c r="Z136" s="4"/>
      <c r="AA136" s="5"/>
      <c r="AB136" s="5"/>
      <c r="AC136" s="5"/>
      <c r="AD136" s="5"/>
      <c r="AE136" s="5"/>
      <c r="AF136" s="4"/>
      <c r="AG136" s="4"/>
      <c r="AH136" s="4"/>
      <c r="AI136" s="4"/>
      <c r="AJ136" s="4"/>
      <c r="AK136" s="5"/>
      <c r="AL136" s="5"/>
      <c r="AM136" s="5"/>
      <c r="AN136" s="5"/>
      <c r="AO136" s="5"/>
      <c r="AP136" s="4"/>
      <c r="AQ136" s="4"/>
      <c r="AR136" s="4"/>
      <c r="AS136" s="4"/>
      <c r="AT136" s="4"/>
      <c r="AU136" s="5"/>
      <c r="AV136" s="5"/>
      <c r="AW136" s="5"/>
      <c r="AX136" s="5"/>
      <c r="AY136" s="5"/>
      <c r="AZ136" s="4"/>
      <c r="BA136" s="4"/>
      <c r="BB136" s="4"/>
      <c r="BC136" s="4"/>
      <c r="BD136" s="4"/>
      <c r="BE136" s="5"/>
      <c r="BF136" s="5"/>
      <c r="BG136" s="5"/>
      <c r="BH136" s="5"/>
      <c r="BI136" s="5"/>
      <c r="BJ136" s="4"/>
      <c r="BK136" s="4"/>
      <c r="BL136" s="4"/>
      <c r="BM136" s="4"/>
      <c r="BN136" s="4"/>
      <c r="BO136" s="5"/>
      <c r="BP136" s="5"/>
      <c r="BQ136" s="5"/>
      <c r="BR136" s="5"/>
      <c r="BS136" s="5"/>
      <c r="BT136" s="4"/>
      <c r="BU136" s="4"/>
      <c r="BV136" s="4"/>
      <c r="BW136" s="4"/>
      <c r="BX136" s="4"/>
      <c r="BY136" s="5"/>
      <c r="BZ136" s="5"/>
      <c r="CA136" s="5"/>
      <c r="CB136" s="5"/>
      <c r="CC136" s="5"/>
      <c r="CD136" s="4"/>
      <c r="CE136" s="4"/>
      <c r="CF136" s="4"/>
      <c r="CG136" s="4"/>
      <c r="CH136" s="4"/>
      <c r="CI136" s="5"/>
      <c r="CJ136" s="5"/>
      <c r="CK136" s="5"/>
      <c r="CL136" s="5"/>
      <c r="CM136" s="5"/>
      <c r="CN136" s="4"/>
      <c r="CO136" s="4"/>
      <c r="CP136" s="4"/>
      <c r="CQ136" s="4"/>
      <c r="CR136" s="4"/>
      <c r="CS136" s="5"/>
      <c r="CT136" s="5"/>
      <c r="CU136" s="5"/>
      <c r="CV136" s="5"/>
      <c r="CW136" s="5"/>
      <c r="CX136" s="4" t="e">
        <f t="shared" si="20"/>
        <v>#DIV/0!</v>
      </c>
      <c r="CY136" s="4" t="e">
        <f t="shared" si="21"/>
        <v>#DIV/0!</v>
      </c>
      <c r="CZ136" s="4" t="e">
        <f t="shared" si="22"/>
        <v>#DIV/0!</v>
      </c>
      <c r="DA136" s="4" t="e">
        <f t="shared" si="23"/>
        <v>#DIV/0!</v>
      </c>
      <c r="DB136" s="4" t="e">
        <f t="shared" si="24"/>
        <v>#DIV/0!</v>
      </c>
      <c r="DC136" s="11" t="e" cm="1">
        <f t="array" aca="1" ref="DC136" ca="1">CONCATENATE(INDIRECT(ADDRESS(1,MATCH(_xlfn.MINIFS(B136:CW136,metrics.est,"MAE"),B136:CW136,0)+1)), ", ", INDIRECT(ADDRESS(2,MATCH(_xlfn.MINIFS(B136:CW136,metrics.est,"MAE"),B136:CW136,0)+1)))</f>
        <v>#N/A</v>
      </c>
      <c r="DD136" s="11" t="e" cm="1">
        <f t="array" aca="1" ref="DD136" ca="1">CONCATENATE(INDIRECT(ADDRESS(1,MATCH(_xlfn.MINIFS(B136:CW136,metrics.est,"MSE"),B136:CW136,0)+1)), ", ", INDIRECT(ADDRESS(2,MATCH(_xlfn.MINIFS(B136:CW136,metrics.est,"MSE"),B136:CW136,0)+1)))</f>
        <v>#N/A</v>
      </c>
      <c r="DE136" s="11" t="e" cm="1">
        <f t="array" aca="1" ref="DE136" ca="1">CONCATENATE(INDIRECT(ADDRESS(1,MATCH(_xlfn.MAXIFS(B136:CW136,metrics.est,"R"),B136:CW136,0)+1)), ", ", INDIRECT(ADDRESS(2,MATCH(_xlfn.MAXIFS(B136:CW136,metrics.est,"R"),B136:CW136,0)+1)))</f>
        <v>#N/A</v>
      </c>
      <c r="DF136" s="11" t="e" cm="1">
        <f t="array" aca="1" ref="DF136" ca="1">CONCATENATE(INDIRECT(ADDRESS(1,MATCH(_xlfn.MAXIFS(B136:CW136,metrics.est,"Coverage"),B136:CW136,0)+1)), ", ", INDIRECT(ADDRESS(2,MATCH(_xlfn.MAXIFS(B136:CW136,metrics.est,"Coverage"),B136:CW136,0)+1)))</f>
        <v>#N/A</v>
      </c>
      <c r="DG136" s="11" t="e" cm="1">
        <f t="array" aca="1" ref="DG136" ca="1">CONCATENATE(INDIRECT(ADDRESS(1,MATCH(_xlfn.MINIFS(B136:CW136,metrics.est,"Time"),B136:CW136,0)+1)), ", ", INDIRECT(ADDRESS(2,MATCH(_xlfn.MINIFS(B136:CW136,metrics.est,"Time"),B136:CW136,0)+1)))</f>
        <v>#N/A</v>
      </c>
    </row>
    <row r="137" spans="1:111" x14ac:dyDescent="0.2">
      <c r="A137" s="1" t="s">
        <v>134</v>
      </c>
      <c r="B137" s="4"/>
      <c r="C137" s="4"/>
      <c r="D137" s="4"/>
      <c r="E137" s="4"/>
      <c r="F137" s="4"/>
      <c r="G137" s="5"/>
      <c r="H137" s="5"/>
      <c r="I137" s="5"/>
      <c r="J137" s="5"/>
      <c r="K137" s="5"/>
      <c r="L137" s="4"/>
      <c r="M137" s="4"/>
      <c r="N137" s="4"/>
      <c r="O137" s="4"/>
      <c r="P137" s="4"/>
      <c r="Q137" s="5"/>
      <c r="R137" s="5"/>
      <c r="S137" s="5"/>
      <c r="T137" s="5"/>
      <c r="U137" s="5"/>
      <c r="V137" s="4"/>
      <c r="W137" s="4"/>
      <c r="X137" s="4"/>
      <c r="Y137" s="4"/>
      <c r="Z137" s="4"/>
      <c r="AA137" s="5"/>
      <c r="AB137" s="5"/>
      <c r="AC137" s="5"/>
      <c r="AD137" s="5"/>
      <c r="AE137" s="5"/>
      <c r="AF137" s="4"/>
      <c r="AG137" s="4"/>
      <c r="AH137" s="4"/>
      <c r="AI137" s="4"/>
      <c r="AJ137" s="4"/>
      <c r="AK137" s="5"/>
      <c r="AL137" s="5"/>
      <c r="AM137" s="5"/>
      <c r="AN137" s="5"/>
      <c r="AO137" s="5"/>
      <c r="AP137" s="4"/>
      <c r="AQ137" s="4"/>
      <c r="AR137" s="4"/>
      <c r="AS137" s="4"/>
      <c r="AT137" s="4"/>
      <c r="AU137" s="5"/>
      <c r="AV137" s="5"/>
      <c r="AW137" s="5"/>
      <c r="AX137" s="5"/>
      <c r="AY137" s="5"/>
      <c r="AZ137" s="4"/>
      <c r="BA137" s="4"/>
      <c r="BB137" s="4"/>
      <c r="BC137" s="4"/>
      <c r="BD137" s="4"/>
      <c r="BE137" s="5"/>
      <c r="BF137" s="5"/>
      <c r="BG137" s="5"/>
      <c r="BH137" s="5"/>
      <c r="BI137" s="5"/>
      <c r="BJ137" s="4"/>
      <c r="BK137" s="4"/>
      <c r="BL137" s="4"/>
      <c r="BM137" s="4"/>
      <c r="BN137" s="4"/>
      <c r="BO137" s="5"/>
      <c r="BP137" s="5"/>
      <c r="BQ137" s="5"/>
      <c r="BR137" s="5"/>
      <c r="BS137" s="5"/>
      <c r="BT137" s="4"/>
      <c r="BU137" s="4"/>
      <c r="BV137" s="4"/>
      <c r="BW137" s="4"/>
      <c r="BX137" s="4"/>
      <c r="BY137" s="5"/>
      <c r="BZ137" s="5"/>
      <c r="CA137" s="5"/>
      <c r="CB137" s="5"/>
      <c r="CC137" s="5"/>
      <c r="CD137" s="4"/>
      <c r="CE137" s="4"/>
      <c r="CF137" s="4"/>
      <c r="CG137" s="4"/>
      <c r="CH137" s="4"/>
      <c r="CI137" s="5"/>
      <c r="CJ137" s="5"/>
      <c r="CK137" s="5"/>
      <c r="CL137" s="5"/>
      <c r="CM137" s="5"/>
      <c r="CN137" s="4"/>
      <c r="CO137" s="4"/>
      <c r="CP137" s="4"/>
      <c r="CQ137" s="4"/>
      <c r="CR137" s="4"/>
      <c r="CS137" s="5"/>
      <c r="CT137" s="5"/>
      <c r="CU137" s="5"/>
      <c r="CV137" s="5"/>
      <c r="CW137" s="5"/>
      <c r="CX137" s="4" t="e">
        <f t="shared" si="20"/>
        <v>#DIV/0!</v>
      </c>
      <c r="CY137" s="4" t="e">
        <f t="shared" si="21"/>
        <v>#DIV/0!</v>
      </c>
      <c r="CZ137" s="4" t="e">
        <f t="shared" si="22"/>
        <v>#DIV/0!</v>
      </c>
      <c r="DA137" s="4" t="e">
        <f t="shared" si="23"/>
        <v>#DIV/0!</v>
      </c>
      <c r="DB137" s="4" t="e">
        <f t="shared" si="24"/>
        <v>#DIV/0!</v>
      </c>
      <c r="DC137" s="11" t="e" cm="1">
        <f t="array" aca="1" ref="DC137" ca="1">CONCATENATE(INDIRECT(ADDRESS(1,MATCH(_xlfn.MINIFS(B137:CW137,metrics.est,"MAE"),B137:CW137,0)+1)), ", ", INDIRECT(ADDRESS(2,MATCH(_xlfn.MINIFS(B137:CW137,metrics.est,"MAE"),B137:CW137,0)+1)))</f>
        <v>#N/A</v>
      </c>
      <c r="DD137" s="11" t="e" cm="1">
        <f t="array" aca="1" ref="DD137" ca="1">CONCATENATE(INDIRECT(ADDRESS(1,MATCH(_xlfn.MINIFS(B137:CW137,metrics.est,"MSE"),B137:CW137,0)+1)), ", ", INDIRECT(ADDRESS(2,MATCH(_xlfn.MINIFS(B137:CW137,metrics.est,"MSE"),B137:CW137,0)+1)))</f>
        <v>#N/A</v>
      </c>
      <c r="DE137" s="11" t="e" cm="1">
        <f t="array" aca="1" ref="DE137" ca="1">CONCATENATE(INDIRECT(ADDRESS(1,MATCH(_xlfn.MAXIFS(B137:CW137,metrics.est,"R"),B137:CW137,0)+1)), ", ", INDIRECT(ADDRESS(2,MATCH(_xlfn.MAXIFS(B137:CW137,metrics.est,"R"),B137:CW137,0)+1)))</f>
        <v>#N/A</v>
      </c>
      <c r="DF137" s="11" t="e" cm="1">
        <f t="array" aca="1" ref="DF137" ca="1">CONCATENATE(INDIRECT(ADDRESS(1,MATCH(_xlfn.MAXIFS(B137:CW137,metrics.est,"Coverage"),B137:CW137,0)+1)), ", ", INDIRECT(ADDRESS(2,MATCH(_xlfn.MAXIFS(B137:CW137,metrics.est,"Coverage"),B137:CW137,0)+1)))</f>
        <v>#N/A</v>
      </c>
      <c r="DG137" s="11" t="e" cm="1">
        <f t="array" aca="1" ref="DG137" ca="1">CONCATENATE(INDIRECT(ADDRESS(1,MATCH(_xlfn.MINIFS(B137:CW137,metrics.est,"Time"),B137:CW137,0)+1)), ", ", INDIRECT(ADDRESS(2,MATCH(_xlfn.MINIFS(B137:CW137,metrics.est,"Time"),B137:CW137,0)+1)))</f>
        <v>#N/A</v>
      </c>
    </row>
    <row r="138" spans="1:111" x14ac:dyDescent="0.2">
      <c r="A138" s="1" t="s">
        <v>135</v>
      </c>
      <c r="B138" s="4"/>
      <c r="C138" s="4"/>
      <c r="D138" s="4"/>
      <c r="E138" s="4"/>
      <c r="F138" s="4"/>
      <c r="G138" s="5"/>
      <c r="H138" s="5"/>
      <c r="I138" s="5"/>
      <c r="J138" s="5"/>
      <c r="K138" s="5"/>
      <c r="L138" s="4"/>
      <c r="M138" s="4"/>
      <c r="N138" s="4"/>
      <c r="O138" s="4"/>
      <c r="P138" s="4"/>
      <c r="Q138" s="5"/>
      <c r="R138" s="5"/>
      <c r="S138" s="5"/>
      <c r="T138" s="5"/>
      <c r="U138" s="5"/>
      <c r="V138" s="4"/>
      <c r="W138" s="4"/>
      <c r="X138" s="4"/>
      <c r="Y138" s="4"/>
      <c r="Z138" s="4"/>
      <c r="AA138" s="5"/>
      <c r="AB138" s="5"/>
      <c r="AC138" s="5"/>
      <c r="AD138" s="5"/>
      <c r="AE138" s="5"/>
      <c r="AF138" s="4"/>
      <c r="AG138" s="4"/>
      <c r="AH138" s="4"/>
      <c r="AI138" s="4"/>
      <c r="AJ138" s="4"/>
      <c r="AK138" s="5"/>
      <c r="AL138" s="5"/>
      <c r="AM138" s="5"/>
      <c r="AN138" s="5"/>
      <c r="AO138" s="5"/>
      <c r="AP138" s="4"/>
      <c r="AQ138" s="4"/>
      <c r="AR138" s="4"/>
      <c r="AS138" s="4"/>
      <c r="AT138" s="4"/>
      <c r="AU138" s="5"/>
      <c r="AV138" s="5"/>
      <c r="AW138" s="5"/>
      <c r="AX138" s="5"/>
      <c r="AY138" s="5"/>
      <c r="AZ138" s="4"/>
      <c r="BA138" s="4"/>
      <c r="BB138" s="4"/>
      <c r="BC138" s="4"/>
      <c r="BD138" s="4"/>
      <c r="BE138" s="5"/>
      <c r="BF138" s="5"/>
      <c r="BG138" s="5"/>
      <c r="BH138" s="5"/>
      <c r="BI138" s="5"/>
      <c r="BJ138" s="4"/>
      <c r="BK138" s="4"/>
      <c r="BL138" s="4"/>
      <c r="BM138" s="4"/>
      <c r="BN138" s="4"/>
      <c r="BO138" s="5"/>
      <c r="BP138" s="5"/>
      <c r="BQ138" s="5"/>
      <c r="BR138" s="5"/>
      <c r="BS138" s="5"/>
      <c r="BT138" s="4"/>
      <c r="BU138" s="4"/>
      <c r="BV138" s="4"/>
      <c r="BW138" s="4"/>
      <c r="BX138" s="4"/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5"/>
      <c r="CJ138" s="5"/>
      <c r="CK138" s="5"/>
      <c r="CL138" s="5"/>
      <c r="CM138" s="5"/>
      <c r="CN138" s="4"/>
      <c r="CO138" s="4"/>
      <c r="CP138" s="4"/>
      <c r="CQ138" s="4"/>
      <c r="CR138" s="4"/>
      <c r="CS138" s="5"/>
      <c r="CT138" s="5"/>
      <c r="CU138" s="5"/>
      <c r="CV138" s="5"/>
      <c r="CW138" s="5"/>
      <c r="CX138" s="4" t="e">
        <f t="shared" si="20"/>
        <v>#DIV/0!</v>
      </c>
      <c r="CY138" s="4" t="e">
        <f t="shared" si="21"/>
        <v>#DIV/0!</v>
      </c>
      <c r="CZ138" s="4" t="e">
        <f t="shared" si="22"/>
        <v>#DIV/0!</v>
      </c>
      <c r="DA138" s="4" t="e">
        <f t="shared" si="23"/>
        <v>#DIV/0!</v>
      </c>
      <c r="DB138" s="4" t="e">
        <f t="shared" si="24"/>
        <v>#DIV/0!</v>
      </c>
      <c r="DC138" s="11" t="e" cm="1">
        <f t="array" aca="1" ref="DC138" ca="1">CONCATENATE(INDIRECT(ADDRESS(1,MATCH(_xlfn.MINIFS(B138:CW138,metrics.est,"MAE"),B138:CW138,0)+1)), ", ", INDIRECT(ADDRESS(2,MATCH(_xlfn.MINIFS(B138:CW138,metrics.est,"MAE"),B138:CW138,0)+1)))</f>
        <v>#N/A</v>
      </c>
      <c r="DD138" s="11" t="e" cm="1">
        <f t="array" aca="1" ref="DD138" ca="1">CONCATENATE(INDIRECT(ADDRESS(1,MATCH(_xlfn.MINIFS(B138:CW138,metrics.est,"MSE"),B138:CW138,0)+1)), ", ", INDIRECT(ADDRESS(2,MATCH(_xlfn.MINIFS(B138:CW138,metrics.est,"MSE"),B138:CW138,0)+1)))</f>
        <v>#N/A</v>
      </c>
      <c r="DE138" s="11" t="e" cm="1">
        <f t="array" aca="1" ref="DE138" ca="1">CONCATENATE(INDIRECT(ADDRESS(1,MATCH(_xlfn.MAXIFS(B138:CW138,metrics.est,"R"),B138:CW138,0)+1)), ", ", INDIRECT(ADDRESS(2,MATCH(_xlfn.MAXIFS(B138:CW138,metrics.est,"R"),B138:CW138,0)+1)))</f>
        <v>#N/A</v>
      </c>
      <c r="DF138" s="11" t="e" cm="1">
        <f t="array" aca="1" ref="DF138" ca="1">CONCATENATE(INDIRECT(ADDRESS(1,MATCH(_xlfn.MAXIFS(B138:CW138,metrics.est,"Coverage"),B138:CW138,0)+1)), ", ", INDIRECT(ADDRESS(2,MATCH(_xlfn.MAXIFS(B138:CW138,metrics.est,"Coverage"),B138:CW138,0)+1)))</f>
        <v>#N/A</v>
      </c>
      <c r="DG138" s="11" t="e" cm="1">
        <f t="array" aca="1" ref="DG138" ca="1">CONCATENATE(INDIRECT(ADDRESS(1,MATCH(_xlfn.MINIFS(B138:CW138,metrics.est,"Time"),B138:CW138,0)+1)), ", ", INDIRECT(ADDRESS(2,MATCH(_xlfn.MINIFS(B138:CW138,metrics.est,"Time"),B138:CW138,0)+1)))</f>
        <v>#N/A</v>
      </c>
    </row>
    <row r="139" spans="1:111" x14ac:dyDescent="0.2">
      <c r="A139" s="1" t="s">
        <v>136</v>
      </c>
      <c r="B139" s="4"/>
      <c r="C139" s="4"/>
      <c r="D139" s="4"/>
      <c r="E139" s="4"/>
      <c r="F139" s="4"/>
      <c r="G139" s="5"/>
      <c r="H139" s="5"/>
      <c r="I139" s="5"/>
      <c r="J139" s="5"/>
      <c r="K139" s="5"/>
      <c r="L139" s="4"/>
      <c r="M139" s="4"/>
      <c r="N139" s="4"/>
      <c r="O139" s="4"/>
      <c r="P139" s="4"/>
      <c r="Q139" s="5"/>
      <c r="R139" s="5"/>
      <c r="S139" s="5"/>
      <c r="T139" s="5"/>
      <c r="U139" s="5"/>
      <c r="V139" s="4"/>
      <c r="W139" s="4"/>
      <c r="X139" s="4"/>
      <c r="Y139" s="4"/>
      <c r="Z139" s="4"/>
      <c r="AA139" s="5"/>
      <c r="AB139" s="5"/>
      <c r="AC139" s="5"/>
      <c r="AD139" s="5"/>
      <c r="AE139" s="5"/>
      <c r="AF139" s="4"/>
      <c r="AG139" s="4"/>
      <c r="AH139" s="4"/>
      <c r="AI139" s="4"/>
      <c r="AJ139" s="4"/>
      <c r="AK139" s="5"/>
      <c r="AL139" s="5"/>
      <c r="AM139" s="5"/>
      <c r="AN139" s="5"/>
      <c r="AO139" s="5"/>
      <c r="AP139" s="4"/>
      <c r="AQ139" s="4"/>
      <c r="AR139" s="4"/>
      <c r="AS139" s="4"/>
      <c r="AT139" s="4"/>
      <c r="AU139" s="5"/>
      <c r="AV139" s="5"/>
      <c r="AW139" s="5"/>
      <c r="AX139" s="5"/>
      <c r="AY139" s="5"/>
      <c r="AZ139" s="4"/>
      <c r="BA139" s="4"/>
      <c r="BB139" s="4"/>
      <c r="BC139" s="4"/>
      <c r="BD139" s="4"/>
      <c r="BE139" s="5"/>
      <c r="BF139" s="5"/>
      <c r="BG139" s="5"/>
      <c r="BH139" s="5"/>
      <c r="BI139" s="5"/>
      <c r="BJ139" s="4"/>
      <c r="BK139" s="4"/>
      <c r="BL139" s="4"/>
      <c r="BM139" s="4"/>
      <c r="BN139" s="4"/>
      <c r="BO139" s="5"/>
      <c r="BP139" s="5"/>
      <c r="BQ139" s="5"/>
      <c r="BR139" s="5"/>
      <c r="BS139" s="5"/>
      <c r="BT139" s="4"/>
      <c r="BU139" s="4"/>
      <c r="BV139" s="4"/>
      <c r="BW139" s="4"/>
      <c r="BX139" s="4"/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5"/>
      <c r="CJ139" s="5"/>
      <c r="CK139" s="5"/>
      <c r="CL139" s="5"/>
      <c r="CM139" s="5"/>
      <c r="CN139" s="4"/>
      <c r="CO139" s="4"/>
      <c r="CP139" s="4"/>
      <c r="CQ139" s="4"/>
      <c r="CR139" s="4"/>
      <c r="CS139" s="5"/>
      <c r="CT139" s="5"/>
      <c r="CU139" s="5"/>
      <c r="CV139" s="5"/>
      <c r="CW139" s="5"/>
      <c r="CX139" s="4" t="e">
        <f t="shared" si="20"/>
        <v>#DIV/0!</v>
      </c>
      <c r="CY139" s="4" t="e">
        <f t="shared" si="21"/>
        <v>#DIV/0!</v>
      </c>
      <c r="CZ139" s="4" t="e">
        <f t="shared" si="22"/>
        <v>#DIV/0!</v>
      </c>
      <c r="DA139" s="4" t="e">
        <f t="shared" si="23"/>
        <v>#DIV/0!</v>
      </c>
      <c r="DB139" s="4" t="e">
        <f t="shared" si="24"/>
        <v>#DIV/0!</v>
      </c>
      <c r="DC139" s="11" t="e" cm="1">
        <f t="array" aca="1" ref="DC139" ca="1">CONCATENATE(INDIRECT(ADDRESS(1,MATCH(_xlfn.MINIFS(B139:CW139,metrics.est,"MAE"),B139:CW139,0)+1)), ", ", INDIRECT(ADDRESS(2,MATCH(_xlfn.MINIFS(B139:CW139,metrics.est,"MAE"),B139:CW139,0)+1)))</f>
        <v>#N/A</v>
      </c>
      <c r="DD139" s="11" t="e" cm="1">
        <f t="array" aca="1" ref="DD139" ca="1">CONCATENATE(INDIRECT(ADDRESS(1,MATCH(_xlfn.MINIFS(B139:CW139,metrics.est,"MSE"),B139:CW139,0)+1)), ", ", INDIRECT(ADDRESS(2,MATCH(_xlfn.MINIFS(B139:CW139,metrics.est,"MSE"),B139:CW139,0)+1)))</f>
        <v>#N/A</v>
      </c>
      <c r="DE139" s="11" t="e" cm="1">
        <f t="array" aca="1" ref="DE139" ca="1">CONCATENATE(INDIRECT(ADDRESS(1,MATCH(_xlfn.MAXIFS(B139:CW139,metrics.est,"R"),B139:CW139,0)+1)), ", ", INDIRECT(ADDRESS(2,MATCH(_xlfn.MAXIFS(B139:CW139,metrics.est,"R"),B139:CW139,0)+1)))</f>
        <v>#N/A</v>
      </c>
      <c r="DF139" s="11" t="e" cm="1">
        <f t="array" aca="1" ref="DF139" ca="1">CONCATENATE(INDIRECT(ADDRESS(1,MATCH(_xlfn.MAXIFS(B139:CW139,metrics.est,"Coverage"),B139:CW139,0)+1)), ", ", INDIRECT(ADDRESS(2,MATCH(_xlfn.MAXIFS(B139:CW139,metrics.est,"Coverage"),B139:CW139,0)+1)))</f>
        <v>#N/A</v>
      </c>
      <c r="DG139" s="11" t="e" cm="1">
        <f t="array" aca="1" ref="DG139" ca="1">CONCATENATE(INDIRECT(ADDRESS(1,MATCH(_xlfn.MINIFS(B139:CW139,metrics.est,"Time"),B139:CW139,0)+1)), ", ", INDIRECT(ADDRESS(2,MATCH(_xlfn.MINIFS(B139:CW139,metrics.est,"Time"),B139:CW139,0)+1)))</f>
        <v>#N/A</v>
      </c>
    </row>
    <row r="140" spans="1:111" x14ac:dyDescent="0.2">
      <c r="A140" s="1" t="s">
        <v>137</v>
      </c>
      <c r="B140" s="4"/>
      <c r="C140" s="4"/>
      <c r="D140" s="4"/>
      <c r="E140" s="4"/>
      <c r="F140" s="4"/>
      <c r="G140" s="5"/>
      <c r="H140" s="5"/>
      <c r="I140" s="5"/>
      <c r="J140" s="5"/>
      <c r="K140" s="5"/>
      <c r="L140" s="4"/>
      <c r="M140" s="4"/>
      <c r="N140" s="4"/>
      <c r="O140" s="4"/>
      <c r="P140" s="4"/>
      <c r="Q140" s="5"/>
      <c r="R140" s="5"/>
      <c r="S140" s="5"/>
      <c r="T140" s="5"/>
      <c r="U140" s="5"/>
      <c r="V140" s="4"/>
      <c r="W140" s="4"/>
      <c r="X140" s="4"/>
      <c r="Y140" s="4"/>
      <c r="Z140" s="4"/>
      <c r="AA140" s="5"/>
      <c r="AB140" s="5"/>
      <c r="AC140" s="5"/>
      <c r="AD140" s="5"/>
      <c r="AE140" s="5"/>
      <c r="AF140" s="4"/>
      <c r="AG140" s="4"/>
      <c r="AH140" s="4"/>
      <c r="AI140" s="4"/>
      <c r="AJ140" s="4"/>
      <c r="AK140" s="5"/>
      <c r="AL140" s="5"/>
      <c r="AM140" s="5"/>
      <c r="AN140" s="5"/>
      <c r="AO140" s="5"/>
      <c r="AP140" s="4"/>
      <c r="AQ140" s="4"/>
      <c r="AR140" s="4"/>
      <c r="AS140" s="4"/>
      <c r="AT140" s="4"/>
      <c r="AU140" s="5"/>
      <c r="AV140" s="5"/>
      <c r="AW140" s="5"/>
      <c r="AX140" s="5"/>
      <c r="AY140" s="5"/>
      <c r="AZ140" s="4"/>
      <c r="BA140" s="4"/>
      <c r="BB140" s="4"/>
      <c r="BC140" s="4"/>
      <c r="BD140" s="4"/>
      <c r="BE140" s="5"/>
      <c r="BF140" s="5"/>
      <c r="BG140" s="5"/>
      <c r="BH140" s="5"/>
      <c r="BI140" s="5"/>
      <c r="BJ140" s="4"/>
      <c r="BK140" s="4"/>
      <c r="BL140" s="4"/>
      <c r="BM140" s="4"/>
      <c r="BN140" s="4"/>
      <c r="BO140" s="5"/>
      <c r="BP140" s="5"/>
      <c r="BQ140" s="5"/>
      <c r="BR140" s="5"/>
      <c r="BS140" s="5"/>
      <c r="BT140" s="4"/>
      <c r="BU140" s="4"/>
      <c r="BV140" s="4"/>
      <c r="BW140" s="4"/>
      <c r="BX140" s="4"/>
      <c r="BY140" s="5"/>
      <c r="BZ140" s="5"/>
      <c r="CA140" s="5"/>
      <c r="CB140" s="5"/>
      <c r="CC140" s="5"/>
      <c r="CD140" s="4"/>
      <c r="CE140" s="4"/>
      <c r="CF140" s="4"/>
      <c r="CG140" s="4"/>
      <c r="CH140" s="4"/>
      <c r="CI140" s="5"/>
      <c r="CJ140" s="5"/>
      <c r="CK140" s="5"/>
      <c r="CL140" s="5"/>
      <c r="CM140" s="5"/>
      <c r="CN140" s="4"/>
      <c r="CO140" s="4"/>
      <c r="CP140" s="4"/>
      <c r="CQ140" s="4"/>
      <c r="CR140" s="4"/>
      <c r="CS140" s="5"/>
      <c r="CT140" s="5"/>
      <c r="CU140" s="5"/>
      <c r="CV140" s="5"/>
      <c r="CW140" s="5"/>
      <c r="CX140" s="4" t="e">
        <f t="shared" si="20"/>
        <v>#DIV/0!</v>
      </c>
      <c r="CY140" s="4" t="e">
        <f t="shared" si="21"/>
        <v>#DIV/0!</v>
      </c>
      <c r="CZ140" s="4" t="e">
        <f t="shared" si="22"/>
        <v>#DIV/0!</v>
      </c>
      <c r="DA140" s="4" t="e">
        <f t="shared" si="23"/>
        <v>#DIV/0!</v>
      </c>
      <c r="DB140" s="4" t="e">
        <f t="shared" si="24"/>
        <v>#DIV/0!</v>
      </c>
      <c r="DC140" s="11" t="e" cm="1">
        <f t="array" aca="1" ref="DC140" ca="1">CONCATENATE(INDIRECT(ADDRESS(1,MATCH(_xlfn.MINIFS(B140:CW140,metrics.est,"MAE"),B140:CW140,0)+1)), ", ", INDIRECT(ADDRESS(2,MATCH(_xlfn.MINIFS(B140:CW140,metrics.est,"MAE"),B140:CW140,0)+1)))</f>
        <v>#N/A</v>
      </c>
      <c r="DD140" s="11" t="e" cm="1">
        <f t="array" aca="1" ref="DD140" ca="1">CONCATENATE(INDIRECT(ADDRESS(1,MATCH(_xlfn.MINIFS(B140:CW140,metrics.est,"MSE"),B140:CW140,0)+1)), ", ", INDIRECT(ADDRESS(2,MATCH(_xlfn.MINIFS(B140:CW140,metrics.est,"MSE"),B140:CW140,0)+1)))</f>
        <v>#N/A</v>
      </c>
      <c r="DE140" s="11" t="e" cm="1">
        <f t="array" aca="1" ref="DE140" ca="1">CONCATENATE(INDIRECT(ADDRESS(1,MATCH(_xlfn.MAXIFS(B140:CW140,metrics.est,"R"),B140:CW140,0)+1)), ", ", INDIRECT(ADDRESS(2,MATCH(_xlfn.MAXIFS(B140:CW140,metrics.est,"R"),B140:CW140,0)+1)))</f>
        <v>#N/A</v>
      </c>
      <c r="DF140" s="11" t="e" cm="1">
        <f t="array" aca="1" ref="DF140" ca="1">CONCATENATE(INDIRECT(ADDRESS(1,MATCH(_xlfn.MAXIFS(B140:CW140,metrics.est,"Coverage"),B140:CW140,0)+1)), ", ", INDIRECT(ADDRESS(2,MATCH(_xlfn.MAXIFS(B140:CW140,metrics.est,"Coverage"),B140:CW140,0)+1)))</f>
        <v>#N/A</v>
      </c>
      <c r="DG140" s="11" t="e" cm="1">
        <f t="array" aca="1" ref="DG140" ca="1">CONCATENATE(INDIRECT(ADDRESS(1,MATCH(_xlfn.MINIFS(B140:CW140,metrics.est,"Time"),B140:CW140,0)+1)), ", ", INDIRECT(ADDRESS(2,MATCH(_xlfn.MINIFS(B140:CW140,metrics.est,"Time"),B140:CW140,0)+1)))</f>
        <v>#N/A</v>
      </c>
    </row>
    <row r="141" spans="1:111" x14ac:dyDescent="0.2">
      <c r="A141" s="1" t="s">
        <v>138</v>
      </c>
      <c r="B141" s="4"/>
      <c r="C141" s="4"/>
      <c r="D141" s="4"/>
      <c r="E141" s="4"/>
      <c r="F141" s="4"/>
      <c r="G141" s="5"/>
      <c r="H141" s="5"/>
      <c r="I141" s="5"/>
      <c r="J141" s="5"/>
      <c r="K141" s="5"/>
      <c r="L141" s="4"/>
      <c r="M141" s="4"/>
      <c r="N141" s="4"/>
      <c r="O141" s="4"/>
      <c r="P141" s="4"/>
      <c r="Q141" s="5"/>
      <c r="R141" s="5"/>
      <c r="S141" s="5"/>
      <c r="T141" s="5"/>
      <c r="U141" s="5"/>
      <c r="V141" s="4"/>
      <c r="W141" s="4"/>
      <c r="X141" s="4"/>
      <c r="Y141" s="4"/>
      <c r="Z141" s="4"/>
      <c r="AA141" s="5"/>
      <c r="AB141" s="5"/>
      <c r="AC141" s="5"/>
      <c r="AD141" s="5"/>
      <c r="AE141" s="5"/>
      <c r="AF141" s="4"/>
      <c r="AG141" s="4"/>
      <c r="AH141" s="4"/>
      <c r="AI141" s="4"/>
      <c r="AJ141" s="4"/>
      <c r="AK141" s="5"/>
      <c r="AL141" s="5"/>
      <c r="AM141" s="5"/>
      <c r="AN141" s="5"/>
      <c r="AO141" s="5"/>
      <c r="AP141" s="4"/>
      <c r="AQ141" s="4"/>
      <c r="AR141" s="4"/>
      <c r="AS141" s="4"/>
      <c r="AT141" s="4"/>
      <c r="AU141" s="5"/>
      <c r="AV141" s="5"/>
      <c r="AW141" s="5"/>
      <c r="AX141" s="5"/>
      <c r="AY141" s="5"/>
      <c r="AZ141" s="4"/>
      <c r="BA141" s="4"/>
      <c r="BB141" s="4"/>
      <c r="BC141" s="4"/>
      <c r="BD141" s="4"/>
      <c r="BE141" s="5"/>
      <c r="BF141" s="5"/>
      <c r="BG141" s="5"/>
      <c r="BH141" s="5"/>
      <c r="BI141" s="5"/>
      <c r="BJ141" s="4"/>
      <c r="BK141" s="4"/>
      <c r="BL141" s="4"/>
      <c r="BM141" s="4"/>
      <c r="BN141" s="4"/>
      <c r="BO141" s="5"/>
      <c r="BP141" s="5"/>
      <c r="BQ141" s="5"/>
      <c r="BR141" s="5"/>
      <c r="BS141" s="5"/>
      <c r="BT141" s="4"/>
      <c r="BU141" s="4"/>
      <c r="BV141" s="4"/>
      <c r="BW141" s="4"/>
      <c r="BX141" s="4"/>
      <c r="BY141" s="5"/>
      <c r="BZ141" s="5"/>
      <c r="CA141" s="5"/>
      <c r="CB141" s="5"/>
      <c r="CC141" s="5"/>
      <c r="CD141" s="4"/>
      <c r="CE141" s="4"/>
      <c r="CF141" s="4"/>
      <c r="CG141" s="4"/>
      <c r="CH141" s="4"/>
      <c r="CI141" s="5"/>
      <c r="CJ141" s="5"/>
      <c r="CK141" s="5"/>
      <c r="CL141" s="5"/>
      <c r="CM141" s="5"/>
      <c r="CN141" s="4"/>
      <c r="CO141" s="4"/>
      <c r="CP141" s="4"/>
      <c r="CQ141" s="4"/>
      <c r="CR141" s="4"/>
      <c r="CS141" s="5"/>
      <c r="CT141" s="5"/>
      <c r="CU141" s="5"/>
      <c r="CV141" s="5"/>
      <c r="CW141" s="5"/>
      <c r="CX141" s="4" t="e">
        <f t="shared" si="20"/>
        <v>#DIV/0!</v>
      </c>
      <c r="CY141" s="4" t="e">
        <f t="shared" si="21"/>
        <v>#DIV/0!</v>
      </c>
      <c r="CZ141" s="4" t="e">
        <f t="shared" si="22"/>
        <v>#DIV/0!</v>
      </c>
      <c r="DA141" s="4" t="e">
        <f t="shared" si="23"/>
        <v>#DIV/0!</v>
      </c>
      <c r="DB141" s="4" t="e">
        <f t="shared" si="24"/>
        <v>#DIV/0!</v>
      </c>
      <c r="DC141" s="11" t="e" cm="1">
        <f t="array" aca="1" ref="DC141" ca="1">CONCATENATE(INDIRECT(ADDRESS(1,MATCH(_xlfn.MINIFS(B141:CW141,metrics.est,"MAE"),B141:CW141,0)+1)), ", ", INDIRECT(ADDRESS(2,MATCH(_xlfn.MINIFS(B141:CW141,metrics.est,"MAE"),B141:CW141,0)+1)))</f>
        <v>#N/A</v>
      </c>
      <c r="DD141" s="11" t="e" cm="1">
        <f t="array" aca="1" ref="DD141" ca="1">CONCATENATE(INDIRECT(ADDRESS(1,MATCH(_xlfn.MINIFS(B141:CW141,metrics.est,"MSE"),B141:CW141,0)+1)), ", ", INDIRECT(ADDRESS(2,MATCH(_xlfn.MINIFS(B141:CW141,metrics.est,"MSE"),B141:CW141,0)+1)))</f>
        <v>#N/A</v>
      </c>
      <c r="DE141" s="11" t="e" cm="1">
        <f t="array" aca="1" ref="DE141" ca="1">CONCATENATE(INDIRECT(ADDRESS(1,MATCH(_xlfn.MAXIFS(B141:CW141,metrics.est,"R"),B141:CW141,0)+1)), ", ", INDIRECT(ADDRESS(2,MATCH(_xlfn.MAXIFS(B141:CW141,metrics.est,"R"),B141:CW141,0)+1)))</f>
        <v>#N/A</v>
      </c>
      <c r="DF141" s="11" t="e" cm="1">
        <f t="array" aca="1" ref="DF141" ca="1">CONCATENATE(INDIRECT(ADDRESS(1,MATCH(_xlfn.MAXIFS(B141:CW141,metrics.est,"Coverage"),B141:CW141,0)+1)), ", ", INDIRECT(ADDRESS(2,MATCH(_xlfn.MAXIFS(B141:CW141,metrics.est,"Coverage"),B141:CW141,0)+1)))</f>
        <v>#N/A</v>
      </c>
      <c r="DG141" s="11" t="e" cm="1">
        <f t="array" aca="1" ref="DG141" ca="1">CONCATENATE(INDIRECT(ADDRESS(1,MATCH(_xlfn.MINIFS(B141:CW141,metrics.est,"Time"),B141:CW141,0)+1)), ", ", INDIRECT(ADDRESS(2,MATCH(_xlfn.MINIFS(B141:CW141,metrics.est,"Time"),B141:CW141,0)+1)))</f>
        <v>#N/A</v>
      </c>
    </row>
    <row r="142" spans="1:111" x14ac:dyDescent="0.2">
      <c r="A142" s="1" t="s">
        <v>139</v>
      </c>
      <c r="B142" s="4"/>
      <c r="C142" s="4"/>
      <c r="D142" s="4"/>
      <c r="E142" s="4"/>
      <c r="F142" s="4"/>
      <c r="G142" s="5"/>
      <c r="H142" s="5"/>
      <c r="I142" s="5"/>
      <c r="J142" s="5"/>
      <c r="K142" s="5"/>
      <c r="L142" s="4"/>
      <c r="M142" s="4"/>
      <c r="N142" s="4"/>
      <c r="O142" s="4"/>
      <c r="P142" s="4"/>
      <c r="Q142" s="5"/>
      <c r="R142" s="5"/>
      <c r="S142" s="5"/>
      <c r="T142" s="5"/>
      <c r="U142" s="5"/>
      <c r="V142" s="4"/>
      <c r="W142" s="4"/>
      <c r="X142" s="4"/>
      <c r="Y142" s="4"/>
      <c r="Z142" s="4"/>
      <c r="AA142" s="5"/>
      <c r="AB142" s="5"/>
      <c r="AC142" s="5"/>
      <c r="AD142" s="5"/>
      <c r="AE142" s="5"/>
      <c r="AF142" s="4"/>
      <c r="AG142" s="4"/>
      <c r="AH142" s="4"/>
      <c r="AI142" s="4"/>
      <c r="AJ142" s="4"/>
      <c r="AK142" s="5"/>
      <c r="AL142" s="5"/>
      <c r="AM142" s="5"/>
      <c r="AN142" s="5"/>
      <c r="AO142" s="5"/>
      <c r="AP142" s="4"/>
      <c r="AQ142" s="4"/>
      <c r="AR142" s="4"/>
      <c r="AS142" s="4"/>
      <c r="AT142" s="4"/>
      <c r="AU142" s="5"/>
      <c r="AV142" s="5"/>
      <c r="AW142" s="5"/>
      <c r="AX142" s="5"/>
      <c r="AY142" s="5"/>
      <c r="AZ142" s="4"/>
      <c r="BA142" s="4"/>
      <c r="BB142" s="4"/>
      <c r="BC142" s="4"/>
      <c r="BD142" s="4"/>
      <c r="BE142" s="5"/>
      <c r="BF142" s="5"/>
      <c r="BG142" s="5"/>
      <c r="BH142" s="5"/>
      <c r="BI142" s="5"/>
      <c r="BJ142" s="4"/>
      <c r="BK142" s="4"/>
      <c r="BL142" s="4"/>
      <c r="BM142" s="4"/>
      <c r="BN142" s="4"/>
      <c r="BO142" s="5"/>
      <c r="BP142" s="5"/>
      <c r="BQ142" s="5"/>
      <c r="BR142" s="5"/>
      <c r="BS142" s="5"/>
      <c r="BT142" s="4"/>
      <c r="BU142" s="4"/>
      <c r="BV142" s="4"/>
      <c r="BW142" s="4"/>
      <c r="BX142" s="4"/>
      <c r="BY142" s="5"/>
      <c r="BZ142" s="5"/>
      <c r="CA142" s="5"/>
      <c r="CB142" s="5"/>
      <c r="CC142" s="5"/>
      <c r="CD142" s="4"/>
      <c r="CE142" s="4"/>
      <c r="CF142" s="4"/>
      <c r="CG142" s="4"/>
      <c r="CH142" s="4"/>
      <c r="CI142" s="5"/>
      <c r="CJ142" s="5"/>
      <c r="CK142" s="5"/>
      <c r="CL142" s="5"/>
      <c r="CM142" s="5"/>
      <c r="CN142" s="4"/>
      <c r="CO142" s="4"/>
      <c r="CP142" s="4"/>
      <c r="CQ142" s="4"/>
      <c r="CR142" s="4"/>
      <c r="CS142" s="5"/>
      <c r="CT142" s="5"/>
      <c r="CU142" s="5"/>
      <c r="CV142" s="5"/>
      <c r="CW142" s="5"/>
      <c r="CX142" s="4" t="e">
        <f t="shared" si="20"/>
        <v>#DIV/0!</v>
      </c>
      <c r="CY142" s="4" t="e">
        <f t="shared" si="21"/>
        <v>#DIV/0!</v>
      </c>
      <c r="CZ142" s="4" t="e">
        <f t="shared" si="22"/>
        <v>#DIV/0!</v>
      </c>
      <c r="DA142" s="4" t="e">
        <f t="shared" si="23"/>
        <v>#DIV/0!</v>
      </c>
      <c r="DB142" s="4" t="e">
        <f t="shared" si="24"/>
        <v>#DIV/0!</v>
      </c>
      <c r="DC142" s="11" t="e" cm="1">
        <f t="array" aca="1" ref="DC142" ca="1">CONCATENATE(INDIRECT(ADDRESS(1,MATCH(_xlfn.MINIFS(B142:CW142,metrics.est,"MAE"),B142:CW142,0)+1)), ", ", INDIRECT(ADDRESS(2,MATCH(_xlfn.MINIFS(B142:CW142,metrics.est,"MAE"),B142:CW142,0)+1)))</f>
        <v>#N/A</v>
      </c>
      <c r="DD142" s="11" t="e" cm="1">
        <f t="array" aca="1" ref="DD142" ca="1">CONCATENATE(INDIRECT(ADDRESS(1,MATCH(_xlfn.MINIFS(B142:CW142,metrics.est,"MSE"),B142:CW142,0)+1)), ", ", INDIRECT(ADDRESS(2,MATCH(_xlfn.MINIFS(B142:CW142,metrics.est,"MSE"),B142:CW142,0)+1)))</f>
        <v>#N/A</v>
      </c>
      <c r="DE142" s="11" t="e" cm="1">
        <f t="array" aca="1" ref="DE142" ca="1">CONCATENATE(INDIRECT(ADDRESS(1,MATCH(_xlfn.MAXIFS(B142:CW142,metrics.est,"R"),B142:CW142,0)+1)), ", ", INDIRECT(ADDRESS(2,MATCH(_xlfn.MAXIFS(B142:CW142,metrics.est,"R"),B142:CW142,0)+1)))</f>
        <v>#N/A</v>
      </c>
      <c r="DF142" s="11" t="e" cm="1">
        <f t="array" aca="1" ref="DF142" ca="1">CONCATENATE(INDIRECT(ADDRESS(1,MATCH(_xlfn.MAXIFS(B142:CW142,metrics.est,"Coverage"),B142:CW142,0)+1)), ", ", INDIRECT(ADDRESS(2,MATCH(_xlfn.MAXIFS(B142:CW142,metrics.est,"Coverage"),B142:CW142,0)+1)))</f>
        <v>#N/A</v>
      </c>
      <c r="DG142" s="11" t="e" cm="1">
        <f t="array" aca="1" ref="DG142" ca="1">CONCATENATE(INDIRECT(ADDRESS(1,MATCH(_xlfn.MINIFS(B142:CW142,metrics.est,"Time"),B142:CW142,0)+1)), ", ", INDIRECT(ADDRESS(2,MATCH(_xlfn.MINIFS(B142:CW142,metrics.est,"Time"),B142:CW142,0)+1)))</f>
        <v>#N/A</v>
      </c>
    </row>
    <row r="143" spans="1:111" x14ac:dyDescent="0.2">
      <c r="A143" s="1" t="s">
        <v>140</v>
      </c>
      <c r="B143" s="4"/>
      <c r="C143" s="4"/>
      <c r="D143" s="4"/>
      <c r="E143" s="4"/>
      <c r="F143" s="4"/>
      <c r="G143" s="5"/>
      <c r="H143" s="5"/>
      <c r="I143" s="5"/>
      <c r="J143" s="5"/>
      <c r="K143" s="5"/>
      <c r="L143" s="4"/>
      <c r="M143" s="4"/>
      <c r="N143" s="4"/>
      <c r="O143" s="4"/>
      <c r="P143" s="4"/>
      <c r="Q143" s="5"/>
      <c r="R143" s="5"/>
      <c r="S143" s="5"/>
      <c r="T143" s="5"/>
      <c r="U143" s="5"/>
      <c r="V143" s="4"/>
      <c r="W143" s="4"/>
      <c r="X143" s="4"/>
      <c r="Y143" s="4"/>
      <c r="Z143" s="4"/>
      <c r="AA143" s="5"/>
      <c r="AB143" s="5"/>
      <c r="AC143" s="5"/>
      <c r="AD143" s="5"/>
      <c r="AE143" s="5"/>
      <c r="AF143" s="4"/>
      <c r="AG143" s="4"/>
      <c r="AH143" s="4"/>
      <c r="AI143" s="4"/>
      <c r="AJ143" s="4"/>
      <c r="AK143" s="5"/>
      <c r="AL143" s="5"/>
      <c r="AM143" s="5"/>
      <c r="AN143" s="5"/>
      <c r="AO143" s="5"/>
      <c r="AP143" s="4"/>
      <c r="AQ143" s="4"/>
      <c r="AR143" s="4"/>
      <c r="AS143" s="4"/>
      <c r="AT143" s="4"/>
      <c r="AU143" s="5"/>
      <c r="AV143" s="5"/>
      <c r="AW143" s="5"/>
      <c r="AX143" s="5"/>
      <c r="AY143" s="5"/>
      <c r="AZ143" s="4"/>
      <c r="BA143" s="4"/>
      <c r="BB143" s="4"/>
      <c r="BC143" s="4"/>
      <c r="BD143" s="4"/>
      <c r="BE143" s="5"/>
      <c r="BF143" s="5"/>
      <c r="BG143" s="5"/>
      <c r="BH143" s="5"/>
      <c r="BI143" s="5"/>
      <c r="BJ143" s="4"/>
      <c r="BK143" s="4"/>
      <c r="BL143" s="4"/>
      <c r="BM143" s="4"/>
      <c r="BN143" s="4"/>
      <c r="BO143" s="5"/>
      <c r="BP143" s="5"/>
      <c r="BQ143" s="5"/>
      <c r="BR143" s="5"/>
      <c r="BS143" s="5"/>
      <c r="BT143" s="4"/>
      <c r="BU143" s="4"/>
      <c r="BV143" s="4"/>
      <c r="BW143" s="4"/>
      <c r="BX143" s="4"/>
      <c r="BY143" s="5"/>
      <c r="BZ143" s="5"/>
      <c r="CA143" s="5"/>
      <c r="CB143" s="5"/>
      <c r="CC143" s="5"/>
      <c r="CD143" s="4"/>
      <c r="CE143" s="4"/>
      <c r="CF143" s="4"/>
      <c r="CG143" s="4"/>
      <c r="CH143" s="4"/>
      <c r="CI143" s="5"/>
      <c r="CJ143" s="5"/>
      <c r="CK143" s="5"/>
      <c r="CL143" s="5"/>
      <c r="CM143" s="5"/>
      <c r="CN143" s="4"/>
      <c r="CO143" s="4"/>
      <c r="CP143" s="4"/>
      <c r="CQ143" s="4"/>
      <c r="CR143" s="4"/>
      <c r="CS143" s="5"/>
      <c r="CT143" s="5"/>
      <c r="CU143" s="5"/>
      <c r="CV143" s="5"/>
      <c r="CW143" s="5"/>
      <c r="CX143" s="4" t="e">
        <f t="shared" si="20"/>
        <v>#DIV/0!</v>
      </c>
      <c r="CY143" s="4" t="e">
        <f t="shared" si="21"/>
        <v>#DIV/0!</v>
      </c>
      <c r="CZ143" s="4" t="e">
        <f t="shared" si="22"/>
        <v>#DIV/0!</v>
      </c>
      <c r="DA143" s="4" t="e">
        <f t="shared" si="23"/>
        <v>#DIV/0!</v>
      </c>
      <c r="DB143" s="4" t="e">
        <f t="shared" si="24"/>
        <v>#DIV/0!</v>
      </c>
      <c r="DC143" s="11" t="e" cm="1">
        <f t="array" aca="1" ref="DC143" ca="1">CONCATENATE(INDIRECT(ADDRESS(1,MATCH(_xlfn.MINIFS(B143:CW143,metrics.est,"MAE"),B143:CW143,0)+1)), ", ", INDIRECT(ADDRESS(2,MATCH(_xlfn.MINIFS(B143:CW143,metrics.est,"MAE"),B143:CW143,0)+1)))</f>
        <v>#N/A</v>
      </c>
      <c r="DD143" s="11" t="e" cm="1">
        <f t="array" aca="1" ref="DD143" ca="1">CONCATENATE(INDIRECT(ADDRESS(1,MATCH(_xlfn.MINIFS(B143:CW143,metrics.est,"MSE"),B143:CW143,0)+1)), ", ", INDIRECT(ADDRESS(2,MATCH(_xlfn.MINIFS(B143:CW143,metrics.est,"MSE"),B143:CW143,0)+1)))</f>
        <v>#N/A</v>
      </c>
      <c r="DE143" s="11" t="e" cm="1">
        <f t="array" aca="1" ref="DE143" ca="1">CONCATENATE(INDIRECT(ADDRESS(1,MATCH(_xlfn.MAXIFS(B143:CW143,metrics.est,"R"),B143:CW143,0)+1)), ", ", INDIRECT(ADDRESS(2,MATCH(_xlfn.MAXIFS(B143:CW143,metrics.est,"R"),B143:CW143,0)+1)))</f>
        <v>#N/A</v>
      </c>
      <c r="DF143" s="11" t="e" cm="1">
        <f t="array" aca="1" ref="DF143" ca="1">CONCATENATE(INDIRECT(ADDRESS(1,MATCH(_xlfn.MAXIFS(B143:CW143,metrics.est,"Coverage"),B143:CW143,0)+1)), ", ", INDIRECT(ADDRESS(2,MATCH(_xlfn.MAXIFS(B143:CW143,metrics.est,"Coverage"),B143:CW143,0)+1)))</f>
        <v>#N/A</v>
      </c>
      <c r="DG143" s="11" t="e" cm="1">
        <f t="array" aca="1" ref="DG143" ca="1">CONCATENATE(INDIRECT(ADDRESS(1,MATCH(_xlfn.MINIFS(B143:CW143,metrics.est,"Time"),B143:CW143,0)+1)), ", ", INDIRECT(ADDRESS(2,MATCH(_xlfn.MINIFS(B143:CW143,metrics.est,"Time"),B143:CW143,0)+1)))</f>
        <v>#N/A</v>
      </c>
    </row>
    <row r="144" spans="1:111" x14ac:dyDescent="0.2">
      <c r="A144" s="1" t="s">
        <v>141</v>
      </c>
      <c r="B144" s="4"/>
      <c r="C144" s="4"/>
      <c r="D144" s="4"/>
      <c r="E144" s="4"/>
      <c r="F144" s="4"/>
      <c r="G144" s="5"/>
      <c r="H144" s="5"/>
      <c r="I144" s="5"/>
      <c r="J144" s="5"/>
      <c r="K144" s="5"/>
      <c r="L144" s="4"/>
      <c r="M144" s="4"/>
      <c r="N144" s="4"/>
      <c r="O144" s="4"/>
      <c r="P144" s="4"/>
      <c r="Q144" s="5"/>
      <c r="R144" s="5"/>
      <c r="S144" s="5"/>
      <c r="T144" s="5"/>
      <c r="U144" s="5"/>
      <c r="V144" s="4"/>
      <c r="W144" s="4"/>
      <c r="X144" s="4"/>
      <c r="Y144" s="4"/>
      <c r="Z144" s="4"/>
      <c r="AA144" s="5"/>
      <c r="AB144" s="5"/>
      <c r="AC144" s="5"/>
      <c r="AD144" s="5"/>
      <c r="AE144" s="5"/>
      <c r="AF144" s="4"/>
      <c r="AG144" s="4"/>
      <c r="AH144" s="4"/>
      <c r="AI144" s="4"/>
      <c r="AJ144" s="4"/>
      <c r="AK144" s="5"/>
      <c r="AL144" s="5"/>
      <c r="AM144" s="5"/>
      <c r="AN144" s="5"/>
      <c r="AO144" s="5"/>
      <c r="AP144" s="4"/>
      <c r="AQ144" s="4"/>
      <c r="AR144" s="4"/>
      <c r="AS144" s="4"/>
      <c r="AT144" s="4"/>
      <c r="AU144" s="5"/>
      <c r="AV144" s="5"/>
      <c r="AW144" s="5"/>
      <c r="AX144" s="5"/>
      <c r="AY144" s="5"/>
      <c r="AZ144" s="4"/>
      <c r="BA144" s="4"/>
      <c r="BB144" s="4"/>
      <c r="BC144" s="4"/>
      <c r="BD144" s="4"/>
      <c r="BE144" s="5"/>
      <c r="BF144" s="5"/>
      <c r="BG144" s="5"/>
      <c r="BH144" s="5"/>
      <c r="BI144" s="5"/>
      <c r="BJ144" s="4"/>
      <c r="BK144" s="4"/>
      <c r="BL144" s="4"/>
      <c r="BM144" s="4"/>
      <c r="BN144" s="4"/>
      <c r="BO144" s="5"/>
      <c r="BP144" s="5"/>
      <c r="BQ144" s="5"/>
      <c r="BR144" s="5"/>
      <c r="BS144" s="5"/>
      <c r="BT144" s="4"/>
      <c r="BU144" s="4"/>
      <c r="BV144" s="4"/>
      <c r="BW144" s="4"/>
      <c r="BX144" s="4"/>
      <c r="BY144" s="5"/>
      <c r="BZ144" s="5"/>
      <c r="CA144" s="5"/>
      <c r="CB144" s="5"/>
      <c r="CC144" s="5"/>
      <c r="CD144" s="4"/>
      <c r="CE144" s="4"/>
      <c r="CF144" s="4"/>
      <c r="CG144" s="4"/>
      <c r="CH144" s="4"/>
      <c r="CI144" s="5"/>
      <c r="CJ144" s="5"/>
      <c r="CK144" s="5"/>
      <c r="CL144" s="5"/>
      <c r="CM144" s="5"/>
      <c r="CN144" s="4"/>
      <c r="CO144" s="4"/>
      <c r="CP144" s="4"/>
      <c r="CQ144" s="4"/>
      <c r="CR144" s="4"/>
      <c r="CS144" s="5"/>
      <c r="CT144" s="5"/>
      <c r="CU144" s="5"/>
      <c r="CV144" s="5"/>
      <c r="CW144" s="5"/>
      <c r="CX144" s="4" t="e">
        <f t="shared" si="20"/>
        <v>#DIV/0!</v>
      </c>
      <c r="CY144" s="4" t="e">
        <f t="shared" si="21"/>
        <v>#DIV/0!</v>
      </c>
      <c r="CZ144" s="4" t="e">
        <f t="shared" si="22"/>
        <v>#DIV/0!</v>
      </c>
      <c r="DA144" s="4" t="e">
        <f t="shared" si="23"/>
        <v>#DIV/0!</v>
      </c>
      <c r="DB144" s="4" t="e">
        <f t="shared" si="24"/>
        <v>#DIV/0!</v>
      </c>
      <c r="DC144" s="11" t="e" cm="1">
        <f t="array" aca="1" ref="DC144" ca="1">CONCATENATE(INDIRECT(ADDRESS(1,MATCH(_xlfn.MINIFS(B144:CW144,metrics.est,"MAE"),B144:CW144,0)+1)), ", ", INDIRECT(ADDRESS(2,MATCH(_xlfn.MINIFS(B144:CW144,metrics.est,"MAE"),B144:CW144,0)+1)))</f>
        <v>#N/A</v>
      </c>
      <c r="DD144" s="11" t="e" cm="1">
        <f t="array" aca="1" ref="DD144" ca="1">CONCATENATE(INDIRECT(ADDRESS(1,MATCH(_xlfn.MINIFS(B144:CW144,metrics.est,"MSE"),B144:CW144,0)+1)), ", ", INDIRECT(ADDRESS(2,MATCH(_xlfn.MINIFS(B144:CW144,metrics.est,"MSE"),B144:CW144,0)+1)))</f>
        <v>#N/A</v>
      </c>
      <c r="DE144" s="11" t="e" cm="1">
        <f t="array" aca="1" ref="DE144" ca="1">CONCATENATE(INDIRECT(ADDRESS(1,MATCH(_xlfn.MAXIFS(B144:CW144,metrics.est,"R"),B144:CW144,0)+1)), ", ", INDIRECT(ADDRESS(2,MATCH(_xlfn.MAXIFS(B144:CW144,metrics.est,"R"),B144:CW144,0)+1)))</f>
        <v>#N/A</v>
      </c>
      <c r="DF144" s="11" t="e" cm="1">
        <f t="array" aca="1" ref="DF144" ca="1">CONCATENATE(INDIRECT(ADDRESS(1,MATCH(_xlfn.MAXIFS(B144:CW144,metrics.est,"Coverage"),B144:CW144,0)+1)), ", ", INDIRECT(ADDRESS(2,MATCH(_xlfn.MAXIFS(B144:CW144,metrics.est,"Coverage"),B144:CW144,0)+1)))</f>
        <v>#N/A</v>
      </c>
      <c r="DG144" s="11" t="e" cm="1">
        <f t="array" aca="1" ref="DG144" ca="1">CONCATENATE(INDIRECT(ADDRESS(1,MATCH(_xlfn.MINIFS(B144:CW144,metrics.est,"Time"),B144:CW144,0)+1)), ", ", INDIRECT(ADDRESS(2,MATCH(_xlfn.MINIFS(B144:CW144,metrics.est,"Time"),B144:CW144,0)+1)))</f>
        <v>#N/A</v>
      </c>
    </row>
    <row r="145" spans="1:111" x14ac:dyDescent="0.2">
      <c r="A145" s="1" t="s">
        <v>142</v>
      </c>
      <c r="B145" s="4"/>
      <c r="C145" s="4"/>
      <c r="D145" s="4"/>
      <c r="E145" s="4"/>
      <c r="F145" s="4"/>
      <c r="G145" s="5"/>
      <c r="H145" s="5"/>
      <c r="I145" s="5"/>
      <c r="J145" s="5"/>
      <c r="K145" s="5"/>
      <c r="L145" s="4"/>
      <c r="M145" s="4"/>
      <c r="N145" s="4"/>
      <c r="O145" s="4"/>
      <c r="P145" s="4"/>
      <c r="Q145" s="5"/>
      <c r="R145" s="5"/>
      <c r="S145" s="5"/>
      <c r="T145" s="5"/>
      <c r="U145" s="5"/>
      <c r="V145" s="4"/>
      <c r="W145" s="4"/>
      <c r="X145" s="4"/>
      <c r="Y145" s="4"/>
      <c r="Z145" s="4"/>
      <c r="AA145" s="5"/>
      <c r="AB145" s="5"/>
      <c r="AC145" s="5"/>
      <c r="AD145" s="5"/>
      <c r="AE145" s="5"/>
      <c r="AF145" s="4"/>
      <c r="AG145" s="4"/>
      <c r="AH145" s="4"/>
      <c r="AI145" s="4"/>
      <c r="AJ145" s="4"/>
      <c r="AK145" s="5"/>
      <c r="AL145" s="5"/>
      <c r="AM145" s="5"/>
      <c r="AN145" s="5"/>
      <c r="AO145" s="5"/>
      <c r="AP145" s="4"/>
      <c r="AQ145" s="4"/>
      <c r="AR145" s="4"/>
      <c r="AS145" s="4"/>
      <c r="AT145" s="4"/>
      <c r="AU145" s="5"/>
      <c r="AV145" s="5"/>
      <c r="AW145" s="5"/>
      <c r="AX145" s="5"/>
      <c r="AY145" s="5"/>
      <c r="AZ145" s="4"/>
      <c r="BA145" s="4"/>
      <c r="BB145" s="4"/>
      <c r="BC145" s="4"/>
      <c r="BD145" s="4"/>
      <c r="BE145" s="5"/>
      <c r="BF145" s="5"/>
      <c r="BG145" s="5"/>
      <c r="BH145" s="5"/>
      <c r="BI145" s="5"/>
      <c r="BJ145" s="4"/>
      <c r="BK145" s="4"/>
      <c r="BL145" s="4"/>
      <c r="BM145" s="4"/>
      <c r="BN145" s="4"/>
      <c r="BO145" s="5"/>
      <c r="BP145" s="5"/>
      <c r="BQ145" s="5"/>
      <c r="BR145" s="5"/>
      <c r="BS145" s="5"/>
      <c r="BT145" s="4"/>
      <c r="BU145" s="4"/>
      <c r="BV145" s="4"/>
      <c r="BW145" s="4"/>
      <c r="BX145" s="4"/>
      <c r="BY145" s="5"/>
      <c r="BZ145" s="5"/>
      <c r="CA145" s="5"/>
      <c r="CB145" s="5"/>
      <c r="CC145" s="5"/>
      <c r="CD145" s="4"/>
      <c r="CE145" s="4"/>
      <c r="CF145" s="4"/>
      <c r="CG145" s="4"/>
      <c r="CH145" s="4"/>
      <c r="CI145" s="5"/>
      <c r="CJ145" s="5"/>
      <c r="CK145" s="5"/>
      <c r="CL145" s="5"/>
      <c r="CM145" s="5"/>
      <c r="CN145" s="4"/>
      <c r="CO145" s="4"/>
      <c r="CP145" s="4"/>
      <c r="CQ145" s="4"/>
      <c r="CR145" s="4"/>
      <c r="CS145" s="5"/>
      <c r="CT145" s="5"/>
      <c r="CU145" s="5"/>
      <c r="CV145" s="5"/>
      <c r="CW145" s="5"/>
      <c r="CX145" s="4" t="e">
        <f t="shared" si="20"/>
        <v>#DIV/0!</v>
      </c>
      <c r="CY145" s="4" t="e">
        <f t="shared" si="21"/>
        <v>#DIV/0!</v>
      </c>
      <c r="CZ145" s="4" t="e">
        <f t="shared" si="22"/>
        <v>#DIV/0!</v>
      </c>
      <c r="DA145" s="4" t="e">
        <f t="shared" si="23"/>
        <v>#DIV/0!</v>
      </c>
      <c r="DB145" s="4" t="e">
        <f t="shared" si="24"/>
        <v>#DIV/0!</v>
      </c>
      <c r="DC145" s="11" t="e" cm="1">
        <f t="array" aca="1" ref="DC145" ca="1">CONCATENATE(INDIRECT(ADDRESS(1,MATCH(_xlfn.MINIFS(B145:CW145,metrics.est,"MAE"),B145:CW145,0)+1)), ", ", INDIRECT(ADDRESS(2,MATCH(_xlfn.MINIFS(B145:CW145,metrics.est,"MAE"),B145:CW145,0)+1)))</f>
        <v>#N/A</v>
      </c>
      <c r="DD145" s="11" t="e" cm="1">
        <f t="array" aca="1" ref="DD145" ca="1">CONCATENATE(INDIRECT(ADDRESS(1,MATCH(_xlfn.MINIFS(B145:CW145,metrics.est,"MSE"),B145:CW145,0)+1)), ", ", INDIRECT(ADDRESS(2,MATCH(_xlfn.MINIFS(B145:CW145,metrics.est,"MSE"),B145:CW145,0)+1)))</f>
        <v>#N/A</v>
      </c>
      <c r="DE145" s="11" t="e" cm="1">
        <f t="array" aca="1" ref="DE145" ca="1">CONCATENATE(INDIRECT(ADDRESS(1,MATCH(_xlfn.MAXIFS(B145:CW145,metrics.est,"R"),B145:CW145,0)+1)), ", ", INDIRECT(ADDRESS(2,MATCH(_xlfn.MAXIFS(B145:CW145,metrics.est,"R"),B145:CW145,0)+1)))</f>
        <v>#N/A</v>
      </c>
      <c r="DF145" s="11" t="e" cm="1">
        <f t="array" aca="1" ref="DF145" ca="1">CONCATENATE(INDIRECT(ADDRESS(1,MATCH(_xlfn.MAXIFS(B145:CW145,metrics.est,"Coverage"),B145:CW145,0)+1)), ", ", INDIRECT(ADDRESS(2,MATCH(_xlfn.MAXIFS(B145:CW145,metrics.est,"Coverage"),B145:CW145,0)+1)))</f>
        <v>#N/A</v>
      </c>
      <c r="DG145" s="11" t="e" cm="1">
        <f t="array" aca="1" ref="DG145" ca="1">CONCATENATE(INDIRECT(ADDRESS(1,MATCH(_xlfn.MINIFS(B145:CW145,metrics.est,"Time"),B145:CW145,0)+1)), ", ", INDIRECT(ADDRESS(2,MATCH(_xlfn.MINIFS(B145:CW145,metrics.est,"Time"),B145:CW145,0)+1)))</f>
        <v>#N/A</v>
      </c>
    </row>
    <row r="146" spans="1:111" x14ac:dyDescent="0.2">
      <c r="A146" s="1" t="s">
        <v>143</v>
      </c>
      <c r="B146" s="4"/>
      <c r="C146" s="4"/>
      <c r="D146" s="4"/>
      <c r="E146" s="4"/>
      <c r="F146" s="4"/>
      <c r="G146" s="5"/>
      <c r="H146" s="5"/>
      <c r="I146" s="5"/>
      <c r="J146" s="5"/>
      <c r="K146" s="5"/>
      <c r="L146" s="4"/>
      <c r="M146" s="4"/>
      <c r="N146" s="4"/>
      <c r="O146" s="4"/>
      <c r="P146" s="4"/>
      <c r="Q146" s="5"/>
      <c r="R146" s="5"/>
      <c r="S146" s="5"/>
      <c r="T146" s="5"/>
      <c r="U146" s="5"/>
      <c r="V146" s="4"/>
      <c r="W146" s="4"/>
      <c r="X146" s="4"/>
      <c r="Y146" s="4"/>
      <c r="Z146" s="4"/>
      <c r="AA146" s="5"/>
      <c r="AB146" s="5"/>
      <c r="AC146" s="5"/>
      <c r="AD146" s="5"/>
      <c r="AE146" s="5"/>
      <c r="AF146" s="4"/>
      <c r="AG146" s="4"/>
      <c r="AH146" s="4"/>
      <c r="AI146" s="4"/>
      <c r="AJ146" s="4"/>
      <c r="AK146" s="5"/>
      <c r="AL146" s="5"/>
      <c r="AM146" s="5"/>
      <c r="AN146" s="5"/>
      <c r="AO146" s="5"/>
      <c r="AP146" s="4"/>
      <c r="AQ146" s="4"/>
      <c r="AR146" s="4"/>
      <c r="AS146" s="4"/>
      <c r="AT146" s="4"/>
      <c r="AU146" s="5"/>
      <c r="AV146" s="5"/>
      <c r="AW146" s="5"/>
      <c r="AX146" s="5"/>
      <c r="AY146" s="5"/>
      <c r="AZ146" s="4"/>
      <c r="BA146" s="4"/>
      <c r="BB146" s="4"/>
      <c r="BC146" s="4"/>
      <c r="BD146" s="4"/>
      <c r="BE146" s="5"/>
      <c r="BF146" s="5"/>
      <c r="BG146" s="5"/>
      <c r="BH146" s="5"/>
      <c r="BI146" s="5"/>
      <c r="BJ146" s="4"/>
      <c r="BK146" s="4"/>
      <c r="BL146" s="4"/>
      <c r="BM146" s="4"/>
      <c r="BN146" s="4"/>
      <c r="BO146" s="5"/>
      <c r="BP146" s="5"/>
      <c r="BQ146" s="5"/>
      <c r="BR146" s="5"/>
      <c r="BS146" s="5"/>
      <c r="BT146" s="4"/>
      <c r="BU146" s="4"/>
      <c r="BV146" s="4"/>
      <c r="BW146" s="4"/>
      <c r="BX146" s="4"/>
      <c r="BY146" s="5"/>
      <c r="BZ146" s="5"/>
      <c r="CA146" s="5"/>
      <c r="CB146" s="5"/>
      <c r="CC146" s="5"/>
      <c r="CD146" s="4"/>
      <c r="CE146" s="4"/>
      <c r="CF146" s="4"/>
      <c r="CG146" s="4"/>
      <c r="CH146" s="4"/>
      <c r="CI146" s="5"/>
      <c r="CJ146" s="5"/>
      <c r="CK146" s="5"/>
      <c r="CL146" s="5"/>
      <c r="CM146" s="5"/>
      <c r="CN146" s="4"/>
      <c r="CO146" s="4"/>
      <c r="CP146" s="4"/>
      <c r="CQ146" s="4"/>
      <c r="CR146" s="4"/>
      <c r="CS146" s="5"/>
      <c r="CT146" s="5"/>
      <c r="CU146" s="5"/>
      <c r="CV146" s="5"/>
      <c r="CW146" s="5"/>
      <c r="CX146" s="4" t="e">
        <f t="shared" si="20"/>
        <v>#DIV/0!</v>
      </c>
      <c r="CY146" s="4" t="e">
        <f t="shared" si="21"/>
        <v>#DIV/0!</v>
      </c>
      <c r="CZ146" s="4" t="e">
        <f t="shared" si="22"/>
        <v>#DIV/0!</v>
      </c>
      <c r="DA146" s="4" t="e">
        <f t="shared" si="23"/>
        <v>#DIV/0!</v>
      </c>
      <c r="DB146" s="4" t="e">
        <f t="shared" si="24"/>
        <v>#DIV/0!</v>
      </c>
      <c r="DC146" s="11" t="e" cm="1">
        <f t="array" aca="1" ref="DC146" ca="1">CONCATENATE(INDIRECT(ADDRESS(1,MATCH(_xlfn.MINIFS(B146:CW146,metrics.est,"MAE"),B146:CW146,0)+1)), ", ", INDIRECT(ADDRESS(2,MATCH(_xlfn.MINIFS(B146:CW146,metrics.est,"MAE"),B146:CW146,0)+1)))</f>
        <v>#N/A</v>
      </c>
      <c r="DD146" s="11" t="e" cm="1">
        <f t="array" aca="1" ref="DD146" ca="1">CONCATENATE(INDIRECT(ADDRESS(1,MATCH(_xlfn.MINIFS(B146:CW146,metrics.est,"MSE"),B146:CW146,0)+1)), ", ", INDIRECT(ADDRESS(2,MATCH(_xlfn.MINIFS(B146:CW146,metrics.est,"MSE"),B146:CW146,0)+1)))</f>
        <v>#N/A</v>
      </c>
      <c r="DE146" s="11" t="e" cm="1">
        <f t="array" aca="1" ref="DE146" ca="1">CONCATENATE(INDIRECT(ADDRESS(1,MATCH(_xlfn.MAXIFS(B146:CW146,metrics.est,"R"),B146:CW146,0)+1)), ", ", INDIRECT(ADDRESS(2,MATCH(_xlfn.MAXIFS(B146:CW146,metrics.est,"R"),B146:CW146,0)+1)))</f>
        <v>#N/A</v>
      </c>
      <c r="DF146" s="11" t="e" cm="1">
        <f t="array" aca="1" ref="DF146" ca="1">CONCATENATE(INDIRECT(ADDRESS(1,MATCH(_xlfn.MAXIFS(B146:CW146,metrics.est,"Coverage"),B146:CW146,0)+1)), ", ", INDIRECT(ADDRESS(2,MATCH(_xlfn.MAXIFS(B146:CW146,metrics.est,"Coverage"),B146:CW146,0)+1)))</f>
        <v>#N/A</v>
      </c>
      <c r="DG146" s="11" t="e" cm="1">
        <f t="array" aca="1" ref="DG146" ca="1">CONCATENATE(INDIRECT(ADDRESS(1,MATCH(_xlfn.MINIFS(B146:CW146,metrics.est,"Time"),B146:CW146,0)+1)), ", ", INDIRECT(ADDRESS(2,MATCH(_xlfn.MINIFS(B146:CW146,metrics.est,"Time"),B146:CW146,0)+1)))</f>
        <v>#N/A</v>
      </c>
    </row>
    <row r="147" spans="1:111" x14ac:dyDescent="0.2">
      <c r="A147" s="1" t="s">
        <v>144</v>
      </c>
      <c r="B147" s="4"/>
      <c r="C147" s="4"/>
      <c r="D147" s="4"/>
      <c r="E147" s="4"/>
      <c r="F147" s="4"/>
      <c r="G147" s="5"/>
      <c r="H147" s="5"/>
      <c r="I147" s="5"/>
      <c r="J147" s="5"/>
      <c r="K147" s="5"/>
      <c r="L147" s="4"/>
      <c r="M147" s="4"/>
      <c r="N147" s="4"/>
      <c r="O147" s="4"/>
      <c r="P147" s="4"/>
      <c r="Q147" s="5"/>
      <c r="R147" s="5"/>
      <c r="S147" s="5"/>
      <c r="T147" s="5"/>
      <c r="U147" s="5"/>
      <c r="V147" s="4"/>
      <c r="W147" s="4"/>
      <c r="X147" s="4"/>
      <c r="Y147" s="4"/>
      <c r="Z147" s="4"/>
      <c r="AA147" s="5"/>
      <c r="AB147" s="5"/>
      <c r="AC147" s="5"/>
      <c r="AD147" s="5"/>
      <c r="AE147" s="5"/>
      <c r="AF147" s="4"/>
      <c r="AG147" s="4"/>
      <c r="AH147" s="4"/>
      <c r="AI147" s="4"/>
      <c r="AJ147" s="4"/>
      <c r="AK147" s="5"/>
      <c r="AL147" s="5"/>
      <c r="AM147" s="5"/>
      <c r="AN147" s="5"/>
      <c r="AO147" s="5"/>
      <c r="AP147" s="4"/>
      <c r="AQ147" s="4"/>
      <c r="AR147" s="4"/>
      <c r="AS147" s="4"/>
      <c r="AT147" s="4"/>
      <c r="AU147" s="5"/>
      <c r="AV147" s="5"/>
      <c r="AW147" s="5"/>
      <c r="AX147" s="5"/>
      <c r="AY147" s="5"/>
      <c r="AZ147" s="4"/>
      <c r="BA147" s="4"/>
      <c r="BB147" s="4"/>
      <c r="BC147" s="4"/>
      <c r="BD147" s="4"/>
      <c r="BE147" s="5"/>
      <c r="BF147" s="5"/>
      <c r="BG147" s="5"/>
      <c r="BH147" s="5"/>
      <c r="BI147" s="5"/>
      <c r="BJ147" s="4"/>
      <c r="BK147" s="4"/>
      <c r="BL147" s="4"/>
      <c r="BM147" s="4"/>
      <c r="BN147" s="4"/>
      <c r="BO147" s="5"/>
      <c r="BP147" s="5"/>
      <c r="BQ147" s="5"/>
      <c r="BR147" s="5"/>
      <c r="BS147" s="5"/>
      <c r="BT147" s="4"/>
      <c r="BU147" s="4"/>
      <c r="BV147" s="4"/>
      <c r="BW147" s="4"/>
      <c r="BX147" s="4"/>
      <c r="BY147" s="5"/>
      <c r="BZ147" s="5"/>
      <c r="CA147" s="5"/>
      <c r="CB147" s="5"/>
      <c r="CC147" s="5"/>
      <c r="CD147" s="4"/>
      <c r="CE147" s="4"/>
      <c r="CF147" s="4"/>
      <c r="CG147" s="4"/>
      <c r="CH147" s="4"/>
      <c r="CI147" s="5"/>
      <c r="CJ147" s="5"/>
      <c r="CK147" s="5"/>
      <c r="CL147" s="5"/>
      <c r="CM147" s="5"/>
      <c r="CN147" s="4"/>
      <c r="CO147" s="4"/>
      <c r="CP147" s="4"/>
      <c r="CQ147" s="4"/>
      <c r="CR147" s="4"/>
      <c r="CS147" s="5"/>
      <c r="CT147" s="5"/>
      <c r="CU147" s="5"/>
      <c r="CV147" s="5"/>
      <c r="CW147" s="5"/>
      <c r="CX147" s="4" t="e">
        <f t="shared" si="20"/>
        <v>#DIV/0!</v>
      </c>
      <c r="CY147" s="4" t="e">
        <f t="shared" si="21"/>
        <v>#DIV/0!</v>
      </c>
      <c r="CZ147" s="4" t="e">
        <f t="shared" si="22"/>
        <v>#DIV/0!</v>
      </c>
      <c r="DA147" s="4" t="e">
        <f t="shared" si="23"/>
        <v>#DIV/0!</v>
      </c>
      <c r="DB147" s="4" t="e">
        <f t="shared" si="24"/>
        <v>#DIV/0!</v>
      </c>
      <c r="DC147" s="11" t="e" cm="1">
        <f t="array" aca="1" ref="DC147" ca="1">CONCATENATE(INDIRECT(ADDRESS(1,MATCH(_xlfn.MINIFS(B147:CW147,metrics.est,"MAE"),B147:CW147,0)+1)), ", ", INDIRECT(ADDRESS(2,MATCH(_xlfn.MINIFS(B147:CW147,metrics.est,"MAE"),B147:CW147,0)+1)))</f>
        <v>#N/A</v>
      </c>
      <c r="DD147" s="11" t="e" cm="1">
        <f t="array" aca="1" ref="DD147" ca="1">CONCATENATE(INDIRECT(ADDRESS(1,MATCH(_xlfn.MINIFS(B147:CW147,metrics.est,"MSE"),B147:CW147,0)+1)), ", ", INDIRECT(ADDRESS(2,MATCH(_xlfn.MINIFS(B147:CW147,metrics.est,"MSE"),B147:CW147,0)+1)))</f>
        <v>#N/A</v>
      </c>
      <c r="DE147" s="11" t="e" cm="1">
        <f t="array" aca="1" ref="DE147" ca="1">CONCATENATE(INDIRECT(ADDRESS(1,MATCH(_xlfn.MAXIFS(B147:CW147,metrics.est,"R"),B147:CW147,0)+1)), ", ", INDIRECT(ADDRESS(2,MATCH(_xlfn.MAXIFS(B147:CW147,metrics.est,"R"),B147:CW147,0)+1)))</f>
        <v>#N/A</v>
      </c>
      <c r="DF147" s="11" t="e" cm="1">
        <f t="array" aca="1" ref="DF147" ca="1">CONCATENATE(INDIRECT(ADDRESS(1,MATCH(_xlfn.MAXIFS(B147:CW147,metrics.est,"Coverage"),B147:CW147,0)+1)), ", ", INDIRECT(ADDRESS(2,MATCH(_xlfn.MAXIFS(B147:CW147,metrics.est,"Coverage"),B147:CW147,0)+1)))</f>
        <v>#N/A</v>
      </c>
      <c r="DG147" s="11" t="e" cm="1">
        <f t="array" aca="1" ref="DG147" ca="1">CONCATENATE(INDIRECT(ADDRESS(1,MATCH(_xlfn.MINIFS(B147:CW147,metrics.est,"Time"),B147:CW147,0)+1)), ", ", INDIRECT(ADDRESS(2,MATCH(_xlfn.MINIFS(B147:CW147,metrics.est,"Time"),B147:CW147,0)+1)))</f>
        <v>#N/A</v>
      </c>
    </row>
    <row r="148" spans="1:111" x14ac:dyDescent="0.2">
      <c r="A148" s="1" t="s">
        <v>145</v>
      </c>
      <c r="B148" s="4"/>
      <c r="C148" s="4"/>
      <c r="D148" s="4"/>
      <c r="E148" s="4"/>
      <c r="F148" s="4"/>
      <c r="G148" s="5"/>
      <c r="H148" s="5"/>
      <c r="I148" s="5"/>
      <c r="J148" s="5"/>
      <c r="K148" s="5"/>
      <c r="L148" s="4"/>
      <c r="M148" s="4"/>
      <c r="N148" s="4"/>
      <c r="O148" s="4"/>
      <c r="P148" s="4"/>
      <c r="Q148" s="5"/>
      <c r="R148" s="5"/>
      <c r="S148" s="5"/>
      <c r="T148" s="5"/>
      <c r="U148" s="5"/>
      <c r="V148" s="4"/>
      <c r="W148" s="4"/>
      <c r="X148" s="4"/>
      <c r="Y148" s="4"/>
      <c r="Z148" s="4"/>
      <c r="AA148" s="5"/>
      <c r="AB148" s="5"/>
      <c r="AC148" s="5"/>
      <c r="AD148" s="5"/>
      <c r="AE148" s="5"/>
      <c r="AF148" s="4"/>
      <c r="AG148" s="4"/>
      <c r="AH148" s="4"/>
      <c r="AI148" s="4"/>
      <c r="AJ148" s="4"/>
      <c r="AK148" s="5"/>
      <c r="AL148" s="5"/>
      <c r="AM148" s="5"/>
      <c r="AN148" s="5"/>
      <c r="AO148" s="5"/>
      <c r="AP148" s="4"/>
      <c r="AQ148" s="4"/>
      <c r="AR148" s="4"/>
      <c r="AS148" s="4"/>
      <c r="AT148" s="4"/>
      <c r="AU148" s="5"/>
      <c r="AV148" s="5"/>
      <c r="AW148" s="5"/>
      <c r="AX148" s="5"/>
      <c r="AY148" s="5"/>
      <c r="AZ148" s="4"/>
      <c r="BA148" s="4"/>
      <c r="BB148" s="4"/>
      <c r="BC148" s="4"/>
      <c r="BD148" s="4"/>
      <c r="BE148" s="5"/>
      <c r="BF148" s="5"/>
      <c r="BG148" s="5"/>
      <c r="BH148" s="5"/>
      <c r="BI148" s="5"/>
      <c r="BJ148" s="4"/>
      <c r="BK148" s="4"/>
      <c r="BL148" s="4"/>
      <c r="BM148" s="4"/>
      <c r="BN148" s="4"/>
      <c r="BO148" s="5"/>
      <c r="BP148" s="5"/>
      <c r="BQ148" s="5"/>
      <c r="BR148" s="5"/>
      <c r="BS148" s="5"/>
      <c r="BT148" s="4"/>
      <c r="BU148" s="4"/>
      <c r="BV148" s="4"/>
      <c r="BW148" s="4"/>
      <c r="BX148" s="4"/>
      <c r="BY148" s="5"/>
      <c r="BZ148" s="5"/>
      <c r="CA148" s="5"/>
      <c r="CB148" s="5"/>
      <c r="CC148" s="5"/>
      <c r="CD148" s="4"/>
      <c r="CE148" s="4"/>
      <c r="CF148" s="4"/>
      <c r="CG148" s="4"/>
      <c r="CH148" s="4"/>
      <c r="CI148" s="5"/>
      <c r="CJ148" s="5"/>
      <c r="CK148" s="5"/>
      <c r="CL148" s="5"/>
      <c r="CM148" s="5"/>
      <c r="CN148" s="4"/>
      <c r="CO148" s="4"/>
      <c r="CP148" s="4"/>
      <c r="CQ148" s="4"/>
      <c r="CR148" s="4"/>
      <c r="CS148" s="5"/>
      <c r="CT148" s="5"/>
      <c r="CU148" s="5"/>
      <c r="CV148" s="5"/>
      <c r="CW148" s="5"/>
      <c r="CX148" s="4" t="e">
        <f t="shared" si="20"/>
        <v>#DIV/0!</v>
      </c>
      <c r="CY148" s="4" t="e">
        <f t="shared" si="21"/>
        <v>#DIV/0!</v>
      </c>
      <c r="CZ148" s="4" t="e">
        <f t="shared" si="22"/>
        <v>#DIV/0!</v>
      </c>
      <c r="DA148" s="4" t="e">
        <f t="shared" si="23"/>
        <v>#DIV/0!</v>
      </c>
      <c r="DB148" s="4" t="e">
        <f t="shared" si="24"/>
        <v>#DIV/0!</v>
      </c>
      <c r="DC148" s="11" t="e" cm="1">
        <f t="array" aca="1" ref="DC148" ca="1">CONCATENATE(INDIRECT(ADDRESS(1,MATCH(_xlfn.MINIFS(B148:CW148,metrics.est,"MAE"),B148:CW148,0)+1)), ", ", INDIRECT(ADDRESS(2,MATCH(_xlfn.MINIFS(B148:CW148,metrics.est,"MAE"),B148:CW148,0)+1)))</f>
        <v>#N/A</v>
      </c>
      <c r="DD148" s="11" t="e" cm="1">
        <f t="array" aca="1" ref="DD148" ca="1">CONCATENATE(INDIRECT(ADDRESS(1,MATCH(_xlfn.MINIFS(B148:CW148,metrics.est,"MSE"),B148:CW148,0)+1)), ", ", INDIRECT(ADDRESS(2,MATCH(_xlfn.MINIFS(B148:CW148,metrics.est,"MSE"),B148:CW148,0)+1)))</f>
        <v>#N/A</v>
      </c>
      <c r="DE148" s="11" t="e" cm="1">
        <f t="array" aca="1" ref="DE148" ca="1">CONCATENATE(INDIRECT(ADDRESS(1,MATCH(_xlfn.MAXIFS(B148:CW148,metrics.est,"R"),B148:CW148,0)+1)), ", ", INDIRECT(ADDRESS(2,MATCH(_xlfn.MAXIFS(B148:CW148,metrics.est,"R"),B148:CW148,0)+1)))</f>
        <v>#N/A</v>
      </c>
      <c r="DF148" s="11" t="e" cm="1">
        <f t="array" aca="1" ref="DF148" ca="1">CONCATENATE(INDIRECT(ADDRESS(1,MATCH(_xlfn.MAXIFS(B148:CW148,metrics.est,"Coverage"),B148:CW148,0)+1)), ", ", INDIRECT(ADDRESS(2,MATCH(_xlfn.MAXIFS(B148:CW148,metrics.est,"Coverage"),B148:CW148,0)+1)))</f>
        <v>#N/A</v>
      </c>
      <c r="DG148" s="11" t="e" cm="1">
        <f t="array" aca="1" ref="DG148" ca="1">CONCATENATE(INDIRECT(ADDRESS(1,MATCH(_xlfn.MINIFS(B148:CW148,metrics.est,"Time"),B148:CW148,0)+1)), ", ", INDIRECT(ADDRESS(2,MATCH(_xlfn.MINIFS(B148:CW148,metrics.est,"Time"),B148:CW148,0)+1)))</f>
        <v>#N/A</v>
      </c>
    </row>
    <row r="149" spans="1:111" x14ac:dyDescent="0.2">
      <c r="A149" s="1" t="s">
        <v>146</v>
      </c>
      <c r="B149" s="4"/>
      <c r="C149" s="4"/>
      <c r="D149" s="4"/>
      <c r="E149" s="4"/>
      <c r="F149" s="4"/>
      <c r="G149" s="5"/>
      <c r="H149" s="5"/>
      <c r="I149" s="5"/>
      <c r="J149" s="5"/>
      <c r="K149" s="5"/>
      <c r="L149" s="4"/>
      <c r="M149" s="4"/>
      <c r="N149" s="4"/>
      <c r="O149" s="4"/>
      <c r="P149" s="4"/>
      <c r="Q149" s="5"/>
      <c r="R149" s="5"/>
      <c r="S149" s="5"/>
      <c r="T149" s="5"/>
      <c r="U149" s="5"/>
      <c r="V149" s="4"/>
      <c r="W149" s="4"/>
      <c r="X149" s="4"/>
      <c r="Y149" s="4"/>
      <c r="Z149" s="4"/>
      <c r="AA149" s="5"/>
      <c r="AB149" s="5"/>
      <c r="AC149" s="5"/>
      <c r="AD149" s="5"/>
      <c r="AE149" s="5"/>
      <c r="AF149" s="4"/>
      <c r="AG149" s="4"/>
      <c r="AH149" s="4"/>
      <c r="AI149" s="4"/>
      <c r="AJ149" s="4"/>
      <c r="AK149" s="5"/>
      <c r="AL149" s="5"/>
      <c r="AM149" s="5"/>
      <c r="AN149" s="5"/>
      <c r="AO149" s="5"/>
      <c r="AP149" s="4"/>
      <c r="AQ149" s="4"/>
      <c r="AR149" s="4"/>
      <c r="AS149" s="4"/>
      <c r="AT149" s="4"/>
      <c r="AU149" s="5"/>
      <c r="AV149" s="5"/>
      <c r="AW149" s="5"/>
      <c r="AX149" s="5"/>
      <c r="AY149" s="5"/>
      <c r="AZ149" s="4"/>
      <c r="BA149" s="4"/>
      <c r="BB149" s="4"/>
      <c r="BC149" s="4"/>
      <c r="BD149" s="4"/>
      <c r="BE149" s="5"/>
      <c r="BF149" s="5"/>
      <c r="BG149" s="5"/>
      <c r="BH149" s="5"/>
      <c r="BI149" s="5"/>
      <c r="BJ149" s="4"/>
      <c r="BK149" s="4"/>
      <c r="BL149" s="4"/>
      <c r="BM149" s="4"/>
      <c r="BN149" s="4"/>
      <c r="BO149" s="5"/>
      <c r="BP149" s="5"/>
      <c r="BQ149" s="5"/>
      <c r="BR149" s="5"/>
      <c r="BS149" s="5"/>
      <c r="BT149" s="4"/>
      <c r="BU149" s="4"/>
      <c r="BV149" s="4"/>
      <c r="BW149" s="4"/>
      <c r="BX149" s="4"/>
      <c r="BY149" s="5"/>
      <c r="BZ149" s="5"/>
      <c r="CA149" s="5"/>
      <c r="CB149" s="5"/>
      <c r="CC149" s="5"/>
      <c r="CD149" s="4"/>
      <c r="CE149" s="4"/>
      <c r="CF149" s="4"/>
      <c r="CG149" s="4"/>
      <c r="CH149" s="4"/>
      <c r="CI149" s="5"/>
      <c r="CJ149" s="5"/>
      <c r="CK149" s="5"/>
      <c r="CL149" s="5"/>
      <c r="CM149" s="5"/>
      <c r="CN149" s="4"/>
      <c r="CO149" s="4"/>
      <c r="CP149" s="4"/>
      <c r="CQ149" s="4"/>
      <c r="CR149" s="4"/>
      <c r="CS149" s="5"/>
      <c r="CT149" s="5"/>
      <c r="CU149" s="5"/>
      <c r="CV149" s="5"/>
      <c r="CW149" s="5"/>
      <c r="CX149" s="4" t="e">
        <f t="shared" si="20"/>
        <v>#DIV/0!</v>
      </c>
      <c r="CY149" s="4" t="e">
        <f t="shared" si="21"/>
        <v>#DIV/0!</v>
      </c>
      <c r="CZ149" s="4" t="e">
        <f t="shared" si="22"/>
        <v>#DIV/0!</v>
      </c>
      <c r="DA149" s="4" t="e">
        <f t="shared" si="23"/>
        <v>#DIV/0!</v>
      </c>
      <c r="DB149" s="4" t="e">
        <f t="shared" si="24"/>
        <v>#DIV/0!</v>
      </c>
      <c r="DC149" s="11" t="e" cm="1">
        <f t="array" aca="1" ref="DC149" ca="1">CONCATENATE(INDIRECT(ADDRESS(1,MATCH(_xlfn.MINIFS(B149:CW149,metrics.est,"MAE"),B149:CW149,0)+1)), ", ", INDIRECT(ADDRESS(2,MATCH(_xlfn.MINIFS(B149:CW149,metrics.est,"MAE"),B149:CW149,0)+1)))</f>
        <v>#N/A</v>
      </c>
      <c r="DD149" s="11" t="e" cm="1">
        <f t="array" aca="1" ref="DD149" ca="1">CONCATENATE(INDIRECT(ADDRESS(1,MATCH(_xlfn.MINIFS(B149:CW149,metrics.est,"MSE"),B149:CW149,0)+1)), ", ", INDIRECT(ADDRESS(2,MATCH(_xlfn.MINIFS(B149:CW149,metrics.est,"MSE"),B149:CW149,0)+1)))</f>
        <v>#N/A</v>
      </c>
      <c r="DE149" s="11" t="e" cm="1">
        <f t="array" aca="1" ref="DE149" ca="1">CONCATENATE(INDIRECT(ADDRESS(1,MATCH(_xlfn.MAXIFS(B149:CW149,metrics.est,"R"),B149:CW149,0)+1)), ", ", INDIRECT(ADDRESS(2,MATCH(_xlfn.MAXIFS(B149:CW149,metrics.est,"R"),B149:CW149,0)+1)))</f>
        <v>#N/A</v>
      </c>
      <c r="DF149" s="11" t="e" cm="1">
        <f t="array" aca="1" ref="DF149" ca="1">CONCATENATE(INDIRECT(ADDRESS(1,MATCH(_xlfn.MAXIFS(B149:CW149,metrics.est,"Coverage"),B149:CW149,0)+1)), ", ", INDIRECT(ADDRESS(2,MATCH(_xlfn.MAXIFS(B149:CW149,metrics.est,"Coverage"),B149:CW149,0)+1)))</f>
        <v>#N/A</v>
      </c>
      <c r="DG149" s="11" t="e" cm="1">
        <f t="array" aca="1" ref="DG149" ca="1">CONCATENATE(INDIRECT(ADDRESS(1,MATCH(_xlfn.MINIFS(B149:CW149,metrics.est,"Time"),B149:CW149,0)+1)), ", ", INDIRECT(ADDRESS(2,MATCH(_xlfn.MINIFS(B149:CW149,metrics.est,"Time"),B149:CW149,0)+1)))</f>
        <v>#N/A</v>
      </c>
    </row>
    <row r="150" spans="1:111" x14ac:dyDescent="0.2">
      <c r="A150" s="1" t="s">
        <v>147</v>
      </c>
      <c r="B150" s="4"/>
      <c r="C150" s="4"/>
      <c r="D150" s="4"/>
      <c r="E150" s="4"/>
      <c r="F150" s="4"/>
      <c r="G150" s="5"/>
      <c r="H150" s="5"/>
      <c r="I150" s="5"/>
      <c r="J150" s="5"/>
      <c r="K150" s="5"/>
      <c r="L150" s="4"/>
      <c r="M150" s="4"/>
      <c r="N150" s="4"/>
      <c r="O150" s="4"/>
      <c r="P150" s="4"/>
      <c r="Q150" s="5"/>
      <c r="R150" s="5"/>
      <c r="S150" s="5"/>
      <c r="T150" s="5"/>
      <c r="U150" s="5"/>
      <c r="V150" s="4"/>
      <c r="W150" s="4"/>
      <c r="X150" s="4"/>
      <c r="Y150" s="4"/>
      <c r="Z150" s="4"/>
      <c r="AA150" s="5"/>
      <c r="AB150" s="5"/>
      <c r="AC150" s="5"/>
      <c r="AD150" s="5"/>
      <c r="AE150" s="5"/>
      <c r="AF150" s="4"/>
      <c r="AG150" s="4"/>
      <c r="AH150" s="4"/>
      <c r="AI150" s="4"/>
      <c r="AJ150" s="4"/>
      <c r="AK150" s="5"/>
      <c r="AL150" s="5"/>
      <c r="AM150" s="5"/>
      <c r="AN150" s="5"/>
      <c r="AO150" s="5"/>
      <c r="AP150" s="4"/>
      <c r="AQ150" s="4"/>
      <c r="AR150" s="4"/>
      <c r="AS150" s="4"/>
      <c r="AT150" s="4"/>
      <c r="AU150" s="5"/>
      <c r="AV150" s="5"/>
      <c r="AW150" s="5"/>
      <c r="AX150" s="5"/>
      <c r="AY150" s="5"/>
      <c r="AZ150" s="4"/>
      <c r="BA150" s="4"/>
      <c r="BB150" s="4"/>
      <c r="BC150" s="4"/>
      <c r="BD150" s="4"/>
      <c r="BE150" s="5"/>
      <c r="BF150" s="5"/>
      <c r="BG150" s="5"/>
      <c r="BH150" s="5"/>
      <c r="BI150" s="5"/>
      <c r="BJ150" s="4"/>
      <c r="BK150" s="4"/>
      <c r="BL150" s="4"/>
      <c r="BM150" s="4"/>
      <c r="BN150" s="4"/>
      <c r="BO150" s="5"/>
      <c r="BP150" s="5"/>
      <c r="BQ150" s="5"/>
      <c r="BR150" s="5"/>
      <c r="BS150" s="5"/>
      <c r="BT150" s="4"/>
      <c r="BU150" s="4"/>
      <c r="BV150" s="4"/>
      <c r="BW150" s="4"/>
      <c r="BX150" s="4"/>
      <c r="BY150" s="5"/>
      <c r="BZ150" s="5"/>
      <c r="CA150" s="5"/>
      <c r="CB150" s="5"/>
      <c r="CC150" s="5"/>
      <c r="CD150" s="4"/>
      <c r="CE150" s="4"/>
      <c r="CF150" s="4"/>
      <c r="CG150" s="4"/>
      <c r="CH150" s="4"/>
      <c r="CI150" s="5"/>
      <c r="CJ150" s="5"/>
      <c r="CK150" s="5"/>
      <c r="CL150" s="5"/>
      <c r="CM150" s="5"/>
      <c r="CN150" s="4"/>
      <c r="CO150" s="4"/>
      <c r="CP150" s="4"/>
      <c r="CQ150" s="4"/>
      <c r="CR150" s="4"/>
      <c r="CS150" s="5"/>
      <c r="CT150" s="5"/>
      <c r="CU150" s="5"/>
      <c r="CV150" s="5"/>
      <c r="CW150" s="5"/>
      <c r="CX150" s="4" t="e">
        <f t="shared" si="20"/>
        <v>#DIV/0!</v>
      </c>
      <c r="CY150" s="4" t="e">
        <f t="shared" si="21"/>
        <v>#DIV/0!</v>
      </c>
      <c r="CZ150" s="4" t="e">
        <f t="shared" si="22"/>
        <v>#DIV/0!</v>
      </c>
      <c r="DA150" s="4" t="e">
        <f t="shared" si="23"/>
        <v>#DIV/0!</v>
      </c>
      <c r="DB150" s="4" t="e">
        <f t="shared" si="24"/>
        <v>#DIV/0!</v>
      </c>
      <c r="DC150" s="11" t="e" cm="1">
        <f t="array" aca="1" ref="DC150" ca="1">CONCATENATE(INDIRECT(ADDRESS(1,MATCH(_xlfn.MINIFS(B150:CW150,metrics.est,"MAE"),B150:CW150,0)+1)), ", ", INDIRECT(ADDRESS(2,MATCH(_xlfn.MINIFS(B150:CW150,metrics.est,"MAE"),B150:CW150,0)+1)))</f>
        <v>#N/A</v>
      </c>
      <c r="DD150" s="11" t="e" cm="1">
        <f t="array" aca="1" ref="DD150" ca="1">CONCATENATE(INDIRECT(ADDRESS(1,MATCH(_xlfn.MINIFS(B150:CW150,metrics.est,"MSE"),B150:CW150,0)+1)), ", ", INDIRECT(ADDRESS(2,MATCH(_xlfn.MINIFS(B150:CW150,metrics.est,"MSE"),B150:CW150,0)+1)))</f>
        <v>#N/A</v>
      </c>
      <c r="DE150" s="11" t="e" cm="1">
        <f t="array" aca="1" ref="DE150" ca="1">CONCATENATE(INDIRECT(ADDRESS(1,MATCH(_xlfn.MAXIFS(B150:CW150,metrics.est,"R"),B150:CW150,0)+1)), ", ", INDIRECT(ADDRESS(2,MATCH(_xlfn.MAXIFS(B150:CW150,metrics.est,"R"),B150:CW150,0)+1)))</f>
        <v>#N/A</v>
      </c>
      <c r="DF150" s="11" t="e" cm="1">
        <f t="array" aca="1" ref="DF150" ca="1">CONCATENATE(INDIRECT(ADDRESS(1,MATCH(_xlfn.MAXIFS(B150:CW150,metrics.est,"Coverage"),B150:CW150,0)+1)), ", ", INDIRECT(ADDRESS(2,MATCH(_xlfn.MAXIFS(B150:CW150,metrics.est,"Coverage"),B150:CW150,0)+1)))</f>
        <v>#N/A</v>
      </c>
      <c r="DG150" s="11" t="e" cm="1">
        <f t="array" aca="1" ref="DG150" ca="1">CONCATENATE(INDIRECT(ADDRESS(1,MATCH(_xlfn.MINIFS(B150:CW150,metrics.est,"Time"),B150:CW150,0)+1)), ", ", INDIRECT(ADDRESS(2,MATCH(_xlfn.MINIFS(B150:CW150,metrics.est,"Time"),B150:CW150,0)+1)))</f>
        <v>#N/A</v>
      </c>
    </row>
    <row r="151" spans="1:111" x14ac:dyDescent="0.2">
      <c r="A151" s="1" t="s">
        <v>148</v>
      </c>
      <c r="B151" s="4"/>
      <c r="C151" s="4"/>
      <c r="D151" s="4"/>
      <c r="E151" s="4"/>
      <c r="F151" s="4"/>
      <c r="G151" s="5"/>
      <c r="H151" s="5"/>
      <c r="I151" s="5"/>
      <c r="J151" s="5"/>
      <c r="K151" s="5"/>
      <c r="L151" s="4"/>
      <c r="M151" s="4"/>
      <c r="N151" s="4"/>
      <c r="O151" s="4"/>
      <c r="P151" s="4"/>
      <c r="Q151" s="5"/>
      <c r="R151" s="5"/>
      <c r="S151" s="5"/>
      <c r="T151" s="5"/>
      <c r="U151" s="5"/>
      <c r="V151" s="4"/>
      <c r="W151" s="4"/>
      <c r="X151" s="4"/>
      <c r="Y151" s="4"/>
      <c r="Z151" s="4"/>
      <c r="AA151" s="5"/>
      <c r="AB151" s="5"/>
      <c r="AC151" s="5"/>
      <c r="AD151" s="5"/>
      <c r="AE151" s="5"/>
      <c r="AF151" s="4"/>
      <c r="AG151" s="4"/>
      <c r="AH151" s="4"/>
      <c r="AI151" s="4"/>
      <c r="AJ151" s="4"/>
      <c r="AK151" s="5"/>
      <c r="AL151" s="5"/>
      <c r="AM151" s="5"/>
      <c r="AN151" s="5"/>
      <c r="AO151" s="5"/>
      <c r="AP151" s="4"/>
      <c r="AQ151" s="4"/>
      <c r="AR151" s="4"/>
      <c r="AS151" s="4"/>
      <c r="AT151" s="4"/>
      <c r="AU151" s="5"/>
      <c r="AV151" s="5"/>
      <c r="AW151" s="5"/>
      <c r="AX151" s="5"/>
      <c r="AY151" s="5"/>
      <c r="AZ151" s="4"/>
      <c r="BA151" s="4"/>
      <c r="BB151" s="4"/>
      <c r="BC151" s="4"/>
      <c r="BD151" s="4"/>
      <c r="BE151" s="5"/>
      <c r="BF151" s="5"/>
      <c r="BG151" s="5"/>
      <c r="BH151" s="5"/>
      <c r="BI151" s="5"/>
      <c r="BJ151" s="4"/>
      <c r="BK151" s="4"/>
      <c r="BL151" s="4"/>
      <c r="BM151" s="4"/>
      <c r="BN151" s="4"/>
      <c r="BO151" s="5"/>
      <c r="BP151" s="5"/>
      <c r="BQ151" s="5"/>
      <c r="BR151" s="5"/>
      <c r="BS151" s="5"/>
      <c r="BT151" s="4"/>
      <c r="BU151" s="4"/>
      <c r="BV151" s="4"/>
      <c r="BW151" s="4"/>
      <c r="BX151" s="4"/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5"/>
      <c r="CJ151" s="5"/>
      <c r="CK151" s="5"/>
      <c r="CL151" s="5"/>
      <c r="CM151" s="5"/>
      <c r="CN151" s="4"/>
      <c r="CO151" s="4"/>
      <c r="CP151" s="4"/>
      <c r="CQ151" s="4"/>
      <c r="CR151" s="4"/>
      <c r="CS151" s="5"/>
      <c r="CT151" s="5"/>
      <c r="CU151" s="5"/>
      <c r="CV151" s="5"/>
      <c r="CW151" s="5"/>
      <c r="CX151" s="4" t="e">
        <f t="shared" si="20"/>
        <v>#DIV/0!</v>
      </c>
      <c r="CY151" s="4" t="e">
        <f t="shared" si="21"/>
        <v>#DIV/0!</v>
      </c>
      <c r="CZ151" s="4" t="e">
        <f t="shared" si="22"/>
        <v>#DIV/0!</v>
      </c>
      <c r="DA151" s="4" t="e">
        <f t="shared" si="23"/>
        <v>#DIV/0!</v>
      </c>
      <c r="DB151" s="4" t="e">
        <f t="shared" si="24"/>
        <v>#DIV/0!</v>
      </c>
      <c r="DC151" s="11" t="e" cm="1">
        <f t="array" aca="1" ref="DC151" ca="1">CONCATENATE(INDIRECT(ADDRESS(1,MATCH(_xlfn.MINIFS(B151:CW151,metrics.est,"MAE"),B151:CW151,0)+1)), ", ", INDIRECT(ADDRESS(2,MATCH(_xlfn.MINIFS(B151:CW151,metrics.est,"MAE"),B151:CW151,0)+1)))</f>
        <v>#N/A</v>
      </c>
      <c r="DD151" s="11" t="e" cm="1">
        <f t="array" aca="1" ref="DD151" ca="1">CONCATENATE(INDIRECT(ADDRESS(1,MATCH(_xlfn.MINIFS(B151:CW151,metrics.est,"MSE"),B151:CW151,0)+1)), ", ", INDIRECT(ADDRESS(2,MATCH(_xlfn.MINIFS(B151:CW151,metrics.est,"MSE"),B151:CW151,0)+1)))</f>
        <v>#N/A</v>
      </c>
      <c r="DE151" s="11" t="e" cm="1">
        <f t="array" aca="1" ref="DE151" ca="1">CONCATENATE(INDIRECT(ADDRESS(1,MATCH(_xlfn.MAXIFS(B151:CW151,metrics.est,"R"),B151:CW151,0)+1)), ", ", INDIRECT(ADDRESS(2,MATCH(_xlfn.MAXIFS(B151:CW151,metrics.est,"R"),B151:CW151,0)+1)))</f>
        <v>#N/A</v>
      </c>
      <c r="DF151" s="11" t="e" cm="1">
        <f t="array" aca="1" ref="DF151" ca="1">CONCATENATE(INDIRECT(ADDRESS(1,MATCH(_xlfn.MAXIFS(B151:CW151,metrics.est,"Coverage"),B151:CW151,0)+1)), ", ", INDIRECT(ADDRESS(2,MATCH(_xlfn.MAXIFS(B151:CW151,metrics.est,"Coverage"),B151:CW151,0)+1)))</f>
        <v>#N/A</v>
      </c>
      <c r="DG151" s="11" t="e" cm="1">
        <f t="array" aca="1" ref="DG151" ca="1">CONCATENATE(INDIRECT(ADDRESS(1,MATCH(_xlfn.MINIFS(B151:CW151,metrics.est,"Time"),B151:CW151,0)+1)), ", ", INDIRECT(ADDRESS(2,MATCH(_xlfn.MINIFS(B151:CW151,metrics.est,"Time"),B151:CW151,0)+1)))</f>
        <v>#N/A</v>
      </c>
    </row>
    <row r="152" spans="1:111" x14ac:dyDescent="0.2">
      <c r="A152" s="1" t="s">
        <v>149</v>
      </c>
      <c r="B152" s="4"/>
      <c r="C152" s="4"/>
      <c r="D152" s="4"/>
      <c r="E152" s="4"/>
      <c r="F152" s="4"/>
      <c r="G152" s="5"/>
      <c r="H152" s="5"/>
      <c r="I152" s="5"/>
      <c r="J152" s="5"/>
      <c r="K152" s="5"/>
      <c r="L152" s="4"/>
      <c r="M152" s="4"/>
      <c r="N152" s="4"/>
      <c r="O152" s="4"/>
      <c r="P152" s="4"/>
      <c r="Q152" s="5"/>
      <c r="R152" s="5"/>
      <c r="S152" s="5"/>
      <c r="T152" s="5"/>
      <c r="U152" s="5"/>
      <c r="V152" s="4"/>
      <c r="W152" s="4"/>
      <c r="X152" s="4"/>
      <c r="Y152" s="4"/>
      <c r="Z152" s="4"/>
      <c r="AA152" s="5"/>
      <c r="AB152" s="5"/>
      <c r="AC152" s="5"/>
      <c r="AD152" s="5"/>
      <c r="AE152" s="5"/>
      <c r="AF152" s="4"/>
      <c r="AG152" s="4"/>
      <c r="AH152" s="4"/>
      <c r="AI152" s="4"/>
      <c r="AJ152" s="4"/>
      <c r="AK152" s="5"/>
      <c r="AL152" s="5"/>
      <c r="AM152" s="5"/>
      <c r="AN152" s="5"/>
      <c r="AO152" s="5"/>
      <c r="AP152" s="4"/>
      <c r="AQ152" s="4"/>
      <c r="AR152" s="4"/>
      <c r="AS152" s="4"/>
      <c r="AT152" s="4"/>
      <c r="AU152" s="5"/>
      <c r="AV152" s="5"/>
      <c r="AW152" s="5"/>
      <c r="AX152" s="5"/>
      <c r="AY152" s="5"/>
      <c r="AZ152" s="4"/>
      <c r="BA152" s="4"/>
      <c r="BB152" s="4"/>
      <c r="BC152" s="4"/>
      <c r="BD152" s="4"/>
      <c r="BE152" s="5"/>
      <c r="BF152" s="5"/>
      <c r="BG152" s="5"/>
      <c r="BH152" s="5"/>
      <c r="BI152" s="5"/>
      <c r="BJ152" s="4"/>
      <c r="BK152" s="4"/>
      <c r="BL152" s="4"/>
      <c r="BM152" s="4"/>
      <c r="BN152" s="4"/>
      <c r="BO152" s="5"/>
      <c r="BP152" s="5"/>
      <c r="BQ152" s="5"/>
      <c r="BR152" s="5"/>
      <c r="BS152" s="5"/>
      <c r="BT152" s="4"/>
      <c r="BU152" s="4"/>
      <c r="BV152" s="4"/>
      <c r="BW152" s="4"/>
      <c r="BX152" s="4"/>
      <c r="BY152" s="5"/>
      <c r="BZ152" s="5"/>
      <c r="CA152" s="5"/>
      <c r="CB152" s="5"/>
      <c r="CC152" s="5"/>
      <c r="CD152" s="4"/>
      <c r="CE152" s="4"/>
      <c r="CF152" s="4"/>
      <c r="CG152" s="4"/>
      <c r="CH152" s="4"/>
      <c r="CI152" s="5"/>
      <c r="CJ152" s="5"/>
      <c r="CK152" s="5"/>
      <c r="CL152" s="5"/>
      <c r="CM152" s="5"/>
      <c r="CN152" s="4"/>
      <c r="CO152" s="4"/>
      <c r="CP152" s="4"/>
      <c r="CQ152" s="4"/>
      <c r="CR152" s="4"/>
      <c r="CS152" s="5"/>
      <c r="CT152" s="5"/>
      <c r="CU152" s="5"/>
      <c r="CV152" s="5"/>
      <c r="CW152" s="5"/>
      <c r="CX152" s="4" t="e">
        <f t="shared" si="20"/>
        <v>#DIV/0!</v>
      </c>
      <c r="CY152" s="4" t="e">
        <f t="shared" si="21"/>
        <v>#DIV/0!</v>
      </c>
      <c r="CZ152" s="4" t="e">
        <f t="shared" si="22"/>
        <v>#DIV/0!</v>
      </c>
      <c r="DA152" s="4" t="e">
        <f t="shared" si="23"/>
        <v>#DIV/0!</v>
      </c>
      <c r="DB152" s="4" t="e">
        <f t="shared" si="24"/>
        <v>#DIV/0!</v>
      </c>
      <c r="DC152" s="11" t="e" cm="1">
        <f t="array" aca="1" ref="DC152" ca="1">CONCATENATE(INDIRECT(ADDRESS(1,MATCH(_xlfn.MINIFS(B152:CW152,metrics.est,"MAE"),B152:CW152,0)+1)), ", ", INDIRECT(ADDRESS(2,MATCH(_xlfn.MINIFS(B152:CW152,metrics.est,"MAE"),B152:CW152,0)+1)))</f>
        <v>#N/A</v>
      </c>
      <c r="DD152" s="11" t="e" cm="1">
        <f t="array" aca="1" ref="DD152" ca="1">CONCATENATE(INDIRECT(ADDRESS(1,MATCH(_xlfn.MINIFS(B152:CW152,metrics.est,"MSE"),B152:CW152,0)+1)), ", ", INDIRECT(ADDRESS(2,MATCH(_xlfn.MINIFS(B152:CW152,metrics.est,"MSE"),B152:CW152,0)+1)))</f>
        <v>#N/A</v>
      </c>
      <c r="DE152" s="11" t="e" cm="1">
        <f t="array" aca="1" ref="DE152" ca="1">CONCATENATE(INDIRECT(ADDRESS(1,MATCH(_xlfn.MAXIFS(B152:CW152,metrics.est,"R"),B152:CW152,0)+1)), ", ", INDIRECT(ADDRESS(2,MATCH(_xlfn.MAXIFS(B152:CW152,metrics.est,"R"),B152:CW152,0)+1)))</f>
        <v>#N/A</v>
      </c>
      <c r="DF152" s="11" t="e" cm="1">
        <f t="array" aca="1" ref="DF152" ca="1">CONCATENATE(INDIRECT(ADDRESS(1,MATCH(_xlfn.MAXIFS(B152:CW152,metrics.est,"Coverage"),B152:CW152,0)+1)), ", ", INDIRECT(ADDRESS(2,MATCH(_xlfn.MAXIFS(B152:CW152,metrics.est,"Coverage"),B152:CW152,0)+1)))</f>
        <v>#N/A</v>
      </c>
      <c r="DG152" s="11" t="e" cm="1">
        <f t="array" aca="1" ref="DG152" ca="1">CONCATENATE(INDIRECT(ADDRESS(1,MATCH(_xlfn.MINIFS(B152:CW152,metrics.est,"Time"),B152:CW152,0)+1)), ", ", INDIRECT(ADDRESS(2,MATCH(_xlfn.MINIFS(B152:CW152,metrics.est,"Time"),B152:CW152,0)+1)))</f>
        <v>#N/A</v>
      </c>
    </row>
    <row r="153" spans="1:111" x14ac:dyDescent="0.2">
      <c r="A153" s="1" t="s">
        <v>150</v>
      </c>
      <c r="B153" s="4"/>
      <c r="C153" s="4"/>
      <c r="D153" s="4"/>
      <c r="E153" s="4"/>
      <c r="F153" s="4"/>
      <c r="G153" s="5"/>
      <c r="H153" s="5"/>
      <c r="I153" s="5"/>
      <c r="J153" s="5"/>
      <c r="K153" s="5"/>
      <c r="L153" s="4"/>
      <c r="M153" s="4"/>
      <c r="N153" s="4"/>
      <c r="O153" s="4"/>
      <c r="P153" s="4"/>
      <c r="Q153" s="5"/>
      <c r="R153" s="5"/>
      <c r="S153" s="5"/>
      <c r="T153" s="5"/>
      <c r="U153" s="5"/>
      <c r="V153" s="4"/>
      <c r="W153" s="4"/>
      <c r="X153" s="4"/>
      <c r="Y153" s="4"/>
      <c r="Z153" s="4"/>
      <c r="AA153" s="5"/>
      <c r="AB153" s="5"/>
      <c r="AC153" s="5"/>
      <c r="AD153" s="5"/>
      <c r="AE153" s="5"/>
      <c r="AF153" s="4"/>
      <c r="AG153" s="4"/>
      <c r="AH153" s="4"/>
      <c r="AI153" s="4"/>
      <c r="AJ153" s="4"/>
      <c r="AK153" s="5"/>
      <c r="AL153" s="5"/>
      <c r="AM153" s="5"/>
      <c r="AN153" s="5"/>
      <c r="AO153" s="5"/>
      <c r="AP153" s="4"/>
      <c r="AQ153" s="4"/>
      <c r="AR153" s="4"/>
      <c r="AS153" s="4"/>
      <c r="AT153" s="4"/>
      <c r="AU153" s="5"/>
      <c r="AV153" s="5"/>
      <c r="AW153" s="5"/>
      <c r="AX153" s="5"/>
      <c r="AY153" s="5"/>
      <c r="AZ153" s="4"/>
      <c r="BA153" s="4"/>
      <c r="BB153" s="4"/>
      <c r="BC153" s="4"/>
      <c r="BD153" s="4"/>
      <c r="BE153" s="5"/>
      <c r="BF153" s="5"/>
      <c r="BG153" s="5"/>
      <c r="BH153" s="5"/>
      <c r="BI153" s="5"/>
      <c r="BJ153" s="4"/>
      <c r="BK153" s="4"/>
      <c r="BL153" s="4"/>
      <c r="BM153" s="4"/>
      <c r="BN153" s="4"/>
      <c r="BO153" s="5"/>
      <c r="BP153" s="5"/>
      <c r="BQ153" s="5"/>
      <c r="BR153" s="5"/>
      <c r="BS153" s="5"/>
      <c r="BT153" s="4"/>
      <c r="BU153" s="4"/>
      <c r="BV153" s="4"/>
      <c r="BW153" s="4"/>
      <c r="BX153" s="4"/>
      <c r="BY153" s="5"/>
      <c r="BZ153" s="5"/>
      <c r="CA153" s="5"/>
      <c r="CB153" s="5"/>
      <c r="CC153" s="5"/>
      <c r="CD153" s="4"/>
      <c r="CE153" s="4"/>
      <c r="CF153" s="4"/>
      <c r="CG153" s="4"/>
      <c r="CH153" s="4"/>
      <c r="CI153" s="5"/>
      <c r="CJ153" s="5"/>
      <c r="CK153" s="5"/>
      <c r="CL153" s="5"/>
      <c r="CM153" s="5"/>
      <c r="CN153" s="4"/>
      <c r="CO153" s="4"/>
      <c r="CP153" s="4"/>
      <c r="CQ153" s="4"/>
      <c r="CR153" s="4"/>
      <c r="CS153" s="5"/>
      <c r="CT153" s="5"/>
      <c r="CU153" s="5"/>
      <c r="CV153" s="5"/>
      <c r="CW153" s="5"/>
      <c r="CX153" s="4" t="e">
        <f t="shared" si="20"/>
        <v>#DIV/0!</v>
      </c>
      <c r="CY153" s="4" t="e">
        <f t="shared" si="21"/>
        <v>#DIV/0!</v>
      </c>
      <c r="CZ153" s="4" t="e">
        <f t="shared" si="22"/>
        <v>#DIV/0!</v>
      </c>
      <c r="DA153" s="4" t="e">
        <f t="shared" si="23"/>
        <v>#DIV/0!</v>
      </c>
      <c r="DB153" s="4" t="e">
        <f t="shared" si="24"/>
        <v>#DIV/0!</v>
      </c>
      <c r="DC153" s="11" t="e" cm="1">
        <f t="array" aca="1" ref="DC153" ca="1">CONCATENATE(INDIRECT(ADDRESS(1,MATCH(_xlfn.MINIFS(B153:CW153,metrics.est,"MAE"),B153:CW153,0)+1)), ", ", INDIRECT(ADDRESS(2,MATCH(_xlfn.MINIFS(B153:CW153,metrics.est,"MAE"),B153:CW153,0)+1)))</f>
        <v>#N/A</v>
      </c>
      <c r="DD153" s="11" t="e" cm="1">
        <f t="array" aca="1" ref="DD153" ca="1">CONCATENATE(INDIRECT(ADDRESS(1,MATCH(_xlfn.MINIFS(B153:CW153,metrics.est,"MSE"),B153:CW153,0)+1)), ", ", INDIRECT(ADDRESS(2,MATCH(_xlfn.MINIFS(B153:CW153,metrics.est,"MSE"),B153:CW153,0)+1)))</f>
        <v>#N/A</v>
      </c>
      <c r="DE153" s="11" t="e" cm="1">
        <f t="array" aca="1" ref="DE153" ca="1">CONCATENATE(INDIRECT(ADDRESS(1,MATCH(_xlfn.MAXIFS(B153:CW153,metrics.est,"R"),B153:CW153,0)+1)), ", ", INDIRECT(ADDRESS(2,MATCH(_xlfn.MAXIFS(B153:CW153,metrics.est,"R"),B153:CW153,0)+1)))</f>
        <v>#N/A</v>
      </c>
      <c r="DF153" s="11" t="e" cm="1">
        <f t="array" aca="1" ref="DF153" ca="1">CONCATENATE(INDIRECT(ADDRESS(1,MATCH(_xlfn.MAXIFS(B153:CW153,metrics.est,"Coverage"),B153:CW153,0)+1)), ", ", INDIRECT(ADDRESS(2,MATCH(_xlfn.MAXIFS(B153:CW153,metrics.est,"Coverage"),B153:CW153,0)+1)))</f>
        <v>#N/A</v>
      </c>
      <c r="DG153" s="11" t="e" cm="1">
        <f t="array" aca="1" ref="DG153" ca="1">CONCATENATE(INDIRECT(ADDRESS(1,MATCH(_xlfn.MINIFS(B153:CW153,metrics.est,"Time"),B153:CW153,0)+1)), ", ", INDIRECT(ADDRESS(2,MATCH(_xlfn.MINIFS(B153:CW153,metrics.est,"Time"),B153:CW153,0)+1)))</f>
        <v>#N/A</v>
      </c>
    </row>
    <row r="154" spans="1:111" x14ac:dyDescent="0.2">
      <c r="A154" s="1" t="s">
        <v>151</v>
      </c>
      <c r="B154" s="4"/>
      <c r="C154" s="4"/>
      <c r="D154" s="4"/>
      <c r="E154" s="4"/>
      <c r="F154" s="4"/>
      <c r="G154" s="5"/>
      <c r="H154" s="5"/>
      <c r="I154" s="5"/>
      <c r="J154" s="5"/>
      <c r="K154" s="5"/>
      <c r="L154" s="4"/>
      <c r="M154" s="4"/>
      <c r="N154" s="4"/>
      <c r="O154" s="4"/>
      <c r="P154" s="4"/>
      <c r="Q154" s="5"/>
      <c r="R154" s="5"/>
      <c r="S154" s="5"/>
      <c r="T154" s="5"/>
      <c r="U154" s="5"/>
      <c r="V154" s="4"/>
      <c r="W154" s="4"/>
      <c r="X154" s="4"/>
      <c r="Y154" s="4"/>
      <c r="Z154" s="4"/>
      <c r="AA154" s="5"/>
      <c r="AB154" s="5"/>
      <c r="AC154" s="5"/>
      <c r="AD154" s="5"/>
      <c r="AE154" s="5"/>
      <c r="AF154" s="4"/>
      <c r="AG154" s="4"/>
      <c r="AH154" s="4"/>
      <c r="AI154" s="4"/>
      <c r="AJ154" s="4"/>
      <c r="AK154" s="5"/>
      <c r="AL154" s="5"/>
      <c r="AM154" s="5"/>
      <c r="AN154" s="5"/>
      <c r="AO154" s="5"/>
      <c r="AP154" s="4"/>
      <c r="AQ154" s="4"/>
      <c r="AR154" s="4"/>
      <c r="AS154" s="4"/>
      <c r="AT154" s="4"/>
      <c r="AU154" s="5"/>
      <c r="AV154" s="5"/>
      <c r="AW154" s="5"/>
      <c r="AX154" s="5"/>
      <c r="AY154" s="5"/>
      <c r="AZ154" s="4"/>
      <c r="BA154" s="4"/>
      <c r="BB154" s="4"/>
      <c r="BC154" s="4"/>
      <c r="BD154" s="4"/>
      <c r="BE154" s="5"/>
      <c r="BF154" s="5"/>
      <c r="BG154" s="5"/>
      <c r="BH154" s="5"/>
      <c r="BI154" s="5"/>
      <c r="BJ154" s="4"/>
      <c r="BK154" s="4"/>
      <c r="BL154" s="4"/>
      <c r="BM154" s="4"/>
      <c r="BN154" s="4"/>
      <c r="BO154" s="5"/>
      <c r="BP154" s="5"/>
      <c r="BQ154" s="5"/>
      <c r="BR154" s="5"/>
      <c r="BS154" s="5"/>
      <c r="BT154" s="4"/>
      <c r="BU154" s="4"/>
      <c r="BV154" s="4"/>
      <c r="BW154" s="4"/>
      <c r="BX154" s="4"/>
      <c r="BY154" s="5"/>
      <c r="BZ154" s="5"/>
      <c r="CA154" s="5"/>
      <c r="CB154" s="5"/>
      <c r="CC154" s="5"/>
      <c r="CD154" s="4"/>
      <c r="CE154" s="4"/>
      <c r="CF154" s="4"/>
      <c r="CG154" s="4"/>
      <c r="CH154" s="4"/>
      <c r="CI154" s="5"/>
      <c r="CJ154" s="5"/>
      <c r="CK154" s="5"/>
      <c r="CL154" s="5"/>
      <c r="CM154" s="5"/>
      <c r="CN154" s="4"/>
      <c r="CO154" s="4"/>
      <c r="CP154" s="4"/>
      <c r="CQ154" s="4"/>
      <c r="CR154" s="4"/>
      <c r="CS154" s="5"/>
      <c r="CT154" s="5"/>
      <c r="CU154" s="5"/>
      <c r="CV154" s="5"/>
      <c r="CW154" s="5"/>
      <c r="CX154" s="4" t="e">
        <f t="shared" si="20"/>
        <v>#DIV/0!</v>
      </c>
      <c r="CY154" s="4" t="e">
        <f t="shared" si="21"/>
        <v>#DIV/0!</v>
      </c>
      <c r="CZ154" s="4" t="e">
        <f t="shared" si="22"/>
        <v>#DIV/0!</v>
      </c>
      <c r="DA154" s="4" t="e">
        <f t="shared" si="23"/>
        <v>#DIV/0!</v>
      </c>
      <c r="DB154" s="4" t="e">
        <f t="shared" si="24"/>
        <v>#DIV/0!</v>
      </c>
      <c r="DC154" s="11" t="e" cm="1">
        <f t="array" aca="1" ref="DC154" ca="1">CONCATENATE(INDIRECT(ADDRESS(1,MATCH(_xlfn.MINIFS(B154:CW154,metrics.est,"MAE"),B154:CW154,0)+1)), ", ", INDIRECT(ADDRESS(2,MATCH(_xlfn.MINIFS(B154:CW154,metrics.est,"MAE"),B154:CW154,0)+1)))</f>
        <v>#N/A</v>
      </c>
      <c r="DD154" s="11" t="e" cm="1">
        <f t="array" aca="1" ref="DD154" ca="1">CONCATENATE(INDIRECT(ADDRESS(1,MATCH(_xlfn.MINIFS(B154:CW154,metrics.est,"MSE"),B154:CW154,0)+1)), ", ", INDIRECT(ADDRESS(2,MATCH(_xlfn.MINIFS(B154:CW154,metrics.est,"MSE"),B154:CW154,0)+1)))</f>
        <v>#N/A</v>
      </c>
      <c r="DE154" s="11" t="e" cm="1">
        <f t="array" aca="1" ref="DE154" ca="1">CONCATENATE(INDIRECT(ADDRESS(1,MATCH(_xlfn.MAXIFS(B154:CW154,metrics.est,"R"),B154:CW154,0)+1)), ", ", INDIRECT(ADDRESS(2,MATCH(_xlfn.MAXIFS(B154:CW154,metrics.est,"R"),B154:CW154,0)+1)))</f>
        <v>#N/A</v>
      </c>
      <c r="DF154" s="11" t="e" cm="1">
        <f t="array" aca="1" ref="DF154" ca="1">CONCATENATE(INDIRECT(ADDRESS(1,MATCH(_xlfn.MAXIFS(B154:CW154,metrics.est,"Coverage"),B154:CW154,0)+1)), ", ", INDIRECT(ADDRESS(2,MATCH(_xlfn.MAXIFS(B154:CW154,metrics.est,"Coverage"),B154:CW154,0)+1)))</f>
        <v>#N/A</v>
      </c>
      <c r="DG154" s="11" t="e" cm="1">
        <f t="array" aca="1" ref="DG154" ca="1">CONCATENATE(INDIRECT(ADDRESS(1,MATCH(_xlfn.MINIFS(B154:CW154,metrics.est,"Time"),B154:CW154,0)+1)), ", ", INDIRECT(ADDRESS(2,MATCH(_xlfn.MINIFS(B154:CW154,metrics.est,"Time"),B154:CW154,0)+1)))</f>
        <v>#N/A</v>
      </c>
    </row>
    <row r="155" spans="1:111" x14ac:dyDescent="0.2">
      <c r="A155" s="1" t="s">
        <v>152</v>
      </c>
      <c r="B155" s="4"/>
      <c r="C155" s="4"/>
      <c r="D155" s="4"/>
      <c r="E155" s="4"/>
      <c r="F155" s="4"/>
      <c r="G155" s="5"/>
      <c r="H155" s="5"/>
      <c r="I155" s="5"/>
      <c r="J155" s="5"/>
      <c r="K155" s="5"/>
      <c r="L155" s="4"/>
      <c r="M155" s="4"/>
      <c r="N155" s="4"/>
      <c r="O155" s="4"/>
      <c r="P155" s="4"/>
      <c r="Q155" s="5"/>
      <c r="R155" s="5"/>
      <c r="S155" s="5"/>
      <c r="T155" s="5"/>
      <c r="U155" s="5"/>
      <c r="V155" s="4"/>
      <c r="W155" s="4"/>
      <c r="X155" s="4"/>
      <c r="Y155" s="4"/>
      <c r="Z155" s="4"/>
      <c r="AA155" s="5"/>
      <c r="AB155" s="5"/>
      <c r="AC155" s="5"/>
      <c r="AD155" s="5"/>
      <c r="AE155" s="5"/>
      <c r="AF155" s="4"/>
      <c r="AG155" s="4"/>
      <c r="AH155" s="4"/>
      <c r="AI155" s="4"/>
      <c r="AJ155" s="4"/>
      <c r="AK155" s="5"/>
      <c r="AL155" s="5"/>
      <c r="AM155" s="5"/>
      <c r="AN155" s="5"/>
      <c r="AO155" s="5"/>
      <c r="AP155" s="4"/>
      <c r="AQ155" s="4"/>
      <c r="AR155" s="4"/>
      <c r="AS155" s="4"/>
      <c r="AT155" s="4"/>
      <c r="AU155" s="5"/>
      <c r="AV155" s="5"/>
      <c r="AW155" s="5"/>
      <c r="AX155" s="5"/>
      <c r="AY155" s="5"/>
      <c r="AZ155" s="4"/>
      <c r="BA155" s="4"/>
      <c r="BB155" s="4"/>
      <c r="BC155" s="4"/>
      <c r="BD155" s="4"/>
      <c r="BE155" s="5"/>
      <c r="BF155" s="5"/>
      <c r="BG155" s="5"/>
      <c r="BH155" s="5"/>
      <c r="BI155" s="5"/>
      <c r="BJ155" s="4"/>
      <c r="BK155" s="4"/>
      <c r="BL155" s="4"/>
      <c r="BM155" s="4"/>
      <c r="BN155" s="4"/>
      <c r="BO155" s="5"/>
      <c r="BP155" s="5"/>
      <c r="BQ155" s="5"/>
      <c r="BR155" s="5"/>
      <c r="BS155" s="5"/>
      <c r="BT155" s="4"/>
      <c r="BU155" s="4"/>
      <c r="BV155" s="4"/>
      <c r="BW155" s="4"/>
      <c r="BX155" s="4"/>
      <c r="BY155" s="5"/>
      <c r="BZ155" s="5"/>
      <c r="CA155" s="5"/>
      <c r="CB155" s="5"/>
      <c r="CC155" s="5"/>
      <c r="CD155" s="4"/>
      <c r="CE155" s="4"/>
      <c r="CF155" s="4"/>
      <c r="CG155" s="4"/>
      <c r="CH155" s="4"/>
      <c r="CI155" s="5"/>
      <c r="CJ155" s="5"/>
      <c r="CK155" s="5"/>
      <c r="CL155" s="5"/>
      <c r="CM155" s="5"/>
      <c r="CN155" s="4"/>
      <c r="CO155" s="4"/>
      <c r="CP155" s="4"/>
      <c r="CQ155" s="4"/>
      <c r="CR155" s="4"/>
      <c r="CS155" s="5"/>
      <c r="CT155" s="5"/>
      <c r="CU155" s="5"/>
      <c r="CV155" s="5"/>
      <c r="CW155" s="5"/>
      <c r="CX155" s="4" t="e">
        <f t="shared" si="20"/>
        <v>#DIV/0!</v>
      </c>
      <c r="CY155" s="4" t="e">
        <f t="shared" si="21"/>
        <v>#DIV/0!</v>
      </c>
      <c r="CZ155" s="4" t="e">
        <f t="shared" si="22"/>
        <v>#DIV/0!</v>
      </c>
      <c r="DA155" s="4" t="e">
        <f t="shared" si="23"/>
        <v>#DIV/0!</v>
      </c>
      <c r="DB155" s="4" t="e">
        <f t="shared" si="24"/>
        <v>#DIV/0!</v>
      </c>
      <c r="DC155" s="11" t="e" cm="1">
        <f t="array" aca="1" ref="DC155" ca="1">CONCATENATE(INDIRECT(ADDRESS(1,MATCH(_xlfn.MINIFS(B155:CW155,metrics.est,"MAE"),B155:CW155,0)+1)), ", ", INDIRECT(ADDRESS(2,MATCH(_xlfn.MINIFS(B155:CW155,metrics.est,"MAE"),B155:CW155,0)+1)))</f>
        <v>#N/A</v>
      </c>
      <c r="DD155" s="11" t="e" cm="1">
        <f t="array" aca="1" ref="DD155" ca="1">CONCATENATE(INDIRECT(ADDRESS(1,MATCH(_xlfn.MINIFS(B155:CW155,metrics.est,"MSE"),B155:CW155,0)+1)), ", ", INDIRECT(ADDRESS(2,MATCH(_xlfn.MINIFS(B155:CW155,metrics.est,"MSE"),B155:CW155,0)+1)))</f>
        <v>#N/A</v>
      </c>
      <c r="DE155" s="11" t="e" cm="1">
        <f t="array" aca="1" ref="DE155" ca="1">CONCATENATE(INDIRECT(ADDRESS(1,MATCH(_xlfn.MAXIFS(B155:CW155,metrics.est,"R"),B155:CW155,0)+1)), ", ", INDIRECT(ADDRESS(2,MATCH(_xlfn.MAXIFS(B155:CW155,metrics.est,"R"),B155:CW155,0)+1)))</f>
        <v>#N/A</v>
      </c>
      <c r="DF155" s="11" t="e" cm="1">
        <f t="array" aca="1" ref="DF155" ca="1">CONCATENATE(INDIRECT(ADDRESS(1,MATCH(_xlfn.MAXIFS(B155:CW155,metrics.est,"Coverage"),B155:CW155,0)+1)), ", ", INDIRECT(ADDRESS(2,MATCH(_xlfn.MAXIFS(B155:CW155,metrics.est,"Coverage"),B155:CW155,0)+1)))</f>
        <v>#N/A</v>
      </c>
      <c r="DG155" s="11" t="e" cm="1">
        <f t="array" aca="1" ref="DG155" ca="1">CONCATENATE(INDIRECT(ADDRESS(1,MATCH(_xlfn.MINIFS(B155:CW155,metrics.est,"Time"),B155:CW155,0)+1)), ", ", INDIRECT(ADDRESS(2,MATCH(_xlfn.MINIFS(B155:CW155,metrics.est,"Time"),B155:CW155,0)+1)))</f>
        <v>#N/A</v>
      </c>
    </row>
    <row r="156" spans="1:111" x14ac:dyDescent="0.2">
      <c r="A156" s="1" t="s">
        <v>153</v>
      </c>
      <c r="B156" s="4"/>
      <c r="C156" s="4"/>
      <c r="D156" s="4"/>
      <c r="E156" s="4"/>
      <c r="F156" s="4"/>
      <c r="G156" s="5"/>
      <c r="H156" s="5"/>
      <c r="I156" s="5"/>
      <c r="J156" s="5"/>
      <c r="K156" s="5"/>
      <c r="L156" s="4"/>
      <c r="M156" s="4"/>
      <c r="N156" s="4"/>
      <c r="O156" s="4"/>
      <c r="P156" s="4"/>
      <c r="Q156" s="5"/>
      <c r="R156" s="5"/>
      <c r="S156" s="5"/>
      <c r="T156" s="5"/>
      <c r="U156" s="5"/>
      <c r="V156" s="4"/>
      <c r="W156" s="4"/>
      <c r="X156" s="4"/>
      <c r="Y156" s="4"/>
      <c r="Z156" s="4"/>
      <c r="AA156" s="5"/>
      <c r="AB156" s="5"/>
      <c r="AC156" s="5"/>
      <c r="AD156" s="5"/>
      <c r="AE156" s="5"/>
      <c r="AF156" s="4"/>
      <c r="AG156" s="4"/>
      <c r="AH156" s="4"/>
      <c r="AI156" s="4"/>
      <c r="AJ156" s="4"/>
      <c r="AK156" s="5"/>
      <c r="AL156" s="5"/>
      <c r="AM156" s="5"/>
      <c r="AN156" s="5"/>
      <c r="AO156" s="5"/>
      <c r="AP156" s="4"/>
      <c r="AQ156" s="4"/>
      <c r="AR156" s="4"/>
      <c r="AS156" s="4"/>
      <c r="AT156" s="4"/>
      <c r="AU156" s="5"/>
      <c r="AV156" s="5"/>
      <c r="AW156" s="5"/>
      <c r="AX156" s="5"/>
      <c r="AY156" s="5"/>
      <c r="AZ156" s="4"/>
      <c r="BA156" s="4"/>
      <c r="BB156" s="4"/>
      <c r="BC156" s="4"/>
      <c r="BD156" s="4"/>
      <c r="BE156" s="5"/>
      <c r="BF156" s="5"/>
      <c r="BG156" s="5"/>
      <c r="BH156" s="5"/>
      <c r="BI156" s="5"/>
      <c r="BJ156" s="4"/>
      <c r="BK156" s="4"/>
      <c r="BL156" s="4"/>
      <c r="BM156" s="4"/>
      <c r="BN156" s="4"/>
      <c r="BO156" s="5"/>
      <c r="BP156" s="5"/>
      <c r="BQ156" s="5"/>
      <c r="BR156" s="5"/>
      <c r="BS156" s="5"/>
      <c r="BT156" s="4"/>
      <c r="BU156" s="4"/>
      <c r="BV156" s="4"/>
      <c r="BW156" s="4"/>
      <c r="BX156" s="4"/>
      <c r="BY156" s="5"/>
      <c r="BZ156" s="5"/>
      <c r="CA156" s="5"/>
      <c r="CB156" s="5"/>
      <c r="CC156" s="5"/>
      <c r="CD156" s="4"/>
      <c r="CE156" s="4"/>
      <c r="CF156" s="4"/>
      <c r="CG156" s="4"/>
      <c r="CH156" s="4"/>
      <c r="CI156" s="5"/>
      <c r="CJ156" s="5"/>
      <c r="CK156" s="5"/>
      <c r="CL156" s="5"/>
      <c r="CM156" s="5"/>
      <c r="CN156" s="4"/>
      <c r="CO156" s="4"/>
      <c r="CP156" s="4"/>
      <c r="CQ156" s="4"/>
      <c r="CR156" s="4"/>
      <c r="CS156" s="5"/>
      <c r="CT156" s="5"/>
      <c r="CU156" s="5"/>
      <c r="CV156" s="5"/>
      <c r="CW156" s="5"/>
      <c r="CX156" s="4" t="e">
        <f t="shared" si="20"/>
        <v>#DIV/0!</v>
      </c>
      <c r="CY156" s="4" t="e">
        <f t="shared" si="21"/>
        <v>#DIV/0!</v>
      </c>
      <c r="CZ156" s="4" t="e">
        <f t="shared" si="22"/>
        <v>#DIV/0!</v>
      </c>
      <c r="DA156" s="4" t="e">
        <f t="shared" si="23"/>
        <v>#DIV/0!</v>
      </c>
      <c r="DB156" s="4" t="e">
        <f t="shared" si="24"/>
        <v>#DIV/0!</v>
      </c>
      <c r="DC156" s="11" t="e" cm="1">
        <f t="array" aca="1" ref="DC156" ca="1">CONCATENATE(INDIRECT(ADDRESS(1,MATCH(_xlfn.MINIFS(B156:CW156,metrics.est,"MAE"),B156:CW156,0)+1)), ", ", INDIRECT(ADDRESS(2,MATCH(_xlfn.MINIFS(B156:CW156,metrics.est,"MAE"),B156:CW156,0)+1)))</f>
        <v>#N/A</v>
      </c>
      <c r="DD156" s="11" t="e" cm="1">
        <f t="array" aca="1" ref="DD156" ca="1">CONCATENATE(INDIRECT(ADDRESS(1,MATCH(_xlfn.MINIFS(B156:CW156,metrics.est,"MSE"),B156:CW156,0)+1)), ", ", INDIRECT(ADDRESS(2,MATCH(_xlfn.MINIFS(B156:CW156,metrics.est,"MSE"),B156:CW156,0)+1)))</f>
        <v>#N/A</v>
      </c>
      <c r="DE156" s="11" t="e" cm="1">
        <f t="array" aca="1" ref="DE156" ca="1">CONCATENATE(INDIRECT(ADDRESS(1,MATCH(_xlfn.MAXIFS(B156:CW156,metrics.est,"R"),B156:CW156,0)+1)), ", ", INDIRECT(ADDRESS(2,MATCH(_xlfn.MAXIFS(B156:CW156,metrics.est,"R"),B156:CW156,0)+1)))</f>
        <v>#N/A</v>
      </c>
      <c r="DF156" s="11" t="e" cm="1">
        <f t="array" aca="1" ref="DF156" ca="1">CONCATENATE(INDIRECT(ADDRESS(1,MATCH(_xlfn.MAXIFS(B156:CW156,metrics.est,"Coverage"),B156:CW156,0)+1)), ", ", INDIRECT(ADDRESS(2,MATCH(_xlfn.MAXIFS(B156:CW156,metrics.est,"Coverage"),B156:CW156,0)+1)))</f>
        <v>#N/A</v>
      </c>
      <c r="DG156" s="11" t="e" cm="1">
        <f t="array" aca="1" ref="DG156" ca="1">CONCATENATE(INDIRECT(ADDRESS(1,MATCH(_xlfn.MINIFS(B156:CW156,metrics.est,"Time"),B156:CW156,0)+1)), ", ", INDIRECT(ADDRESS(2,MATCH(_xlfn.MINIFS(B156:CW156,metrics.est,"Time"),B156:CW156,0)+1)))</f>
        <v>#N/A</v>
      </c>
    </row>
    <row r="157" spans="1:111" x14ac:dyDescent="0.2">
      <c r="A157" s="1" t="s">
        <v>154</v>
      </c>
      <c r="B157" s="4"/>
      <c r="C157" s="4"/>
      <c r="D157" s="4"/>
      <c r="E157" s="4"/>
      <c r="F157" s="4"/>
      <c r="G157" s="5"/>
      <c r="H157" s="5"/>
      <c r="I157" s="5"/>
      <c r="J157" s="5"/>
      <c r="K157" s="5"/>
      <c r="L157" s="4"/>
      <c r="M157" s="4"/>
      <c r="N157" s="4"/>
      <c r="O157" s="4"/>
      <c r="P157" s="4"/>
      <c r="Q157" s="5"/>
      <c r="R157" s="5"/>
      <c r="S157" s="5"/>
      <c r="T157" s="5"/>
      <c r="U157" s="5"/>
      <c r="V157" s="4"/>
      <c r="W157" s="4"/>
      <c r="X157" s="4"/>
      <c r="Y157" s="4"/>
      <c r="Z157" s="4"/>
      <c r="AA157" s="5"/>
      <c r="AB157" s="5"/>
      <c r="AC157" s="5"/>
      <c r="AD157" s="5"/>
      <c r="AE157" s="5"/>
      <c r="AF157" s="4"/>
      <c r="AG157" s="4"/>
      <c r="AH157" s="4"/>
      <c r="AI157" s="4"/>
      <c r="AJ157" s="4"/>
      <c r="AK157" s="5"/>
      <c r="AL157" s="5"/>
      <c r="AM157" s="5"/>
      <c r="AN157" s="5"/>
      <c r="AO157" s="5"/>
      <c r="AP157" s="4"/>
      <c r="AQ157" s="4"/>
      <c r="AR157" s="4"/>
      <c r="AS157" s="4"/>
      <c r="AT157" s="4"/>
      <c r="AU157" s="5"/>
      <c r="AV157" s="5"/>
      <c r="AW157" s="5"/>
      <c r="AX157" s="5"/>
      <c r="AY157" s="5"/>
      <c r="AZ157" s="4"/>
      <c r="BA157" s="4"/>
      <c r="BB157" s="4"/>
      <c r="BC157" s="4"/>
      <c r="BD157" s="4"/>
      <c r="BE157" s="5"/>
      <c r="BF157" s="5"/>
      <c r="BG157" s="5"/>
      <c r="BH157" s="5"/>
      <c r="BI157" s="5"/>
      <c r="BJ157" s="4"/>
      <c r="BK157" s="4"/>
      <c r="BL157" s="4"/>
      <c r="BM157" s="4"/>
      <c r="BN157" s="4"/>
      <c r="BO157" s="5"/>
      <c r="BP157" s="5"/>
      <c r="BQ157" s="5"/>
      <c r="BR157" s="5"/>
      <c r="BS157" s="5"/>
      <c r="BT157" s="4"/>
      <c r="BU157" s="4"/>
      <c r="BV157" s="4"/>
      <c r="BW157" s="4"/>
      <c r="BX157" s="4"/>
      <c r="BY157" s="5"/>
      <c r="BZ157" s="5"/>
      <c r="CA157" s="5"/>
      <c r="CB157" s="5"/>
      <c r="CC157" s="5"/>
      <c r="CD157" s="4"/>
      <c r="CE157" s="4"/>
      <c r="CF157" s="4"/>
      <c r="CG157" s="4"/>
      <c r="CH157" s="4"/>
      <c r="CI157" s="5"/>
      <c r="CJ157" s="5"/>
      <c r="CK157" s="5"/>
      <c r="CL157" s="5"/>
      <c r="CM157" s="5"/>
      <c r="CN157" s="4"/>
      <c r="CO157" s="4"/>
      <c r="CP157" s="4"/>
      <c r="CQ157" s="4"/>
      <c r="CR157" s="4"/>
      <c r="CS157" s="5"/>
      <c r="CT157" s="5"/>
      <c r="CU157" s="5"/>
      <c r="CV157" s="5"/>
      <c r="CW157" s="5"/>
      <c r="CX157" s="4" t="e">
        <f t="shared" si="20"/>
        <v>#DIV/0!</v>
      </c>
      <c r="CY157" s="4" t="e">
        <f t="shared" si="21"/>
        <v>#DIV/0!</v>
      </c>
      <c r="CZ157" s="4" t="e">
        <f t="shared" si="22"/>
        <v>#DIV/0!</v>
      </c>
      <c r="DA157" s="4" t="e">
        <f t="shared" si="23"/>
        <v>#DIV/0!</v>
      </c>
      <c r="DB157" s="4" t="e">
        <f t="shared" si="24"/>
        <v>#DIV/0!</v>
      </c>
      <c r="DC157" s="11" t="e" cm="1">
        <f t="array" aca="1" ref="DC157" ca="1">CONCATENATE(INDIRECT(ADDRESS(1,MATCH(_xlfn.MINIFS(B157:CW157,metrics.est,"MAE"),B157:CW157,0)+1)), ", ", INDIRECT(ADDRESS(2,MATCH(_xlfn.MINIFS(B157:CW157,metrics.est,"MAE"),B157:CW157,0)+1)))</f>
        <v>#N/A</v>
      </c>
      <c r="DD157" s="11" t="e" cm="1">
        <f t="array" aca="1" ref="DD157" ca="1">CONCATENATE(INDIRECT(ADDRESS(1,MATCH(_xlfn.MINIFS(B157:CW157,metrics.est,"MSE"),B157:CW157,0)+1)), ", ", INDIRECT(ADDRESS(2,MATCH(_xlfn.MINIFS(B157:CW157,metrics.est,"MSE"),B157:CW157,0)+1)))</f>
        <v>#N/A</v>
      </c>
      <c r="DE157" s="11" t="e" cm="1">
        <f t="array" aca="1" ref="DE157" ca="1">CONCATENATE(INDIRECT(ADDRESS(1,MATCH(_xlfn.MAXIFS(B157:CW157,metrics.est,"R"),B157:CW157,0)+1)), ", ", INDIRECT(ADDRESS(2,MATCH(_xlfn.MAXIFS(B157:CW157,metrics.est,"R"),B157:CW157,0)+1)))</f>
        <v>#N/A</v>
      </c>
      <c r="DF157" s="11" t="e" cm="1">
        <f t="array" aca="1" ref="DF157" ca="1">CONCATENATE(INDIRECT(ADDRESS(1,MATCH(_xlfn.MAXIFS(B157:CW157,metrics.est,"Coverage"),B157:CW157,0)+1)), ", ", INDIRECT(ADDRESS(2,MATCH(_xlfn.MAXIFS(B157:CW157,metrics.est,"Coverage"),B157:CW157,0)+1)))</f>
        <v>#N/A</v>
      </c>
      <c r="DG157" s="11" t="e" cm="1">
        <f t="array" aca="1" ref="DG157" ca="1">CONCATENATE(INDIRECT(ADDRESS(1,MATCH(_xlfn.MINIFS(B157:CW157,metrics.est,"Time"),B157:CW157,0)+1)), ", ", INDIRECT(ADDRESS(2,MATCH(_xlfn.MINIFS(B157:CW157,metrics.est,"Time"),B157:CW157,0)+1)))</f>
        <v>#N/A</v>
      </c>
    </row>
    <row r="158" spans="1:111" x14ac:dyDescent="0.2">
      <c r="A158" s="1" t="s">
        <v>155</v>
      </c>
      <c r="B158" s="4"/>
      <c r="C158" s="4"/>
      <c r="D158" s="4"/>
      <c r="E158" s="4"/>
      <c r="F158" s="4"/>
      <c r="G158" s="5"/>
      <c r="H158" s="5"/>
      <c r="I158" s="5"/>
      <c r="J158" s="5"/>
      <c r="K158" s="5"/>
      <c r="L158" s="4"/>
      <c r="M158" s="4"/>
      <c r="N158" s="4"/>
      <c r="O158" s="4"/>
      <c r="P158" s="4"/>
      <c r="Q158" s="5"/>
      <c r="R158" s="5"/>
      <c r="S158" s="5"/>
      <c r="T158" s="5"/>
      <c r="U158" s="5"/>
      <c r="V158" s="4"/>
      <c r="W158" s="4"/>
      <c r="X158" s="4"/>
      <c r="Y158" s="4"/>
      <c r="Z158" s="4"/>
      <c r="AA158" s="5"/>
      <c r="AB158" s="5"/>
      <c r="AC158" s="5"/>
      <c r="AD158" s="5"/>
      <c r="AE158" s="5"/>
      <c r="AF158" s="4"/>
      <c r="AG158" s="4"/>
      <c r="AH158" s="4"/>
      <c r="AI158" s="4"/>
      <c r="AJ158" s="4"/>
      <c r="AK158" s="5"/>
      <c r="AL158" s="5"/>
      <c r="AM158" s="5"/>
      <c r="AN158" s="5"/>
      <c r="AO158" s="5"/>
      <c r="AP158" s="4"/>
      <c r="AQ158" s="4"/>
      <c r="AR158" s="4"/>
      <c r="AS158" s="4"/>
      <c r="AT158" s="4"/>
      <c r="AU158" s="5"/>
      <c r="AV158" s="5"/>
      <c r="AW158" s="5"/>
      <c r="AX158" s="5"/>
      <c r="AY158" s="5"/>
      <c r="AZ158" s="4"/>
      <c r="BA158" s="4"/>
      <c r="BB158" s="4"/>
      <c r="BC158" s="4"/>
      <c r="BD158" s="4"/>
      <c r="BE158" s="5"/>
      <c r="BF158" s="5"/>
      <c r="BG158" s="5"/>
      <c r="BH158" s="5"/>
      <c r="BI158" s="5"/>
      <c r="BJ158" s="4"/>
      <c r="BK158" s="4"/>
      <c r="BL158" s="4"/>
      <c r="BM158" s="4"/>
      <c r="BN158" s="4"/>
      <c r="BO158" s="5"/>
      <c r="BP158" s="5"/>
      <c r="BQ158" s="5"/>
      <c r="BR158" s="5"/>
      <c r="BS158" s="5"/>
      <c r="BT158" s="4"/>
      <c r="BU158" s="4"/>
      <c r="BV158" s="4"/>
      <c r="BW158" s="4"/>
      <c r="BX158" s="4"/>
      <c r="BY158" s="5"/>
      <c r="BZ158" s="5"/>
      <c r="CA158" s="5"/>
      <c r="CB158" s="5"/>
      <c r="CC158" s="5"/>
      <c r="CD158" s="4"/>
      <c r="CE158" s="4"/>
      <c r="CF158" s="4"/>
      <c r="CG158" s="4"/>
      <c r="CH158" s="4"/>
      <c r="CI158" s="5"/>
      <c r="CJ158" s="5"/>
      <c r="CK158" s="5"/>
      <c r="CL158" s="5"/>
      <c r="CM158" s="5"/>
      <c r="CN158" s="4"/>
      <c r="CO158" s="4"/>
      <c r="CP158" s="4"/>
      <c r="CQ158" s="4"/>
      <c r="CR158" s="4"/>
      <c r="CS158" s="5"/>
      <c r="CT158" s="5"/>
      <c r="CU158" s="5"/>
      <c r="CV158" s="5"/>
      <c r="CW158" s="5"/>
      <c r="CX158" s="4" t="e">
        <f t="shared" si="20"/>
        <v>#DIV/0!</v>
      </c>
      <c r="CY158" s="4" t="e">
        <f t="shared" si="21"/>
        <v>#DIV/0!</v>
      </c>
      <c r="CZ158" s="4" t="e">
        <f t="shared" si="22"/>
        <v>#DIV/0!</v>
      </c>
      <c r="DA158" s="4" t="e">
        <f t="shared" si="23"/>
        <v>#DIV/0!</v>
      </c>
      <c r="DB158" s="4" t="e">
        <f t="shared" si="24"/>
        <v>#DIV/0!</v>
      </c>
      <c r="DC158" s="11" t="e" cm="1">
        <f t="array" aca="1" ref="DC158" ca="1">CONCATENATE(INDIRECT(ADDRESS(1,MATCH(_xlfn.MINIFS(B158:CW158,metrics.est,"MAE"),B158:CW158,0)+1)), ", ", INDIRECT(ADDRESS(2,MATCH(_xlfn.MINIFS(B158:CW158,metrics.est,"MAE"),B158:CW158,0)+1)))</f>
        <v>#N/A</v>
      </c>
      <c r="DD158" s="11" t="e" cm="1">
        <f t="array" aca="1" ref="DD158" ca="1">CONCATENATE(INDIRECT(ADDRESS(1,MATCH(_xlfn.MINIFS(B158:CW158,metrics.est,"MSE"),B158:CW158,0)+1)), ", ", INDIRECT(ADDRESS(2,MATCH(_xlfn.MINIFS(B158:CW158,metrics.est,"MSE"),B158:CW158,0)+1)))</f>
        <v>#N/A</v>
      </c>
      <c r="DE158" s="11" t="e" cm="1">
        <f t="array" aca="1" ref="DE158" ca="1">CONCATENATE(INDIRECT(ADDRESS(1,MATCH(_xlfn.MAXIFS(B158:CW158,metrics.est,"R"),B158:CW158,0)+1)), ", ", INDIRECT(ADDRESS(2,MATCH(_xlfn.MAXIFS(B158:CW158,metrics.est,"R"),B158:CW158,0)+1)))</f>
        <v>#N/A</v>
      </c>
      <c r="DF158" s="11" t="e" cm="1">
        <f t="array" aca="1" ref="DF158" ca="1">CONCATENATE(INDIRECT(ADDRESS(1,MATCH(_xlfn.MAXIFS(B158:CW158,metrics.est,"Coverage"),B158:CW158,0)+1)), ", ", INDIRECT(ADDRESS(2,MATCH(_xlfn.MAXIFS(B158:CW158,metrics.est,"Coverage"),B158:CW158,0)+1)))</f>
        <v>#N/A</v>
      </c>
      <c r="DG158" s="11" t="e" cm="1">
        <f t="array" aca="1" ref="DG158" ca="1">CONCATENATE(INDIRECT(ADDRESS(1,MATCH(_xlfn.MINIFS(B158:CW158,metrics.est,"Time"),B158:CW158,0)+1)), ", ", INDIRECT(ADDRESS(2,MATCH(_xlfn.MINIFS(B158:CW158,metrics.est,"Time"),B158:CW158,0)+1)))</f>
        <v>#N/A</v>
      </c>
    </row>
    <row r="159" spans="1:111" x14ac:dyDescent="0.2">
      <c r="A159" s="1" t="s">
        <v>156</v>
      </c>
      <c r="B159" s="4"/>
      <c r="C159" s="4"/>
      <c r="D159" s="4"/>
      <c r="E159" s="4"/>
      <c r="F159" s="4"/>
      <c r="G159" s="5"/>
      <c r="H159" s="5"/>
      <c r="I159" s="5"/>
      <c r="J159" s="5"/>
      <c r="K159" s="5"/>
      <c r="L159" s="4"/>
      <c r="M159" s="4"/>
      <c r="N159" s="4"/>
      <c r="O159" s="4"/>
      <c r="P159" s="4"/>
      <c r="Q159" s="5"/>
      <c r="R159" s="5"/>
      <c r="S159" s="5"/>
      <c r="T159" s="5"/>
      <c r="U159" s="5"/>
      <c r="V159" s="4"/>
      <c r="W159" s="4"/>
      <c r="X159" s="4"/>
      <c r="Y159" s="4"/>
      <c r="Z159" s="4"/>
      <c r="AA159" s="5"/>
      <c r="AB159" s="5"/>
      <c r="AC159" s="5"/>
      <c r="AD159" s="5"/>
      <c r="AE159" s="5"/>
      <c r="AF159" s="4"/>
      <c r="AG159" s="4"/>
      <c r="AH159" s="4"/>
      <c r="AI159" s="4"/>
      <c r="AJ159" s="4"/>
      <c r="AK159" s="5"/>
      <c r="AL159" s="5"/>
      <c r="AM159" s="5"/>
      <c r="AN159" s="5"/>
      <c r="AO159" s="5"/>
      <c r="AP159" s="4"/>
      <c r="AQ159" s="4"/>
      <c r="AR159" s="4"/>
      <c r="AS159" s="4"/>
      <c r="AT159" s="4"/>
      <c r="AU159" s="5"/>
      <c r="AV159" s="5"/>
      <c r="AW159" s="5"/>
      <c r="AX159" s="5"/>
      <c r="AY159" s="5"/>
      <c r="AZ159" s="4"/>
      <c r="BA159" s="4"/>
      <c r="BB159" s="4"/>
      <c r="BC159" s="4"/>
      <c r="BD159" s="4"/>
      <c r="BE159" s="5"/>
      <c r="BF159" s="5"/>
      <c r="BG159" s="5"/>
      <c r="BH159" s="5"/>
      <c r="BI159" s="5"/>
      <c r="BJ159" s="4"/>
      <c r="BK159" s="4"/>
      <c r="BL159" s="4"/>
      <c r="BM159" s="4"/>
      <c r="BN159" s="4"/>
      <c r="BO159" s="5"/>
      <c r="BP159" s="5"/>
      <c r="BQ159" s="5"/>
      <c r="BR159" s="5"/>
      <c r="BS159" s="5"/>
      <c r="BT159" s="4"/>
      <c r="BU159" s="4"/>
      <c r="BV159" s="4"/>
      <c r="BW159" s="4"/>
      <c r="BX159" s="4"/>
      <c r="BY159" s="5"/>
      <c r="BZ159" s="5"/>
      <c r="CA159" s="5"/>
      <c r="CB159" s="5"/>
      <c r="CC159" s="5"/>
      <c r="CD159" s="4"/>
      <c r="CE159" s="4"/>
      <c r="CF159" s="4"/>
      <c r="CG159" s="4"/>
      <c r="CH159" s="4"/>
      <c r="CI159" s="5"/>
      <c r="CJ159" s="5"/>
      <c r="CK159" s="5"/>
      <c r="CL159" s="5"/>
      <c r="CM159" s="5"/>
      <c r="CN159" s="4"/>
      <c r="CO159" s="4"/>
      <c r="CP159" s="4"/>
      <c r="CQ159" s="4"/>
      <c r="CR159" s="4"/>
      <c r="CS159" s="5"/>
      <c r="CT159" s="5"/>
      <c r="CU159" s="5"/>
      <c r="CV159" s="5"/>
      <c r="CW159" s="5"/>
      <c r="CX159" s="4" t="e">
        <f t="shared" si="20"/>
        <v>#DIV/0!</v>
      </c>
      <c r="CY159" s="4" t="e">
        <f t="shared" si="21"/>
        <v>#DIV/0!</v>
      </c>
      <c r="CZ159" s="4" t="e">
        <f t="shared" si="22"/>
        <v>#DIV/0!</v>
      </c>
      <c r="DA159" s="4" t="e">
        <f t="shared" si="23"/>
        <v>#DIV/0!</v>
      </c>
      <c r="DB159" s="4" t="e">
        <f t="shared" si="24"/>
        <v>#DIV/0!</v>
      </c>
      <c r="DC159" s="11" t="e" cm="1">
        <f t="array" aca="1" ref="DC159" ca="1">CONCATENATE(INDIRECT(ADDRESS(1,MATCH(_xlfn.MINIFS(B159:CW159,metrics.est,"MAE"),B159:CW159,0)+1)), ", ", INDIRECT(ADDRESS(2,MATCH(_xlfn.MINIFS(B159:CW159,metrics.est,"MAE"),B159:CW159,0)+1)))</f>
        <v>#N/A</v>
      </c>
      <c r="DD159" s="11" t="e" cm="1">
        <f t="array" aca="1" ref="DD159" ca="1">CONCATENATE(INDIRECT(ADDRESS(1,MATCH(_xlfn.MINIFS(B159:CW159,metrics.est,"MSE"),B159:CW159,0)+1)), ", ", INDIRECT(ADDRESS(2,MATCH(_xlfn.MINIFS(B159:CW159,metrics.est,"MSE"),B159:CW159,0)+1)))</f>
        <v>#N/A</v>
      </c>
      <c r="DE159" s="11" t="e" cm="1">
        <f t="array" aca="1" ref="DE159" ca="1">CONCATENATE(INDIRECT(ADDRESS(1,MATCH(_xlfn.MAXIFS(B159:CW159,metrics.est,"R"),B159:CW159,0)+1)), ", ", INDIRECT(ADDRESS(2,MATCH(_xlfn.MAXIFS(B159:CW159,metrics.est,"R"),B159:CW159,0)+1)))</f>
        <v>#N/A</v>
      </c>
      <c r="DF159" s="11" t="e" cm="1">
        <f t="array" aca="1" ref="DF159" ca="1">CONCATENATE(INDIRECT(ADDRESS(1,MATCH(_xlfn.MAXIFS(B159:CW159,metrics.est,"Coverage"),B159:CW159,0)+1)), ", ", INDIRECT(ADDRESS(2,MATCH(_xlfn.MAXIFS(B159:CW159,metrics.est,"Coverage"),B159:CW159,0)+1)))</f>
        <v>#N/A</v>
      </c>
      <c r="DG159" s="11" t="e" cm="1">
        <f t="array" aca="1" ref="DG159" ca="1">CONCATENATE(INDIRECT(ADDRESS(1,MATCH(_xlfn.MINIFS(B159:CW159,metrics.est,"Time"),B159:CW159,0)+1)), ", ", INDIRECT(ADDRESS(2,MATCH(_xlfn.MINIFS(B159:CW159,metrics.est,"Time"),B159:CW159,0)+1)))</f>
        <v>#N/A</v>
      </c>
    </row>
    <row r="160" spans="1:111" x14ac:dyDescent="0.2">
      <c r="A160" s="1" t="s">
        <v>157</v>
      </c>
      <c r="B160" s="4"/>
      <c r="C160" s="4"/>
      <c r="D160" s="4"/>
      <c r="E160" s="4"/>
      <c r="F160" s="4"/>
      <c r="G160" s="5"/>
      <c r="H160" s="5"/>
      <c r="I160" s="5"/>
      <c r="J160" s="5"/>
      <c r="K160" s="5"/>
      <c r="L160" s="4"/>
      <c r="M160" s="4"/>
      <c r="N160" s="4"/>
      <c r="O160" s="4"/>
      <c r="P160" s="4"/>
      <c r="Q160" s="5"/>
      <c r="R160" s="5"/>
      <c r="S160" s="5"/>
      <c r="T160" s="5"/>
      <c r="U160" s="5"/>
      <c r="V160" s="4"/>
      <c r="W160" s="4"/>
      <c r="X160" s="4"/>
      <c r="Y160" s="4"/>
      <c r="Z160" s="4"/>
      <c r="AA160" s="5"/>
      <c r="AB160" s="5"/>
      <c r="AC160" s="5"/>
      <c r="AD160" s="5"/>
      <c r="AE160" s="5"/>
      <c r="AF160" s="4"/>
      <c r="AG160" s="4"/>
      <c r="AH160" s="4"/>
      <c r="AI160" s="4"/>
      <c r="AJ160" s="4"/>
      <c r="AK160" s="5"/>
      <c r="AL160" s="5"/>
      <c r="AM160" s="5"/>
      <c r="AN160" s="5"/>
      <c r="AO160" s="5"/>
      <c r="AP160" s="4"/>
      <c r="AQ160" s="4"/>
      <c r="AR160" s="4"/>
      <c r="AS160" s="4"/>
      <c r="AT160" s="4"/>
      <c r="AU160" s="5"/>
      <c r="AV160" s="5"/>
      <c r="AW160" s="5"/>
      <c r="AX160" s="5"/>
      <c r="AY160" s="5"/>
      <c r="AZ160" s="4"/>
      <c r="BA160" s="4"/>
      <c r="BB160" s="4"/>
      <c r="BC160" s="4"/>
      <c r="BD160" s="4"/>
      <c r="BE160" s="5"/>
      <c r="BF160" s="5"/>
      <c r="BG160" s="5"/>
      <c r="BH160" s="5"/>
      <c r="BI160" s="5"/>
      <c r="BJ160" s="4"/>
      <c r="BK160" s="4"/>
      <c r="BL160" s="4"/>
      <c r="BM160" s="4"/>
      <c r="BN160" s="4"/>
      <c r="BO160" s="5"/>
      <c r="BP160" s="5"/>
      <c r="BQ160" s="5"/>
      <c r="BR160" s="5"/>
      <c r="BS160" s="5"/>
      <c r="BT160" s="4"/>
      <c r="BU160" s="4"/>
      <c r="BV160" s="4"/>
      <c r="BW160" s="4"/>
      <c r="BX160" s="4"/>
      <c r="BY160" s="5"/>
      <c r="BZ160" s="5"/>
      <c r="CA160" s="5"/>
      <c r="CB160" s="5"/>
      <c r="CC160" s="5"/>
      <c r="CD160" s="4"/>
      <c r="CE160" s="4"/>
      <c r="CF160" s="4"/>
      <c r="CG160" s="4"/>
      <c r="CH160" s="4"/>
      <c r="CI160" s="5"/>
      <c r="CJ160" s="5"/>
      <c r="CK160" s="5"/>
      <c r="CL160" s="5"/>
      <c r="CM160" s="5"/>
      <c r="CN160" s="4"/>
      <c r="CO160" s="4"/>
      <c r="CP160" s="4"/>
      <c r="CQ160" s="4"/>
      <c r="CR160" s="4"/>
      <c r="CS160" s="5"/>
      <c r="CT160" s="5"/>
      <c r="CU160" s="5"/>
      <c r="CV160" s="5"/>
      <c r="CW160" s="5"/>
      <c r="CX160" s="4" t="e">
        <f t="shared" si="20"/>
        <v>#DIV/0!</v>
      </c>
      <c r="CY160" s="4" t="e">
        <f t="shared" si="21"/>
        <v>#DIV/0!</v>
      </c>
      <c r="CZ160" s="4" t="e">
        <f t="shared" si="22"/>
        <v>#DIV/0!</v>
      </c>
      <c r="DA160" s="4" t="e">
        <f t="shared" si="23"/>
        <v>#DIV/0!</v>
      </c>
      <c r="DB160" s="4" t="e">
        <f t="shared" si="24"/>
        <v>#DIV/0!</v>
      </c>
      <c r="DC160" s="11" t="e" cm="1">
        <f t="array" aca="1" ref="DC160" ca="1">CONCATENATE(INDIRECT(ADDRESS(1,MATCH(_xlfn.MINIFS(B160:CW160,metrics.est,"MAE"),B160:CW160,0)+1)), ", ", INDIRECT(ADDRESS(2,MATCH(_xlfn.MINIFS(B160:CW160,metrics.est,"MAE"),B160:CW160,0)+1)))</f>
        <v>#N/A</v>
      </c>
      <c r="DD160" s="11" t="e" cm="1">
        <f t="array" aca="1" ref="DD160" ca="1">CONCATENATE(INDIRECT(ADDRESS(1,MATCH(_xlfn.MINIFS(B160:CW160,metrics.est,"MSE"),B160:CW160,0)+1)), ", ", INDIRECT(ADDRESS(2,MATCH(_xlfn.MINIFS(B160:CW160,metrics.est,"MSE"),B160:CW160,0)+1)))</f>
        <v>#N/A</v>
      </c>
      <c r="DE160" s="11" t="e" cm="1">
        <f t="array" aca="1" ref="DE160" ca="1">CONCATENATE(INDIRECT(ADDRESS(1,MATCH(_xlfn.MAXIFS(B160:CW160,metrics.est,"R"),B160:CW160,0)+1)), ", ", INDIRECT(ADDRESS(2,MATCH(_xlfn.MAXIFS(B160:CW160,metrics.est,"R"),B160:CW160,0)+1)))</f>
        <v>#N/A</v>
      </c>
      <c r="DF160" s="11" t="e" cm="1">
        <f t="array" aca="1" ref="DF160" ca="1">CONCATENATE(INDIRECT(ADDRESS(1,MATCH(_xlfn.MAXIFS(B160:CW160,metrics.est,"Coverage"),B160:CW160,0)+1)), ", ", INDIRECT(ADDRESS(2,MATCH(_xlfn.MAXIFS(B160:CW160,metrics.est,"Coverage"),B160:CW160,0)+1)))</f>
        <v>#N/A</v>
      </c>
      <c r="DG160" s="11" t="e" cm="1">
        <f t="array" aca="1" ref="DG160" ca="1">CONCATENATE(INDIRECT(ADDRESS(1,MATCH(_xlfn.MINIFS(B160:CW160,metrics.est,"Time"),B160:CW160,0)+1)), ", ", INDIRECT(ADDRESS(2,MATCH(_xlfn.MINIFS(B160:CW160,metrics.est,"Time"),B160:CW160,0)+1)))</f>
        <v>#N/A</v>
      </c>
    </row>
    <row r="161" spans="1:111" x14ac:dyDescent="0.2">
      <c r="A161" s="1" t="s">
        <v>158</v>
      </c>
      <c r="B161" s="4"/>
      <c r="C161" s="4"/>
      <c r="D161" s="4"/>
      <c r="E161" s="4"/>
      <c r="F161" s="4"/>
      <c r="G161" s="5"/>
      <c r="H161" s="5"/>
      <c r="I161" s="5"/>
      <c r="J161" s="5"/>
      <c r="K161" s="5"/>
      <c r="L161" s="4"/>
      <c r="M161" s="4"/>
      <c r="N161" s="4"/>
      <c r="O161" s="4"/>
      <c r="P161" s="4"/>
      <c r="Q161" s="5"/>
      <c r="R161" s="5"/>
      <c r="S161" s="5"/>
      <c r="T161" s="5"/>
      <c r="U161" s="5"/>
      <c r="V161" s="4"/>
      <c r="W161" s="4"/>
      <c r="X161" s="4"/>
      <c r="Y161" s="4"/>
      <c r="Z161" s="4"/>
      <c r="AA161" s="5"/>
      <c r="AB161" s="5"/>
      <c r="AC161" s="5"/>
      <c r="AD161" s="5"/>
      <c r="AE161" s="5"/>
      <c r="AF161" s="4"/>
      <c r="AG161" s="4"/>
      <c r="AH161" s="4"/>
      <c r="AI161" s="4"/>
      <c r="AJ161" s="4"/>
      <c r="AK161" s="5"/>
      <c r="AL161" s="5"/>
      <c r="AM161" s="5"/>
      <c r="AN161" s="5"/>
      <c r="AO161" s="5"/>
      <c r="AP161" s="4"/>
      <c r="AQ161" s="4"/>
      <c r="AR161" s="4"/>
      <c r="AS161" s="4"/>
      <c r="AT161" s="4"/>
      <c r="AU161" s="5"/>
      <c r="AV161" s="5"/>
      <c r="AW161" s="5"/>
      <c r="AX161" s="5"/>
      <c r="AY161" s="5"/>
      <c r="AZ161" s="4"/>
      <c r="BA161" s="4"/>
      <c r="BB161" s="4"/>
      <c r="BC161" s="4"/>
      <c r="BD161" s="4"/>
      <c r="BE161" s="5"/>
      <c r="BF161" s="5"/>
      <c r="BG161" s="5"/>
      <c r="BH161" s="5"/>
      <c r="BI161" s="5"/>
      <c r="BJ161" s="4"/>
      <c r="BK161" s="4"/>
      <c r="BL161" s="4"/>
      <c r="BM161" s="4"/>
      <c r="BN161" s="4"/>
      <c r="BO161" s="5"/>
      <c r="BP161" s="5"/>
      <c r="BQ161" s="5"/>
      <c r="BR161" s="5"/>
      <c r="BS161" s="5"/>
      <c r="BT161" s="4"/>
      <c r="BU161" s="4"/>
      <c r="BV161" s="4"/>
      <c r="BW161" s="4"/>
      <c r="BX161" s="4"/>
      <c r="BY161" s="5"/>
      <c r="BZ161" s="5"/>
      <c r="CA161" s="5"/>
      <c r="CB161" s="5"/>
      <c r="CC161" s="5"/>
      <c r="CD161" s="4"/>
      <c r="CE161" s="4"/>
      <c r="CF161" s="4"/>
      <c r="CG161" s="4"/>
      <c r="CH161" s="4"/>
      <c r="CI161" s="5"/>
      <c r="CJ161" s="5"/>
      <c r="CK161" s="5"/>
      <c r="CL161" s="5"/>
      <c r="CM161" s="5"/>
      <c r="CN161" s="4"/>
      <c r="CO161" s="4"/>
      <c r="CP161" s="4"/>
      <c r="CQ161" s="4"/>
      <c r="CR161" s="4"/>
      <c r="CS161" s="5"/>
      <c r="CT161" s="5"/>
      <c r="CU161" s="5"/>
      <c r="CV161" s="5"/>
      <c r="CW161" s="5"/>
      <c r="CX161" s="4" t="e">
        <f t="shared" si="20"/>
        <v>#DIV/0!</v>
      </c>
      <c r="CY161" s="4" t="e">
        <f t="shared" si="21"/>
        <v>#DIV/0!</v>
      </c>
      <c r="CZ161" s="4" t="e">
        <f t="shared" si="22"/>
        <v>#DIV/0!</v>
      </c>
      <c r="DA161" s="4" t="e">
        <f t="shared" si="23"/>
        <v>#DIV/0!</v>
      </c>
      <c r="DB161" s="4" t="e">
        <f t="shared" si="24"/>
        <v>#DIV/0!</v>
      </c>
      <c r="DC161" s="11" t="e" cm="1">
        <f t="array" aca="1" ref="DC161" ca="1">CONCATENATE(INDIRECT(ADDRESS(1,MATCH(_xlfn.MINIFS(B161:CW161,metrics.est,"MAE"),B161:CW161,0)+1)), ", ", INDIRECT(ADDRESS(2,MATCH(_xlfn.MINIFS(B161:CW161,metrics.est,"MAE"),B161:CW161,0)+1)))</f>
        <v>#N/A</v>
      </c>
      <c r="DD161" s="11" t="e" cm="1">
        <f t="array" aca="1" ref="DD161" ca="1">CONCATENATE(INDIRECT(ADDRESS(1,MATCH(_xlfn.MINIFS(B161:CW161,metrics.est,"MSE"),B161:CW161,0)+1)), ", ", INDIRECT(ADDRESS(2,MATCH(_xlfn.MINIFS(B161:CW161,metrics.est,"MSE"),B161:CW161,0)+1)))</f>
        <v>#N/A</v>
      </c>
      <c r="DE161" s="11" t="e" cm="1">
        <f t="array" aca="1" ref="DE161" ca="1">CONCATENATE(INDIRECT(ADDRESS(1,MATCH(_xlfn.MAXIFS(B161:CW161,metrics.est,"R"),B161:CW161,0)+1)), ", ", INDIRECT(ADDRESS(2,MATCH(_xlfn.MAXIFS(B161:CW161,metrics.est,"R"),B161:CW161,0)+1)))</f>
        <v>#N/A</v>
      </c>
      <c r="DF161" s="11" t="e" cm="1">
        <f t="array" aca="1" ref="DF161" ca="1">CONCATENATE(INDIRECT(ADDRESS(1,MATCH(_xlfn.MAXIFS(B161:CW161,metrics.est,"Coverage"),B161:CW161,0)+1)), ", ", INDIRECT(ADDRESS(2,MATCH(_xlfn.MAXIFS(B161:CW161,metrics.est,"Coverage"),B161:CW161,0)+1)))</f>
        <v>#N/A</v>
      </c>
      <c r="DG161" s="11" t="e" cm="1">
        <f t="array" aca="1" ref="DG161" ca="1">CONCATENATE(INDIRECT(ADDRESS(1,MATCH(_xlfn.MINIFS(B161:CW161,metrics.est,"Time"),B161:CW161,0)+1)), ", ", INDIRECT(ADDRESS(2,MATCH(_xlfn.MINIFS(B161:CW161,metrics.est,"Time"),B161:CW161,0)+1)))</f>
        <v>#N/A</v>
      </c>
    </row>
    <row r="162" spans="1:111" x14ac:dyDescent="0.2">
      <c r="A162" s="1" t="s">
        <v>159</v>
      </c>
      <c r="B162" s="4"/>
      <c r="C162" s="4"/>
      <c r="D162" s="4"/>
      <c r="E162" s="4"/>
      <c r="F162" s="4"/>
      <c r="G162" s="5"/>
      <c r="H162" s="5"/>
      <c r="I162" s="5"/>
      <c r="J162" s="5"/>
      <c r="K162" s="5"/>
      <c r="L162" s="4"/>
      <c r="M162" s="4"/>
      <c r="N162" s="4"/>
      <c r="O162" s="4"/>
      <c r="P162" s="4"/>
      <c r="Q162" s="5"/>
      <c r="R162" s="5"/>
      <c r="S162" s="5"/>
      <c r="T162" s="5"/>
      <c r="U162" s="5"/>
      <c r="V162" s="4"/>
      <c r="W162" s="4"/>
      <c r="X162" s="4"/>
      <c r="Y162" s="4"/>
      <c r="Z162" s="4"/>
      <c r="AA162" s="5"/>
      <c r="AB162" s="5"/>
      <c r="AC162" s="5"/>
      <c r="AD162" s="5"/>
      <c r="AE162" s="5"/>
      <c r="AF162" s="4"/>
      <c r="AG162" s="4"/>
      <c r="AH162" s="4"/>
      <c r="AI162" s="4"/>
      <c r="AJ162" s="4"/>
      <c r="AK162" s="5"/>
      <c r="AL162" s="5"/>
      <c r="AM162" s="5"/>
      <c r="AN162" s="5"/>
      <c r="AO162" s="5"/>
      <c r="AP162" s="4"/>
      <c r="AQ162" s="4"/>
      <c r="AR162" s="4"/>
      <c r="AS162" s="4"/>
      <c r="AT162" s="4"/>
      <c r="AU162" s="5"/>
      <c r="AV162" s="5"/>
      <c r="AW162" s="5"/>
      <c r="AX162" s="5"/>
      <c r="AY162" s="5"/>
      <c r="AZ162" s="4"/>
      <c r="BA162" s="4"/>
      <c r="BB162" s="4"/>
      <c r="BC162" s="4"/>
      <c r="BD162" s="4"/>
      <c r="BE162" s="5"/>
      <c r="BF162" s="5"/>
      <c r="BG162" s="5"/>
      <c r="BH162" s="5"/>
      <c r="BI162" s="5"/>
      <c r="BJ162" s="4"/>
      <c r="BK162" s="4"/>
      <c r="BL162" s="4"/>
      <c r="BM162" s="4"/>
      <c r="BN162" s="4"/>
      <c r="BO162" s="5"/>
      <c r="BP162" s="5"/>
      <c r="BQ162" s="5"/>
      <c r="BR162" s="5"/>
      <c r="BS162" s="5"/>
      <c r="BT162" s="4"/>
      <c r="BU162" s="4"/>
      <c r="BV162" s="4"/>
      <c r="BW162" s="4"/>
      <c r="BX162" s="4"/>
      <c r="BY162" s="5"/>
      <c r="BZ162" s="5"/>
      <c r="CA162" s="5"/>
      <c r="CB162" s="5"/>
      <c r="CC162" s="5"/>
      <c r="CD162" s="4"/>
      <c r="CE162" s="4"/>
      <c r="CF162" s="4"/>
      <c r="CG162" s="4"/>
      <c r="CH162" s="4"/>
      <c r="CI162" s="5"/>
      <c r="CJ162" s="5"/>
      <c r="CK162" s="5"/>
      <c r="CL162" s="5"/>
      <c r="CM162" s="5"/>
      <c r="CN162" s="4"/>
      <c r="CO162" s="4"/>
      <c r="CP162" s="4"/>
      <c r="CQ162" s="4"/>
      <c r="CR162" s="4"/>
      <c r="CS162" s="5"/>
      <c r="CT162" s="5"/>
      <c r="CU162" s="5"/>
      <c r="CV162" s="5"/>
      <c r="CW162" s="5"/>
      <c r="CX162" s="4" t="e">
        <f t="shared" si="20"/>
        <v>#DIV/0!</v>
      </c>
      <c r="CY162" s="4" t="e">
        <f t="shared" si="21"/>
        <v>#DIV/0!</v>
      </c>
      <c r="CZ162" s="4" t="e">
        <f t="shared" si="22"/>
        <v>#DIV/0!</v>
      </c>
      <c r="DA162" s="4" t="e">
        <f t="shared" si="23"/>
        <v>#DIV/0!</v>
      </c>
      <c r="DB162" s="4" t="e">
        <f t="shared" si="24"/>
        <v>#DIV/0!</v>
      </c>
      <c r="DC162" s="11" t="e" cm="1">
        <f t="array" aca="1" ref="DC162" ca="1">CONCATENATE(INDIRECT(ADDRESS(1,MATCH(_xlfn.MINIFS(B162:CW162,metrics.est,"MAE"),B162:CW162,0)+1)), ", ", INDIRECT(ADDRESS(2,MATCH(_xlfn.MINIFS(B162:CW162,metrics.est,"MAE"),B162:CW162,0)+1)))</f>
        <v>#N/A</v>
      </c>
      <c r="DD162" s="11" t="e" cm="1">
        <f t="array" aca="1" ref="DD162" ca="1">CONCATENATE(INDIRECT(ADDRESS(1,MATCH(_xlfn.MINIFS(B162:CW162,metrics.est,"MSE"),B162:CW162,0)+1)), ", ", INDIRECT(ADDRESS(2,MATCH(_xlfn.MINIFS(B162:CW162,metrics.est,"MSE"),B162:CW162,0)+1)))</f>
        <v>#N/A</v>
      </c>
      <c r="DE162" s="11" t="e" cm="1">
        <f t="array" aca="1" ref="DE162" ca="1">CONCATENATE(INDIRECT(ADDRESS(1,MATCH(_xlfn.MAXIFS(B162:CW162,metrics.est,"R"),B162:CW162,0)+1)), ", ", INDIRECT(ADDRESS(2,MATCH(_xlfn.MAXIFS(B162:CW162,metrics.est,"R"),B162:CW162,0)+1)))</f>
        <v>#N/A</v>
      </c>
      <c r="DF162" s="11" t="e" cm="1">
        <f t="array" aca="1" ref="DF162" ca="1">CONCATENATE(INDIRECT(ADDRESS(1,MATCH(_xlfn.MAXIFS(B162:CW162,metrics.est,"Coverage"),B162:CW162,0)+1)), ", ", INDIRECT(ADDRESS(2,MATCH(_xlfn.MAXIFS(B162:CW162,metrics.est,"Coverage"),B162:CW162,0)+1)))</f>
        <v>#N/A</v>
      </c>
      <c r="DG162" s="11" t="e" cm="1">
        <f t="array" aca="1" ref="DG162" ca="1">CONCATENATE(INDIRECT(ADDRESS(1,MATCH(_xlfn.MINIFS(B162:CW162,metrics.est,"Time"),B162:CW162,0)+1)), ", ", INDIRECT(ADDRESS(2,MATCH(_xlfn.MINIFS(B162:CW162,metrics.est,"Time"),B162:CW162,0)+1)))</f>
        <v>#N/A</v>
      </c>
    </row>
    <row r="163" spans="1:111" x14ac:dyDescent="0.2">
      <c r="A163" s="1" t="s">
        <v>160</v>
      </c>
      <c r="B163" s="4"/>
      <c r="C163" s="4"/>
      <c r="D163" s="4"/>
      <c r="E163" s="4"/>
      <c r="F163" s="4"/>
      <c r="G163" s="5"/>
      <c r="H163" s="5"/>
      <c r="I163" s="5"/>
      <c r="J163" s="5"/>
      <c r="K163" s="5"/>
      <c r="L163" s="4"/>
      <c r="M163" s="4"/>
      <c r="N163" s="4"/>
      <c r="O163" s="4"/>
      <c r="P163" s="4"/>
      <c r="Q163" s="5"/>
      <c r="R163" s="5"/>
      <c r="S163" s="5"/>
      <c r="T163" s="5"/>
      <c r="U163" s="5"/>
      <c r="V163" s="4"/>
      <c r="W163" s="4"/>
      <c r="X163" s="4"/>
      <c r="Y163" s="4"/>
      <c r="Z163" s="4"/>
      <c r="AA163" s="5"/>
      <c r="AB163" s="5"/>
      <c r="AC163" s="5"/>
      <c r="AD163" s="5"/>
      <c r="AE163" s="5"/>
      <c r="AF163" s="4"/>
      <c r="AG163" s="4"/>
      <c r="AH163" s="4"/>
      <c r="AI163" s="4"/>
      <c r="AJ163" s="4"/>
      <c r="AK163" s="5"/>
      <c r="AL163" s="5"/>
      <c r="AM163" s="5"/>
      <c r="AN163" s="5"/>
      <c r="AO163" s="5"/>
      <c r="AP163" s="4"/>
      <c r="AQ163" s="4"/>
      <c r="AR163" s="4"/>
      <c r="AS163" s="4"/>
      <c r="AT163" s="4"/>
      <c r="AU163" s="5"/>
      <c r="AV163" s="5"/>
      <c r="AW163" s="5"/>
      <c r="AX163" s="5"/>
      <c r="AY163" s="5"/>
      <c r="AZ163" s="4"/>
      <c r="BA163" s="4"/>
      <c r="BB163" s="4"/>
      <c r="BC163" s="4"/>
      <c r="BD163" s="4"/>
      <c r="BE163" s="5"/>
      <c r="BF163" s="5"/>
      <c r="BG163" s="5"/>
      <c r="BH163" s="5"/>
      <c r="BI163" s="5"/>
      <c r="BJ163" s="4"/>
      <c r="BK163" s="4"/>
      <c r="BL163" s="4"/>
      <c r="BM163" s="4"/>
      <c r="BN163" s="4"/>
      <c r="BO163" s="5"/>
      <c r="BP163" s="5"/>
      <c r="BQ163" s="5"/>
      <c r="BR163" s="5"/>
      <c r="BS163" s="5"/>
      <c r="BT163" s="4"/>
      <c r="BU163" s="4"/>
      <c r="BV163" s="4"/>
      <c r="BW163" s="4"/>
      <c r="BX163" s="4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5"/>
      <c r="CJ163" s="5"/>
      <c r="CK163" s="5"/>
      <c r="CL163" s="5"/>
      <c r="CM163" s="5"/>
      <c r="CN163" s="4"/>
      <c r="CO163" s="4"/>
      <c r="CP163" s="4"/>
      <c r="CQ163" s="4"/>
      <c r="CR163" s="4"/>
      <c r="CS163" s="5"/>
      <c r="CT163" s="5"/>
      <c r="CU163" s="5"/>
      <c r="CV163" s="5"/>
      <c r="CW163" s="5"/>
      <c r="CX163" s="4" t="e">
        <f t="shared" si="20"/>
        <v>#DIV/0!</v>
      </c>
      <c r="CY163" s="4" t="e">
        <f t="shared" si="21"/>
        <v>#DIV/0!</v>
      </c>
      <c r="CZ163" s="4" t="e">
        <f t="shared" si="22"/>
        <v>#DIV/0!</v>
      </c>
      <c r="DA163" s="4" t="e">
        <f t="shared" si="23"/>
        <v>#DIV/0!</v>
      </c>
      <c r="DB163" s="4" t="e">
        <f t="shared" si="24"/>
        <v>#DIV/0!</v>
      </c>
      <c r="DC163" s="11" t="e" cm="1">
        <f t="array" aca="1" ref="DC163" ca="1">CONCATENATE(INDIRECT(ADDRESS(1,MATCH(_xlfn.MINIFS(B163:CW163,metrics.est,"MAE"),B163:CW163,0)+1)), ", ", INDIRECT(ADDRESS(2,MATCH(_xlfn.MINIFS(B163:CW163,metrics.est,"MAE"),B163:CW163,0)+1)))</f>
        <v>#N/A</v>
      </c>
      <c r="DD163" s="11" t="e" cm="1">
        <f t="array" aca="1" ref="DD163" ca="1">CONCATENATE(INDIRECT(ADDRESS(1,MATCH(_xlfn.MINIFS(B163:CW163,metrics.est,"MSE"),B163:CW163,0)+1)), ", ", INDIRECT(ADDRESS(2,MATCH(_xlfn.MINIFS(B163:CW163,metrics.est,"MSE"),B163:CW163,0)+1)))</f>
        <v>#N/A</v>
      </c>
      <c r="DE163" s="11" t="e" cm="1">
        <f t="array" aca="1" ref="DE163" ca="1">CONCATENATE(INDIRECT(ADDRESS(1,MATCH(_xlfn.MAXIFS(B163:CW163,metrics.est,"R"),B163:CW163,0)+1)), ", ", INDIRECT(ADDRESS(2,MATCH(_xlfn.MAXIFS(B163:CW163,metrics.est,"R"),B163:CW163,0)+1)))</f>
        <v>#N/A</v>
      </c>
      <c r="DF163" s="11" t="e" cm="1">
        <f t="array" aca="1" ref="DF163" ca="1">CONCATENATE(INDIRECT(ADDRESS(1,MATCH(_xlfn.MAXIFS(B163:CW163,metrics.est,"Coverage"),B163:CW163,0)+1)), ", ", INDIRECT(ADDRESS(2,MATCH(_xlfn.MAXIFS(B163:CW163,metrics.est,"Coverage"),B163:CW163,0)+1)))</f>
        <v>#N/A</v>
      </c>
      <c r="DG163" s="11" t="e" cm="1">
        <f t="array" aca="1" ref="DG163" ca="1">CONCATENATE(INDIRECT(ADDRESS(1,MATCH(_xlfn.MINIFS(B163:CW163,metrics.est,"Time"),B163:CW163,0)+1)), ", ", INDIRECT(ADDRESS(2,MATCH(_xlfn.MINIFS(B163:CW163,metrics.est,"Time"),B163:CW163,0)+1)))</f>
        <v>#N/A</v>
      </c>
    </row>
    <row r="164" spans="1:111" x14ac:dyDescent="0.2">
      <c r="A164" s="1" t="s">
        <v>161</v>
      </c>
      <c r="B164" s="4"/>
      <c r="C164" s="4"/>
      <c r="D164" s="4"/>
      <c r="E164" s="4"/>
      <c r="F164" s="4"/>
      <c r="G164" s="5"/>
      <c r="H164" s="5"/>
      <c r="I164" s="5"/>
      <c r="J164" s="5"/>
      <c r="K164" s="5"/>
      <c r="L164" s="4"/>
      <c r="M164" s="4"/>
      <c r="N164" s="4"/>
      <c r="O164" s="4"/>
      <c r="P164" s="4"/>
      <c r="Q164" s="5"/>
      <c r="R164" s="5"/>
      <c r="S164" s="5"/>
      <c r="T164" s="5"/>
      <c r="U164" s="5"/>
      <c r="V164" s="4"/>
      <c r="W164" s="4"/>
      <c r="X164" s="4"/>
      <c r="Y164" s="4"/>
      <c r="Z164" s="4"/>
      <c r="AA164" s="5"/>
      <c r="AB164" s="5"/>
      <c r="AC164" s="5"/>
      <c r="AD164" s="5"/>
      <c r="AE164" s="5"/>
      <c r="AF164" s="4"/>
      <c r="AG164" s="4"/>
      <c r="AH164" s="4"/>
      <c r="AI164" s="4"/>
      <c r="AJ164" s="4"/>
      <c r="AK164" s="5"/>
      <c r="AL164" s="5"/>
      <c r="AM164" s="5"/>
      <c r="AN164" s="5"/>
      <c r="AO164" s="5"/>
      <c r="AP164" s="4"/>
      <c r="AQ164" s="4"/>
      <c r="AR164" s="4"/>
      <c r="AS164" s="4"/>
      <c r="AT164" s="4"/>
      <c r="AU164" s="5"/>
      <c r="AV164" s="5"/>
      <c r="AW164" s="5"/>
      <c r="AX164" s="5"/>
      <c r="AY164" s="5"/>
      <c r="AZ164" s="4"/>
      <c r="BA164" s="4"/>
      <c r="BB164" s="4"/>
      <c r="BC164" s="4"/>
      <c r="BD164" s="4"/>
      <c r="BE164" s="5"/>
      <c r="BF164" s="5"/>
      <c r="BG164" s="5"/>
      <c r="BH164" s="5"/>
      <c r="BI164" s="5"/>
      <c r="BJ164" s="4"/>
      <c r="BK164" s="4"/>
      <c r="BL164" s="4"/>
      <c r="BM164" s="4"/>
      <c r="BN164" s="4"/>
      <c r="BO164" s="5"/>
      <c r="BP164" s="5"/>
      <c r="BQ164" s="5"/>
      <c r="BR164" s="5"/>
      <c r="BS164" s="5"/>
      <c r="BT164" s="4"/>
      <c r="BU164" s="4"/>
      <c r="BV164" s="4"/>
      <c r="BW164" s="4"/>
      <c r="BX164" s="4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5"/>
      <c r="CJ164" s="5"/>
      <c r="CK164" s="5"/>
      <c r="CL164" s="5"/>
      <c r="CM164" s="5"/>
      <c r="CN164" s="4"/>
      <c r="CO164" s="4"/>
      <c r="CP164" s="4"/>
      <c r="CQ164" s="4"/>
      <c r="CR164" s="4"/>
      <c r="CS164" s="5"/>
      <c r="CT164" s="5"/>
      <c r="CU164" s="5"/>
      <c r="CV164" s="5"/>
      <c r="CW164" s="5"/>
      <c r="CX164" s="4" t="e">
        <f t="shared" si="20"/>
        <v>#DIV/0!</v>
      </c>
      <c r="CY164" s="4" t="e">
        <f t="shared" si="21"/>
        <v>#DIV/0!</v>
      </c>
      <c r="CZ164" s="4" t="e">
        <f t="shared" si="22"/>
        <v>#DIV/0!</v>
      </c>
      <c r="DA164" s="4" t="e">
        <f t="shared" si="23"/>
        <v>#DIV/0!</v>
      </c>
      <c r="DB164" s="4" t="e">
        <f t="shared" si="24"/>
        <v>#DIV/0!</v>
      </c>
      <c r="DC164" s="11" t="e" cm="1">
        <f t="array" aca="1" ref="DC164" ca="1">CONCATENATE(INDIRECT(ADDRESS(1,MATCH(_xlfn.MINIFS(B164:CW164,metrics.est,"MAE"),B164:CW164,0)+1)), ", ", INDIRECT(ADDRESS(2,MATCH(_xlfn.MINIFS(B164:CW164,metrics.est,"MAE"),B164:CW164,0)+1)))</f>
        <v>#N/A</v>
      </c>
      <c r="DD164" s="11" t="e" cm="1">
        <f t="array" aca="1" ref="DD164" ca="1">CONCATENATE(INDIRECT(ADDRESS(1,MATCH(_xlfn.MINIFS(B164:CW164,metrics.est,"MSE"),B164:CW164,0)+1)), ", ", INDIRECT(ADDRESS(2,MATCH(_xlfn.MINIFS(B164:CW164,metrics.est,"MSE"),B164:CW164,0)+1)))</f>
        <v>#N/A</v>
      </c>
      <c r="DE164" s="11" t="e" cm="1">
        <f t="array" aca="1" ref="DE164" ca="1">CONCATENATE(INDIRECT(ADDRESS(1,MATCH(_xlfn.MAXIFS(B164:CW164,metrics.est,"R"),B164:CW164,0)+1)), ", ", INDIRECT(ADDRESS(2,MATCH(_xlfn.MAXIFS(B164:CW164,metrics.est,"R"),B164:CW164,0)+1)))</f>
        <v>#N/A</v>
      </c>
      <c r="DF164" s="11" t="e" cm="1">
        <f t="array" aca="1" ref="DF164" ca="1">CONCATENATE(INDIRECT(ADDRESS(1,MATCH(_xlfn.MAXIFS(B164:CW164,metrics.est,"Coverage"),B164:CW164,0)+1)), ", ", INDIRECT(ADDRESS(2,MATCH(_xlfn.MAXIFS(B164:CW164,metrics.est,"Coverage"),B164:CW164,0)+1)))</f>
        <v>#N/A</v>
      </c>
      <c r="DG164" s="11" t="e" cm="1">
        <f t="array" aca="1" ref="DG164" ca="1">CONCATENATE(INDIRECT(ADDRESS(1,MATCH(_xlfn.MINIFS(B164:CW164,metrics.est,"Time"),B164:CW164,0)+1)), ", ", INDIRECT(ADDRESS(2,MATCH(_xlfn.MINIFS(B164:CW164,metrics.est,"Time"),B164:CW164,0)+1)))</f>
        <v>#N/A</v>
      </c>
    </row>
    <row r="165" spans="1:111" x14ac:dyDescent="0.2">
      <c r="A165" s="1" t="s">
        <v>162</v>
      </c>
      <c r="B165" s="4"/>
      <c r="C165" s="4"/>
      <c r="D165" s="4"/>
      <c r="E165" s="4"/>
      <c r="F165" s="4"/>
      <c r="G165" s="5"/>
      <c r="H165" s="5"/>
      <c r="I165" s="5"/>
      <c r="J165" s="5"/>
      <c r="K165" s="5"/>
      <c r="L165" s="4"/>
      <c r="M165" s="4"/>
      <c r="N165" s="4"/>
      <c r="O165" s="4"/>
      <c r="P165" s="4"/>
      <c r="Q165" s="5"/>
      <c r="R165" s="5"/>
      <c r="S165" s="5"/>
      <c r="T165" s="5"/>
      <c r="U165" s="5"/>
      <c r="V165" s="4"/>
      <c r="W165" s="4"/>
      <c r="X165" s="4"/>
      <c r="Y165" s="4"/>
      <c r="Z165" s="4"/>
      <c r="AA165" s="5"/>
      <c r="AB165" s="5"/>
      <c r="AC165" s="5"/>
      <c r="AD165" s="5"/>
      <c r="AE165" s="5"/>
      <c r="AF165" s="4"/>
      <c r="AG165" s="4"/>
      <c r="AH165" s="4"/>
      <c r="AI165" s="4"/>
      <c r="AJ165" s="4"/>
      <c r="AK165" s="5"/>
      <c r="AL165" s="5"/>
      <c r="AM165" s="5"/>
      <c r="AN165" s="5"/>
      <c r="AO165" s="5"/>
      <c r="AP165" s="4"/>
      <c r="AQ165" s="4"/>
      <c r="AR165" s="4"/>
      <c r="AS165" s="4"/>
      <c r="AT165" s="4"/>
      <c r="AU165" s="5"/>
      <c r="AV165" s="5"/>
      <c r="AW165" s="5"/>
      <c r="AX165" s="5"/>
      <c r="AY165" s="5"/>
      <c r="AZ165" s="4"/>
      <c r="BA165" s="4"/>
      <c r="BB165" s="4"/>
      <c r="BC165" s="4"/>
      <c r="BD165" s="4"/>
      <c r="BE165" s="5"/>
      <c r="BF165" s="5"/>
      <c r="BG165" s="5"/>
      <c r="BH165" s="5"/>
      <c r="BI165" s="5"/>
      <c r="BJ165" s="4"/>
      <c r="BK165" s="4"/>
      <c r="BL165" s="4"/>
      <c r="BM165" s="4"/>
      <c r="BN165" s="4"/>
      <c r="BO165" s="5"/>
      <c r="BP165" s="5"/>
      <c r="BQ165" s="5"/>
      <c r="BR165" s="5"/>
      <c r="BS165" s="5"/>
      <c r="BT165" s="4"/>
      <c r="BU165" s="4"/>
      <c r="BV165" s="4"/>
      <c r="BW165" s="4"/>
      <c r="BX165" s="4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5"/>
      <c r="CJ165" s="5"/>
      <c r="CK165" s="5"/>
      <c r="CL165" s="5"/>
      <c r="CM165" s="5"/>
      <c r="CN165" s="4"/>
      <c r="CO165" s="4"/>
      <c r="CP165" s="4"/>
      <c r="CQ165" s="4"/>
      <c r="CR165" s="4"/>
      <c r="CS165" s="5"/>
      <c r="CT165" s="5"/>
      <c r="CU165" s="5"/>
      <c r="CV165" s="5"/>
      <c r="CW165" s="5"/>
      <c r="CX165" s="4" t="e">
        <f t="shared" si="20"/>
        <v>#DIV/0!</v>
      </c>
      <c r="CY165" s="4" t="e">
        <f t="shared" si="21"/>
        <v>#DIV/0!</v>
      </c>
      <c r="CZ165" s="4" t="e">
        <f t="shared" si="22"/>
        <v>#DIV/0!</v>
      </c>
      <c r="DA165" s="4" t="e">
        <f t="shared" si="23"/>
        <v>#DIV/0!</v>
      </c>
      <c r="DB165" s="4" t="e">
        <f t="shared" si="24"/>
        <v>#DIV/0!</v>
      </c>
      <c r="DC165" s="11" t="e" cm="1">
        <f t="array" aca="1" ref="DC165" ca="1">CONCATENATE(INDIRECT(ADDRESS(1,MATCH(_xlfn.MINIFS(B165:CW165,metrics.est,"MAE"),B165:CW165,0)+1)), ", ", INDIRECT(ADDRESS(2,MATCH(_xlfn.MINIFS(B165:CW165,metrics.est,"MAE"),B165:CW165,0)+1)))</f>
        <v>#N/A</v>
      </c>
      <c r="DD165" s="11" t="e" cm="1">
        <f t="array" aca="1" ref="DD165" ca="1">CONCATENATE(INDIRECT(ADDRESS(1,MATCH(_xlfn.MINIFS(B165:CW165,metrics.est,"MSE"),B165:CW165,0)+1)), ", ", INDIRECT(ADDRESS(2,MATCH(_xlfn.MINIFS(B165:CW165,metrics.est,"MSE"),B165:CW165,0)+1)))</f>
        <v>#N/A</v>
      </c>
      <c r="DE165" s="11" t="e" cm="1">
        <f t="array" aca="1" ref="DE165" ca="1">CONCATENATE(INDIRECT(ADDRESS(1,MATCH(_xlfn.MAXIFS(B165:CW165,metrics.est,"R"),B165:CW165,0)+1)), ", ", INDIRECT(ADDRESS(2,MATCH(_xlfn.MAXIFS(B165:CW165,metrics.est,"R"),B165:CW165,0)+1)))</f>
        <v>#N/A</v>
      </c>
      <c r="DF165" s="11" t="e" cm="1">
        <f t="array" aca="1" ref="DF165" ca="1">CONCATENATE(INDIRECT(ADDRESS(1,MATCH(_xlfn.MAXIFS(B165:CW165,metrics.est,"Coverage"),B165:CW165,0)+1)), ", ", INDIRECT(ADDRESS(2,MATCH(_xlfn.MAXIFS(B165:CW165,metrics.est,"Coverage"),B165:CW165,0)+1)))</f>
        <v>#N/A</v>
      </c>
      <c r="DG165" s="11" t="e" cm="1">
        <f t="array" aca="1" ref="DG165" ca="1">CONCATENATE(INDIRECT(ADDRESS(1,MATCH(_xlfn.MINIFS(B165:CW165,metrics.est,"Time"),B165:CW165,0)+1)), ", ", INDIRECT(ADDRESS(2,MATCH(_xlfn.MINIFS(B165:CW165,metrics.est,"Time"),B165:CW165,0)+1)))</f>
        <v>#N/A</v>
      </c>
    </row>
    <row r="166" spans="1:111" x14ac:dyDescent="0.2">
      <c r="A166" s="1" t="s">
        <v>163</v>
      </c>
      <c r="B166" s="4"/>
      <c r="C166" s="4"/>
      <c r="D166" s="4"/>
      <c r="E166" s="4"/>
      <c r="F166" s="4"/>
      <c r="G166" s="5"/>
      <c r="H166" s="5"/>
      <c r="I166" s="5"/>
      <c r="J166" s="5"/>
      <c r="K166" s="5"/>
      <c r="L166" s="4"/>
      <c r="M166" s="4"/>
      <c r="N166" s="4"/>
      <c r="O166" s="4"/>
      <c r="P166" s="4"/>
      <c r="Q166" s="5"/>
      <c r="R166" s="5"/>
      <c r="S166" s="5"/>
      <c r="T166" s="5"/>
      <c r="U166" s="5"/>
      <c r="V166" s="4"/>
      <c r="W166" s="4"/>
      <c r="X166" s="4"/>
      <c r="Y166" s="4"/>
      <c r="Z166" s="4"/>
      <c r="AA166" s="5"/>
      <c r="AB166" s="5"/>
      <c r="AC166" s="5"/>
      <c r="AD166" s="5"/>
      <c r="AE166" s="5"/>
      <c r="AF166" s="4"/>
      <c r="AG166" s="4"/>
      <c r="AH166" s="4"/>
      <c r="AI166" s="4"/>
      <c r="AJ166" s="4"/>
      <c r="AK166" s="5"/>
      <c r="AL166" s="5"/>
      <c r="AM166" s="5"/>
      <c r="AN166" s="5"/>
      <c r="AO166" s="5"/>
      <c r="AP166" s="4"/>
      <c r="AQ166" s="4"/>
      <c r="AR166" s="4"/>
      <c r="AS166" s="4"/>
      <c r="AT166" s="4"/>
      <c r="AU166" s="5"/>
      <c r="AV166" s="5"/>
      <c r="AW166" s="5"/>
      <c r="AX166" s="5"/>
      <c r="AY166" s="5"/>
      <c r="AZ166" s="4"/>
      <c r="BA166" s="4"/>
      <c r="BB166" s="4"/>
      <c r="BC166" s="4"/>
      <c r="BD166" s="4"/>
      <c r="BE166" s="5"/>
      <c r="BF166" s="5"/>
      <c r="BG166" s="5"/>
      <c r="BH166" s="5"/>
      <c r="BI166" s="5"/>
      <c r="BJ166" s="4"/>
      <c r="BK166" s="4"/>
      <c r="BL166" s="4"/>
      <c r="BM166" s="4"/>
      <c r="BN166" s="4"/>
      <c r="BO166" s="5"/>
      <c r="BP166" s="5"/>
      <c r="BQ166" s="5"/>
      <c r="BR166" s="5"/>
      <c r="BS166" s="5"/>
      <c r="BT166" s="4"/>
      <c r="BU166" s="4"/>
      <c r="BV166" s="4"/>
      <c r="BW166" s="4"/>
      <c r="BX166" s="4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5"/>
      <c r="CJ166" s="5"/>
      <c r="CK166" s="5"/>
      <c r="CL166" s="5"/>
      <c r="CM166" s="5"/>
      <c r="CN166" s="4"/>
      <c r="CO166" s="4"/>
      <c r="CP166" s="4"/>
      <c r="CQ166" s="4"/>
      <c r="CR166" s="4"/>
      <c r="CS166" s="5"/>
      <c r="CT166" s="5"/>
      <c r="CU166" s="5"/>
      <c r="CV166" s="5"/>
      <c r="CW166" s="5"/>
      <c r="CX166" s="4" t="e">
        <f t="shared" si="20"/>
        <v>#DIV/0!</v>
      </c>
      <c r="CY166" s="4" t="e">
        <f t="shared" si="21"/>
        <v>#DIV/0!</v>
      </c>
      <c r="CZ166" s="4" t="e">
        <f t="shared" si="22"/>
        <v>#DIV/0!</v>
      </c>
      <c r="DA166" s="4" t="e">
        <f t="shared" si="23"/>
        <v>#DIV/0!</v>
      </c>
      <c r="DB166" s="4" t="e">
        <f t="shared" si="24"/>
        <v>#DIV/0!</v>
      </c>
      <c r="DC166" s="11" t="e" cm="1">
        <f t="array" aca="1" ref="DC166" ca="1">CONCATENATE(INDIRECT(ADDRESS(1,MATCH(_xlfn.MINIFS(B166:CW166,metrics.est,"MAE"),B166:CW166,0)+1)), ", ", INDIRECT(ADDRESS(2,MATCH(_xlfn.MINIFS(B166:CW166,metrics.est,"MAE"),B166:CW166,0)+1)))</f>
        <v>#N/A</v>
      </c>
      <c r="DD166" s="11" t="e" cm="1">
        <f t="array" aca="1" ref="DD166" ca="1">CONCATENATE(INDIRECT(ADDRESS(1,MATCH(_xlfn.MINIFS(B166:CW166,metrics.est,"MSE"),B166:CW166,0)+1)), ", ", INDIRECT(ADDRESS(2,MATCH(_xlfn.MINIFS(B166:CW166,metrics.est,"MSE"),B166:CW166,0)+1)))</f>
        <v>#N/A</v>
      </c>
      <c r="DE166" s="11" t="e" cm="1">
        <f t="array" aca="1" ref="DE166" ca="1">CONCATENATE(INDIRECT(ADDRESS(1,MATCH(_xlfn.MAXIFS(B166:CW166,metrics.est,"R"),B166:CW166,0)+1)), ", ", INDIRECT(ADDRESS(2,MATCH(_xlfn.MAXIFS(B166:CW166,metrics.est,"R"),B166:CW166,0)+1)))</f>
        <v>#N/A</v>
      </c>
      <c r="DF166" s="11" t="e" cm="1">
        <f t="array" aca="1" ref="DF166" ca="1">CONCATENATE(INDIRECT(ADDRESS(1,MATCH(_xlfn.MAXIFS(B166:CW166,metrics.est,"Coverage"),B166:CW166,0)+1)), ", ", INDIRECT(ADDRESS(2,MATCH(_xlfn.MAXIFS(B166:CW166,metrics.est,"Coverage"),B166:CW166,0)+1)))</f>
        <v>#N/A</v>
      </c>
      <c r="DG166" s="11" t="e" cm="1">
        <f t="array" aca="1" ref="DG166" ca="1">CONCATENATE(INDIRECT(ADDRESS(1,MATCH(_xlfn.MINIFS(B166:CW166,metrics.est,"Time"),B166:CW166,0)+1)), ", ", INDIRECT(ADDRESS(2,MATCH(_xlfn.MINIFS(B166:CW166,metrics.est,"Time"),B166:CW166,0)+1)))</f>
        <v>#N/A</v>
      </c>
    </row>
    <row r="167" spans="1:111" x14ac:dyDescent="0.2">
      <c r="A167" s="1" t="s">
        <v>164</v>
      </c>
      <c r="B167" s="4"/>
      <c r="C167" s="4"/>
      <c r="D167" s="4"/>
      <c r="E167" s="4"/>
      <c r="F167" s="4"/>
      <c r="G167" s="5"/>
      <c r="H167" s="5"/>
      <c r="I167" s="5"/>
      <c r="J167" s="5"/>
      <c r="K167" s="5"/>
      <c r="L167" s="4"/>
      <c r="M167" s="4"/>
      <c r="N167" s="4"/>
      <c r="O167" s="4"/>
      <c r="P167" s="4"/>
      <c r="Q167" s="5"/>
      <c r="R167" s="5"/>
      <c r="S167" s="5"/>
      <c r="T167" s="5"/>
      <c r="U167" s="5"/>
      <c r="V167" s="4"/>
      <c r="W167" s="4"/>
      <c r="X167" s="4"/>
      <c r="Y167" s="4"/>
      <c r="Z167" s="4"/>
      <c r="AA167" s="5"/>
      <c r="AB167" s="5"/>
      <c r="AC167" s="5"/>
      <c r="AD167" s="5"/>
      <c r="AE167" s="5"/>
      <c r="AF167" s="4"/>
      <c r="AG167" s="4"/>
      <c r="AH167" s="4"/>
      <c r="AI167" s="4"/>
      <c r="AJ167" s="4"/>
      <c r="AK167" s="5"/>
      <c r="AL167" s="5"/>
      <c r="AM167" s="5"/>
      <c r="AN167" s="5"/>
      <c r="AO167" s="5"/>
      <c r="AP167" s="4"/>
      <c r="AQ167" s="4"/>
      <c r="AR167" s="4"/>
      <c r="AS167" s="4"/>
      <c r="AT167" s="4"/>
      <c r="AU167" s="5"/>
      <c r="AV167" s="5"/>
      <c r="AW167" s="5"/>
      <c r="AX167" s="5"/>
      <c r="AY167" s="5"/>
      <c r="AZ167" s="4"/>
      <c r="BA167" s="4"/>
      <c r="BB167" s="4"/>
      <c r="BC167" s="4"/>
      <c r="BD167" s="4"/>
      <c r="BE167" s="5"/>
      <c r="BF167" s="5"/>
      <c r="BG167" s="5"/>
      <c r="BH167" s="5"/>
      <c r="BI167" s="5"/>
      <c r="BJ167" s="4"/>
      <c r="BK167" s="4"/>
      <c r="BL167" s="4"/>
      <c r="BM167" s="4"/>
      <c r="BN167" s="4"/>
      <c r="BO167" s="5"/>
      <c r="BP167" s="5"/>
      <c r="BQ167" s="5"/>
      <c r="BR167" s="5"/>
      <c r="BS167" s="5"/>
      <c r="BT167" s="4"/>
      <c r="BU167" s="4"/>
      <c r="BV167" s="4"/>
      <c r="BW167" s="4"/>
      <c r="BX167" s="4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5"/>
      <c r="CJ167" s="5"/>
      <c r="CK167" s="5"/>
      <c r="CL167" s="5"/>
      <c r="CM167" s="5"/>
      <c r="CN167" s="4"/>
      <c r="CO167" s="4"/>
      <c r="CP167" s="4"/>
      <c r="CQ167" s="4"/>
      <c r="CR167" s="4"/>
      <c r="CS167" s="5"/>
      <c r="CT167" s="5"/>
      <c r="CU167" s="5"/>
      <c r="CV167" s="5"/>
      <c r="CW167" s="5"/>
      <c r="CX167" s="4" t="e">
        <f t="shared" ref="CX167:CX198" si="25">AVERAGEIFS(B167:CW167,metrics.est,"MAE")</f>
        <v>#DIV/0!</v>
      </c>
      <c r="CY167" s="4" t="e">
        <f t="shared" ref="CY167:CY199" si="26">AVERAGEIFS(B167:CW167,metrics.est,"MSE")</f>
        <v>#DIV/0!</v>
      </c>
      <c r="CZ167" s="4" t="e">
        <f t="shared" ref="CZ167:CZ199" si="27">AVERAGEIFS(B167:CW167,metrics.est,"R")</f>
        <v>#DIV/0!</v>
      </c>
      <c r="DA167" s="4" t="e">
        <f t="shared" ref="DA167:DA199" si="28">AVERAGEIFS(B167:CW167,metrics.est,"Coverage")</f>
        <v>#DIV/0!</v>
      </c>
      <c r="DB167" s="4" t="e">
        <f t="shared" ref="DB167:DB199" si="29">AVERAGEIFS(B167:CW167,metrics.est,"Time")</f>
        <v>#DIV/0!</v>
      </c>
      <c r="DC167" s="11" t="e" cm="1">
        <f t="array" aca="1" ref="DC167" ca="1">CONCATENATE(INDIRECT(ADDRESS(1,MATCH(_xlfn.MINIFS(B167:CW167,metrics.est,"MAE"),B167:CW167,0)+1)), ", ", INDIRECT(ADDRESS(2,MATCH(_xlfn.MINIFS(B167:CW167,metrics.est,"MAE"),B167:CW167,0)+1)))</f>
        <v>#N/A</v>
      </c>
      <c r="DD167" s="11" t="e" cm="1">
        <f t="array" aca="1" ref="DD167" ca="1">CONCATENATE(INDIRECT(ADDRESS(1,MATCH(_xlfn.MINIFS(B167:CW167,metrics.est,"MSE"),B167:CW167,0)+1)), ", ", INDIRECT(ADDRESS(2,MATCH(_xlfn.MINIFS(B167:CW167,metrics.est,"MSE"),B167:CW167,0)+1)))</f>
        <v>#N/A</v>
      </c>
      <c r="DE167" s="11" t="e" cm="1">
        <f t="array" aca="1" ref="DE167" ca="1">CONCATENATE(INDIRECT(ADDRESS(1,MATCH(_xlfn.MAXIFS(B167:CW167,metrics.est,"R"),B167:CW167,0)+1)), ", ", INDIRECT(ADDRESS(2,MATCH(_xlfn.MAXIFS(B167:CW167,metrics.est,"R"),B167:CW167,0)+1)))</f>
        <v>#N/A</v>
      </c>
      <c r="DF167" s="11" t="e" cm="1">
        <f t="array" aca="1" ref="DF167" ca="1">CONCATENATE(INDIRECT(ADDRESS(1,MATCH(_xlfn.MAXIFS(B167:CW167,metrics.est,"Coverage"),B167:CW167,0)+1)), ", ", INDIRECT(ADDRESS(2,MATCH(_xlfn.MAXIFS(B167:CW167,metrics.est,"Coverage"),B167:CW167,0)+1)))</f>
        <v>#N/A</v>
      </c>
      <c r="DG167" s="11" t="e" cm="1">
        <f t="array" aca="1" ref="DG167" ca="1">CONCATENATE(INDIRECT(ADDRESS(1,MATCH(_xlfn.MINIFS(B167:CW167,metrics.est,"Time"),B167:CW167,0)+1)), ", ", INDIRECT(ADDRESS(2,MATCH(_xlfn.MINIFS(B167:CW167,metrics.est,"Time"),B167:CW167,0)+1)))</f>
        <v>#N/A</v>
      </c>
    </row>
    <row r="168" spans="1:111" x14ac:dyDescent="0.2">
      <c r="A168" s="1" t="s">
        <v>165</v>
      </c>
      <c r="B168" s="4"/>
      <c r="C168" s="4"/>
      <c r="D168" s="4"/>
      <c r="E168" s="4"/>
      <c r="F168" s="4"/>
      <c r="G168" s="5"/>
      <c r="H168" s="5"/>
      <c r="I168" s="5"/>
      <c r="J168" s="5"/>
      <c r="K168" s="5"/>
      <c r="L168" s="4"/>
      <c r="M168" s="4"/>
      <c r="N168" s="4"/>
      <c r="O168" s="4"/>
      <c r="P168" s="4"/>
      <c r="Q168" s="5"/>
      <c r="R168" s="5"/>
      <c r="S168" s="5"/>
      <c r="T168" s="5"/>
      <c r="U168" s="5"/>
      <c r="V168" s="4"/>
      <c r="W168" s="4"/>
      <c r="X168" s="4"/>
      <c r="Y168" s="4"/>
      <c r="Z168" s="4"/>
      <c r="AA168" s="5"/>
      <c r="AB168" s="5"/>
      <c r="AC168" s="5"/>
      <c r="AD168" s="5"/>
      <c r="AE168" s="5"/>
      <c r="AF168" s="4"/>
      <c r="AG168" s="4"/>
      <c r="AH168" s="4"/>
      <c r="AI168" s="4"/>
      <c r="AJ168" s="4"/>
      <c r="AK168" s="5"/>
      <c r="AL168" s="5"/>
      <c r="AM168" s="5"/>
      <c r="AN168" s="5"/>
      <c r="AO168" s="5"/>
      <c r="AP168" s="4"/>
      <c r="AQ168" s="4"/>
      <c r="AR168" s="4"/>
      <c r="AS168" s="4"/>
      <c r="AT168" s="4"/>
      <c r="AU168" s="5"/>
      <c r="AV168" s="5"/>
      <c r="AW168" s="5"/>
      <c r="AX168" s="5"/>
      <c r="AY168" s="5"/>
      <c r="AZ168" s="4"/>
      <c r="BA168" s="4"/>
      <c r="BB168" s="4"/>
      <c r="BC168" s="4"/>
      <c r="BD168" s="4"/>
      <c r="BE168" s="5"/>
      <c r="BF168" s="5"/>
      <c r="BG168" s="5"/>
      <c r="BH168" s="5"/>
      <c r="BI168" s="5"/>
      <c r="BJ168" s="4"/>
      <c r="BK168" s="4"/>
      <c r="BL168" s="4"/>
      <c r="BM168" s="4"/>
      <c r="BN168" s="4"/>
      <c r="BO168" s="5"/>
      <c r="BP168" s="5"/>
      <c r="BQ168" s="5"/>
      <c r="BR168" s="5"/>
      <c r="BS168" s="5"/>
      <c r="BT168" s="4"/>
      <c r="BU168" s="4"/>
      <c r="BV168" s="4"/>
      <c r="BW168" s="4"/>
      <c r="BX168" s="4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5"/>
      <c r="CJ168" s="5"/>
      <c r="CK168" s="5"/>
      <c r="CL168" s="5"/>
      <c r="CM168" s="5"/>
      <c r="CN168" s="4"/>
      <c r="CO168" s="4"/>
      <c r="CP168" s="4"/>
      <c r="CQ168" s="4"/>
      <c r="CR168" s="4"/>
      <c r="CS168" s="5"/>
      <c r="CT168" s="5"/>
      <c r="CU168" s="5"/>
      <c r="CV168" s="5"/>
      <c r="CW168" s="5"/>
      <c r="CX168" s="4" t="e">
        <f t="shared" si="25"/>
        <v>#DIV/0!</v>
      </c>
      <c r="CY168" s="4" t="e">
        <f t="shared" si="26"/>
        <v>#DIV/0!</v>
      </c>
      <c r="CZ168" s="4" t="e">
        <f t="shared" si="27"/>
        <v>#DIV/0!</v>
      </c>
      <c r="DA168" s="4" t="e">
        <f t="shared" si="28"/>
        <v>#DIV/0!</v>
      </c>
      <c r="DB168" s="4" t="e">
        <f t="shared" si="29"/>
        <v>#DIV/0!</v>
      </c>
      <c r="DC168" s="11" t="e" cm="1">
        <f t="array" aca="1" ref="DC168" ca="1">CONCATENATE(INDIRECT(ADDRESS(1,MATCH(_xlfn.MINIFS(B168:CW168,metrics.est,"MAE"),B168:CW168,0)+1)), ", ", INDIRECT(ADDRESS(2,MATCH(_xlfn.MINIFS(B168:CW168,metrics.est,"MAE"),B168:CW168,0)+1)))</f>
        <v>#N/A</v>
      </c>
      <c r="DD168" s="11" t="e" cm="1">
        <f t="array" aca="1" ref="DD168" ca="1">CONCATENATE(INDIRECT(ADDRESS(1,MATCH(_xlfn.MINIFS(B168:CW168,metrics.est,"MSE"),B168:CW168,0)+1)), ", ", INDIRECT(ADDRESS(2,MATCH(_xlfn.MINIFS(B168:CW168,metrics.est,"MSE"),B168:CW168,0)+1)))</f>
        <v>#N/A</v>
      </c>
      <c r="DE168" s="11" t="e" cm="1">
        <f t="array" aca="1" ref="DE168" ca="1">CONCATENATE(INDIRECT(ADDRESS(1,MATCH(_xlfn.MAXIFS(B168:CW168,metrics.est,"R"),B168:CW168,0)+1)), ", ", INDIRECT(ADDRESS(2,MATCH(_xlfn.MAXIFS(B168:CW168,metrics.est,"R"),B168:CW168,0)+1)))</f>
        <v>#N/A</v>
      </c>
      <c r="DF168" s="11" t="e" cm="1">
        <f t="array" aca="1" ref="DF168" ca="1">CONCATENATE(INDIRECT(ADDRESS(1,MATCH(_xlfn.MAXIFS(B168:CW168,metrics.est,"Coverage"),B168:CW168,0)+1)), ", ", INDIRECT(ADDRESS(2,MATCH(_xlfn.MAXIFS(B168:CW168,metrics.est,"Coverage"),B168:CW168,0)+1)))</f>
        <v>#N/A</v>
      </c>
      <c r="DG168" s="11" t="e" cm="1">
        <f t="array" aca="1" ref="DG168" ca="1">CONCATENATE(INDIRECT(ADDRESS(1,MATCH(_xlfn.MINIFS(B168:CW168,metrics.est,"Time"),B168:CW168,0)+1)), ", ", INDIRECT(ADDRESS(2,MATCH(_xlfn.MINIFS(B168:CW168,metrics.est,"Time"),B168:CW168,0)+1)))</f>
        <v>#N/A</v>
      </c>
    </row>
    <row r="169" spans="1:111" x14ac:dyDescent="0.2">
      <c r="A169" s="1" t="s">
        <v>166</v>
      </c>
      <c r="B169" s="4"/>
      <c r="C169" s="4"/>
      <c r="D169" s="4"/>
      <c r="E169" s="4"/>
      <c r="F169" s="4"/>
      <c r="G169" s="5"/>
      <c r="H169" s="5"/>
      <c r="I169" s="5"/>
      <c r="J169" s="5"/>
      <c r="K169" s="5"/>
      <c r="L169" s="4"/>
      <c r="M169" s="4"/>
      <c r="N169" s="4"/>
      <c r="O169" s="4"/>
      <c r="P169" s="4"/>
      <c r="Q169" s="5"/>
      <c r="R169" s="5"/>
      <c r="S169" s="5"/>
      <c r="T169" s="5"/>
      <c r="U169" s="5"/>
      <c r="V169" s="4"/>
      <c r="W169" s="4"/>
      <c r="X169" s="4"/>
      <c r="Y169" s="4"/>
      <c r="Z169" s="4"/>
      <c r="AA169" s="5"/>
      <c r="AB169" s="5"/>
      <c r="AC169" s="5"/>
      <c r="AD169" s="5"/>
      <c r="AE169" s="5"/>
      <c r="AF169" s="4"/>
      <c r="AG169" s="4"/>
      <c r="AH169" s="4"/>
      <c r="AI169" s="4"/>
      <c r="AJ169" s="4"/>
      <c r="AK169" s="5"/>
      <c r="AL169" s="5"/>
      <c r="AM169" s="5"/>
      <c r="AN169" s="5"/>
      <c r="AO169" s="5"/>
      <c r="AP169" s="4"/>
      <c r="AQ169" s="4"/>
      <c r="AR169" s="4"/>
      <c r="AS169" s="4"/>
      <c r="AT169" s="4"/>
      <c r="AU169" s="5"/>
      <c r="AV169" s="5"/>
      <c r="AW169" s="5"/>
      <c r="AX169" s="5"/>
      <c r="AY169" s="5"/>
      <c r="AZ169" s="4"/>
      <c r="BA169" s="4"/>
      <c r="BB169" s="4"/>
      <c r="BC169" s="4"/>
      <c r="BD169" s="4"/>
      <c r="BE169" s="5"/>
      <c r="BF169" s="5"/>
      <c r="BG169" s="5"/>
      <c r="BH169" s="5"/>
      <c r="BI169" s="5"/>
      <c r="BJ169" s="4"/>
      <c r="BK169" s="4"/>
      <c r="BL169" s="4"/>
      <c r="BM169" s="4"/>
      <c r="BN169" s="4"/>
      <c r="BO169" s="5"/>
      <c r="BP169" s="5"/>
      <c r="BQ169" s="5"/>
      <c r="BR169" s="5"/>
      <c r="BS169" s="5"/>
      <c r="BT169" s="4"/>
      <c r="BU169" s="4"/>
      <c r="BV169" s="4"/>
      <c r="BW169" s="4"/>
      <c r="BX169" s="4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5"/>
      <c r="CJ169" s="5"/>
      <c r="CK169" s="5"/>
      <c r="CL169" s="5"/>
      <c r="CM169" s="5"/>
      <c r="CN169" s="4"/>
      <c r="CO169" s="4"/>
      <c r="CP169" s="4"/>
      <c r="CQ169" s="4"/>
      <c r="CR169" s="4"/>
      <c r="CS169" s="5"/>
      <c r="CT169" s="5"/>
      <c r="CU169" s="5"/>
      <c r="CV169" s="5"/>
      <c r="CW169" s="5"/>
      <c r="CX169" s="4" t="e">
        <f t="shared" si="25"/>
        <v>#DIV/0!</v>
      </c>
      <c r="CY169" s="4" t="e">
        <f t="shared" si="26"/>
        <v>#DIV/0!</v>
      </c>
      <c r="CZ169" s="4" t="e">
        <f t="shared" si="27"/>
        <v>#DIV/0!</v>
      </c>
      <c r="DA169" s="4" t="e">
        <f t="shared" si="28"/>
        <v>#DIV/0!</v>
      </c>
      <c r="DB169" s="4" t="e">
        <f t="shared" si="29"/>
        <v>#DIV/0!</v>
      </c>
      <c r="DC169" s="11" t="e" cm="1">
        <f t="array" aca="1" ref="DC169" ca="1">CONCATENATE(INDIRECT(ADDRESS(1,MATCH(_xlfn.MINIFS(B169:CW169,metrics.est,"MAE"),B169:CW169,0)+1)), ", ", INDIRECT(ADDRESS(2,MATCH(_xlfn.MINIFS(B169:CW169,metrics.est,"MAE"),B169:CW169,0)+1)))</f>
        <v>#N/A</v>
      </c>
      <c r="DD169" s="11" t="e" cm="1">
        <f t="array" aca="1" ref="DD169" ca="1">CONCATENATE(INDIRECT(ADDRESS(1,MATCH(_xlfn.MINIFS(B169:CW169,metrics.est,"MSE"),B169:CW169,0)+1)), ", ", INDIRECT(ADDRESS(2,MATCH(_xlfn.MINIFS(B169:CW169,metrics.est,"MSE"),B169:CW169,0)+1)))</f>
        <v>#N/A</v>
      </c>
      <c r="DE169" s="11" t="e" cm="1">
        <f t="array" aca="1" ref="DE169" ca="1">CONCATENATE(INDIRECT(ADDRESS(1,MATCH(_xlfn.MAXIFS(B169:CW169,metrics.est,"R"),B169:CW169,0)+1)), ", ", INDIRECT(ADDRESS(2,MATCH(_xlfn.MAXIFS(B169:CW169,metrics.est,"R"),B169:CW169,0)+1)))</f>
        <v>#N/A</v>
      </c>
      <c r="DF169" s="11" t="e" cm="1">
        <f t="array" aca="1" ref="DF169" ca="1">CONCATENATE(INDIRECT(ADDRESS(1,MATCH(_xlfn.MAXIFS(B169:CW169,metrics.est,"Coverage"),B169:CW169,0)+1)), ", ", INDIRECT(ADDRESS(2,MATCH(_xlfn.MAXIFS(B169:CW169,metrics.est,"Coverage"),B169:CW169,0)+1)))</f>
        <v>#N/A</v>
      </c>
      <c r="DG169" s="11" t="e" cm="1">
        <f t="array" aca="1" ref="DG169" ca="1">CONCATENATE(INDIRECT(ADDRESS(1,MATCH(_xlfn.MINIFS(B169:CW169,metrics.est,"Time"),B169:CW169,0)+1)), ", ", INDIRECT(ADDRESS(2,MATCH(_xlfn.MINIFS(B169:CW169,metrics.est,"Time"),B169:CW169,0)+1)))</f>
        <v>#N/A</v>
      </c>
    </row>
    <row r="170" spans="1:111" x14ac:dyDescent="0.2">
      <c r="A170" s="1" t="s">
        <v>167</v>
      </c>
      <c r="B170" s="4"/>
      <c r="C170" s="4"/>
      <c r="D170" s="4"/>
      <c r="E170" s="4"/>
      <c r="F170" s="4"/>
      <c r="G170" s="5"/>
      <c r="H170" s="5"/>
      <c r="I170" s="5"/>
      <c r="J170" s="5"/>
      <c r="K170" s="5"/>
      <c r="L170" s="4"/>
      <c r="M170" s="4"/>
      <c r="N170" s="4"/>
      <c r="O170" s="4"/>
      <c r="P170" s="4"/>
      <c r="Q170" s="5"/>
      <c r="R170" s="5"/>
      <c r="S170" s="5"/>
      <c r="T170" s="5"/>
      <c r="U170" s="5"/>
      <c r="V170" s="4"/>
      <c r="W170" s="4"/>
      <c r="X170" s="4"/>
      <c r="Y170" s="4"/>
      <c r="Z170" s="4"/>
      <c r="AA170" s="5"/>
      <c r="AB170" s="5"/>
      <c r="AC170" s="5"/>
      <c r="AD170" s="5"/>
      <c r="AE170" s="5"/>
      <c r="AF170" s="4"/>
      <c r="AG170" s="4"/>
      <c r="AH170" s="4"/>
      <c r="AI170" s="4"/>
      <c r="AJ170" s="4"/>
      <c r="AK170" s="5"/>
      <c r="AL170" s="5"/>
      <c r="AM170" s="5"/>
      <c r="AN170" s="5"/>
      <c r="AO170" s="5"/>
      <c r="AP170" s="4"/>
      <c r="AQ170" s="4"/>
      <c r="AR170" s="4"/>
      <c r="AS170" s="4"/>
      <c r="AT170" s="4"/>
      <c r="AU170" s="5"/>
      <c r="AV170" s="5"/>
      <c r="AW170" s="5"/>
      <c r="AX170" s="5"/>
      <c r="AY170" s="5"/>
      <c r="AZ170" s="4"/>
      <c r="BA170" s="4"/>
      <c r="BB170" s="4"/>
      <c r="BC170" s="4"/>
      <c r="BD170" s="4"/>
      <c r="BE170" s="5"/>
      <c r="BF170" s="5"/>
      <c r="BG170" s="5"/>
      <c r="BH170" s="5"/>
      <c r="BI170" s="5"/>
      <c r="BJ170" s="4"/>
      <c r="BK170" s="4"/>
      <c r="BL170" s="4"/>
      <c r="BM170" s="4"/>
      <c r="BN170" s="4"/>
      <c r="BO170" s="5"/>
      <c r="BP170" s="5"/>
      <c r="BQ170" s="5"/>
      <c r="BR170" s="5"/>
      <c r="BS170" s="5"/>
      <c r="BT170" s="4"/>
      <c r="BU170" s="4"/>
      <c r="BV170" s="4"/>
      <c r="BW170" s="4"/>
      <c r="BX170" s="4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5"/>
      <c r="CJ170" s="5"/>
      <c r="CK170" s="5"/>
      <c r="CL170" s="5"/>
      <c r="CM170" s="5"/>
      <c r="CN170" s="4"/>
      <c r="CO170" s="4"/>
      <c r="CP170" s="4"/>
      <c r="CQ170" s="4"/>
      <c r="CR170" s="4"/>
      <c r="CS170" s="5"/>
      <c r="CT170" s="5"/>
      <c r="CU170" s="5"/>
      <c r="CV170" s="5"/>
      <c r="CW170" s="5"/>
      <c r="CX170" s="4" t="e">
        <f t="shared" si="25"/>
        <v>#DIV/0!</v>
      </c>
      <c r="CY170" s="4" t="e">
        <f t="shared" si="26"/>
        <v>#DIV/0!</v>
      </c>
      <c r="CZ170" s="4" t="e">
        <f t="shared" si="27"/>
        <v>#DIV/0!</v>
      </c>
      <c r="DA170" s="4" t="e">
        <f t="shared" si="28"/>
        <v>#DIV/0!</v>
      </c>
      <c r="DB170" s="4" t="e">
        <f t="shared" si="29"/>
        <v>#DIV/0!</v>
      </c>
      <c r="DC170" s="11" t="e" cm="1">
        <f t="array" aca="1" ref="DC170" ca="1">CONCATENATE(INDIRECT(ADDRESS(1,MATCH(_xlfn.MINIFS(B170:CW170,metrics.est,"MAE"),B170:CW170,0)+1)), ", ", INDIRECT(ADDRESS(2,MATCH(_xlfn.MINIFS(B170:CW170,metrics.est,"MAE"),B170:CW170,0)+1)))</f>
        <v>#N/A</v>
      </c>
      <c r="DD170" s="11" t="e" cm="1">
        <f t="array" aca="1" ref="DD170" ca="1">CONCATENATE(INDIRECT(ADDRESS(1,MATCH(_xlfn.MINIFS(B170:CW170,metrics.est,"MSE"),B170:CW170,0)+1)), ", ", INDIRECT(ADDRESS(2,MATCH(_xlfn.MINIFS(B170:CW170,metrics.est,"MSE"),B170:CW170,0)+1)))</f>
        <v>#N/A</v>
      </c>
      <c r="DE170" s="11" t="e" cm="1">
        <f t="array" aca="1" ref="DE170" ca="1">CONCATENATE(INDIRECT(ADDRESS(1,MATCH(_xlfn.MAXIFS(B170:CW170,metrics.est,"R"),B170:CW170,0)+1)), ", ", INDIRECT(ADDRESS(2,MATCH(_xlfn.MAXIFS(B170:CW170,metrics.est,"R"),B170:CW170,0)+1)))</f>
        <v>#N/A</v>
      </c>
      <c r="DF170" s="11" t="e" cm="1">
        <f t="array" aca="1" ref="DF170" ca="1">CONCATENATE(INDIRECT(ADDRESS(1,MATCH(_xlfn.MAXIFS(B170:CW170,metrics.est,"Coverage"),B170:CW170,0)+1)), ", ", INDIRECT(ADDRESS(2,MATCH(_xlfn.MAXIFS(B170:CW170,metrics.est,"Coverage"),B170:CW170,0)+1)))</f>
        <v>#N/A</v>
      </c>
      <c r="DG170" s="11" t="e" cm="1">
        <f t="array" aca="1" ref="DG170" ca="1">CONCATENATE(INDIRECT(ADDRESS(1,MATCH(_xlfn.MINIFS(B170:CW170,metrics.est,"Time"),B170:CW170,0)+1)), ", ", INDIRECT(ADDRESS(2,MATCH(_xlfn.MINIFS(B170:CW170,metrics.est,"Time"),B170:CW170,0)+1)))</f>
        <v>#N/A</v>
      </c>
    </row>
    <row r="171" spans="1:111" x14ac:dyDescent="0.2">
      <c r="A171" s="1" t="s">
        <v>168</v>
      </c>
      <c r="B171" s="4"/>
      <c r="C171" s="4"/>
      <c r="D171" s="4"/>
      <c r="E171" s="4"/>
      <c r="F171" s="4"/>
      <c r="G171" s="5"/>
      <c r="H171" s="5"/>
      <c r="I171" s="5"/>
      <c r="J171" s="5"/>
      <c r="K171" s="5"/>
      <c r="L171" s="4"/>
      <c r="M171" s="4"/>
      <c r="N171" s="4"/>
      <c r="O171" s="4"/>
      <c r="P171" s="4"/>
      <c r="Q171" s="5"/>
      <c r="R171" s="5"/>
      <c r="S171" s="5"/>
      <c r="T171" s="5"/>
      <c r="U171" s="5"/>
      <c r="V171" s="4"/>
      <c r="W171" s="4"/>
      <c r="X171" s="4"/>
      <c r="Y171" s="4"/>
      <c r="Z171" s="4"/>
      <c r="AA171" s="5"/>
      <c r="AB171" s="5"/>
      <c r="AC171" s="5"/>
      <c r="AD171" s="5"/>
      <c r="AE171" s="5"/>
      <c r="AF171" s="4"/>
      <c r="AG171" s="4"/>
      <c r="AH171" s="4"/>
      <c r="AI171" s="4"/>
      <c r="AJ171" s="4"/>
      <c r="AK171" s="5"/>
      <c r="AL171" s="5"/>
      <c r="AM171" s="5"/>
      <c r="AN171" s="5"/>
      <c r="AO171" s="5"/>
      <c r="AP171" s="4"/>
      <c r="AQ171" s="4"/>
      <c r="AR171" s="4"/>
      <c r="AS171" s="4"/>
      <c r="AT171" s="4"/>
      <c r="AU171" s="5"/>
      <c r="AV171" s="5"/>
      <c r="AW171" s="5"/>
      <c r="AX171" s="5"/>
      <c r="AY171" s="5"/>
      <c r="AZ171" s="4"/>
      <c r="BA171" s="4"/>
      <c r="BB171" s="4"/>
      <c r="BC171" s="4"/>
      <c r="BD171" s="4"/>
      <c r="BE171" s="5"/>
      <c r="BF171" s="5"/>
      <c r="BG171" s="5"/>
      <c r="BH171" s="5"/>
      <c r="BI171" s="5"/>
      <c r="BJ171" s="4"/>
      <c r="BK171" s="4"/>
      <c r="BL171" s="4"/>
      <c r="BM171" s="4"/>
      <c r="BN171" s="4"/>
      <c r="BO171" s="5"/>
      <c r="BP171" s="5"/>
      <c r="BQ171" s="5"/>
      <c r="BR171" s="5"/>
      <c r="BS171" s="5"/>
      <c r="BT171" s="4"/>
      <c r="BU171" s="4"/>
      <c r="BV171" s="4"/>
      <c r="BW171" s="4"/>
      <c r="BX171" s="4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5"/>
      <c r="CJ171" s="5"/>
      <c r="CK171" s="5"/>
      <c r="CL171" s="5"/>
      <c r="CM171" s="5"/>
      <c r="CN171" s="4"/>
      <c r="CO171" s="4"/>
      <c r="CP171" s="4"/>
      <c r="CQ171" s="4"/>
      <c r="CR171" s="4"/>
      <c r="CS171" s="5"/>
      <c r="CT171" s="5"/>
      <c r="CU171" s="5"/>
      <c r="CV171" s="5"/>
      <c r="CW171" s="5"/>
      <c r="CX171" s="4" t="e">
        <f t="shared" si="25"/>
        <v>#DIV/0!</v>
      </c>
      <c r="CY171" s="4" t="e">
        <f t="shared" si="26"/>
        <v>#DIV/0!</v>
      </c>
      <c r="CZ171" s="4" t="e">
        <f t="shared" si="27"/>
        <v>#DIV/0!</v>
      </c>
      <c r="DA171" s="4" t="e">
        <f t="shared" si="28"/>
        <v>#DIV/0!</v>
      </c>
      <c r="DB171" s="4" t="e">
        <f t="shared" si="29"/>
        <v>#DIV/0!</v>
      </c>
      <c r="DC171" s="11" t="e" cm="1">
        <f t="array" aca="1" ref="DC171" ca="1">CONCATENATE(INDIRECT(ADDRESS(1,MATCH(_xlfn.MINIFS(B171:CW171,metrics.est,"MAE"),B171:CW171,0)+1)), ", ", INDIRECT(ADDRESS(2,MATCH(_xlfn.MINIFS(B171:CW171,metrics.est,"MAE"),B171:CW171,0)+1)))</f>
        <v>#N/A</v>
      </c>
      <c r="DD171" s="11" t="e" cm="1">
        <f t="array" aca="1" ref="DD171" ca="1">CONCATENATE(INDIRECT(ADDRESS(1,MATCH(_xlfn.MINIFS(B171:CW171,metrics.est,"MSE"),B171:CW171,0)+1)), ", ", INDIRECT(ADDRESS(2,MATCH(_xlfn.MINIFS(B171:CW171,metrics.est,"MSE"),B171:CW171,0)+1)))</f>
        <v>#N/A</v>
      </c>
      <c r="DE171" s="11" t="e" cm="1">
        <f t="array" aca="1" ref="DE171" ca="1">CONCATENATE(INDIRECT(ADDRESS(1,MATCH(_xlfn.MAXIFS(B171:CW171,metrics.est,"R"),B171:CW171,0)+1)), ", ", INDIRECT(ADDRESS(2,MATCH(_xlfn.MAXIFS(B171:CW171,metrics.est,"R"),B171:CW171,0)+1)))</f>
        <v>#N/A</v>
      </c>
      <c r="DF171" s="11" t="e" cm="1">
        <f t="array" aca="1" ref="DF171" ca="1">CONCATENATE(INDIRECT(ADDRESS(1,MATCH(_xlfn.MAXIFS(B171:CW171,metrics.est,"Coverage"),B171:CW171,0)+1)), ", ", INDIRECT(ADDRESS(2,MATCH(_xlfn.MAXIFS(B171:CW171,metrics.est,"Coverage"),B171:CW171,0)+1)))</f>
        <v>#N/A</v>
      </c>
      <c r="DG171" s="11" t="e" cm="1">
        <f t="array" aca="1" ref="DG171" ca="1">CONCATENATE(INDIRECT(ADDRESS(1,MATCH(_xlfn.MINIFS(B171:CW171,metrics.est,"Time"),B171:CW171,0)+1)), ", ", INDIRECT(ADDRESS(2,MATCH(_xlfn.MINIFS(B171:CW171,metrics.est,"Time"),B171:CW171,0)+1)))</f>
        <v>#N/A</v>
      </c>
    </row>
    <row r="172" spans="1:111" x14ac:dyDescent="0.2">
      <c r="A172" s="1" t="s">
        <v>169</v>
      </c>
      <c r="B172" s="4"/>
      <c r="C172" s="4"/>
      <c r="D172" s="4"/>
      <c r="E172" s="4"/>
      <c r="F172" s="4"/>
      <c r="G172" s="5"/>
      <c r="H172" s="5"/>
      <c r="I172" s="5"/>
      <c r="J172" s="5"/>
      <c r="K172" s="5"/>
      <c r="L172" s="4"/>
      <c r="M172" s="4"/>
      <c r="N172" s="4"/>
      <c r="O172" s="4"/>
      <c r="P172" s="4"/>
      <c r="Q172" s="5"/>
      <c r="R172" s="5"/>
      <c r="S172" s="5"/>
      <c r="T172" s="5"/>
      <c r="U172" s="5"/>
      <c r="V172" s="4"/>
      <c r="W172" s="4"/>
      <c r="X172" s="4"/>
      <c r="Y172" s="4"/>
      <c r="Z172" s="4"/>
      <c r="AA172" s="5"/>
      <c r="AB172" s="5"/>
      <c r="AC172" s="5"/>
      <c r="AD172" s="5"/>
      <c r="AE172" s="5"/>
      <c r="AF172" s="4"/>
      <c r="AG172" s="4"/>
      <c r="AH172" s="4"/>
      <c r="AI172" s="4"/>
      <c r="AJ172" s="4"/>
      <c r="AK172" s="5"/>
      <c r="AL172" s="5"/>
      <c r="AM172" s="5"/>
      <c r="AN172" s="5"/>
      <c r="AO172" s="5"/>
      <c r="AP172" s="4"/>
      <c r="AQ172" s="4"/>
      <c r="AR172" s="4"/>
      <c r="AS172" s="4"/>
      <c r="AT172" s="4"/>
      <c r="AU172" s="5"/>
      <c r="AV172" s="5"/>
      <c r="AW172" s="5"/>
      <c r="AX172" s="5"/>
      <c r="AY172" s="5"/>
      <c r="AZ172" s="4"/>
      <c r="BA172" s="4"/>
      <c r="BB172" s="4"/>
      <c r="BC172" s="4"/>
      <c r="BD172" s="4"/>
      <c r="BE172" s="5"/>
      <c r="BF172" s="5"/>
      <c r="BG172" s="5"/>
      <c r="BH172" s="5"/>
      <c r="BI172" s="5"/>
      <c r="BJ172" s="4"/>
      <c r="BK172" s="4"/>
      <c r="BL172" s="4"/>
      <c r="BM172" s="4"/>
      <c r="BN172" s="4"/>
      <c r="BO172" s="5"/>
      <c r="BP172" s="5"/>
      <c r="BQ172" s="5"/>
      <c r="BR172" s="5"/>
      <c r="BS172" s="5"/>
      <c r="BT172" s="4"/>
      <c r="BU172" s="4"/>
      <c r="BV172" s="4"/>
      <c r="BW172" s="4"/>
      <c r="BX172" s="4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5"/>
      <c r="CJ172" s="5"/>
      <c r="CK172" s="5"/>
      <c r="CL172" s="5"/>
      <c r="CM172" s="5"/>
      <c r="CN172" s="4"/>
      <c r="CO172" s="4"/>
      <c r="CP172" s="4"/>
      <c r="CQ172" s="4"/>
      <c r="CR172" s="4"/>
      <c r="CS172" s="5"/>
      <c r="CT172" s="5"/>
      <c r="CU172" s="5"/>
      <c r="CV172" s="5"/>
      <c r="CW172" s="5"/>
      <c r="CX172" s="4" t="e">
        <f t="shared" si="25"/>
        <v>#DIV/0!</v>
      </c>
      <c r="CY172" s="4" t="e">
        <f t="shared" si="26"/>
        <v>#DIV/0!</v>
      </c>
      <c r="CZ172" s="4" t="e">
        <f t="shared" si="27"/>
        <v>#DIV/0!</v>
      </c>
      <c r="DA172" s="4" t="e">
        <f t="shared" si="28"/>
        <v>#DIV/0!</v>
      </c>
      <c r="DB172" s="4" t="e">
        <f t="shared" si="29"/>
        <v>#DIV/0!</v>
      </c>
      <c r="DC172" s="11" t="e" cm="1">
        <f t="array" aca="1" ref="DC172" ca="1">CONCATENATE(INDIRECT(ADDRESS(1,MATCH(_xlfn.MINIFS(B172:CW172,metrics.est,"MAE"),B172:CW172,0)+1)), ", ", INDIRECT(ADDRESS(2,MATCH(_xlfn.MINIFS(B172:CW172,metrics.est,"MAE"),B172:CW172,0)+1)))</f>
        <v>#N/A</v>
      </c>
      <c r="DD172" s="11" t="e" cm="1">
        <f t="array" aca="1" ref="DD172" ca="1">CONCATENATE(INDIRECT(ADDRESS(1,MATCH(_xlfn.MINIFS(B172:CW172,metrics.est,"MSE"),B172:CW172,0)+1)), ", ", INDIRECT(ADDRESS(2,MATCH(_xlfn.MINIFS(B172:CW172,metrics.est,"MSE"),B172:CW172,0)+1)))</f>
        <v>#N/A</v>
      </c>
      <c r="DE172" s="11" t="e" cm="1">
        <f t="array" aca="1" ref="DE172" ca="1">CONCATENATE(INDIRECT(ADDRESS(1,MATCH(_xlfn.MAXIFS(B172:CW172,metrics.est,"R"),B172:CW172,0)+1)), ", ", INDIRECT(ADDRESS(2,MATCH(_xlfn.MAXIFS(B172:CW172,metrics.est,"R"),B172:CW172,0)+1)))</f>
        <v>#N/A</v>
      </c>
      <c r="DF172" s="11" t="e" cm="1">
        <f t="array" aca="1" ref="DF172" ca="1">CONCATENATE(INDIRECT(ADDRESS(1,MATCH(_xlfn.MAXIFS(B172:CW172,metrics.est,"Coverage"),B172:CW172,0)+1)), ", ", INDIRECT(ADDRESS(2,MATCH(_xlfn.MAXIFS(B172:CW172,metrics.est,"Coverage"),B172:CW172,0)+1)))</f>
        <v>#N/A</v>
      </c>
      <c r="DG172" s="11" t="e" cm="1">
        <f t="array" aca="1" ref="DG172" ca="1">CONCATENATE(INDIRECT(ADDRESS(1,MATCH(_xlfn.MINIFS(B172:CW172,metrics.est,"Time"),B172:CW172,0)+1)), ", ", INDIRECT(ADDRESS(2,MATCH(_xlfn.MINIFS(B172:CW172,metrics.est,"Time"),B172:CW172,0)+1)))</f>
        <v>#N/A</v>
      </c>
    </row>
    <row r="173" spans="1:111" x14ac:dyDescent="0.2">
      <c r="A173" s="1" t="s">
        <v>170</v>
      </c>
      <c r="B173" s="4"/>
      <c r="C173" s="4"/>
      <c r="D173" s="4"/>
      <c r="E173" s="4"/>
      <c r="F173" s="4"/>
      <c r="G173" s="5"/>
      <c r="H173" s="5"/>
      <c r="I173" s="5"/>
      <c r="J173" s="5"/>
      <c r="K173" s="5"/>
      <c r="L173" s="4"/>
      <c r="M173" s="4"/>
      <c r="N173" s="4"/>
      <c r="O173" s="4"/>
      <c r="P173" s="4"/>
      <c r="Q173" s="5"/>
      <c r="R173" s="5"/>
      <c r="S173" s="5"/>
      <c r="T173" s="5"/>
      <c r="U173" s="5"/>
      <c r="V173" s="4"/>
      <c r="W173" s="4"/>
      <c r="X173" s="4"/>
      <c r="Y173" s="4"/>
      <c r="Z173" s="4"/>
      <c r="AA173" s="5"/>
      <c r="AB173" s="5"/>
      <c r="AC173" s="5"/>
      <c r="AD173" s="5"/>
      <c r="AE173" s="5"/>
      <c r="AF173" s="4"/>
      <c r="AG173" s="4"/>
      <c r="AH173" s="4"/>
      <c r="AI173" s="4"/>
      <c r="AJ173" s="4"/>
      <c r="AK173" s="5"/>
      <c r="AL173" s="5"/>
      <c r="AM173" s="5"/>
      <c r="AN173" s="5"/>
      <c r="AO173" s="5"/>
      <c r="AP173" s="4"/>
      <c r="AQ173" s="4"/>
      <c r="AR173" s="4"/>
      <c r="AS173" s="4"/>
      <c r="AT173" s="4"/>
      <c r="AU173" s="5"/>
      <c r="AV173" s="5"/>
      <c r="AW173" s="5"/>
      <c r="AX173" s="5"/>
      <c r="AY173" s="5"/>
      <c r="AZ173" s="4"/>
      <c r="BA173" s="4"/>
      <c r="BB173" s="4"/>
      <c r="BC173" s="4"/>
      <c r="BD173" s="4"/>
      <c r="BE173" s="5"/>
      <c r="BF173" s="5"/>
      <c r="BG173" s="5"/>
      <c r="BH173" s="5"/>
      <c r="BI173" s="5"/>
      <c r="BJ173" s="4"/>
      <c r="BK173" s="4"/>
      <c r="BL173" s="4"/>
      <c r="BM173" s="4"/>
      <c r="BN173" s="4"/>
      <c r="BO173" s="5"/>
      <c r="BP173" s="5"/>
      <c r="BQ173" s="5"/>
      <c r="BR173" s="5"/>
      <c r="BS173" s="5"/>
      <c r="BT173" s="4"/>
      <c r="BU173" s="4"/>
      <c r="BV173" s="4"/>
      <c r="BW173" s="4"/>
      <c r="BX173" s="4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5"/>
      <c r="CJ173" s="5"/>
      <c r="CK173" s="5"/>
      <c r="CL173" s="5"/>
      <c r="CM173" s="5"/>
      <c r="CN173" s="4"/>
      <c r="CO173" s="4"/>
      <c r="CP173" s="4"/>
      <c r="CQ173" s="4"/>
      <c r="CR173" s="4"/>
      <c r="CS173" s="5"/>
      <c r="CT173" s="5"/>
      <c r="CU173" s="5"/>
      <c r="CV173" s="5"/>
      <c r="CW173" s="5"/>
      <c r="CX173" s="4" t="e">
        <f t="shared" si="25"/>
        <v>#DIV/0!</v>
      </c>
      <c r="CY173" s="4" t="e">
        <f t="shared" si="26"/>
        <v>#DIV/0!</v>
      </c>
      <c r="CZ173" s="4" t="e">
        <f t="shared" si="27"/>
        <v>#DIV/0!</v>
      </c>
      <c r="DA173" s="4" t="e">
        <f t="shared" si="28"/>
        <v>#DIV/0!</v>
      </c>
      <c r="DB173" s="4" t="e">
        <f t="shared" si="29"/>
        <v>#DIV/0!</v>
      </c>
      <c r="DC173" s="11" t="e" cm="1">
        <f t="array" aca="1" ref="DC173" ca="1">CONCATENATE(INDIRECT(ADDRESS(1,MATCH(_xlfn.MINIFS(B173:CW173,metrics.est,"MAE"),B173:CW173,0)+1)), ", ", INDIRECT(ADDRESS(2,MATCH(_xlfn.MINIFS(B173:CW173,metrics.est,"MAE"),B173:CW173,0)+1)))</f>
        <v>#N/A</v>
      </c>
      <c r="DD173" s="11" t="e" cm="1">
        <f t="array" aca="1" ref="DD173" ca="1">CONCATENATE(INDIRECT(ADDRESS(1,MATCH(_xlfn.MINIFS(B173:CW173,metrics.est,"MSE"),B173:CW173,0)+1)), ", ", INDIRECT(ADDRESS(2,MATCH(_xlfn.MINIFS(B173:CW173,metrics.est,"MSE"),B173:CW173,0)+1)))</f>
        <v>#N/A</v>
      </c>
      <c r="DE173" s="11" t="e" cm="1">
        <f t="array" aca="1" ref="DE173" ca="1">CONCATENATE(INDIRECT(ADDRESS(1,MATCH(_xlfn.MAXIFS(B173:CW173,metrics.est,"R"),B173:CW173,0)+1)), ", ", INDIRECT(ADDRESS(2,MATCH(_xlfn.MAXIFS(B173:CW173,metrics.est,"R"),B173:CW173,0)+1)))</f>
        <v>#N/A</v>
      </c>
      <c r="DF173" s="11" t="e" cm="1">
        <f t="array" aca="1" ref="DF173" ca="1">CONCATENATE(INDIRECT(ADDRESS(1,MATCH(_xlfn.MAXIFS(B173:CW173,metrics.est,"Coverage"),B173:CW173,0)+1)), ", ", INDIRECT(ADDRESS(2,MATCH(_xlfn.MAXIFS(B173:CW173,metrics.est,"Coverage"),B173:CW173,0)+1)))</f>
        <v>#N/A</v>
      </c>
      <c r="DG173" s="11" t="e" cm="1">
        <f t="array" aca="1" ref="DG173" ca="1">CONCATENATE(INDIRECT(ADDRESS(1,MATCH(_xlfn.MINIFS(B173:CW173,metrics.est,"Time"),B173:CW173,0)+1)), ", ", INDIRECT(ADDRESS(2,MATCH(_xlfn.MINIFS(B173:CW173,metrics.est,"Time"),B173:CW173,0)+1)))</f>
        <v>#N/A</v>
      </c>
    </row>
    <row r="174" spans="1:111" x14ac:dyDescent="0.2">
      <c r="A174" s="1" t="s">
        <v>171</v>
      </c>
      <c r="B174" s="4"/>
      <c r="C174" s="4"/>
      <c r="D174" s="4"/>
      <c r="E174" s="4"/>
      <c r="F174" s="4"/>
      <c r="G174" s="5"/>
      <c r="H174" s="5"/>
      <c r="I174" s="5"/>
      <c r="J174" s="5"/>
      <c r="K174" s="5"/>
      <c r="L174" s="4"/>
      <c r="M174" s="4"/>
      <c r="N174" s="4"/>
      <c r="O174" s="4"/>
      <c r="P174" s="4"/>
      <c r="Q174" s="5"/>
      <c r="R174" s="5"/>
      <c r="S174" s="5"/>
      <c r="T174" s="5"/>
      <c r="U174" s="5"/>
      <c r="V174" s="4"/>
      <c r="W174" s="4"/>
      <c r="X174" s="4"/>
      <c r="Y174" s="4"/>
      <c r="Z174" s="4"/>
      <c r="AA174" s="5"/>
      <c r="AB174" s="5"/>
      <c r="AC174" s="5"/>
      <c r="AD174" s="5"/>
      <c r="AE174" s="5"/>
      <c r="AF174" s="4"/>
      <c r="AG174" s="4"/>
      <c r="AH174" s="4"/>
      <c r="AI174" s="4"/>
      <c r="AJ174" s="4"/>
      <c r="AK174" s="5"/>
      <c r="AL174" s="5"/>
      <c r="AM174" s="5"/>
      <c r="AN174" s="5"/>
      <c r="AO174" s="5"/>
      <c r="AP174" s="4"/>
      <c r="AQ174" s="4"/>
      <c r="AR174" s="4"/>
      <c r="AS174" s="4"/>
      <c r="AT174" s="4"/>
      <c r="AU174" s="5"/>
      <c r="AV174" s="5"/>
      <c r="AW174" s="5"/>
      <c r="AX174" s="5"/>
      <c r="AY174" s="5"/>
      <c r="AZ174" s="4"/>
      <c r="BA174" s="4"/>
      <c r="BB174" s="4"/>
      <c r="BC174" s="4"/>
      <c r="BD174" s="4"/>
      <c r="BE174" s="5"/>
      <c r="BF174" s="5"/>
      <c r="BG174" s="5"/>
      <c r="BH174" s="5"/>
      <c r="BI174" s="5"/>
      <c r="BJ174" s="4"/>
      <c r="BK174" s="4"/>
      <c r="BL174" s="4"/>
      <c r="BM174" s="4"/>
      <c r="BN174" s="4"/>
      <c r="BO174" s="5"/>
      <c r="BP174" s="5"/>
      <c r="BQ174" s="5"/>
      <c r="BR174" s="5"/>
      <c r="BS174" s="5"/>
      <c r="BT174" s="4"/>
      <c r="BU174" s="4"/>
      <c r="BV174" s="4"/>
      <c r="BW174" s="4"/>
      <c r="BX174" s="4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5"/>
      <c r="CJ174" s="5"/>
      <c r="CK174" s="5"/>
      <c r="CL174" s="5"/>
      <c r="CM174" s="5"/>
      <c r="CN174" s="4"/>
      <c r="CO174" s="4"/>
      <c r="CP174" s="4"/>
      <c r="CQ174" s="4"/>
      <c r="CR174" s="4"/>
      <c r="CS174" s="5"/>
      <c r="CT174" s="5"/>
      <c r="CU174" s="5"/>
      <c r="CV174" s="5"/>
      <c r="CW174" s="5"/>
      <c r="CX174" s="4" t="e">
        <f t="shared" si="25"/>
        <v>#DIV/0!</v>
      </c>
      <c r="CY174" s="4" t="e">
        <f t="shared" si="26"/>
        <v>#DIV/0!</v>
      </c>
      <c r="CZ174" s="4" t="e">
        <f t="shared" si="27"/>
        <v>#DIV/0!</v>
      </c>
      <c r="DA174" s="4" t="e">
        <f t="shared" si="28"/>
        <v>#DIV/0!</v>
      </c>
      <c r="DB174" s="4" t="e">
        <f t="shared" si="29"/>
        <v>#DIV/0!</v>
      </c>
      <c r="DC174" s="11" t="e" cm="1">
        <f t="array" aca="1" ref="DC174" ca="1">CONCATENATE(INDIRECT(ADDRESS(1,MATCH(_xlfn.MINIFS(B174:CW174,metrics.est,"MAE"),B174:CW174,0)+1)), ", ", INDIRECT(ADDRESS(2,MATCH(_xlfn.MINIFS(B174:CW174,metrics.est,"MAE"),B174:CW174,0)+1)))</f>
        <v>#N/A</v>
      </c>
      <c r="DD174" s="11" t="e" cm="1">
        <f t="array" aca="1" ref="DD174" ca="1">CONCATENATE(INDIRECT(ADDRESS(1,MATCH(_xlfn.MINIFS(B174:CW174,metrics.est,"MSE"),B174:CW174,0)+1)), ", ", INDIRECT(ADDRESS(2,MATCH(_xlfn.MINIFS(B174:CW174,metrics.est,"MSE"),B174:CW174,0)+1)))</f>
        <v>#N/A</v>
      </c>
      <c r="DE174" s="11" t="e" cm="1">
        <f t="array" aca="1" ref="DE174" ca="1">CONCATENATE(INDIRECT(ADDRESS(1,MATCH(_xlfn.MAXIFS(B174:CW174,metrics.est,"R"),B174:CW174,0)+1)), ", ", INDIRECT(ADDRESS(2,MATCH(_xlfn.MAXIFS(B174:CW174,metrics.est,"R"),B174:CW174,0)+1)))</f>
        <v>#N/A</v>
      </c>
      <c r="DF174" s="11" t="e" cm="1">
        <f t="array" aca="1" ref="DF174" ca="1">CONCATENATE(INDIRECT(ADDRESS(1,MATCH(_xlfn.MAXIFS(B174:CW174,metrics.est,"Coverage"),B174:CW174,0)+1)), ", ", INDIRECT(ADDRESS(2,MATCH(_xlfn.MAXIFS(B174:CW174,metrics.est,"Coverage"),B174:CW174,0)+1)))</f>
        <v>#N/A</v>
      </c>
      <c r="DG174" s="11" t="e" cm="1">
        <f t="array" aca="1" ref="DG174" ca="1">CONCATENATE(INDIRECT(ADDRESS(1,MATCH(_xlfn.MINIFS(B174:CW174,metrics.est,"Time"),B174:CW174,0)+1)), ", ", INDIRECT(ADDRESS(2,MATCH(_xlfn.MINIFS(B174:CW174,metrics.est,"Time"),B174:CW174,0)+1)))</f>
        <v>#N/A</v>
      </c>
    </row>
    <row r="175" spans="1:111" x14ac:dyDescent="0.2">
      <c r="A175" s="1" t="s">
        <v>172</v>
      </c>
      <c r="B175" s="4"/>
      <c r="C175" s="4"/>
      <c r="D175" s="4"/>
      <c r="E175" s="4"/>
      <c r="F175" s="4"/>
      <c r="G175" s="5"/>
      <c r="H175" s="5"/>
      <c r="I175" s="5"/>
      <c r="J175" s="5"/>
      <c r="K175" s="5"/>
      <c r="L175" s="4"/>
      <c r="M175" s="4"/>
      <c r="N175" s="4"/>
      <c r="O175" s="4"/>
      <c r="P175" s="4"/>
      <c r="Q175" s="5"/>
      <c r="R175" s="5"/>
      <c r="S175" s="5"/>
      <c r="T175" s="5"/>
      <c r="U175" s="5"/>
      <c r="V175" s="4"/>
      <c r="W175" s="4"/>
      <c r="X175" s="4"/>
      <c r="Y175" s="4"/>
      <c r="Z175" s="4"/>
      <c r="AA175" s="5"/>
      <c r="AB175" s="5"/>
      <c r="AC175" s="5"/>
      <c r="AD175" s="5"/>
      <c r="AE175" s="5"/>
      <c r="AF175" s="4"/>
      <c r="AG175" s="4"/>
      <c r="AH175" s="4"/>
      <c r="AI175" s="4"/>
      <c r="AJ175" s="4"/>
      <c r="AK175" s="5"/>
      <c r="AL175" s="5"/>
      <c r="AM175" s="5"/>
      <c r="AN175" s="5"/>
      <c r="AO175" s="5"/>
      <c r="AP175" s="4"/>
      <c r="AQ175" s="4"/>
      <c r="AR175" s="4"/>
      <c r="AS175" s="4"/>
      <c r="AT175" s="4"/>
      <c r="AU175" s="5"/>
      <c r="AV175" s="5"/>
      <c r="AW175" s="5"/>
      <c r="AX175" s="5"/>
      <c r="AY175" s="5"/>
      <c r="AZ175" s="4"/>
      <c r="BA175" s="4"/>
      <c r="BB175" s="4"/>
      <c r="BC175" s="4"/>
      <c r="BD175" s="4"/>
      <c r="BE175" s="5"/>
      <c r="BF175" s="5"/>
      <c r="BG175" s="5"/>
      <c r="BH175" s="5"/>
      <c r="BI175" s="5"/>
      <c r="BJ175" s="4"/>
      <c r="BK175" s="4"/>
      <c r="BL175" s="4"/>
      <c r="BM175" s="4"/>
      <c r="BN175" s="4"/>
      <c r="BO175" s="5"/>
      <c r="BP175" s="5"/>
      <c r="BQ175" s="5"/>
      <c r="BR175" s="5"/>
      <c r="BS175" s="5"/>
      <c r="BT175" s="4"/>
      <c r="BU175" s="4"/>
      <c r="BV175" s="4"/>
      <c r="BW175" s="4"/>
      <c r="BX175" s="4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5"/>
      <c r="CJ175" s="5"/>
      <c r="CK175" s="5"/>
      <c r="CL175" s="5"/>
      <c r="CM175" s="5"/>
      <c r="CN175" s="4"/>
      <c r="CO175" s="4"/>
      <c r="CP175" s="4"/>
      <c r="CQ175" s="4"/>
      <c r="CR175" s="4"/>
      <c r="CS175" s="5"/>
      <c r="CT175" s="5"/>
      <c r="CU175" s="5"/>
      <c r="CV175" s="5"/>
      <c r="CW175" s="5"/>
      <c r="CX175" s="4" t="e">
        <f t="shared" si="25"/>
        <v>#DIV/0!</v>
      </c>
      <c r="CY175" s="4" t="e">
        <f t="shared" si="26"/>
        <v>#DIV/0!</v>
      </c>
      <c r="CZ175" s="4" t="e">
        <f t="shared" si="27"/>
        <v>#DIV/0!</v>
      </c>
      <c r="DA175" s="4" t="e">
        <f t="shared" si="28"/>
        <v>#DIV/0!</v>
      </c>
      <c r="DB175" s="4" t="e">
        <f t="shared" si="29"/>
        <v>#DIV/0!</v>
      </c>
      <c r="DC175" s="11" t="e" cm="1">
        <f t="array" aca="1" ref="DC175" ca="1">CONCATENATE(INDIRECT(ADDRESS(1,MATCH(_xlfn.MINIFS(B175:CW175,metrics.est,"MAE"),B175:CW175,0)+1)), ", ", INDIRECT(ADDRESS(2,MATCH(_xlfn.MINIFS(B175:CW175,metrics.est,"MAE"),B175:CW175,0)+1)))</f>
        <v>#N/A</v>
      </c>
      <c r="DD175" s="11" t="e" cm="1">
        <f t="array" aca="1" ref="DD175" ca="1">CONCATENATE(INDIRECT(ADDRESS(1,MATCH(_xlfn.MINIFS(B175:CW175,metrics.est,"MSE"),B175:CW175,0)+1)), ", ", INDIRECT(ADDRESS(2,MATCH(_xlfn.MINIFS(B175:CW175,metrics.est,"MSE"),B175:CW175,0)+1)))</f>
        <v>#N/A</v>
      </c>
      <c r="DE175" s="11" t="e" cm="1">
        <f t="array" aca="1" ref="DE175" ca="1">CONCATENATE(INDIRECT(ADDRESS(1,MATCH(_xlfn.MAXIFS(B175:CW175,metrics.est,"R"),B175:CW175,0)+1)), ", ", INDIRECT(ADDRESS(2,MATCH(_xlfn.MAXIFS(B175:CW175,metrics.est,"R"),B175:CW175,0)+1)))</f>
        <v>#N/A</v>
      </c>
      <c r="DF175" s="11" t="e" cm="1">
        <f t="array" aca="1" ref="DF175" ca="1">CONCATENATE(INDIRECT(ADDRESS(1,MATCH(_xlfn.MAXIFS(B175:CW175,metrics.est,"Coverage"),B175:CW175,0)+1)), ", ", INDIRECT(ADDRESS(2,MATCH(_xlfn.MAXIFS(B175:CW175,metrics.est,"Coverage"),B175:CW175,0)+1)))</f>
        <v>#N/A</v>
      </c>
      <c r="DG175" s="11" t="e" cm="1">
        <f t="array" aca="1" ref="DG175" ca="1">CONCATENATE(INDIRECT(ADDRESS(1,MATCH(_xlfn.MINIFS(B175:CW175,metrics.est,"Time"),B175:CW175,0)+1)), ", ", INDIRECT(ADDRESS(2,MATCH(_xlfn.MINIFS(B175:CW175,metrics.est,"Time"),B175:CW175,0)+1)))</f>
        <v>#N/A</v>
      </c>
    </row>
    <row r="176" spans="1:111" x14ac:dyDescent="0.2">
      <c r="A176" s="1" t="s">
        <v>173</v>
      </c>
      <c r="B176" s="4"/>
      <c r="C176" s="4"/>
      <c r="D176" s="4"/>
      <c r="E176" s="4"/>
      <c r="F176" s="4"/>
      <c r="G176" s="5"/>
      <c r="H176" s="5"/>
      <c r="I176" s="5"/>
      <c r="J176" s="5"/>
      <c r="K176" s="5"/>
      <c r="L176" s="4"/>
      <c r="M176" s="4"/>
      <c r="N176" s="4"/>
      <c r="O176" s="4"/>
      <c r="P176" s="4"/>
      <c r="Q176" s="5"/>
      <c r="R176" s="5"/>
      <c r="S176" s="5"/>
      <c r="T176" s="5"/>
      <c r="U176" s="5"/>
      <c r="V176" s="4"/>
      <c r="W176" s="4"/>
      <c r="X176" s="4"/>
      <c r="Y176" s="4"/>
      <c r="Z176" s="4"/>
      <c r="AA176" s="5"/>
      <c r="AB176" s="5"/>
      <c r="AC176" s="5"/>
      <c r="AD176" s="5"/>
      <c r="AE176" s="5"/>
      <c r="AF176" s="4"/>
      <c r="AG176" s="4"/>
      <c r="AH176" s="4"/>
      <c r="AI176" s="4"/>
      <c r="AJ176" s="4"/>
      <c r="AK176" s="5"/>
      <c r="AL176" s="5"/>
      <c r="AM176" s="5"/>
      <c r="AN176" s="5"/>
      <c r="AO176" s="5"/>
      <c r="AP176" s="4"/>
      <c r="AQ176" s="4"/>
      <c r="AR176" s="4"/>
      <c r="AS176" s="4"/>
      <c r="AT176" s="4"/>
      <c r="AU176" s="5"/>
      <c r="AV176" s="5"/>
      <c r="AW176" s="5"/>
      <c r="AX176" s="5"/>
      <c r="AY176" s="5"/>
      <c r="AZ176" s="4"/>
      <c r="BA176" s="4"/>
      <c r="BB176" s="4"/>
      <c r="BC176" s="4"/>
      <c r="BD176" s="4"/>
      <c r="BE176" s="5"/>
      <c r="BF176" s="5"/>
      <c r="BG176" s="5"/>
      <c r="BH176" s="5"/>
      <c r="BI176" s="5"/>
      <c r="BJ176" s="4"/>
      <c r="BK176" s="4"/>
      <c r="BL176" s="4"/>
      <c r="BM176" s="4"/>
      <c r="BN176" s="4"/>
      <c r="BO176" s="5"/>
      <c r="BP176" s="5"/>
      <c r="BQ176" s="5"/>
      <c r="BR176" s="5"/>
      <c r="BS176" s="5"/>
      <c r="BT176" s="4"/>
      <c r="BU176" s="4"/>
      <c r="BV176" s="4"/>
      <c r="BW176" s="4"/>
      <c r="BX176" s="4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5"/>
      <c r="CJ176" s="5"/>
      <c r="CK176" s="5"/>
      <c r="CL176" s="5"/>
      <c r="CM176" s="5"/>
      <c r="CN176" s="4"/>
      <c r="CO176" s="4"/>
      <c r="CP176" s="4"/>
      <c r="CQ176" s="4"/>
      <c r="CR176" s="4"/>
      <c r="CS176" s="5"/>
      <c r="CT176" s="5"/>
      <c r="CU176" s="5"/>
      <c r="CV176" s="5"/>
      <c r="CW176" s="5"/>
      <c r="CX176" s="4" t="e">
        <f t="shared" si="25"/>
        <v>#DIV/0!</v>
      </c>
      <c r="CY176" s="4" t="e">
        <f t="shared" si="26"/>
        <v>#DIV/0!</v>
      </c>
      <c r="CZ176" s="4" t="e">
        <f t="shared" si="27"/>
        <v>#DIV/0!</v>
      </c>
      <c r="DA176" s="4" t="e">
        <f t="shared" si="28"/>
        <v>#DIV/0!</v>
      </c>
      <c r="DB176" s="4" t="e">
        <f t="shared" si="29"/>
        <v>#DIV/0!</v>
      </c>
      <c r="DC176" s="11" t="e" cm="1">
        <f t="array" aca="1" ref="DC176" ca="1">CONCATENATE(INDIRECT(ADDRESS(1,MATCH(_xlfn.MINIFS(B176:CW176,metrics.est,"MAE"),B176:CW176,0)+1)), ", ", INDIRECT(ADDRESS(2,MATCH(_xlfn.MINIFS(B176:CW176,metrics.est,"MAE"),B176:CW176,0)+1)))</f>
        <v>#N/A</v>
      </c>
      <c r="DD176" s="11" t="e" cm="1">
        <f t="array" aca="1" ref="DD176" ca="1">CONCATENATE(INDIRECT(ADDRESS(1,MATCH(_xlfn.MINIFS(B176:CW176,metrics.est,"MSE"),B176:CW176,0)+1)), ", ", INDIRECT(ADDRESS(2,MATCH(_xlfn.MINIFS(B176:CW176,metrics.est,"MSE"),B176:CW176,0)+1)))</f>
        <v>#N/A</v>
      </c>
      <c r="DE176" s="11" t="e" cm="1">
        <f t="array" aca="1" ref="DE176" ca="1">CONCATENATE(INDIRECT(ADDRESS(1,MATCH(_xlfn.MAXIFS(B176:CW176,metrics.est,"R"),B176:CW176,0)+1)), ", ", INDIRECT(ADDRESS(2,MATCH(_xlfn.MAXIFS(B176:CW176,metrics.est,"R"),B176:CW176,0)+1)))</f>
        <v>#N/A</v>
      </c>
      <c r="DF176" s="11" t="e" cm="1">
        <f t="array" aca="1" ref="DF176" ca="1">CONCATENATE(INDIRECT(ADDRESS(1,MATCH(_xlfn.MAXIFS(B176:CW176,metrics.est,"Coverage"),B176:CW176,0)+1)), ", ", INDIRECT(ADDRESS(2,MATCH(_xlfn.MAXIFS(B176:CW176,metrics.est,"Coverage"),B176:CW176,0)+1)))</f>
        <v>#N/A</v>
      </c>
      <c r="DG176" s="11" t="e" cm="1">
        <f t="array" aca="1" ref="DG176" ca="1">CONCATENATE(INDIRECT(ADDRESS(1,MATCH(_xlfn.MINIFS(B176:CW176,metrics.est,"Time"),B176:CW176,0)+1)), ", ", INDIRECT(ADDRESS(2,MATCH(_xlfn.MINIFS(B176:CW176,metrics.est,"Time"),B176:CW176,0)+1)))</f>
        <v>#N/A</v>
      </c>
    </row>
    <row r="177" spans="1:111" x14ac:dyDescent="0.2">
      <c r="A177" s="1" t="s">
        <v>174</v>
      </c>
      <c r="B177" s="4"/>
      <c r="C177" s="4"/>
      <c r="D177" s="4"/>
      <c r="E177" s="4"/>
      <c r="F177" s="4"/>
      <c r="G177" s="5"/>
      <c r="H177" s="5"/>
      <c r="I177" s="5"/>
      <c r="J177" s="5"/>
      <c r="K177" s="5"/>
      <c r="L177" s="4"/>
      <c r="M177" s="4"/>
      <c r="N177" s="4"/>
      <c r="O177" s="4"/>
      <c r="P177" s="4"/>
      <c r="Q177" s="5"/>
      <c r="R177" s="5"/>
      <c r="S177" s="5"/>
      <c r="T177" s="5"/>
      <c r="U177" s="5"/>
      <c r="V177" s="4"/>
      <c r="W177" s="4"/>
      <c r="X177" s="4"/>
      <c r="Y177" s="4"/>
      <c r="Z177" s="4"/>
      <c r="AA177" s="5"/>
      <c r="AB177" s="5"/>
      <c r="AC177" s="5"/>
      <c r="AD177" s="5"/>
      <c r="AE177" s="5"/>
      <c r="AF177" s="4"/>
      <c r="AG177" s="4"/>
      <c r="AH177" s="4"/>
      <c r="AI177" s="4"/>
      <c r="AJ177" s="4"/>
      <c r="AK177" s="5"/>
      <c r="AL177" s="5"/>
      <c r="AM177" s="5"/>
      <c r="AN177" s="5"/>
      <c r="AO177" s="5"/>
      <c r="AP177" s="4"/>
      <c r="AQ177" s="4"/>
      <c r="AR177" s="4"/>
      <c r="AS177" s="4"/>
      <c r="AT177" s="4"/>
      <c r="AU177" s="5"/>
      <c r="AV177" s="5"/>
      <c r="AW177" s="5"/>
      <c r="AX177" s="5"/>
      <c r="AY177" s="5"/>
      <c r="AZ177" s="4"/>
      <c r="BA177" s="4"/>
      <c r="BB177" s="4"/>
      <c r="BC177" s="4"/>
      <c r="BD177" s="4"/>
      <c r="BE177" s="5"/>
      <c r="BF177" s="5"/>
      <c r="BG177" s="5"/>
      <c r="BH177" s="5"/>
      <c r="BI177" s="5"/>
      <c r="BJ177" s="4"/>
      <c r="BK177" s="4"/>
      <c r="BL177" s="4"/>
      <c r="BM177" s="4"/>
      <c r="BN177" s="4"/>
      <c r="BO177" s="5"/>
      <c r="BP177" s="5"/>
      <c r="BQ177" s="5"/>
      <c r="BR177" s="5"/>
      <c r="BS177" s="5"/>
      <c r="BT177" s="4"/>
      <c r="BU177" s="4"/>
      <c r="BV177" s="4"/>
      <c r="BW177" s="4"/>
      <c r="BX177" s="4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5"/>
      <c r="CJ177" s="5"/>
      <c r="CK177" s="5"/>
      <c r="CL177" s="5"/>
      <c r="CM177" s="5"/>
      <c r="CN177" s="4"/>
      <c r="CO177" s="4"/>
      <c r="CP177" s="4"/>
      <c r="CQ177" s="4"/>
      <c r="CR177" s="4"/>
      <c r="CS177" s="5"/>
      <c r="CT177" s="5"/>
      <c r="CU177" s="5"/>
      <c r="CV177" s="5"/>
      <c r="CW177" s="5"/>
      <c r="CX177" s="4" t="e">
        <f t="shared" si="25"/>
        <v>#DIV/0!</v>
      </c>
      <c r="CY177" s="4" t="e">
        <f t="shared" si="26"/>
        <v>#DIV/0!</v>
      </c>
      <c r="CZ177" s="4" t="e">
        <f t="shared" si="27"/>
        <v>#DIV/0!</v>
      </c>
      <c r="DA177" s="4" t="e">
        <f t="shared" si="28"/>
        <v>#DIV/0!</v>
      </c>
      <c r="DB177" s="4" t="e">
        <f t="shared" si="29"/>
        <v>#DIV/0!</v>
      </c>
      <c r="DC177" s="11" t="e" cm="1">
        <f t="array" aca="1" ref="DC177" ca="1">CONCATENATE(INDIRECT(ADDRESS(1,MATCH(_xlfn.MINIFS(B177:CW177,metrics.est,"MAE"),B177:CW177,0)+1)), ", ", INDIRECT(ADDRESS(2,MATCH(_xlfn.MINIFS(B177:CW177,metrics.est,"MAE"),B177:CW177,0)+1)))</f>
        <v>#N/A</v>
      </c>
      <c r="DD177" s="11" t="e" cm="1">
        <f t="array" aca="1" ref="DD177" ca="1">CONCATENATE(INDIRECT(ADDRESS(1,MATCH(_xlfn.MINIFS(B177:CW177,metrics.est,"MSE"),B177:CW177,0)+1)), ", ", INDIRECT(ADDRESS(2,MATCH(_xlfn.MINIFS(B177:CW177,metrics.est,"MSE"),B177:CW177,0)+1)))</f>
        <v>#N/A</v>
      </c>
      <c r="DE177" s="11" t="e" cm="1">
        <f t="array" aca="1" ref="DE177" ca="1">CONCATENATE(INDIRECT(ADDRESS(1,MATCH(_xlfn.MAXIFS(B177:CW177,metrics.est,"R"),B177:CW177,0)+1)), ", ", INDIRECT(ADDRESS(2,MATCH(_xlfn.MAXIFS(B177:CW177,metrics.est,"R"),B177:CW177,0)+1)))</f>
        <v>#N/A</v>
      </c>
      <c r="DF177" s="11" t="e" cm="1">
        <f t="array" aca="1" ref="DF177" ca="1">CONCATENATE(INDIRECT(ADDRESS(1,MATCH(_xlfn.MAXIFS(B177:CW177,metrics.est,"Coverage"),B177:CW177,0)+1)), ", ", INDIRECT(ADDRESS(2,MATCH(_xlfn.MAXIFS(B177:CW177,metrics.est,"Coverage"),B177:CW177,0)+1)))</f>
        <v>#N/A</v>
      </c>
      <c r="DG177" s="11" t="e" cm="1">
        <f t="array" aca="1" ref="DG177" ca="1">CONCATENATE(INDIRECT(ADDRESS(1,MATCH(_xlfn.MINIFS(B177:CW177,metrics.est,"Time"),B177:CW177,0)+1)), ", ", INDIRECT(ADDRESS(2,MATCH(_xlfn.MINIFS(B177:CW177,metrics.est,"Time"),B177:CW177,0)+1)))</f>
        <v>#N/A</v>
      </c>
    </row>
    <row r="178" spans="1:111" x14ac:dyDescent="0.2">
      <c r="A178" s="1" t="s">
        <v>175</v>
      </c>
      <c r="B178" s="4"/>
      <c r="C178" s="4"/>
      <c r="D178" s="4"/>
      <c r="E178" s="4"/>
      <c r="F178" s="4"/>
      <c r="G178" s="5"/>
      <c r="H178" s="5"/>
      <c r="I178" s="5"/>
      <c r="J178" s="5"/>
      <c r="K178" s="5"/>
      <c r="L178" s="4"/>
      <c r="M178" s="4"/>
      <c r="N178" s="4"/>
      <c r="O178" s="4"/>
      <c r="P178" s="4"/>
      <c r="Q178" s="5"/>
      <c r="R178" s="5"/>
      <c r="S178" s="5"/>
      <c r="T178" s="5"/>
      <c r="U178" s="5"/>
      <c r="V178" s="4"/>
      <c r="W178" s="4"/>
      <c r="X178" s="4"/>
      <c r="Y178" s="4"/>
      <c r="Z178" s="4"/>
      <c r="AA178" s="5"/>
      <c r="AB178" s="5"/>
      <c r="AC178" s="5"/>
      <c r="AD178" s="5"/>
      <c r="AE178" s="5"/>
      <c r="AF178" s="4"/>
      <c r="AG178" s="4"/>
      <c r="AH178" s="4"/>
      <c r="AI178" s="4"/>
      <c r="AJ178" s="4"/>
      <c r="AK178" s="5"/>
      <c r="AL178" s="5"/>
      <c r="AM178" s="5"/>
      <c r="AN178" s="5"/>
      <c r="AO178" s="5"/>
      <c r="AP178" s="4"/>
      <c r="AQ178" s="4"/>
      <c r="AR178" s="4"/>
      <c r="AS178" s="4"/>
      <c r="AT178" s="4"/>
      <c r="AU178" s="5"/>
      <c r="AV178" s="5"/>
      <c r="AW178" s="5"/>
      <c r="AX178" s="5"/>
      <c r="AY178" s="5"/>
      <c r="AZ178" s="4"/>
      <c r="BA178" s="4"/>
      <c r="BB178" s="4"/>
      <c r="BC178" s="4"/>
      <c r="BD178" s="4"/>
      <c r="BE178" s="5"/>
      <c r="BF178" s="5"/>
      <c r="BG178" s="5"/>
      <c r="BH178" s="5"/>
      <c r="BI178" s="5"/>
      <c r="BJ178" s="4"/>
      <c r="BK178" s="4"/>
      <c r="BL178" s="4"/>
      <c r="BM178" s="4"/>
      <c r="BN178" s="4"/>
      <c r="BO178" s="5"/>
      <c r="BP178" s="5"/>
      <c r="BQ178" s="5"/>
      <c r="BR178" s="5"/>
      <c r="BS178" s="5"/>
      <c r="BT178" s="4"/>
      <c r="BU178" s="4"/>
      <c r="BV178" s="4"/>
      <c r="BW178" s="4"/>
      <c r="BX178" s="4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5"/>
      <c r="CJ178" s="5"/>
      <c r="CK178" s="5"/>
      <c r="CL178" s="5"/>
      <c r="CM178" s="5"/>
      <c r="CN178" s="4"/>
      <c r="CO178" s="4"/>
      <c r="CP178" s="4"/>
      <c r="CQ178" s="4"/>
      <c r="CR178" s="4"/>
      <c r="CS178" s="5"/>
      <c r="CT178" s="5"/>
      <c r="CU178" s="5"/>
      <c r="CV178" s="5"/>
      <c r="CW178" s="5"/>
      <c r="CX178" s="4" t="e">
        <f t="shared" si="25"/>
        <v>#DIV/0!</v>
      </c>
      <c r="CY178" s="4" t="e">
        <f t="shared" si="26"/>
        <v>#DIV/0!</v>
      </c>
      <c r="CZ178" s="4" t="e">
        <f t="shared" si="27"/>
        <v>#DIV/0!</v>
      </c>
      <c r="DA178" s="4" t="e">
        <f t="shared" si="28"/>
        <v>#DIV/0!</v>
      </c>
      <c r="DB178" s="4" t="e">
        <f t="shared" si="29"/>
        <v>#DIV/0!</v>
      </c>
      <c r="DC178" s="11" t="e" cm="1">
        <f t="array" aca="1" ref="DC178" ca="1">CONCATENATE(INDIRECT(ADDRESS(1,MATCH(_xlfn.MINIFS(B178:CW178,metrics.est,"MAE"),B178:CW178,0)+1)), ", ", INDIRECT(ADDRESS(2,MATCH(_xlfn.MINIFS(B178:CW178,metrics.est,"MAE"),B178:CW178,0)+1)))</f>
        <v>#N/A</v>
      </c>
      <c r="DD178" s="11" t="e" cm="1">
        <f t="array" aca="1" ref="DD178" ca="1">CONCATENATE(INDIRECT(ADDRESS(1,MATCH(_xlfn.MINIFS(B178:CW178,metrics.est,"MSE"),B178:CW178,0)+1)), ", ", INDIRECT(ADDRESS(2,MATCH(_xlfn.MINIFS(B178:CW178,metrics.est,"MSE"),B178:CW178,0)+1)))</f>
        <v>#N/A</v>
      </c>
      <c r="DE178" s="11" t="e" cm="1">
        <f t="array" aca="1" ref="DE178" ca="1">CONCATENATE(INDIRECT(ADDRESS(1,MATCH(_xlfn.MAXIFS(B178:CW178,metrics.est,"R"),B178:CW178,0)+1)), ", ", INDIRECT(ADDRESS(2,MATCH(_xlfn.MAXIFS(B178:CW178,metrics.est,"R"),B178:CW178,0)+1)))</f>
        <v>#N/A</v>
      </c>
      <c r="DF178" s="11" t="e" cm="1">
        <f t="array" aca="1" ref="DF178" ca="1">CONCATENATE(INDIRECT(ADDRESS(1,MATCH(_xlfn.MAXIFS(B178:CW178,metrics.est,"Coverage"),B178:CW178,0)+1)), ", ", INDIRECT(ADDRESS(2,MATCH(_xlfn.MAXIFS(B178:CW178,metrics.est,"Coverage"),B178:CW178,0)+1)))</f>
        <v>#N/A</v>
      </c>
      <c r="DG178" s="11" t="e" cm="1">
        <f t="array" aca="1" ref="DG178" ca="1">CONCATENATE(INDIRECT(ADDRESS(1,MATCH(_xlfn.MINIFS(B178:CW178,metrics.est,"Time"),B178:CW178,0)+1)), ", ", INDIRECT(ADDRESS(2,MATCH(_xlfn.MINIFS(B178:CW178,metrics.est,"Time"),B178:CW178,0)+1)))</f>
        <v>#N/A</v>
      </c>
    </row>
    <row r="179" spans="1:111" x14ac:dyDescent="0.2">
      <c r="A179" s="1" t="s">
        <v>176</v>
      </c>
      <c r="B179" s="4"/>
      <c r="C179" s="4"/>
      <c r="D179" s="4"/>
      <c r="E179" s="4"/>
      <c r="F179" s="4"/>
      <c r="G179" s="5"/>
      <c r="H179" s="5"/>
      <c r="I179" s="5"/>
      <c r="J179" s="5"/>
      <c r="K179" s="5"/>
      <c r="L179" s="4"/>
      <c r="M179" s="4"/>
      <c r="N179" s="4"/>
      <c r="O179" s="4"/>
      <c r="P179" s="4"/>
      <c r="Q179" s="5"/>
      <c r="R179" s="5"/>
      <c r="S179" s="5"/>
      <c r="T179" s="5"/>
      <c r="U179" s="5"/>
      <c r="V179" s="4"/>
      <c r="W179" s="4"/>
      <c r="X179" s="4"/>
      <c r="Y179" s="4"/>
      <c r="Z179" s="4"/>
      <c r="AA179" s="5"/>
      <c r="AB179" s="5"/>
      <c r="AC179" s="5"/>
      <c r="AD179" s="5"/>
      <c r="AE179" s="5"/>
      <c r="AF179" s="4"/>
      <c r="AG179" s="4"/>
      <c r="AH179" s="4"/>
      <c r="AI179" s="4"/>
      <c r="AJ179" s="4"/>
      <c r="AK179" s="5"/>
      <c r="AL179" s="5"/>
      <c r="AM179" s="5"/>
      <c r="AN179" s="5"/>
      <c r="AO179" s="5"/>
      <c r="AP179" s="4"/>
      <c r="AQ179" s="4"/>
      <c r="AR179" s="4"/>
      <c r="AS179" s="4"/>
      <c r="AT179" s="4"/>
      <c r="AU179" s="5"/>
      <c r="AV179" s="5"/>
      <c r="AW179" s="5"/>
      <c r="AX179" s="5"/>
      <c r="AY179" s="5"/>
      <c r="AZ179" s="4"/>
      <c r="BA179" s="4"/>
      <c r="BB179" s="4"/>
      <c r="BC179" s="4"/>
      <c r="BD179" s="4"/>
      <c r="BE179" s="5"/>
      <c r="BF179" s="5"/>
      <c r="BG179" s="5"/>
      <c r="BH179" s="5"/>
      <c r="BI179" s="5"/>
      <c r="BJ179" s="4"/>
      <c r="BK179" s="4"/>
      <c r="BL179" s="4"/>
      <c r="BM179" s="4"/>
      <c r="BN179" s="4"/>
      <c r="BO179" s="5"/>
      <c r="BP179" s="5"/>
      <c r="BQ179" s="5"/>
      <c r="BR179" s="5"/>
      <c r="BS179" s="5"/>
      <c r="BT179" s="4"/>
      <c r="BU179" s="4"/>
      <c r="BV179" s="4"/>
      <c r="BW179" s="4"/>
      <c r="BX179" s="4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5"/>
      <c r="CJ179" s="5"/>
      <c r="CK179" s="5"/>
      <c r="CL179" s="5"/>
      <c r="CM179" s="5"/>
      <c r="CN179" s="4"/>
      <c r="CO179" s="4"/>
      <c r="CP179" s="4"/>
      <c r="CQ179" s="4"/>
      <c r="CR179" s="4"/>
      <c r="CS179" s="5"/>
      <c r="CT179" s="5"/>
      <c r="CU179" s="5"/>
      <c r="CV179" s="5"/>
      <c r="CW179" s="5"/>
      <c r="CX179" s="4" t="e">
        <f t="shared" si="25"/>
        <v>#DIV/0!</v>
      </c>
      <c r="CY179" s="4" t="e">
        <f t="shared" si="26"/>
        <v>#DIV/0!</v>
      </c>
      <c r="CZ179" s="4" t="e">
        <f t="shared" si="27"/>
        <v>#DIV/0!</v>
      </c>
      <c r="DA179" s="4" t="e">
        <f t="shared" si="28"/>
        <v>#DIV/0!</v>
      </c>
      <c r="DB179" s="4" t="e">
        <f t="shared" si="29"/>
        <v>#DIV/0!</v>
      </c>
      <c r="DC179" s="11" t="e" cm="1">
        <f t="array" aca="1" ref="DC179" ca="1">CONCATENATE(INDIRECT(ADDRESS(1,MATCH(_xlfn.MINIFS(B179:CW179,metrics.est,"MAE"),B179:CW179,0)+1)), ", ", INDIRECT(ADDRESS(2,MATCH(_xlfn.MINIFS(B179:CW179,metrics.est,"MAE"),B179:CW179,0)+1)))</f>
        <v>#N/A</v>
      </c>
      <c r="DD179" s="11" t="e" cm="1">
        <f t="array" aca="1" ref="DD179" ca="1">CONCATENATE(INDIRECT(ADDRESS(1,MATCH(_xlfn.MINIFS(B179:CW179,metrics.est,"MSE"),B179:CW179,0)+1)), ", ", INDIRECT(ADDRESS(2,MATCH(_xlfn.MINIFS(B179:CW179,metrics.est,"MSE"),B179:CW179,0)+1)))</f>
        <v>#N/A</v>
      </c>
      <c r="DE179" s="11" t="e" cm="1">
        <f t="array" aca="1" ref="DE179" ca="1">CONCATENATE(INDIRECT(ADDRESS(1,MATCH(_xlfn.MAXIFS(B179:CW179,metrics.est,"R"),B179:CW179,0)+1)), ", ", INDIRECT(ADDRESS(2,MATCH(_xlfn.MAXIFS(B179:CW179,metrics.est,"R"),B179:CW179,0)+1)))</f>
        <v>#N/A</v>
      </c>
      <c r="DF179" s="11" t="e" cm="1">
        <f t="array" aca="1" ref="DF179" ca="1">CONCATENATE(INDIRECT(ADDRESS(1,MATCH(_xlfn.MAXIFS(B179:CW179,metrics.est,"Coverage"),B179:CW179,0)+1)), ", ", INDIRECT(ADDRESS(2,MATCH(_xlfn.MAXIFS(B179:CW179,metrics.est,"Coverage"),B179:CW179,0)+1)))</f>
        <v>#N/A</v>
      </c>
      <c r="DG179" s="11" t="e" cm="1">
        <f t="array" aca="1" ref="DG179" ca="1">CONCATENATE(INDIRECT(ADDRESS(1,MATCH(_xlfn.MINIFS(B179:CW179,metrics.est,"Time"),B179:CW179,0)+1)), ", ", INDIRECT(ADDRESS(2,MATCH(_xlfn.MINIFS(B179:CW179,metrics.est,"Time"),B179:CW179,0)+1)))</f>
        <v>#N/A</v>
      </c>
    </row>
    <row r="180" spans="1:111" x14ac:dyDescent="0.2">
      <c r="A180" s="1" t="s">
        <v>177</v>
      </c>
      <c r="B180" s="4"/>
      <c r="C180" s="4"/>
      <c r="D180" s="4"/>
      <c r="E180" s="4"/>
      <c r="F180" s="4"/>
      <c r="G180" s="5"/>
      <c r="H180" s="5"/>
      <c r="I180" s="5"/>
      <c r="J180" s="5"/>
      <c r="K180" s="5"/>
      <c r="L180" s="4"/>
      <c r="M180" s="4"/>
      <c r="N180" s="4"/>
      <c r="O180" s="4"/>
      <c r="P180" s="4"/>
      <c r="Q180" s="5"/>
      <c r="R180" s="5"/>
      <c r="S180" s="5"/>
      <c r="T180" s="5"/>
      <c r="U180" s="5"/>
      <c r="V180" s="4"/>
      <c r="W180" s="4"/>
      <c r="X180" s="4"/>
      <c r="Y180" s="4"/>
      <c r="Z180" s="4"/>
      <c r="AA180" s="5"/>
      <c r="AB180" s="5"/>
      <c r="AC180" s="5"/>
      <c r="AD180" s="5"/>
      <c r="AE180" s="5"/>
      <c r="AF180" s="4"/>
      <c r="AG180" s="4"/>
      <c r="AH180" s="4"/>
      <c r="AI180" s="4"/>
      <c r="AJ180" s="4"/>
      <c r="AK180" s="5"/>
      <c r="AL180" s="5"/>
      <c r="AM180" s="5"/>
      <c r="AN180" s="5"/>
      <c r="AO180" s="5"/>
      <c r="AP180" s="4"/>
      <c r="AQ180" s="4"/>
      <c r="AR180" s="4"/>
      <c r="AS180" s="4"/>
      <c r="AT180" s="4"/>
      <c r="AU180" s="5"/>
      <c r="AV180" s="5"/>
      <c r="AW180" s="5"/>
      <c r="AX180" s="5"/>
      <c r="AY180" s="5"/>
      <c r="AZ180" s="4"/>
      <c r="BA180" s="4"/>
      <c r="BB180" s="4"/>
      <c r="BC180" s="4"/>
      <c r="BD180" s="4"/>
      <c r="BE180" s="5"/>
      <c r="BF180" s="5"/>
      <c r="BG180" s="5"/>
      <c r="BH180" s="5"/>
      <c r="BI180" s="5"/>
      <c r="BJ180" s="4"/>
      <c r="BK180" s="4"/>
      <c r="BL180" s="4"/>
      <c r="BM180" s="4"/>
      <c r="BN180" s="4"/>
      <c r="BO180" s="5"/>
      <c r="BP180" s="5"/>
      <c r="BQ180" s="5"/>
      <c r="BR180" s="5"/>
      <c r="BS180" s="5"/>
      <c r="BT180" s="4"/>
      <c r="BU180" s="4"/>
      <c r="BV180" s="4"/>
      <c r="BW180" s="4"/>
      <c r="BX180" s="4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5"/>
      <c r="CJ180" s="5"/>
      <c r="CK180" s="5"/>
      <c r="CL180" s="5"/>
      <c r="CM180" s="5"/>
      <c r="CN180" s="4"/>
      <c r="CO180" s="4"/>
      <c r="CP180" s="4"/>
      <c r="CQ180" s="4"/>
      <c r="CR180" s="4"/>
      <c r="CS180" s="5"/>
      <c r="CT180" s="5"/>
      <c r="CU180" s="5"/>
      <c r="CV180" s="5"/>
      <c r="CW180" s="5"/>
      <c r="CX180" s="4" t="e">
        <f t="shared" si="25"/>
        <v>#DIV/0!</v>
      </c>
      <c r="CY180" s="4" t="e">
        <f t="shared" si="26"/>
        <v>#DIV/0!</v>
      </c>
      <c r="CZ180" s="4" t="e">
        <f t="shared" si="27"/>
        <v>#DIV/0!</v>
      </c>
      <c r="DA180" s="4" t="e">
        <f t="shared" si="28"/>
        <v>#DIV/0!</v>
      </c>
      <c r="DB180" s="4" t="e">
        <f t="shared" si="29"/>
        <v>#DIV/0!</v>
      </c>
      <c r="DC180" s="11" t="e" cm="1">
        <f t="array" aca="1" ref="DC180" ca="1">CONCATENATE(INDIRECT(ADDRESS(1,MATCH(_xlfn.MINIFS(B180:CW180,metrics.est,"MAE"),B180:CW180,0)+1)), ", ", INDIRECT(ADDRESS(2,MATCH(_xlfn.MINIFS(B180:CW180,metrics.est,"MAE"),B180:CW180,0)+1)))</f>
        <v>#N/A</v>
      </c>
      <c r="DD180" s="11" t="e" cm="1">
        <f t="array" aca="1" ref="DD180" ca="1">CONCATENATE(INDIRECT(ADDRESS(1,MATCH(_xlfn.MINIFS(B180:CW180,metrics.est,"MSE"),B180:CW180,0)+1)), ", ", INDIRECT(ADDRESS(2,MATCH(_xlfn.MINIFS(B180:CW180,metrics.est,"MSE"),B180:CW180,0)+1)))</f>
        <v>#N/A</v>
      </c>
      <c r="DE180" s="11" t="e" cm="1">
        <f t="array" aca="1" ref="DE180" ca="1">CONCATENATE(INDIRECT(ADDRESS(1,MATCH(_xlfn.MAXIFS(B180:CW180,metrics.est,"R"),B180:CW180,0)+1)), ", ", INDIRECT(ADDRESS(2,MATCH(_xlfn.MAXIFS(B180:CW180,metrics.est,"R"),B180:CW180,0)+1)))</f>
        <v>#N/A</v>
      </c>
      <c r="DF180" s="11" t="e" cm="1">
        <f t="array" aca="1" ref="DF180" ca="1">CONCATENATE(INDIRECT(ADDRESS(1,MATCH(_xlfn.MAXIFS(B180:CW180,metrics.est,"Coverage"),B180:CW180,0)+1)), ", ", INDIRECT(ADDRESS(2,MATCH(_xlfn.MAXIFS(B180:CW180,metrics.est,"Coverage"),B180:CW180,0)+1)))</f>
        <v>#N/A</v>
      </c>
      <c r="DG180" s="11" t="e" cm="1">
        <f t="array" aca="1" ref="DG180" ca="1">CONCATENATE(INDIRECT(ADDRESS(1,MATCH(_xlfn.MINIFS(B180:CW180,metrics.est,"Time"),B180:CW180,0)+1)), ", ", INDIRECT(ADDRESS(2,MATCH(_xlfn.MINIFS(B180:CW180,metrics.est,"Time"),B180:CW180,0)+1)))</f>
        <v>#N/A</v>
      </c>
    </row>
    <row r="181" spans="1:111" x14ac:dyDescent="0.2">
      <c r="A181" s="1" t="s">
        <v>178</v>
      </c>
      <c r="B181" s="4"/>
      <c r="C181" s="4"/>
      <c r="D181" s="4"/>
      <c r="E181" s="4"/>
      <c r="F181" s="4"/>
      <c r="G181" s="5"/>
      <c r="H181" s="5"/>
      <c r="I181" s="5"/>
      <c r="J181" s="5"/>
      <c r="K181" s="5"/>
      <c r="L181" s="4"/>
      <c r="M181" s="4"/>
      <c r="N181" s="4"/>
      <c r="O181" s="4"/>
      <c r="P181" s="4"/>
      <c r="Q181" s="5"/>
      <c r="R181" s="5"/>
      <c r="S181" s="5"/>
      <c r="T181" s="5"/>
      <c r="U181" s="5"/>
      <c r="V181" s="4"/>
      <c r="W181" s="4"/>
      <c r="X181" s="4"/>
      <c r="Y181" s="4"/>
      <c r="Z181" s="4"/>
      <c r="AA181" s="5"/>
      <c r="AB181" s="5"/>
      <c r="AC181" s="5"/>
      <c r="AD181" s="5"/>
      <c r="AE181" s="5"/>
      <c r="AF181" s="4"/>
      <c r="AG181" s="4"/>
      <c r="AH181" s="4"/>
      <c r="AI181" s="4"/>
      <c r="AJ181" s="4"/>
      <c r="AK181" s="5"/>
      <c r="AL181" s="5"/>
      <c r="AM181" s="5"/>
      <c r="AN181" s="5"/>
      <c r="AO181" s="5"/>
      <c r="AP181" s="4"/>
      <c r="AQ181" s="4"/>
      <c r="AR181" s="4"/>
      <c r="AS181" s="4"/>
      <c r="AT181" s="4"/>
      <c r="AU181" s="5"/>
      <c r="AV181" s="5"/>
      <c r="AW181" s="5"/>
      <c r="AX181" s="5"/>
      <c r="AY181" s="5"/>
      <c r="AZ181" s="4"/>
      <c r="BA181" s="4"/>
      <c r="BB181" s="4"/>
      <c r="BC181" s="4"/>
      <c r="BD181" s="4"/>
      <c r="BE181" s="5"/>
      <c r="BF181" s="5"/>
      <c r="BG181" s="5"/>
      <c r="BH181" s="5"/>
      <c r="BI181" s="5"/>
      <c r="BJ181" s="4"/>
      <c r="BK181" s="4"/>
      <c r="BL181" s="4"/>
      <c r="BM181" s="4"/>
      <c r="BN181" s="4"/>
      <c r="BO181" s="5"/>
      <c r="BP181" s="5"/>
      <c r="BQ181" s="5"/>
      <c r="BR181" s="5"/>
      <c r="BS181" s="5"/>
      <c r="BT181" s="4"/>
      <c r="BU181" s="4"/>
      <c r="BV181" s="4"/>
      <c r="BW181" s="4"/>
      <c r="BX181" s="4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5"/>
      <c r="CJ181" s="5"/>
      <c r="CK181" s="5"/>
      <c r="CL181" s="5"/>
      <c r="CM181" s="5"/>
      <c r="CN181" s="4"/>
      <c r="CO181" s="4"/>
      <c r="CP181" s="4"/>
      <c r="CQ181" s="4"/>
      <c r="CR181" s="4"/>
      <c r="CS181" s="5"/>
      <c r="CT181" s="5"/>
      <c r="CU181" s="5"/>
      <c r="CV181" s="5"/>
      <c r="CW181" s="5"/>
      <c r="CX181" s="4" t="e">
        <f t="shared" si="25"/>
        <v>#DIV/0!</v>
      </c>
      <c r="CY181" s="4" t="e">
        <f t="shared" si="26"/>
        <v>#DIV/0!</v>
      </c>
      <c r="CZ181" s="4" t="e">
        <f t="shared" si="27"/>
        <v>#DIV/0!</v>
      </c>
      <c r="DA181" s="4" t="e">
        <f t="shared" si="28"/>
        <v>#DIV/0!</v>
      </c>
      <c r="DB181" s="4" t="e">
        <f t="shared" si="29"/>
        <v>#DIV/0!</v>
      </c>
      <c r="DC181" s="11" t="e" cm="1">
        <f t="array" aca="1" ref="DC181" ca="1">CONCATENATE(INDIRECT(ADDRESS(1,MATCH(_xlfn.MINIFS(B181:CW181,metrics.est,"MAE"),B181:CW181,0)+1)), ", ", INDIRECT(ADDRESS(2,MATCH(_xlfn.MINIFS(B181:CW181,metrics.est,"MAE"),B181:CW181,0)+1)))</f>
        <v>#N/A</v>
      </c>
      <c r="DD181" s="11" t="e" cm="1">
        <f t="array" aca="1" ref="DD181" ca="1">CONCATENATE(INDIRECT(ADDRESS(1,MATCH(_xlfn.MINIFS(B181:CW181,metrics.est,"MSE"),B181:CW181,0)+1)), ", ", INDIRECT(ADDRESS(2,MATCH(_xlfn.MINIFS(B181:CW181,metrics.est,"MSE"),B181:CW181,0)+1)))</f>
        <v>#N/A</v>
      </c>
      <c r="DE181" s="11" t="e" cm="1">
        <f t="array" aca="1" ref="DE181" ca="1">CONCATENATE(INDIRECT(ADDRESS(1,MATCH(_xlfn.MAXIFS(B181:CW181,metrics.est,"R"),B181:CW181,0)+1)), ", ", INDIRECT(ADDRESS(2,MATCH(_xlfn.MAXIFS(B181:CW181,metrics.est,"R"),B181:CW181,0)+1)))</f>
        <v>#N/A</v>
      </c>
      <c r="DF181" s="11" t="e" cm="1">
        <f t="array" aca="1" ref="DF181" ca="1">CONCATENATE(INDIRECT(ADDRESS(1,MATCH(_xlfn.MAXIFS(B181:CW181,metrics.est,"Coverage"),B181:CW181,0)+1)), ", ", INDIRECT(ADDRESS(2,MATCH(_xlfn.MAXIFS(B181:CW181,metrics.est,"Coverage"),B181:CW181,0)+1)))</f>
        <v>#N/A</v>
      </c>
      <c r="DG181" s="11" t="e" cm="1">
        <f t="array" aca="1" ref="DG181" ca="1">CONCATENATE(INDIRECT(ADDRESS(1,MATCH(_xlfn.MINIFS(B181:CW181,metrics.est,"Time"),B181:CW181,0)+1)), ", ", INDIRECT(ADDRESS(2,MATCH(_xlfn.MINIFS(B181:CW181,metrics.est,"Time"),B181:CW181,0)+1)))</f>
        <v>#N/A</v>
      </c>
    </row>
    <row r="182" spans="1:111" x14ac:dyDescent="0.2">
      <c r="A182" s="1" t="s">
        <v>179</v>
      </c>
      <c r="B182" s="4"/>
      <c r="C182" s="4"/>
      <c r="D182" s="4"/>
      <c r="E182" s="4"/>
      <c r="F182" s="4"/>
      <c r="G182" s="5"/>
      <c r="H182" s="5"/>
      <c r="I182" s="5"/>
      <c r="J182" s="5"/>
      <c r="K182" s="5"/>
      <c r="L182" s="4"/>
      <c r="M182" s="4"/>
      <c r="N182" s="4"/>
      <c r="O182" s="4"/>
      <c r="P182" s="4"/>
      <c r="Q182" s="5"/>
      <c r="R182" s="5"/>
      <c r="S182" s="5"/>
      <c r="T182" s="5"/>
      <c r="U182" s="5"/>
      <c r="V182" s="4"/>
      <c r="W182" s="4"/>
      <c r="X182" s="4"/>
      <c r="Y182" s="4"/>
      <c r="Z182" s="4"/>
      <c r="AA182" s="5"/>
      <c r="AB182" s="5"/>
      <c r="AC182" s="5"/>
      <c r="AD182" s="5"/>
      <c r="AE182" s="5"/>
      <c r="AF182" s="4"/>
      <c r="AG182" s="4"/>
      <c r="AH182" s="4"/>
      <c r="AI182" s="4"/>
      <c r="AJ182" s="4"/>
      <c r="AK182" s="5"/>
      <c r="AL182" s="5"/>
      <c r="AM182" s="5"/>
      <c r="AN182" s="5"/>
      <c r="AO182" s="5"/>
      <c r="AP182" s="4"/>
      <c r="AQ182" s="4"/>
      <c r="AR182" s="4"/>
      <c r="AS182" s="4"/>
      <c r="AT182" s="4"/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 t="e">
        <f t="shared" si="25"/>
        <v>#DIV/0!</v>
      </c>
      <c r="CY182" s="4" t="e">
        <f t="shared" si="26"/>
        <v>#DIV/0!</v>
      </c>
      <c r="CZ182" s="4" t="e">
        <f t="shared" si="27"/>
        <v>#DIV/0!</v>
      </c>
      <c r="DA182" s="4" t="e">
        <f t="shared" si="28"/>
        <v>#DIV/0!</v>
      </c>
      <c r="DB182" s="4" t="e">
        <f t="shared" si="29"/>
        <v>#DIV/0!</v>
      </c>
      <c r="DC182" s="11" t="e" cm="1">
        <f t="array" aca="1" ref="DC182" ca="1">CONCATENATE(INDIRECT(ADDRESS(1,MATCH(_xlfn.MINIFS(B182:CW182,metrics.est,"MAE"),B182:CW182,0)+1)), ", ", INDIRECT(ADDRESS(2,MATCH(_xlfn.MINIFS(B182:CW182,metrics.est,"MAE"),B182:CW182,0)+1)))</f>
        <v>#N/A</v>
      </c>
      <c r="DD182" s="11" t="e" cm="1">
        <f t="array" aca="1" ref="DD182" ca="1">CONCATENATE(INDIRECT(ADDRESS(1,MATCH(_xlfn.MINIFS(B182:CW182,metrics.est,"MSE"),B182:CW182,0)+1)), ", ", INDIRECT(ADDRESS(2,MATCH(_xlfn.MINIFS(B182:CW182,metrics.est,"MSE"),B182:CW182,0)+1)))</f>
        <v>#N/A</v>
      </c>
      <c r="DE182" s="11" t="e" cm="1">
        <f t="array" aca="1" ref="DE182" ca="1">CONCATENATE(INDIRECT(ADDRESS(1,MATCH(_xlfn.MAXIFS(B182:CW182,metrics.est,"R"),B182:CW182,0)+1)), ", ", INDIRECT(ADDRESS(2,MATCH(_xlfn.MAXIFS(B182:CW182,metrics.est,"R"),B182:CW182,0)+1)))</f>
        <v>#N/A</v>
      </c>
      <c r="DF182" s="11" t="e" cm="1">
        <f t="array" aca="1" ref="DF182" ca="1">CONCATENATE(INDIRECT(ADDRESS(1,MATCH(_xlfn.MAXIFS(B182:CW182,metrics.est,"Coverage"),B182:CW182,0)+1)), ", ", INDIRECT(ADDRESS(2,MATCH(_xlfn.MAXIFS(B182:CW182,metrics.est,"Coverage"),B182:CW182,0)+1)))</f>
        <v>#N/A</v>
      </c>
      <c r="DG182" s="11" t="e" cm="1">
        <f t="array" aca="1" ref="DG182" ca="1">CONCATENATE(INDIRECT(ADDRESS(1,MATCH(_xlfn.MINIFS(B182:CW182,metrics.est,"Time"),B182:CW182,0)+1)), ", ", INDIRECT(ADDRESS(2,MATCH(_xlfn.MINIFS(B182:CW182,metrics.est,"Time"),B182:CW182,0)+1)))</f>
        <v>#N/A</v>
      </c>
    </row>
    <row r="183" spans="1:111" x14ac:dyDescent="0.2">
      <c r="A183" s="1" t="s">
        <v>180</v>
      </c>
      <c r="B183" s="4"/>
      <c r="C183" s="4"/>
      <c r="D183" s="4"/>
      <c r="E183" s="4"/>
      <c r="F183" s="4"/>
      <c r="G183" s="5"/>
      <c r="H183" s="5"/>
      <c r="I183" s="5"/>
      <c r="J183" s="5"/>
      <c r="K183" s="5"/>
      <c r="L183" s="4"/>
      <c r="M183" s="4"/>
      <c r="N183" s="4"/>
      <c r="O183" s="4"/>
      <c r="P183" s="4"/>
      <c r="Q183" s="5"/>
      <c r="R183" s="5"/>
      <c r="S183" s="5"/>
      <c r="T183" s="5"/>
      <c r="U183" s="5"/>
      <c r="V183" s="4"/>
      <c r="W183" s="4"/>
      <c r="X183" s="4"/>
      <c r="Y183" s="4"/>
      <c r="Z183" s="4"/>
      <c r="AA183" s="5"/>
      <c r="AB183" s="5"/>
      <c r="AC183" s="5"/>
      <c r="AD183" s="5"/>
      <c r="AE183" s="5"/>
      <c r="AF183" s="4"/>
      <c r="AG183" s="4"/>
      <c r="AH183" s="4"/>
      <c r="AI183" s="4"/>
      <c r="AJ183" s="4"/>
      <c r="AK183" s="5"/>
      <c r="AL183" s="5"/>
      <c r="AM183" s="5"/>
      <c r="AN183" s="5"/>
      <c r="AO183" s="5"/>
      <c r="AP183" s="4"/>
      <c r="AQ183" s="4"/>
      <c r="AR183" s="4"/>
      <c r="AS183" s="4"/>
      <c r="AT183" s="4"/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 t="e">
        <f t="shared" si="25"/>
        <v>#DIV/0!</v>
      </c>
      <c r="CY183" s="4" t="e">
        <f t="shared" si="26"/>
        <v>#DIV/0!</v>
      </c>
      <c r="CZ183" s="4" t="e">
        <f t="shared" si="27"/>
        <v>#DIV/0!</v>
      </c>
      <c r="DA183" s="4" t="e">
        <f t="shared" si="28"/>
        <v>#DIV/0!</v>
      </c>
      <c r="DB183" s="4" t="e">
        <f t="shared" si="29"/>
        <v>#DIV/0!</v>
      </c>
      <c r="DC183" s="11" t="e" cm="1">
        <f t="array" aca="1" ref="DC183" ca="1">CONCATENATE(INDIRECT(ADDRESS(1,MATCH(_xlfn.MINIFS(B183:CW183,metrics.est,"MAE"),B183:CW183,0)+1)), ", ", INDIRECT(ADDRESS(2,MATCH(_xlfn.MINIFS(B183:CW183,metrics.est,"MAE"),B183:CW183,0)+1)))</f>
        <v>#N/A</v>
      </c>
      <c r="DD183" s="11" t="e" cm="1">
        <f t="array" aca="1" ref="DD183" ca="1">CONCATENATE(INDIRECT(ADDRESS(1,MATCH(_xlfn.MINIFS(B183:CW183,metrics.est,"MSE"),B183:CW183,0)+1)), ", ", INDIRECT(ADDRESS(2,MATCH(_xlfn.MINIFS(B183:CW183,metrics.est,"MSE"),B183:CW183,0)+1)))</f>
        <v>#N/A</v>
      </c>
      <c r="DE183" s="11" t="e" cm="1">
        <f t="array" aca="1" ref="DE183" ca="1">CONCATENATE(INDIRECT(ADDRESS(1,MATCH(_xlfn.MAXIFS(B183:CW183,metrics.est,"R"),B183:CW183,0)+1)), ", ", INDIRECT(ADDRESS(2,MATCH(_xlfn.MAXIFS(B183:CW183,metrics.est,"R"),B183:CW183,0)+1)))</f>
        <v>#N/A</v>
      </c>
      <c r="DF183" s="11" t="e" cm="1">
        <f t="array" aca="1" ref="DF183" ca="1">CONCATENATE(INDIRECT(ADDRESS(1,MATCH(_xlfn.MAXIFS(B183:CW183,metrics.est,"Coverage"),B183:CW183,0)+1)), ", ", INDIRECT(ADDRESS(2,MATCH(_xlfn.MAXIFS(B183:CW183,metrics.est,"Coverage"),B183:CW183,0)+1)))</f>
        <v>#N/A</v>
      </c>
      <c r="DG183" s="11" t="e" cm="1">
        <f t="array" aca="1" ref="DG183" ca="1">CONCATENATE(INDIRECT(ADDRESS(1,MATCH(_xlfn.MINIFS(B183:CW183,metrics.est,"Time"),B183:CW183,0)+1)), ", ", INDIRECT(ADDRESS(2,MATCH(_xlfn.MINIFS(B183:CW183,metrics.est,"Time"),B183:CW183,0)+1)))</f>
        <v>#N/A</v>
      </c>
    </row>
    <row r="184" spans="1:111" x14ac:dyDescent="0.2">
      <c r="A184" s="1" t="s">
        <v>181</v>
      </c>
      <c r="B184" s="4"/>
      <c r="C184" s="4"/>
      <c r="D184" s="4"/>
      <c r="E184" s="4"/>
      <c r="F184" s="4"/>
      <c r="G184" s="5"/>
      <c r="H184" s="5"/>
      <c r="I184" s="5"/>
      <c r="J184" s="5"/>
      <c r="K184" s="5"/>
      <c r="L184" s="4"/>
      <c r="M184" s="4"/>
      <c r="N184" s="4"/>
      <c r="O184" s="4"/>
      <c r="P184" s="4"/>
      <c r="Q184" s="5"/>
      <c r="R184" s="5"/>
      <c r="S184" s="5"/>
      <c r="T184" s="5"/>
      <c r="U184" s="5"/>
      <c r="V184" s="4"/>
      <c r="W184" s="4"/>
      <c r="X184" s="4"/>
      <c r="Y184" s="4"/>
      <c r="Z184" s="4"/>
      <c r="AA184" s="5"/>
      <c r="AB184" s="5"/>
      <c r="AC184" s="5"/>
      <c r="AD184" s="5"/>
      <c r="AE184" s="5"/>
      <c r="AF184" s="4"/>
      <c r="AG184" s="4"/>
      <c r="AH184" s="4"/>
      <c r="AI184" s="4"/>
      <c r="AJ184" s="4"/>
      <c r="AK184" s="5"/>
      <c r="AL184" s="5"/>
      <c r="AM184" s="5"/>
      <c r="AN184" s="5"/>
      <c r="AO184" s="5"/>
      <c r="AP184" s="4"/>
      <c r="AQ184" s="4"/>
      <c r="AR184" s="4"/>
      <c r="AS184" s="4"/>
      <c r="AT184" s="4"/>
      <c r="AU184" s="5"/>
      <c r="AV184" s="5"/>
      <c r="AW184" s="5"/>
      <c r="AX184" s="5"/>
      <c r="AY184" s="5"/>
      <c r="AZ184" s="4"/>
      <c r="BA184" s="4"/>
      <c r="BB184" s="4"/>
      <c r="BC184" s="4"/>
      <c r="BD184" s="4"/>
      <c r="BE184" s="5"/>
      <c r="BF184" s="5"/>
      <c r="BG184" s="5"/>
      <c r="BH184" s="5"/>
      <c r="BI184" s="5"/>
      <c r="BJ184" s="4"/>
      <c r="BK184" s="4"/>
      <c r="BL184" s="4"/>
      <c r="BM184" s="4"/>
      <c r="BN184" s="4"/>
      <c r="BO184" s="5"/>
      <c r="BP184" s="5"/>
      <c r="BQ184" s="5"/>
      <c r="BR184" s="5"/>
      <c r="BS184" s="5"/>
      <c r="BT184" s="4"/>
      <c r="BU184" s="4"/>
      <c r="BV184" s="4"/>
      <c r="BW184" s="4"/>
      <c r="BX184" s="4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5"/>
      <c r="CJ184" s="5"/>
      <c r="CK184" s="5"/>
      <c r="CL184" s="5"/>
      <c r="CM184" s="5"/>
      <c r="CN184" s="4"/>
      <c r="CO184" s="4"/>
      <c r="CP184" s="4"/>
      <c r="CQ184" s="4"/>
      <c r="CR184" s="4"/>
      <c r="CS184" s="5"/>
      <c r="CT184" s="5"/>
      <c r="CU184" s="5"/>
      <c r="CV184" s="5"/>
      <c r="CW184" s="5"/>
      <c r="CX184" s="4" t="e">
        <f t="shared" si="25"/>
        <v>#DIV/0!</v>
      </c>
      <c r="CY184" s="4" t="e">
        <f t="shared" si="26"/>
        <v>#DIV/0!</v>
      </c>
      <c r="CZ184" s="4" t="e">
        <f t="shared" si="27"/>
        <v>#DIV/0!</v>
      </c>
      <c r="DA184" s="4" t="e">
        <f t="shared" si="28"/>
        <v>#DIV/0!</v>
      </c>
      <c r="DB184" s="4" t="e">
        <f t="shared" si="29"/>
        <v>#DIV/0!</v>
      </c>
      <c r="DC184" s="11" t="e" cm="1">
        <f t="array" aca="1" ref="DC184" ca="1">CONCATENATE(INDIRECT(ADDRESS(1,MATCH(_xlfn.MINIFS(B184:CW184,metrics.est,"MAE"),B184:CW184,0)+1)), ", ", INDIRECT(ADDRESS(2,MATCH(_xlfn.MINIFS(B184:CW184,metrics.est,"MAE"),B184:CW184,0)+1)))</f>
        <v>#N/A</v>
      </c>
      <c r="DD184" s="11" t="e" cm="1">
        <f t="array" aca="1" ref="DD184" ca="1">CONCATENATE(INDIRECT(ADDRESS(1,MATCH(_xlfn.MINIFS(B184:CW184,metrics.est,"MSE"),B184:CW184,0)+1)), ", ", INDIRECT(ADDRESS(2,MATCH(_xlfn.MINIFS(B184:CW184,metrics.est,"MSE"),B184:CW184,0)+1)))</f>
        <v>#N/A</v>
      </c>
      <c r="DE184" s="11" t="e" cm="1">
        <f t="array" aca="1" ref="DE184" ca="1">CONCATENATE(INDIRECT(ADDRESS(1,MATCH(_xlfn.MAXIFS(B184:CW184,metrics.est,"R"),B184:CW184,0)+1)), ", ", INDIRECT(ADDRESS(2,MATCH(_xlfn.MAXIFS(B184:CW184,metrics.est,"R"),B184:CW184,0)+1)))</f>
        <v>#N/A</v>
      </c>
      <c r="DF184" s="11" t="e" cm="1">
        <f t="array" aca="1" ref="DF184" ca="1">CONCATENATE(INDIRECT(ADDRESS(1,MATCH(_xlfn.MAXIFS(B184:CW184,metrics.est,"Coverage"),B184:CW184,0)+1)), ", ", INDIRECT(ADDRESS(2,MATCH(_xlfn.MAXIFS(B184:CW184,metrics.est,"Coverage"),B184:CW184,0)+1)))</f>
        <v>#N/A</v>
      </c>
      <c r="DG184" s="11" t="e" cm="1">
        <f t="array" aca="1" ref="DG184" ca="1">CONCATENATE(INDIRECT(ADDRESS(1,MATCH(_xlfn.MINIFS(B184:CW184,metrics.est,"Time"),B184:CW184,0)+1)), ", ", INDIRECT(ADDRESS(2,MATCH(_xlfn.MINIFS(B184:CW184,metrics.est,"Time"),B184:CW184,0)+1)))</f>
        <v>#N/A</v>
      </c>
    </row>
    <row r="185" spans="1:111" x14ac:dyDescent="0.2">
      <c r="A185" s="1" t="s">
        <v>182</v>
      </c>
      <c r="B185" s="4"/>
      <c r="C185" s="4"/>
      <c r="D185" s="4"/>
      <c r="E185" s="4"/>
      <c r="F185" s="4"/>
      <c r="G185" s="5"/>
      <c r="H185" s="5"/>
      <c r="I185" s="5"/>
      <c r="J185" s="5"/>
      <c r="K185" s="5"/>
      <c r="L185" s="4"/>
      <c r="M185" s="4"/>
      <c r="N185" s="4"/>
      <c r="O185" s="4"/>
      <c r="P185" s="4"/>
      <c r="Q185" s="5"/>
      <c r="R185" s="5"/>
      <c r="S185" s="5"/>
      <c r="T185" s="5"/>
      <c r="U185" s="5"/>
      <c r="V185" s="4"/>
      <c r="W185" s="4"/>
      <c r="X185" s="4"/>
      <c r="Y185" s="4"/>
      <c r="Z185" s="4"/>
      <c r="AA185" s="5"/>
      <c r="AB185" s="5"/>
      <c r="AC185" s="5"/>
      <c r="AD185" s="5"/>
      <c r="AE185" s="5"/>
      <c r="AF185" s="4"/>
      <c r="AG185" s="4"/>
      <c r="AH185" s="4"/>
      <c r="AI185" s="4"/>
      <c r="AJ185" s="4"/>
      <c r="AK185" s="5"/>
      <c r="AL185" s="5"/>
      <c r="AM185" s="5"/>
      <c r="AN185" s="5"/>
      <c r="AO185" s="5"/>
      <c r="AP185" s="4"/>
      <c r="AQ185" s="4"/>
      <c r="AR185" s="4"/>
      <c r="AS185" s="4"/>
      <c r="AT185" s="4"/>
      <c r="AU185" s="5"/>
      <c r="AV185" s="5"/>
      <c r="AW185" s="5"/>
      <c r="AX185" s="5"/>
      <c r="AY185" s="5"/>
      <c r="AZ185" s="4"/>
      <c r="BA185" s="4"/>
      <c r="BB185" s="4"/>
      <c r="BC185" s="4"/>
      <c r="BD185" s="4"/>
      <c r="BE185" s="5"/>
      <c r="BF185" s="5"/>
      <c r="BG185" s="5"/>
      <c r="BH185" s="5"/>
      <c r="BI185" s="5"/>
      <c r="BJ185" s="4"/>
      <c r="BK185" s="4"/>
      <c r="BL185" s="4"/>
      <c r="BM185" s="4"/>
      <c r="BN185" s="4"/>
      <c r="BO185" s="5"/>
      <c r="BP185" s="5"/>
      <c r="BQ185" s="5"/>
      <c r="BR185" s="5"/>
      <c r="BS185" s="5"/>
      <c r="BT185" s="4"/>
      <c r="BU185" s="4"/>
      <c r="BV185" s="4"/>
      <c r="BW185" s="4"/>
      <c r="BX185" s="4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5"/>
      <c r="CJ185" s="5"/>
      <c r="CK185" s="5"/>
      <c r="CL185" s="5"/>
      <c r="CM185" s="5"/>
      <c r="CN185" s="4"/>
      <c r="CO185" s="4"/>
      <c r="CP185" s="4"/>
      <c r="CQ185" s="4"/>
      <c r="CR185" s="4"/>
      <c r="CS185" s="5"/>
      <c r="CT185" s="5"/>
      <c r="CU185" s="5"/>
      <c r="CV185" s="5"/>
      <c r="CW185" s="5"/>
      <c r="CX185" s="4" t="e">
        <f t="shared" si="25"/>
        <v>#DIV/0!</v>
      </c>
      <c r="CY185" s="4" t="e">
        <f t="shared" si="26"/>
        <v>#DIV/0!</v>
      </c>
      <c r="CZ185" s="4" t="e">
        <f t="shared" si="27"/>
        <v>#DIV/0!</v>
      </c>
      <c r="DA185" s="4" t="e">
        <f t="shared" si="28"/>
        <v>#DIV/0!</v>
      </c>
      <c r="DB185" s="4" t="e">
        <f t="shared" si="29"/>
        <v>#DIV/0!</v>
      </c>
      <c r="DC185" s="11" t="e" cm="1">
        <f t="array" aca="1" ref="DC185" ca="1">CONCATENATE(INDIRECT(ADDRESS(1,MATCH(_xlfn.MINIFS(B185:CW185,metrics.est,"MAE"),B185:CW185,0)+1)), ", ", INDIRECT(ADDRESS(2,MATCH(_xlfn.MINIFS(B185:CW185,metrics.est,"MAE"),B185:CW185,0)+1)))</f>
        <v>#N/A</v>
      </c>
      <c r="DD185" s="11" t="e" cm="1">
        <f t="array" aca="1" ref="DD185" ca="1">CONCATENATE(INDIRECT(ADDRESS(1,MATCH(_xlfn.MINIFS(B185:CW185,metrics.est,"MSE"),B185:CW185,0)+1)), ", ", INDIRECT(ADDRESS(2,MATCH(_xlfn.MINIFS(B185:CW185,metrics.est,"MSE"),B185:CW185,0)+1)))</f>
        <v>#N/A</v>
      </c>
      <c r="DE185" s="11" t="e" cm="1">
        <f t="array" aca="1" ref="DE185" ca="1">CONCATENATE(INDIRECT(ADDRESS(1,MATCH(_xlfn.MAXIFS(B185:CW185,metrics.est,"R"),B185:CW185,0)+1)), ", ", INDIRECT(ADDRESS(2,MATCH(_xlfn.MAXIFS(B185:CW185,metrics.est,"R"),B185:CW185,0)+1)))</f>
        <v>#N/A</v>
      </c>
      <c r="DF185" s="11" t="e" cm="1">
        <f t="array" aca="1" ref="DF185" ca="1">CONCATENATE(INDIRECT(ADDRESS(1,MATCH(_xlfn.MAXIFS(B185:CW185,metrics.est,"Coverage"),B185:CW185,0)+1)), ", ", INDIRECT(ADDRESS(2,MATCH(_xlfn.MAXIFS(B185:CW185,metrics.est,"Coverage"),B185:CW185,0)+1)))</f>
        <v>#N/A</v>
      </c>
      <c r="DG185" s="11" t="e" cm="1">
        <f t="array" aca="1" ref="DG185" ca="1">CONCATENATE(INDIRECT(ADDRESS(1,MATCH(_xlfn.MINIFS(B185:CW185,metrics.est,"Time"),B185:CW185,0)+1)), ", ", INDIRECT(ADDRESS(2,MATCH(_xlfn.MINIFS(B185:CW185,metrics.est,"Time"),B185:CW185,0)+1)))</f>
        <v>#N/A</v>
      </c>
    </row>
    <row r="186" spans="1:111" x14ac:dyDescent="0.2">
      <c r="A186" s="1" t="s">
        <v>183</v>
      </c>
      <c r="B186" s="4"/>
      <c r="C186" s="4"/>
      <c r="D186" s="4"/>
      <c r="E186" s="4"/>
      <c r="F186" s="4"/>
      <c r="G186" s="5"/>
      <c r="H186" s="5"/>
      <c r="I186" s="5"/>
      <c r="J186" s="5"/>
      <c r="K186" s="5"/>
      <c r="L186" s="4"/>
      <c r="M186" s="4"/>
      <c r="N186" s="4"/>
      <c r="O186" s="4"/>
      <c r="P186" s="4"/>
      <c r="Q186" s="5"/>
      <c r="R186" s="5"/>
      <c r="S186" s="5"/>
      <c r="T186" s="5"/>
      <c r="U186" s="5"/>
      <c r="V186" s="4"/>
      <c r="W186" s="4"/>
      <c r="X186" s="4"/>
      <c r="Y186" s="4"/>
      <c r="Z186" s="4"/>
      <c r="AA186" s="5"/>
      <c r="AB186" s="5"/>
      <c r="AC186" s="5"/>
      <c r="AD186" s="5"/>
      <c r="AE186" s="5"/>
      <c r="AF186" s="4"/>
      <c r="AG186" s="4"/>
      <c r="AH186" s="4"/>
      <c r="AI186" s="4"/>
      <c r="AJ186" s="4"/>
      <c r="AK186" s="5"/>
      <c r="AL186" s="5"/>
      <c r="AM186" s="5"/>
      <c r="AN186" s="5"/>
      <c r="AO186" s="5"/>
      <c r="AP186" s="4"/>
      <c r="AQ186" s="4"/>
      <c r="AR186" s="4"/>
      <c r="AS186" s="4"/>
      <c r="AT186" s="4"/>
      <c r="AU186" s="5"/>
      <c r="AV186" s="5"/>
      <c r="AW186" s="5"/>
      <c r="AX186" s="5"/>
      <c r="AY186" s="5"/>
      <c r="AZ186" s="4"/>
      <c r="BA186" s="4"/>
      <c r="BB186" s="4"/>
      <c r="BC186" s="4"/>
      <c r="BD186" s="4"/>
      <c r="BE186" s="5"/>
      <c r="BF186" s="5"/>
      <c r="BG186" s="5"/>
      <c r="BH186" s="5"/>
      <c r="BI186" s="5"/>
      <c r="BJ186" s="4"/>
      <c r="BK186" s="4"/>
      <c r="BL186" s="4"/>
      <c r="BM186" s="4"/>
      <c r="BN186" s="4"/>
      <c r="BO186" s="5"/>
      <c r="BP186" s="5"/>
      <c r="BQ186" s="5"/>
      <c r="BR186" s="5"/>
      <c r="BS186" s="5"/>
      <c r="BT186" s="4"/>
      <c r="BU186" s="4"/>
      <c r="BV186" s="4"/>
      <c r="BW186" s="4"/>
      <c r="BX186" s="4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5"/>
      <c r="CJ186" s="5"/>
      <c r="CK186" s="5"/>
      <c r="CL186" s="5"/>
      <c r="CM186" s="5"/>
      <c r="CN186" s="4"/>
      <c r="CO186" s="4"/>
      <c r="CP186" s="4"/>
      <c r="CQ186" s="4"/>
      <c r="CR186" s="4"/>
      <c r="CS186" s="5"/>
      <c r="CT186" s="5"/>
      <c r="CU186" s="5"/>
      <c r="CV186" s="5"/>
      <c r="CW186" s="5"/>
      <c r="CX186" s="4" t="e">
        <f t="shared" si="25"/>
        <v>#DIV/0!</v>
      </c>
      <c r="CY186" s="4" t="e">
        <f t="shared" si="26"/>
        <v>#DIV/0!</v>
      </c>
      <c r="CZ186" s="4" t="e">
        <f t="shared" si="27"/>
        <v>#DIV/0!</v>
      </c>
      <c r="DA186" s="4" t="e">
        <f t="shared" si="28"/>
        <v>#DIV/0!</v>
      </c>
      <c r="DB186" s="4" t="e">
        <f t="shared" si="29"/>
        <v>#DIV/0!</v>
      </c>
      <c r="DC186" s="11" t="e" cm="1">
        <f t="array" aca="1" ref="DC186" ca="1">CONCATENATE(INDIRECT(ADDRESS(1,MATCH(_xlfn.MINIFS(B186:CW186,metrics.est,"MAE"),B186:CW186,0)+1)), ", ", INDIRECT(ADDRESS(2,MATCH(_xlfn.MINIFS(B186:CW186,metrics.est,"MAE"),B186:CW186,0)+1)))</f>
        <v>#N/A</v>
      </c>
      <c r="DD186" s="11" t="e" cm="1">
        <f t="array" aca="1" ref="DD186" ca="1">CONCATENATE(INDIRECT(ADDRESS(1,MATCH(_xlfn.MINIFS(B186:CW186,metrics.est,"MSE"),B186:CW186,0)+1)), ", ", INDIRECT(ADDRESS(2,MATCH(_xlfn.MINIFS(B186:CW186,metrics.est,"MSE"),B186:CW186,0)+1)))</f>
        <v>#N/A</v>
      </c>
      <c r="DE186" s="11" t="e" cm="1">
        <f t="array" aca="1" ref="DE186" ca="1">CONCATENATE(INDIRECT(ADDRESS(1,MATCH(_xlfn.MAXIFS(B186:CW186,metrics.est,"R"),B186:CW186,0)+1)), ", ", INDIRECT(ADDRESS(2,MATCH(_xlfn.MAXIFS(B186:CW186,metrics.est,"R"),B186:CW186,0)+1)))</f>
        <v>#N/A</v>
      </c>
      <c r="DF186" s="11" t="e" cm="1">
        <f t="array" aca="1" ref="DF186" ca="1">CONCATENATE(INDIRECT(ADDRESS(1,MATCH(_xlfn.MAXIFS(B186:CW186,metrics.est,"Coverage"),B186:CW186,0)+1)), ", ", INDIRECT(ADDRESS(2,MATCH(_xlfn.MAXIFS(B186:CW186,metrics.est,"Coverage"),B186:CW186,0)+1)))</f>
        <v>#N/A</v>
      </c>
      <c r="DG186" s="11" t="e" cm="1">
        <f t="array" aca="1" ref="DG186" ca="1">CONCATENATE(INDIRECT(ADDRESS(1,MATCH(_xlfn.MINIFS(B186:CW186,metrics.est,"Time"),B186:CW186,0)+1)), ", ", INDIRECT(ADDRESS(2,MATCH(_xlfn.MINIFS(B186:CW186,metrics.est,"Time"),B186:CW186,0)+1)))</f>
        <v>#N/A</v>
      </c>
    </row>
    <row r="187" spans="1:111" x14ac:dyDescent="0.2">
      <c r="A187" s="1" t="s">
        <v>184</v>
      </c>
      <c r="B187" s="4"/>
      <c r="C187" s="4"/>
      <c r="D187" s="4"/>
      <c r="E187" s="4"/>
      <c r="F187" s="4"/>
      <c r="G187" s="5"/>
      <c r="H187" s="5"/>
      <c r="I187" s="5"/>
      <c r="J187" s="5"/>
      <c r="K187" s="5"/>
      <c r="L187" s="4"/>
      <c r="M187" s="4"/>
      <c r="N187" s="4"/>
      <c r="O187" s="4"/>
      <c r="P187" s="4"/>
      <c r="Q187" s="5"/>
      <c r="R187" s="5"/>
      <c r="S187" s="5"/>
      <c r="T187" s="5"/>
      <c r="U187" s="5"/>
      <c r="V187" s="4"/>
      <c r="W187" s="4"/>
      <c r="X187" s="4"/>
      <c r="Y187" s="4"/>
      <c r="Z187" s="4"/>
      <c r="AA187" s="5"/>
      <c r="AB187" s="5"/>
      <c r="AC187" s="5"/>
      <c r="AD187" s="5"/>
      <c r="AE187" s="5"/>
      <c r="AF187" s="4"/>
      <c r="AG187" s="4"/>
      <c r="AH187" s="4"/>
      <c r="AI187" s="4"/>
      <c r="AJ187" s="4"/>
      <c r="AK187" s="5"/>
      <c r="AL187" s="5"/>
      <c r="AM187" s="5"/>
      <c r="AN187" s="5"/>
      <c r="AO187" s="5"/>
      <c r="AP187" s="4"/>
      <c r="AQ187" s="4"/>
      <c r="AR187" s="4"/>
      <c r="AS187" s="4"/>
      <c r="AT187" s="4"/>
      <c r="AU187" s="5"/>
      <c r="AV187" s="5"/>
      <c r="AW187" s="5"/>
      <c r="AX187" s="5"/>
      <c r="AY187" s="5"/>
      <c r="AZ187" s="4"/>
      <c r="BA187" s="4"/>
      <c r="BB187" s="4"/>
      <c r="BC187" s="4"/>
      <c r="BD187" s="4"/>
      <c r="BE187" s="5"/>
      <c r="BF187" s="5"/>
      <c r="BG187" s="5"/>
      <c r="BH187" s="5"/>
      <c r="BI187" s="5"/>
      <c r="BJ187" s="4"/>
      <c r="BK187" s="4"/>
      <c r="BL187" s="4"/>
      <c r="BM187" s="4"/>
      <c r="BN187" s="4"/>
      <c r="BO187" s="5"/>
      <c r="BP187" s="5"/>
      <c r="BQ187" s="5"/>
      <c r="BR187" s="5"/>
      <c r="BS187" s="5"/>
      <c r="BT187" s="4"/>
      <c r="BU187" s="4"/>
      <c r="BV187" s="4"/>
      <c r="BW187" s="4"/>
      <c r="BX187" s="4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5"/>
      <c r="CJ187" s="5"/>
      <c r="CK187" s="5"/>
      <c r="CL187" s="5"/>
      <c r="CM187" s="5"/>
      <c r="CN187" s="4"/>
      <c r="CO187" s="4"/>
      <c r="CP187" s="4"/>
      <c r="CQ187" s="4"/>
      <c r="CR187" s="4"/>
      <c r="CS187" s="5"/>
      <c r="CT187" s="5"/>
      <c r="CU187" s="5"/>
      <c r="CV187" s="5"/>
      <c r="CW187" s="5"/>
      <c r="CX187" s="4" t="e">
        <f t="shared" si="25"/>
        <v>#DIV/0!</v>
      </c>
      <c r="CY187" s="4" t="e">
        <f t="shared" si="26"/>
        <v>#DIV/0!</v>
      </c>
      <c r="CZ187" s="4" t="e">
        <f t="shared" si="27"/>
        <v>#DIV/0!</v>
      </c>
      <c r="DA187" s="4" t="e">
        <f t="shared" si="28"/>
        <v>#DIV/0!</v>
      </c>
      <c r="DB187" s="4" t="e">
        <f t="shared" si="29"/>
        <v>#DIV/0!</v>
      </c>
      <c r="DC187" s="11" t="e" cm="1">
        <f t="array" aca="1" ref="DC187" ca="1">CONCATENATE(INDIRECT(ADDRESS(1,MATCH(_xlfn.MINIFS(B187:CW187,metrics.est,"MAE"),B187:CW187,0)+1)), ", ", INDIRECT(ADDRESS(2,MATCH(_xlfn.MINIFS(B187:CW187,metrics.est,"MAE"),B187:CW187,0)+1)))</f>
        <v>#N/A</v>
      </c>
      <c r="DD187" s="11" t="e" cm="1">
        <f t="array" aca="1" ref="DD187" ca="1">CONCATENATE(INDIRECT(ADDRESS(1,MATCH(_xlfn.MINIFS(B187:CW187,metrics.est,"MSE"),B187:CW187,0)+1)), ", ", INDIRECT(ADDRESS(2,MATCH(_xlfn.MINIFS(B187:CW187,metrics.est,"MSE"),B187:CW187,0)+1)))</f>
        <v>#N/A</v>
      </c>
      <c r="DE187" s="11" t="e" cm="1">
        <f t="array" aca="1" ref="DE187" ca="1">CONCATENATE(INDIRECT(ADDRESS(1,MATCH(_xlfn.MAXIFS(B187:CW187,metrics.est,"R"),B187:CW187,0)+1)), ", ", INDIRECT(ADDRESS(2,MATCH(_xlfn.MAXIFS(B187:CW187,metrics.est,"R"),B187:CW187,0)+1)))</f>
        <v>#N/A</v>
      </c>
      <c r="DF187" s="11" t="e" cm="1">
        <f t="array" aca="1" ref="DF187" ca="1">CONCATENATE(INDIRECT(ADDRESS(1,MATCH(_xlfn.MAXIFS(B187:CW187,metrics.est,"Coverage"),B187:CW187,0)+1)), ", ", INDIRECT(ADDRESS(2,MATCH(_xlfn.MAXIFS(B187:CW187,metrics.est,"Coverage"),B187:CW187,0)+1)))</f>
        <v>#N/A</v>
      </c>
      <c r="DG187" s="11" t="e" cm="1">
        <f t="array" aca="1" ref="DG187" ca="1">CONCATENATE(INDIRECT(ADDRESS(1,MATCH(_xlfn.MINIFS(B187:CW187,metrics.est,"Time"),B187:CW187,0)+1)), ", ", INDIRECT(ADDRESS(2,MATCH(_xlfn.MINIFS(B187:CW187,metrics.est,"Time"),B187:CW187,0)+1)))</f>
        <v>#N/A</v>
      </c>
    </row>
    <row r="188" spans="1:111" x14ac:dyDescent="0.2">
      <c r="A188" s="1" t="s">
        <v>185</v>
      </c>
      <c r="B188" s="4"/>
      <c r="C188" s="4"/>
      <c r="D188" s="4"/>
      <c r="E188" s="4"/>
      <c r="F188" s="4"/>
      <c r="G188" s="5"/>
      <c r="H188" s="5"/>
      <c r="I188" s="5"/>
      <c r="J188" s="5"/>
      <c r="K188" s="5"/>
      <c r="L188" s="4"/>
      <c r="M188" s="4"/>
      <c r="N188" s="4"/>
      <c r="O188" s="4"/>
      <c r="P188" s="4"/>
      <c r="Q188" s="5"/>
      <c r="R188" s="5"/>
      <c r="S188" s="5"/>
      <c r="T188" s="5"/>
      <c r="U188" s="5"/>
      <c r="V188" s="4"/>
      <c r="W188" s="4"/>
      <c r="X188" s="4"/>
      <c r="Y188" s="4"/>
      <c r="Z188" s="4"/>
      <c r="AA188" s="5"/>
      <c r="AB188" s="5"/>
      <c r="AC188" s="5"/>
      <c r="AD188" s="5"/>
      <c r="AE188" s="5"/>
      <c r="AF188" s="4"/>
      <c r="AG188" s="4"/>
      <c r="AH188" s="4"/>
      <c r="AI188" s="4"/>
      <c r="AJ188" s="4"/>
      <c r="AK188" s="5"/>
      <c r="AL188" s="5"/>
      <c r="AM188" s="5"/>
      <c r="AN188" s="5"/>
      <c r="AO188" s="5"/>
      <c r="AP188" s="4"/>
      <c r="AQ188" s="4"/>
      <c r="AR188" s="4"/>
      <c r="AS188" s="4"/>
      <c r="AT188" s="4"/>
      <c r="AU188" s="5"/>
      <c r="AV188" s="5"/>
      <c r="AW188" s="5"/>
      <c r="AX188" s="5"/>
      <c r="AY188" s="5"/>
      <c r="AZ188" s="4"/>
      <c r="BA188" s="4"/>
      <c r="BB188" s="4"/>
      <c r="BC188" s="4"/>
      <c r="BD188" s="4"/>
      <c r="BE188" s="5"/>
      <c r="BF188" s="5"/>
      <c r="BG188" s="5"/>
      <c r="BH188" s="5"/>
      <c r="BI188" s="5"/>
      <c r="BJ188" s="4"/>
      <c r="BK188" s="4"/>
      <c r="BL188" s="4"/>
      <c r="BM188" s="4"/>
      <c r="BN188" s="4"/>
      <c r="BO188" s="5"/>
      <c r="BP188" s="5"/>
      <c r="BQ188" s="5"/>
      <c r="BR188" s="5"/>
      <c r="BS188" s="5"/>
      <c r="BT188" s="4"/>
      <c r="BU188" s="4"/>
      <c r="BV188" s="4"/>
      <c r="BW188" s="4"/>
      <c r="BX188" s="4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5"/>
      <c r="CJ188" s="5"/>
      <c r="CK188" s="5"/>
      <c r="CL188" s="5"/>
      <c r="CM188" s="5"/>
      <c r="CN188" s="4"/>
      <c r="CO188" s="4"/>
      <c r="CP188" s="4"/>
      <c r="CQ188" s="4"/>
      <c r="CR188" s="4"/>
      <c r="CS188" s="5"/>
      <c r="CT188" s="5"/>
      <c r="CU188" s="5"/>
      <c r="CV188" s="5"/>
      <c r="CW188" s="5"/>
      <c r="CX188" s="4" t="e">
        <f t="shared" si="25"/>
        <v>#DIV/0!</v>
      </c>
      <c r="CY188" s="4" t="e">
        <f t="shared" si="26"/>
        <v>#DIV/0!</v>
      </c>
      <c r="CZ188" s="4" t="e">
        <f t="shared" si="27"/>
        <v>#DIV/0!</v>
      </c>
      <c r="DA188" s="4" t="e">
        <f t="shared" si="28"/>
        <v>#DIV/0!</v>
      </c>
      <c r="DB188" s="4" t="e">
        <f t="shared" si="29"/>
        <v>#DIV/0!</v>
      </c>
      <c r="DC188" s="11" t="e" cm="1">
        <f t="array" aca="1" ref="DC188" ca="1">CONCATENATE(INDIRECT(ADDRESS(1,MATCH(_xlfn.MINIFS(B188:CW188,metrics.est,"MAE"),B188:CW188,0)+1)), ", ", INDIRECT(ADDRESS(2,MATCH(_xlfn.MINIFS(B188:CW188,metrics.est,"MAE"),B188:CW188,0)+1)))</f>
        <v>#N/A</v>
      </c>
      <c r="DD188" s="11" t="e" cm="1">
        <f t="array" aca="1" ref="DD188" ca="1">CONCATENATE(INDIRECT(ADDRESS(1,MATCH(_xlfn.MINIFS(B188:CW188,metrics.est,"MSE"),B188:CW188,0)+1)), ", ", INDIRECT(ADDRESS(2,MATCH(_xlfn.MINIFS(B188:CW188,metrics.est,"MSE"),B188:CW188,0)+1)))</f>
        <v>#N/A</v>
      </c>
      <c r="DE188" s="11" t="e" cm="1">
        <f t="array" aca="1" ref="DE188" ca="1">CONCATENATE(INDIRECT(ADDRESS(1,MATCH(_xlfn.MAXIFS(B188:CW188,metrics.est,"R"),B188:CW188,0)+1)), ", ", INDIRECT(ADDRESS(2,MATCH(_xlfn.MAXIFS(B188:CW188,metrics.est,"R"),B188:CW188,0)+1)))</f>
        <v>#N/A</v>
      </c>
      <c r="DF188" s="11" t="e" cm="1">
        <f t="array" aca="1" ref="DF188" ca="1">CONCATENATE(INDIRECT(ADDRESS(1,MATCH(_xlfn.MAXIFS(B188:CW188,metrics.est,"Coverage"),B188:CW188,0)+1)), ", ", INDIRECT(ADDRESS(2,MATCH(_xlfn.MAXIFS(B188:CW188,metrics.est,"Coverage"),B188:CW188,0)+1)))</f>
        <v>#N/A</v>
      </c>
      <c r="DG188" s="11" t="e" cm="1">
        <f t="array" aca="1" ref="DG188" ca="1">CONCATENATE(INDIRECT(ADDRESS(1,MATCH(_xlfn.MINIFS(B188:CW188,metrics.est,"Time"),B188:CW188,0)+1)), ", ", INDIRECT(ADDRESS(2,MATCH(_xlfn.MINIFS(B188:CW188,metrics.est,"Time"),B188:CW188,0)+1)))</f>
        <v>#N/A</v>
      </c>
    </row>
    <row r="189" spans="1:111" x14ac:dyDescent="0.2">
      <c r="A189" s="1" t="s">
        <v>186</v>
      </c>
      <c r="B189" s="4"/>
      <c r="C189" s="4"/>
      <c r="D189" s="4"/>
      <c r="E189" s="4"/>
      <c r="F189" s="4"/>
      <c r="G189" s="5"/>
      <c r="H189" s="5"/>
      <c r="I189" s="5"/>
      <c r="J189" s="5"/>
      <c r="K189" s="5"/>
      <c r="L189" s="4"/>
      <c r="M189" s="4"/>
      <c r="N189" s="4"/>
      <c r="O189" s="4"/>
      <c r="P189" s="4"/>
      <c r="Q189" s="5"/>
      <c r="R189" s="5"/>
      <c r="S189" s="5"/>
      <c r="T189" s="5"/>
      <c r="U189" s="5"/>
      <c r="V189" s="4"/>
      <c r="W189" s="4"/>
      <c r="X189" s="4"/>
      <c r="Y189" s="4"/>
      <c r="Z189" s="4"/>
      <c r="AA189" s="5"/>
      <c r="AB189" s="5"/>
      <c r="AC189" s="5"/>
      <c r="AD189" s="5"/>
      <c r="AE189" s="5"/>
      <c r="AF189" s="4"/>
      <c r="AG189" s="4"/>
      <c r="AH189" s="4"/>
      <c r="AI189" s="4"/>
      <c r="AJ189" s="4"/>
      <c r="AK189" s="5"/>
      <c r="AL189" s="5"/>
      <c r="AM189" s="5"/>
      <c r="AN189" s="5"/>
      <c r="AO189" s="5"/>
      <c r="AP189" s="4"/>
      <c r="AQ189" s="4"/>
      <c r="AR189" s="4"/>
      <c r="AS189" s="4"/>
      <c r="AT189" s="4"/>
      <c r="AU189" s="5"/>
      <c r="AV189" s="5"/>
      <c r="AW189" s="5"/>
      <c r="AX189" s="5"/>
      <c r="AY189" s="5"/>
      <c r="AZ189" s="4"/>
      <c r="BA189" s="4"/>
      <c r="BB189" s="4"/>
      <c r="BC189" s="4"/>
      <c r="BD189" s="4"/>
      <c r="BE189" s="5"/>
      <c r="BF189" s="5"/>
      <c r="BG189" s="5"/>
      <c r="BH189" s="5"/>
      <c r="BI189" s="5"/>
      <c r="BJ189" s="4"/>
      <c r="BK189" s="4"/>
      <c r="BL189" s="4"/>
      <c r="BM189" s="4"/>
      <c r="BN189" s="4"/>
      <c r="BO189" s="5"/>
      <c r="BP189" s="5"/>
      <c r="BQ189" s="5"/>
      <c r="BR189" s="5"/>
      <c r="BS189" s="5"/>
      <c r="BT189" s="4"/>
      <c r="BU189" s="4"/>
      <c r="BV189" s="4"/>
      <c r="BW189" s="4"/>
      <c r="BX189" s="4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5"/>
      <c r="CJ189" s="5"/>
      <c r="CK189" s="5"/>
      <c r="CL189" s="5"/>
      <c r="CM189" s="5"/>
      <c r="CN189" s="4"/>
      <c r="CO189" s="4"/>
      <c r="CP189" s="4"/>
      <c r="CQ189" s="4"/>
      <c r="CR189" s="4"/>
      <c r="CS189" s="5"/>
      <c r="CT189" s="5"/>
      <c r="CU189" s="5"/>
      <c r="CV189" s="5"/>
      <c r="CW189" s="5"/>
      <c r="CX189" s="4" t="e">
        <f t="shared" si="25"/>
        <v>#DIV/0!</v>
      </c>
      <c r="CY189" s="4" t="e">
        <f t="shared" si="26"/>
        <v>#DIV/0!</v>
      </c>
      <c r="CZ189" s="4" t="e">
        <f t="shared" si="27"/>
        <v>#DIV/0!</v>
      </c>
      <c r="DA189" s="4" t="e">
        <f t="shared" si="28"/>
        <v>#DIV/0!</v>
      </c>
      <c r="DB189" s="4" t="e">
        <f t="shared" si="29"/>
        <v>#DIV/0!</v>
      </c>
      <c r="DC189" s="11" t="e" cm="1">
        <f t="array" aca="1" ref="DC189" ca="1">CONCATENATE(INDIRECT(ADDRESS(1,MATCH(_xlfn.MINIFS(B189:CW189,metrics.est,"MAE"),B189:CW189,0)+1)), ", ", INDIRECT(ADDRESS(2,MATCH(_xlfn.MINIFS(B189:CW189,metrics.est,"MAE"),B189:CW189,0)+1)))</f>
        <v>#N/A</v>
      </c>
      <c r="DD189" s="11" t="e" cm="1">
        <f t="array" aca="1" ref="DD189" ca="1">CONCATENATE(INDIRECT(ADDRESS(1,MATCH(_xlfn.MINIFS(B189:CW189,metrics.est,"MSE"),B189:CW189,0)+1)), ", ", INDIRECT(ADDRESS(2,MATCH(_xlfn.MINIFS(B189:CW189,metrics.est,"MSE"),B189:CW189,0)+1)))</f>
        <v>#N/A</v>
      </c>
      <c r="DE189" s="11" t="e" cm="1">
        <f t="array" aca="1" ref="DE189" ca="1">CONCATENATE(INDIRECT(ADDRESS(1,MATCH(_xlfn.MAXIFS(B189:CW189,metrics.est,"R"),B189:CW189,0)+1)), ", ", INDIRECT(ADDRESS(2,MATCH(_xlfn.MAXIFS(B189:CW189,metrics.est,"R"),B189:CW189,0)+1)))</f>
        <v>#N/A</v>
      </c>
      <c r="DF189" s="11" t="e" cm="1">
        <f t="array" aca="1" ref="DF189" ca="1">CONCATENATE(INDIRECT(ADDRESS(1,MATCH(_xlfn.MAXIFS(B189:CW189,metrics.est,"Coverage"),B189:CW189,0)+1)), ", ", INDIRECT(ADDRESS(2,MATCH(_xlfn.MAXIFS(B189:CW189,metrics.est,"Coverage"),B189:CW189,0)+1)))</f>
        <v>#N/A</v>
      </c>
      <c r="DG189" s="11" t="e" cm="1">
        <f t="array" aca="1" ref="DG189" ca="1">CONCATENATE(INDIRECT(ADDRESS(1,MATCH(_xlfn.MINIFS(B189:CW189,metrics.est,"Time"),B189:CW189,0)+1)), ", ", INDIRECT(ADDRESS(2,MATCH(_xlfn.MINIFS(B189:CW189,metrics.est,"Time"),B189:CW189,0)+1)))</f>
        <v>#N/A</v>
      </c>
    </row>
    <row r="190" spans="1:111" x14ac:dyDescent="0.2">
      <c r="A190" s="1" t="s">
        <v>187</v>
      </c>
      <c r="B190" s="4"/>
      <c r="C190" s="4"/>
      <c r="D190" s="4"/>
      <c r="E190" s="4"/>
      <c r="F190" s="4"/>
      <c r="G190" s="5"/>
      <c r="H190" s="5"/>
      <c r="I190" s="5"/>
      <c r="J190" s="5"/>
      <c r="K190" s="5"/>
      <c r="L190" s="4"/>
      <c r="M190" s="4"/>
      <c r="N190" s="4"/>
      <c r="O190" s="4"/>
      <c r="P190" s="4"/>
      <c r="Q190" s="5"/>
      <c r="R190" s="5"/>
      <c r="S190" s="5"/>
      <c r="T190" s="5"/>
      <c r="U190" s="5"/>
      <c r="V190" s="4"/>
      <c r="W190" s="4"/>
      <c r="X190" s="4"/>
      <c r="Y190" s="4"/>
      <c r="Z190" s="4"/>
      <c r="AA190" s="5"/>
      <c r="AB190" s="5"/>
      <c r="AC190" s="5"/>
      <c r="AD190" s="5"/>
      <c r="AE190" s="5"/>
      <c r="AF190" s="4"/>
      <c r="AG190" s="4"/>
      <c r="AH190" s="4"/>
      <c r="AI190" s="4"/>
      <c r="AJ190" s="4"/>
      <c r="AK190" s="5"/>
      <c r="AL190" s="5"/>
      <c r="AM190" s="5"/>
      <c r="AN190" s="5"/>
      <c r="AO190" s="5"/>
      <c r="AP190" s="4"/>
      <c r="AQ190" s="4"/>
      <c r="AR190" s="4"/>
      <c r="AS190" s="4"/>
      <c r="AT190" s="4"/>
      <c r="AU190" s="5"/>
      <c r="AV190" s="5"/>
      <c r="AW190" s="5"/>
      <c r="AX190" s="5"/>
      <c r="AY190" s="5"/>
      <c r="AZ190" s="4"/>
      <c r="BA190" s="4"/>
      <c r="BB190" s="4"/>
      <c r="BC190" s="4"/>
      <c r="BD190" s="4"/>
      <c r="BE190" s="5"/>
      <c r="BF190" s="5"/>
      <c r="BG190" s="5"/>
      <c r="BH190" s="5"/>
      <c r="BI190" s="5"/>
      <c r="BJ190" s="4"/>
      <c r="BK190" s="4"/>
      <c r="BL190" s="4"/>
      <c r="BM190" s="4"/>
      <c r="BN190" s="4"/>
      <c r="BO190" s="5"/>
      <c r="BP190" s="5"/>
      <c r="BQ190" s="5"/>
      <c r="BR190" s="5"/>
      <c r="BS190" s="5"/>
      <c r="BT190" s="4"/>
      <c r="BU190" s="4"/>
      <c r="BV190" s="4"/>
      <c r="BW190" s="4"/>
      <c r="BX190" s="4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5"/>
      <c r="CJ190" s="5"/>
      <c r="CK190" s="5"/>
      <c r="CL190" s="5"/>
      <c r="CM190" s="5"/>
      <c r="CN190" s="4"/>
      <c r="CO190" s="4"/>
      <c r="CP190" s="4"/>
      <c r="CQ190" s="4"/>
      <c r="CR190" s="4"/>
      <c r="CS190" s="5"/>
      <c r="CT190" s="5"/>
      <c r="CU190" s="5"/>
      <c r="CV190" s="5"/>
      <c r="CW190" s="5"/>
      <c r="CX190" s="4" t="e">
        <f t="shared" si="25"/>
        <v>#DIV/0!</v>
      </c>
      <c r="CY190" s="4" t="e">
        <f t="shared" si="26"/>
        <v>#DIV/0!</v>
      </c>
      <c r="CZ190" s="4" t="e">
        <f t="shared" si="27"/>
        <v>#DIV/0!</v>
      </c>
      <c r="DA190" s="4" t="e">
        <f t="shared" si="28"/>
        <v>#DIV/0!</v>
      </c>
      <c r="DB190" s="4" t="e">
        <f t="shared" si="29"/>
        <v>#DIV/0!</v>
      </c>
      <c r="DC190" s="11" t="e" cm="1">
        <f t="array" aca="1" ref="DC190" ca="1">CONCATENATE(INDIRECT(ADDRESS(1,MATCH(_xlfn.MINIFS(B190:CW190,metrics.est,"MAE"),B190:CW190,0)+1)), ", ", INDIRECT(ADDRESS(2,MATCH(_xlfn.MINIFS(B190:CW190,metrics.est,"MAE"),B190:CW190,0)+1)))</f>
        <v>#N/A</v>
      </c>
      <c r="DD190" s="11" t="e" cm="1">
        <f t="array" aca="1" ref="DD190" ca="1">CONCATENATE(INDIRECT(ADDRESS(1,MATCH(_xlfn.MINIFS(B190:CW190,metrics.est,"MSE"),B190:CW190,0)+1)), ", ", INDIRECT(ADDRESS(2,MATCH(_xlfn.MINIFS(B190:CW190,metrics.est,"MSE"),B190:CW190,0)+1)))</f>
        <v>#N/A</v>
      </c>
      <c r="DE190" s="11" t="e" cm="1">
        <f t="array" aca="1" ref="DE190" ca="1">CONCATENATE(INDIRECT(ADDRESS(1,MATCH(_xlfn.MAXIFS(B190:CW190,metrics.est,"R"),B190:CW190,0)+1)), ", ", INDIRECT(ADDRESS(2,MATCH(_xlfn.MAXIFS(B190:CW190,metrics.est,"R"),B190:CW190,0)+1)))</f>
        <v>#N/A</v>
      </c>
      <c r="DF190" s="11" t="e" cm="1">
        <f t="array" aca="1" ref="DF190" ca="1">CONCATENATE(INDIRECT(ADDRESS(1,MATCH(_xlfn.MAXIFS(B190:CW190,metrics.est,"Coverage"),B190:CW190,0)+1)), ", ", INDIRECT(ADDRESS(2,MATCH(_xlfn.MAXIFS(B190:CW190,metrics.est,"Coverage"),B190:CW190,0)+1)))</f>
        <v>#N/A</v>
      </c>
      <c r="DG190" s="11" t="e" cm="1">
        <f t="array" aca="1" ref="DG190" ca="1">CONCATENATE(INDIRECT(ADDRESS(1,MATCH(_xlfn.MINIFS(B190:CW190,metrics.est,"Time"),B190:CW190,0)+1)), ", ", INDIRECT(ADDRESS(2,MATCH(_xlfn.MINIFS(B190:CW190,metrics.est,"Time"),B190:CW190,0)+1)))</f>
        <v>#N/A</v>
      </c>
    </row>
    <row r="191" spans="1:111" x14ac:dyDescent="0.2">
      <c r="A191" s="1" t="s">
        <v>188</v>
      </c>
      <c r="B191" s="4"/>
      <c r="C191" s="4"/>
      <c r="D191" s="4"/>
      <c r="E191" s="4"/>
      <c r="F191" s="4"/>
      <c r="G191" s="5"/>
      <c r="H191" s="5"/>
      <c r="I191" s="5"/>
      <c r="J191" s="5"/>
      <c r="K191" s="5"/>
      <c r="L191" s="4"/>
      <c r="M191" s="4"/>
      <c r="N191" s="4"/>
      <c r="O191" s="4"/>
      <c r="P191" s="4"/>
      <c r="Q191" s="5"/>
      <c r="R191" s="5"/>
      <c r="S191" s="5"/>
      <c r="T191" s="5"/>
      <c r="U191" s="5"/>
      <c r="V191" s="4"/>
      <c r="W191" s="4"/>
      <c r="X191" s="4"/>
      <c r="Y191" s="4"/>
      <c r="Z191" s="4"/>
      <c r="AA191" s="5"/>
      <c r="AB191" s="5"/>
      <c r="AC191" s="5"/>
      <c r="AD191" s="5"/>
      <c r="AE191" s="5"/>
      <c r="AF191" s="4"/>
      <c r="AG191" s="4"/>
      <c r="AH191" s="4"/>
      <c r="AI191" s="4"/>
      <c r="AJ191" s="4"/>
      <c r="AK191" s="5"/>
      <c r="AL191" s="5"/>
      <c r="AM191" s="5"/>
      <c r="AN191" s="5"/>
      <c r="AO191" s="5"/>
      <c r="AP191" s="4"/>
      <c r="AQ191" s="4"/>
      <c r="AR191" s="4"/>
      <c r="AS191" s="4"/>
      <c r="AT191" s="4"/>
      <c r="AU191" s="5"/>
      <c r="AV191" s="5"/>
      <c r="AW191" s="5"/>
      <c r="AX191" s="5"/>
      <c r="AY191" s="5"/>
      <c r="AZ191" s="4"/>
      <c r="BA191" s="4"/>
      <c r="BB191" s="4"/>
      <c r="BC191" s="4"/>
      <c r="BD191" s="4"/>
      <c r="BE191" s="5"/>
      <c r="BF191" s="5"/>
      <c r="BG191" s="5"/>
      <c r="BH191" s="5"/>
      <c r="BI191" s="5"/>
      <c r="BJ191" s="4"/>
      <c r="BK191" s="4"/>
      <c r="BL191" s="4"/>
      <c r="BM191" s="4"/>
      <c r="BN191" s="4"/>
      <c r="BO191" s="5"/>
      <c r="BP191" s="5"/>
      <c r="BQ191" s="5"/>
      <c r="BR191" s="5"/>
      <c r="BS191" s="5"/>
      <c r="BT191" s="4"/>
      <c r="BU191" s="4"/>
      <c r="BV191" s="4"/>
      <c r="BW191" s="4"/>
      <c r="BX191" s="4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5"/>
      <c r="CJ191" s="5"/>
      <c r="CK191" s="5"/>
      <c r="CL191" s="5"/>
      <c r="CM191" s="5"/>
      <c r="CN191" s="4"/>
      <c r="CO191" s="4"/>
      <c r="CP191" s="4"/>
      <c r="CQ191" s="4"/>
      <c r="CR191" s="4"/>
      <c r="CS191" s="5"/>
      <c r="CT191" s="5"/>
      <c r="CU191" s="5"/>
      <c r="CV191" s="5"/>
      <c r="CW191" s="5"/>
      <c r="CX191" s="4" t="e">
        <f t="shared" si="25"/>
        <v>#DIV/0!</v>
      </c>
      <c r="CY191" s="4" t="e">
        <f t="shared" si="26"/>
        <v>#DIV/0!</v>
      </c>
      <c r="CZ191" s="4" t="e">
        <f t="shared" si="27"/>
        <v>#DIV/0!</v>
      </c>
      <c r="DA191" s="4" t="e">
        <f t="shared" si="28"/>
        <v>#DIV/0!</v>
      </c>
      <c r="DB191" s="4" t="e">
        <f t="shared" si="29"/>
        <v>#DIV/0!</v>
      </c>
      <c r="DC191" s="11" t="e" cm="1">
        <f t="array" aca="1" ref="DC191" ca="1">CONCATENATE(INDIRECT(ADDRESS(1,MATCH(_xlfn.MINIFS(B191:CW191,metrics.est,"MAE"),B191:CW191,0)+1)), ", ", INDIRECT(ADDRESS(2,MATCH(_xlfn.MINIFS(B191:CW191,metrics.est,"MAE"),B191:CW191,0)+1)))</f>
        <v>#N/A</v>
      </c>
      <c r="DD191" s="11" t="e" cm="1">
        <f t="array" aca="1" ref="DD191" ca="1">CONCATENATE(INDIRECT(ADDRESS(1,MATCH(_xlfn.MINIFS(B191:CW191,metrics.est,"MSE"),B191:CW191,0)+1)), ", ", INDIRECT(ADDRESS(2,MATCH(_xlfn.MINIFS(B191:CW191,metrics.est,"MSE"),B191:CW191,0)+1)))</f>
        <v>#N/A</v>
      </c>
      <c r="DE191" s="11" t="e" cm="1">
        <f t="array" aca="1" ref="DE191" ca="1">CONCATENATE(INDIRECT(ADDRESS(1,MATCH(_xlfn.MAXIFS(B191:CW191,metrics.est,"R"),B191:CW191,0)+1)), ", ", INDIRECT(ADDRESS(2,MATCH(_xlfn.MAXIFS(B191:CW191,metrics.est,"R"),B191:CW191,0)+1)))</f>
        <v>#N/A</v>
      </c>
      <c r="DF191" s="11" t="e" cm="1">
        <f t="array" aca="1" ref="DF191" ca="1">CONCATENATE(INDIRECT(ADDRESS(1,MATCH(_xlfn.MAXIFS(B191:CW191,metrics.est,"Coverage"),B191:CW191,0)+1)), ", ", INDIRECT(ADDRESS(2,MATCH(_xlfn.MAXIFS(B191:CW191,metrics.est,"Coverage"),B191:CW191,0)+1)))</f>
        <v>#N/A</v>
      </c>
      <c r="DG191" s="11" t="e" cm="1">
        <f t="array" aca="1" ref="DG191" ca="1">CONCATENATE(INDIRECT(ADDRESS(1,MATCH(_xlfn.MINIFS(B191:CW191,metrics.est,"Time"),B191:CW191,0)+1)), ", ", INDIRECT(ADDRESS(2,MATCH(_xlfn.MINIFS(B191:CW191,metrics.est,"Time"),B191:CW191,0)+1)))</f>
        <v>#N/A</v>
      </c>
    </row>
    <row r="192" spans="1:111" x14ac:dyDescent="0.2">
      <c r="A192" s="1" t="s">
        <v>189</v>
      </c>
      <c r="B192" s="4"/>
      <c r="C192" s="4"/>
      <c r="D192" s="4"/>
      <c r="E192" s="4"/>
      <c r="F192" s="4"/>
      <c r="G192" s="5"/>
      <c r="H192" s="5"/>
      <c r="I192" s="5"/>
      <c r="J192" s="5"/>
      <c r="K192" s="5"/>
      <c r="L192" s="4"/>
      <c r="M192" s="4"/>
      <c r="N192" s="4"/>
      <c r="O192" s="4"/>
      <c r="P192" s="4"/>
      <c r="Q192" s="5"/>
      <c r="R192" s="5"/>
      <c r="S192" s="5"/>
      <c r="T192" s="5"/>
      <c r="U192" s="5"/>
      <c r="V192" s="4"/>
      <c r="W192" s="4"/>
      <c r="X192" s="4"/>
      <c r="Y192" s="4"/>
      <c r="Z192" s="4"/>
      <c r="AA192" s="5"/>
      <c r="AB192" s="5"/>
      <c r="AC192" s="5"/>
      <c r="AD192" s="5"/>
      <c r="AE192" s="5"/>
      <c r="AF192" s="4"/>
      <c r="AG192" s="4"/>
      <c r="AH192" s="4"/>
      <c r="AI192" s="4"/>
      <c r="AJ192" s="4"/>
      <c r="AK192" s="5"/>
      <c r="AL192" s="5"/>
      <c r="AM192" s="5"/>
      <c r="AN192" s="5"/>
      <c r="AO192" s="5"/>
      <c r="AP192" s="4"/>
      <c r="AQ192" s="4"/>
      <c r="AR192" s="4"/>
      <c r="AS192" s="4"/>
      <c r="AT192" s="4"/>
      <c r="AU192" s="5"/>
      <c r="AV192" s="5"/>
      <c r="AW192" s="5"/>
      <c r="AX192" s="5"/>
      <c r="AY192" s="5"/>
      <c r="AZ192" s="4"/>
      <c r="BA192" s="4"/>
      <c r="BB192" s="4"/>
      <c r="BC192" s="4"/>
      <c r="BD192" s="4"/>
      <c r="BE192" s="5"/>
      <c r="BF192" s="5"/>
      <c r="BG192" s="5"/>
      <c r="BH192" s="5"/>
      <c r="BI192" s="5"/>
      <c r="BJ192" s="4"/>
      <c r="BK192" s="4"/>
      <c r="BL192" s="4"/>
      <c r="BM192" s="4"/>
      <c r="BN192" s="4"/>
      <c r="BO192" s="5"/>
      <c r="BP192" s="5"/>
      <c r="BQ192" s="5"/>
      <c r="BR192" s="5"/>
      <c r="BS192" s="5"/>
      <c r="BT192" s="4"/>
      <c r="BU192" s="4"/>
      <c r="BV192" s="4"/>
      <c r="BW192" s="4"/>
      <c r="BX192" s="4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5"/>
      <c r="CJ192" s="5"/>
      <c r="CK192" s="5"/>
      <c r="CL192" s="5"/>
      <c r="CM192" s="5"/>
      <c r="CN192" s="4"/>
      <c r="CO192" s="4"/>
      <c r="CP192" s="4"/>
      <c r="CQ192" s="4"/>
      <c r="CR192" s="4"/>
      <c r="CS192" s="5"/>
      <c r="CT192" s="5"/>
      <c r="CU192" s="5"/>
      <c r="CV192" s="5"/>
      <c r="CW192" s="5"/>
      <c r="CX192" s="4" t="e">
        <f t="shared" si="25"/>
        <v>#DIV/0!</v>
      </c>
      <c r="CY192" s="4" t="e">
        <f t="shared" si="26"/>
        <v>#DIV/0!</v>
      </c>
      <c r="CZ192" s="4" t="e">
        <f t="shared" si="27"/>
        <v>#DIV/0!</v>
      </c>
      <c r="DA192" s="4" t="e">
        <f t="shared" si="28"/>
        <v>#DIV/0!</v>
      </c>
      <c r="DB192" s="4" t="e">
        <f t="shared" si="29"/>
        <v>#DIV/0!</v>
      </c>
      <c r="DC192" s="11" t="e" cm="1">
        <f t="array" aca="1" ref="DC192" ca="1">CONCATENATE(INDIRECT(ADDRESS(1,MATCH(_xlfn.MINIFS(B192:CW192,metrics.est,"MAE"),B192:CW192,0)+1)), ", ", INDIRECT(ADDRESS(2,MATCH(_xlfn.MINIFS(B192:CW192,metrics.est,"MAE"),B192:CW192,0)+1)))</f>
        <v>#N/A</v>
      </c>
      <c r="DD192" s="11" t="e" cm="1">
        <f t="array" aca="1" ref="DD192" ca="1">CONCATENATE(INDIRECT(ADDRESS(1,MATCH(_xlfn.MINIFS(B192:CW192,metrics.est,"MSE"),B192:CW192,0)+1)), ", ", INDIRECT(ADDRESS(2,MATCH(_xlfn.MINIFS(B192:CW192,metrics.est,"MSE"),B192:CW192,0)+1)))</f>
        <v>#N/A</v>
      </c>
      <c r="DE192" s="11" t="e" cm="1">
        <f t="array" aca="1" ref="DE192" ca="1">CONCATENATE(INDIRECT(ADDRESS(1,MATCH(_xlfn.MAXIFS(B192:CW192,metrics.est,"R"),B192:CW192,0)+1)), ", ", INDIRECT(ADDRESS(2,MATCH(_xlfn.MAXIFS(B192:CW192,metrics.est,"R"),B192:CW192,0)+1)))</f>
        <v>#N/A</v>
      </c>
      <c r="DF192" s="11" t="e" cm="1">
        <f t="array" aca="1" ref="DF192" ca="1">CONCATENATE(INDIRECT(ADDRESS(1,MATCH(_xlfn.MAXIFS(B192:CW192,metrics.est,"Coverage"),B192:CW192,0)+1)), ", ", INDIRECT(ADDRESS(2,MATCH(_xlfn.MAXIFS(B192:CW192,metrics.est,"Coverage"),B192:CW192,0)+1)))</f>
        <v>#N/A</v>
      </c>
      <c r="DG192" s="11" t="e" cm="1">
        <f t="array" aca="1" ref="DG192" ca="1">CONCATENATE(INDIRECT(ADDRESS(1,MATCH(_xlfn.MINIFS(B192:CW192,metrics.est,"Time"),B192:CW192,0)+1)), ", ", INDIRECT(ADDRESS(2,MATCH(_xlfn.MINIFS(B192:CW192,metrics.est,"Time"),B192:CW192,0)+1)))</f>
        <v>#N/A</v>
      </c>
    </row>
    <row r="193" spans="1:111" x14ac:dyDescent="0.2">
      <c r="A193" s="1" t="s">
        <v>190</v>
      </c>
      <c r="B193" s="4"/>
      <c r="C193" s="4"/>
      <c r="D193" s="4"/>
      <c r="E193" s="4"/>
      <c r="F193" s="4"/>
      <c r="G193" s="5"/>
      <c r="H193" s="5"/>
      <c r="I193" s="5"/>
      <c r="J193" s="5"/>
      <c r="K193" s="5"/>
      <c r="L193" s="4"/>
      <c r="M193" s="4"/>
      <c r="N193" s="4"/>
      <c r="O193" s="4"/>
      <c r="P193" s="4"/>
      <c r="Q193" s="5"/>
      <c r="R193" s="5"/>
      <c r="S193" s="5"/>
      <c r="T193" s="5"/>
      <c r="U193" s="5"/>
      <c r="V193" s="4"/>
      <c r="W193" s="4"/>
      <c r="X193" s="4"/>
      <c r="Y193" s="4"/>
      <c r="Z193" s="4"/>
      <c r="AA193" s="5"/>
      <c r="AB193" s="5"/>
      <c r="AC193" s="5"/>
      <c r="AD193" s="5"/>
      <c r="AE193" s="5"/>
      <c r="AF193" s="4"/>
      <c r="AG193" s="4"/>
      <c r="AH193" s="4"/>
      <c r="AI193" s="4"/>
      <c r="AJ193" s="4"/>
      <c r="AK193" s="5"/>
      <c r="AL193" s="5"/>
      <c r="AM193" s="5"/>
      <c r="AN193" s="5"/>
      <c r="AO193" s="5"/>
      <c r="AP193" s="4"/>
      <c r="AQ193" s="4"/>
      <c r="AR193" s="4"/>
      <c r="AS193" s="4"/>
      <c r="AT193" s="4"/>
      <c r="AU193" s="5"/>
      <c r="AV193" s="5"/>
      <c r="AW193" s="5"/>
      <c r="AX193" s="5"/>
      <c r="AY193" s="5"/>
      <c r="AZ193" s="4"/>
      <c r="BA193" s="4"/>
      <c r="BB193" s="4"/>
      <c r="BC193" s="4"/>
      <c r="BD193" s="4"/>
      <c r="BE193" s="5"/>
      <c r="BF193" s="5"/>
      <c r="BG193" s="5"/>
      <c r="BH193" s="5"/>
      <c r="BI193" s="5"/>
      <c r="BJ193" s="4"/>
      <c r="BK193" s="4"/>
      <c r="BL193" s="4"/>
      <c r="BM193" s="4"/>
      <c r="BN193" s="4"/>
      <c r="BO193" s="5"/>
      <c r="BP193" s="5"/>
      <c r="BQ193" s="5"/>
      <c r="BR193" s="5"/>
      <c r="BS193" s="5"/>
      <c r="BT193" s="4"/>
      <c r="BU193" s="4"/>
      <c r="BV193" s="4"/>
      <c r="BW193" s="4"/>
      <c r="BX193" s="4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5"/>
      <c r="CJ193" s="5"/>
      <c r="CK193" s="5"/>
      <c r="CL193" s="5"/>
      <c r="CM193" s="5"/>
      <c r="CN193" s="4"/>
      <c r="CO193" s="4"/>
      <c r="CP193" s="4"/>
      <c r="CQ193" s="4"/>
      <c r="CR193" s="4"/>
      <c r="CS193" s="5"/>
      <c r="CT193" s="5"/>
      <c r="CU193" s="5"/>
      <c r="CV193" s="5"/>
      <c r="CW193" s="5"/>
      <c r="CX193" s="4" t="e">
        <f t="shared" si="25"/>
        <v>#DIV/0!</v>
      </c>
      <c r="CY193" s="4" t="e">
        <f t="shared" si="26"/>
        <v>#DIV/0!</v>
      </c>
      <c r="CZ193" s="4" t="e">
        <f t="shared" si="27"/>
        <v>#DIV/0!</v>
      </c>
      <c r="DA193" s="4" t="e">
        <f t="shared" si="28"/>
        <v>#DIV/0!</v>
      </c>
      <c r="DB193" s="4" t="e">
        <f t="shared" si="29"/>
        <v>#DIV/0!</v>
      </c>
      <c r="DC193" s="11" t="e" cm="1">
        <f t="array" aca="1" ref="DC193" ca="1">CONCATENATE(INDIRECT(ADDRESS(1,MATCH(_xlfn.MINIFS(B193:CW193,metrics.est,"MAE"),B193:CW193,0)+1)), ", ", INDIRECT(ADDRESS(2,MATCH(_xlfn.MINIFS(B193:CW193,metrics.est,"MAE"),B193:CW193,0)+1)))</f>
        <v>#N/A</v>
      </c>
      <c r="DD193" s="11" t="e" cm="1">
        <f t="array" aca="1" ref="DD193" ca="1">CONCATENATE(INDIRECT(ADDRESS(1,MATCH(_xlfn.MINIFS(B193:CW193,metrics.est,"MSE"),B193:CW193,0)+1)), ", ", INDIRECT(ADDRESS(2,MATCH(_xlfn.MINIFS(B193:CW193,metrics.est,"MSE"),B193:CW193,0)+1)))</f>
        <v>#N/A</v>
      </c>
      <c r="DE193" s="11" t="e" cm="1">
        <f t="array" aca="1" ref="DE193" ca="1">CONCATENATE(INDIRECT(ADDRESS(1,MATCH(_xlfn.MAXIFS(B193:CW193,metrics.est,"R"),B193:CW193,0)+1)), ", ", INDIRECT(ADDRESS(2,MATCH(_xlfn.MAXIFS(B193:CW193,metrics.est,"R"),B193:CW193,0)+1)))</f>
        <v>#N/A</v>
      </c>
      <c r="DF193" s="11" t="e" cm="1">
        <f t="array" aca="1" ref="DF193" ca="1">CONCATENATE(INDIRECT(ADDRESS(1,MATCH(_xlfn.MAXIFS(B193:CW193,metrics.est,"Coverage"),B193:CW193,0)+1)), ", ", INDIRECT(ADDRESS(2,MATCH(_xlfn.MAXIFS(B193:CW193,metrics.est,"Coverage"),B193:CW193,0)+1)))</f>
        <v>#N/A</v>
      </c>
      <c r="DG193" s="11" t="e" cm="1">
        <f t="array" aca="1" ref="DG193" ca="1">CONCATENATE(INDIRECT(ADDRESS(1,MATCH(_xlfn.MINIFS(B193:CW193,metrics.est,"Time"),B193:CW193,0)+1)), ", ", INDIRECT(ADDRESS(2,MATCH(_xlfn.MINIFS(B193:CW193,metrics.est,"Time"),B193:CW193,0)+1)))</f>
        <v>#N/A</v>
      </c>
    </row>
    <row r="194" spans="1:111" x14ac:dyDescent="0.2">
      <c r="A194" s="1" t="s">
        <v>191</v>
      </c>
      <c r="B194" s="4"/>
      <c r="C194" s="4"/>
      <c r="D194" s="4"/>
      <c r="E194" s="4"/>
      <c r="F194" s="4"/>
      <c r="G194" s="5"/>
      <c r="H194" s="5"/>
      <c r="I194" s="5"/>
      <c r="J194" s="5"/>
      <c r="K194" s="5"/>
      <c r="L194" s="4"/>
      <c r="M194" s="4"/>
      <c r="N194" s="4"/>
      <c r="O194" s="4"/>
      <c r="P194" s="4"/>
      <c r="Q194" s="5"/>
      <c r="R194" s="5"/>
      <c r="S194" s="5"/>
      <c r="T194" s="5"/>
      <c r="U194" s="5"/>
      <c r="V194" s="4"/>
      <c r="W194" s="4"/>
      <c r="X194" s="4"/>
      <c r="Y194" s="4"/>
      <c r="Z194" s="4"/>
      <c r="AA194" s="5"/>
      <c r="AB194" s="5"/>
      <c r="AC194" s="5"/>
      <c r="AD194" s="5"/>
      <c r="AE194" s="5"/>
      <c r="AF194" s="4"/>
      <c r="AG194" s="4"/>
      <c r="AH194" s="4"/>
      <c r="AI194" s="4"/>
      <c r="AJ194" s="4"/>
      <c r="AK194" s="5"/>
      <c r="AL194" s="5"/>
      <c r="AM194" s="5"/>
      <c r="AN194" s="5"/>
      <c r="AO194" s="5"/>
      <c r="AP194" s="4"/>
      <c r="AQ194" s="4"/>
      <c r="AR194" s="4"/>
      <c r="AS194" s="4"/>
      <c r="AT194" s="4"/>
      <c r="AU194" s="5"/>
      <c r="AV194" s="5"/>
      <c r="AW194" s="5"/>
      <c r="AX194" s="5"/>
      <c r="AY194" s="5"/>
      <c r="AZ194" s="4"/>
      <c r="BA194" s="4"/>
      <c r="BB194" s="4"/>
      <c r="BC194" s="4"/>
      <c r="BD194" s="4"/>
      <c r="BE194" s="5"/>
      <c r="BF194" s="5"/>
      <c r="BG194" s="5"/>
      <c r="BH194" s="5"/>
      <c r="BI194" s="5"/>
      <c r="BJ194" s="4"/>
      <c r="BK194" s="4"/>
      <c r="BL194" s="4"/>
      <c r="BM194" s="4"/>
      <c r="BN194" s="4"/>
      <c r="BO194" s="5"/>
      <c r="BP194" s="5"/>
      <c r="BQ194" s="5"/>
      <c r="BR194" s="5"/>
      <c r="BS194" s="5"/>
      <c r="BT194" s="4"/>
      <c r="BU194" s="4"/>
      <c r="BV194" s="4"/>
      <c r="BW194" s="4"/>
      <c r="BX194" s="4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5"/>
      <c r="CJ194" s="5"/>
      <c r="CK194" s="5"/>
      <c r="CL194" s="5"/>
      <c r="CM194" s="5"/>
      <c r="CN194" s="4"/>
      <c r="CO194" s="4"/>
      <c r="CP194" s="4"/>
      <c r="CQ194" s="4"/>
      <c r="CR194" s="4"/>
      <c r="CS194" s="5"/>
      <c r="CT194" s="5"/>
      <c r="CU194" s="5"/>
      <c r="CV194" s="5"/>
      <c r="CW194" s="5"/>
      <c r="CX194" s="4" t="e">
        <f t="shared" si="25"/>
        <v>#DIV/0!</v>
      </c>
      <c r="CY194" s="4" t="e">
        <f t="shared" si="26"/>
        <v>#DIV/0!</v>
      </c>
      <c r="CZ194" s="4" t="e">
        <f t="shared" si="27"/>
        <v>#DIV/0!</v>
      </c>
      <c r="DA194" s="4" t="e">
        <f t="shared" si="28"/>
        <v>#DIV/0!</v>
      </c>
      <c r="DB194" s="4" t="e">
        <f t="shared" si="29"/>
        <v>#DIV/0!</v>
      </c>
      <c r="DC194" s="11" t="e" cm="1">
        <f t="array" aca="1" ref="DC194" ca="1">CONCATENATE(INDIRECT(ADDRESS(1,MATCH(_xlfn.MINIFS(B194:CW194,metrics.est,"MAE"),B194:CW194,0)+1)), ", ", INDIRECT(ADDRESS(2,MATCH(_xlfn.MINIFS(B194:CW194,metrics.est,"MAE"),B194:CW194,0)+1)))</f>
        <v>#N/A</v>
      </c>
      <c r="DD194" s="11" t="e" cm="1">
        <f t="array" aca="1" ref="DD194" ca="1">CONCATENATE(INDIRECT(ADDRESS(1,MATCH(_xlfn.MINIFS(B194:CW194,metrics.est,"MSE"),B194:CW194,0)+1)), ", ", INDIRECT(ADDRESS(2,MATCH(_xlfn.MINIFS(B194:CW194,metrics.est,"MSE"),B194:CW194,0)+1)))</f>
        <v>#N/A</v>
      </c>
      <c r="DE194" s="11" t="e" cm="1">
        <f t="array" aca="1" ref="DE194" ca="1">CONCATENATE(INDIRECT(ADDRESS(1,MATCH(_xlfn.MAXIFS(B194:CW194,metrics.est,"R"),B194:CW194,0)+1)), ", ", INDIRECT(ADDRESS(2,MATCH(_xlfn.MAXIFS(B194:CW194,metrics.est,"R"),B194:CW194,0)+1)))</f>
        <v>#N/A</v>
      </c>
      <c r="DF194" s="11" t="e" cm="1">
        <f t="array" aca="1" ref="DF194" ca="1">CONCATENATE(INDIRECT(ADDRESS(1,MATCH(_xlfn.MAXIFS(B194:CW194,metrics.est,"Coverage"),B194:CW194,0)+1)), ", ", INDIRECT(ADDRESS(2,MATCH(_xlfn.MAXIFS(B194:CW194,metrics.est,"Coverage"),B194:CW194,0)+1)))</f>
        <v>#N/A</v>
      </c>
      <c r="DG194" s="11" t="e" cm="1">
        <f t="array" aca="1" ref="DG194" ca="1">CONCATENATE(INDIRECT(ADDRESS(1,MATCH(_xlfn.MINIFS(B194:CW194,metrics.est,"Time"),B194:CW194,0)+1)), ", ", INDIRECT(ADDRESS(2,MATCH(_xlfn.MINIFS(B194:CW194,metrics.est,"Time"),B194:CW194,0)+1)))</f>
        <v>#N/A</v>
      </c>
    </row>
    <row r="195" spans="1:111" x14ac:dyDescent="0.2">
      <c r="A195" s="1" t="s">
        <v>192</v>
      </c>
      <c r="B195" s="4"/>
      <c r="C195" s="4"/>
      <c r="D195" s="4"/>
      <c r="E195" s="4"/>
      <c r="F195" s="4"/>
      <c r="G195" s="5"/>
      <c r="H195" s="5"/>
      <c r="I195" s="5"/>
      <c r="J195" s="5"/>
      <c r="K195" s="5"/>
      <c r="L195" s="4"/>
      <c r="M195" s="4"/>
      <c r="N195" s="4"/>
      <c r="O195" s="4"/>
      <c r="P195" s="4"/>
      <c r="Q195" s="5"/>
      <c r="R195" s="5"/>
      <c r="S195" s="5"/>
      <c r="T195" s="5"/>
      <c r="U195" s="5"/>
      <c r="V195" s="4"/>
      <c r="W195" s="4"/>
      <c r="X195" s="4"/>
      <c r="Y195" s="4"/>
      <c r="Z195" s="4"/>
      <c r="AA195" s="5"/>
      <c r="AB195" s="5"/>
      <c r="AC195" s="5"/>
      <c r="AD195" s="5"/>
      <c r="AE195" s="5"/>
      <c r="AF195" s="4"/>
      <c r="AG195" s="4"/>
      <c r="AH195" s="4"/>
      <c r="AI195" s="4"/>
      <c r="AJ195" s="4"/>
      <c r="AK195" s="5"/>
      <c r="AL195" s="5"/>
      <c r="AM195" s="5"/>
      <c r="AN195" s="5"/>
      <c r="AO195" s="5"/>
      <c r="AP195" s="4"/>
      <c r="AQ195" s="4"/>
      <c r="AR195" s="4"/>
      <c r="AS195" s="4"/>
      <c r="AT195" s="4"/>
      <c r="AU195" s="5"/>
      <c r="AV195" s="5"/>
      <c r="AW195" s="5"/>
      <c r="AX195" s="5"/>
      <c r="AY195" s="5"/>
      <c r="AZ195" s="4"/>
      <c r="BA195" s="4"/>
      <c r="BB195" s="4"/>
      <c r="BC195" s="4"/>
      <c r="BD195" s="4"/>
      <c r="BE195" s="5"/>
      <c r="BF195" s="5"/>
      <c r="BG195" s="5"/>
      <c r="BH195" s="5"/>
      <c r="BI195" s="5"/>
      <c r="BJ195" s="4"/>
      <c r="BK195" s="4"/>
      <c r="BL195" s="4"/>
      <c r="BM195" s="4"/>
      <c r="BN195" s="4"/>
      <c r="BO195" s="5"/>
      <c r="BP195" s="5"/>
      <c r="BQ195" s="5"/>
      <c r="BR195" s="5"/>
      <c r="BS195" s="5"/>
      <c r="BT195" s="4"/>
      <c r="BU195" s="4"/>
      <c r="BV195" s="4"/>
      <c r="BW195" s="4"/>
      <c r="BX195" s="4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5"/>
      <c r="CJ195" s="5"/>
      <c r="CK195" s="5"/>
      <c r="CL195" s="5"/>
      <c r="CM195" s="5"/>
      <c r="CN195" s="4"/>
      <c r="CO195" s="4"/>
      <c r="CP195" s="4"/>
      <c r="CQ195" s="4"/>
      <c r="CR195" s="4"/>
      <c r="CS195" s="5"/>
      <c r="CT195" s="5"/>
      <c r="CU195" s="5"/>
      <c r="CV195" s="5"/>
      <c r="CW195" s="5"/>
      <c r="CX195" s="4" t="e">
        <f t="shared" si="25"/>
        <v>#DIV/0!</v>
      </c>
      <c r="CY195" s="4" t="e">
        <f t="shared" si="26"/>
        <v>#DIV/0!</v>
      </c>
      <c r="CZ195" s="4" t="e">
        <f t="shared" si="27"/>
        <v>#DIV/0!</v>
      </c>
      <c r="DA195" s="4" t="e">
        <f t="shared" si="28"/>
        <v>#DIV/0!</v>
      </c>
      <c r="DB195" s="4" t="e">
        <f t="shared" si="29"/>
        <v>#DIV/0!</v>
      </c>
      <c r="DC195" s="11" t="e" cm="1">
        <f t="array" aca="1" ref="DC195" ca="1">CONCATENATE(INDIRECT(ADDRESS(1,MATCH(_xlfn.MINIFS(B195:CW195,metrics.est,"MAE"),B195:CW195,0)+1)), ", ", INDIRECT(ADDRESS(2,MATCH(_xlfn.MINIFS(B195:CW195,metrics.est,"MAE"),B195:CW195,0)+1)))</f>
        <v>#N/A</v>
      </c>
      <c r="DD195" s="11" t="e" cm="1">
        <f t="array" aca="1" ref="DD195" ca="1">CONCATENATE(INDIRECT(ADDRESS(1,MATCH(_xlfn.MINIFS(B195:CW195,metrics.est,"MSE"),B195:CW195,0)+1)), ", ", INDIRECT(ADDRESS(2,MATCH(_xlfn.MINIFS(B195:CW195,metrics.est,"MSE"),B195:CW195,0)+1)))</f>
        <v>#N/A</v>
      </c>
      <c r="DE195" s="11" t="e" cm="1">
        <f t="array" aca="1" ref="DE195" ca="1">CONCATENATE(INDIRECT(ADDRESS(1,MATCH(_xlfn.MAXIFS(B195:CW195,metrics.est,"R"),B195:CW195,0)+1)), ", ", INDIRECT(ADDRESS(2,MATCH(_xlfn.MAXIFS(B195:CW195,metrics.est,"R"),B195:CW195,0)+1)))</f>
        <v>#N/A</v>
      </c>
      <c r="DF195" s="11" t="e" cm="1">
        <f t="array" aca="1" ref="DF195" ca="1">CONCATENATE(INDIRECT(ADDRESS(1,MATCH(_xlfn.MAXIFS(B195:CW195,metrics.est,"Coverage"),B195:CW195,0)+1)), ", ", INDIRECT(ADDRESS(2,MATCH(_xlfn.MAXIFS(B195:CW195,metrics.est,"Coverage"),B195:CW195,0)+1)))</f>
        <v>#N/A</v>
      </c>
      <c r="DG195" s="11" t="e" cm="1">
        <f t="array" aca="1" ref="DG195" ca="1">CONCATENATE(INDIRECT(ADDRESS(1,MATCH(_xlfn.MINIFS(B195:CW195,metrics.est,"Time"),B195:CW195,0)+1)), ", ", INDIRECT(ADDRESS(2,MATCH(_xlfn.MINIFS(B195:CW195,metrics.est,"Time"),B195:CW195,0)+1)))</f>
        <v>#N/A</v>
      </c>
    </row>
    <row r="196" spans="1:111" x14ac:dyDescent="0.2">
      <c r="A196" s="1" t="s">
        <v>193</v>
      </c>
      <c r="B196" s="4"/>
      <c r="C196" s="4"/>
      <c r="D196" s="4"/>
      <c r="E196" s="4"/>
      <c r="F196" s="4"/>
      <c r="G196" s="5"/>
      <c r="H196" s="5"/>
      <c r="I196" s="5"/>
      <c r="J196" s="5"/>
      <c r="K196" s="5"/>
      <c r="L196" s="4"/>
      <c r="M196" s="4"/>
      <c r="N196" s="4"/>
      <c r="O196" s="4"/>
      <c r="P196" s="4"/>
      <c r="Q196" s="5"/>
      <c r="R196" s="5"/>
      <c r="S196" s="5"/>
      <c r="T196" s="5"/>
      <c r="U196" s="5"/>
      <c r="V196" s="4"/>
      <c r="W196" s="4"/>
      <c r="X196" s="4"/>
      <c r="Y196" s="4"/>
      <c r="Z196" s="4"/>
      <c r="AA196" s="5"/>
      <c r="AB196" s="5"/>
      <c r="AC196" s="5"/>
      <c r="AD196" s="5"/>
      <c r="AE196" s="5"/>
      <c r="AF196" s="4"/>
      <c r="AG196" s="4"/>
      <c r="AH196" s="4"/>
      <c r="AI196" s="4"/>
      <c r="AJ196" s="4"/>
      <c r="AK196" s="5"/>
      <c r="AL196" s="5"/>
      <c r="AM196" s="5"/>
      <c r="AN196" s="5"/>
      <c r="AO196" s="5"/>
      <c r="AP196" s="4"/>
      <c r="AQ196" s="4"/>
      <c r="AR196" s="4"/>
      <c r="AS196" s="4"/>
      <c r="AT196" s="4"/>
      <c r="AU196" s="5"/>
      <c r="AV196" s="5"/>
      <c r="AW196" s="5"/>
      <c r="AX196" s="5"/>
      <c r="AY196" s="5"/>
      <c r="AZ196" s="4"/>
      <c r="BA196" s="4"/>
      <c r="BB196" s="4"/>
      <c r="BC196" s="4"/>
      <c r="BD196" s="4"/>
      <c r="BE196" s="5"/>
      <c r="BF196" s="5"/>
      <c r="BG196" s="5"/>
      <c r="BH196" s="5"/>
      <c r="BI196" s="5"/>
      <c r="BJ196" s="4"/>
      <c r="BK196" s="4"/>
      <c r="BL196" s="4"/>
      <c r="BM196" s="4"/>
      <c r="BN196" s="4"/>
      <c r="BO196" s="5"/>
      <c r="BP196" s="5"/>
      <c r="BQ196" s="5"/>
      <c r="BR196" s="5"/>
      <c r="BS196" s="5"/>
      <c r="BT196" s="4"/>
      <c r="BU196" s="4"/>
      <c r="BV196" s="4"/>
      <c r="BW196" s="4"/>
      <c r="BX196" s="4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5"/>
      <c r="CJ196" s="5"/>
      <c r="CK196" s="5"/>
      <c r="CL196" s="5"/>
      <c r="CM196" s="5"/>
      <c r="CN196" s="4"/>
      <c r="CO196" s="4"/>
      <c r="CP196" s="4"/>
      <c r="CQ196" s="4"/>
      <c r="CR196" s="4"/>
      <c r="CS196" s="5"/>
      <c r="CT196" s="5"/>
      <c r="CU196" s="5"/>
      <c r="CV196" s="5"/>
      <c r="CW196" s="5"/>
      <c r="CX196" s="4" t="e">
        <f t="shared" si="25"/>
        <v>#DIV/0!</v>
      </c>
      <c r="CY196" s="4" t="e">
        <f t="shared" si="26"/>
        <v>#DIV/0!</v>
      </c>
      <c r="CZ196" s="4" t="e">
        <f t="shared" si="27"/>
        <v>#DIV/0!</v>
      </c>
      <c r="DA196" s="4" t="e">
        <f t="shared" si="28"/>
        <v>#DIV/0!</v>
      </c>
      <c r="DB196" s="4" t="e">
        <f t="shared" si="29"/>
        <v>#DIV/0!</v>
      </c>
      <c r="DC196" s="11" t="e" cm="1">
        <f t="array" aca="1" ref="DC196" ca="1">CONCATENATE(INDIRECT(ADDRESS(1,MATCH(_xlfn.MINIFS(B196:CW196,metrics.est,"MAE"),B196:CW196,0)+1)), ", ", INDIRECT(ADDRESS(2,MATCH(_xlfn.MINIFS(B196:CW196,metrics.est,"MAE"),B196:CW196,0)+1)))</f>
        <v>#N/A</v>
      </c>
      <c r="DD196" s="11" t="e" cm="1">
        <f t="array" aca="1" ref="DD196" ca="1">CONCATENATE(INDIRECT(ADDRESS(1,MATCH(_xlfn.MINIFS(B196:CW196,metrics.est,"MSE"),B196:CW196,0)+1)), ", ", INDIRECT(ADDRESS(2,MATCH(_xlfn.MINIFS(B196:CW196,metrics.est,"MSE"),B196:CW196,0)+1)))</f>
        <v>#N/A</v>
      </c>
      <c r="DE196" s="11" t="e" cm="1">
        <f t="array" aca="1" ref="DE196" ca="1">CONCATENATE(INDIRECT(ADDRESS(1,MATCH(_xlfn.MAXIFS(B196:CW196,metrics.est,"R"),B196:CW196,0)+1)), ", ", INDIRECT(ADDRESS(2,MATCH(_xlfn.MAXIFS(B196:CW196,metrics.est,"R"),B196:CW196,0)+1)))</f>
        <v>#N/A</v>
      </c>
      <c r="DF196" s="11" t="e" cm="1">
        <f t="array" aca="1" ref="DF196" ca="1">CONCATENATE(INDIRECT(ADDRESS(1,MATCH(_xlfn.MAXIFS(B196:CW196,metrics.est,"Coverage"),B196:CW196,0)+1)), ", ", INDIRECT(ADDRESS(2,MATCH(_xlfn.MAXIFS(B196:CW196,metrics.est,"Coverage"),B196:CW196,0)+1)))</f>
        <v>#N/A</v>
      </c>
      <c r="DG196" s="11" t="e" cm="1">
        <f t="array" aca="1" ref="DG196" ca="1">CONCATENATE(INDIRECT(ADDRESS(1,MATCH(_xlfn.MINIFS(B196:CW196,metrics.est,"Time"),B196:CW196,0)+1)), ", ", INDIRECT(ADDRESS(2,MATCH(_xlfn.MINIFS(B196:CW196,metrics.est,"Time"),B196:CW196,0)+1)))</f>
        <v>#N/A</v>
      </c>
    </row>
    <row r="197" spans="1:111" x14ac:dyDescent="0.2">
      <c r="A197" s="1" t="s">
        <v>194</v>
      </c>
      <c r="B197" s="4"/>
      <c r="C197" s="4"/>
      <c r="D197" s="4"/>
      <c r="E197" s="4"/>
      <c r="F197" s="4"/>
      <c r="G197" s="5"/>
      <c r="H197" s="5"/>
      <c r="I197" s="5"/>
      <c r="J197" s="5"/>
      <c r="K197" s="5"/>
      <c r="L197" s="4"/>
      <c r="M197" s="4"/>
      <c r="N197" s="4"/>
      <c r="O197" s="4"/>
      <c r="P197" s="4"/>
      <c r="Q197" s="5"/>
      <c r="R197" s="5"/>
      <c r="S197" s="5"/>
      <c r="T197" s="5"/>
      <c r="U197" s="5"/>
      <c r="V197" s="4"/>
      <c r="W197" s="4"/>
      <c r="X197" s="4"/>
      <c r="Y197" s="4"/>
      <c r="Z197" s="4"/>
      <c r="AA197" s="5"/>
      <c r="AB197" s="5"/>
      <c r="AC197" s="5"/>
      <c r="AD197" s="5"/>
      <c r="AE197" s="5"/>
      <c r="AF197" s="4"/>
      <c r="AG197" s="4"/>
      <c r="AH197" s="4"/>
      <c r="AI197" s="4"/>
      <c r="AJ197" s="4"/>
      <c r="AK197" s="5"/>
      <c r="AL197" s="5"/>
      <c r="AM197" s="5"/>
      <c r="AN197" s="5"/>
      <c r="AO197" s="5"/>
      <c r="AP197" s="4"/>
      <c r="AQ197" s="4"/>
      <c r="AR197" s="4"/>
      <c r="AS197" s="4"/>
      <c r="AT197" s="4"/>
      <c r="AU197" s="5"/>
      <c r="AV197" s="5"/>
      <c r="AW197" s="5"/>
      <c r="AX197" s="5"/>
      <c r="AY197" s="5"/>
      <c r="AZ197" s="4"/>
      <c r="BA197" s="4"/>
      <c r="BB197" s="4"/>
      <c r="BC197" s="4"/>
      <c r="BD197" s="4"/>
      <c r="BE197" s="5"/>
      <c r="BF197" s="5"/>
      <c r="BG197" s="5"/>
      <c r="BH197" s="5"/>
      <c r="BI197" s="5"/>
      <c r="BJ197" s="4"/>
      <c r="BK197" s="4"/>
      <c r="BL197" s="4"/>
      <c r="BM197" s="4"/>
      <c r="BN197" s="4"/>
      <c r="BO197" s="5"/>
      <c r="BP197" s="5"/>
      <c r="BQ197" s="5"/>
      <c r="BR197" s="5"/>
      <c r="BS197" s="5"/>
      <c r="BT197" s="4"/>
      <c r="BU197" s="4"/>
      <c r="BV197" s="4"/>
      <c r="BW197" s="4"/>
      <c r="BX197" s="4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5"/>
      <c r="CJ197" s="5"/>
      <c r="CK197" s="5"/>
      <c r="CL197" s="5"/>
      <c r="CM197" s="5"/>
      <c r="CN197" s="4"/>
      <c r="CO197" s="4"/>
      <c r="CP197" s="4"/>
      <c r="CQ197" s="4"/>
      <c r="CR197" s="4"/>
      <c r="CS197" s="5"/>
      <c r="CT197" s="5"/>
      <c r="CU197" s="5"/>
      <c r="CV197" s="5"/>
      <c r="CW197" s="5"/>
      <c r="CX197" s="4" t="e">
        <f t="shared" si="25"/>
        <v>#DIV/0!</v>
      </c>
      <c r="CY197" s="4" t="e">
        <f t="shared" si="26"/>
        <v>#DIV/0!</v>
      </c>
      <c r="CZ197" s="4" t="e">
        <f t="shared" si="27"/>
        <v>#DIV/0!</v>
      </c>
      <c r="DA197" s="4" t="e">
        <f t="shared" si="28"/>
        <v>#DIV/0!</v>
      </c>
      <c r="DB197" s="4" t="e">
        <f t="shared" si="29"/>
        <v>#DIV/0!</v>
      </c>
      <c r="DC197" s="11" t="e" cm="1">
        <f t="array" aca="1" ref="DC197" ca="1">CONCATENATE(INDIRECT(ADDRESS(1,MATCH(_xlfn.MINIFS(B197:CW197,metrics.est,"MAE"),B197:CW197,0)+1)), ", ", INDIRECT(ADDRESS(2,MATCH(_xlfn.MINIFS(B197:CW197,metrics.est,"MAE"),B197:CW197,0)+1)))</f>
        <v>#N/A</v>
      </c>
      <c r="DD197" s="11" t="e" cm="1">
        <f t="array" aca="1" ref="DD197" ca="1">CONCATENATE(INDIRECT(ADDRESS(1,MATCH(_xlfn.MINIFS(B197:CW197,metrics.est,"MSE"),B197:CW197,0)+1)), ", ", INDIRECT(ADDRESS(2,MATCH(_xlfn.MINIFS(B197:CW197,metrics.est,"MSE"),B197:CW197,0)+1)))</f>
        <v>#N/A</v>
      </c>
      <c r="DE197" s="11" t="e" cm="1">
        <f t="array" aca="1" ref="DE197" ca="1">CONCATENATE(INDIRECT(ADDRESS(1,MATCH(_xlfn.MAXIFS(B197:CW197,metrics.est,"R"),B197:CW197,0)+1)), ", ", INDIRECT(ADDRESS(2,MATCH(_xlfn.MAXIFS(B197:CW197,metrics.est,"R"),B197:CW197,0)+1)))</f>
        <v>#N/A</v>
      </c>
      <c r="DF197" s="11" t="e" cm="1">
        <f t="array" aca="1" ref="DF197" ca="1">CONCATENATE(INDIRECT(ADDRESS(1,MATCH(_xlfn.MAXIFS(B197:CW197,metrics.est,"Coverage"),B197:CW197,0)+1)), ", ", INDIRECT(ADDRESS(2,MATCH(_xlfn.MAXIFS(B197:CW197,metrics.est,"Coverage"),B197:CW197,0)+1)))</f>
        <v>#N/A</v>
      </c>
      <c r="DG197" s="11" t="e" cm="1">
        <f t="array" aca="1" ref="DG197" ca="1">CONCATENATE(INDIRECT(ADDRESS(1,MATCH(_xlfn.MINIFS(B197:CW197,metrics.est,"Time"),B197:CW197,0)+1)), ", ", INDIRECT(ADDRESS(2,MATCH(_xlfn.MINIFS(B197:CW197,metrics.est,"Time"),B197:CW197,0)+1)))</f>
        <v>#N/A</v>
      </c>
    </row>
    <row r="198" spans="1:111" x14ac:dyDescent="0.2">
      <c r="A198" s="1" t="s">
        <v>195</v>
      </c>
      <c r="B198" s="4"/>
      <c r="C198" s="4"/>
      <c r="D198" s="4"/>
      <c r="E198" s="4"/>
      <c r="F198" s="4"/>
      <c r="G198" s="5"/>
      <c r="H198" s="5"/>
      <c r="I198" s="5"/>
      <c r="J198" s="5"/>
      <c r="K198" s="5"/>
      <c r="L198" s="4"/>
      <c r="M198" s="4"/>
      <c r="N198" s="4"/>
      <c r="O198" s="4"/>
      <c r="P198" s="4"/>
      <c r="Q198" s="5"/>
      <c r="R198" s="5"/>
      <c r="S198" s="5"/>
      <c r="T198" s="5"/>
      <c r="U198" s="5"/>
      <c r="V198" s="4"/>
      <c r="W198" s="4"/>
      <c r="X198" s="4"/>
      <c r="Y198" s="4"/>
      <c r="Z198" s="4"/>
      <c r="AA198" s="5"/>
      <c r="AB198" s="5"/>
      <c r="AC198" s="5"/>
      <c r="AD198" s="5"/>
      <c r="AE198" s="5"/>
      <c r="AF198" s="4"/>
      <c r="AG198" s="4"/>
      <c r="AH198" s="4"/>
      <c r="AI198" s="4"/>
      <c r="AJ198" s="4"/>
      <c r="AK198" s="5"/>
      <c r="AL198" s="5"/>
      <c r="AM198" s="5"/>
      <c r="AN198" s="5"/>
      <c r="AO198" s="5"/>
      <c r="AP198" s="4"/>
      <c r="AQ198" s="4"/>
      <c r="AR198" s="4"/>
      <c r="AS198" s="4"/>
      <c r="AT198" s="4"/>
      <c r="AU198" s="5"/>
      <c r="AV198" s="5"/>
      <c r="AW198" s="5"/>
      <c r="AX198" s="5"/>
      <c r="AY198" s="5"/>
      <c r="AZ198" s="4"/>
      <c r="BA198" s="4"/>
      <c r="BB198" s="4"/>
      <c r="BC198" s="4"/>
      <c r="BD198" s="4"/>
      <c r="BE198" s="5"/>
      <c r="BF198" s="5"/>
      <c r="BG198" s="5"/>
      <c r="BH198" s="5"/>
      <c r="BI198" s="5"/>
      <c r="BJ198" s="4"/>
      <c r="BK198" s="4"/>
      <c r="BL198" s="4"/>
      <c r="BM198" s="4"/>
      <c r="BN198" s="4"/>
      <c r="BO198" s="5"/>
      <c r="BP198" s="5"/>
      <c r="BQ198" s="5"/>
      <c r="BR198" s="5"/>
      <c r="BS198" s="5"/>
      <c r="BT198" s="4"/>
      <c r="BU198" s="4"/>
      <c r="BV198" s="4"/>
      <c r="BW198" s="4"/>
      <c r="BX198" s="4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5"/>
      <c r="CJ198" s="5"/>
      <c r="CK198" s="5"/>
      <c r="CL198" s="5"/>
      <c r="CM198" s="5"/>
      <c r="CN198" s="4"/>
      <c r="CO198" s="4"/>
      <c r="CP198" s="4"/>
      <c r="CQ198" s="4"/>
      <c r="CR198" s="4"/>
      <c r="CS198" s="5"/>
      <c r="CT198" s="5"/>
      <c r="CU198" s="5"/>
      <c r="CV198" s="5"/>
      <c r="CW198" s="5"/>
      <c r="CX198" s="4" t="e">
        <f t="shared" si="25"/>
        <v>#DIV/0!</v>
      </c>
      <c r="CY198" s="4" t="e">
        <f t="shared" si="26"/>
        <v>#DIV/0!</v>
      </c>
      <c r="CZ198" s="4" t="e">
        <f t="shared" si="27"/>
        <v>#DIV/0!</v>
      </c>
      <c r="DA198" s="4" t="e">
        <f t="shared" si="28"/>
        <v>#DIV/0!</v>
      </c>
      <c r="DB198" s="4" t="e">
        <f t="shared" si="29"/>
        <v>#DIV/0!</v>
      </c>
      <c r="DC198" s="11" t="e" cm="1">
        <f t="array" aca="1" ref="DC198" ca="1">CONCATENATE(INDIRECT(ADDRESS(1,MATCH(_xlfn.MINIFS(B198:CW198,metrics.est,"MAE"),B198:CW198,0)+1)), ", ", INDIRECT(ADDRESS(2,MATCH(_xlfn.MINIFS(B198:CW198,metrics.est,"MAE"),B198:CW198,0)+1)))</f>
        <v>#N/A</v>
      </c>
      <c r="DD198" s="11" t="e" cm="1">
        <f t="array" aca="1" ref="DD198" ca="1">CONCATENATE(INDIRECT(ADDRESS(1,MATCH(_xlfn.MINIFS(B198:CW198,metrics.est,"MSE"),B198:CW198,0)+1)), ", ", INDIRECT(ADDRESS(2,MATCH(_xlfn.MINIFS(B198:CW198,metrics.est,"MSE"),B198:CW198,0)+1)))</f>
        <v>#N/A</v>
      </c>
      <c r="DE198" s="11" t="e" cm="1">
        <f t="array" aca="1" ref="DE198" ca="1">CONCATENATE(INDIRECT(ADDRESS(1,MATCH(_xlfn.MAXIFS(B198:CW198,metrics.est,"R"),B198:CW198,0)+1)), ", ", INDIRECT(ADDRESS(2,MATCH(_xlfn.MAXIFS(B198:CW198,metrics.est,"R"),B198:CW198,0)+1)))</f>
        <v>#N/A</v>
      </c>
      <c r="DF198" s="11" t="e" cm="1">
        <f t="array" aca="1" ref="DF198" ca="1">CONCATENATE(INDIRECT(ADDRESS(1,MATCH(_xlfn.MAXIFS(B198:CW198,metrics.est,"Coverage"),B198:CW198,0)+1)), ", ", INDIRECT(ADDRESS(2,MATCH(_xlfn.MAXIFS(B198:CW198,metrics.est,"Coverage"),B198:CW198,0)+1)))</f>
        <v>#N/A</v>
      </c>
      <c r="DG198" s="11" t="e" cm="1">
        <f t="array" aca="1" ref="DG198" ca="1">CONCATENATE(INDIRECT(ADDRESS(1,MATCH(_xlfn.MINIFS(B198:CW198,metrics.est,"Time"),B198:CW198,0)+1)), ", ", INDIRECT(ADDRESS(2,MATCH(_xlfn.MINIFS(B198:CW198,metrics.est,"Time"),B198:CW198,0)+1)))</f>
        <v>#N/A</v>
      </c>
    </row>
    <row r="199" spans="1:111" s="5" customFormat="1" x14ac:dyDescent="0.2">
      <c r="A199" s="1" t="s">
        <v>206</v>
      </c>
      <c r="B199" s="4"/>
      <c r="C199" s="4"/>
      <c r="D199" s="4"/>
      <c r="E199" s="4"/>
      <c r="F199" s="4"/>
      <c r="L199" s="4"/>
      <c r="M199" s="4"/>
      <c r="N199" s="4"/>
      <c r="O199" s="4"/>
      <c r="P199" s="4"/>
      <c r="V199" s="4"/>
      <c r="W199" s="4"/>
      <c r="X199" s="4"/>
      <c r="Y199" s="4"/>
      <c r="Z199" s="4"/>
      <c r="AF199" s="4"/>
      <c r="AG199" s="4"/>
      <c r="AH199" s="4"/>
      <c r="AI199" s="4"/>
      <c r="AJ199" s="4"/>
      <c r="AP199" s="4"/>
      <c r="AQ199" s="4"/>
      <c r="AR199" s="4"/>
      <c r="AS199" s="4"/>
      <c r="AT199" s="4"/>
      <c r="AZ199" s="4"/>
      <c r="BA199" s="4"/>
      <c r="BB199" s="4"/>
      <c r="BC199" s="4"/>
      <c r="BD199" s="4"/>
      <c r="BJ199" s="4"/>
      <c r="BK199" s="4"/>
      <c r="BL199" s="4"/>
      <c r="BM199" s="4"/>
      <c r="BN199" s="4"/>
      <c r="BT199" s="4"/>
      <c r="BU199" s="4"/>
      <c r="BV199" s="4"/>
      <c r="BW199" s="4"/>
      <c r="BX199" s="4"/>
      <c r="CD199" s="4"/>
      <c r="CE199" s="4"/>
      <c r="CF199" s="4"/>
      <c r="CG199" s="4"/>
      <c r="CH199" s="4"/>
      <c r="CN199" s="4"/>
      <c r="CO199" s="4"/>
      <c r="CP199" s="4"/>
      <c r="CQ199" s="4"/>
      <c r="CR199" s="4"/>
      <c r="CX199" s="4" t="e">
        <f t="shared" ref="CX199" si="30">AVERAGEIFS(B199:CW199,metrics.est,"MAE")</f>
        <v>#DIV/0!</v>
      </c>
      <c r="CY199" s="4" t="e">
        <f t="shared" si="26"/>
        <v>#DIV/0!</v>
      </c>
      <c r="CZ199" s="4" t="e">
        <f t="shared" si="27"/>
        <v>#DIV/0!</v>
      </c>
      <c r="DA199" s="4" t="e">
        <f t="shared" si="28"/>
        <v>#DIV/0!</v>
      </c>
      <c r="DB199" s="4" t="e">
        <f t="shared" si="29"/>
        <v>#DIV/0!</v>
      </c>
      <c r="DC199" s="11" t="e" cm="1">
        <f t="array" aca="1" ref="DC199" ca="1">CONCATENATE(INDIRECT(ADDRESS(1,MATCH(_xlfn.MINIFS(B199:CW199,metrics.est,"MAE"),B199:CW199,0)+1)), ", ", INDIRECT(ADDRESS(2,MATCH(_xlfn.MINIFS(B199:CW199,metrics.est,"MAE"),B199:CW199,0)+1)))</f>
        <v>#N/A</v>
      </c>
      <c r="DD199" s="11" t="e" cm="1">
        <f t="array" aca="1" ref="DD199" ca="1">CONCATENATE(INDIRECT(ADDRESS(1,MATCH(_xlfn.MINIFS(B199:CW199,metrics.est,"MSE"),B199:CW199,0)+1)), ", ", INDIRECT(ADDRESS(2,MATCH(_xlfn.MINIFS(B199:CW199,metrics.est,"MSE"),B199:CW199,0)+1)))</f>
        <v>#N/A</v>
      </c>
      <c r="DE199" s="11" t="e" cm="1">
        <f t="array" aca="1" ref="DE199" ca="1">CONCATENATE(INDIRECT(ADDRESS(1,MATCH(_xlfn.MAXIFS(B199:CW199,metrics.est,"R"),B199:CW199,0)+1)), ", ", INDIRECT(ADDRESS(2,MATCH(_xlfn.MAXIFS(B199:CW199,metrics.est,"R"),B199:CW199,0)+1)))</f>
        <v>#N/A</v>
      </c>
      <c r="DF199" s="11" t="e" cm="1">
        <f t="array" aca="1" ref="DF199" ca="1">CONCATENATE(INDIRECT(ADDRESS(1,MATCH(_xlfn.MAXIFS(B199:CW199,metrics.est,"Coverage"),B199:CW199,0)+1)), ", ", INDIRECT(ADDRESS(2,MATCH(_xlfn.MAXIFS(B199:CW199,metrics.est,"Coverage"),B199:CW199,0)+1)))</f>
        <v>#N/A</v>
      </c>
      <c r="DG199" s="11" t="e" cm="1">
        <f t="array" aca="1" ref="DG199" ca="1">CONCATENATE(INDIRECT(ADDRESS(1,MATCH(_xlfn.MINIFS(B199:CW199,metrics.est,"Time"),B199:CW199,0)+1)), ", ", INDIRECT(ADDRESS(2,MATCH(_xlfn.MINIFS(B199:CW199,metrics.est,"Time"),B199:CW199,0)+1)))</f>
        <v>#N/A</v>
      </c>
    </row>
    <row r="200" spans="1:111" s="9" customFormat="1" x14ac:dyDescent="0.2">
      <c r="A200" s="7" t="s">
        <v>207</v>
      </c>
      <c r="B200" s="8" t="str" cm="1">
        <f t="array" aca="1" ref="B200" ca="1">INDIRECT(ADDRESS(MATCH(MIN(B7:B199),B7:B199,0)+6,1))</f>
        <v>BI14.AmerJ</v>
      </c>
      <c r="C200" s="8" t="str" cm="1">
        <f t="array" aca="1" ref="C200" ca="1">INDIRECT(ADDRESS(MATCH(MIN(C7:C199),C7:C199,0)+6,1))</f>
        <v>AI05.SRC</v>
      </c>
      <c r="D200" s="8" t="str" cm="1">
        <f t="array" aca="1" ref="D200" ca="1">INDIRECT(ADDRESS(MATCH(MAX(D7:D199),D7:D199,0)+6,1))</f>
        <v>BI03.PearsonJ</v>
      </c>
      <c r="E200" s="8" t="str" cm="1">
        <f t="array" aca="1" ref="E200" ca="1">INDIRECT(ADDRESS(MATCH(MAX(E7:E199),E7:E199,0)+6,1))</f>
        <v>AI01.Jaccard</v>
      </c>
      <c r="F200" s="8" t="str" cm="1">
        <f t="array" aca="1" ref="F200" ca="1">INDIRECT(ADDRESS(MATCH(MIN(F7:F199),F7:F199,0)+6,1))</f>
        <v>AU13.SMTP</v>
      </c>
      <c r="G200" s="12" t="str" cm="1">
        <f t="array" aca="1" ref="G200" ca="1">INDIRECT(ADDRESS(MATCH(MIN(G7:G199),G7:G199,0)+6,1))</f>
        <v>AI05.SRC</v>
      </c>
      <c r="H200" s="12" t="str" cm="1">
        <f t="array" aca="1" ref="H200" ca="1">INDIRECT(ADDRESS(MATCH(MIN(H7:H199),H7:H199,0)+6,1))</f>
        <v>AI05.SRC</v>
      </c>
      <c r="I200" s="14" t="str" cm="1">
        <f t="array" aca="1" ref="I200" ca="1">INDIRECT(ADDRESS(MATCH(MAX(I7:I199),I7:I199,0)+6,1))</f>
        <v>AI15.NNSM</v>
      </c>
      <c r="J200" s="14" t="str" cm="1">
        <f t="array" aca="1" ref="J200" ca="1">INDIRECT(ADDRESS(MATCH(MAX(J7:J199),J7:J199,0)+6,1))</f>
        <v>AI01.Jaccard</v>
      </c>
      <c r="K200" s="12" t="str" cm="1">
        <f t="array" aca="1" ref="K200" ca="1">INDIRECT(ADDRESS(MATCH(MIN(K7:K199),K7:K199,0)+6,1))</f>
        <v>AU13.SMTP</v>
      </c>
      <c r="L200" s="8" t="str" cm="1">
        <f t="array" aca="1" ref="L200" ca="1">INDIRECT(ADDRESS(MATCH(MIN(L7:L199),L7:L199,0)+6,1))</f>
        <v>AI05.SRC</v>
      </c>
      <c r="M200" s="8" t="str" cm="1">
        <f t="array" aca="1" ref="M200" ca="1">INDIRECT(ADDRESS(MATCH(MIN(M7:M199),M7:M199,0)+6,1))</f>
        <v>AI05.SRC</v>
      </c>
      <c r="N200" s="8" t="str" cm="1">
        <f t="array" aca="1" ref="N200" ca="1">INDIRECT(ADDRESS(MATCH(MAX(N7:N199),N7:N199,0)+6,1))</f>
        <v>AI15.NNSM</v>
      </c>
      <c r="O200" s="8" t="str" cm="1">
        <f t="array" aca="1" ref="O200" ca="1">INDIRECT(ADDRESS(MATCH(MAX(O7:O199),O7:O199,0)+6,1))</f>
        <v>AI01.Jaccard</v>
      </c>
      <c r="P200" s="8" t="str" cm="1">
        <f t="array" aca="1" ref="P200" ca="1">INDIRECT(ADDRESS(MATCH(MIN(P7:P199),P7:P199,0)+6,1))</f>
        <v>AU02.Cosine</v>
      </c>
      <c r="Q200" s="12" t="str" cm="1">
        <f t="array" aca="1" ref="Q200" ca="1">INDIRECT(ADDRESS(MATCH(MIN(Q7:Q199),Q7:Q199,0)+6,1))</f>
        <v>AI28.RPB</v>
      </c>
      <c r="R200" s="12" t="str" cm="1">
        <f t="array" aca="1" ref="R200" ca="1">INDIRECT(ADDRESS(MATCH(MIN(R7:R199),R7:R199,0)+6,1))</f>
        <v>AI05.SRC</v>
      </c>
      <c r="S200" s="12" t="str" cm="1">
        <f t="array" aca="1" ref="S200" ca="1">INDIRECT(ADDRESS(MATCH(MAX(S7:S199),S7:S199,0)+6,1))</f>
        <v>AI28.RPB</v>
      </c>
      <c r="T200" s="12" t="str" cm="1">
        <f t="array" aca="1" ref="T200" ca="1">INDIRECT(ADDRESS(MATCH(MAX(T7:T199),T7:T199,0)+6,1))</f>
        <v>AI01.Jaccard</v>
      </c>
      <c r="U200" s="12" t="str" cm="1">
        <f t="array" aca="1" ref="U200" ca="1">INDIRECT(ADDRESS(MATCH(MIN(U7:U199),U7:U199,0)+6,1))</f>
        <v>AU13.SMTP</v>
      </c>
      <c r="V200" s="8" t="str" cm="1">
        <f t="array" aca="1" ref="V200" ca="1">INDIRECT(ADDRESS(MATCH(MIN(V7:V199),V7:V199,0)+6,1))</f>
        <v>AI28.RPB</v>
      </c>
      <c r="W200" s="8" t="str" cm="1">
        <f t="array" aca="1" ref="W200" ca="1">INDIRECT(ADDRESS(MATCH(MIN(W7:W199),W7:W199,0)+6,1))</f>
        <v>AI28.RPB</v>
      </c>
      <c r="X200" s="8" t="str" cm="1">
        <f t="array" aca="1" ref="X200" ca="1">INDIRECT(ADDRESS(MATCH(MAX(X7:X199),X7:X199,0)+6,1))</f>
        <v>AI19.KL</v>
      </c>
      <c r="Y200" s="8" t="str" cm="1">
        <f t="array" aca="1" ref="Y200" ca="1">INDIRECT(ADDRESS(MATCH(MAX(Y7:Y199),Y7:Y199,0)+6,1))</f>
        <v>AI01.Jaccard</v>
      </c>
      <c r="Z200" s="8" t="str" cm="1">
        <f t="array" aca="1" ref="Z200" ca="1">INDIRECT(ADDRESS(MATCH(MIN(Z7:Z199),Z7:Z199,0)+6,1))</f>
        <v>AU13.SMTP</v>
      </c>
      <c r="AA200" s="12" t="e" cm="1">
        <f t="array" aca="1" ref="AA200" ca="1">INDIRECT(ADDRESS(MATCH(MIN(AA7:AA199),AA7:AA199,0)+6,1))</f>
        <v>#N/A</v>
      </c>
      <c r="AB200" s="12" t="e" cm="1">
        <f t="array" aca="1" ref="AB200" ca="1">INDIRECT(ADDRESS(MATCH(MIN(AB7:AB199),AB7:AB199,0)+6,1))</f>
        <v>#N/A</v>
      </c>
      <c r="AC200" s="12" t="e" cm="1">
        <f t="array" aca="1" ref="AC200" ca="1">INDIRECT(ADDRESS(MATCH(MAX(AC7:AC199),AC7:AC199,0)+6,1))</f>
        <v>#N/A</v>
      </c>
      <c r="AD200" s="12" t="e" cm="1">
        <f t="array" aca="1" ref="AD200" ca="1">INDIRECT(ADDRESS(MATCH(MAX(AD7:AD199),AD7:AD199,0)+6,1))</f>
        <v>#N/A</v>
      </c>
      <c r="AE200" s="12" t="e" cm="1">
        <f t="array" aca="1" ref="AE200" ca="1">INDIRECT(ADDRESS(MATCH(MIN(AE7:AE199),AE7:AE199,0)+6,1))</f>
        <v>#N/A</v>
      </c>
      <c r="AF200" s="8" t="e" cm="1">
        <f t="array" aca="1" ref="AF200" ca="1">INDIRECT(ADDRESS(MATCH(MIN(AF7:AF199),AF7:AF199,0)+6,1))</f>
        <v>#N/A</v>
      </c>
      <c r="AG200" s="8" t="e" cm="1">
        <f t="array" aca="1" ref="AG200" ca="1">INDIRECT(ADDRESS(MATCH(MIN(AG7:AG199),AG7:AG199,0)+6,1))</f>
        <v>#N/A</v>
      </c>
      <c r="AH200" s="8" t="e" cm="1">
        <f t="array" aca="1" ref="AH200" ca="1">INDIRECT(ADDRESS(MATCH(MAX(AH7:AH199),AH7:AH199,0)+6,1))</f>
        <v>#N/A</v>
      </c>
      <c r="AI200" s="8" t="e" cm="1">
        <f t="array" aca="1" ref="AI200" ca="1">INDIRECT(ADDRESS(MATCH(MAX(AI7:AI199),AI7:AI199,0)+6,1))</f>
        <v>#N/A</v>
      </c>
      <c r="AJ200" s="8" t="e" cm="1">
        <f t="array" aca="1" ref="AJ200" ca="1">INDIRECT(ADDRESS(MATCH(MIN(AJ7:AJ199),AJ7:AJ199,0)+6,1))</f>
        <v>#N/A</v>
      </c>
      <c r="AK200" s="12" t="e" cm="1">
        <f t="array" aca="1" ref="AK200" ca="1">INDIRECT(ADDRESS(MATCH(MIN(AK7:AK199),AK7:AK199,0)+6,1))</f>
        <v>#N/A</v>
      </c>
      <c r="AL200" s="12" t="e" cm="1">
        <f t="array" aca="1" ref="AL200" ca="1">INDIRECT(ADDRESS(MATCH(MIN(AL7:AL199),AL7:AL199,0)+6,1))</f>
        <v>#N/A</v>
      </c>
      <c r="AM200" s="12" t="e" cm="1">
        <f t="array" aca="1" ref="AM200" ca="1">INDIRECT(ADDRESS(MATCH(MAX(AM7:AM199),AM7:AM199,0)+6,1))</f>
        <v>#N/A</v>
      </c>
      <c r="AN200" s="12" t="e" cm="1">
        <f t="array" aca="1" ref="AN200" ca="1">INDIRECT(ADDRESS(MATCH(MAX(AN7:AN199),AN7:AN199,0)+6,1))</f>
        <v>#N/A</v>
      </c>
      <c r="AO200" s="12" t="e" cm="1">
        <f t="array" aca="1" ref="AO200" ca="1">INDIRECT(ADDRESS(MATCH(MIN(AO7:AO199),AO7:AO199,0)+6,1))</f>
        <v>#N/A</v>
      </c>
      <c r="AP200" s="8" t="e" cm="1">
        <f t="array" aca="1" ref="AP200" ca="1">INDIRECT(ADDRESS(MATCH(MIN(AP7:AP199),AP7:AP199,0)+6,1))</f>
        <v>#N/A</v>
      </c>
      <c r="AQ200" s="8" t="e" cm="1">
        <f t="array" aca="1" ref="AQ200" ca="1">INDIRECT(ADDRESS(MATCH(MIN(AQ7:AQ199),AQ7:AQ199,0)+6,1))</f>
        <v>#N/A</v>
      </c>
      <c r="AR200" s="8" t="e" cm="1">
        <f t="array" aca="1" ref="AR200" ca="1">INDIRECT(ADDRESS(MATCH(MAX(AR7:AR199),AR7:AR199,0)+6,1))</f>
        <v>#N/A</v>
      </c>
      <c r="AS200" s="8" t="e" cm="1">
        <f t="array" aca="1" ref="AS200" ca="1">INDIRECT(ADDRESS(MATCH(MAX(AS7:AS199),AS7:AS199,0)+6,1))</f>
        <v>#N/A</v>
      </c>
      <c r="AT200" s="8" t="e" cm="1">
        <f t="array" aca="1" ref="AT200" ca="1">INDIRECT(ADDRESS(MATCH(MIN(AT7:AT199),AT7:AT199,0)+6,1))</f>
        <v>#N/A</v>
      </c>
      <c r="AU200" s="12" t="e" cm="1">
        <f t="array" aca="1" ref="AU200" ca="1">INDIRECT(ADDRESS(MATCH(MIN(AU7:AU199),AU7:AU199,0)+6,1))</f>
        <v>#N/A</v>
      </c>
      <c r="AV200" s="12" t="e" cm="1">
        <f t="array" aca="1" ref="AV200" ca="1">INDIRECT(ADDRESS(MATCH(MIN(AV7:AV199),AV7:AV199,0)+6,1))</f>
        <v>#N/A</v>
      </c>
      <c r="AW200" s="12" t="e" cm="1">
        <f t="array" aca="1" ref="AW200" ca="1">INDIRECT(ADDRESS(MATCH(MAX(AW7:AW199),AW7:AW199,0)+6,1))</f>
        <v>#N/A</v>
      </c>
      <c r="AX200" s="12" t="e" cm="1">
        <f t="array" aca="1" ref="AX200" ca="1">INDIRECT(ADDRESS(MATCH(MAX(AX7:AX199),AX7:AX199,0)+6,1))</f>
        <v>#N/A</v>
      </c>
      <c r="AY200" s="12" t="e" cm="1">
        <f t="array" aca="1" ref="AY200" ca="1">INDIRECT(ADDRESS(MATCH(MIN(AY7:AY199),AY7:AY199,0)+6,1))</f>
        <v>#N/A</v>
      </c>
      <c r="AZ200" s="8" t="e" cm="1">
        <f t="array" aca="1" ref="AZ200" ca="1">INDIRECT(ADDRESS(MATCH(MIN(AZ7:AZ199),AZ7:AZ199,0)+6,1))</f>
        <v>#N/A</v>
      </c>
      <c r="BA200" s="8" t="e" cm="1">
        <f t="array" aca="1" ref="BA200" ca="1">INDIRECT(ADDRESS(MATCH(MIN(BA7:BA199),BA7:BA199,0)+6,1))</f>
        <v>#N/A</v>
      </c>
      <c r="BB200" s="8" t="e" cm="1">
        <f t="array" aca="1" ref="BB200" ca="1">INDIRECT(ADDRESS(MATCH(MAX(BB7:BB199),BB7:BB199,0)+6,1))</f>
        <v>#N/A</v>
      </c>
      <c r="BC200" s="8" t="e" cm="1">
        <f t="array" aca="1" ref="BC200" ca="1">INDIRECT(ADDRESS(MATCH(MAX(BC7:BC199),BC7:BC199,0)+6,1))</f>
        <v>#N/A</v>
      </c>
      <c r="BD200" s="8" t="e" cm="1">
        <f t="array" aca="1" ref="BD200" ca="1">INDIRECT(ADDRESS(MATCH(MIN(BD7:BD199),BD7:BD199,0)+6,1))</f>
        <v>#N/A</v>
      </c>
      <c r="BE200" s="12" t="e" cm="1">
        <f t="array" aca="1" ref="BE200" ca="1">INDIRECT(ADDRESS(MATCH(MIN(BE7:BE199),BE7:BE199,0)+6,1))</f>
        <v>#N/A</v>
      </c>
      <c r="BF200" s="12" t="e" cm="1">
        <f t="array" aca="1" ref="BF200" ca="1">INDIRECT(ADDRESS(MATCH(MIN(BF7:BF199),BF7:BF199,0)+6,1))</f>
        <v>#N/A</v>
      </c>
      <c r="BG200" s="12" t="e" cm="1">
        <f t="array" aca="1" ref="BG200" ca="1">INDIRECT(ADDRESS(MATCH(MAX(BG7:BG199),BG7:BG199,0)+6,1))</f>
        <v>#N/A</v>
      </c>
      <c r="BH200" s="12" t="e" cm="1">
        <f t="array" aca="1" ref="BH200" ca="1">INDIRECT(ADDRESS(MATCH(MAX(BH7:BH199),BH7:BH199,0)+6,1))</f>
        <v>#N/A</v>
      </c>
      <c r="BI200" s="12" t="e" cm="1">
        <f t="array" aca="1" ref="BI200" ca="1">INDIRECT(ADDRESS(MATCH(MIN(BI7:BI199),BI7:BI199,0)+6,1))</f>
        <v>#N/A</v>
      </c>
      <c r="BJ200" s="8" t="str" cm="1">
        <f t="array" aca="1" ref="BJ200" ca="1">INDIRECT(ADDRESS(MATCH(MIN(BJ7:BJ199),BJ7:BJ199,0)+6,1))</f>
        <v>AI01.Jaccard</v>
      </c>
      <c r="BK200" s="8" t="str" cm="1">
        <f t="array" aca="1" ref="BK200" ca="1">INDIRECT(ADDRESS(MATCH(MIN(BK7:BK199),BK7:BK199,0)+6,1))</f>
        <v>AI01.Jaccard</v>
      </c>
      <c r="BL200" s="8" t="str" cm="1">
        <f t="array" aca="1" ref="BL200" ca="1">INDIRECT(ADDRESS(MATCH(MAX(BL7:BL199),BL7:BL199,0)+6,1))</f>
        <v>AI01.Jaccard</v>
      </c>
      <c r="BM200" s="8" t="str" cm="1">
        <f t="array" aca="1" ref="BM200" ca="1">INDIRECT(ADDRESS(MATCH(MAX(BM7:BM199),BM7:BM199,0)+6,1))</f>
        <v>AI01.Jaccard</v>
      </c>
      <c r="BN200" s="8" t="str" cm="1">
        <f t="array" aca="1" ref="BN200" ca="1">INDIRECT(ADDRESS(MATCH(MIN(BN7:BN199),BN7:BN199,0)+6,1))</f>
        <v>AI01.Jaccard</v>
      </c>
      <c r="BO200" s="12" t="e" cm="1">
        <f t="array" aca="1" ref="BO200" ca="1">INDIRECT(ADDRESS(MATCH(MIN(BO7:BO199),BO7:BO199,0)+6,1))</f>
        <v>#N/A</v>
      </c>
      <c r="BP200" s="12" t="e" cm="1">
        <f t="array" aca="1" ref="BP200" ca="1">INDIRECT(ADDRESS(MATCH(MIN(BP7:BP199),BP7:BP199,0)+6,1))</f>
        <v>#N/A</v>
      </c>
      <c r="BQ200" s="12" t="e" cm="1">
        <f t="array" aca="1" ref="BQ200" ca="1">INDIRECT(ADDRESS(MATCH(MAX(BQ7:BQ199),BQ7:BQ199,0)+6,1))</f>
        <v>#N/A</v>
      </c>
      <c r="BR200" s="12" t="e" cm="1">
        <f t="array" aca="1" ref="BR200" ca="1">INDIRECT(ADDRESS(MATCH(MAX(BR7:BR199),BR7:BR199,0)+6,1))</f>
        <v>#N/A</v>
      </c>
      <c r="BS200" s="12" t="e" cm="1">
        <f t="array" aca="1" ref="BS200" ca="1">INDIRECT(ADDRESS(MATCH(MIN(BS7:BS199),BS7:BS199,0)+6,1))</f>
        <v>#N/A</v>
      </c>
      <c r="BT200" s="8" t="e" cm="1">
        <f t="array" aca="1" ref="BT200" ca="1">INDIRECT(ADDRESS(MATCH(MIN(BT7:BT199),BT7:BT199,0)+6,1))</f>
        <v>#N/A</v>
      </c>
      <c r="BU200" s="8" t="e" cm="1">
        <f t="array" aca="1" ref="BU200" ca="1">INDIRECT(ADDRESS(MATCH(MIN(BU7:BU199),BU7:BU199,0)+6,1))</f>
        <v>#N/A</v>
      </c>
      <c r="BV200" s="8" t="e" cm="1">
        <f t="array" aca="1" ref="BV200" ca="1">INDIRECT(ADDRESS(MATCH(MAX(BV7:BV199),BV7:BV199,0)+6,1))</f>
        <v>#N/A</v>
      </c>
      <c r="BW200" s="8" t="e" cm="1">
        <f t="array" aca="1" ref="BW200" ca="1">INDIRECT(ADDRESS(MATCH(MAX(BW7:BW199),BW7:BW199,0)+6,1))</f>
        <v>#N/A</v>
      </c>
      <c r="BX200" s="8" t="e" cm="1">
        <f t="array" aca="1" ref="BX200" ca="1">INDIRECT(ADDRESS(MATCH(MIN(BX7:BX199),BX7:BX199,0)+6,1))</f>
        <v>#N/A</v>
      </c>
      <c r="BY200" s="12" t="e" cm="1">
        <f t="array" aca="1" ref="BY200" ca="1">INDIRECT(ADDRESS(MATCH(MIN(BY7:BY199),BY7:BY199,0)+6,1))</f>
        <v>#N/A</v>
      </c>
      <c r="BZ200" s="12" t="e" cm="1">
        <f t="array" aca="1" ref="BZ200" ca="1">INDIRECT(ADDRESS(MATCH(MIN(BZ7:BZ199),BZ7:BZ199,0)+6,1))</f>
        <v>#N/A</v>
      </c>
      <c r="CA200" s="12" t="e" cm="1">
        <f t="array" aca="1" ref="CA200" ca="1">INDIRECT(ADDRESS(MATCH(MAX(CA7:CA199),CA7:CA199,0)+6,1))</f>
        <v>#N/A</v>
      </c>
      <c r="CB200" s="12" t="e" cm="1">
        <f t="array" aca="1" ref="CB200" ca="1">INDIRECT(ADDRESS(MATCH(MAX(CB7:CB199),CB7:CB199,0)+6,1))</f>
        <v>#N/A</v>
      </c>
      <c r="CC200" s="12" t="e" cm="1">
        <f t="array" aca="1" ref="CC200" ca="1">INDIRECT(ADDRESS(MATCH(MIN(CC7:CC199),CC7:CC199,0)+6,1))</f>
        <v>#N/A</v>
      </c>
      <c r="CD200" s="8" t="e" cm="1">
        <f t="array" aca="1" ref="CD200" ca="1">INDIRECT(ADDRESS(MATCH(MIN(CD7:CD199),CD7:CD199,0)+6,1))</f>
        <v>#N/A</v>
      </c>
      <c r="CE200" s="8" t="e" cm="1">
        <f t="array" aca="1" ref="CE200" ca="1">INDIRECT(ADDRESS(MATCH(MIN(CE7:CE199),CE7:CE199,0)+6,1))</f>
        <v>#N/A</v>
      </c>
      <c r="CF200" s="8" t="e" cm="1">
        <f t="array" aca="1" ref="CF200" ca="1">INDIRECT(ADDRESS(MATCH(MAX(CF7:CF199),CF7:CF199,0)+6,1))</f>
        <v>#N/A</v>
      </c>
      <c r="CG200" s="8" t="e" cm="1">
        <f t="array" aca="1" ref="CG200" ca="1">INDIRECT(ADDRESS(MATCH(MAX(CG7:CG199),CG7:CG199,0)+6,1))</f>
        <v>#N/A</v>
      </c>
      <c r="CH200" s="8" t="e" cm="1">
        <f t="array" aca="1" ref="CH200" ca="1">INDIRECT(ADDRESS(MATCH(MIN(CH7:CH199),CH7:CH199,0)+6,1))</f>
        <v>#N/A</v>
      </c>
      <c r="CI200" s="12" t="str" cm="1">
        <f t="array" aca="1" ref="CI200" ca="1">INDIRECT(ADDRESS(MATCH(MIN(CI7:CI199),CI7:CI199,0)+6,1))</f>
        <v>BI14.AmerJ</v>
      </c>
      <c r="CJ200" s="12" t="str" cm="1">
        <f t="array" aca="1" ref="CJ200" ca="1">INDIRECT(ADDRESS(MATCH(MIN(CJ7:CJ199),CJ7:CJ199,0)+6,1))</f>
        <v>BI14.AmerJ</v>
      </c>
      <c r="CK200" s="12" t="str" cm="1">
        <f t="array" aca="1" ref="CK200" ca="1">INDIRECT(ADDRESS(MATCH(MAX(CK7:CK199),CK7:CK199,0)+6,1))</f>
        <v>BI07.PSSJ</v>
      </c>
      <c r="CL200" s="12" t="str" cm="1">
        <f t="array" aca="1" ref="CL200" ca="1">INDIRECT(ADDRESS(MATCH(MAX(CL7:CL199),CL7:CL199,0)+6,1))</f>
        <v>BI14.Amer</v>
      </c>
      <c r="CM200" s="12" t="str" cm="1">
        <f t="array" aca="1" ref="CM200" ca="1">INDIRECT(ADDRESS(MATCH(MIN(CM7:CM199),CM7:CM199,0)+6,1))</f>
        <v>AU16.TA</v>
      </c>
      <c r="CN200" s="8" t="e" cm="1">
        <f t="array" aca="1" ref="CN200" ca="1">INDIRECT(ADDRESS(MATCH(MIN(CN7:CN199),CN7:CN199,0)+6,1))</f>
        <v>#N/A</v>
      </c>
      <c r="CO200" s="8" t="e" cm="1">
        <f t="array" aca="1" ref="CO200" ca="1">INDIRECT(ADDRESS(MATCH(MIN(CO7:CO199),CO7:CO199,0)+6,1))</f>
        <v>#N/A</v>
      </c>
      <c r="CP200" s="8" t="e" cm="1">
        <f t="array" aca="1" ref="CP200" ca="1">INDIRECT(ADDRESS(MATCH(MAX(CP7:CP199),CP7:CP199,0)+6,1))</f>
        <v>#N/A</v>
      </c>
      <c r="CQ200" s="8" t="e" cm="1">
        <f t="array" aca="1" ref="CQ200" ca="1">INDIRECT(ADDRESS(MATCH(MAX(CQ7:CQ199),CQ7:CQ199,0)+6,1))</f>
        <v>#N/A</v>
      </c>
      <c r="CR200" s="8" t="e" cm="1">
        <f t="array" aca="1" ref="CR200" ca="1">INDIRECT(ADDRESS(MATCH(MIN(CR7:CR199),CR7:CR199,0)+6,1))</f>
        <v>#N/A</v>
      </c>
      <c r="CS200" s="12" t="e" cm="1">
        <f t="array" aca="1" ref="CS200" ca="1">INDIRECT(ADDRESS(MATCH(MIN(CS7:CS199),CS7:CS199,0)+6,1))</f>
        <v>#N/A</v>
      </c>
      <c r="CT200" s="12" t="e" cm="1">
        <f t="array" aca="1" ref="CT200" ca="1">INDIRECT(ADDRESS(MATCH(MIN(CT7:CT199),CT7:CT199,0)+6,1))</f>
        <v>#N/A</v>
      </c>
      <c r="CU200" s="12" t="e" cm="1">
        <f t="array" aca="1" ref="CU200" ca="1">INDIRECT(ADDRESS(MATCH(MAX(CU7:CU199),CU7:CU199,0)+6,1))</f>
        <v>#N/A</v>
      </c>
      <c r="CV200" s="12" t="e" cm="1">
        <f t="array" aca="1" ref="CV200" ca="1">INDIRECT(ADDRESS(MATCH(MAX(CV7:CV199),CV7:CV199,0)+6,1))</f>
        <v>#N/A</v>
      </c>
      <c r="CW200" s="12" t="e" cm="1">
        <f t="array" aca="1" ref="CW200" ca="1">INDIRECT(ADDRESS(MATCH(MIN(CW7:CW199),CW7:CW199,0)+6,1))</f>
        <v>#N/A</v>
      </c>
      <c r="CX200" s="15" t="str" cm="1">
        <f t="array" aca="1" ref="CX200" ca="1">INDIRECT(ADDRESS(MATCH(MIN((IF(ISNUMBER(CX7:CX199),CX7:CX199))),CX7:CX199,0)+6,1))</f>
        <v>BI10.TMJ</v>
      </c>
      <c r="CY200" s="15" t="str" cm="1">
        <f t="array" aca="1" ref="CY200" ca="1">INDIRECT(ADDRESS(MATCH(MIN((IF(ISNUMBER(CY7:CY199),CY7:CY199))),CY7:CY199,0)+6,1))</f>
        <v>BI10.TMJ</v>
      </c>
      <c r="CZ200" s="15" t="str" cm="1">
        <f t="array" aca="1" ref="CZ200" ca="1">INDIRECT(ADDRESS(MATCH(MAX((IF(ISNUMBER(CZ7:CZ199),CZ7:CZ199))),CZ7:CZ199,0)+6,1))</f>
        <v>BI14.AmerJ</v>
      </c>
      <c r="DA200" s="15" t="str" cm="1">
        <f t="array" aca="1" ref="DA200" ca="1">INDIRECT(ADDRESS(MATCH(MAX((IF(ISNUMBER(DA7:DA199),DA7:DA199))),DA7:DA199,0)+6,1))</f>
        <v>BI08.BCFJ</v>
      </c>
      <c r="DB200" s="15" t="str" cm="1">
        <f t="array" aca="1" ref="DB200" ca="1">INDIRECT(ADDRESS(MATCH(MIN((IF(ISNUMBER(DB7:DB199),DB7:DB199))),DB7:DB199,0)+6,1))</f>
        <v>BU14.Amer</v>
      </c>
      <c r="DC200" s="12" t="str" cm="1">
        <f t="array" aca="1" ref="DC200" ca="1">INDEX(_xlfn._xlws.FILTER(DC7:DC99,ISTEXT(DC7:DC99)),MODE(MATCH(_xlfn._xlws.FILTER(DC7:DC99,ISTEXT(DC7:DC99)),_xlfn._xlws.FILTER(DC7:DC99,ISTEXT(DC7:DC99)),0)))</f>
        <v>k=5, r=0.1</v>
      </c>
      <c r="DD200" s="12" t="str" cm="1">
        <f t="array" aca="1" ref="DD200" ca="1">INDEX(_xlfn._xlws.FILTER(DD7:DD99,ISTEXT(DD7:DD99)),MODE(MATCH(_xlfn._xlws.FILTER(DD7:DD99,ISTEXT(DD7:DD99)),_xlfn._xlws.FILTER(DD7:DD99,ISTEXT(DD7:DD99)),0)))</f>
        <v>k=5, r=0.1</v>
      </c>
      <c r="DE200" s="12" t="str" cm="1">
        <f t="array" aca="1" ref="DE200" ca="1">INDEX(_xlfn._xlws.FILTER(DE7:DE99,ISTEXT(DE7:DE99)),MODE(MATCH(_xlfn._xlws.FILTER(DE7:DE99,ISTEXT(DE7:DE99)),_xlfn._xlws.FILTER(DE7:DE99,ISTEXT(DE7:DE99)),0)))</f>
        <v>k=5, r=0.3</v>
      </c>
      <c r="DF200" s="12" t="str" cm="1">
        <f t="array" aca="1" ref="DF200" ca="1">INDEX(_xlfn._xlws.FILTER(DF7:DF99,ISTEXT(DF7:DF99)),MODE(MATCH(_xlfn._xlws.FILTER(DF7:DF99,ISTEXT(DF7:DF99)),_xlfn._xlws.FILTER(DF7:DF99,ISTEXT(DF7:DF99)),0)))</f>
        <v>k=5, r=0.1</v>
      </c>
      <c r="DG200" s="12" t="str" cm="1">
        <f t="array" aca="1" ref="DG200" ca="1">INDEX(_xlfn._xlws.FILTER(DG7:DG99,ISTEXT(DG7:DG99)),MODE(MATCH(_xlfn._xlws.FILTER(DG7:DG99,ISTEXT(DG7:DG99)),_xlfn._xlws.FILTER(DG7:DG99,ISTEXT(DG7:DG99)),0)))</f>
        <v>k=5, r=0.9</v>
      </c>
    </row>
  </sheetData>
  <mergeCells count="26">
    <mergeCell ref="DC4:DG5"/>
    <mergeCell ref="AZ5:BD5"/>
    <mergeCell ref="BE5:BI5"/>
    <mergeCell ref="B4:Z4"/>
    <mergeCell ref="B5:F5"/>
    <mergeCell ref="G5:K5"/>
    <mergeCell ref="L5:P5"/>
    <mergeCell ref="Q5:U5"/>
    <mergeCell ref="V5:Z5"/>
    <mergeCell ref="CN5:CR5"/>
    <mergeCell ref="CS5:CW5"/>
    <mergeCell ref="AA4:AY4"/>
    <mergeCell ref="AA5:AE5"/>
    <mergeCell ref="BY4:CW4"/>
    <mergeCell ref="AZ4:BX4"/>
    <mergeCell ref="BJ5:BN5"/>
    <mergeCell ref="AF5:AJ5"/>
    <mergeCell ref="AK5:AO5"/>
    <mergeCell ref="AP5:AT5"/>
    <mergeCell ref="AU5:AY5"/>
    <mergeCell ref="CX4:DB5"/>
    <mergeCell ref="BO5:BS5"/>
    <mergeCell ref="BT5:BX5"/>
    <mergeCell ref="BY5:CC5"/>
    <mergeCell ref="CD5:CH5"/>
    <mergeCell ref="CI5:CM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dimension ref="A1:FU200"/>
  <sheetViews>
    <sheetView topLeftCell="A4" workbookViewId="0">
      <pane xSplit="1" topLeftCell="B1" activePane="topRight" state="frozen"/>
      <selection pane="topRight" activeCell="B7" sqref="B7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"/>
    <col min="50" max="57" width="9.140625" style="6"/>
    <col min="58" max="65" width="9.140625" style="1"/>
    <col min="66" max="73" width="9.140625" style="6"/>
    <col min="74" max="81" width="9.140625" style="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4"/>
    <col min="170" max="16384" width="9.140625" style="1"/>
  </cols>
  <sheetData>
    <row r="1" spans="1:177" s="3" customFormat="1" hidden="1" x14ac:dyDescent="0.2">
      <c r="B1" s="2" t="s">
        <v>213</v>
      </c>
      <c r="C1" s="2" t="s">
        <v>213</v>
      </c>
      <c r="D1" s="2" t="s">
        <v>213</v>
      </c>
      <c r="E1" s="2" t="s">
        <v>213</v>
      </c>
      <c r="F1" s="2" t="s">
        <v>213</v>
      </c>
      <c r="G1" s="2" t="s">
        <v>213</v>
      </c>
      <c r="H1" s="2" t="s">
        <v>213</v>
      </c>
      <c r="I1" s="2" t="s">
        <v>213</v>
      </c>
      <c r="J1" s="3" t="s">
        <v>213</v>
      </c>
      <c r="K1" s="3" t="s">
        <v>213</v>
      </c>
      <c r="L1" s="3" t="s">
        <v>213</v>
      </c>
      <c r="M1" s="3" t="s">
        <v>213</v>
      </c>
      <c r="N1" s="3" t="s">
        <v>213</v>
      </c>
      <c r="O1" s="3" t="s">
        <v>213</v>
      </c>
      <c r="P1" s="3" t="s">
        <v>213</v>
      </c>
      <c r="Q1" s="3" t="s">
        <v>213</v>
      </c>
      <c r="R1" s="2" t="s">
        <v>213</v>
      </c>
      <c r="S1" s="2" t="s">
        <v>213</v>
      </c>
      <c r="T1" s="2" t="s">
        <v>213</v>
      </c>
      <c r="U1" s="2" t="s">
        <v>213</v>
      </c>
      <c r="V1" s="2" t="s">
        <v>213</v>
      </c>
      <c r="W1" s="2" t="s">
        <v>213</v>
      </c>
      <c r="X1" s="2" t="s">
        <v>213</v>
      </c>
      <c r="Y1" s="2" t="s">
        <v>213</v>
      </c>
      <c r="Z1" s="3" t="s">
        <v>213</v>
      </c>
      <c r="AA1" s="3" t="s">
        <v>213</v>
      </c>
      <c r="AB1" s="3" t="s">
        <v>213</v>
      </c>
      <c r="AC1" s="3" t="s">
        <v>213</v>
      </c>
      <c r="AD1" s="3" t="s">
        <v>213</v>
      </c>
      <c r="AE1" s="3" t="s">
        <v>213</v>
      </c>
      <c r="AF1" s="3" t="s">
        <v>213</v>
      </c>
      <c r="AG1" s="3" t="s">
        <v>213</v>
      </c>
      <c r="AH1" s="2" t="s">
        <v>213</v>
      </c>
      <c r="AI1" s="2" t="s">
        <v>213</v>
      </c>
      <c r="AJ1" s="2" t="s">
        <v>213</v>
      </c>
      <c r="AK1" s="2" t="s">
        <v>213</v>
      </c>
      <c r="AL1" s="2" t="s">
        <v>213</v>
      </c>
      <c r="AM1" s="2" t="s">
        <v>213</v>
      </c>
      <c r="AN1" s="2" t="s">
        <v>213</v>
      </c>
      <c r="AO1" s="2" t="s">
        <v>213</v>
      </c>
      <c r="AP1" s="3" t="s">
        <v>214</v>
      </c>
      <c r="AQ1" s="3" t="s">
        <v>214</v>
      </c>
      <c r="AR1" s="3" t="s">
        <v>214</v>
      </c>
      <c r="AS1" s="3" t="s">
        <v>214</v>
      </c>
      <c r="AT1" s="3" t="s">
        <v>214</v>
      </c>
      <c r="AU1" s="3" t="s">
        <v>214</v>
      </c>
      <c r="AV1" s="3" t="s">
        <v>214</v>
      </c>
      <c r="AW1" s="3" t="s">
        <v>214</v>
      </c>
      <c r="AX1" s="2" t="s">
        <v>214</v>
      </c>
      <c r="AY1" s="2" t="s">
        <v>214</v>
      </c>
      <c r="AZ1" s="2" t="s">
        <v>214</v>
      </c>
      <c r="BA1" s="2" t="s">
        <v>214</v>
      </c>
      <c r="BB1" s="2" t="s">
        <v>214</v>
      </c>
      <c r="BC1" s="2" t="s">
        <v>214</v>
      </c>
      <c r="BD1" s="2" t="s">
        <v>214</v>
      </c>
      <c r="BE1" s="2" t="s">
        <v>214</v>
      </c>
      <c r="BF1" s="3" t="s">
        <v>214</v>
      </c>
      <c r="BG1" s="3" t="s">
        <v>214</v>
      </c>
      <c r="BH1" s="3" t="s">
        <v>214</v>
      </c>
      <c r="BI1" s="3" t="s">
        <v>214</v>
      </c>
      <c r="BJ1" s="3" t="s">
        <v>214</v>
      </c>
      <c r="BK1" s="3" t="s">
        <v>214</v>
      </c>
      <c r="BL1" s="3" t="s">
        <v>214</v>
      </c>
      <c r="BM1" s="3" t="s">
        <v>214</v>
      </c>
      <c r="BN1" s="2" t="s">
        <v>214</v>
      </c>
      <c r="BO1" s="2" t="s">
        <v>214</v>
      </c>
      <c r="BP1" s="2" t="s">
        <v>214</v>
      </c>
      <c r="BQ1" s="2" t="s">
        <v>214</v>
      </c>
      <c r="BR1" s="2" t="s">
        <v>214</v>
      </c>
      <c r="BS1" s="2" t="s">
        <v>214</v>
      </c>
      <c r="BT1" s="2" t="s">
        <v>214</v>
      </c>
      <c r="BU1" s="2" t="s">
        <v>214</v>
      </c>
      <c r="BV1" s="3" t="s">
        <v>214</v>
      </c>
      <c r="BW1" s="3" t="s">
        <v>214</v>
      </c>
      <c r="BX1" s="3" t="s">
        <v>214</v>
      </c>
      <c r="BY1" s="3" t="s">
        <v>214</v>
      </c>
      <c r="BZ1" s="3" t="s">
        <v>214</v>
      </c>
      <c r="CA1" s="3" t="s">
        <v>214</v>
      </c>
      <c r="CB1" s="3" t="s">
        <v>214</v>
      </c>
      <c r="CC1" s="3" t="s">
        <v>214</v>
      </c>
      <c r="CD1" s="2" t="s">
        <v>215</v>
      </c>
      <c r="CE1" s="2" t="s">
        <v>215</v>
      </c>
      <c r="CF1" s="2" t="s">
        <v>215</v>
      </c>
      <c r="CG1" s="2" t="s">
        <v>215</v>
      </c>
      <c r="CH1" s="2" t="s">
        <v>215</v>
      </c>
      <c r="CI1" s="2" t="s">
        <v>215</v>
      </c>
      <c r="CJ1" s="2" t="s">
        <v>215</v>
      </c>
      <c r="CK1" s="2" t="s">
        <v>215</v>
      </c>
      <c r="CL1" s="3" t="s">
        <v>215</v>
      </c>
      <c r="CM1" s="3" t="s">
        <v>215</v>
      </c>
      <c r="CN1" s="3" t="s">
        <v>215</v>
      </c>
      <c r="CO1" s="3" t="s">
        <v>215</v>
      </c>
      <c r="CP1" s="3" t="s">
        <v>215</v>
      </c>
      <c r="CQ1" s="3" t="s">
        <v>215</v>
      </c>
      <c r="CR1" s="3" t="s">
        <v>215</v>
      </c>
      <c r="CS1" s="3" t="s">
        <v>215</v>
      </c>
      <c r="CT1" s="2" t="s">
        <v>215</v>
      </c>
      <c r="CU1" s="2" t="s">
        <v>215</v>
      </c>
      <c r="CV1" s="2" t="s">
        <v>215</v>
      </c>
      <c r="CW1" s="2" t="s">
        <v>215</v>
      </c>
      <c r="CX1" s="2" t="s">
        <v>215</v>
      </c>
      <c r="CY1" s="2" t="s">
        <v>215</v>
      </c>
      <c r="CZ1" s="2" t="s">
        <v>215</v>
      </c>
      <c r="DA1" s="2" t="s">
        <v>215</v>
      </c>
      <c r="DB1" s="3" t="s">
        <v>215</v>
      </c>
      <c r="DC1" s="3" t="s">
        <v>215</v>
      </c>
      <c r="DD1" s="3" t="s">
        <v>215</v>
      </c>
      <c r="DE1" s="3" t="s">
        <v>215</v>
      </c>
      <c r="DF1" s="3" t="s">
        <v>215</v>
      </c>
      <c r="DG1" s="3" t="s">
        <v>215</v>
      </c>
      <c r="DH1" s="3" t="s">
        <v>215</v>
      </c>
      <c r="DI1" s="3" t="s">
        <v>215</v>
      </c>
      <c r="DJ1" s="2" t="s">
        <v>215</v>
      </c>
      <c r="DK1" s="2" t="s">
        <v>215</v>
      </c>
      <c r="DL1" s="2" t="s">
        <v>215</v>
      </c>
      <c r="DM1" s="2" t="s">
        <v>215</v>
      </c>
      <c r="DN1" s="2" t="s">
        <v>215</v>
      </c>
      <c r="DO1" s="2" t="s">
        <v>215</v>
      </c>
      <c r="DP1" s="2" t="s">
        <v>215</v>
      </c>
      <c r="DQ1" s="2" t="s">
        <v>215</v>
      </c>
      <c r="DR1" s="3" t="s">
        <v>216</v>
      </c>
      <c r="DS1" s="3" t="s">
        <v>216</v>
      </c>
      <c r="DT1" s="3" t="s">
        <v>216</v>
      </c>
      <c r="DU1" s="3" t="s">
        <v>216</v>
      </c>
      <c r="DV1" s="3" t="s">
        <v>216</v>
      </c>
      <c r="DW1" s="3" t="s">
        <v>216</v>
      </c>
      <c r="DX1" s="3" t="s">
        <v>216</v>
      </c>
      <c r="DY1" s="3" t="s">
        <v>216</v>
      </c>
      <c r="DZ1" s="2" t="s">
        <v>216</v>
      </c>
      <c r="EA1" s="2" t="s">
        <v>216</v>
      </c>
      <c r="EB1" s="2" t="s">
        <v>216</v>
      </c>
      <c r="EC1" s="2" t="s">
        <v>216</v>
      </c>
      <c r="ED1" s="2" t="s">
        <v>216</v>
      </c>
      <c r="EE1" s="2" t="s">
        <v>216</v>
      </c>
      <c r="EF1" s="2" t="s">
        <v>216</v>
      </c>
      <c r="EG1" s="2" t="s">
        <v>216</v>
      </c>
      <c r="EH1" s="3" t="s">
        <v>216</v>
      </c>
      <c r="EI1" s="3" t="s">
        <v>216</v>
      </c>
      <c r="EJ1" s="3" t="s">
        <v>216</v>
      </c>
      <c r="EK1" s="3" t="s">
        <v>216</v>
      </c>
      <c r="EL1" s="3" t="s">
        <v>216</v>
      </c>
      <c r="EM1" s="3" t="s">
        <v>216</v>
      </c>
      <c r="EN1" s="3" t="s">
        <v>216</v>
      </c>
      <c r="EO1" s="3" t="s">
        <v>216</v>
      </c>
      <c r="EP1" s="2" t="s">
        <v>216</v>
      </c>
      <c r="EQ1" s="2" t="s">
        <v>216</v>
      </c>
      <c r="ER1" s="2" t="s">
        <v>216</v>
      </c>
      <c r="ES1" s="2" t="s">
        <v>216</v>
      </c>
      <c r="ET1" s="2" t="s">
        <v>216</v>
      </c>
      <c r="EU1" s="2" t="s">
        <v>216</v>
      </c>
      <c r="EV1" s="2" t="s">
        <v>216</v>
      </c>
      <c r="EW1" s="2" t="s">
        <v>216</v>
      </c>
      <c r="EX1" s="3" t="s">
        <v>216</v>
      </c>
      <c r="EY1" s="3" t="s">
        <v>216</v>
      </c>
      <c r="EZ1" s="3" t="s">
        <v>216</v>
      </c>
      <c r="FA1" s="3" t="s">
        <v>216</v>
      </c>
      <c r="FB1" s="3" t="s">
        <v>216</v>
      </c>
      <c r="FC1" s="3" t="s">
        <v>216</v>
      </c>
      <c r="FD1" s="3" t="s">
        <v>216</v>
      </c>
      <c r="FE1" s="3" t="s">
        <v>216</v>
      </c>
      <c r="FF1" s="13"/>
      <c r="FG1" s="13"/>
      <c r="FH1" s="13"/>
      <c r="FI1" s="13"/>
      <c r="FJ1" s="13"/>
      <c r="FK1" s="13"/>
      <c r="FL1" s="13"/>
      <c r="FM1" s="13"/>
    </row>
    <row r="2" spans="1:177" s="3" customFormat="1" hidden="1" x14ac:dyDescent="0.2">
      <c r="A2" s="1"/>
      <c r="B2" s="2" t="s">
        <v>209</v>
      </c>
      <c r="C2" s="2" t="s">
        <v>209</v>
      </c>
      <c r="D2" s="2" t="s">
        <v>209</v>
      </c>
      <c r="E2" s="2" t="s">
        <v>209</v>
      </c>
      <c r="F2" s="2" t="s">
        <v>209</v>
      </c>
      <c r="G2" s="2" t="s">
        <v>209</v>
      </c>
      <c r="H2" s="2" t="s">
        <v>209</v>
      </c>
      <c r="I2" s="2" t="s">
        <v>209</v>
      </c>
      <c r="J2" s="3" t="s">
        <v>210</v>
      </c>
      <c r="K2" s="3" t="s">
        <v>210</v>
      </c>
      <c r="L2" s="3" t="s">
        <v>210</v>
      </c>
      <c r="M2" s="3" t="s">
        <v>210</v>
      </c>
      <c r="N2" s="3" t="s">
        <v>210</v>
      </c>
      <c r="O2" s="3" t="s">
        <v>210</v>
      </c>
      <c r="P2" s="3" t="s">
        <v>210</v>
      </c>
      <c r="Q2" s="3" t="s">
        <v>210</v>
      </c>
      <c r="R2" s="2" t="s">
        <v>211</v>
      </c>
      <c r="S2" s="2" t="s">
        <v>211</v>
      </c>
      <c r="T2" s="2" t="s">
        <v>211</v>
      </c>
      <c r="U2" s="2" t="s">
        <v>211</v>
      </c>
      <c r="V2" s="2" t="s">
        <v>211</v>
      </c>
      <c r="W2" s="2" t="s">
        <v>211</v>
      </c>
      <c r="X2" s="2" t="s">
        <v>211</v>
      </c>
      <c r="Y2" s="2" t="s">
        <v>211</v>
      </c>
      <c r="Z2" s="3" t="s">
        <v>212</v>
      </c>
      <c r="AA2" s="3" t="s">
        <v>212</v>
      </c>
      <c r="AB2" s="3" t="s">
        <v>212</v>
      </c>
      <c r="AC2" s="3" t="s">
        <v>212</v>
      </c>
      <c r="AD2" s="3" t="s">
        <v>212</v>
      </c>
      <c r="AE2" s="3" t="s">
        <v>212</v>
      </c>
      <c r="AF2" s="3" t="s">
        <v>212</v>
      </c>
      <c r="AG2" s="3" t="s">
        <v>212</v>
      </c>
      <c r="AH2" s="2" t="s">
        <v>3</v>
      </c>
      <c r="AI2" s="2" t="s">
        <v>3</v>
      </c>
      <c r="AJ2" s="2" t="s">
        <v>3</v>
      </c>
      <c r="AK2" s="2" t="s">
        <v>3</v>
      </c>
      <c r="AL2" s="2" t="s">
        <v>3</v>
      </c>
      <c r="AM2" s="2" t="s">
        <v>3</v>
      </c>
      <c r="AN2" s="2" t="s">
        <v>3</v>
      </c>
      <c r="AO2" s="2" t="s">
        <v>3</v>
      </c>
      <c r="AP2" s="10" t="s">
        <v>209</v>
      </c>
      <c r="AQ2" s="10" t="s">
        <v>209</v>
      </c>
      <c r="AR2" s="10" t="s">
        <v>209</v>
      </c>
      <c r="AS2" s="10" t="s">
        <v>209</v>
      </c>
      <c r="AT2" s="10" t="s">
        <v>209</v>
      </c>
      <c r="AU2" s="10" t="s">
        <v>209</v>
      </c>
      <c r="AV2" s="10" t="s">
        <v>209</v>
      </c>
      <c r="AW2" s="10" t="s">
        <v>209</v>
      </c>
      <c r="AX2" s="2" t="s">
        <v>210</v>
      </c>
      <c r="AY2" s="2" t="s">
        <v>210</v>
      </c>
      <c r="AZ2" s="2" t="s">
        <v>210</v>
      </c>
      <c r="BA2" s="2" t="s">
        <v>210</v>
      </c>
      <c r="BB2" s="2" t="s">
        <v>210</v>
      </c>
      <c r="BC2" s="2" t="s">
        <v>210</v>
      </c>
      <c r="BD2" s="2" t="s">
        <v>210</v>
      </c>
      <c r="BE2" s="2" t="s">
        <v>210</v>
      </c>
      <c r="BF2" s="10" t="s">
        <v>211</v>
      </c>
      <c r="BG2" s="10" t="s">
        <v>211</v>
      </c>
      <c r="BH2" s="10" t="s">
        <v>211</v>
      </c>
      <c r="BI2" s="10" t="s">
        <v>211</v>
      </c>
      <c r="BJ2" s="10" t="s">
        <v>211</v>
      </c>
      <c r="BK2" s="10" t="s">
        <v>211</v>
      </c>
      <c r="BL2" s="10" t="s">
        <v>211</v>
      </c>
      <c r="BM2" s="10" t="s">
        <v>211</v>
      </c>
      <c r="BN2" s="2" t="s">
        <v>212</v>
      </c>
      <c r="BO2" s="2" t="s">
        <v>212</v>
      </c>
      <c r="BP2" s="2" t="s">
        <v>212</v>
      </c>
      <c r="BQ2" s="2" t="s">
        <v>212</v>
      </c>
      <c r="BR2" s="2" t="s">
        <v>212</v>
      </c>
      <c r="BS2" s="2" t="s">
        <v>212</v>
      </c>
      <c r="BT2" s="2" t="s">
        <v>212</v>
      </c>
      <c r="BU2" s="2" t="s">
        <v>212</v>
      </c>
      <c r="BV2" s="10" t="s">
        <v>3</v>
      </c>
      <c r="BW2" s="10" t="s">
        <v>3</v>
      </c>
      <c r="BX2" s="10" t="s">
        <v>3</v>
      </c>
      <c r="BY2" s="10" t="s">
        <v>3</v>
      </c>
      <c r="BZ2" s="10" t="s">
        <v>3</v>
      </c>
      <c r="CA2" s="10" t="s">
        <v>3</v>
      </c>
      <c r="CB2" s="10" t="s">
        <v>3</v>
      </c>
      <c r="CC2" s="10" t="s">
        <v>3</v>
      </c>
      <c r="CD2" s="2" t="s">
        <v>209</v>
      </c>
      <c r="CE2" s="2" t="s">
        <v>209</v>
      </c>
      <c r="CF2" s="2" t="s">
        <v>209</v>
      </c>
      <c r="CG2" s="2" t="s">
        <v>209</v>
      </c>
      <c r="CH2" s="2" t="s">
        <v>209</v>
      </c>
      <c r="CI2" s="2" t="s">
        <v>209</v>
      </c>
      <c r="CJ2" s="2" t="s">
        <v>209</v>
      </c>
      <c r="CK2" s="2" t="s">
        <v>209</v>
      </c>
      <c r="CL2" s="10" t="s">
        <v>210</v>
      </c>
      <c r="CM2" s="10" t="s">
        <v>210</v>
      </c>
      <c r="CN2" s="10" t="s">
        <v>210</v>
      </c>
      <c r="CO2" s="10" t="s">
        <v>210</v>
      </c>
      <c r="CP2" s="10" t="s">
        <v>210</v>
      </c>
      <c r="CQ2" s="10" t="s">
        <v>210</v>
      </c>
      <c r="CR2" s="10" t="s">
        <v>210</v>
      </c>
      <c r="CS2" s="10" t="s">
        <v>210</v>
      </c>
      <c r="CT2" s="2" t="s">
        <v>211</v>
      </c>
      <c r="CU2" s="2" t="s">
        <v>211</v>
      </c>
      <c r="CV2" s="2" t="s">
        <v>211</v>
      </c>
      <c r="CW2" s="2" t="s">
        <v>211</v>
      </c>
      <c r="CX2" s="2" t="s">
        <v>211</v>
      </c>
      <c r="CY2" s="2" t="s">
        <v>211</v>
      </c>
      <c r="CZ2" s="2" t="s">
        <v>211</v>
      </c>
      <c r="DA2" s="2" t="s">
        <v>211</v>
      </c>
      <c r="DB2" s="10" t="s">
        <v>212</v>
      </c>
      <c r="DC2" s="10" t="s">
        <v>212</v>
      </c>
      <c r="DD2" s="10" t="s">
        <v>212</v>
      </c>
      <c r="DE2" s="10" t="s">
        <v>212</v>
      </c>
      <c r="DF2" s="10" t="s">
        <v>212</v>
      </c>
      <c r="DG2" s="10" t="s">
        <v>212</v>
      </c>
      <c r="DH2" s="10" t="s">
        <v>212</v>
      </c>
      <c r="DI2" s="10" t="s">
        <v>212</v>
      </c>
      <c r="DJ2" s="2" t="s">
        <v>3</v>
      </c>
      <c r="DK2" s="2" t="s">
        <v>3</v>
      </c>
      <c r="DL2" s="2" t="s">
        <v>3</v>
      </c>
      <c r="DM2" s="2" t="s">
        <v>3</v>
      </c>
      <c r="DN2" s="2" t="s">
        <v>3</v>
      </c>
      <c r="DO2" s="2" t="s">
        <v>3</v>
      </c>
      <c r="DP2" s="2" t="s">
        <v>3</v>
      </c>
      <c r="DQ2" s="2" t="s">
        <v>3</v>
      </c>
      <c r="DR2" s="10" t="s">
        <v>209</v>
      </c>
      <c r="DS2" s="10" t="s">
        <v>209</v>
      </c>
      <c r="DT2" s="10" t="s">
        <v>209</v>
      </c>
      <c r="DU2" s="10" t="s">
        <v>209</v>
      </c>
      <c r="DV2" s="10" t="s">
        <v>209</v>
      </c>
      <c r="DW2" s="10" t="s">
        <v>209</v>
      </c>
      <c r="DX2" s="10" t="s">
        <v>209</v>
      </c>
      <c r="DY2" s="10" t="s">
        <v>209</v>
      </c>
      <c r="DZ2" s="2" t="s">
        <v>210</v>
      </c>
      <c r="EA2" s="2" t="s">
        <v>210</v>
      </c>
      <c r="EB2" s="2" t="s">
        <v>210</v>
      </c>
      <c r="EC2" s="2" t="s">
        <v>210</v>
      </c>
      <c r="ED2" s="2" t="s">
        <v>210</v>
      </c>
      <c r="EE2" s="2" t="s">
        <v>210</v>
      </c>
      <c r="EF2" s="2" t="s">
        <v>210</v>
      </c>
      <c r="EG2" s="2" t="s">
        <v>210</v>
      </c>
      <c r="EH2" s="10" t="s">
        <v>211</v>
      </c>
      <c r="EI2" s="10" t="s">
        <v>211</v>
      </c>
      <c r="EJ2" s="10" t="s">
        <v>211</v>
      </c>
      <c r="EK2" s="10" t="s">
        <v>211</v>
      </c>
      <c r="EL2" s="10" t="s">
        <v>211</v>
      </c>
      <c r="EM2" s="10" t="s">
        <v>211</v>
      </c>
      <c r="EN2" s="10" t="s">
        <v>211</v>
      </c>
      <c r="EO2" s="10" t="s">
        <v>211</v>
      </c>
      <c r="EP2" s="2" t="s">
        <v>212</v>
      </c>
      <c r="EQ2" s="2" t="s">
        <v>212</v>
      </c>
      <c r="ER2" s="2" t="s">
        <v>212</v>
      </c>
      <c r="ES2" s="2" t="s">
        <v>212</v>
      </c>
      <c r="ET2" s="2" t="s">
        <v>212</v>
      </c>
      <c r="EU2" s="2" t="s">
        <v>212</v>
      </c>
      <c r="EV2" s="2" t="s">
        <v>212</v>
      </c>
      <c r="EW2" s="2" t="s">
        <v>212</v>
      </c>
      <c r="EX2" s="10" t="s">
        <v>3</v>
      </c>
      <c r="EY2" s="10" t="s">
        <v>3</v>
      </c>
      <c r="EZ2" s="10" t="s">
        <v>3</v>
      </c>
      <c r="FA2" s="10" t="s">
        <v>3</v>
      </c>
      <c r="FB2" s="10" t="s">
        <v>3</v>
      </c>
      <c r="FC2" s="10" t="s">
        <v>3</v>
      </c>
      <c r="FD2" s="10" t="s">
        <v>3</v>
      </c>
      <c r="FE2" s="10" t="s">
        <v>3</v>
      </c>
      <c r="FF2" s="13"/>
      <c r="FG2" s="13"/>
      <c r="FH2" s="13"/>
      <c r="FI2" s="13"/>
      <c r="FJ2" s="13"/>
      <c r="FK2" s="13"/>
      <c r="FL2" s="13"/>
      <c r="FM2" s="13"/>
    </row>
    <row r="3" spans="1:177" hidden="1" x14ac:dyDescent="0.2">
      <c r="B3" s="2" t="s">
        <v>0</v>
      </c>
      <c r="C3" s="2" t="s">
        <v>1</v>
      </c>
      <c r="D3" s="2" t="s">
        <v>2</v>
      </c>
      <c r="E3" s="2" t="s">
        <v>197</v>
      </c>
      <c r="F3" s="2" t="s">
        <v>196</v>
      </c>
      <c r="G3" s="2" t="s">
        <v>219</v>
      </c>
      <c r="H3" s="2" t="s">
        <v>221</v>
      </c>
      <c r="I3" s="2" t="s">
        <v>220</v>
      </c>
      <c r="J3" s="3" t="s">
        <v>0</v>
      </c>
      <c r="K3" s="3" t="s">
        <v>1</v>
      </c>
      <c r="L3" s="3" t="s">
        <v>2</v>
      </c>
      <c r="M3" s="3" t="s">
        <v>197</v>
      </c>
      <c r="N3" s="3" t="s">
        <v>196</v>
      </c>
      <c r="O3" s="3" t="s">
        <v>219</v>
      </c>
      <c r="P3" s="3" t="s">
        <v>221</v>
      </c>
      <c r="Q3" s="3" t="s">
        <v>220</v>
      </c>
      <c r="R3" s="2" t="s">
        <v>0</v>
      </c>
      <c r="S3" s="2" t="s">
        <v>1</v>
      </c>
      <c r="T3" s="2" t="s">
        <v>2</v>
      </c>
      <c r="U3" s="2" t="s">
        <v>197</v>
      </c>
      <c r="V3" s="2" t="s">
        <v>196</v>
      </c>
      <c r="W3" s="2" t="s">
        <v>219</v>
      </c>
      <c r="X3" s="2" t="s">
        <v>221</v>
      </c>
      <c r="Y3" s="2" t="s">
        <v>220</v>
      </c>
      <c r="Z3" s="3" t="s">
        <v>0</v>
      </c>
      <c r="AA3" s="3" t="s">
        <v>1</v>
      </c>
      <c r="AB3" s="3" t="s">
        <v>2</v>
      </c>
      <c r="AC3" s="3" t="s">
        <v>197</v>
      </c>
      <c r="AD3" s="3" t="s">
        <v>196</v>
      </c>
      <c r="AE3" s="3" t="s">
        <v>219</v>
      </c>
      <c r="AF3" s="3" t="s">
        <v>221</v>
      </c>
      <c r="AG3" s="3" t="s">
        <v>220</v>
      </c>
      <c r="AH3" s="2" t="s">
        <v>0</v>
      </c>
      <c r="AI3" s="2" t="s">
        <v>1</v>
      </c>
      <c r="AJ3" s="2" t="s">
        <v>2</v>
      </c>
      <c r="AK3" s="2" t="s">
        <v>197</v>
      </c>
      <c r="AL3" s="2" t="s">
        <v>196</v>
      </c>
      <c r="AM3" s="2" t="s">
        <v>219</v>
      </c>
      <c r="AN3" s="2" t="s">
        <v>221</v>
      </c>
      <c r="AO3" s="2" t="s">
        <v>220</v>
      </c>
      <c r="AP3" s="3" t="s">
        <v>0</v>
      </c>
      <c r="AQ3" s="3" t="s">
        <v>1</v>
      </c>
      <c r="AR3" s="3" t="s">
        <v>2</v>
      </c>
      <c r="AS3" s="3" t="s">
        <v>197</v>
      </c>
      <c r="AT3" s="3" t="s">
        <v>196</v>
      </c>
      <c r="AU3" s="3" t="s">
        <v>219</v>
      </c>
      <c r="AV3" s="3" t="s">
        <v>221</v>
      </c>
      <c r="AW3" s="3" t="s">
        <v>220</v>
      </c>
      <c r="AX3" s="2" t="s">
        <v>0</v>
      </c>
      <c r="AY3" s="2" t="s">
        <v>1</v>
      </c>
      <c r="AZ3" s="2" t="s">
        <v>2</v>
      </c>
      <c r="BA3" s="2" t="s">
        <v>197</v>
      </c>
      <c r="BB3" s="2" t="s">
        <v>196</v>
      </c>
      <c r="BC3" s="2" t="s">
        <v>219</v>
      </c>
      <c r="BD3" s="2" t="s">
        <v>221</v>
      </c>
      <c r="BE3" s="2" t="s">
        <v>220</v>
      </c>
      <c r="BF3" s="3" t="s">
        <v>0</v>
      </c>
      <c r="BG3" s="3" t="s">
        <v>1</v>
      </c>
      <c r="BH3" s="3" t="s">
        <v>2</v>
      </c>
      <c r="BI3" s="3" t="s">
        <v>197</v>
      </c>
      <c r="BJ3" s="3" t="s">
        <v>196</v>
      </c>
      <c r="BK3" s="3" t="s">
        <v>219</v>
      </c>
      <c r="BL3" s="3" t="s">
        <v>221</v>
      </c>
      <c r="BM3" s="3" t="s">
        <v>220</v>
      </c>
      <c r="BN3" s="2" t="s">
        <v>0</v>
      </c>
      <c r="BO3" s="2" t="s">
        <v>1</v>
      </c>
      <c r="BP3" s="2" t="s">
        <v>2</v>
      </c>
      <c r="BQ3" s="2" t="s">
        <v>197</v>
      </c>
      <c r="BR3" s="2" t="s">
        <v>196</v>
      </c>
      <c r="BS3" s="2" t="s">
        <v>219</v>
      </c>
      <c r="BT3" s="2" t="s">
        <v>221</v>
      </c>
      <c r="BU3" s="2" t="s">
        <v>220</v>
      </c>
      <c r="BV3" s="3" t="s">
        <v>0</v>
      </c>
      <c r="BW3" s="3" t="s">
        <v>1</v>
      </c>
      <c r="BX3" s="3" t="s">
        <v>2</v>
      </c>
      <c r="BY3" s="3" t="s">
        <v>197</v>
      </c>
      <c r="BZ3" s="3" t="s">
        <v>196</v>
      </c>
      <c r="CA3" s="3" t="s">
        <v>219</v>
      </c>
      <c r="CB3" s="3" t="s">
        <v>221</v>
      </c>
      <c r="CC3" s="3" t="s">
        <v>220</v>
      </c>
      <c r="CD3" s="2" t="s">
        <v>0</v>
      </c>
      <c r="CE3" s="2" t="s">
        <v>1</v>
      </c>
      <c r="CF3" s="2" t="s">
        <v>2</v>
      </c>
      <c r="CG3" s="2" t="s">
        <v>197</v>
      </c>
      <c r="CH3" s="2" t="s">
        <v>196</v>
      </c>
      <c r="CI3" s="2" t="s">
        <v>219</v>
      </c>
      <c r="CJ3" s="2" t="s">
        <v>221</v>
      </c>
      <c r="CK3" s="2" t="s">
        <v>220</v>
      </c>
      <c r="CL3" s="3" t="s">
        <v>0</v>
      </c>
      <c r="CM3" s="3" t="s">
        <v>1</v>
      </c>
      <c r="CN3" s="3" t="s">
        <v>2</v>
      </c>
      <c r="CO3" s="3" t="s">
        <v>197</v>
      </c>
      <c r="CP3" s="3" t="s">
        <v>196</v>
      </c>
      <c r="CQ3" s="3" t="s">
        <v>219</v>
      </c>
      <c r="CR3" s="3" t="s">
        <v>221</v>
      </c>
      <c r="CS3" s="3" t="s">
        <v>220</v>
      </c>
      <c r="CT3" s="2" t="s">
        <v>0</v>
      </c>
      <c r="CU3" s="2" t="s">
        <v>1</v>
      </c>
      <c r="CV3" s="2" t="s">
        <v>2</v>
      </c>
      <c r="CW3" s="2" t="s">
        <v>197</v>
      </c>
      <c r="CX3" s="2" t="s">
        <v>196</v>
      </c>
      <c r="CY3" s="2" t="s">
        <v>219</v>
      </c>
      <c r="CZ3" s="2" t="s">
        <v>221</v>
      </c>
      <c r="DA3" s="2" t="s">
        <v>220</v>
      </c>
      <c r="DB3" s="3" t="s">
        <v>0</v>
      </c>
      <c r="DC3" s="3" t="s">
        <v>1</v>
      </c>
      <c r="DD3" s="3" t="s">
        <v>2</v>
      </c>
      <c r="DE3" s="3" t="s">
        <v>197</v>
      </c>
      <c r="DF3" s="3" t="s">
        <v>196</v>
      </c>
      <c r="DG3" s="3" t="s">
        <v>219</v>
      </c>
      <c r="DH3" s="3" t="s">
        <v>221</v>
      </c>
      <c r="DI3" s="3" t="s">
        <v>220</v>
      </c>
      <c r="DJ3" s="2" t="s">
        <v>0</v>
      </c>
      <c r="DK3" s="2" t="s">
        <v>1</v>
      </c>
      <c r="DL3" s="2" t="s">
        <v>2</v>
      </c>
      <c r="DM3" s="2" t="s">
        <v>197</v>
      </c>
      <c r="DN3" s="2" t="s">
        <v>196</v>
      </c>
      <c r="DO3" s="2" t="s">
        <v>219</v>
      </c>
      <c r="DP3" s="2" t="s">
        <v>221</v>
      </c>
      <c r="DQ3" s="2" t="s">
        <v>220</v>
      </c>
      <c r="DR3" s="3" t="s">
        <v>0</v>
      </c>
      <c r="DS3" s="3" t="s">
        <v>1</v>
      </c>
      <c r="DT3" s="3" t="s">
        <v>2</v>
      </c>
      <c r="DU3" s="3" t="s">
        <v>197</v>
      </c>
      <c r="DV3" s="3" t="s">
        <v>196</v>
      </c>
      <c r="DW3" s="3" t="s">
        <v>219</v>
      </c>
      <c r="DX3" s="3" t="s">
        <v>221</v>
      </c>
      <c r="DY3" s="3" t="s">
        <v>220</v>
      </c>
      <c r="DZ3" s="2" t="s">
        <v>0</v>
      </c>
      <c r="EA3" s="2" t="s">
        <v>1</v>
      </c>
      <c r="EB3" s="2" t="s">
        <v>2</v>
      </c>
      <c r="EC3" s="2" t="s">
        <v>197</v>
      </c>
      <c r="ED3" s="2" t="s">
        <v>196</v>
      </c>
      <c r="EE3" s="2" t="s">
        <v>219</v>
      </c>
      <c r="EF3" s="2" t="s">
        <v>221</v>
      </c>
      <c r="EG3" s="2" t="s">
        <v>220</v>
      </c>
      <c r="EH3" s="3" t="s">
        <v>0</v>
      </c>
      <c r="EI3" s="3" t="s">
        <v>1</v>
      </c>
      <c r="EJ3" s="3" t="s">
        <v>2</v>
      </c>
      <c r="EK3" s="3" t="s">
        <v>197</v>
      </c>
      <c r="EL3" s="3" t="s">
        <v>196</v>
      </c>
      <c r="EM3" s="3" t="s">
        <v>219</v>
      </c>
      <c r="EN3" s="3" t="s">
        <v>221</v>
      </c>
      <c r="EO3" s="3" t="s">
        <v>220</v>
      </c>
      <c r="EP3" s="2" t="s">
        <v>0</v>
      </c>
      <c r="EQ3" s="2" t="s">
        <v>1</v>
      </c>
      <c r="ER3" s="2" t="s">
        <v>2</v>
      </c>
      <c r="ES3" s="2" t="s">
        <v>197</v>
      </c>
      <c r="ET3" s="2" t="s">
        <v>196</v>
      </c>
      <c r="EU3" s="2" t="s">
        <v>219</v>
      </c>
      <c r="EV3" s="2" t="s">
        <v>221</v>
      </c>
      <c r="EW3" s="2" t="s">
        <v>220</v>
      </c>
      <c r="EX3" s="3" t="s">
        <v>0</v>
      </c>
      <c r="EY3" s="3" t="s">
        <v>1</v>
      </c>
      <c r="EZ3" s="3" t="s">
        <v>2</v>
      </c>
      <c r="FA3" s="3" t="s">
        <v>197</v>
      </c>
      <c r="FB3" s="3" t="s">
        <v>196</v>
      </c>
      <c r="FC3" s="3" t="s">
        <v>219</v>
      </c>
      <c r="FD3" s="3" t="s">
        <v>221</v>
      </c>
      <c r="FE3" s="3" t="s">
        <v>220</v>
      </c>
    </row>
    <row r="4" spans="1:177" ht="13.5" x14ac:dyDescent="0.25">
      <c r="B4" s="38" t="s">
        <v>198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  <c r="AM4" s="39"/>
      <c r="AN4" s="39"/>
      <c r="AO4" s="39"/>
      <c r="AP4" s="68" t="s">
        <v>199</v>
      </c>
      <c r="AQ4" s="69"/>
      <c r="AR4" s="69"/>
      <c r="AS4" s="69"/>
      <c r="AT4" s="69"/>
      <c r="AU4" s="69"/>
      <c r="AV4" s="69"/>
      <c r="AW4" s="69"/>
      <c r="AX4" s="69"/>
      <c r="AY4" s="69"/>
      <c r="AZ4" s="69"/>
      <c r="BA4" s="69"/>
      <c r="BB4" s="69"/>
      <c r="BC4" s="69"/>
      <c r="BD4" s="69"/>
      <c r="BE4" s="69"/>
      <c r="BF4" s="69"/>
      <c r="BG4" s="69"/>
      <c r="BH4" s="69"/>
      <c r="BI4" s="69"/>
      <c r="BJ4" s="69"/>
      <c r="BK4" s="69"/>
      <c r="BL4" s="69"/>
      <c r="BM4" s="69"/>
      <c r="BN4" s="69"/>
      <c r="BO4" s="69"/>
      <c r="BP4" s="69"/>
      <c r="BQ4" s="69"/>
      <c r="BR4" s="69"/>
      <c r="BS4" s="69"/>
      <c r="BT4" s="69"/>
      <c r="BU4" s="69"/>
      <c r="BV4" s="69"/>
      <c r="BW4" s="69"/>
      <c r="BX4" s="69"/>
      <c r="BY4" s="69"/>
      <c r="BZ4" s="69"/>
      <c r="CA4" s="69"/>
      <c r="CB4" s="69"/>
      <c r="CC4" s="69"/>
      <c r="CD4" s="66" t="s">
        <v>200</v>
      </c>
      <c r="CE4" s="67"/>
      <c r="CF4" s="67"/>
      <c r="CG4" s="67"/>
      <c r="CH4" s="67"/>
      <c r="CI4" s="67"/>
      <c r="CJ4" s="67"/>
      <c r="CK4" s="67"/>
      <c r="CL4" s="67"/>
      <c r="CM4" s="67"/>
      <c r="CN4" s="67"/>
      <c r="CO4" s="67"/>
      <c r="CP4" s="67"/>
      <c r="CQ4" s="67"/>
      <c r="CR4" s="67"/>
      <c r="CS4" s="67"/>
      <c r="CT4" s="67"/>
      <c r="CU4" s="67"/>
      <c r="CV4" s="67"/>
      <c r="CW4" s="67"/>
      <c r="CX4" s="67"/>
      <c r="CY4" s="67"/>
      <c r="CZ4" s="67"/>
      <c r="DA4" s="67"/>
      <c r="DB4" s="67"/>
      <c r="DC4" s="67"/>
      <c r="DD4" s="67"/>
      <c r="DE4" s="67"/>
      <c r="DF4" s="67"/>
      <c r="DG4" s="67"/>
      <c r="DH4" s="67"/>
      <c r="DI4" s="67"/>
      <c r="DJ4" s="67"/>
      <c r="DK4" s="67"/>
      <c r="DL4" s="67"/>
      <c r="DM4" s="67"/>
      <c r="DN4" s="67"/>
      <c r="DO4" s="67"/>
      <c r="DP4" s="67"/>
      <c r="DQ4" s="67"/>
      <c r="DR4" s="57" t="s">
        <v>201</v>
      </c>
      <c r="DS4" s="58"/>
      <c r="DT4" s="58"/>
      <c r="DU4" s="58"/>
      <c r="DV4" s="58"/>
      <c r="DW4" s="58"/>
      <c r="DX4" s="58"/>
      <c r="DY4" s="58"/>
      <c r="DZ4" s="58"/>
      <c r="EA4" s="58"/>
      <c r="EB4" s="58"/>
      <c r="EC4" s="58"/>
      <c r="ED4" s="58"/>
      <c r="EE4" s="58"/>
      <c r="EF4" s="58"/>
      <c r="EG4" s="58"/>
      <c r="EH4" s="58"/>
      <c r="EI4" s="58"/>
      <c r="EJ4" s="58"/>
      <c r="EK4" s="58"/>
      <c r="EL4" s="58"/>
      <c r="EM4" s="58"/>
      <c r="EN4" s="58"/>
      <c r="EO4" s="58"/>
      <c r="EP4" s="58"/>
      <c r="EQ4" s="58"/>
      <c r="ER4" s="58"/>
      <c r="ES4" s="58"/>
      <c r="ET4" s="58"/>
      <c r="EU4" s="58"/>
      <c r="EV4" s="58"/>
      <c r="EW4" s="58"/>
      <c r="EX4" s="58"/>
      <c r="EY4" s="58"/>
      <c r="EZ4" s="58"/>
      <c r="FA4" s="58"/>
      <c r="FB4" s="58"/>
      <c r="FC4" s="58"/>
      <c r="FD4" s="58"/>
      <c r="FE4" s="58"/>
      <c r="FF4" s="26" t="s">
        <v>217</v>
      </c>
      <c r="FG4" s="52"/>
      <c r="FH4" s="52"/>
      <c r="FI4" s="52"/>
      <c r="FJ4" s="52"/>
      <c r="FK4" s="52"/>
      <c r="FL4" s="52"/>
      <c r="FM4" s="53"/>
      <c r="FN4" s="60" t="s">
        <v>218</v>
      </c>
      <c r="FO4" s="61"/>
      <c r="FP4" s="61"/>
      <c r="FQ4" s="61"/>
      <c r="FR4" s="61"/>
      <c r="FS4" s="61"/>
      <c r="FT4" s="61"/>
      <c r="FU4" s="62"/>
    </row>
    <row r="5" spans="1:177" ht="13.5" x14ac:dyDescent="0.25">
      <c r="B5" s="40" t="s">
        <v>202</v>
      </c>
      <c r="C5" s="41"/>
      <c r="D5" s="41"/>
      <c r="E5" s="41"/>
      <c r="F5" s="41"/>
      <c r="G5" s="41"/>
      <c r="H5" s="41"/>
      <c r="I5" s="41"/>
      <c r="J5" s="42" t="s">
        <v>203</v>
      </c>
      <c r="K5" s="42"/>
      <c r="L5" s="42"/>
      <c r="M5" s="42"/>
      <c r="N5" s="42"/>
      <c r="O5" s="42"/>
      <c r="P5" s="42"/>
      <c r="Q5" s="42"/>
      <c r="R5" s="40" t="s">
        <v>204</v>
      </c>
      <c r="S5" s="40"/>
      <c r="T5" s="40"/>
      <c r="U5" s="40"/>
      <c r="V5" s="40"/>
      <c r="W5" s="40"/>
      <c r="X5" s="40"/>
      <c r="Y5" s="40"/>
      <c r="Z5" s="42" t="s">
        <v>205</v>
      </c>
      <c r="AA5" s="42"/>
      <c r="AB5" s="42"/>
      <c r="AC5" s="42"/>
      <c r="AD5" s="42"/>
      <c r="AE5" s="42"/>
      <c r="AF5" s="42"/>
      <c r="AG5" s="42"/>
      <c r="AH5" s="40" t="s">
        <v>208</v>
      </c>
      <c r="AI5" s="40"/>
      <c r="AJ5" s="40"/>
      <c r="AK5" s="40"/>
      <c r="AL5" s="40"/>
      <c r="AM5" s="40"/>
      <c r="AN5" s="40"/>
      <c r="AO5" s="40"/>
      <c r="AP5" s="42" t="s">
        <v>202</v>
      </c>
      <c r="AQ5" s="59"/>
      <c r="AR5" s="59"/>
      <c r="AS5" s="59"/>
      <c r="AT5" s="59"/>
      <c r="AU5" s="59"/>
      <c r="AV5" s="59"/>
      <c r="AW5" s="59"/>
      <c r="AX5" s="40" t="s">
        <v>203</v>
      </c>
      <c r="AY5" s="40"/>
      <c r="AZ5" s="40"/>
      <c r="BA5" s="40"/>
      <c r="BB5" s="40"/>
      <c r="BC5" s="40"/>
      <c r="BD5" s="40"/>
      <c r="BE5" s="40"/>
      <c r="BF5" s="42" t="s">
        <v>204</v>
      </c>
      <c r="BG5" s="42"/>
      <c r="BH5" s="42"/>
      <c r="BI5" s="42"/>
      <c r="BJ5" s="42"/>
      <c r="BK5" s="42"/>
      <c r="BL5" s="42"/>
      <c r="BM5" s="42"/>
      <c r="BN5" s="40" t="s">
        <v>205</v>
      </c>
      <c r="BO5" s="40"/>
      <c r="BP5" s="40"/>
      <c r="BQ5" s="40"/>
      <c r="BR5" s="40"/>
      <c r="BS5" s="40"/>
      <c r="BT5" s="40"/>
      <c r="BU5" s="40"/>
      <c r="BV5" s="42" t="s">
        <v>3</v>
      </c>
      <c r="BW5" s="42"/>
      <c r="BX5" s="42"/>
      <c r="BY5" s="42"/>
      <c r="BZ5" s="42"/>
      <c r="CA5" s="42"/>
      <c r="CB5" s="42"/>
      <c r="CC5" s="42"/>
      <c r="CD5" s="40" t="s">
        <v>202</v>
      </c>
      <c r="CE5" s="41"/>
      <c r="CF5" s="41"/>
      <c r="CG5" s="41"/>
      <c r="CH5" s="41"/>
      <c r="CI5" s="41"/>
      <c r="CJ5" s="41"/>
      <c r="CK5" s="41"/>
      <c r="CL5" s="42" t="s">
        <v>203</v>
      </c>
      <c r="CM5" s="42"/>
      <c r="CN5" s="42"/>
      <c r="CO5" s="42"/>
      <c r="CP5" s="42"/>
      <c r="CQ5" s="42"/>
      <c r="CR5" s="42"/>
      <c r="CS5" s="42"/>
      <c r="CT5" s="40" t="s">
        <v>204</v>
      </c>
      <c r="CU5" s="40"/>
      <c r="CV5" s="40"/>
      <c r="CW5" s="40"/>
      <c r="CX5" s="40"/>
      <c r="CY5" s="40"/>
      <c r="CZ5" s="40"/>
      <c r="DA5" s="40"/>
      <c r="DB5" s="42" t="s">
        <v>205</v>
      </c>
      <c r="DC5" s="42"/>
      <c r="DD5" s="42"/>
      <c r="DE5" s="42"/>
      <c r="DF5" s="42"/>
      <c r="DG5" s="42"/>
      <c r="DH5" s="42"/>
      <c r="DI5" s="42"/>
      <c r="DJ5" s="40" t="s">
        <v>3</v>
      </c>
      <c r="DK5" s="40"/>
      <c r="DL5" s="40"/>
      <c r="DM5" s="40"/>
      <c r="DN5" s="40"/>
      <c r="DO5" s="40"/>
      <c r="DP5" s="40"/>
      <c r="DQ5" s="40"/>
      <c r="DR5" s="42" t="s">
        <v>202</v>
      </c>
      <c r="DS5" s="59"/>
      <c r="DT5" s="59"/>
      <c r="DU5" s="59"/>
      <c r="DV5" s="59"/>
      <c r="DW5" s="59"/>
      <c r="DX5" s="59"/>
      <c r="DY5" s="59"/>
      <c r="DZ5" s="40" t="s">
        <v>203</v>
      </c>
      <c r="EA5" s="40"/>
      <c r="EB5" s="40"/>
      <c r="EC5" s="40"/>
      <c r="ED5" s="40"/>
      <c r="EE5" s="40"/>
      <c r="EF5" s="40"/>
      <c r="EG5" s="40"/>
      <c r="EH5" s="42" t="s">
        <v>204</v>
      </c>
      <c r="EI5" s="42"/>
      <c r="EJ5" s="42"/>
      <c r="EK5" s="42"/>
      <c r="EL5" s="42"/>
      <c r="EM5" s="42"/>
      <c r="EN5" s="42"/>
      <c r="EO5" s="42"/>
      <c r="EP5" s="40" t="s">
        <v>205</v>
      </c>
      <c r="EQ5" s="40"/>
      <c r="ER5" s="40"/>
      <c r="ES5" s="40"/>
      <c r="ET5" s="40"/>
      <c r="EU5" s="40"/>
      <c r="EV5" s="40"/>
      <c r="EW5" s="40"/>
      <c r="EX5" s="42" t="s">
        <v>3</v>
      </c>
      <c r="EY5" s="42"/>
      <c r="EZ5" s="42"/>
      <c r="FA5" s="42"/>
      <c r="FB5" s="42"/>
      <c r="FC5" s="42"/>
      <c r="FD5" s="42"/>
      <c r="FE5" s="42"/>
      <c r="FF5" s="54"/>
      <c r="FG5" s="55"/>
      <c r="FH5" s="55"/>
      <c r="FI5" s="55"/>
      <c r="FJ5" s="55"/>
      <c r="FK5" s="55"/>
      <c r="FL5" s="55"/>
      <c r="FM5" s="56"/>
      <c r="FN5" s="63"/>
      <c r="FO5" s="64"/>
      <c r="FP5" s="64"/>
      <c r="FQ5" s="64"/>
      <c r="FR5" s="64"/>
      <c r="FS5" s="64"/>
      <c r="FT5" s="64"/>
      <c r="FU5" s="65"/>
    </row>
    <row r="6" spans="1:177" x14ac:dyDescent="0.2">
      <c r="B6" s="2" t="s">
        <v>0</v>
      </c>
      <c r="C6" s="2" t="s">
        <v>1</v>
      </c>
      <c r="D6" s="2" t="s">
        <v>2</v>
      </c>
      <c r="E6" s="2" t="s">
        <v>197</v>
      </c>
      <c r="F6" s="2" t="s">
        <v>196</v>
      </c>
      <c r="G6" s="2" t="s">
        <v>219</v>
      </c>
      <c r="H6" s="2" t="s">
        <v>221</v>
      </c>
      <c r="I6" s="2" t="s">
        <v>220</v>
      </c>
      <c r="J6" s="3" t="s">
        <v>0</v>
      </c>
      <c r="K6" s="3" t="s">
        <v>1</v>
      </c>
      <c r="L6" s="3" t="s">
        <v>2</v>
      </c>
      <c r="M6" s="3" t="s">
        <v>197</v>
      </c>
      <c r="N6" s="3" t="s">
        <v>196</v>
      </c>
      <c r="O6" s="3" t="s">
        <v>219</v>
      </c>
      <c r="P6" s="3" t="s">
        <v>221</v>
      </c>
      <c r="Q6" s="3" t="s">
        <v>220</v>
      </c>
      <c r="R6" s="2" t="s">
        <v>0</v>
      </c>
      <c r="S6" s="2" t="s">
        <v>1</v>
      </c>
      <c r="T6" s="2" t="s">
        <v>2</v>
      </c>
      <c r="U6" s="2" t="s">
        <v>197</v>
      </c>
      <c r="V6" s="2" t="s">
        <v>196</v>
      </c>
      <c r="W6" s="2" t="s">
        <v>219</v>
      </c>
      <c r="X6" s="2" t="s">
        <v>221</v>
      </c>
      <c r="Y6" s="2" t="s">
        <v>220</v>
      </c>
      <c r="Z6" s="3" t="s">
        <v>0</v>
      </c>
      <c r="AA6" s="3" t="s">
        <v>1</v>
      </c>
      <c r="AB6" s="3" t="s">
        <v>2</v>
      </c>
      <c r="AC6" s="3" t="s">
        <v>197</v>
      </c>
      <c r="AD6" s="3" t="s">
        <v>196</v>
      </c>
      <c r="AE6" s="3" t="s">
        <v>219</v>
      </c>
      <c r="AF6" s="3" t="s">
        <v>221</v>
      </c>
      <c r="AG6" s="3" t="s">
        <v>220</v>
      </c>
      <c r="AH6" s="2" t="s">
        <v>0</v>
      </c>
      <c r="AI6" s="2" t="s">
        <v>1</v>
      </c>
      <c r="AJ6" s="2" t="s">
        <v>2</v>
      </c>
      <c r="AK6" s="2" t="s">
        <v>197</v>
      </c>
      <c r="AL6" s="2" t="s">
        <v>196</v>
      </c>
      <c r="AM6" s="2" t="s">
        <v>219</v>
      </c>
      <c r="AN6" s="2" t="s">
        <v>221</v>
      </c>
      <c r="AO6" s="2" t="s">
        <v>220</v>
      </c>
      <c r="AP6" s="3" t="s">
        <v>0</v>
      </c>
      <c r="AQ6" s="3" t="s">
        <v>1</v>
      </c>
      <c r="AR6" s="3" t="s">
        <v>2</v>
      </c>
      <c r="AS6" s="3" t="s">
        <v>197</v>
      </c>
      <c r="AT6" s="3" t="s">
        <v>196</v>
      </c>
      <c r="AU6" s="3" t="s">
        <v>219</v>
      </c>
      <c r="AV6" s="3" t="s">
        <v>221</v>
      </c>
      <c r="AW6" s="3" t="s">
        <v>220</v>
      </c>
      <c r="AX6" s="2" t="s">
        <v>0</v>
      </c>
      <c r="AY6" s="2" t="s">
        <v>1</v>
      </c>
      <c r="AZ6" s="2" t="s">
        <v>2</v>
      </c>
      <c r="BA6" s="2" t="s">
        <v>197</v>
      </c>
      <c r="BB6" s="2" t="s">
        <v>196</v>
      </c>
      <c r="BC6" s="2" t="s">
        <v>219</v>
      </c>
      <c r="BD6" s="2" t="s">
        <v>221</v>
      </c>
      <c r="BE6" s="2" t="s">
        <v>220</v>
      </c>
      <c r="BF6" s="3" t="s">
        <v>0</v>
      </c>
      <c r="BG6" s="3" t="s">
        <v>1</v>
      </c>
      <c r="BH6" s="3" t="s">
        <v>2</v>
      </c>
      <c r="BI6" s="3" t="s">
        <v>197</v>
      </c>
      <c r="BJ6" s="3" t="s">
        <v>196</v>
      </c>
      <c r="BK6" s="3" t="s">
        <v>219</v>
      </c>
      <c r="BL6" s="3" t="s">
        <v>221</v>
      </c>
      <c r="BM6" s="3" t="s">
        <v>220</v>
      </c>
      <c r="BN6" s="2" t="s">
        <v>0</v>
      </c>
      <c r="BO6" s="2" t="s">
        <v>1</v>
      </c>
      <c r="BP6" s="2" t="s">
        <v>2</v>
      </c>
      <c r="BQ6" s="2" t="s">
        <v>197</v>
      </c>
      <c r="BR6" s="2" t="s">
        <v>196</v>
      </c>
      <c r="BS6" s="2" t="s">
        <v>219</v>
      </c>
      <c r="BT6" s="2" t="s">
        <v>221</v>
      </c>
      <c r="BU6" s="2" t="s">
        <v>220</v>
      </c>
      <c r="BV6" s="3" t="s">
        <v>0</v>
      </c>
      <c r="BW6" s="3" t="s">
        <v>1</v>
      </c>
      <c r="BX6" s="3" t="s">
        <v>2</v>
      </c>
      <c r="BY6" s="3" t="s">
        <v>197</v>
      </c>
      <c r="BZ6" s="3" t="s">
        <v>196</v>
      </c>
      <c r="CA6" s="3" t="s">
        <v>219</v>
      </c>
      <c r="CB6" s="3" t="s">
        <v>221</v>
      </c>
      <c r="CC6" s="3" t="s">
        <v>220</v>
      </c>
      <c r="CD6" s="2" t="s">
        <v>0</v>
      </c>
      <c r="CE6" s="2" t="s">
        <v>1</v>
      </c>
      <c r="CF6" s="2" t="s">
        <v>2</v>
      </c>
      <c r="CG6" s="2" t="s">
        <v>197</v>
      </c>
      <c r="CH6" s="2" t="s">
        <v>196</v>
      </c>
      <c r="CI6" s="2" t="s">
        <v>219</v>
      </c>
      <c r="CJ6" s="2" t="s">
        <v>221</v>
      </c>
      <c r="CK6" s="2" t="s">
        <v>220</v>
      </c>
      <c r="CL6" s="3" t="s">
        <v>0</v>
      </c>
      <c r="CM6" s="3" t="s">
        <v>1</v>
      </c>
      <c r="CN6" s="3" t="s">
        <v>2</v>
      </c>
      <c r="CO6" s="3" t="s">
        <v>197</v>
      </c>
      <c r="CP6" s="3" t="s">
        <v>196</v>
      </c>
      <c r="CQ6" s="3" t="s">
        <v>219</v>
      </c>
      <c r="CR6" s="3" t="s">
        <v>221</v>
      </c>
      <c r="CS6" s="3" t="s">
        <v>220</v>
      </c>
      <c r="CT6" s="2" t="s">
        <v>0</v>
      </c>
      <c r="CU6" s="2" t="s">
        <v>1</v>
      </c>
      <c r="CV6" s="2" t="s">
        <v>2</v>
      </c>
      <c r="CW6" s="2" t="s">
        <v>197</v>
      </c>
      <c r="CX6" s="2" t="s">
        <v>196</v>
      </c>
      <c r="CY6" s="2" t="s">
        <v>219</v>
      </c>
      <c r="CZ6" s="2" t="s">
        <v>221</v>
      </c>
      <c r="DA6" s="2" t="s">
        <v>220</v>
      </c>
      <c r="DB6" s="3" t="s">
        <v>0</v>
      </c>
      <c r="DC6" s="3" t="s">
        <v>1</v>
      </c>
      <c r="DD6" s="3" t="s">
        <v>2</v>
      </c>
      <c r="DE6" s="3" t="s">
        <v>197</v>
      </c>
      <c r="DF6" s="3" t="s">
        <v>196</v>
      </c>
      <c r="DG6" s="3" t="s">
        <v>219</v>
      </c>
      <c r="DH6" s="3" t="s">
        <v>221</v>
      </c>
      <c r="DI6" s="3" t="s">
        <v>220</v>
      </c>
      <c r="DJ6" s="2" t="s">
        <v>0</v>
      </c>
      <c r="DK6" s="2" t="s">
        <v>1</v>
      </c>
      <c r="DL6" s="2" t="s">
        <v>2</v>
      </c>
      <c r="DM6" s="2" t="s">
        <v>197</v>
      </c>
      <c r="DN6" s="2" t="s">
        <v>196</v>
      </c>
      <c r="DO6" s="2" t="s">
        <v>219</v>
      </c>
      <c r="DP6" s="2" t="s">
        <v>221</v>
      </c>
      <c r="DQ6" s="2" t="s">
        <v>220</v>
      </c>
      <c r="DR6" s="3" t="s">
        <v>0</v>
      </c>
      <c r="DS6" s="3" t="s">
        <v>1</v>
      </c>
      <c r="DT6" s="3" t="s">
        <v>2</v>
      </c>
      <c r="DU6" s="3" t="s">
        <v>197</v>
      </c>
      <c r="DV6" s="3" t="s">
        <v>196</v>
      </c>
      <c r="DW6" s="3" t="s">
        <v>219</v>
      </c>
      <c r="DX6" s="3" t="s">
        <v>221</v>
      </c>
      <c r="DY6" s="3" t="s">
        <v>220</v>
      </c>
      <c r="DZ6" s="2" t="s">
        <v>0</v>
      </c>
      <c r="EA6" s="2" t="s">
        <v>1</v>
      </c>
      <c r="EB6" s="2" t="s">
        <v>2</v>
      </c>
      <c r="EC6" s="2" t="s">
        <v>197</v>
      </c>
      <c r="ED6" s="2" t="s">
        <v>196</v>
      </c>
      <c r="EE6" s="2" t="s">
        <v>219</v>
      </c>
      <c r="EF6" s="2" t="s">
        <v>221</v>
      </c>
      <c r="EG6" s="2" t="s">
        <v>220</v>
      </c>
      <c r="EH6" s="3" t="s">
        <v>0</v>
      </c>
      <c r="EI6" s="3" t="s">
        <v>1</v>
      </c>
      <c r="EJ6" s="3" t="s">
        <v>2</v>
      </c>
      <c r="EK6" s="3" t="s">
        <v>197</v>
      </c>
      <c r="EL6" s="3" t="s">
        <v>196</v>
      </c>
      <c r="EM6" s="3" t="s">
        <v>219</v>
      </c>
      <c r="EN6" s="3" t="s">
        <v>221</v>
      </c>
      <c r="EO6" s="3" t="s">
        <v>220</v>
      </c>
      <c r="EP6" s="2" t="s">
        <v>0</v>
      </c>
      <c r="EQ6" s="2" t="s">
        <v>1</v>
      </c>
      <c r="ER6" s="2" t="s">
        <v>2</v>
      </c>
      <c r="ES6" s="2" t="s">
        <v>197</v>
      </c>
      <c r="ET6" s="2" t="s">
        <v>196</v>
      </c>
      <c r="EU6" s="2" t="s">
        <v>219</v>
      </c>
      <c r="EV6" s="2" t="s">
        <v>221</v>
      </c>
      <c r="EW6" s="2" t="s">
        <v>220</v>
      </c>
      <c r="EX6" s="3" t="s">
        <v>0</v>
      </c>
      <c r="EY6" s="3" t="s">
        <v>1</v>
      </c>
      <c r="EZ6" s="3" t="s">
        <v>2</v>
      </c>
      <c r="FA6" s="3" t="s">
        <v>197</v>
      </c>
      <c r="FB6" s="3" t="s">
        <v>196</v>
      </c>
      <c r="FC6" s="3" t="s">
        <v>219</v>
      </c>
      <c r="FD6" s="3" t="s">
        <v>221</v>
      </c>
      <c r="FE6" s="3" t="s">
        <v>220</v>
      </c>
      <c r="FF6" s="2" t="s">
        <v>0</v>
      </c>
      <c r="FG6" s="2" t="s">
        <v>1</v>
      </c>
      <c r="FH6" s="2" t="s">
        <v>2</v>
      </c>
      <c r="FI6" s="2" t="s">
        <v>197</v>
      </c>
      <c r="FJ6" s="2" t="s">
        <v>196</v>
      </c>
      <c r="FK6" s="2" t="s">
        <v>219</v>
      </c>
      <c r="FL6" s="2" t="s">
        <v>221</v>
      </c>
      <c r="FM6" s="2" t="s">
        <v>220</v>
      </c>
      <c r="FN6" s="3" t="s">
        <v>0</v>
      </c>
      <c r="FO6" s="3" t="s">
        <v>1</v>
      </c>
      <c r="FP6" s="3" t="s">
        <v>2</v>
      </c>
      <c r="FQ6" s="3" t="s">
        <v>197</v>
      </c>
      <c r="FR6" s="3" t="s">
        <v>196</v>
      </c>
      <c r="FS6" s="3" t="s">
        <v>219</v>
      </c>
      <c r="FT6" s="3" t="s">
        <v>221</v>
      </c>
      <c r="FU6" s="3" t="s">
        <v>220</v>
      </c>
    </row>
    <row r="7" spans="1:177" x14ac:dyDescent="0.2">
      <c r="A7" s="1" t="s">
        <v>4</v>
      </c>
      <c r="B7" s="4">
        <v>0.6149</v>
      </c>
      <c r="C7" s="4">
        <v>0.65590000000000004</v>
      </c>
      <c r="D7" s="4">
        <v>0.3044</v>
      </c>
      <c r="E7" s="4">
        <v>1.6000000000000001E-3</v>
      </c>
      <c r="F7" s="4">
        <v>0.88829999999999998</v>
      </c>
      <c r="G7" s="4"/>
      <c r="H7" s="4">
        <v>1</v>
      </c>
      <c r="I7" s="4">
        <v>14.3485</v>
      </c>
      <c r="J7" s="5">
        <v>0.62760000000000005</v>
      </c>
      <c r="K7" s="5">
        <v>0.68600000000000005</v>
      </c>
      <c r="L7" s="5">
        <v>0.29199999999999998</v>
      </c>
      <c r="M7" s="5">
        <v>4.7999999999999996E-3</v>
      </c>
      <c r="N7" s="5">
        <v>0.87819999999999998</v>
      </c>
      <c r="O7" s="5"/>
      <c r="P7" s="5">
        <v>1</v>
      </c>
      <c r="Q7" s="5">
        <v>10.578200000000001</v>
      </c>
      <c r="R7" s="4">
        <v>0.63890000000000002</v>
      </c>
      <c r="S7" s="4">
        <v>0.7077</v>
      </c>
      <c r="T7" s="4">
        <v>0.2797</v>
      </c>
      <c r="U7" s="4">
        <v>8.8999999999999999E-3</v>
      </c>
      <c r="V7" s="4">
        <v>0.86339999999999995</v>
      </c>
      <c r="W7" s="4"/>
      <c r="X7" s="4">
        <v>1</v>
      </c>
      <c r="Y7" s="4">
        <v>8.1563999999999997</v>
      </c>
      <c r="Z7" s="5">
        <v>0.66339999999999999</v>
      </c>
      <c r="AA7" s="5">
        <v>0.76449999999999996</v>
      </c>
      <c r="AB7" s="5">
        <v>0.23569999999999999</v>
      </c>
      <c r="AC7" s="5">
        <v>1.4800000000000001E-2</v>
      </c>
      <c r="AD7" s="5">
        <v>0.83320000000000005</v>
      </c>
      <c r="AE7" s="5"/>
      <c r="AF7" s="5">
        <v>1</v>
      </c>
      <c r="AG7" s="5">
        <v>4.9946999999999999</v>
      </c>
      <c r="AH7" s="4">
        <v>0.74770000000000003</v>
      </c>
      <c r="AI7" s="4">
        <v>0.97789999999999999</v>
      </c>
      <c r="AJ7" s="4">
        <v>0.14130000000000001</v>
      </c>
      <c r="AK7" s="4">
        <v>2.87E-2</v>
      </c>
      <c r="AL7" s="4">
        <v>0.70599999999999996</v>
      </c>
      <c r="AM7" s="4"/>
      <c r="AN7" s="4">
        <v>0.9839</v>
      </c>
      <c r="AO7" s="4">
        <v>1.5442</v>
      </c>
      <c r="AP7" s="5"/>
      <c r="AQ7" s="5"/>
      <c r="AR7" s="5"/>
      <c r="AS7" s="5"/>
      <c r="AT7" s="5"/>
      <c r="AU7" s="5"/>
      <c r="AV7" s="5"/>
      <c r="AW7" s="5"/>
      <c r="AX7" s="4"/>
      <c r="AY7" s="4"/>
      <c r="AZ7" s="4"/>
      <c r="BA7" s="4"/>
      <c r="BB7" s="4"/>
      <c r="BC7" s="4"/>
      <c r="BD7" s="4"/>
      <c r="BE7" s="4"/>
      <c r="BF7" s="5"/>
      <c r="BG7" s="5"/>
      <c r="BH7" s="5"/>
      <c r="BI7" s="5"/>
      <c r="BJ7" s="5"/>
      <c r="BK7" s="5"/>
      <c r="BL7" s="5"/>
      <c r="BM7" s="5"/>
      <c r="BN7" s="4"/>
      <c r="BO7" s="4"/>
      <c r="BP7" s="4"/>
      <c r="BQ7" s="4"/>
      <c r="BR7" s="4"/>
      <c r="BS7" s="4"/>
      <c r="BT7" s="4"/>
      <c r="BU7" s="4"/>
      <c r="BV7" s="5"/>
      <c r="BW7" s="5"/>
      <c r="BX7" s="5"/>
      <c r="BY7" s="5"/>
      <c r="BZ7" s="5"/>
      <c r="CA7" s="5"/>
      <c r="CB7" s="5"/>
      <c r="CC7" s="5"/>
      <c r="CD7" s="4"/>
      <c r="CE7" s="4"/>
      <c r="CF7" s="4"/>
      <c r="CG7" s="4"/>
      <c r="CH7" s="4"/>
      <c r="CI7" s="4"/>
      <c r="CJ7" s="4"/>
      <c r="CK7" s="4"/>
      <c r="CL7" s="5"/>
      <c r="CM7" s="5"/>
      <c r="CN7" s="5"/>
      <c r="CO7" s="5"/>
      <c r="CP7" s="5"/>
      <c r="CQ7" s="5"/>
      <c r="CR7" s="5"/>
      <c r="CS7" s="5"/>
      <c r="CT7" s="4"/>
      <c r="CU7" s="4"/>
      <c r="CV7" s="4"/>
      <c r="CW7" s="4"/>
      <c r="CX7" s="4"/>
      <c r="CY7" s="4"/>
      <c r="CZ7" s="4"/>
      <c r="DA7" s="4"/>
      <c r="DB7" s="5"/>
      <c r="DC7" s="5"/>
      <c r="DD7" s="5"/>
      <c r="DE7" s="5"/>
      <c r="DF7" s="5"/>
      <c r="DG7" s="5"/>
      <c r="DH7" s="5"/>
      <c r="DI7" s="5"/>
      <c r="DJ7" s="4"/>
      <c r="DK7" s="4"/>
      <c r="DL7" s="4"/>
      <c r="DM7" s="4"/>
      <c r="DN7" s="4"/>
      <c r="DO7" s="4"/>
      <c r="DP7" s="4"/>
      <c r="DQ7" s="4"/>
      <c r="DR7" s="5"/>
      <c r="DS7" s="5"/>
      <c r="DT7" s="5"/>
      <c r="DU7" s="5"/>
      <c r="DV7" s="5"/>
      <c r="DW7" s="5"/>
      <c r="DX7" s="5"/>
      <c r="DY7" s="5"/>
      <c r="DZ7" s="4"/>
      <c r="EA7" s="4"/>
      <c r="EB7" s="4"/>
      <c r="EC7" s="4"/>
      <c r="ED7" s="4"/>
      <c r="EE7" s="4"/>
      <c r="EF7" s="4"/>
      <c r="EG7" s="4"/>
      <c r="EH7" s="5"/>
      <c r="EI7" s="5"/>
      <c r="EJ7" s="5"/>
      <c r="EK7" s="5"/>
      <c r="EL7" s="5"/>
      <c r="EM7" s="5"/>
      <c r="EN7" s="5"/>
      <c r="EO7" s="5"/>
      <c r="EP7" s="4"/>
      <c r="EQ7" s="4"/>
      <c r="ER7" s="4"/>
      <c r="ES7" s="4"/>
      <c r="ET7" s="4"/>
      <c r="EU7" s="4"/>
      <c r="EV7" s="4"/>
      <c r="EW7" s="4"/>
      <c r="EX7" s="5"/>
      <c r="EY7" s="5"/>
      <c r="EZ7" s="5"/>
      <c r="FA7" s="5"/>
      <c r="FB7" s="5"/>
      <c r="FC7" s="5"/>
      <c r="FD7" s="5"/>
      <c r="FE7" s="5"/>
      <c r="FF7" s="4">
        <f t="shared" ref="FF7:FF38" si="0">AVERAGEIFS(B7:FE7,metrics.rec,"MAE")</f>
        <v>0.65850000000000009</v>
      </c>
      <c r="FG7" s="4">
        <f t="shared" ref="FG7:FG38" si="1">AVERAGEIFS(B7:FE7,metrics.rec,"MSE")</f>
        <v>0.75839999999999996</v>
      </c>
      <c r="FH7" s="4">
        <f t="shared" ref="FH7:FH38" si="2">AVERAGEIFS(B7:FE7,metrics.rec,"R")</f>
        <v>0.25062000000000001</v>
      </c>
      <c r="FI7" s="4">
        <f t="shared" ref="FI7:FI38" si="3">AVERAGEIFS(B7:FE7,metrics.rec,"Precision")</f>
        <v>1.1760000000000001E-2</v>
      </c>
      <c r="FJ7" s="4">
        <f t="shared" ref="FJ7:FJ38" si="4">AVERAGEIFS(B7:FE7,metrics.rec,"Recall")</f>
        <v>0.83382000000000001</v>
      </c>
      <c r="FK7" s="4" t="e">
        <f t="shared" ref="FK7:FK38" si="5">AVERAGEIFS(B7:FE7,metrics.rec,"Coverage")</f>
        <v>#DIV/0!</v>
      </c>
      <c r="FL7" s="4">
        <f t="shared" ref="FL7:FL38" si="6">AVERAGEIFS(B7:FE7,metrics.rec,"Recatio")</f>
        <v>0.99678</v>
      </c>
      <c r="FM7" s="4">
        <f t="shared" ref="FM7:FM38" si="7">AVERAGEIFS(B7:FE7,metrics.rec,"Time")</f>
        <v>7.9244000000000003</v>
      </c>
      <c r="FN7" s="1" t="str" cm="1">
        <f t="array" aca="1" ref="FN7" ca="1">CONCATENATE(INDIRECT(ADDRESS(1,MATCH(_xlfn.MINIFS(B7:FE7,metrics.rec,"MAE"),B7:FE7,0)+1)), ", ", INDIRECT(ADDRESS(2,MATCH(_xlfn.MINIFS(B7:FE7,metrics.rec,"MAE"),B7:FE7,0)+1)))</f>
        <v>k=5, r=0.1</v>
      </c>
      <c r="FO7" s="1" t="str" cm="1">
        <f t="array" aca="1" ref="FO7" ca="1">CONCATENATE(INDIRECT(ADDRESS(1,MATCH(_xlfn.MINIFS(B7:FE7,metrics.rec,"MSE"),B7:FE7,0)+1)), ", ", INDIRECT(ADDRESS(2,MATCH(_xlfn.MINIFS(B7:FE7,metrics.rec,"MSE"),B7:FE7,0)+1)))</f>
        <v>k=5, r=0.1</v>
      </c>
      <c r="FP7" s="1" t="str" cm="1">
        <f t="array" aca="1" ref="FP7" ca="1">CONCATENATE(INDIRECT(ADDRESS(1,MATCH(_xlfn.MAXIFS(B7:FE7,metrics.rec,"R"),B7:FE7,0)+1)), ", ", INDIRECT(ADDRESS(2,MATCH(_xlfn.MAXIFS(B7:FE7,metrics.rec,"R"),B7:FE7,0)+1)))</f>
        <v>k=5, r=0.1</v>
      </c>
      <c r="FQ7" s="1" t="str" cm="1">
        <f t="array" aca="1" ref="FQ7" ca="1">CONCATENATE(INDIRECT(ADDRESS(1,MATCH(_xlfn.MAXIFS(B7:FE7,metrics.rec,"Precision"),B7:FE7,0)+1)), ", ", INDIRECT(ADDRESS(2,MATCH(_xlfn.MAXIFS(B7:FE7,metrics.rec,"Precision"),B7:FE7,0)+1)))</f>
        <v>k=5, r=0.9</v>
      </c>
      <c r="FR7" s="1" t="str" cm="1">
        <f t="array" aca="1" ref="FR7" ca="1">CONCATENATE(INDIRECT(ADDRESS(1,MATCH(_xlfn.MAXIFS(B7:FE7,metrics.rec,"Recall"),B7:FE7,0)+1)), ", ", INDIRECT(ADDRESS(2,MATCH(_xlfn.MAXIFS(B7:FE7,metrics.rec,"Recall"),B7:FE7,0)+1)))</f>
        <v>k=5, r=0.1</v>
      </c>
      <c r="FS7" s="1" t="e" cm="1">
        <f t="array" aca="1" ref="FS7" ca="1">CONCATENATE(INDIRECT(ADDRESS(1,MATCH(_xlfn.MAXIFS(B7:FE7,metrics.rec,"Coverage"),B7:FE7,0)+1)), ", ", INDIRECT(ADDRESS(2,MATCH(_xlfn.MAXIFS(B7:FE7,metrics.rec,"Coverage"),B7:FE7,0)+1)))</f>
        <v>#N/A</v>
      </c>
      <c r="FT7" s="1" t="str" cm="1">
        <f t="array" aca="1" ref="FT7" ca="1">CONCATENATE(INDIRECT(ADDRESS(1,MATCH(_xlfn.MAXIFS(B7:FE7,metrics.rec,"Recatio"),B7:FE7,0)+1)), ", ", INDIRECT(ADDRESS(2,MATCH(_xlfn.MAXIFS(B7:FE7,metrics.rec,"Recatio"),B7:FE7,0)+1)))</f>
        <v>k=5, r=0.1</v>
      </c>
      <c r="FU7" s="1" t="str" cm="1">
        <f t="array" aca="1" ref="FU7" ca="1">CONCATENATE(INDIRECT(ADDRESS(1,MATCH(_xlfn.MINIFS(B7:FE7,metrics.rec,"Time"),B7:FE7,0)+1)), ", ", INDIRECT(ADDRESS(2,MATCH(_xlfn.MINIFS(B7:FE7,metrics.rec,"Time"),B7:FE7,0)+1)))</f>
        <v>k=5, r=0.9</v>
      </c>
    </row>
    <row r="8" spans="1:177" x14ac:dyDescent="0.2">
      <c r="A8" s="1" t="s">
        <v>5</v>
      </c>
      <c r="B8" s="4">
        <v>0.63859999999999995</v>
      </c>
      <c r="C8" s="4">
        <v>0.70530000000000004</v>
      </c>
      <c r="D8" s="4">
        <v>0.27710000000000001</v>
      </c>
      <c r="E8" s="4">
        <v>1.6000000000000001E-3</v>
      </c>
      <c r="F8" s="4">
        <v>0.88060000000000005</v>
      </c>
      <c r="G8" s="4"/>
      <c r="H8" s="4">
        <v>1</v>
      </c>
      <c r="I8" s="4">
        <v>13.9594</v>
      </c>
      <c r="J8" s="5">
        <v>0.6472</v>
      </c>
      <c r="K8" s="5">
        <v>0.72619999999999996</v>
      </c>
      <c r="L8" s="5">
        <v>0.26450000000000001</v>
      </c>
      <c r="M8" s="5">
        <v>4.8999999999999998E-3</v>
      </c>
      <c r="N8" s="5">
        <v>0.87160000000000004</v>
      </c>
      <c r="O8" s="5"/>
      <c r="P8" s="5">
        <v>1</v>
      </c>
      <c r="Q8" s="5">
        <v>10.6991</v>
      </c>
      <c r="R8" s="4">
        <v>0.65180000000000005</v>
      </c>
      <c r="S8" s="4">
        <v>0.73340000000000005</v>
      </c>
      <c r="T8" s="4">
        <v>0.26069999999999999</v>
      </c>
      <c r="U8" s="4">
        <v>9.2999999999999992E-3</v>
      </c>
      <c r="V8" s="4">
        <v>0.85860000000000003</v>
      </c>
      <c r="W8" s="4"/>
      <c r="X8" s="4">
        <v>1</v>
      </c>
      <c r="Y8" s="4">
        <v>7.7691999999999997</v>
      </c>
      <c r="Z8" s="5">
        <v>0.66690000000000005</v>
      </c>
      <c r="AA8" s="5">
        <v>0.76890000000000003</v>
      </c>
      <c r="AB8" s="5">
        <v>0.2356</v>
      </c>
      <c r="AC8" s="5">
        <v>1.6799999999999999E-2</v>
      </c>
      <c r="AD8" s="5">
        <v>0.82769999999999999</v>
      </c>
      <c r="AE8" s="5"/>
      <c r="AF8" s="5">
        <v>1</v>
      </c>
      <c r="AG8" s="5">
        <v>4.9915000000000003</v>
      </c>
      <c r="AH8" s="4">
        <v>0.72640000000000005</v>
      </c>
      <c r="AI8" s="4">
        <v>0.91900000000000004</v>
      </c>
      <c r="AJ8" s="4">
        <v>0.1605</v>
      </c>
      <c r="AK8" s="4">
        <v>5.5100000000000003E-2</v>
      </c>
      <c r="AL8" s="4">
        <v>0.60640000000000005</v>
      </c>
      <c r="AM8" s="4"/>
      <c r="AN8" s="4">
        <v>0.97599999999999998</v>
      </c>
      <c r="AO8" s="4">
        <v>1.5188999999999999</v>
      </c>
      <c r="AP8" s="5"/>
      <c r="AQ8" s="5"/>
      <c r="AR8" s="5"/>
      <c r="AS8" s="5"/>
      <c r="AT8" s="5"/>
      <c r="AU8" s="5"/>
      <c r="AV8" s="5"/>
      <c r="AW8" s="5"/>
      <c r="AX8" s="4"/>
      <c r="AY8" s="4"/>
      <c r="AZ8" s="4"/>
      <c r="BA8" s="4"/>
      <c r="BB8" s="4"/>
      <c r="BC8" s="4"/>
      <c r="BD8" s="4"/>
      <c r="BE8" s="4"/>
      <c r="BF8" s="5"/>
      <c r="BG8" s="5"/>
      <c r="BH8" s="5"/>
      <c r="BI8" s="5"/>
      <c r="BJ8" s="5"/>
      <c r="BK8" s="5"/>
      <c r="BL8" s="5"/>
      <c r="BM8" s="5"/>
      <c r="BN8" s="4"/>
      <c r="BO8" s="4"/>
      <c r="BP8" s="4"/>
      <c r="BQ8" s="4"/>
      <c r="BR8" s="4"/>
      <c r="BS8" s="4"/>
      <c r="BT8" s="4"/>
      <c r="BU8" s="4"/>
      <c r="BV8" s="5"/>
      <c r="BW8" s="5"/>
      <c r="BX8" s="5"/>
      <c r="BY8" s="5"/>
      <c r="BZ8" s="5"/>
      <c r="CA8" s="5"/>
      <c r="CB8" s="5"/>
      <c r="CC8" s="5"/>
      <c r="CD8" s="4"/>
      <c r="CE8" s="4"/>
      <c r="CF8" s="4"/>
      <c r="CG8" s="4"/>
      <c r="CH8" s="4"/>
      <c r="CI8" s="4"/>
      <c r="CJ8" s="4"/>
      <c r="CK8" s="4"/>
      <c r="CL8" s="5"/>
      <c r="CM8" s="5"/>
      <c r="CN8" s="5"/>
      <c r="CO8" s="5"/>
      <c r="CP8" s="5"/>
      <c r="CQ8" s="5"/>
      <c r="CR8" s="5"/>
      <c r="CS8" s="5"/>
      <c r="CT8" s="4"/>
      <c r="CU8" s="4"/>
      <c r="CV8" s="4"/>
      <c r="CW8" s="4"/>
      <c r="CX8" s="4"/>
      <c r="CY8" s="4"/>
      <c r="CZ8" s="4"/>
      <c r="DA8" s="4"/>
      <c r="DB8" s="5"/>
      <c r="DC8" s="5"/>
      <c r="DD8" s="5"/>
      <c r="DE8" s="5"/>
      <c r="DF8" s="5"/>
      <c r="DG8" s="5"/>
      <c r="DH8" s="5"/>
      <c r="DI8" s="5"/>
      <c r="DJ8" s="4"/>
      <c r="DK8" s="4"/>
      <c r="DL8" s="4"/>
      <c r="DM8" s="4"/>
      <c r="DN8" s="4"/>
      <c r="DO8" s="4"/>
      <c r="DP8" s="4"/>
      <c r="DQ8" s="4"/>
      <c r="DR8" s="5"/>
      <c r="DS8" s="5"/>
      <c r="DT8" s="5"/>
      <c r="DU8" s="5"/>
      <c r="DV8" s="5"/>
      <c r="DW8" s="5"/>
      <c r="DX8" s="5"/>
      <c r="DY8" s="5"/>
      <c r="DZ8" s="4"/>
      <c r="EA8" s="4"/>
      <c r="EB8" s="4"/>
      <c r="EC8" s="4"/>
      <c r="ED8" s="4"/>
      <c r="EE8" s="4"/>
      <c r="EF8" s="4"/>
      <c r="EG8" s="4"/>
      <c r="EH8" s="5"/>
      <c r="EI8" s="5"/>
      <c r="EJ8" s="5"/>
      <c r="EK8" s="5"/>
      <c r="EL8" s="5"/>
      <c r="EM8" s="5"/>
      <c r="EN8" s="5"/>
      <c r="EO8" s="5"/>
      <c r="EP8" s="4"/>
      <c r="EQ8" s="4"/>
      <c r="ER8" s="4"/>
      <c r="ES8" s="4"/>
      <c r="ET8" s="4"/>
      <c r="EU8" s="4"/>
      <c r="EV8" s="4"/>
      <c r="EW8" s="4"/>
      <c r="EX8" s="5"/>
      <c r="EY8" s="5"/>
      <c r="EZ8" s="5"/>
      <c r="FA8" s="5"/>
      <c r="FB8" s="5"/>
      <c r="FC8" s="5"/>
      <c r="FD8" s="5"/>
      <c r="FE8" s="5"/>
      <c r="FF8" s="4">
        <f t="shared" si="0"/>
        <v>0.66617999999999999</v>
      </c>
      <c r="FG8" s="4">
        <f t="shared" si="1"/>
        <v>0.77056000000000002</v>
      </c>
      <c r="FH8" s="4">
        <f t="shared" si="2"/>
        <v>0.23968000000000003</v>
      </c>
      <c r="FI8" s="4">
        <f t="shared" si="3"/>
        <v>1.754E-2</v>
      </c>
      <c r="FJ8" s="4">
        <f t="shared" si="4"/>
        <v>0.80898000000000003</v>
      </c>
      <c r="FK8" s="4" t="e">
        <f t="shared" si="5"/>
        <v>#DIV/0!</v>
      </c>
      <c r="FL8" s="4">
        <f t="shared" si="6"/>
        <v>0.99519999999999997</v>
      </c>
      <c r="FM8" s="4">
        <f t="shared" si="7"/>
        <v>7.7876200000000013</v>
      </c>
      <c r="FN8" s="1" t="str" cm="1">
        <f t="array" aca="1" ref="FN8" ca="1">CONCATENATE(INDIRECT(ADDRESS(1,MATCH(_xlfn.MINIFS(B8:FE8,metrics.rec,"MAE"),B8:FE8,0)+1)), ", ", INDIRECT(ADDRESS(2,MATCH(_xlfn.MINIFS(B8:FE8,metrics.rec,"MAE"),B8:FE8,0)+1)))</f>
        <v>k=5, r=0.1</v>
      </c>
      <c r="FO8" s="1" t="str" cm="1">
        <f t="array" aca="1" ref="FO8" ca="1">CONCATENATE(INDIRECT(ADDRESS(1,MATCH(_xlfn.MINIFS(B8:FE8,metrics.rec,"MSE"),B8:FE8,0)+1)), ", ", INDIRECT(ADDRESS(2,MATCH(_xlfn.MINIFS(B8:FE8,metrics.rec,"MSE"),B8:FE8,0)+1)))</f>
        <v>k=5, r=0.1</v>
      </c>
      <c r="FP8" s="1" t="str" cm="1">
        <f t="array" aca="1" ref="FP8" ca="1">CONCATENATE(INDIRECT(ADDRESS(1,MATCH(_xlfn.MAXIFS(B8:FE8,metrics.rec,"R"),B8:FE8,0)+1)), ", ", INDIRECT(ADDRESS(2,MATCH(_xlfn.MAXIFS(B8:FE8,metrics.rec,"R"),B8:FE8,0)+1)))</f>
        <v>k=5, r=0.1</v>
      </c>
      <c r="FQ8" s="1" t="str" cm="1">
        <f t="array" aca="1" ref="FQ8" ca="1">CONCATENATE(INDIRECT(ADDRESS(1,MATCH(_xlfn.MAXIFS(B8:FE8,metrics.rec,"Precision"),B8:FE8,0)+1)), ", ", INDIRECT(ADDRESS(2,MATCH(_xlfn.MAXIFS(B8:FE8,metrics.rec,"Precision"),B8:FE8,0)+1)))</f>
        <v>k=5, r=0.9</v>
      </c>
      <c r="FR8" s="1" t="str" cm="1">
        <f t="array" aca="1" ref="FR8" ca="1">CONCATENATE(INDIRECT(ADDRESS(1,MATCH(_xlfn.MAXIFS(B8:FE8,metrics.rec,"Recall"),B8:FE8,0)+1)), ", ", INDIRECT(ADDRESS(2,MATCH(_xlfn.MAXIFS(B8:FE8,metrics.rec,"Recall"),B8:FE8,0)+1)))</f>
        <v>k=5, r=0.1</v>
      </c>
      <c r="FS8" s="1" t="e" cm="1">
        <f t="array" aca="1" ref="FS8" ca="1">CONCATENATE(INDIRECT(ADDRESS(1,MATCH(_xlfn.MAXIFS(B8:FE8,metrics.rec,"Coverage"),B8:FE8,0)+1)), ", ", INDIRECT(ADDRESS(2,MATCH(_xlfn.MAXIFS(B8:FE8,metrics.rec,"Coverage"),B8:FE8,0)+1)))</f>
        <v>#N/A</v>
      </c>
      <c r="FT8" s="1" t="str" cm="1">
        <f t="array" aca="1" ref="FT8" ca="1">CONCATENATE(INDIRECT(ADDRESS(1,MATCH(_xlfn.MAXIFS(B8:FE8,metrics.rec,"Recatio"),B8:FE8,0)+1)), ", ", INDIRECT(ADDRESS(2,MATCH(_xlfn.MAXIFS(B8:FE8,metrics.rec,"Recatio"),B8:FE8,0)+1)))</f>
        <v>k=5, r=0.1</v>
      </c>
      <c r="FU8" s="1" t="str" cm="1">
        <f t="array" aca="1" ref="FU8" ca="1">CONCATENATE(INDIRECT(ADDRESS(1,MATCH(_xlfn.MINIFS(B8:FE8,metrics.rec,"Time"),B8:FE8,0)+1)), ", ", INDIRECT(ADDRESS(2,MATCH(_xlfn.MINIFS(B8:FE8,metrics.rec,"Time"),B8:FE8,0)+1)))</f>
        <v>k=5, r=0.9</v>
      </c>
    </row>
    <row r="9" spans="1:177" x14ac:dyDescent="0.2">
      <c r="A9" s="1" t="s">
        <v>6</v>
      </c>
      <c r="B9" s="4">
        <v>0.63859999999999995</v>
      </c>
      <c r="C9" s="4">
        <v>0.7006</v>
      </c>
      <c r="D9" s="4">
        <v>0.28249999999999997</v>
      </c>
      <c r="E9" s="4">
        <v>2.5000000000000001E-3</v>
      </c>
      <c r="F9" s="4">
        <v>0.8639</v>
      </c>
      <c r="G9" s="4"/>
      <c r="H9" s="4">
        <v>1</v>
      </c>
      <c r="I9" s="4">
        <v>14.3248</v>
      </c>
      <c r="J9" s="5">
        <v>0.6532</v>
      </c>
      <c r="K9" s="5">
        <v>0.73419999999999996</v>
      </c>
      <c r="L9" s="5">
        <v>0.27129999999999999</v>
      </c>
      <c r="M9" s="5">
        <v>7.6E-3</v>
      </c>
      <c r="N9" s="5">
        <v>0.84840000000000004</v>
      </c>
      <c r="O9" s="5"/>
      <c r="P9" s="5">
        <v>1</v>
      </c>
      <c r="Q9" s="5">
        <v>10.7828</v>
      </c>
      <c r="R9" s="4">
        <v>0.67210000000000003</v>
      </c>
      <c r="S9" s="4">
        <v>0.77239999999999998</v>
      </c>
      <c r="T9" s="4">
        <v>0.25290000000000001</v>
      </c>
      <c r="U9" s="4">
        <v>1.44E-2</v>
      </c>
      <c r="V9" s="4">
        <v>0.82520000000000004</v>
      </c>
      <c r="W9" s="4"/>
      <c r="X9" s="4">
        <v>1</v>
      </c>
      <c r="Y9" s="4">
        <v>8.5385000000000009</v>
      </c>
      <c r="Z9" s="5">
        <v>0.71140000000000003</v>
      </c>
      <c r="AA9" s="5">
        <v>0.86309999999999998</v>
      </c>
      <c r="AB9" s="5">
        <v>0.2114</v>
      </c>
      <c r="AC9" s="5">
        <v>2.5499999999999998E-2</v>
      </c>
      <c r="AD9" s="5">
        <v>0.78190000000000004</v>
      </c>
      <c r="AE9" s="5"/>
      <c r="AF9" s="5">
        <v>1</v>
      </c>
      <c r="AG9" s="5">
        <v>5.0560999999999998</v>
      </c>
      <c r="AH9" s="4">
        <v>0.77690000000000003</v>
      </c>
      <c r="AI9" s="4">
        <v>1.0368999999999999</v>
      </c>
      <c r="AJ9" s="4">
        <v>0.1283</v>
      </c>
      <c r="AK9" s="4">
        <v>7.8899999999999998E-2</v>
      </c>
      <c r="AL9" s="4">
        <v>0.53090000000000004</v>
      </c>
      <c r="AM9" s="4"/>
      <c r="AN9" s="4">
        <v>0.97670000000000001</v>
      </c>
      <c r="AO9" s="4">
        <v>1.5126999999999999</v>
      </c>
      <c r="AP9" s="5"/>
      <c r="AQ9" s="5"/>
      <c r="AR9" s="5"/>
      <c r="AS9" s="5"/>
      <c r="AT9" s="5"/>
      <c r="AU9" s="5"/>
      <c r="AV9" s="5"/>
      <c r="AW9" s="5"/>
      <c r="AX9" s="4"/>
      <c r="AY9" s="4"/>
      <c r="AZ9" s="4"/>
      <c r="BA9" s="4"/>
      <c r="BB9" s="4"/>
      <c r="BC9" s="4"/>
      <c r="BD9" s="4"/>
      <c r="BE9" s="4"/>
      <c r="BF9" s="5"/>
      <c r="BG9" s="5"/>
      <c r="BH9" s="5"/>
      <c r="BI9" s="5"/>
      <c r="BJ9" s="5"/>
      <c r="BK9" s="5"/>
      <c r="BL9" s="5"/>
      <c r="BM9" s="5"/>
      <c r="BN9" s="4"/>
      <c r="BO9" s="4"/>
      <c r="BP9" s="4"/>
      <c r="BQ9" s="4"/>
      <c r="BR9" s="4"/>
      <c r="BS9" s="4"/>
      <c r="BT9" s="4"/>
      <c r="BU9" s="4"/>
      <c r="BV9" s="5"/>
      <c r="BW9" s="5"/>
      <c r="BX9" s="5"/>
      <c r="BY9" s="5"/>
      <c r="BZ9" s="5"/>
      <c r="CA9" s="5"/>
      <c r="CB9" s="5"/>
      <c r="CC9" s="5"/>
      <c r="CD9" s="4"/>
      <c r="CE9" s="4"/>
      <c r="CF9" s="4"/>
      <c r="CG9" s="4"/>
      <c r="CH9" s="4"/>
      <c r="CI9" s="4"/>
      <c r="CJ9" s="4"/>
      <c r="CK9" s="4"/>
      <c r="CL9" s="5"/>
      <c r="CM9" s="5"/>
      <c r="CN9" s="5"/>
      <c r="CO9" s="5"/>
      <c r="CP9" s="5"/>
      <c r="CQ9" s="5"/>
      <c r="CR9" s="5"/>
      <c r="CS9" s="5"/>
      <c r="CT9" s="4"/>
      <c r="CU9" s="4"/>
      <c r="CV9" s="4"/>
      <c r="CW9" s="4"/>
      <c r="CX9" s="4"/>
      <c r="CY9" s="4"/>
      <c r="CZ9" s="4"/>
      <c r="DA9" s="4"/>
      <c r="DB9" s="5"/>
      <c r="DC9" s="5"/>
      <c r="DD9" s="5"/>
      <c r="DE9" s="5"/>
      <c r="DF9" s="5"/>
      <c r="DG9" s="5"/>
      <c r="DH9" s="5"/>
      <c r="DI9" s="5"/>
      <c r="DJ9" s="4"/>
      <c r="DK9" s="4"/>
      <c r="DL9" s="4"/>
      <c r="DM9" s="4"/>
      <c r="DN9" s="4"/>
      <c r="DO9" s="4"/>
      <c r="DP9" s="4"/>
      <c r="DQ9" s="4"/>
      <c r="DR9" s="5"/>
      <c r="DS9" s="5"/>
      <c r="DT9" s="5"/>
      <c r="DU9" s="5"/>
      <c r="DV9" s="5"/>
      <c r="DW9" s="5"/>
      <c r="DX9" s="5"/>
      <c r="DY9" s="5"/>
      <c r="DZ9" s="4"/>
      <c r="EA9" s="4"/>
      <c r="EB9" s="4"/>
      <c r="EC9" s="4"/>
      <c r="ED9" s="4"/>
      <c r="EE9" s="4"/>
      <c r="EF9" s="4"/>
      <c r="EG9" s="4"/>
      <c r="EH9" s="5"/>
      <c r="EI9" s="5"/>
      <c r="EJ9" s="5"/>
      <c r="EK9" s="5"/>
      <c r="EL9" s="5"/>
      <c r="EM9" s="5"/>
      <c r="EN9" s="5"/>
      <c r="EO9" s="5"/>
      <c r="EP9" s="4"/>
      <c r="EQ9" s="4"/>
      <c r="ER9" s="4"/>
      <c r="ES9" s="4"/>
      <c r="ET9" s="4"/>
      <c r="EU9" s="4"/>
      <c r="EV9" s="4"/>
      <c r="EW9" s="4"/>
      <c r="EX9" s="5"/>
      <c r="EY9" s="5"/>
      <c r="EZ9" s="5"/>
      <c r="FA9" s="5"/>
      <c r="FB9" s="5"/>
      <c r="FC9" s="5"/>
      <c r="FD9" s="5"/>
      <c r="FE9" s="5"/>
      <c r="FF9" s="4">
        <f t="shared" si="0"/>
        <v>0.69043999999999994</v>
      </c>
      <c r="FG9" s="4">
        <f t="shared" si="1"/>
        <v>0.82144000000000017</v>
      </c>
      <c r="FH9" s="4">
        <f t="shared" si="2"/>
        <v>0.22928000000000001</v>
      </c>
      <c r="FI9" s="4">
        <f t="shared" si="3"/>
        <v>2.5780000000000004E-2</v>
      </c>
      <c r="FJ9" s="4">
        <f t="shared" si="4"/>
        <v>0.77005999999999997</v>
      </c>
      <c r="FK9" s="4" t="e">
        <f t="shared" si="5"/>
        <v>#DIV/0!</v>
      </c>
      <c r="FL9" s="4">
        <f t="shared" si="6"/>
        <v>0.99534</v>
      </c>
      <c r="FM9" s="4">
        <f t="shared" si="7"/>
        <v>8.04298</v>
      </c>
      <c r="FN9" s="1" t="str" cm="1">
        <f t="array" aca="1" ref="FN9" ca="1">CONCATENATE(INDIRECT(ADDRESS(1,MATCH(_xlfn.MINIFS(B9:FE9,metrics.rec,"MAE"),B9:FE9,0)+1)), ", ", INDIRECT(ADDRESS(2,MATCH(_xlfn.MINIFS(B9:FE9,metrics.rec,"MAE"),B9:FE9,0)+1)))</f>
        <v>k=5, r=0.1</v>
      </c>
      <c r="FO9" s="1" t="str" cm="1">
        <f t="array" aca="1" ref="FO9" ca="1">CONCATENATE(INDIRECT(ADDRESS(1,MATCH(_xlfn.MINIFS(B9:FE9,metrics.rec,"MSE"),B9:FE9,0)+1)), ", ", INDIRECT(ADDRESS(2,MATCH(_xlfn.MINIFS(B9:FE9,metrics.rec,"MSE"),B9:FE9,0)+1)))</f>
        <v>k=5, r=0.1</v>
      </c>
      <c r="FP9" s="1" t="str" cm="1">
        <f t="array" aca="1" ref="FP9" ca="1">CONCATENATE(INDIRECT(ADDRESS(1,MATCH(_xlfn.MAXIFS(B9:FE9,metrics.rec,"R"),B9:FE9,0)+1)), ", ", INDIRECT(ADDRESS(2,MATCH(_xlfn.MAXIFS(B9:FE9,metrics.rec,"R"),B9:FE9,0)+1)))</f>
        <v>k=5, r=0.1</v>
      </c>
      <c r="FQ9" s="1" t="str" cm="1">
        <f t="array" aca="1" ref="FQ9" ca="1">CONCATENATE(INDIRECT(ADDRESS(1,MATCH(_xlfn.MAXIFS(B9:FE9,metrics.rec,"Precision"),B9:FE9,0)+1)), ", ", INDIRECT(ADDRESS(2,MATCH(_xlfn.MAXIFS(B9:FE9,metrics.rec,"Precision"),B9:FE9,0)+1)))</f>
        <v>k=5, r=0.9</v>
      </c>
      <c r="FR9" s="1" t="str" cm="1">
        <f t="array" aca="1" ref="FR9" ca="1">CONCATENATE(INDIRECT(ADDRESS(1,MATCH(_xlfn.MAXIFS(B9:FE9,metrics.rec,"Recall"),B9:FE9,0)+1)), ", ", INDIRECT(ADDRESS(2,MATCH(_xlfn.MAXIFS(B9:FE9,metrics.rec,"Recall"),B9:FE9,0)+1)))</f>
        <v>k=5, r=0.1</v>
      </c>
      <c r="FS9" s="1" t="e" cm="1">
        <f t="array" aca="1" ref="FS9" ca="1">CONCATENATE(INDIRECT(ADDRESS(1,MATCH(_xlfn.MAXIFS(B9:FE9,metrics.rec,"Coverage"),B9:FE9,0)+1)), ", ", INDIRECT(ADDRESS(2,MATCH(_xlfn.MAXIFS(B9:FE9,metrics.rec,"Coverage"),B9:FE9,0)+1)))</f>
        <v>#N/A</v>
      </c>
      <c r="FT9" s="1" t="str" cm="1">
        <f t="array" aca="1" ref="FT9" ca="1">CONCATENATE(INDIRECT(ADDRESS(1,MATCH(_xlfn.MAXIFS(B9:FE9,metrics.rec,"Recatio"),B9:FE9,0)+1)), ", ", INDIRECT(ADDRESS(2,MATCH(_xlfn.MAXIFS(B9:FE9,metrics.rec,"Recatio"),B9:FE9,0)+1)))</f>
        <v>k=5, r=0.1</v>
      </c>
      <c r="FU9" s="1" t="str" cm="1">
        <f t="array" aca="1" ref="FU9" ca="1">CONCATENATE(INDIRECT(ADDRESS(1,MATCH(_xlfn.MINIFS(B9:FE9,metrics.rec,"Time"),B9:FE9,0)+1)), ", ", INDIRECT(ADDRESS(2,MATCH(_xlfn.MINIFS(B9:FE9,metrics.rec,"Time"),B9:FE9,0)+1)))</f>
        <v>k=5, r=0.9</v>
      </c>
    </row>
    <row r="10" spans="1:177" x14ac:dyDescent="0.2">
      <c r="A10" s="1" t="s">
        <v>7</v>
      </c>
      <c r="B10" s="4">
        <v>0.63170000000000004</v>
      </c>
      <c r="C10" s="4">
        <v>0.69020000000000004</v>
      </c>
      <c r="D10" s="4">
        <v>0.27900000000000003</v>
      </c>
      <c r="E10" s="4">
        <v>1.6000000000000001E-3</v>
      </c>
      <c r="F10" s="4">
        <v>0.88229999999999997</v>
      </c>
      <c r="G10" s="4"/>
      <c r="H10" s="4">
        <v>1</v>
      </c>
      <c r="I10" s="4">
        <v>14.217700000000001</v>
      </c>
      <c r="J10" s="5">
        <v>0.64080000000000004</v>
      </c>
      <c r="K10" s="5">
        <v>0.71150000000000002</v>
      </c>
      <c r="L10" s="5">
        <v>0.2651</v>
      </c>
      <c r="M10" s="5">
        <v>4.8999999999999998E-3</v>
      </c>
      <c r="N10" s="5">
        <v>0.873</v>
      </c>
      <c r="O10" s="5"/>
      <c r="P10" s="5">
        <v>1</v>
      </c>
      <c r="Q10" s="5">
        <v>10.909800000000001</v>
      </c>
      <c r="R10" s="4">
        <v>0.64749999999999996</v>
      </c>
      <c r="S10" s="4">
        <v>0.7238</v>
      </c>
      <c r="T10" s="4">
        <v>0.25969999999999999</v>
      </c>
      <c r="U10" s="4">
        <v>9.2999999999999992E-3</v>
      </c>
      <c r="V10" s="4">
        <v>0.85899999999999999</v>
      </c>
      <c r="W10" s="4"/>
      <c r="X10" s="4">
        <v>1</v>
      </c>
      <c r="Y10" s="4">
        <v>7.5753000000000004</v>
      </c>
      <c r="Z10" s="5">
        <v>0.66520000000000001</v>
      </c>
      <c r="AA10" s="5">
        <v>0.76500000000000001</v>
      </c>
      <c r="AB10" s="5">
        <v>0.23619999999999999</v>
      </c>
      <c r="AC10" s="5">
        <v>1.6799999999999999E-2</v>
      </c>
      <c r="AD10" s="5">
        <v>0.82820000000000005</v>
      </c>
      <c r="AE10" s="5"/>
      <c r="AF10" s="5">
        <v>1</v>
      </c>
      <c r="AG10" s="5">
        <v>5.0260999999999996</v>
      </c>
      <c r="AH10" s="4">
        <v>0.72540000000000004</v>
      </c>
      <c r="AI10" s="4">
        <v>0.91639999999999999</v>
      </c>
      <c r="AJ10" s="4">
        <v>0.15909999999999999</v>
      </c>
      <c r="AK10" s="4">
        <v>5.5100000000000003E-2</v>
      </c>
      <c r="AL10" s="4">
        <v>0.60650000000000004</v>
      </c>
      <c r="AM10" s="4"/>
      <c r="AN10" s="4">
        <v>0.97670000000000001</v>
      </c>
      <c r="AO10" s="4">
        <v>1.5165</v>
      </c>
      <c r="AP10" s="5"/>
      <c r="AQ10" s="5"/>
      <c r="AR10" s="5"/>
      <c r="AS10" s="5"/>
      <c r="AT10" s="5"/>
      <c r="AU10" s="5"/>
      <c r="AV10" s="5"/>
      <c r="AW10" s="5"/>
      <c r="AX10" s="4"/>
      <c r="AY10" s="4"/>
      <c r="AZ10" s="4"/>
      <c r="BA10" s="4"/>
      <c r="BB10" s="4"/>
      <c r="BC10" s="4"/>
      <c r="BD10" s="4"/>
      <c r="BE10" s="4"/>
      <c r="BF10" s="5"/>
      <c r="BG10" s="5"/>
      <c r="BH10" s="5"/>
      <c r="BI10" s="5"/>
      <c r="BJ10" s="5"/>
      <c r="BK10" s="5"/>
      <c r="BL10" s="5"/>
      <c r="BM10" s="5"/>
      <c r="BN10" s="4"/>
      <c r="BO10" s="4"/>
      <c r="BP10" s="4"/>
      <c r="BQ10" s="4"/>
      <c r="BR10" s="4"/>
      <c r="BS10" s="4"/>
      <c r="BT10" s="4"/>
      <c r="BU10" s="4"/>
      <c r="BV10" s="5"/>
      <c r="BW10" s="5"/>
      <c r="BX10" s="5"/>
      <c r="BY10" s="5"/>
      <c r="BZ10" s="5"/>
      <c r="CA10" s="5"/>
      <c r="CB10" s="5"/>
      <c r="CC10" s="5"/>
      <c r="CD10" s="4"/>
      <c r="CE10" s="4"/>
      <c r="CF10" s="4"/>
      <c r="CG10" s="4"/>
      <c r="CH10" s="4"/>
      <c r="CI10" s="4"/>
      <c r="CJ10" s="4"/>
      <c r="CK10" s="4"/>
      <c r="CL10" s="5"/>
      <c r="CM10" s="5"/>
      <c r="CN10" s="5"/>
      <c r="CO10" s="5"/>
      <c r="CP10" s="5"/>
      <c r="CQ10" s="5"/>
      <c r="CR10" s="5"/>
      <c r="CS10" s="5"/>
      <c r="CT10" s="4"/>
      <c r="CU10" s="4"/>
      <c r="CV10" s="4"/>
      <c r="CW10" s="4"/>
      <c r="CX10" s="4"/>
      <c r="CY10" s="4"/>
      <c r="CZ10" s="4"/>
      <c r="DA10" s="4"/>
      <c r="DB10" s="5"/>
      <c r="DC10" s="5"/>
      <c r="DD10" s="5"/>
      <c r="DE10" s="5"/>
      <c r="DF10" s="5"/>
      <c r="DG10" s="5"/>
      <c r="DH10" s="5"/>
      <c r="DI10" s="5"/>
      <c r="DJ10" s="4"/>
      <c r="DK10" s="4"/>
      <c r="DL10" s="4"/>
      <c r="DM10" s="4"/>
      <c r="DN10" s="4"/>
      <c r="DO10" s="4"/>
      <c r="DP10" s="4"/>
      <c r="DQ10" s="4"/>
      <c r="DR10" s="5"/>
      <c r="DS10" s="5"/>
      <c r="DT10" s="5"/>
      <c r="DU10" s="5"/>
      <c r="DV10" s="5"/>
      <c r="DW10" s="5"/>
      <c r="DX10" s="5"/>
      <c r="DY10" s="5"/>
      <c r="DZ10" s="4"/>
      <c r="EA10" s="4"/>
      <c r="EB10" s="4"/>
      <c r="EC10" s="4"/>
      <c r="ED10" s="4"/>
      <c r="EE10" s="4"/>
      <c r="EF10" s="4"/>
      <c r="EG10" s="4"/>
      <c r="EH10" s="5"/>
      <c r="EI10" s="5"/>
      <c r="EJ10" s="5"/>
      <c r="EK10" s="5"/>
      <c r="EL10" s="5"/>
      <c r="EM10" s="5"/>
      <c r="EN10" s="5"/>
      <c r="EO10" s="5"/>
      <c r="EP10" s="4"/>
      <c r="EQ10" s="4"/>
      <c r="ER10" s="4"/>
      <c r="ES10" s="4"/>
      <c r="ET10" s="4"/>
      <c r="EU10" s="4"/>
      <c r="EV10" s="4"/>
      <c r="EW10" s="4"/>
      <c r="EX10" s="5"/>
      <c r="EY10" s="5"/>
      <c r="EZ10" s="5"/>
      <c r="FA10" s="5"/>
      <c r="FB10" s="5"/>
      <c r="FC10" s="5"/>
      <c r="FD10" s="5"/>
      <c r="FE10" s="5"/>
      <c r="FF10" s="4">
        <f t="shared" si="0"/>
        <v>0.66212000000000004</v>
      </c>
      <c r="FG10" s="4">
        <f t="shared" si="1"/>
        <v>0.76137999999999995</v>
      </c>
      <c r="FH10" s="4">
        <f t="shared" si="2"/>
        <v>0.23982000000000001</v>
      </c>
      <c r="FI10" s="4">
        <f t="shared" si="3"/>
        <v>1.754E-2</v>
      </c>
      <c r="FJ10" s="4">
        <f t="shared" si="4"/>
        <v>0.80979999999999985</v>
      </c>
      <c r="FK10" s="4" t="e">
        <f t="shared" si="5"/>
        <v>#DIV/0!</v>
      </c>
      <c r="FL10" s="4">
        <f t="shared" si="6"/>
        <v>0.99534</v>
      </c>
      <c r="FM10" s="4">
        <f t="shared" si="7"/>
        <v>7.8490800000000007</v>
      </c>
      <c r="FN10" s="1" t="str" cm="1">
        <f t="array" aca="1" ref="FN10" ca="1">CONCATENATE(INDIRECT(ADDRESS(1,MATCH(_xlfn.MINIFS(B10:FE10,metrics.rec,"MAE"),B10:FE10,0)+1)), ", ", INDIRECT(ADDRESS(2,MATCH(_xlfn.MINIFS(B10:FE10,metrics.rec,"MAE"),B10:FE10,0)+1)))</f>
        <v>k=5, r=0.1</v>
      </c>
      <c r="FO10" s="1" t="str" cm="1">
        <f t="array" aca="1" ref="FO10" ca="1">CONCATENATE(INDIRECT(ADDRESS(1,MATCH(_xlfn.MINIFS(B10:FE10,metrics.rec,"MSE"),B10:FE10,0)+1)), ", ", INDIRECT(ADDRESS(2,MATCH(_xlfn.MINIFS(B10:FE10,metrics.rec,"MSE"),B10:FE10,0)+1)))</f>
        <v>k=5, r=0.1</v>
      </c>
      <c r="FP10" s="1" t="str" cm="1">
        <f t="array" aca="1" ref="FP10" ca="1">CONCATENATE(INDIRECT(ADDRESS(1,MATCH(_xlfn.MAXIFS(B10:FE10,metrics.rec,"R"),B10:FE10,0)+1)), ", ", INDIRECT(ADDRESS(2,MATCH(_xlfn.MAXIFS(B10:FE10,metrics.rec,"R"),B10:FE10,0)+1)))</f>
        <v>k=5, r=0.1</v>
      </c>
      <c r="FQ10" s="1" t="str" cm="1">
        <f t="array" aca="1" ref="FQ10" ca="1">CONCATENATE(INDIRECT(ADDRESS(1,MATCH(_xlfn.MAXIFS(B10:FE10,metrics.rec,"Precision"),B10:FE10,0)+1)), ", ", INDIRECT(ADDRESS(2,MATCH(_xlfn.MAXIFS(B10:FE10,metrics.rec,"Precision"),B10:FE10,0)+1)))</f>
        <v>k=5, r=0.9</v>
      </c>
      <c r="FR10" s="1" t="str" cm="1">
        <f t="array" aca="1" ref="FR10" ca="1">CONCATENATE(INDIRECT(ADDRESS(1,MATCH(_xlfn.MAXIFS(B10:FE10,metrics.rec,"Recall"),B10:FE10,0)+1)), ", ", INDIRECT(ADDRESS(2,MATCH(_xlfn.MAXIFS(B10:FE10,metrics.rec,"Recall"),B10:FE10,0)+1)))</f>
        <v>k=5, r=0.1</v>
      </c>
      <c r="FS10" s="1" t="e" cm="1">
        <f t="array" aca="1" ref="FS10" ca="1">CONCATENATE(INDIRECT(ADDRESS(1,MATCH(_xlfn.MAXIFS(B10:FE10,metrics.rec,"Coverage"),B10:FE10,0)+1)), ", ", INDIRECT(ADDRESS(2,MATCH(_xlfn.MAXIFS(B10:FE10,metrics.rec,"Coverage"),B10:FE10,0)+1)))</f>
        <v>#N/A</v>
      </c>
      <c r="FT10" s="1" t="str" cm="1">
        <f t="array" aca="1" ref="FT10" ca="1">CONCATENATE(INDIRECT(ADDRESS(1,MATCH(_xlfn.MAXIFS(B10:FE10,metrics.rec,"Recatio"),B10:FE10,0)+1)), ", ", INDIRECT(ADDRESS(2,MATCH(_xlfn.MAXIFS(B10:FE10,metrics.rec,"Recatio"),B10:FE10,0)+1)))</f>
        <v>k=5, r=0.1</v>
      </c>
      <c r="FU10" s="1" t="str" cm="1">
        <f t="array" aca="1" ref="FU10" ca="1">CONCATENATE(INDIRECT(ADDRESS(1,MATCH(_xlfn.MINIFS(B10:FE10,metrics.rec,"Time"),B10:FE10,0)+1)), ", ", INDIRECT(ADDRESS(2,MATCH(_xlfn.MINIFS(B10:FE10,metrics.rec,"Time"),B10:FE10,0)+1)))</f>
        <v>k=5, r=0.9</v>
      </c>
    </row>
    <row r="11" spans="1:177" x14ac:dyDescent="0.2">
      <c r="A11" s="1" t="s">
        <v>8</v>
      </c>
      <c r="B11" s="4">
        <v>0.61380000000000001</v>
      </c>
      <c r="C11" s="4">
        <v>0.64280000000000004</v>
      </c>
      <c r="D11" s="4">
        <v>0.2281</v>
      </c>
      <c r="E11" s="4">
        <v>7.7000000000000002E-3</v>
      </c>
      <c r="F11" s="4">
        <v>0.72370000000000001</v>
      </c>
      <c r="G11" s="4"/>
      <c r="H11" s="4">
        <v>0.99929999999999997</v>
      </c>
      <c r="I11" s="4">
        <v>13.069100000000001</v>
      </c>
      <c r="J11" s="5">
        <v>0.61370000000000002</v>
      </c>
      <c r="K11" s="5">
        <v>0.64419999999999999</v>
      </c>
      <c r="L11" s="5">
        <v>0.23810000000000001</v>
      </c>
      <c r="M11" s="5">
        <v>3.1600000000000003E-2</v>
      </c>
      <c r="N11" s="5">
        <v>0.61</v>
      </c>
      <c r="O11" s="5"/>
      <c r="P11" s="5">
        <v>0.99509999999999998</v>
      </c>
      <c r="Q11" s="5">
        <v>10.260400000000001</v>
      </c>
      <c r="R11" s="4">
        <v>0.61909999999999998</v>
      </c>
      <c r="S11" s="4">
        <v>0.65210000000000001</v>
      </c>
      <c r="T11" s="4">
        <v>0.2011</v>
      </c>
      <c r="U11" s="4">
        <v>7.4200000000000002E-2</v>
      </c>
      <c r="V11" s="4">
        <v>0.41010000000000002</v>
      </c>
      <c r="W11" s="4"/>
      <c r="X11" s="4">
        <v>0.98550000000000004</v>
      </c>
      <c r="Y11" s="4">
        <v>7.0133999999999999</v>
      </c>
      <c r="Z11" s="5">
        <v>0.66679999999999995</v>
      </c>
      <c r="AA11" s="5">
        <v>0.74790000000000001</v>
      </c>
      <c r="AB11" s="5">
        <v>0.12959999999999999</v>
      </c>
      <c r="AC11" s="5">
        <v>4.6899999999999997E-2</v>
      </c>
      <c r="AD11" s="5">
        <v>8.5900000000000004E-2</v>
      </c>
      <c r="AE11" s="5"/>
      <c r="AF11" s="5">
        <v>0.97270000000000001</v>
      </c>
      <c r="AG11" s="5">
        <v>4.9878</v>
      </c>
      <c r="AH11" s="4">
        <v>0.83879999999999999</v>
      </c>
      <c r="AI11" s="4">
        <v>1.2138</v>
      </c>
      <c r="AJ11" s="4">
        <v>9.1700000000000004E-2</v>
      </c>
      <c r="AK11" s="4">
        <v>6.6600000000000006E-2</v>
      </c>
      <c r="AL11" s="4">
        <v>2.5700000000000001E-2</v>
      </c>
      <c r="AM11" s="4"/>
      <c r="AN11" s="4">
        <v>0.95440000000000003</v>
      </c>
      <c r="AO11" s="4">
        <v>1.5141</v>
      </c>
      <c r="AP11" s="5"/>
      <c r="AQ11" s="5"/>
      <c r="AR11" s="5"/>
      <c r="AS11" s="5"/>
      <c r="AT11" s="5"/>
      <c r="AU11" s="5"/>
      <c r="AV11" s="5"/>
      <c r="AW11" s="5"/>
      <c r="AX11" s="4"/>
      <c r="AY11" s="4"/>
      <c r="AZ11" s="4"/>
      <c r="BA11" s="4"/>
      <c r="BB11" s="4"/>
      <c r="BC11" s="4"/>
      <c r="BD11" s="4"/>
      <c r="BE11" s="4"/>
      <c r="BF11" s="5"/>
      <c r="BG11" s="5"/>
      <c r="BH11" s="5"/>
      <c r="BI11" s="5"/>
      <c r="BJ11" s="5"/>
      <c r="BK11" s="5"/>
      <c r="BL11" s="5"/>
      <c r="BM11" s="5"/>
      <c r="BN11" s="4"/>
      <c r="BO11" s="4"/>
      <c r="BP11" s="4"/>
      <c r="BQ11" s="4"/>
      <c r="BR11" s="4"/>
      <c r="BS11" s="4"/>
      <c r="BT11" s="4"/>
      <c r="BU11" s="4"/>
      <c r="BV11" s="5"/>
      <c r="BW11" s="5"/>
      <c r="BX11" s="5"/>
      <c r="BY11" s="5"/>
      <c r="BZ11" s="5"/>
      <c r="CA11" s="5"/>
      <c r="CB11" s="5"/>
      <c r="CC11" s="5"/>
      <c r="CD11" s="4"/>
      <c r="CE11" s="4"/>
      <c r="CF11" s="4"/>
      <c r="CG11" s="4"/>
      <c r="CH11" s="4"/>
      <c r="CI11" s="4"/>
      <c r="CJ11" s="4"/>
      <c r="CK11" s="4"/>
      <c r="CL11" s="5"/>
      <c r="CM11" s="5"/>
      <c r="CN11" s="5"/>
      <c r="CO11" s="5"/>
      <c r="CP11" s="5"/>
      <c r="CQ11" s="5"/>
      <c r="CR11" s="5"/>
      <c r="CS11" s="5"/>
      <c r="CT11" s="4"/>
      <c r="CU11" s="4"/>
      <c r="CV11" s="4"/>
      <c r="CW11" s="4"/>
      <c r="CX11" s="4"/>
      <c r="CY11" s="4"/>
      <c r="CZ11" s="4"/>
      <c r="DA11" s="4"/>
      <c r="DB11" s="5"/>
      <c r="DC11" s="5"/>
      <c r="DD11" s="5"/>
      <c r="DE11" s="5"/>
      <c r="DF11" s="5"/>
      <c r="DG11" s="5"/>
      <c r="DH11" s="5"/>
      <c r="DI11" s="5"/>
      <c r="DJ11" s="4"/>
      <c r="DK11" s="4"/>
      <c r="DL11" s="4"/>
      <c r="DM11" s="4"/>
      <c r="DN11" s="4"/>
      <c r="DO11" s="4"/>
      <c r="DP11" s="4"/>
      <c r="DQ11" s="4"/>
      <c r="DR11" s="5"/>
      <c r="DS11" s="5"/>
      <c r="DT11" s="5"/>
      <c r="DU11" s="5"/>
      <c r="DV11" s="5"/>
      <c r="DW11" s="5"/>
      <c r="DX11" s="5"/>
      <c r="DY11" s="5"/>
      <c r="DZ11" s="4"/>
      <c r="EA11" s="4"/>
      <c r="EB11" s="4"/>
      <c r="EC11" s="4"/>
      <c r="ED11" s="4"/>
      <c r="EE11" s="4"/>
      <c r="EF11" s="4"/>
      <c r="EG11" s="4"/>
      <c r="EH11" s="5"/>
      <c r="EI11" s="5"/>
      <c r="EJ11" s="5"/>
      <c r="EK11" s="5"/>
      <c r="EL11" s="5"/>
      <c r="EM11" s="5"/>
      <c r="EN11" s="5"/>
      <c r="EO11" s="5"/>
      <c r="EP11" s="4"/>
      <c r="EQ11" s="4"/>
      <c r="ER11" s="4"/>
      <c r="ES11" s="4"/>
      <c r="ET11" s="4"/>
      <c r="EU11" s="4"/>
      <c r="EV11" s="4"/>
      <c r="EW11" s="4"/>
      <c r="EX11" s="5"/>
      <c r="EY11" s="5"/>
      <c r="EZ11" s="5"/>
      <c r="FA11" s="5"/>
      <c r="FB11" s="5"/>
      <c r="FC11" s="5"/>
      <c r="FD11" s="5"/>
      <c r="FE11" s="5"/>
      <c r="FF11" s="4">
        <f t="shared" si="0"/>
        <v>0.67043999999999992</v>
      </c>
      <c r="FG11" s="4">
        <f t="shared" si="1"/>
        <v>0.78015999999999996</v>
      </c>
      <c r="FH11" s="4">
        <f t="shared" si="2"/>
        <v>0.17771999999999999</v>
      </c>
      <c r="FI11" s="4">
        <f t="shared" si="3"/>
        <v>4.5399999999999996E-2</v>
      </c>
      <c r="FJ11" s="4">
        <f t="shared" si="4"/>
        <v>0.37107999999999997</v>
      </c>
      <c r="FK11" s="4" t="e">
        <f t="shared" si="5"/>
        <v>#DIV/0!</v>
      </c>
      <c r="FL11" s="4">
        <f t="shared" si="6"/>
        <v>0.98140000000000005</v>
      </c>
      <c r="FM11" s="4">
        <f t="shared" si="7"/>
        <v>7.3689600000000013</v>
      </c>
      <c r="FN11" s="1" t="str" cm="1">
        <f t="array" aca="1" ref="FN11" ca="1">CONCATENATE(INDIRECT(ADDRESS(1,MATCH(_xlfn.MINIFS(B11:FE11,metrics.rec,"MAE"),B11:FE11,0)+1)), ", ", INDIRECT(ADDRESS(2,MATCH(_xlfn.MINIFS(B11:FE11,metrics.rec,"MAE"),B11:FE11,0)+1)))</f>
        <v>k=5, r=0.3</v>
      </c>
      <c r="FO11" s="1" t="str" cm="1">
        <f t="array" aca="1" ref="FO11" ca="1">CONCATENATE(INDIRECT(ADDRESS(1,MATCH(_xlfn.MINIFS(B11:FE11,metrics.rec,"MSE"),B11:FE11,0)+1)), ", ", INDIRECT(ADDRESS(2,MATCH(_xlfn.MINIFS(B11:FE11,metrics.rec,"MSE"),B11:FE11,0)+1)))</f>
        <v>k=5, r=0.1</v>
      </c>
      <c r="FP11" s="1" t="str" cm="1">
        <f t="array" aca="1" ref="FP11" ca="1">CONCATENATE(INDIRECT(ADDRESS(1,MATCH(_xlfn.MAXIFS(B11:FE11,metrics.rec,"R"),B11:FE11,0)+1)), ", ", INDIRECT(ADDRESS(2,MATCH(_xlfn.MAXIFS(B11:FE11,metrics.rec,"R"),B11:FE11,0)+1)))</f>
        <v>k=5, r=0.3</v>
      </c>
      <c r="FQ11" s="1" t="str" cm="1">
        <f t="array" aca="1" ref="FQ11" ca="1">CONCATENATE(INDIRECT(ADDRESS(1,MATCH(_xlfn.MAXIFS(B11:FE11,metrics.rec,"Precision"),B11:FE11,0)+1)), ", ", INDIRECT(ADDRESS(2,MATCH(_xlfn.MAXIFS(B11:FE11,metrics.rec,"Precision"),B11:FE11,0)+1)))</f>
        <v>k=5, r=0.5</v>
      </c>
      <c r="FR11" s="1" t="str" cm="1">
        <f t="array" aca="1" ref="FR11" ca="1">CONCATENATE(INDIRECT(ADDRESS(1,MATCH(_xlfn.MAXIFS(B11:FE11,metrics.rec,"Recall"),B11:FE11,0)+1)), ", ", INDIRECT(ADDRESS(2,MATCH(_xlfn.MAXIFS(B11:FE11,metrics.rec,"Recall"),B11:FE11,0)+1)))</f>
        <v>k=5, r=0.1</v>
      </c>
      <c r="FS11" s="1" t="e" cm="1">
        <f t="array" aca="1" ref="FS11" ca="1">CONCATENATE(INDIRECT(ADDRESS(1,MATCH(_xlfn.MAXIFS(B11:FE11,metrics.rec,"Coverage"),B11:FE11,0)+1)), ", ", INDIRECT(ADDRESS(2,MATCH(_xlfn.MAXIFS(B11:FE11,metrics.rec,"Coverage"),B11:FE11,0)+1)))</f>
        <v>#N/A</v>
      </c>
      <c r="FT11" s="1" t="str" cm="1">
        <f t="array" aca="1" ref="FT11" ca="1">CONCATENATE(INDIRECT(ADDRESS(1,MATCH(_xlfn.MAXIFS(B11:FE11,metrics.rec,"Recatio"),B11:FE11,0)+1)), ", ", INDIRECT(ADDRESS(2,MATCH(_xlfn.MAXIFS(B11:FE11,metrics.rec,"Recatio"),B11:FE11,0)+1)))</f>
        <v>k=5, r=0.1</v>
      </c>
      <c r="FU11" s="1" t="str" cm="1">
        <f t="array" aca="1" ref="FU11" ca="1">CONCATENATE(INDIRECT(ADDRESS(1,MATCH(_xlfn.MINIFS(B11:FE11,metrics.rec,"Time"),B11:FE11,0)+1)), ", ", INDIRECT(ADDRESS(2,MATCH(_xlfn.MINIFS(B11:FE11,metrics.rec,"Time"),B11:FE11,0)+1)))</f>
        <v>k=5, r=0.9</v>
      </c>
    </row>
    <row r="12" spans="1:177" x14ac:dyDescent="0.2">
      <c r="A12" s="1" t="s">
        <v>9</v>
      </c>
      <c r="B12" s="4">
        <v>0.62319999999999998</v>
      </c>
      <c r="C12" s="4">
        <v>0.66969999999999996</v>
      </c>
      <c r="D12" s="4">
        <v>0.29430000000000001</v>
      </c>
      <c r="E12" s="4">
        <v>1.6000000000000001E-3</v>
      </c>
      <c r="F12" s="4">
        <v>0.88449999999999995</v>
      </c>
      <c r="G12" s="4"/>
      <c r="H12" s="4">
        <v>1</v>
      </c>
      <c r="I12" s="4">
        <v>13.661799999999999</v>
      </c>
      <c r="J12" s="5">
        <v>0.63170000000000004</v>
      </c>
      <c r="K12" s="5">
        <v>0.69059999999999999</v>
      </c>
      <c r="L12" s="5">
        <v>0.29630000000000001</v>
      </c>
      <c r="M12" s="5">
        <v>4.8999999999999998E-3</v>
      </c>
      <c r="N12" s="5">
        <v>0.87529999999999997</v>
      </c>
      <c r="O12" s="5"/>
      <c r="P12" s="5">
        <v>1</v>
      </c>
      <c r="Q12" s="5">
        <v>10.9617</v>
      </c>
      <c r="R12" s="4">
        <v>0.63970000000000005</v>
      </c>
      <c r="S12" s="4">
        <v>0.70709999999999995</v>
      </c>
      <c r="T12" s="4">
        <v>0.28749999999999998</v>
      </c>
      <c r="U12" s="4">
        <v>9.2999999999999992E-3</v>
      </c>
      <c r="V12" s="4">
        <v>0.86119999999999997</v>
      </c>
      <c r="W12" s="4"/>
      <c r="X12" s="4">
        <v>1</v>
      </c>
      <c r="Y12" s="4">
        <v>7.8097000000000003</v>
      </c>
      <c r="Z12" s="5">
        <v>0.66120000000000001</v>
      </c>
      <c r="AA12" s="5">
        <v>0.75719999999999998</v>
      </c>
      <c r="AB12" s="5">
        <v>0.23880000000000001</v>
      </c>
      <c r="AC12" s="5">
        <v>1.6799999999999999E-2</v>
      </c>
      <c r="AD12" s="5">
        <v>0.82789999999999997</v>
      </c>
      <c r="AE12" s="5"/>
      <c r="AF12" s="5">
        <v>1</v>
      </c>
      <c r="AG12" s="5">
        <v>5.1067</v>
      </c>
      <c r="AH12" s="4">
        <v>0.73319999999999996</v>
      </c>
      <c r="AI12" s="4">
        <v>0.93659999999999999</v>
      </c>
      <c r="AJ12" s="4">
        <v>0.15659999999999999</v>
      </c>
      <c r="AK12" s="4">
        <v>5.4699999999999999E-2</v>
      </c>
      <c r="AL12" s="4">
        <v>0.60019999999999996</v>
      </c>
      <c r="AM12" s="4"/>
      <c r="AN12" s="4">
        <v>0.97599999999999998</v>
      </c>
      <c r="AO12" s="4">
        <v>1.5241</v>
      </c>
      <c r="AP12" s="5"/>
      <c r="AQ12" s="5"/>
      <c r="AR12" s="5"/>
      <c r="AS12" s="5"/>
      <c r="AT12" s="5"/>
      <c r="AU12" s="5"/>
      <c r="AV12" s="5"/>
      <c r="AW12" s="5"/>
      <c r="AX12" s="4"/>
      <c r="AY12" s="4"/>
      <c r="AZ12" s="4"/>
      <c r="BA12" s="4"/>
      <c r="BB12" s="4"/>
      <c r="BC12" s="4"/>
      <c r="BD12" s="4"/>
      <c r="BE12" s="4"/>
      <c r="BF12" s="5"/>
      <c r="BG12" s="5"/>
      <c r="BH12" s="5"/>
      <c r="BI12" s="5"/>
      <c r="BJ12" s="5"/>
      <c r="BK12" s="5"/>
      <c r="BL12" s="5"/>
      <c r="BM12" s="5"/>
      <c r="BN12" s="4"/>
      <c r="BO12" s="4"/>
      <c r="BP12" s="4"/>
      <c r="BQ12" s="4"/>
      <c r="BR12" s="4"/>
      <c r="BS12" s="4"/>
      <c r="BT12" s="4"/>
      <c r="BU12" s="4"/>
      <c r="BV12" s="5"/>
      <c r="BW12" s="5"/>
      <c r="BX12" s="5"/>
      <c r="BY12" s="5"/>
      <c r="BZ12" s="5"/>
      <c r="CA12" s="5"/>
      <c r="CB12" s="5"/>
      <c r="CC12" s="5"/>
      <c r="CD12" s="4"/>
      <c r="CE12" s="4"/>
      <c r="CF12" s="4"/>
      <c r="CG12" s="4"/>
      <c r="CH12" s="4"/>
      <c r="CI12" s="4"/>
      <c r="CJ12" s="4"/>
      <c r="CK12" s="4"/>
      <c r="CL12" s="5"/>
      <c r="CM12" s="5"/>
      <c r="CN12" s="5"/>
      <c r="CO12" s="5"/>
      <c r="CP12" s="5"/>
      <c r="CQ12" s="5"/>
      <c r="CR12" s="5"/>
      <c r="CS12" s="5"/>
      <c r="CT12" s="4"/>
      <c r="CU12" s="4"/>
      <c r="CV12" s="4"/>
      <c r="CW12" s="4"/>
      <c r="CX12" s="4"/>
      <c r="CY12" s="4"/>
      <c r="CZ12" s="4"/>
      <c r="DA12" s="4"/>
      <c r="DB12" s="5"/>
      <c r="DC12" s="5"/>
      <c r="DD12" s="5"/>
      <c r="DE12" s="5"/>
      <c r="DF12" s="5"/>
      <c r="DG12" s="5"/>
      <c r="DH12" s="5"/>
      <c r="DI12" s="5"/>
      <c r="DJ12" s="4"/>
      <c r="DK12" s="4"/>
      <c r="DL12" s="4"/>
      <c r="DM12" s="4"/>
      <c r="DN12" s="4"/>
      <c r="DO12" s="4"/>
      <c r="DP12" s="4"/>
      <c r="DQ12" s="4"/>
      <c r="DR12" s="5"/>
      <c r="DS12" s="5"/>
      <c r="DT12" s="5"/>
      <c r="DU12" s="5"/>
      <c r="DV12" s="5"/>
      <c r="DW12" s="5"/>
      <c r="DX12" s="5"/>
      <c r="DY12" s="5"/>
      <c r="DZ12" s="4"/>
      <c r="EA12" s="4"/>
      <c r="EB12" s="4"/>
      <c r="EC12" s="4"/>
      <c r="ED12" s="4"/>
      <c r="EE12" s="4"/>
      <c r="EF12" s="4"/>
      <c r="EG12" s="4"/>
      <c r="EH12" s="5"/>
      <c r="EI12" s="5"/>
      <c r="EJ12" s="5"/>
      <c r="EK12" s="5"/>
      <c r="EL12" s="5"/>
      <c r="EM12" s="5"/>
      <c r="EN12" s="5"/>
      <c r="EO12" s="5"/>
      <c r="EP12" s="4"/>
      <c r="EQ12" s="4"/>
      <c r="ER12" s="4"/>
      <c r="ES12" s="4"/>
      <c r="ET12" s="4"/>
      <c r="EU12" s="4"/>
      <c r="EV12" s="4"/>
      <c r="EW12" s="4"/>
      <c r="EX12" s="5"/>
      <c r="EY12" s="5"/>
      <c r="EZ12" s="5"/>
      <c r="FA12" s="5"/>
      <c r="FB12" s="5"/>
      <c r="FC12" s="5"/>
      <c r="FD12" s="5"/>
      <c r="FE12" s="5"/>
      <c r="FF12" s="4">
        <f t="shared" si="0"/>
        <v>0.65780000000000005</v>
      </c>
      <c r="FG12" s="4">
        <f t="shared" si="1"/>
        <v>0.75224000000000002</v>
      </c>
      <c r="FH12" s="4">
        <f t="shared" si="2"/>
        <v>0.25470000000000004</v>
      </c>
      <c r="FI12" s="4">
        <f t="shared" si="3"/>
        <v>1.7459999999999996E-2</v>
      </c>
      <c r="FJ12" s="4">
        <f t="shared" si="4"/>
        <v>0.80981999999999987</v>
      </c>
      <c r="FK12" s="4" t="e">
        <f t="shared" si="5"/>
        <v>#DIV/0!</v>
      </c>
      <c r="FL12" s="4">
        <f t="shared" si="6"/>
        <v>0.99519999999999997</v>
      </c>
      <c r="FM12" s="4">
        <f t="shared" si="7"/>
        <v>7.8128000000000002</v>
      </c>
      <c r="FN12" s="1" t="str" cm="1">
        <f t="array" aca="1" ref="FN12" ca="1">CONCATENATE(INDIRECT(ADDRESS(1,MATCH(_xlfn.MINIFS(B12:FE12,metrics.rec,"MAE"),B12:FE12,0)+1)), ", ", INDIRECT(ADDRESS(2,MATCH(_xlfn.MINIFS(B12:FE12,metrics.rec,"MAE"),B12:FE12,0)+1)))</f>
        <v>k=5, r=0.1</v>
      </c>
      <c r="FO12" s="1" t="str" cm="1">
        <f t="array" aca="1" ref="FO12" ca="1">CONCATENATE(INDIRECT(ADDRESS(1,MATCH(_xlfn.MINIFS(B12:FE12,metrics.rec,"MSE"),B12:FE12,0)+1)), ", ", INDIRECT(ADDRESS(2,MATCH(_xlfn.MINIFS(B12:FE12,metrics.rec,"MSE"),B12:FE12,0)+1)))</f>
        <v>k=5, r=0.1</v>
      </c>
      <c r="FP12" s="1" t="str" cm="1">
        <f t="array" aca="1" ref="FP12" ca="1">CONCATENATE(INDIRECT(ADDRESS(1,MATCH(_xlfn.MAXIFS(B12:FE12,metrics.rec,"R"),B12:FE12,0)+1)), ", ", INDIRECT(ADDRESS(2,MATCH(_xlfn.MAXIFS(B12:FE12,metrics.rec,"R"),B12:FE12,0)+1)))</f>
        <v>k=5, r=0.3</v>
      </c>
      <c r="FQ12" s="1" t="str" cm="1">
        <f t="array" aca="1" ref="FQ12" ca="1">CONCATENATE(INDIRECT(ADDRESS(1,MATCH(_xlfn.MAXIFS(B12:FE12,metrics.rec,"Precision"),B12:FE12,0)+1)), ", ", INDIRECT(ADDRESS(2,MATCH(_xlfn.MAXIFS(B12:FE12,metrics.rec,"Precision"),B12:FE12,0)+1)))</f>
        <v>k=5, r=0.9</v>
      </c>
      <c r="FR12" s="1" t="str" cm="1">
        <f t="array" aca="1" ref="FR12" ca="1">CONCATENATE(INDIRECT(ADDRESS(1,MATCH(_xlfn.MAXIFS(B12:FE12,metrics.rec,"Recall"),B12:FE12,0)+1)), ", ", INDIRECT(ADDRESS(2,MATCH(_xlfn.MAXIFS(B12:FE12,metrics.rec,"Recall"),B12:FE12,0)+1)))</f>
        <v>k=5, r=0.1</v>
      </c>
      <c r="FS12" s="1" t="e" cm="1">
        <f t="array" aca="1" ref="FS12" ca="1">CONCATENATE(INDIRECT(ADDRESS(1,MATCH(_xlfn.MAXIFS(B12:FE12,metrics.rec,"Coverage"),B12:FE12,0)+1)), ", ", INDIRECT(ADDRESS(2,MATCH(_xlfn.MAXIFS(B12:FE12,metrics.rec,"Coverage"),B12:FE12,0)+1)))</f>
        <v>#N/A</v>
      </c>
      <c r="FT12" s="1" t="str" cm="1">
        <f t="array" aca="1" ref="FT12" ca="1">CONCATENATE(INDIRECT(ADDRESS(1,MATCH(_xlfn.MAXIFS(B12:FE12,metrics.rec,"Recatio"),B12:FE12,0)+1)), ", ", INDIRECT(ADDRESS(2,MATCH(_xlfn.MAXIFS(B12:FE12,metrics.rec,"Recatio"),B12:FE12,0)+1)))</f>
        <v>k=5, r=0.1</v>
      </c>
      <c r="FU12" s="1" t="str" cm="1">
        <f t="array" aca="1" ref="FU12" ca="1">CONCATENATE(INDIRECT(ADDRESS(1,MATCH(_xlfn.MINIFS(B12:FE12,metrics.rec,"Time"),B12:FE12,0)+1)), ", ", INDIRECT(ADDRESS(2,MATCH(_xlfn.MINIFS(B12:FE12,metrics.rec,"Time"),B12:FE12,0)+1)))</f>
        <v>k=5, r=0.9</v>
      </c>
    </row>
    <row r="13" spans="1:177" x14ac:dyDescent="0.2">
      <c r="A13" s="1" t="s">
        <v>10</v>
      </c>
      <c r="B13" s="4">
        <v>0.62519999999999998</v>
      </c>
      <c r="C13" s="4">
        <v>0.67390000000000005</v>
      </c>
      <c r="D13" s="4">
        <v>0.29220000000000002</v>
      </c>
      <c r="E13" s="4">
        <v>1.6000000000000001E-3</v>
      </c>
      <c r="F13" s="4">
        <v>0.88009999999999999</v>
      </c>
      <c r="G13" s="4"/>
      <c r="H13" s="4">
        <v>1</v>
      </c>
      <c r="I13" s="4">
        <v>14.163</v>
      </c>
      <c r="J13" s="5">
        <v>0.63370000000000004</v>
      </c>
      <c r="K13" s="5">
        <v>0.69479999999999997</v>
      </c>
      <c r="L13" s="5">
        <v>0.29039999999999999</v>
      </c>
      <c r="M13" s="5">
        <v>4.8999999999999998E-3</v>
      </c>
      <c r="N13" s="5">
        <v>0.872</v>
      </c>
      <c r="O13" s="5"/>
      <c r="P13" s="5">
        <v>1</v>
      </c>
      <c r="Q13" s="5">
        <v>10.5663</v>
      </c>
      <c r="R13" s="4">
        <v>0.64129999999999998</v>
      </c>
      <c r="S13" s="4">
        <v>0.71030000000000004</v>
      </c>
      <c r="T13" s="4">
        <v>0.28010000000000002</v>
      </c>
      <c r="U13" s="4">
        <v>9.2999999999999992E-3</v>
      </c>
      <c r="V13" s="4">
        <v>0.85780000000000001</v>
      </c>
      <c r="W13" s="4"/>
      <c r="X13" s="4">
        <v>1</v>
      </c>
      <c r="Y13" s="4">
        <v>7.6623000000000001</v>
      </c>
      <c r="Z13" s="5">
        <v>0.66169999999999995</v>
      </c>
      <c r="AA13" s="5">
        <v>0.75739999999999996</v>
      </c>
      <c r="AB13" s="5">
        <v>0.2404</v>
      </c>
      <c r="AC13" s="5">
        <v>1.6799999999999999E-2</v>
      </c>
      <c r="AD13" s="5">
        <v>0.82550000000000001</v>
      </c>
      <c r="AE13" s="5"/>
      <c r="AF13" s="5">
        <v>1</v>
      </c>
      <c r="AG13" s="5">
        <v>5.1516999999999999</v>
      </c>
      <c r="AH13" s="4">
        <v>0.7268</v>
      </c>
      <c r="AI13" s="4">
        <v>0.92110000000000003</v>
      </c>
      <c r="AJ13" s="4">
        <v>0.15670000000000001</v>
      </c>
      <c r="AK13" s="4">
        <v>5.4899999999999997E-2</v>
      </c>
      <c r="AL13" s="4">
        <v>0.60319999999999996</v>
      </c>
      <c r="AM13" s="4"/>
      <c r="AN13" s="4">
        <v>0.97599999999999998</v>
      </c>
      <c r="AO13" s="4">
        <v>1.5277000000000001</v>
      </c>
      <c r="AP13" s="5"/>
      <c r="AQ13" s="5"/>
      <c r="AR13" s="5"/>
      <c r="AS13" s="5"/>
      <c r="AT13" s="5"/>
      <c r="AU13" s="5"/>
      <c r="AV13" s="5"/>
      <c r="AW13" s="5"/>
      <c r="AX13" s="4"/>
      <c r="AY13" s="4"/>
      <c r="AZ13" s="4"/>
      <c r="BA13" s="4"/>
      <c r="BB13" s="4"/>
      <c r="BC13" s="4"/>
      <c r="BD13" s="4"/>
      <c r="BE13" s="4"/>
      <c r="BF13" s="5"/>
      <c r="BG13" s="5"/>
      <c r="BH13" s="5"/>
      <c r="BI13" s="5"/>
      <c r="BJ13" s="5"/>
      <c r="BK13" s="5"/>
      <c r="BL13" s="5"/>
      <c r="BM13" s="5"/>
      <c r="BN13" s="4"/>
      <c r="BO13" s="4"/>
      <c r="BP13" s="4"/>
      <c r="BQ13" s="4"/>
      <c r="BR13" s="4"/>
      <c r="BS13" s="4"/>
      <c r="BT13" s="4"/>
      <c r="BU13" s="4"/>
      <c r="BV13" s="5"/>
      <c r="BW13" s="5"/>
      <c r="BX13" s="5"/>
      <c r="BY13" s="5"/>
      <c r="BZ13" s="5"/>
      <c r="CA13" s="5"/>
      <c r="CB13" s="5"/>
      <c r="CC13" s="5"/>
      <c r="CD13" s="4"/>
      <c r="CE13" s="4"/>
      <c r="CF13" s="4"/>
      <c r="CG13" s="4"/>
      <c r="CH13" s="4"/>
      <c r="CI13" s="4"/>
      <c r="CJ13" s="4"/>
      <c r="CK13" s="4"/>
      <c r="CL13" s="5"/>
      <c r="CM13" s="5"/>
      <c r="CN13" s="5"/>
      <c r="CO13" s="5"/>
      <c r="CP13" s="5"/>
      <c r="CQ13" s="5"/>
      <c r="CR13" s="5"/>
      <c r="CS13" s="5"/>
      <c r="CT13" s="4"/>
      <c r="CU13" s="4"/>
      <c r="CV13" s="4"/>
      <c r="CW13" s="4"/>
      <c r="CX13" s="4"/>
      <c r="CY13" s="4"/>
      <c r="CZ13" s="4"/>
      <c r="DA13" s="4"/>
      <c r="DB13" s="5"/>
      <c r="DC13" s="5"/>
      <c r="DD13" s="5"/>
      <c r="DE13" s="5"/>
      <c r="DF13" s="5"/>
      <c r="DG13" s="5"/>
      <c r="DH13" s="5"/>
      <c r="DI13" s="5"/>
      <c r="DJ13" s="4"/>
      <c r="DK13" s="4"/>
      <c r="DL13" s="4"/>
      <c r="DM13" s="4"/>
      <c r="DN13" s="4"/>
      <c r="DO13" s="4"/>
      <c r="DP13" s="4"/>
      <c r="DQ13" s="4"/>
      <c r="DR13" s="5"/>
      <c r="DS13" s="5"/>
      <c r="DT13" s="5"/>
      <c r="DU13" s="5"/>
      <c r="DV13" s="5"/>
      <c r="DW13" s="5"/>
      <c r="DX13" s="5"/>
      <c r="DY13" s="5"/>
      <c r="DZ13" s="4"/>
      <c r="EA13" s="4"/>
      <c r="EB13" s="4"/>
      <c r="EC13" s="4"/>
      <c r="ED13" s="4"/>
      <c r="EE13" s="4"/>
      <c r="EF13" s="4"/>
      <c r="EG13" s="4"/>
      <c r="EH13" s="5"/>
      <c r="EI13" s="5"/>
      <c r="EJ13" s="5"/>
      <c r="EK13" s="5"/>
      <c r="EL13" s="5"/>
      <c r="EM13" s="5"/>
      <c r="EN13" s="5"/>
      <c r="EO13" s="5"/>
      <c r="EP13" s="4"/>
      <c r="EQ13" s="4"/>
      <c r="ER13" s="4"/>
      <c r="ES13" s="4"/>
      <c r="ET13" s="4"/>
      <c r="EU13" s="4"/>
      <c r="EV13" s="4"/>
      <c r="EW13" s="4"/>
      <c r="EX13" s="5"/>
      <c r="EY13" s="5"/>
      <c r="EZ13" s="5"/>
      <c r="FA13" s="5"/>
      <c r="FB13" s="5"/>
      <c r="FC13" s="5"/>
      <c r="FD13" s="5"/>
      <c r="FE13" s="5"/>
      <c r="FF13" s="4">
        <f t="shared" si="0"/>
        <v>0.65773999999999999</v>
      </c>
      <c r="FG13" s="4">
        <f t="shared" si="1"/>
        <v>0.75150000000000006</v>
      </c>
      <c r="FH13" s="4">
        <f t="shared" si="2"/>
        <v>0.25196000000000002</v>
      </c>
      <c r="FI13" s="4">
        <f t="shared" si="3"/>
        <v>1.7499999999999998E-2</v>
      </c>
      <c r="FJ13" s="4">
        <f t="shared" si="4"/>
        <v>0.80771999999999999</v>
      </c>
      <c r="FK13" s="4" t="e">
        <f t="shared" si="5"/>
        <v>#DIV/0!</v>
      </c>
      <c r="FL13" s="4">
        <f t="shared" si="6"/>
        <v>0.99519999999999997</v>
      </c>
      <c r="FM13" s="4">
        <f t="shared" si="7"/>
        <v>7.8142000000000014</v>
      </c>
      <c r="FN13" s="1" t="str" cm="1">
        <f t="array" aca="1" ref="FN13" ca="1">CONCATENATE(INDIRECT(ADDRESS(1,MATCH(_xlfn.MINIFS(B13:FE13,metrics.rec,"MAE"),B13:FE13,0)+1)), ", ", INDIRECT(ADDRESS(2,MATCH(_xlfn.MINIFS(B13:FE13,metrics.rec,"MAE"),B13:FE13,0)+1)))</f>
        <v>k=5, r=0.1</v>
      </c>
      <c r="FO13" s="1" t="str" cm="1">
        <f t="array" aca="1" ref="FO13" ca="1">CONCATENATE(INDIRECT(ADDRESS(1,MATCH(_xlfn.MINIFS(B13:FE13,metrics.rec,"MSE"),B13:FE13,0)+1)), ", ", INDIRECT(ADDRESS(2,MATCH(_xlfn.MINIFS(B13:FE13,metrics.rec,"MSE"),B13:FE13,0)+1)))</f>
        <v>k=5, r=0.1</v>
      </c>
      <c r="FP13" s="1" t="str" cm="1">
        <f t="array" aca="1" ref="FP13" ca="1">CONCATENATE(INDIRECT(ADDRESS(1,MATCH(_xlfn.MAXIFS(B13:FE13,metrics.rec,"R"),B13:FE13,0)+1)), ", ", INDIRECT(ADDRESS(2,MATCH(_xlfn.MAXIFS(B13:FE13,metrics.rec,"R"),B13:FE13,0)+1)))</f>
        <v>k=5, r=0.1</v>
      </c>
      <c r="FQ13" s="1" t="str" cm="1">
        <f t="array" aca="1" ref="FQ13" ca="1">CONCATENATE(INDIRECT(ADDRESS(1,MATCH(_xlfn.MAXIFS(B13:FE13,metrics.rec,"Precision"),B13:FE13,0)+1)), ", ", INDIRECT(ADDRESS(2,MATCH(_xlfn.MAXIFS(B13:FE13,metrics.rec,"Precision"),B13:FE13,0)+1)))</f>
        <v>k=5, r=0.9</v>
      </c>
      <c r="FR13" s="1" t="str" cm="1">
        <f t="array" aca="1" ref="FR13" ca="1">CONCATENATE(INDIRECT(ADDRESS(1,MATCH(_xlfn.MAXIFS(B13:FE13,metrics.rec,"Recall"),B13:FE13,0)+1)), ", ", INDIRECT(ADDRESS(2,MATCH(_xlfn.MAXIFS(B13:FE13,metrics.rec,"Recall"),B13:FE13,0)+1)))</f>
        <v>k=5, r=0.1</v>
      </c>
      <c r="FS13" s="1" t="e" cm="1">
        <f t="array" aca="1" ref="FS13" ca="1">CONCATENATE(INDIRECT(ADDRESS(1,MATCH(_xlfn.MAXIFS(B13:FE13,metrics.rec,"Coverage"),B13:FE13,0)+1)), ", ", INDIRECT(ADDRESS(2,MATCH(_xlfn.MAXIFS(B13:FE13,metrics.rec,"Coverage"),B13:FE13,0)+1)))</f>
        <v>#N/A</v>
      </c>
      <c r="FT13" s="1" t="str" cm="1">
        <f t="array" aca="1" ref="FT13" ca="1">CONCATENATE(INDIRECT(ADDRESS(1,MATCH(_xlfn.MAXIFS(B13:FE13,metrics.rec,"Recatio"),B13:FE13,0)+1)), ", ", INDIRECT(ADDRESS(2,MATCH(_xlfn.MAXIFS(B13:FE13,metrics.rec,"Recatio"),B13:FE13,0)+1)))</f>
        <v>k=5, r=0.1</v>
      </c>
      <c r="FU13" s="1" t="str" cm="1">
        <f t="array" aca="1" ref="FU13" ca="1">CONCATENATE(INDIRECT(ADDRESS(1,MATCH(_xlfn.MINIFS(B13:FE13,metrics.rec,"Time"),B13:FE13,0)+1)), ", ", INDIRECT(ADDRESS(2,MATCH(_xlfn.MINIFS(B13:FE13,metrics.rec,"Time"),B13:FE13,0)+1)))</f>
        <v>k=5, r=0.9</v>
      </c>
    </row>
    <row r="14" spans="1:177" x14ac:dyDescent="0.2">
      <c r="A14" s="1" t="s">
        <v>11</v>
      </c>
      <c r="B14" s="4">
        <v>0.64739999999999998</v>
      </c>
      <c r="C14" s="4">
        <v>0.72</v>
      </c>
      <c r="D14" s="4">
        <v>0.26569999999999999</v>
      </c>
      <c r="E14" s="4">
        <v>1.6999999999999999E-3</v>
      </c>
      <c r="F14" s="4">
        <v>0.85840000000000005</v>
      </c>
      <c r="G14" s="4"/>
      <c r="H14" s="4">
        <v>1</v>
      </c>
      <c r="I14" s="4">
        <v>18.2395</v>
      </c>
      <c r="J14" s="5">
        <v>0.65549999999999997</v>
      </c>
      <c r="K14" s="5">
        <v>0.74339999999999995</v>
      </c>
      <c r="L14" s="5">
        <v>0.25669999999999998</v>
      </c>
      <c r="M14" s="5">
        <v>5.1000000000000004E-3</v>
      </c>
      <c r="N14" s="5">
        <v>0.84709999999999996</v>
      </c>
      <c r="O14" s="5"/>
      <c r="P14" s="5">
        <v>1</v>
      </c>
      <c r="Q14" s="5">
        <v>13.0967</v>
      </c>
      <c r="R14" s="4">
        <v>0.66010000000000002</v>
      </c>
      <c r="S14" s="4">
        <v>0.75349999999999995</v>
      </c>
      <c r="T14" s="4">
        <v>0.24779999999999999</v>
      </c>
      <c r="U14" s="4">
        <v>9.4000000000000004E-3</v>
      </c>
      <c r="V14" s="4">
        <v>0.83089999999999997</v>
      </c>
      <c r="W14" s="4"/>
      <c r="X14" s="4">
        <v>1</v>
      </c>
      <c r="Y14" s="4">
        <v>8.9192</v>
      </c>
      <c r="Z14" s="5">
        <v>0.67700000000000005</v>
      </c>
      <c r="AA14" s="5">
        <v>0.79579999999999995</v>
      </c>
      <c r="AB14" s="5">
        <v>0.2215</v>
      </c>
      <c r="AC14" s="5">
        <v>1.55E-2</v>
      </c>
      <c r="AD14" s="5">
        <v>0.8034</v>
      </c>
      <c r="AE14" s="5"/>
      <c r="AF14" s="5">
        <v>1</v>
      </c>
      <c r="AG14" s="5">
        <v>5.9930000000000003</v>
      </c>
      <c r="AH14" s="4">
        <v>0.7268</v>
      </c>
      <c r="AI14" s="4">
        <v>0.92220000000000002</v>
      </c>
      <c r="AJ14" s="4">
        <v>0.15790000000000001</v>
      </c>
      <c r="AK14" s="4">
        <v>2.9499999999999998E-2</v>
      </c>
      <c r="AL14" s="4">
        <v>0.6986</v>
      </c>
      <c r="AM14" s="4"/>
      <c r="AN14" s="4">
        <v>0.9839</v>
      </c>
      <c r="AO14" s="4">
        <v>1.6639999999999999</v>
      </c>
      <c r="AP14" s="5"/>
      <c r="AQ14" s="5"/>
      <c r="AR14" s="5"/>
      <c r="AS14" s="5"/>
      <c r="AT14" s="5"/>
      <c r="AU14" s="5"/>
      <c r="AV14" s="5"/>
      <c r="AW14" s="5"/>
      <c r="AX14" s="4"/>
      <c r="AY14" s="4"/>
      <c r="AZ14" s="4"/>
      <c r="BA14" s="4"/>
      <c r="BB14" s="4"/>
      <c r="BC14" s="4"/>
      <c r="BD14" s="4"/>
      <c r="BE14" s="4"/>
      <c r="BF14" s="5"/>
      <c r="BG14" s="5"/>
      <c r="BH14" s="5"/>
      <c r="BI14" s="5"/>
      <c r="BJ14" s="5"/>
      <c r="BK14" s="5"/>
      <c r="BL14" s="5"/>
      <c r="BM14" s="5"/>
      <c r="BN14" s="4"/>
      <c r="BO14" s="4"/>
      <c r="BP14" s="4"/>
      <c r="BQ14" s="4"/>
      <c r="BR14" s="4"/>
      <c r="BS14" s="4"/>
      <c r="BT14" s="4"/>
      <c r="BU14" s="4"/>
      <c r="BV14" s="5"/>
      <c r="BW14" s="5"/>
      <c r="BX14" s="5"/>
      <c r="BY14" s="5"/>
      <c r="BZ14" s="5"/>
      <c r="CA14" s="5"/>
      <c r="CB14" s="5"/>
      <c r="CC14" s="5"/>
      <c r="CD14" s="4"/>
      <c r="CE14" s="4"/>
      <c r="CF14" s="4"/>
      <c r="CG14" s="4"/>
      <c r="CH14" s="4"/>
      <c r="CI14" s="4"/>
      <c r="CJ14" s="4"/>
      <c r="CK14" s="4"/>
      <c r="CL14" s="5"/>
      <c r="CM14" s="5"/>
      <c r="CN14" s="5"/>
      <c r="CO14" s="5"/>
      <c r="CP14" s="5"/>
      <c r="CQ14" s="5"/>
      <c r="CR14" s="5"/>
      <c r="CS14" s="5"/>
      <c r="CT14" s="4"/>
      <c r="CU14" s="4"/>
      <c r="CV14" s="4"/>
      <c r="CW14" s="4"/>
      <c r="CX14" s="4"/>
      <c r="CY14" s="4"/>
      <c r="CZ14" s="4"/>
      <c r="DA14" s="4"/>
      <c r="DB14" s="5"/>
      <c r="DC14" s="5"/>
      <c r="DD14" s="5"/>
      <c r="DE14" s="5"/>
      <c r="DF14" s="5"/>
      <c r="DG14" s="5"/>
      <c r="DH14" s="5"/>
      <c r="DI14" s="5"/>
      <c r="DJ14" s="4"/>
      <c r="DK14" s="4"/>
      <c r="DL14" s="4"/>
      <c r="DM14" s="4"/>
      <c r="DN14" s="4"/>
      <c r="DO14" s="4"/>
      <c r="DP14" s="4"/>
      <c r="DQ14" s="4"/>
      <c r="DR14" s="5"/>
      <c r="DS14" s="5"/>
      <c r="DT14" s="5"/>
      <c r="DU14" s="5"/>
      <c r="DV14" s="5"/>
      <c r="DW14" s="5"/>
      <c r="DX14" s="5"/>
      <c r="DY14" s="5"/>
      <c r="DZ14" s="4"/>
      <c r="EA14" s="4"/>
      <c r="EB14" s="4"/>
      <c r="EC14" s="4"/>
      <c r="ED14" s="4"/>
      <c r="EE14" s="4"/>
      <c r="EF14" s="4"/>
      <c r="EG14" s="4"/>
      <c r="EH14" s="5"/>
      <c r="EI14" s="5"/>
      <c r="EJ14" s="5"/>
      <c r="EK14" s="5"/>
      <c r="EL14" s="5"/>
      <c r="EM14" s="5"/>
      <c r="EN14" s="5"/>
      <c r="EO14" s="5"/>
      <c r="EP14" s="4"/>
      <c r="EQ14" s="4"/>
      <c r="ER14" s="4"/>
      <c r="ES14" s="4"/>
      <c r="ET14" s="4"/>
      <c r="EU14" s="4"/>
      <c r="EV14" s="4"/>
      <c r="EW14" s="4"/>
      <c r="EX14" s="5"/>
      <c r="EY14" s="5"/>
      <c r="EZ14" s="5"/>
      <c r="FA14" s="5"/>
      <c r="FB14" s="5"/>
      <c r="FC14" s="5"/>
      <c r="FD14" s="5"/>
      <c r="FE14" s="5"/>
      <c r="FF14" s="4">
        <f t="shared" si="0"/>
        <v>0.67335999999999996</v>
      </c>
      <c r="FG14" s="4">
        <f t="shared" si="1"/>
        <v>0.78698000000000001</v>
      </c>
      <c r="FH14" s="4">
        <f t="shared" si="2"/>
        <v>0.22991999999999999</v>
      </c>
      <c r="FI14" s="4">
        <f t="shared" si="3"/>
        <v>1.2239999999999999E-2</v>
      </c>
      <c r="FJ14" s="4">
        <f t="shared" si="4"/>
        <v>0.80768000000000006</v>
      </c>
      <c r="FK14" s="4" t="e">
        <f t="shared" si="5"/>
        <v>#DIV/0!</v>
      </c>
      <c r="FL14" s="4">
        <f t="shared" si="6"/>
        <v>0.99678</v>
      </c>
      <c r="FM14" s="4">
        <f t="shared" si="7"/>
        <v>9.5824800000000003</v>
      </c>
      <c r="FN14" s="1" t="str" cm="1">
        <f t="array" aca="1" ref="FN14" ca="1">CONCATENATE(INDIRECT(ADDRESS(1,MATCH(_xlfn.MINIFS(B14:FE14,metrics.rec,"MAE"),B14:FE14,0)+1)), ", ", INDIRECT(ADDRESS(2,MATCH(_xlfn.MINIFS(B14:FE14,metrics.rec,"MAE"),B14:FE14,0)+1)))</f>
        <v>k=5, r=0.1</v>
      </c>
      <c r="FO14" s="1" t="str" cm="1">
        <f t="array" aca="1" ref="FO14" ca="1">CONCATENATE(INDIRECT(ADDRESS(1,MATCH(_xlfn.MINIFS(B14:FE14,metrics.rec,"MSE"),B14:FE14,0)+1)), ", ", INDIRECT(ADDRESS(2,MATCH(_xlfn.MINIFS(B14:FE14,metrics.rec,"MSE"),B14:FE14,0)+1)))</f>
        <v>k=5, r=0.1</v>
      </c>
      <c r="FP14" s="1" t="str" cm="1">
        <f t="array" aca="1" ref="FP14" ca="1">CONCATENATE(INDIRECT(ADDRESS(1,MATCH(_xlfn.MAXIFS(B14:FE14,metrics.rec,"R"),B14:FE14,0)+1)), ", ", INDIRECT(ADDRESS(2,MATCH(_xlfn.MAXIFS(B14:FE14,metrics.rec,"R"),B14:FE14,0)+1)))</f>
        <v>k=5, r=0.1</v>
      </c>
      <c r="FQ14" s="1" t="str" cm="1">
        <f t="array" aca="1" ref="FQ14" ca="1">CONCATENATE(INDIRECT(ADDRESS(1,MATCH(_xlfn.MAXIFS(B14:FE14,metrics.rec,"Precision"),B14:FE14,0)+1)), ", ", INDIRECT(ADDRESS(2,MATCH(_xlfn.MAXIFS(B14:FE14,metrics.rec,"Precision"),B14:FE14,0)+1)))</f>
        <v>k=5, r=0.9</v>
      </c>
      <c r="FR14" s="1" t="str" cm="1">
        <f t="array" aca="1" ref="FR14" ca="1">CONCATENATE(INDIRECT(ADDRESS(1,MATCH(_xlfn.MAXIFS(B14:FE14,metrics.rec,"Recall"),B14:FE14,0)+1)), ", ", INDIRECT(ADDRESS(2,MATCH(_xlfn.MAXIFS(B14:FE14,metrics.rec,"Recall"),B14:FE14,0)+1)))</f>
        <v>k=5, r=0.1</v>
      </c>
      <c r="FS14" s="1" t="e" cm="1">
        <f t="array" aca="1" ref="FS14" ca="1">CONCATENATE(INDIRECT(ADDRESS(1,MATCH(_xlfn.MAXIFS(B14:FE14,metrics.rec,"Coverage"),B14:FE14,0)+1)), ", ", INDIRECT(ADDRESS(2,MATCH(_xlfn.MAXIFS(B14:FE14,metrics.rec,"Coverage"),B14:FE14,0)+1)))</f>
        <v>#N/A</v>
      </c>
      <c r="FT14" s="1" t="str" cm="1">
        <f t="array" aca="1" ref="FT14" ca="1">CONCATENATE(INDIRECT(ADDRESS(1,MATCH(_xlfn.MAXIFS(B14:FE14,metrics.rec,"Recatio"),B14:FE14,0)+1)), ", ", INDIRECT(ADDRESS(2,MATCH(_xlfn.MAXIFS(B14:FE14,metrics.rec,"Recatio"),B14:FE14,0)+1)))</f>
        <v>k=5, r=0.1</v>
      </c>
      <c r="FU14" s="1" t="str" cm="1">
        <f t="array" aca="1" ref="FU14" ca="1">CONCATENATE(INDIRECT(ADDRESS(1,MATCH(_xlfn.MINIFS(B14:FE14,metrics.rec,"Time"),B14:FE14,0)+1)), ", ", INDIRECT(ADDRESS(2,MATCH(_xlfn.MINIFS(B14:FE14,metrics.rec,"Time"),B14:FE14,0)+1)))</f>
        <v>k=5, r=0.9</v>
      </c>
    </row>
    <row r="15" spans="1:177" x14ac:dyDescent="0.2">
      <c r="A15" s="1" t="s">
        <v>12</v>
      </c>
      <c r="B15" s="4">
        <v>0.71399999999999997</v>
      </c>
      <c r="C15" s="4">
        <v>0.88109999999999999</v>
      </c>
      <c r="D15" s="4">
        <v>0.19769999999999999</v>
      </c>
      <c r="E15" s="4">
        <v>1.6000000000000001E-3</v>
      </c>
      <c r="F15" s="4">
        <v>0.84460000000000002</v>
      </c>
      <c r="G15" s="4"/>
      <c r="H15" s="4">
        <v>1</v>
      </c>
      <c r="I15" s="4">
        <v>14.517200000000001</v>
      </c>
      <c r="J15" s="5">
        <v>0.73970000000000002</v>
      </c>
      <c r="K15" s="5">
        <v>0.95379999999999998</v>
      </c>
      <c r="L15" s="5">
        <v>0.19850000000000001</v>
      </c>
      <c r="M15" s="5">
        <v>4.7999999999999996E-3</v>
      </c>
      <c r="N15" s="5">
        <v>0.8327</v>
      </c>
      <c r="O15" s="5"/>
      <c r="P15" s="5">
        <v>1</v>
      </c>
      <c r="Q15" s="5">
        <v>11.8611</v>
      </c>
      <c r="R15" s="4">
        <v>0.7732</v>
      </c>
      <c r="S15" s="4">
        <v>1.0334000000000001</v>
      </c>
      <c r="T15" s="4">
        <v>0.18410000000000001</v>
      </c>
      <c r="U15" s="4">
        <v>8.8999999999999999E-3</v>
      </c>
      <c r="V15" s="4">
        <v>0.81320000000000003</v>
      </c>
      <c r="W15" s="4"/>
      <c r="X15" s="4">
        <v>1</v>
      </c>
      <c r="Y15" s="4">
        <v>8.5632000000000001</v>
      </c>
      <c r="Z15" s="5">
        <v>0.82120000000000004</v>
      </c>
      <c r="AA15" s="5">
        <v>1.1541999999999999</v>
      </c>
      <c r="AB15" s="5">
        <v>0.17150000000000001</v>
      </c>
      <c r="AC15" s="5">
        <v>1.4500000000000001E-2</v>
      </c>
      <c r="AD15" s="5">
        <v>0.78369999999999995</v>
      </c>
      <c r="AE15" s="5"/>
      <c r="AF15" s="5">
        <v>1</v>
      </c>
      <c r="AG15" s="5">
        <v>5.5734000000000004</v>
      </c>
      <c r="AH15" s="4">
        <v>0.86199999999999999</v>
      </c>
      <c r="AI15" s="4">
        <v>1.2563</v>
      </c>
      <c r="AJ15" s="4">
        <v>0.1555</v>
      </c>
      <c r="AK15" s="4">
        <v>2.7699999999999999E-2</v>
      </c>
      <c r="AL15" s="4">
        <v>0.69789999999999996</v>
      </c>
      <c r="AM15" s="4"/>
      <c r="AN15" s="4">
        <v>0.9839</v>
      </c>
      <c r="AO15" s="4">
        <v>1.6606000000000001</v>
      </c>
      <c r="AP15" s="5"/>
      <c r="AQ15" s="5"/>
      <c r="AR15" s="5"/>
      <c r="AS15" s="5"/>
      <c r="AT15" s="5"/>
      <c r="AU15" s="5"/>
      <c r="AV15" s="5"/>
      <c r="AW15" s="5"/>
      <c r="AX15" s="4"/>
      <c r="AY15" s="4"/>
      <c r="AZ15" s="4"/>
      <c r="BA15" s="4"/>
      <c r="BB15" s="4"/>
      <c r="BC15" s="4"/>
      <c r="BD15" s="4"/>
      <c r="BE15" s="4"/>
      <c r="BF15" s="5"/>
      <c r="BG15" s="5"/>
      <c r="BH15" s="5"/>
      <c r="BI15" s="5"/>
      <c r="BJ15" s="5"/>
      <c r="BK15" s="5"/>
      <c r="BL15" s="5"/>
      <c r="BM15" s="5"/>
      <c r="BN15" s="4"/>
      <c r="BO15" s="4"/>
      <c r="BP15" s="4"/>
      <c r="BQ15" s="4"/>
      <c r="BR15" s="4"/>
      <c r="BS15" s="4"/>
      <c r="BT15" s="4"/>
      <c r="BU15" s="4"/>
      <c r="BV15" s="5"/>
      <c r="BW15" s="5"/>
      <c r="BX15" s="5"/>
      <c r="BY15" s="5"/>
      <c r="BZ15" s="5"/>
      <c r="CA15" s="5"/>
      <c r="CB15" s="5"/>
      <c r="CC15" s="5"/>
      <c r="CD15" s="4"/>
      <c r="CE15" s="4"/>
      <c r="CF15" s="4"/>
      <c r="CG15" s="4"/>
      <c r="CH15" s="4"/>
      <c r="CI15" s="4"/>
      <c r="CJ15" s="4"/>
      <c r="CK15" s="4"/>
      <c r="CL15" s="5"/>
      <c r="CM15" s="5"/>
      <c r="CN15" s="5"/>
      <c r="CO15" s="5"/>
      <c r="CP15" s="5"/>
      <c r="CQ15" s="5"/>
      <c r="CR15" s="5"/>
      <c r="CS15" s="5"/>
      <c r="CT15" s="4"/>
      <c r="CU15" s="4"/>
      <c r="CV15" s="4"/>
      <c r="CW15" s="4"/>
      <c r="CX15" s="4"/>
      <c r="CY15" s="4"/>
      <c r="CZ15" s="4"/>
      <c r="DA15" s="4"/>
      <c r="DB15" s="5"/>
      <c r="DC15" s="5"/>
      <c r="DD15" s="5"/>
      <c r="DE15" s="5"/>
      <c r="DF15" s="5"/>
      <c r="DG15" s="5"/>
      <c r="DH15" s="5"/>
      <c r="DI15" s="5"/>
      <c r="DJ15" s="4"/>
      <c r="DK15" s="4"/>
      <c r="DL15" s="4"/>
      <c r="DM15" s="4"/>
      <c r="DN15" s="4"/>
      <c r="DO15" s="4"/>
      <c r="DP15" s="4"/>
      <c r="DQ15" s="4"/>
      <c r="DR15" s="5"/>
      <c r="DS15" s="5"/>
      <c r="DT15" s="5"/>
      <c r="DU15" s="5"/>
      <c r="DV15" s="5"/>
      <c r="DW15" s="5"/>
      <c r="DX15" s="5"/>
      <c r="DY15" s="5"/>
      <c r="DZ15" s="4"/>
      <c r="EA15" s="4"/>
      <c r="EB15" s="4"/>
      <c r="EC15" s="4"/>
      <c r="ED15" s="4"/>
      <c r="EE15" s="4"/>
      <c r="EF15" s="4"/>
      <c r="EG15" s="4"/>
      <c r="EH15" s="5"/>
      <c r="EI15" s="5"/>
      <c r="EJ15" s="5"/>
      <c r="EK15" s="5"/>
      <c r="EL15" s="5"/>
      <c r="EM15" s="5"/>
      <c r="EN15" s="5"/>
      <c r="EO15" s="5"/>
      <c r="EP15" s="4"/>
      <c r="EQ15" s="4"/>
      <c r="ER15" s="4"/>
      <c r="ES15" s="4"/>
      <c r="ET15" s="4"/>
      <c r="EU15" s="4"/>
      <c r="EV15" s="4"/>
      <c r="EW15" s="4"/>
      <c r="EX15" s="5"/>
      <c r="EY15" s="5"/>
      <c r="EZ15" s="5"/>
      <c r="FA15" s="5"/>
      <c r="FB15" s="5"/>
      <c r="FC15" s="5"/>
      <c r="FD15" s="5"/>
      <c r="FE15" s="5"/>
      <c r="FF15" s="4">
        <f t="shared" si="0"/>
        <v>0.78202000000000005</v>
      </c>
      <c r="FG15" s="4">
        <f t="shared" si="1"/>
        <v>1.05576</v>
      </c>
      <c r="FH15" s="4">
        <f t="shared" si="2"/>
        <v>0.18146000000000001</v>
      </c>
      <c r="FI15" s="4">
        <f t="shared" si="3"/>
        <v>1.15E-2</v>
      </c>
      <c r="FJ15" s="4">
        <f t="shared" si="4"/>
        <v>0.79442000000000002</v>
      </c>
      <c r="FK15" s="4" t="e">
        <f t="shared" si="5"/>
        <v>#DIV/0!</v>
      </c>
      <c r="FL15" s="4">
        <f t="shared" si="6"/>
        <v>0.99678</v>
      </c>
      <c r="FM15" s="4">
        <f t="shared" si="7"/>
        <v>8.435100000000002</v>
      </c>
      <c r="FN15" s="1" t="str" cm="1">
        <f t="array" aca="1" ref="FN15" ca="1">CONCATENATE(INDIRECT(ADDRESS(1,MATCH(_xlfn.MINIFS(B15:FE15,metrics.rec,"MAE"),B15:FE15,0)+1)), ", ", INDIRECT(ADDRESS(2,MATCH(_xlfn.MINIFS(B15:FE15,metrics.rec,"MAE"),B15:FE15,0)+1)))</f>
        <v>k=5, r=0.1</v>
      </c>
      <c r="FO15" s="1" t="str" cm="1">
        <f t="array" aca="1" ref="FO15" ca="1">CONCATENATE(INDIRECT(ADDRESS(1,MATCH(_xlfn.MINIFS(B15:FE15,metrics.rec,"MSE"),B15:FE15,0)+1)), ", ", INDIRECT(ADDRESS(2,MATCH(_xlfn.MINIFS(B15:FE15,metrics.rec,"MSE"),B15:FE15,0)+1)))</f>
        <v>k=5, r=0.1</v>
      </c>
      <c r="FP15" s="1" t="str" cm="1">
        <f t="array" aca="1" ref="FP15" ca="1">CONCATENATE(INDIRECT(ADDRESS(1,MATCH(_xlfn.MAXIFS(B15:FE15,metrics.rec,"R"),B15:FE15,0)+1)), ", ", INDIRECT(ADDRESS(2,MATCH(_xlfn.MAXIFS(B15:FE15,metrics.rec,"R"),B15:FE15,0)+1)))</f>
        <v>k=5, r=0.3</v>
      </c>
      <c r="FQ15" s="1" t="str" cm="1">
        <f t="array" aca="1" ref="FQ15" ca="1">CONCATENATE(INDIRECT(ADDRESS(1,MATCH(_xlfn.MAXIFS(B15:FE15,metrics.rec,"Precision"),B15:FE15,0)+1)), ", ", INDIRECT(ADDRESS(2,MATCH(_xlfn.MAXIFS(B15:FE15,metrics.rec,"Precision"),B15:FE15,0)+1)))</f>
        <v>k=5, r=0.9</v>
      </c>
      <c r="FR15" s="1" t="str" cm="1">
        <f t="array" aca="1" ref="FR15" ca="1">CONCATENATE(INDIRECT(ADDRESS(1,MATCH(_xlfn.MAXIFS(B15:FE15,metrics.rec,"Recall"),B15:FE15,0)+1)), ", ", INDIRECT(ADDRESS(2,MATCH(_xlfn.MAXIFS(B15:FE15,metrics.rec,"Recall"),B15:FE15,0)+1)))</f>
        <v>k=5, r=0.1</v>
      </c>
      <c r="FS15" s="1" t="e" cm="1">
        <f t="array" aca="1" ref="FS15" ca="1">CONCATENATE(INDIRECT(ADDRESS(1,MATCH(_xlfn.MAXIFS(B15:FE15,metrics.rec,"Coverage"),B15:FE15,0)+1)), ", ", INDIRECT(ADDRESS(2,MATCH(_xlfn.MAXIFS(B15:FE15,metrics.rec,"Coverage"),B15:FE15,0)+1)))</f>
        <v>#N/A</v>
      </c>
      <c r="FT15" s="1" t="str" cm="1">
        <f t="array" aca="1" ref="FT15" ca="1">CONCATENATE(INDIRECT(ADDRESS(1,MATCH(_xlfn.MAXIFS(B15:FE15,metrics.rec,"Recatio"),B15:FE15,0)+1)), ", ", INDIRECT(ADDRESS(2,MATCH(_xlfn.MAXIFS(B15:FE15,metrics.rec,"Recatio"),B15:FE15,0)+1)))</f>
        <v>k=5, r=0.1</v>
      </c>
      <c r="FU15" s="1" t="str" cm="1">
        <f t="array" aca="1" ref="FU15" ca="1">CONCATENATE(INDIRECT(ADDRESS(1,MATCH(_xlfn.MINIFS(B15:FE15,metrics.rec,"Time"),B15:FE15,0)+1)), ", ", INDIRECT(ADDRESS(2,MATCH(_xlfn.MINIFS(B15:FE15,metrics.rec,"Time"),B15:FE15,0)+1)))</f>
        <v>k=5, r=0.9</v>
      </c>
    </row>
    <row r="16" spans="1:177" x14ac:dyDescent="0.2">
      <c r="A16" s="1" t="s">
        <v>13</v>
      </c>
      <c r="B16" s="4">
        <v>0.6401</v>
      </c>
      <c r="C16" s="4">
        <v>0.70809999999999995</v>
      </c>
      <c r="D16" s="4">
        <v>0.26950000000000002</v>
      </c>
      <c r="E16" s="4">
        <v>1.6000000000000001E-3</v>
      </c>
      <c r="F16" s="4">
        <v>0.87939999999999996</v>
      </c>
      <c r="G16" s="4"/>
      <c r="H16" s="4">
        <v>1</v>
      </c>
      <c r="I16" s="4">
        <v>14.1523</v>
      </c>
      <c r="J16" s="5">
        <v>0.64690000000000003</v>
      </c>
      <c r="K16" s="5">
        <v>0.72450000000000003</v>
      </c>
      <c r="L16" s="5">
        <v>0.25979999999999998</v>
      </c>
      <c r="M16" s="5">
        <v>4.8999999999999998E-3</v>
      </c>
      <c r="N16" s="5">
        <v>0.871</v>
      </c>
      <c r="O16" s="5"/>
      <c r="P16" s="5">
        <v>1</v>
      </c>
      <c r="Q16" s="5">
        <v>10.0921</v>
      </c>
      <c r="R16" s="4">
        <v>0.65080000000000005</v>
      </c>
      <c r="S16" s="4">
        <v>0.73089999999999999</v>
      </c>
      <c r="T16" s="4">
        <v>0.25950000000000001</v>
      </c>
      <c r="U16" s="4">
        <v>9.2999999999999992E-3</v>
      </c>
      <c r="V16" s="4">
        <v>0.85829999999999995</v>
      </c>
      <c r="W16" s="4"/>
      <c r="X16" s="4">
        <v>1</v>
      </c>
      <c r="Y16" s="4">
        <v>8.0906000000000002</v>
      </c>
      <c r="Z16" s="5">
        <v>0.66639999999999999</v>
      </c>
      <c r="AA16" s="5">
        <v>0.76780000000000004</v>
      </c>
      <c r="AB16" s="5">
        <v>0.23499999999999999</v>
      </c>
      <c r="AC16" s="5">
        <v>1.6799999999999999E-2</v>
      </c>
      <c r="AD16" s="5">
        <v>0.82779999999999998</v>
      </c>
      <c r="AE16" s="5"/>
      <c r="AF16" s="5">
        <v>1</v>
      </c>
      <c r="AG16" s="5">
        <v>5.0259999999999998</v>
      </c>
      <c r="AH16" s="4">
        <v>0.72609999999999997</v>
      </c>
      <c r="AI16" s="4">
        <v>0.91810000000000003</v>
      </c>
      <c r="AJ16" s="4">
        <v>0.16109999999999999</v>
      </c>
      <c r="AK16" s="4">
        <v>5.5100000000000003E-2</v>
      </c>
      <c r="AL16" s="4">
        <v>0.60660000000000003</v>
      </c>
      <c r="AM16" s="4"/>
      <c r="AN16" s="4">
        <v>0.97599999999999998</v>
      </c>
      <c r="AO16" s="4">
        <v>1.5532999999999999</v>
      </c>
      <c r="AP16" s="5"/>
      <c r="AQ16" s="5"/>
      <c r="AR16" s="5"/>
      <c r="AS16" s="5"/>
      <c r="AT16" s="5"/>
      <c r="AU16" s="5"/>
      <c r="AV16" s="5"/>
      <c r="AW16" s="5"/>
      <c r="AX16" s="4"/>
      <c r="AY16" s="4"/>
      <c r="AZ16" s="4"/>
      <c r="BA16" s="4"/>
      <c r="BB16" s="4"/>
      <c r="BC16" s="4"/>
      <c r="BD16" s="4"/>
      <c r="BE16" s="4"/>
      <c r="BF16" s="5"/>
      <c r="BG16" s="5"/>
      <c r="BH16" s="5"/>
      <c r="BI16" s="5"/>
      <c r="BJ16" s="5"/>
      <c r="BK16" s="5"/>
      <c r="BL16" s="5"/>
      <c r="BM16" s="5"/>
      <c r="BN16" s="4"/>
      <c r="BO16" s="4"/>
      <c r="BP16" s="4"/>
      <c r="BQ16" s="4"/>
      <c r="BR16" s="4"/>
      <c r="BS16" s="4"/>
      <c r="BT16" s="4"/>
      <c r="BU16" s="4"/>
      <c r="BV16" s="5"/>
      <c r="BW16" s="5"/>
      <c r="BX16" s="5"/>
      <c r="BY16" s="5"/>
      <c r="BZ16" s="5"/>
      <c r="CA16" s="5"/>
      <c r="CB16" s="5"/>
      <c r="CC16" s="5"/>
      <c r="CD16" s="4"/>
      <c r="CE16" s="4"/>
      <c r="CF16" s="4"/>
      <c r="CG16" s="4"/>
      <c r="CH16" s="4"/>
      <c r="CI16" s="4"/>
      <c r="CJ16" s="4"/>
      <c r="CK16" s="4"/>
      <c r="CL16" s="5"/>
      <c r="CM16" s="5"/>
      <c r="CN16" s="5"/>
      <c r="CO16" s="5"/>
      <c r="CP16" s="5"/>
      <c r="CQ16" s="5"/>
      <c r="CR16" s="5"/>
      <c r="CS16" s="5"/>
      <c r="CT16" s="4"/>
      <c r="CU16" s="4"/>
      <c r="CV16" s="4"/>
      <c r="CW16" s="4"/>
      <c r="CX16" s="4"/>
      <c r="CY16" s="4"/>
      <c r="CZ16" s="4"/>
      <c r="DA16" s="4"/>
      <c r="DB16" s="5"/>
      <c r="DC16" s="5"/>
      <c r="DD16" s="5"/>
      <c r="DE16" s="5"/>
      <c r="DF16" s="5"/>
      <c r="DG16" s="5"/>
      <c r="DH16" s="5"/>
      <c r="DI16" s="5"/>
      <c r="DJ16" s="4"/>
      <c r="DK16" s="4"/>
      <c r="DL16" s="4"/>
      <c r="DM16" s="4"/>
      <c r="DN16" s="4"/>
      <c r="DO16" s="4"/>
      <c r="DP16" s="4"/>
      <c r="DQ16" s="4"/>
      <c r="DR16" s="5"/>
      <c r="DS16" s="5"/>
      <c r="DT16" s="5"/>
      <c r="DU16" s="5"/>
      <c r="DV16" s="5"/>
      <c r="DW16" s="5"/>
      <c r="DX16" s="5"/>
      <c r="DY16" s="5"/>
      <c r="DZ16" s="4"/>
      <c r="EA16" s="4"/>
      <c r="EB16" s="4"/>
      <c r="EC16" s="4"/>
      <c r="ED16" s="4"/>
      <c r="EE16" s="4"/>
      <c r="EF16" s="4"/>
      <c r="EG16" s="4"/>
      <c r="EH16" s="5"/>
      <c r="EI16" s="5"/>
      <c r="EJ16" s="5"/>
      <c r="EK16" s="5"/>
      <c r="EL16" s="5"/>
      <c r="EM16" s="5"/>
      <c r="EN16" s="5"/>
      <c r="EO16" s="5"/>
      <c r="EP16" s="4"/>
      <c r="EQ16" s="4"/>
      <c r="ER16" s="4"/>
      <c r="ES16" s="4"/>
      <c r="ET16" s="4"/>
      <c r="EU16" s="4"/>
      <c r="EV16" s="4"/>
      <c r="EW16" s="4"/>
      <c r="EX16" s="5"/>
      <c r="EY16" s="5"/>
      <c r="EZ16" s="5"/>
      <c r="FA16" s="5"/>
      <c r="FB16" s="5"/>
      <c r="FC16" s="5"/>
      <c r="FD16" s="5"/>
      <c r="FE16" s="5"/>
      <c r="FF16" s="4">
        <f t="shared" si="0"/>
        <v>0.6660600000000001</v>
      </c>
      <c r="FG16" s="4">
        <f t="shared" si="1"/>
        <v>0.76988000000000001</v>
      </c>
      <c r="FH16" s="4">
        <f t="shared" si="2"/>
        <v>0.23698000000000002</v>
      </c>
      <c r="FI16" s="4">
        <f t="shared" si="3"/>
        <v>1.754E-2</v>
      </c>
      <c r="FJ16" s="4">
        <f t="shared" si="4"/>
        <v>0.80862000000000001</v>
      </c>
      <c r="FK16" s="4" t="e">
        <f t="shared" si="5"/>
        <v>#DIV/0!</v>
      </c>
      <c r="FL16" s="4">
        <f t="shared" si="6"/>
        <v>0.99519999999999997</v>
      </c>
      <c r="FM16" s="4">
        <f t="shared" si="7"/>
        <v>7.7828600000000012</v>
      </c>
      <c r="FN16" s="1" t="str" cm="1">
        <f t="array" aca="1" ref="FN16" ca="1">CONCATENATE(INDIRECT(ADDRESS(1,MATCH(_xlfn.MINIFS(B16:FE16,metrics.rec,"MAE"),B16:FE16,0)+1)), ", ", INDIRECT(ADDRESS(2,MATCH(_xlfn.MINIFS(B16:FE16,metrics.rec,"MAE"),B16:FE16,0)+1)))</f>
        <v>k=5, r=0.1</v>
      </c>
      <c r="FO16" s="1" t="str" cm="1">
        <f t="array" aca="1" ref="FO16" ca="1">CONCATENATE(INDIRECT(ADDRESS(1,MATCH(_xlfn.MINIFS(B16:FE16,metrics.rec,"MSE"),B16:FE16,0)+1)), ", ", INDIRECT(ADDRESS(2,MATCH(_xlfn.MINIFS(B16:FE16,metrics.rec,"MSE"),B16:FE16,0)+1)))</f>
        <v>k=5, r=0.1</v>
      </c>
      <c r="FP16" s="1" t="str" cm="1">
        <f t="array" aca="1" ref="FP16" ca="1">CONCATENATE(INDIRECT(ADDRESS(1,MATCH(_xlfn.MAXIFS(B16:FE16,metrics.rec,"R"),B16:FE16,0)+1)), ", ", INDIRECT(ADDRESS(2,MATCH(_xlfn.MAXIFS(B16:FE16,metrics.rec,"R"),B16:FE16,0)+1)))</f>
        <v>k=5, r=0.1</v>
      </c>
      <c r="FQ16" s="1" t="str" cm="1">
        <f t="array" aca="1" ref="FQ16" ca="1">CONCATENATE(INDIRECT(ADDRESS(1,MATCH(_xlfn.MAXIFS(B16:FE16,metrics.rec,"Precision"),B16:FE16,0)+1)), ", ", INDIRECT(ADDRESS(2,MATCH(_xlfn.MAXIFS(B16:FE16,metrics.rec,"Precision"),B16:FE16,0)+1)))</f>
        <v>k=5, r=0.9</v>
      </c>
      <c r="FR16" s="1" t="str" cm="1">
        <f t="array" aca="1" ref="FR16" ca="1">CONCATENATE(INDIRECT(ADDRESS(1,MATCH(_xlfn.MAXIFS(B16:FE16,metrics.rec,"Recall"),B16:FE16,0)+1)), ", ", INDIRECT(ADDRESS(2,MATCH(_xlfn.MAXIFS(B16:FE16,metrics.rec,"Recall"),B16:FE16,0)+1)))</f>
        <v>k=5, r=0.1</v>
      </c>
      <c r="FS16" s="1" t="e" cm="1">
        <f t="array" aca="1" ref="FS16" ca="1">CONCATENATE(INDIRECT(ADDRESS(1,MATCH(_xlfn.MAXIFS(B16:FE16,metrics.rec,"Coverage"),B16:FE16,0)+1)), ", ", INDIRECT(ADDRESS(2,MATCH(_xlfn.MAXIFS(B16:FE16,metrics.rec,"Coverage"),B16:FE16,0)+1)))</f>
        <v>#N/A</v>
      </c>
      <c r="FT16" s="1" t="str" cm="1">
        <f t="array" aca="1" ref="FT16" ca="1">CONCATENATE(INDIRECT(ADDRESS(1,MATCH(_xlfn.MAXIFS(B16:FE16,metrics.rec,"Recatio"),B16:FE16,0)+1)), ", ", INDIRECT(ADDRESS(2,MATCH(_xlfn.MAXIFS(B16:FE16,metrics.rec,"Recatio"),B16:FE16,0)+1)))</f>
        <v>k=5, r=0.1</v>
      </c>
      <c r="FU16" s="1" t="str" cm="1">
        <f t="array" aca="1" ref="FU16" ca="1">CONCATENATE(INDIRECT(ADDRESS(1,MATCH(_xlfn.MINIFS(B16:FE16,metrics.rec,"Time"),B16:FE16,0)+1)), ", ", INDIRECT(ADDRESS(2,MATCH(_xlfn.MINIFS(B16:FE16,metrics.rec,"Time"),B16:FE16,0)+1)))</f>
        <v>k=5, r=0.9</v>
      </c>
    </row>
    <row r="17" spans="1:177" x14ac:dyDescent="0.2">
      <c r="A17" s="1" t="s">
        <v>14</v>
      </c>
      <c r="B17" s="4">
        <v>0.61380000000000001</v>
      </c>
      <c r="C17" s="4">
        <v>0.65329999999999999</v>
      </c>
      <c r="D17" s="4">
        <v>0.2994</v>
      </c>
      <c r="E17" s="4">
        <v>1.6000000000000001E-3</v>
      </c>
      <c r="F17" s="4">
        <v>0.88349999999999995</v>
      </c>
      <c r="G17" s="4"/>
      <c r="H17" s="4">
        <v>1</v>
      </c>
      <c r="I17" s="4">
        <v>15.795500000000001</v>
      </c>
      <c r="J17" s="5">
        <v>0.63070000000000004</v>
      </c>
      <c r="K17" s="5">
        <v>0.69189999999999996</v>
      </c>
      <c r="L17" s="5">
        <v>0.28720000000000001</v>
      </c>
      <c r="M17" s="5">
        <v>4.7999999999999996E-3</v>
      </c>
      <c r="N17" s="5">
        <v>0.86719999999999997</v>
      </c>
      <c r="O17" s="5"/>
      <c r="P17" s="5">
        <v>1</v>
      </c>
      <c r="Q17" s="5">
        <v>12.845599999999999</v>
      </c>
      <c r="R17" s="4">
        <v>0.63790000000000002</v>
      </c>
      <c r="S17" s="4">
        <v>0.70450000000000002</v>
      </c>
      <c r="T17" s="4">
        <v>0.27760000000000001</v>
      </c>
      <c r="U17" s="4">
        <v>8.8999999999999999E-3</v>
      </c>
      <c r="V17" s="4">
        <v>0.85899999999999999</v>
      </c>
      <c r="W17" s="4"/>
      <c r="X17" s="4">
        <v>1</v>
      </c>
      <c r="Y17" s="4">
        <v>8.0762999999999998</v>
      </c>
      <c r="Z17" s="5">
        <v>0.66149999999999998</v>
      </c>
      <c r="AA17" s="5">
        <v>0.75860000000000005</v>
      </c>
      <c r="AB17" s="5">
        <v>0.23519999999999999</v>
      </c>
      <c r="AC17" s="5">
        <v>1.49E-2</v>
      </c>
      <c r="AD17" s="5">
        <v>0.82889999999999997</v>
      </c>
      <c r="AE17" s="5"/>
      <c r="AF17" s="5">
        <v>1</v>
      </c>
      <c r="AG17" s="5">
        <v>5.5378999999999996</v>
      </c>
      <c r="AH17" s="4">
        <v>0.74570000000000003</v>
      </c>
      <c r="AI17" s="4">
        <v>0.97340000000000004</v>
      </c>
      <c r="AJ17" s="4">
        <v>0.13850000000000001</v>
      </c>
      <c r="AK17" s="4">
        <v>2.86E-2</v>
      </c>
      <c r="AL17" s="4">
        <v>0.7026</v>
      </c>
      <c r="AM17" s="4"/>
      <c r="AN17" s="4">
        <v>0.9839</v>
      </c>
      <c r="AO17" s="4">
        <v>1.659</v>
      </c>
      <c r="AP17" s="5"/>
      <c r="AQ17" s="5"/>
      <c r="AR17" s="5"/>
      <c r="AS17" s="5"/>
      <c r="AT17" s="5"/>
      <c r="AU17" s="5"/>
      <c r="AV17" s="5"/>
      <c r="AW17" s="5"/>
      <c r="AX17" s="4"/>
      <c r="AY17" s="4"/>
      <c r="AZ17" s="4"/>
      <c r="BA17" s="4"/>
      <c r="BB17" s="4"/>
      <c r="BC17" s="4"/>
      <c r="BD17" s="4"/>
      <c r="BE17" s="4"/>
      <c r="BF17" s="5"/>
      <c r="BG17" s="5"/>
      <c r="BH17" s="5"/>
      <c r="BI17" s="5"/>
      <c r="BJ17" s="5"/>
      <c r="BK17" s="5"/>
      <c r="BL17" s="5"/>
      <c r="BM17" s="5"/>
      <c r="BN17" s="4"/>
      <c r="BO17" s="4"/>
      <c r="BP17" s="4"/>
      <c r="BQ17" s="4"/>
      <c r="BR17" s="4"/>
      <c r="BS17" s="4"/>
      <c r="BT17" s="4"/>
      <c r="BU17" s="4"/>
      <c r="BV17" s="5"/>
      <c r="BW17" s="5"/>
      <c r="BX17" s="5"/>
      <c r="BY17" s="5"/>
      <c r="BZ17" s="5"/>
      <c r="CA17" s="5"/>
      <c r="CB17" s="5"/>
      <c r="CC17" s="5"/>
      <c r="CD17" s="4"/>
      <c r="CE17" s="4"/>
      <c r="CF17" s="4"/>
      <c r="CG17" s="4"/>
      <c r="CH17" s="4"/>
      <c r="CI17" s="4"/>
      <c r="CJ17" s="4"/>
      <c r="CK17" s="4"/>
      <c r="CL17" s="5"/>
      <c r="CM17" s="5"/>
      <c r="CN17" s="5"/>
      <c r="CO17" s="5"/>
      <c r="CP17" s="5"/>
      <c r="CQ17" s="5"/>
      <c r="CR17" s="5"/>
      <c r="CS17" s="5"/>
      <c r="CT17" s="4"/>
      <c r="CU17" s="4"/>
      <c r="CV17" s="4"/>
      <c r="CW17" s="4"/>
      <c r="CX17" s="4"/>
      <c r="CY17" s="4"/>
      <c r="CZ17" s="4"/>
      <c r="DA17" s="4"/>
      <c r="DB17" s="5"/>
      <c r="DC17" s="5"/>
      <c r="DD17" s="5"/>
      <c r="DE17" s="5"/>
      <c r="DF17" s="5"/>
      <c r="DG17" s="5"/>
      <c r="DH17" s="5"/>
      <c r="DI17" s="5"/>
      <c r="DJ17" s="4"/>
      <c r="DK17" s="4"/>
      <c r="DL17" s="4"/>
      <c r="DM17" s="4"/>
      <c r="DN17" s="4"/>
      <c r="DO17" s="4"/>
      <c r="DP17" s="4"/>
      <c r="DQ17" s="4"/>
      <c r="DR17" s="5"/>
      <c r="DS17" s="5"/>
      <c r="DT17" s="5"/>
      <c r="DU17" s="5"/>
      <c r="DV17" s="5"/>
      <c r="DW17" s="5"/>
      <c r="DX17" s="5"/>
      <c r="DY17" s="5"/>
      <c r="DZ17" s="4"/>
      <c r="EA17" s="4"/>
      <c r="EB17" s="4"/>
      <c r="EC17" s="4"/>
      <c r="ED17" s="4"/>
      <c r="EE17" s="4"/>
      <c r="EF17" s="4"/>
      <c r="EG17" s="4"/>
      <c r="EH17" s="5"/>
      <c r="EI17" s="5"/>
      <c r="EJ17" s="5"/>
      <c r="EK17" s="5"/>
      <c r="EL17" s="5"/>
      <c r="EM17" s="5"/>
      <c r="EN17" s="5"/>
      <c r="EO17" s="5"/>
      <c r="EP17" s="4"/>
      <c r="EQ17" s="4"/>
      <c r="ER17" s="4"/>
      <c r="ES17" s="4"/>
      <c r="ET17" s="4"/>
      <c r="EU17" s="4"/>
      <c r="EV17" s="4"/>
      <c r="EW17" s="4"/>
      <c r="EX17" s="5"/>
      <c r="EY17" s="5"/>
      <c r="EZ17" s="5"/>
      <c r="FA17" s="5"/>
      <c r="FB17" s="5"/>
      <c r="FC17" s="5"/>
      <c r="FD17" s="5"/>
      <c r="FE17" s="5"/>
      <c r="FF17" s="4">
        <f t="shared" si="0"/>
        <v>0.65792000000000006</v>
      </c>
      <c r="FG17" s="4">
        <f t="shared" si="1"/>
        <v>0.75634000000000001</v>
      </c>
      <c r="FH17" s="4">
        <f t="shared" si="2"/>
        <v>0.24758000000000005</v>
      </c>
      <c r="FI17" s="4">
        <f t="shared" si="3"/>
        <v>1.176E-2</v>
      </c>
      <c r="FJ17" s="4">
        <f t="shared" si="4"/>
        <v>0.82824000000000009</v>
      </c>
      <c r="FK17" s="4" t="e">
        <f t="shared" si="5"/>
        <v>#DIV/0!</v>
      </c>
      <c r="FL17" s="4">
        <f t="shared" si="6"/>
        <v>0.99678</v>
      </c>
      <c r="FM17" s="4">
        <f t="shared" si="7"/>
        <v>8.7828599999999994</v>
      </c>
      <c r="FN17" s="1" t="str" cm="1">
        <f t="array" aca="1" ref="FN17" ca="1">CONCATENATE(INDIRECT(ADDRESS(1,MATCH(_xlfn.MINIFS(B17:FE17,metrics.rec,"MAE"),B17:FE17,0)+1)), ", ", INDIRECT(ADDRESS(2,MATCH(_xlfn.MINIFS(B17:FE17,metrics.rec,"MAE"),B17:FE17,0)+1)))</f>
        <v>k=5, r=0.1</v>
      </c>
      <c r="FO17" s="1" t="str" cm="1">
        <f t="array" aca="1" ref="FO17" ca="1">CONCATENATE(INDIRECT(ADDRESS(1,MATCH(_xlfn.MINIFS(B17:FE17,metrics.rec,"MSE"),B17:FE17,0)+1)), ", ", INDIRECT(ADDRESS(2,MATCH(_xlfn.MINIFS(B17:FE17,metrics.rec,"MSE"),B17:FE17,0)+1)))</f>
        <v>k=5, r=0.1</v>
      </c>
      <c r="FP17" s="1" t="str" cm="1">
        <f t="array" aca="1" ref="FP17" ca="1">CONCATENATE(INDIRECT(ADDRESS(1,MATCH(_xlfn.MAXIFS(B17:FE17,metrics.rec,"R"),B17:FE17,0)+1)), ", ", INDIRECT(ADDRESS(2,MATCH(_xlfn.MAXIFS(B17:FE17,metrics.rec,"R"),B17:FE17,0)+1)))</f>
        <v>k=5, r=0.1</v>
      </c>
      <c r="FQ17" s="1" t="str" cm="1">
        <f t="array" aca="1" ref="FQ17" ca="1">CONCATENATE(INDIRECT(ADDRESS(1,MATCH(_xlfn.MAXIFS(B17:FE17,metrics.rec,"Precision"),B17:FE17,0)+1)), ", ", INDIRECT(ADDRESS(2,MATCH(_xlfn.MAXIFS(B17:FE17,metrics.rec,"Precision"),B17:FE17,0)+1)))</f>
        <v>k=5, r=0.9</v>
      </c>
      <c r="FR17" s="1" t="str" cm="1">
        <f t="array" aca="1" ref="FR17" ca="1">CONCATENATE(INDIRECT(ADDRESS(1,MATCH(_xlfn.MAXIFS(B17:FE17,metrics.rec,"Recall"),B17:FE17,0)+1)), ", ", INDIRECT(ADDRESS(2,MATCH(_xlfn.MAXIFS(B17:FE17,metrics.rec,"Recall"),B17:FE17,0)+1)))</f>
        <v>k=5, r=0.1</v>
      </c>
      <c r="FS17" s="1" t="e" cm="1">
        <f t="array" aca="1" ref="FS17" ca="1">CONCATENATE(INDIRECT(ADDRESS(1,MATCH(_xlfn.MAXIFS(B17:FE17,metrics.rec,"Coverage"),B17:FE17,0)+1)), ", ", INDIRECT(ADDRESS(2,MATCH(_xlfn.MAXIFS(B17:FE17,metrics.rec,"Coverage"),B17:FE17,0)+1)))</f>
        <v>#N/A</v>
      </c>
      <c r="FT17" s="1" t="str" cm="1">
        <f t="array" aca="1" ref="FT17" ca="1">CONCATENATE(INDIRECT(ADDRESS(1,MATCH(_xlfn.MAXIFS(B17:FE17,metrics.rec,"Recatio"),B17:FE17,0)+1)), ", ", INDIRECT(ADDRESS(2,MATCH(_xlfn.MAXIFS(B17:FE17,metrics.rec,"Recatio"),B17:FE17,0)+1)))</f>
        <v>k=5, r=0.1</v>
      </c>
      <c r="FU17" s="1" t="str" cm="1">
        <f t="array" aca="1" ref="FU17" ca="1">CONCATENATE(INDIRECT(ADDRESS(1,MATCH(_xlfn.MINIFS(B17:FE17,metrics.rec,"Time"),B17:FE17,0)+1)), ", ", INDIRECT(ADDRESS(2,MATCH(_xlfn.MINIFS(B17:FE17,metrics.rec,"Time"),B17:FE17,0)+1)))</f>
        <v>k=5, r=0.9</v>
      </c>
    </row>
    <row r="18" spans="1:177" x14ac:dyDescent="0.2">
      <c r="A18" s="1" t="s">
        <v>15</v>
      </c>
      <c r="B18" s="4">
        <v>0.63049999999999995</v>
      </c>
      <c r="C18" s="4">
        <v>0.68479999999999996</v>
      </c>
      <c r="D18" s="4">
        <v>0.30030000000000001</v>
      </c>
      <c r="E18" s="4">
        <v>2.5000000000000001E-3</v>
      </c>
      <c r="F18" s="4">
        <v>0.86750000000000005</v>
      </c>
      <c r="G18" s="4"/>
      <c r="H18" s="4">
        <v>1</v>
      </c>
      <c r="I18" s="4">
        <v>16.930199999999999</v>
      </c>
      <c r="J18" s="5">
        <v>0.63959999999999995</v>
      </c>
      <c r="K18" s="5">
        <v>0.70479999999999998</v>
      </c>
      <c r="L18" s="5">
        <v>0.28149999999999997</v>
      </c>
      <c r="M18" s="5">
        <v>7.4999999999999997E-3</v>
      </c>
      <c r="N18" s="5">
        <v>0.85170000000000001</v>
      </c>
      <c r="O18" s="5"/>
      <c r="P18" s="5">
        <v>1</v>
      </c>
      <c r="Q18" s="5">
        <v>12.2203</v>
      </c>
      <c r="R18" s="4">
        <v>0.64759999999999995</v>
      </c>
      <c r="S18" s="4">
        <v>0.72</v>
      </c>
      <c r="T18" s="4">
        <v>0.26550000000000001</v>
      </c>
      <c r="U18" s="4">
        <v>1.43E-2</v>
      </c>
      <c r="V18" s="4">
        <v>0.82769999999999999</v>
      </c>
      <c r="W18" s="4"/>
      <c r="X18" s="4">
        <v>1</v>
      </c>
      <c r="Y18" s="4">
        <v>8.8734999999999999</v>
      </c>
      <c r="Z18" s="5">
        <v>0.67169999999999996</v>
      </c>
      <c r="AA18" s="5">
        <v>0.77429999999999999</v>
      </c>
      <c r="AB18" s="5">
        <v>0.22259999999999999</v>
      </c>
      <c r="AC18" s="5">
        <v>2.5399999999999999E-2</v>
      </c>
      <c r="AD18" s="5">
        <v>0.78410000000000002</v>
      </c>
      <c r="AE18" s="5"/>
      <c r="AF18" s="5">
        <v>1</v>
      </c>
      <c r="AG18" s="5">
        <v>5.7361000000000004</v>
      </c>
      <c r="AH18" s="4">
        <v>0.74950000000000006</v>
      </c>
      <c r="AI18" s="4">
        <v>0.97330000000000005</v>
      </c>
      <c r="AJ18" s="4">
        <v>0.12970000000000001</v>
      </c>
      <c r="AK18" s="4">
        <v>7.9000000000000001E-2</v>
      </c>
      <c r="AL18" s="4">
        <v>0.53210000000000002</v>
      </c>
      <c r="AM18" s="4"/>
      <c r="AN18" s="4">
        <v>0.97670000000000001</v>
      </c>
      <c r="AO18" s="4">
        <v>1.6408</v>
      </c>
      <c r="AP18" s="5"/>
      <c r="AQ18" s="5"/>
      <c r="AR18" s="5"/>
      <c r="AS18" s="5"/>
      <c r="AT18" s="5"/>
      <c r="AU18" s="5"/>
      <c r="AV18" s="5"/>
      <c r="AW18" s="5"/>
      <c r="AX18" s="4"/>
      <c r="AY18" s="4"/>
      <c r="AZ18" s="4"/>
      <c r="BA18" s="4"/>
      <c r="BB18" s="4"/>
      <c r="BC18" s="4"/>
      <c r="BD18" s="4"/>
      <c r="BE18" s="4"/>
      <c r="BF18" s="5"/>
      <c r="BG18" s="5"/>
      <c r="BH18" s="5"/>
      <c r="BI18" s="5"/>
      <c r="BJ18" s="5"/>
      <c r="BK18" s="5"/>
      <c r="BL18" s="5"/>
      <c r="BM18" s="5"/>
      <c r="BN18" s="4"/>
      <c r="BO18" s="4"/>
      <c r="BP18" s="4"/>
      <c r="BQ18" s="4"/>
      <c r="BR18" s="4"/>
      <c r="BS18" s="4"/>
      <c r="BT18" s="4"/>
      <c r="BU18" s="4"/>
      <c r="BV18" s="5"/>
      <c r="BW18" s="5"/>
      <c r="BX18" s="5"/>
      <c r="BY18" s="5"/>
      <c r="BZ18" s="5"/>
      <c r="CA18" s="5"/>
      <c r="CB18" s="5"/>
      <c r="CC18" s="5"/>
      <c r="CD18" s="4"/>
      <c r="CE18" s="4"/>
      <c r="CF18" s="4"/>
      <c r="CG18" s="4"/>
      <c r="CH18" s="4"/>
      <c r="CI18" s="4"/>
      <c r="CJ18" s="4"/>
      <c r="CK18" s="4"/>
      <c r="CL18" s="5"/>
      <c r="CM18" s="5"/>
      <c r="CN18" s="5"/>
      <c r="CO18" s="5"/>
      <c r="CP18" s="5"/>
      <c r="CQ18" s="5"/>
      <c r="CR18" s="5"/>
      <c r="CS18" s="5"/>
      <c r="CT18" s="4"/>
      <c r="CU18" s="4"/>
      <c r="CV18" s="4"/>
      <c r="CW18" s="4"/>
      <c r="CX18" s="4"/>
      <c r="CY18" s="4"/>
      <c r="CZ18" s="4"/>
      <c r="DA18" s="4"/>
      <c r="DB18" s="5"/>
      <c r="DC18" s="5"/>
      <c r="DD18" s="5"/>
      <c r="DE18" s="5"/>
      <c r="DF18" s="5"/>
      <c r="DG18" s="5"/>
      <c r="DH18" s="5"/>
      <c r="DI18" s="5"/>
      <c r="DJ18" s="4"/>
      <c r="DK18" s="4"/>
      <c r="DL18" s="4"/>
      <c r="DM18" s="4"/>
      <c r="DN18" s="4"/>
      <c r="DO18" s="4"/>
      <c r="DP18" s="4"/>
      <c r="DQ18" s="4"/>
      <c r="DR18" s="5"/>
      <c r="DS18" s="5"/>
      <c r="DT18" s="5"/>
      <c r="DU18" s="5"/>
      <c r="DV18" s="5"/>
      <c r="DW18" s="5"/>
      <c r="DX18" s="5"/>
      <c r="DY18" s="5"/>
      <c r="DZ18" s="4"/>
      <c r="EA18" s="4"/>
      <c r="EB18" s="4"/>
      <c r="EC18" s="4"/>
      <c r="ED18" s="4"/>
      <c r="EE18" s="4"/>
      <c r="EF18" s="4"/>
      <c r="EG18" s="4"/>
      <c r="EH18" s="5"/>
      <c r="EI18" s="5"/>
      <c r="EJ18" s="5"/>
      <c r="EK18" s="5"/>
      <c r="EL18" s="5"/>
      <c r="EM18" s="5"/>
      <c r="EN18" s="5"/>
      <c r="EO18" s="5"/>
      <c r="EP18" s="4"/>
      <c r="EQ18" s="4"/>
      <c r="ER18" s="4"/>
      <c r="ES18" s="4"/>
      <c r="ET18" s="4"/>
      <c r="EU18" s="4"/>
      <c r="EV18" s="4"/>
      <c r="EW18" s="4"/>
      <c r="EX18" s="5"/>
      <c r="EY18" s="5"/>
      <c r="EZ18" s="5"/>
      <c r="FA18" s="5"/>
      <c r="FB18" s="5"/>
      <c r="FC18" s="5"/>
      <c r="FD18" s="5"/>
      <c r="FE18" s="5"/>
      <c r="FF18" s="4">
        <f t="shared" si="0"/>
        <v>0.66777999999999993</v>
      </c>
      <c r="FG18" s="4">
        <f t="shared" si="1"/>
        <v>0.7714399999999999</v>
      </c>
      <c r="FH18" s="4">
        <f t="shared" si="2"/>
        <v>0.23991999999999997</v>
      </c>
      <c r="FI18" s="4">
        <f t="shared" si="3"/>
        <v>2.5740000000000002E-2</v>
      </c>
      <c r="FJ18" s="4">
        <f t="shared" si="4"/>
        <v>0.77262000000000008</v>
      </c>
      <c r="FK18" s="4" t="e">
        <f t="shared" si="5"/>
        <v>#DIV/0!</v>
      </c>
      <c r="FL18" s="4">
        <f t="shared" si="6"/>
        <v>0.99534</v>
      </c>
      <c r="FM18" s="4">
        <f t="shared" si="7"/>
        <v>9.0801800000000004</v>
      </c>
      <c r="FN18" s="1" t="str" cm="1">
        <f t="array" aca="1" ref="FN18" ca="1">CONCATENATE(INDIRECT(ADDRESS(1,MATCH(_xlfn.MINIFS(B18:FE18,metrics.rec,"MAE"),B18:FE18,0)+1)), ", ", INDIRECT(ADDRESS(2,MATCH(_xlfn.MINIFS(B18:FE18,metrics.rec,"MAE"),B18:FE18,0)+1)))</f>
        <v>k=5, r=0.1</v>
      </c>
      <c r="FO18" s="1" t="str" cm="1">
        <f t="array" aca="1" ref="FO18" ca="1">CONCATENATE(INDIRECT(ADDRESS(1,MATCH(_xlfn.MINIFS(B18:FE18,metrics.rec,"MSE"),B18:FE18,0)+1)), ", ", INDIRECT(ADDRESS(2,MATCH(_xlfn.MINIFS(B18:FE18,metrics.rec,"MSE"),B18:FE18,0)+1)))</f>
        <v>k=5, r=0.1</v>
      </c>
      <c r="FP18" s="1" t="str" cm="1">
        <f t="array" aca="1" ref="FP18" ca="1">CONCATENATE(INDIRECT(ADDRESS(1,MATCH(_xlfn.MAXIFS(B18:FE18,metrics.rec,"R"),B18:FE18,0)+1)), ", ", INDIRECT(ADDRESS(2,MATCH(_xlfn.MAXIFS(B18:FE18,metrics.rec,"R"),B18:FE18,0)+1)))</f>
        <v>k=5, r=0.1</v>
      </c>
      <c r="FQ18" s="1" t="str" cm="1">
        <f t="array" aca="1" ref="FQ18" ca="1">CONCATENATE(INDIRECT(ADDRESS(1,MATCH(_xlfn.MAXIFS(B18:FE18,metrics.rec,"Precision"),B18:FE18,0)+1)), ", ", INDIRECT(ADDRESS(2,MATCH(_xlfn.MAXIFS(B18:FE18,metrics.rec,"Precision"),B18:FE18,0)+1)))</f>
        <v>k=5, r=0.9</v>
      </c>
      <c r="FR18" s="1" t="str" cm="1">
        <f t="array" aca="1" ref="FR18" ca="1">CONCATENATE(INDIRECT(ADDRESS(1,MATCH(_xlfn.MAXIFS(B18:FE18,metrics.rec,"Recall"),B18:FE18,0)+1)), ", ", INDIRECT(ADDRESS(2,MATCH(_xlfn.MAXIFS(B18:FE18,metrics.rec,"Recall"),B18:FE18,0)+1)))</f>
        <v>k=5, r=0.1</v>
      </c>
      <c r="FS18" s="1" t="e" cm="1">
        <f t="array" aca="1" ref="FS18" ca="1">CONCATENATE(INDIRECT(ADDRESS(1,MATCH(_xlfn.MAXIFS(B18:FE18,metrics.rec,"Coverage"),B18:FE18,0)+1)), ", ", INDIRECT(ADDRESS(2,MATCH(_xlfn.MAXIFS(B18:FE18,metrics.rec,"Coverage"),B18:FE18,0)+1)))</f>
        <v>#N/A</v>
      </c>
      <c r="FT18" s="1" t="str" cm="1">
        <f t="array" aca="1" ref="FT18" ca="1">CONCATENATE(INDIRECT(ADDRESS(1,MATCH(_xlfn.MAXIFS(B18:FE18,metrics.rec,"Recatio"),B18:FE18,0)+1)), ", ", INDIRECT(ADDRESS(2,MATCH(_xlfn.MAXIFS(B18:FE18,metrics.rec,"Recatio"),B18:FE18,0)+1)))</f>
        <v>k=5, r=0.1</v>
      </c>
      <c r="FU18" s="1" t="str" cm="1">
        <f t="array" aca="1" ref="FU18" ca="1">CONCATENATE(INDIRECT(ADDRESS(1,MATCH(_xlfn.MINIFS(B18:FE18,metrics.rec,"Time"),B18:FE18,0)+1)), ", ", INDIRECT(ADDRESS(2,MATCH(_xlfn.MINIFS(B18:FE18,metrics.rec,"Time"),B18:FE18,0)+1)))</f>
        <v>k=5, r=0.9</v>
      </c>
    </row>
    <row r="19" spans="1:177" x14ac:dyDescent="0.2">
      <c r="A19" s="1" t="s">
        <v>16</v>
      </c>
      <c r="B19" s="4">
        <v>0.63939999999999997</v>
      </c>
      <c r="C19" s="4">
        <v>0.70779999999999998</v>
      </c>
      <c r="D19" s="4">
        <v>0.252</v>
      </c>
      <c r="E19" s="4">
        <v>1.6000000000000001E-3</v>
      </c>
      <c r="F19" s="4">
        <v>0.879</v>
      </c>
      <c r="G19" s="4"/>
      <c r="H19" s="4">
        <v>1</v>
      </c>
      <c r="I19" s="4">
        <v>13.0489</v>
      </c>
      <c r="J19" s="5">
        <v>0.64610000000000001</v>
      </c>
      <c r="K19" s="5">
        <v>0.72489999999999999</v>
      </c>
      <c r="L19" s="5">
        <v>0.24160000000000001</v>
      </c>
      <c r="M19" s="5">
        <v>5.1000000000000004E-3</v>
      </c>
      <c r="N19" s="5">
        <v>0.86770000000000003</v>
      </c>
      <c r="O19" s="5"/>
      <c r="P19" s="5">
        <v>1</v>
      </c>
      <c r="Q19" s="5">
        <v>9.3440999999999992</v>
      </c>
      <c r="R19" s="4">
        <v>0.65059999999999996</v>
      </c>
      <c r="S19" s="4">
        <v>0.73099999999999998</v>
      </c>
      <c r="T19" s="4">
        <v>0.2445</v>
      </c>
      <c r="U19" s="4">
        <v>9.7999999999999997E-3</v>
      </c>
      <c r="V19" s="4">
        <v>0.85150000000000003</v>
      </c>
      <c r="W19" s="4"/>
      <c r="X19" s="4">
        <v>1</v>
      </c>
      <c r="Y19" s="4">
        <v>7.1996000000000002</v>
      </c>
      <c r="Z19" s="5">
        <v>0.66600000000000004</v>
      </c>
      <c r="AA19" s="5">
        <v>0.76729999999999998</v>
      </c>
      <c r="AB19" s="5">
        <v>0.22639999999999999</v>
      </c>
      <c r="AC19" s="5">
        <v>1.83E-2</v>
      </c>
      <c r="AD19" s="5">
        <v>0.81420000000000003</v>
      </c>
      <c r="AE19" s="5"/>
      <c r="AF19" s="5">
        <v>0.99970000000000003</v>
      </c>
      <c r="AG19" s="5">
        <v>4.6784999999999997</v>
      </c>
      <c r="AH19" s="4">
        <v>0.72989999999999999</v>
      </c>
      <c r="AI19" s="4">
        <v>0.92789999999999995</v>
      </c>
      <c r="AJ19" s="4">
        <v>0.15090000000000001</v>
      </c>
      <c r="AK19" s="4">
        <v>6.6199999999999995E-2</v>
      </c>
      <c r="AL19" s="4">
        <v>0.49880000000000002</v>
      </c>
      <c r="AM19" s="4"/>
      <c r="AN19" s="4">
        <v>0.96950000000000003</v>
      </c>
      <c r="AO19" s="4">
        <v>1.5078</v>
      </c>
      <c r="AP19" s="5"/>
      <c r="AQ19" s="5"/>
      <c r="AR19" s="5"/>
      <c r="AS19" s="5"/>
      <c r="AT19" s="5"/>
      <c r="AU19" s="5"/>
      <c r="AV19" s="5"/>
      <c r="AW19" s="5"/>
      <c r="AX19" s="4"/>
      <c r="AY19" s="4"/>
      <c r="AZ19" s="4"/>
      <c r="BA19" s="4"/>
      <c r="BB19" s="4"/>
      <c r="BC19" s="4"/>
      <c r="BD19" s="4"/>
      <c r="BE19" s="4"/>
      <c r="BF19" s="5"/>
      <c r="BG19" s="5"/>
      <c r="BH19" s="5"/>
      <c r="BI19" s="5"/>
      <c r="BJ19" s="5"/>
      <c r="BK19" s="5"/>
      <c r="BL19" s="5"/>
      <c r="BM19" s="5"/>
      <c r="BN19" s="4"/>
      <c r="BO19" s="4"/>
      <c r="BP19" s="4"/>
      <c r="BQ19" s="4"/>
      <c r="BR19" s="4"/>
      <c r="BS19" s="4"/>
      <c r="BT19" s="4"/>
      <c r="BU19" s="4"/>
      <c r="BV19" s="5"/>
      <c r="BW19" s="5"/>
      <c r="BX19" s="5"/>
      <c r="BY19" s="5"/>
      <c r="BZ19" s="5"/>
      <c r="CA19" s="5"/>
      <c r="CB19" s="5"/>
      <c r="CC19" s="5"/>
      <c r="CD19" s="4"/>
      <c r="CE19" s="4"/>
      <c r="CF19" s="4"/>
      <c r="CG19" s="4"/>
      <c r="CH19" s="4"/>
      <c r="CI19" s="4"/>
      <c r="CJ19" s="4"/>
      <c r="CK19" s="4"/>
      <c r="CL19" s="5"/>
      <c r="CM19" s="5"/>
      <c r="CN19" s="5"/>
      <c r="CO19" s="5"/>
      <c r="CP19" s="5"/>
      <c r="CQ19" s="5"/>
      <c r="CR19" s="5"/>
      <c r="CS19" s="5"/>
      <c r="CT19" s="4"/>
      <c r="CU19" s="4"/>
      <c r="CV19" s="4"/>
      <c r="CW19" s="4"/>
      <c r="CX19" s="4"/>
      <c r="CY19" s="4"/>
      <c r="CZ19" s="4"/>
      <c r="DA19" s="4"/>
      <c r="DB19" s="5"/>
      <c r="DC19" s="5"/>
      <c r="DD19" s="5"/>
      <c r="DE19" s="5"/>
      <c r="DF19" s="5"/>
      <c r="DG19" s="5"/>
      <c r="DH19" s="5"/>
      <c r="DI19" s="5"/>
      <c r="DJ19" s="4"/>
      <c r="DK19" s="4"/>
      <c r="DL19" s="4"/>
      <c r="DM19" s="4"/>
      <c r="DN19" s="4"/>
      <c r="DO19" s="4"/>
      <c r="DP19" s="4"/>
      <c r="DQ19" s="4"/>
      <c r="DR19" s="5"/>
      <c r="DS19" s="5"/>
      <c r="DT19" s="5"/>
      <c r="DU19" s="5"/>
      <c r="DV19" s="5"/>
      <c r="DW19" s="5"/>
      <c r="DX19" s="5"/>
      <c r="DY19" s="5"/>
      <c r="DZ19" s="4"/>
      <c r="EA19" s="4"/>
      <c r="EB19" s="4"/>
      <c r="EC19" s="4"/>
      <c r="ED19" s="4"/>
      <c r="EE19" s="4"/>
      <c r="EF19" s="4"/>
      <c r="EG19" s="4"/>
      <c r="EH19" s="5"/>
      <c r="EI19" s="5"/>
      <c r="EJ19" s="5"/>
      <c r="EK19" s="5"/>
      <c r="EL19" s="5"/>
      <c r="EM19" s="5"/>
      <c r="EN19" s="5"/>
      <c r="EO19" s="5"/>
      <c r="EP19" s="4"/>
      <c r="EQ19" s="4"/>
      <c r="ER19" s="4"/>
      <c r="ES19" s="4"/>
      <c r="ET19" s="4"/>
      <c r="EU19" s="4"/>
      <c r="EV19" s="4"/>
      <c r="EW19" s="4"/>
      <c r="EX19" s="5"/>
      <c r="EY19" s="5"/>
      <c r="EZ19" s="5"/>
      <c r="FA19" s="5"/>
      <c r="FB19" s="5"/>
      <c r="FC19" s="5"/>
      <c r="FD19" s="5"/>
      <c r="FE19" s="5"/>
      <c r="FF19" s="4">
        <f t="shared" si="0"/>
        <v>0.66639999999999999</v>
      </c>
      <c r="FG19" s="4">
        <f t="shared" si="1"/>
        <v>0.77178000000000002</v>
      </c>
      <c r="FH19" s="4">
        <f t="shared" si="2"/>
        <v>0.22308</v>
      </c>
      <c r="FI19" s="4">
        <f t="shared" si="3"/>
        <v>2.0199999999999999E-2</v>
      </c>
      <c r="FJ19" s="4">
        <f t="shared" si="4"/>
        <v>0.78224000000000005</v>
      </c>
      <c r="FK19" s="4" t="e">
        <f t="shared" si="5"/>
        <v>#DIV/0!</v>
      </c>
      <c r="FL19" s="4">
        <f t="shared" si="6"/>
        <v>0.99383999999999995</v>
      </c>
      <c r="FM19" s="4">
        <f t="shared" si="7"/>
        <v>7.1557800000000018</v>
      </c>
      <c r="FN19" s="1" t="str" cm="1">
        <f t="array" aca="1" ref="FN19" ca="1">CONCATENATE(INDIRECT(ADDRESS(1,MATCH(_xlfn.MINIFS(B19:FE19,metrics.rec,"MAE"),B19:FE19,0)+1)), ", ", INDIRECT(ADDRESS(2,MATCH(_xlfn.MINIFS(B19:FE19,metrics.rec,"MAE"),B19:FE19,0)+1)))</f>
        <v>k=5, r=0.1</v>
      </c>
      <c r="FO19" s="1" t="str" cm="1">
        <f t="array" aca="1" ref="FO19" ca="1">CONCATENATE(INDIRECT(ADDRESS(1,MATCH(_xlfn.MINIFS(B19:FE19,metrics.rec,"MSE"),B19:FE19,0)+1)), ", ", INDIRECT(ADDRESS(2,MATCH(_xlfn.MINIFS(B19:FE19,metrics.rec,"MSE"),B19:FE19,0)+1)))</f>
        <v>k=5, r=0.1</v>
      </c>
      <c r="FP19" s="1" t="str" cm="1">
        <f t="array" aca="1" ref="FP19" ca="1">CONCATENATE(INDIRECT(ADDRESS(1,MATCH(_xlfn.MAXIFS(B19:FE19,metrics.rec,"R"),B19:FE19,0)+1)), ", ", INDIRECT(ADDRESS(2,MATCH(_xlfn.MAXIFS(B19:FE19,metrics.rec,"R"),B19:FE19,0)+1)))</f>
        <v>k=5, r=0.1</v>
      </c>
      <c r="FQ19" s="1" t="str" cm="1">
        <f t="array" aca="1" ref="FQ19" ca="1">CONCATENATE(INDIRECT(ADDRESS(1,MATCH(_xlfn.MAXIFS(B19:FE19,metrics.rec,"Precision"),B19:FE19,0)+1)), ", ", INDIRECT(ADDRESS(2,MATCH(_xlfn.MAXIFS(B19:FE19,metrics.rec,"Precision"),B19:FE19,0)+1)))</f>
        <v>k=5, r=0.9</v>
      </c>
      <c r="FR19" s="1" t="str" cm="1">
        <f t="array" aca="1" ref="FR19" ca="1">CONCATENATE(INDIRECT(ADDRESS(1,MATCH(_xlfn.MAXIFS(B19:FE19,metrics.rec,"Recall"),B19:FE19,0)+1)), ", ", INDIRECT(ADDRESS(2,MATCH(_xlfn.MAXIFS(B19:FE19,metrics.rec,"Recall"),B19:FE19,0)+1)))</f>
        <v>k=5, r=0.1</v>
      </c>
      <c r="FS19" s="1" t="e" cm="1">
        <f t="array" aca="1" ref="FS19" ca="1">CONCATENATE(INDIRECT(ADDRESS(1,MATCH(_xlfn.MAXIFS(B19:FE19,metrics.rec,"Coverage"),B19:FE19,0)+1)), ", ", INDIRECT(ADDRESS(2,MATCH(_xlfn.MAXIFS(B19:FE19,metrics.rec,"Coverage"),B19:FE19,0)+1)))</f>
        <v>#N/A</v>
      </c>
      <c r="FT19" s="1" t="str" cm="1">
        <f t="array" aca="1" ref="FT19" ca="1">CONCATENATE(INDIRECT(ADDRESS(1,MATCH(_xlfn.MAXIFS(B19:FE19,metrics.rec,"Recatio"),B19:FE19,0)+1)), ", ", INDIRECT(ADDRESS(2,MATCH(_xlfn.MAXIFS(B19:FE19,metrics.rec,"Recatio"),B19:FE19,0)+1)))</f>
        <v>k=5, r=0.1</v>
      </c>
      <c r="FU19" s="1" t="str" cm="1">
        <f t="array" aca="1" ref="FU19" ca="1">CONCATENATE(INDIRECT(ADDRESS(1,MATCH(_xlfn.MINIFS(B19:FE19,metrics.rec,"Time"),B19:FE19,0)+1)), ", ", INDIRECT(ADDRESS(2,MATCH(_xlfn.MINIFS(B19:FE19,metrics.rec,"Time"),B19:FE19,0)+1)))</f>
        <v>k=5, r=0.9</v>
      </c>
    </row>
    <row r="20" spans="1:177" x14ac:dyDescent="0.2">
      <c r="A20" s="1" t="s">
        <v>17</v>
      </c>
      <c r="B20" s="4">
        <v>0.61550000000000005</v>
      </c>
      <c r="C20" s="4">
        <v>0.65700000000000003</v>
      </c>
      <c r="D20" s="4">
        <v>0.30149999999999999</v>
      </c>
      <c r="E20" s="4">
        <v>1.6000000000000001E-3</v>
      </c>
      <c r="F20" s="4">
        <v>0.8881</v>
      </c>
      <c r="G20" s="4"/>
      <c r="H20" s="4">
        <v>1</v>
      </c>
      <c r="I20" s="4">
        <v>15.1631</v>
      </c>
      <c r="J20" s="5">
        <v>0.62790000000000001</v>
      </c>
      <c r="K20" s="5">
        <v>0.68669999999999998</v>
      </c>
      <c r="L20" s="5">
        <v>0.29199999999999998</v>
      </c>
      <c r="M20" s="5">
        <v>4.7999999999999996E-3</v>
      </c>
      <c r="N20" s="5">
        <v>0.87809999999999999</v>
      </c>
      <c r="O20" s="5"/>
      <c r="P20" s="5">
        <v>1</v>
      </c>
      <c r="Q20" s="5">
        <v>12.0122</v>
      </c>
      <c r="R20" s="4">
        <v>0.63929999999999998</v>
      </c>
      <c r="S20" s="4">
        <v>0.70840000000000003</v>
      </c>
      <c r="T20" s="4">
        <v>0.27779999999999999</v>
      </c>
      <c r="U20" s="4">
        <v>8.8999999999999999E-3</v>
      </c>
      <c r="V20" s="4">
        <v>0.86329999999999996</v>
      </c>
      <c r="W20" s="4"/>
      <c r="X20" s="4">
        <v>1</v>
      </c>
      <c r="Y20" s="4">
        <v>7.5991</v>
      </c>
      <c r="Z20" s="5">
        <v>0.66339999999999999</v>
      </c>
      <c r="AA20" s="5">
        <v>0.76429999999999998</v>
      </c>
      <c r="AB20" s="5">
        <v>0.23569999999999999</v>
      </c>
      <c r="AC20" s="5">
        <v>1.4800000000000001E-2</v>
      </c>
      <c r="AD20" s="5">
        <v>0.83320000000000005</v>
      </c>
      <c r="AE20" s="5"/>
      <c r="AF20" s="5">
        <v>1</v>
      </c>
      <c r="AG20" s="5">
        <v>5.7969999999999997</v>
      </c>
      <c r="AH20" s="4">
        <v>0.74760000000000004</v>
      </c>
      <c r="AI20" s="4">
        <v>0.97740000000000005</v>
      </c>
      <c r="AJ20" s="4">
        <v>0.1414</v>
      </c>
      <c r="AK20" s="4">
        <v>2.87E-2</v>
      </c>
      <c r="AL20" s="4">
        <v>0.70620000000000005</v>
      </c>
      <c r="AM20" s="4"/>
      <c r="AN20" s="4">
        <v>0.9839</v>
      </c>
      <c r="AO20" s="4">
        <v>1.6171</v>
      </c>
      <c r="AP20" s="5"/>
      <c r="AQ20" s="5"/>
      <c r="AR20" s="5"/>
      <c r="AS20" s="5"/>
      <c r="AT20" s="5"/>
      <c r="AU20" s="5"/>
      <c r="AV20" s="5"/>
      <c r="AW20" s="5"/>
      <c r="AX20" s="4"/>
      <c r="AY20" s="4"/>
      <c r="AZ20" s="4"/>
      <c r="BA20" s="4"/>
      <c r="BB20" s="4"/>
      <c r="BC20" s="4"/>
      <c r="BD20" s="4"/>
      <c r="BE20" s="4"/>
      <c r="BF20" s="5"/>
      <c r="BG20" s="5"/>
      <c r="BH20" s="5"/>
      <c r="BI20" s="5"/>
      <c r="BJ20" s="5"/>
      <c r="BK20" s="5"/>
      <c r="BL20" s="5"/>
      <c r="BM20" s="5"/>
      <c r="BN20" s="4"/>
      <c r="BO20" s="4"/>
      <c r="BP20" s="4"/>
      <c r="BQ20" s="4"/>
      <c r="BR20" s="4"/>
      <c r="BS20" s="4"/>
      <c r="BT20" s="4"/>
      <c r="BU20" s="4"/>
      <c r="BV20" s="5"/>
      <c r="BW20" s="5"/>
      <c r="BX20" s="5"/>
      <c r="BY20" s="5"/>
      <c r="BZ20" s="5"/>
      <c r="CA20" s="5"/>
      <c r="CB20" s="5"/>
      <c r="CC20" s="5"/>
      <c r="CD20" s="4"/>
      <c r="CE20" s="4"/>
      <c r="CF20" s="4"/>
      <c r="CG20" s="4"/>
      <c r="CH20" s="4"/>
      <c r="CI20" s="4"/>
      <c r="CJ20" s="4"/>
      <c r="CK20" s="4"/>
      <c r="CL20" s="5"/>
      <c r="CM20" s="5"/>
      <c r="CN20" s="5"/>
      <c r="CO20" s="5"/>
      <c r="CP20" s="5"/>
      <c r="CQ20" s="5"/>
      <c r="CR20" s="5"/>
      <c r="CS20" s="5"/>
      <c r="CT20" s="4"/>
      <c r="CU20" s="4"/>
      <c r="CV20" s="4"/>
      <c r="CW20" s="4"/>
      <c r="CX20" s="4"/>
      <c r="CY20" s="4"/>
      <c r="CZ20" s="4"/>
      <c r="DA20" s="4"/>
      <c r="DB20" s="5"/>
      <c r="DC20" s="5"/>
      <c r="DD20" s="5"/>
      <c r="DE20" s="5"/>
      <c r="DF20" s="5"/>
      <c r="DG20" s="5"/>
      <c r="DH20" s="5"/>
      <c r="DI20" s="5"/>
      <c r="DJ20" s="4"/>
      <c r="DK20" s="4"/>
      <c r="DL20" s="4"/>
      <c r="DM20" s="4"/>
      <c r="DN20" s="4"/>
      <c r="DO20" s="4"/>
      <c r="DP20" s="4"/>
      <c r="DQ20" s="4"/>
      <c r="DR20" s="5"/>
      <c r="DS20" s="5"/>
      <c r="DT20" s="5"/>
      <c r="DU20" s="5"/>
      <c r="DV20" s="5"/>
      <c r="DW20" s="5"/>
      <c r="DX20" s="5"/>
      <c r="DY20" s="5"/>
      <c r="DZ20" s="4"/>
      <c r="EA20" s="4"/>
      <c r="EB20" s="4"/>
      <c r="EC20" s="4"/>
      <c r="ED20" s="4"/>
      <c r="EE20" s="4"/>
      <c r="EF20" s="4"/>
      <c r="EG20" s="4"/>
      <c r="EH20" s="5"/>
      <c r="EI20" s="5"/>
      <c r="EJ20" s="5"/>
      <c r="EK20" s="5"/>
      <c r="EL20" s="5"/>
      <c r="EM20" s="5"/>
      <c r="EN20" s="5"/>
      <c r="EO20" s="5"/>
      <c r="EP20" s="4"/>
      <c r="EQ20" s="4"/>
      <c r="ER20" s="4"/>
      <c r="ES20" s="4"/>
      <c r="ET20" s="4"/>
      <c r="EU20" s="4"/>
      <c r="EV20" s="4"/>
      <c r="EW20" s="4"/>
      <c r="EX20" s="5"/>
      <c r="EY20" s="5"/>
      <c r="EZ20" s="5"/>
      <c r="FA20" s="5"/>
      <c r="FB20" s="5"/>
      <c r="FC20" s="5"/>
      <c r="FD20" s="5"/>
      <c r="FE20" s="5"/>
      <c r="FF20" s="4">
        <f t="shared" si="0"/>
        <v>0.6587400000000001</v>
      </c>
      <c r="FG20" s="4">
        <f t="shared" si="1"/>
        <v>0.75875999999999999</v>
      </c>
      <c r="FH20" s="4">
        <f t="shared" si="2"/>
        <v>0.24967999999999999</v>
      </c>
      <c r="FI20" s="4">
        <f t="shared" si="3"/>
        <v>1.1760000000000001E-2</v>
      </c>
      <c r="FJ20" s="4">
        <f t="shared" si="4"/>
        <v>0.83378000000000019</v>
      </c>
      <c r="FK20" s="4" t="e">
        <f t="shared" si="5"/>
        <v>#DIV/0!</v>
      </c>
      <c r="FL20" s="4">
        <f t="shared" si="6"/>
        <v>0.99678</v>
      </c>
      <c r="FM20" s="4">
        <f t="shared" si="7"/>
        <v>8.4376999999999995</v>
      </c>
      <c r="FN20" s="1" t="str" cm="1">
        <f t="array" aca="1" ref="FN20" ca="1">CONCATENATE(INDIRECT(ADDRESS(1,MATCH(_xlfn.MINIFS(B20:FE20,metrics.rec,"MAE"),B20:FE20,0)+1)), ", ", INDIRECT(ADDRESS(2,MATCH(_xlfn.MINIFS(B20:FE20,metrics.rec,"MAE"),B20:FE20,0)+1)))</f>
        <v>k=5, r=0.1</v>
      </c>
      <c r="FO20" s="1" t="str" cm="1">
        <f t="array" aca="1" ref="FO20" ca="1">CONCATENATE(INDIRECT(ADDRESS(1,MATCH(_xlfn.MINIFS(B20:FE20,metrics.rec,"MSE"),B20:FE20,0)+1)), ", ", INDIRECT(ADDRESS(2,MATCH(_xlfn.MINIFS(B20:FE20,metrics.rec,"MSE"),B20:FE20,0)+1)))</f>
        <v>k=5, r=0.1</v>
      </c>
      <c r="FP20" s="1" t="str" cm="1">
        <f t="array" aca="1" ref="FP20" ca="1">CONCATENATE(INDIRECT(ADDRESS(1,MATCH(_xlfn.MAXIFS(B20:FE20,metrics.rec,"R"),B20:FE20,0)+1)), ", ", INDIRECT(ADDRESS(2,MATCH(_xlfn.MAXIFS(B20:FE20,metrics.rec,"R"),B20:FE20,0)+1)))</f>
        <v>k=5, r=0.1</v>
      </c>
      <c r="FQ20" s="1" t="str" cm="1">
        <f t="array" aca="1" ref="FQ20" ca="1">CONCATENATE(INDIRECT(ADDRESS(1,MATCH(_xlfn.MAXIFS(B20:FE20,metrics.rec,"Precision"),B20:FE20,0)+1)), ", ", INDIRECT(ADDRESS(2,MATCH(_xlfn.MAXIFS(B20:FE20,metrics.rec,"Precision"),B20:FE20,0)+1)))</f>
        <v>k=5, r=0.9</v>
      </c>
      <c r="FR20" s="1" t="str" cm="1">
        <f t="array" aca="1" ref="FR20" ca="1">CONCATENATE(INDIRECT(ADDRESS(1,MATCH(_xlfn.MAXIFS(B20:FE20,metrics.rec,"Recall"),B20:FE20,0)+1)), ", ", INDIRECT(ADDRESS(2,MATCH(_xlfn.MAXIFS(B20:FE20,metrics.rec,"Recall"),B20:FE20,0)+1)))</f>
        <v>k=5, r=0.1</v>
      </c>
      <c r="FS20" s="1" t="e" cm="1">
        <f t="array" aca="1" ref="FS20" ca="1">CONCATENATE(INDIRECT(ADDRESS(1,MATCH(_xlfn.MAXIFS(B20:FE20,metrics.rec,"Coverage"),B20:FE20,0)+1)), ", ", INDIRECT(ADDRESS(2,MATCH(_xlfn.MAXIFS(B20:FE20,metrics.rec,"Coverage"),B20:FE20,0)+1)))</f>
        <v>#N/A</v>
      </c>
      <c r="FT20" s="1" t="str" cm="1">
        <f t="array" aca="1" ref="FT20" ca="1">CONCATENATE(INDIRECT(ADDRESS(1,MATCH(_xlfn.MAXIFS(B20:FE20,metrics.rec,"Recatio"),B20:FE20,0)+1)), ", ", INDIRECT(ADDRESS(2,MATCH(_xlfn.MAXIFS(B20:FE20,metrics.rec,"Recatio"),B20:FE20,0)+1)))</f>
        <v>k=5, r=0.1</v>
      </c>
      <c r="FU20" s="1" t="str" cm="1">
        <f t="array" aca="1" ref="FU20" ca="1">CONCATENATE(INDIRECT(ADDRESS(1,MATCH(_xlfn.MINIFS(B20:FE20,metrics.rec,"Time"),B20:FE20,0)+1)), ", ", INDIRECT(ADDRESS(2,MATCH(_xlfn.MINIFS(B20:FE20,metrics.rec,"Time"),B20:FE20,0)+1)))</f>
        <v>k=5, r=0.9</v>
      </c>
    </row>
    <row r="21" spans="1:177" x14ac:dyDescent="0.2">
      <c r="A21" s="1" t="s">
        <v>18</v>
      </c>
      <c r="B21" s="4">
        <v>0.60899999999999999</v>
      </c>
      <c r="C21" s="4">
        <v>0.64329999999999998</v>
      </c>
      <c r="D21" s="4">
        <v>0.30620000000000003</v>
      </c>
      <c r="E21" s="4">
        <v>1.6000000000000001E-3</v>
      </c>
      <c r="F21" s="4">
        <v>0.88719999999999999</v>
      </c>
      <c r="G21" s="4"/>
      <c r="H21" s="4">
        <v>1</v>
      </c>
      <c r="I21" s="4">
        <v>13.645200000000001</v>
      </c>
      <c r="J21" s="5">
        <v>0.62250000000000005</v>
      </c>
      <c r="K21" s="5">
        <v>0.67420000000000002</v>
      </c>
      <c r="L21" s="5">
        <v>0.29730000000000001</v>
      </c>
      <c r="M21" s="5">
        <v>4.8999999999999998E-3</v>
      </c>
      <c r="N21" s="5">
        <v>0.87609999999999999</v>
      </c>
      <c r="O21" s="5"/>
      <c r="P21" s="5">
        <v>1</v>
      </c>
      <c r="Q21" s="5">
        <v>9.6083999999999996</v>
      </c>
      <c r="R21" s="4">
        <v>0.63380000000000003</v>
      </c>
      <c r="S21" s="4">
        <v>0.6966</v>
      </c>
      <c r="T21" s="4">
        <v>0.28050000000000003</v>
      </c>
      <c r="U21" s="4">
        <v>9.2999999999999992E-3</v>
      </c>
      <c r="V21" s="4">
        <v>0.85899999999999999</v>
      </c>
      <c r="W21" s="4"/>
      <c r="X21" s="4">
        <v>1</v>
      </c>
      <c r="Y21" s="4">
        <v>7.4809000000000001</v>
      </c>
      <c r="Z21" s="5">
        <v>0.6613</v>
      </c>
      <c r="AA21" s="5">
        <v>0.76060000000000005</v>
      </c>
      <c r="AB21" s="5">
        <v>0.2291</v>
      </c>
      <c r="AC21" s="5">
        <v>1.6799999999999999E-2</v>
      </c>
      <c r="AD21" s="5">
        <v>0.82340000000000002</v>
      </c>
      <c r="AE21" s="5"/>
      <c r="AF21" s="5">
        <v>1</v>
      </c>
      <c r="AG21" s="5">
        <v>4.7862999999999998</v>
      </c>
      <c r="AH21" s="4">
        <v>0.73340000000000005</v>
      </c>
      <c r="AI21" s="4">
        <v>0.93759999999999999</v>
      </c>
      <c r="AJ21" s="4">
        <v>0.152</v>
      </c>
      <c r="AK21" s="4">
        <v>5.4699999999999999E-2</v>
      </c>
      <c r="AL21" s="4">
        <v>0.59909999999999997</v>
      </c>
      <c r="AM21" s="4"/>
      <c r="AN21" s="4">
        <v>0.97599999999999998</v>
      </c>
      <c r="AO21" s="4">
        <v>1.5213000000000001</v>
      </c>
      <c r="AP21" s="5"/>
      <c r="AQ21" s="5"/>
      <c r="AR21" s="5"/>
      <c r="AS21" s="5"/>
      <c r="AT21" s="5"/>
      <c r="AU21" s="5"/>
      <c r="AV21" s="5"/>
      <c r="AW21" s="5"/>
      <c r="AX21" s="4"/>
      <c r="AY21" s="4"/>
      <c r="AZ21" s="4"/>
      <c r="BA21" s="4"/>
      <c r="BB21" s="4"/>
      <c r="BC21" s="4"/>
      <c r="BD21" s="4"/>
      <c r="BE21" s="4"/>
      <c r="BF21" s="5"/>
      <c r="BG21" s="5"/>
      <c r="BH21" s="5"/>
      <c r="BI21" s="5"/>
      <c r="BJ21" s="5"/>
      <c r="BK21" s="5"/>
      <c r="BL21" s="5"/>
      <c r="BM21" s="5"/>
      <c r="BN21" s="4"/>
      <c r="BO21" s="4"/>
      <c r="BP21" s="4"/>
      <c r="BQ21" s="4"/>
      <c r="BR21" s="4"/>
      <c r="BS21" s="4"/>
      <c r="BT21" s="4"/>
      <c r="BU21" s="4"/>
      <c r="BV21" s="5"/>
      <c r="BW21" s="5"/>
      <c r="BX21" s="5"/>
      <c r="BY21" s="5"/>
      <c r="BZ21" s="5"/>
      <c r="CA21" s="5"/>
      <c r="CB21" s="5"/>
      <c r="CC21" s="5"/>
      <c r="CD21" s="4"/>
      <c r="CE21" s="4"/>
      <c r="CF21" s="4"/>
      <c r="CG21" s="4"/>
      <c r="CH21" s="4"/>
      <c r="CI21" s="4"/>
      <c r="CJ21" s="4"/>
      <c r="CK21" s="4"/>
      <c r="CL21" s="5"/>
      <c r="CM21" s="5"/>
      <c r="CN21" s="5"/>
      <c r="CO21" s="5"/>
      <c r="CP21" s="5"/>
      <c r="CQ21" s="5"/>
      <c r="CR21" s="5"/>
      <c r="CS21" s="5"/>
      <c r="CT21" s="4"/>
      <c r="CU21" s="4"/>
      <c r="CV21" s="4"/>
      <c r="CW21" s="4"/>
      <c r="CX21" s="4"/>
      <c r="CY21" s="4"/>
      <c r="CZ21" s="4"/>
      <c r="DA21" s="4"/>
      <c r="DB21" s="5"/>
      <c r="DC21" s="5"/>
      <c r="DD21" s="5"/>
      <c r="DE21" s="5"/>
      <c r="DF21" s="5"/>
      <c r="DG21" s="5"/>
      <c r="DH21" s="5"/>
      <c r="DI21" s="5"/>
      <c r="DJ21" s="4"/>
      <c r="DK21" s="4"/>
      <c r="DL21" s="4"/>
      <c r="DM21" s="4"/>
      <c r="DN21" s="4"/>
      <c r="DO21" s="4"/>
      <c r="DP21" s="4"/>
      <c r="DQ21" s="4"/>
      <c r="DR21" s="5"/>
      <c r="DS21" s="5"/>
      <c r="DT21" s="5"/>
      <c r="DU21" s="5"/>
      <c r="DV21" s="5"/>
      <c r="DW21" s="5"/>
      <c r="DX21" s="5"/>
      <c r="DY21" s="5"/>
      <c r="DZ21" s="4"/>
      <c r="EA21" s="4"/>
      <c r="EB21" s="4"/>
      <c r="EC21" s="4"/>
      <c r="ED21" s="4"/>
      <c r="EE21" s="4"/>
      <c r="EF21" s="4"/>
      <c r="EG21" s="4"/>
      <c r="EH21" s="5"/>
      <c r="EI21" s="5"/>
      <c r="EJ21" s="5"/>
      <c r="EK21" s="5"/>
      <c r="EL21" s="5"/>
      <c r="EM21" s="5"/>
      <c r="EN21" s="5"/>
      <c r="EO21" s="5"/>
      <c r="EP21" s="4"/>
      <c r="EQ21" s="4"/>
      <c r="ER21" s="4"/>
      <c r="ES21" s="4"/>
      <c r="ET21" s="4"/>
      <c r="EU21" s="4"/>
      <c r="EV21" s="4"/>
      <c r="EW21" s="4"/>
      <c r="EX21" s="5"/>
      <c r="EY21" s="5"/>
      <c r="EZ21" s="5"/>
      <c r="FA21" s="5"/>
      <c r="FB21" s="5"/>
      <c r="FC21" s="5"/>
      <c r="FD21" s="5"/>
      <c r="FE21" s="5"/>
      <c r="FF21" s="4">
        <f t="shared" si="0"/>
        <v>0.65200000000000002</v>
      </c>
      <c r="FG21" s="4">
        <f t="shared" si="1"/>
        <v>0.74246000000000001</v>
      </c>
      <c r="FH21" s="4">
        <f t="shared" si="2"/>
        <v>0.25302000000000002</v>
      </c>
      <c r="FI21" s="4">
        <f t="shared" si="3"/>
        <v>1.7459999999999996E-2</v>
      </c>
      <c r="FJ21" s="4">
        <f t="shared" si="4"/>
        <v>0.80896000000000012</v>
      </c>
      <c r="FK21" s="4" t="e">
        <f t="shared" si="5"/>
        <v>#DIV/0!</v>
      </c>
      <c r="FL21" s="4">
        <f t="shared" si="6"/>
        <v>0.99519999999999997</v>
      </c>
      <c r="FM21" s="4">
        <f t="shared" si="7"/>
        <v>7.4084199999999978</v>
      </c>
      <c r="FN21" s="1" t="str" cm="1">
        <f t="array" aca="1" ref="FN21" ca="1">CONCATENATE(INDIRECT(ADDRESS(1,MATCH(_xlfn.MINIFS(B21:FE21,metrics.rec,"MAE"),B21:FE21,0)+1)), ", ", INDIRECT(ADDRESS(2,MATCH(_xlfn.MINIFS(B21:FE21,metrics.rec,"MAE"),B21:FE21,0)+1)))</f>
        <v>k=5, r=0.1</v>
      </c>
      <c r="FO21" s="1" t="str" cm="1">
        <f t="array" aca="1" ref="FO21" ca="1">CONCATENATE(INDIRECT(ADDRESS(1,MATCH(_xlfn.MINIFS(B21:FE21,metrics.rec,"MSE"),B21:FE21,0)+1)), ", ", INDIRECT(ADDRESS(2,MATCH(_xlfn.MINIFS(B21:FE21,metrics.rec,"MSE"),B21:FE21,0)+1)))</f>
        <v>k=5, r=0.1</v>
      </c>
      <c r="FP21" s="1" t="str" cm="1">
        <f t="array" aca="1" ref="FP21" ca="1">CONCATENATE(INDIRECT(ADDRESS(1,MATCH(_xlfn.MAXIFS(B21:FE21,metrics.rec,"R"),B21:FE21,0)+1)), ", ", INDIRECT(ADDRESS(2,MATCH(_xlfn.MAXIFS(B21:FE21,metrics.rec,"R"),B21:FE21,0)+1)))</f>
        <v>k=5, r=0.1</v>
      </c>
      <c r="FQ21" s="1" t="str" cm="1">
        <f t="array" aca="1" ref="FQ21" ca="1">CONCATENATE(INDIRECT(ADDRESS(1,MATCH(_xlfn.MAXIFS(B21:FE21,metrics.rec,"Precision"),B21:FE21,0)+1)), ", ", INDIRECT(ADDRESS(2,MATCH(_xlfn.MAXIFS(B21:FE21,metrics.rec,"Precision"),B21:FE21,0)+1)))</f>
        <v>k=5, r=0.9</v>
      </c>
      <c r="FR21" s="1" t="str" cm="1">
        <f t="array" aca="1" ref="FR21" ca="1">CONCATENATE(INDIRECT(ADDRESS(1,MATCH(_xlfn.MAXIFS(B21:FE21,metrics.rec,"Recall"),B21:FE21,0)+1)), ", ", INDIRECT(ADDRESS(2,MATCH(_xlfn.MAXIFS(B21:FE21,metrics.rec,"Recall"),B21:FE21,0)+1)))</f>
        <v>k=5, r=0.1</v>
      </c>
      <c r="FS21" s="1" t="e" cm="1">
        <f t="array" aca="1" ref="FS21" ca="1">CONCATENATE(INDIRECT(ADDRESS(1,MATCH(_xlfn.MAXIFS(B21:FE21,metrics.rec,"Coverage"),B21:FE21,0)+1)), ", ", INDIRECT(ADDRESS(2,MATCH(_xlfn.MAXIFS(B21:FE21,metrics.rec,"Coverage"),B21:FE21,0)+1)))</f>
        <v>#N/A</v>
      </c>
      <c r="FT21" s="1" t="str" cm="1">
        <f t="array" aca="1" ref="FT21" ca="1">CONCATENATE(INDIRECT(ADDRESS(1,MATCH(_xlfn.MAXIFS(B21:FE21,metrics.rec,"Recatio"),B21:FE21,0)+1)), ", ", INDIRECT(ADDRESS(2,MATCH(_xlfn.MAXIFS(B21:FE21,metrics.rec,"Recatio"),B21:FE21,0)+1)))</f>
        <v>k=5, r=0.1</v>
      </c>
      <c r="FU21" s="1" t="str" cm="1">
        <f t="array" aca="1" ref="FU21" ca="1">CONCATENATE(INDIRECT(ADDRESS(1,MATCH(_xlfn.MINIFS(B21:FE21,metrics.rec,"Time"),B21:FE21,0)+1)), ", ", INDIRECT(ADDRESS(2,MATCH(_xlfn.MINIFS(B21:FE21,metrics.rec,"Time"),B21:FE21,0)+1)))</f>
        <v>k=5, r=0.9</v>
      </c>
    </row>
    <row r="22" spans="1:177" x14ac:dyDescent="0.2">
      <c r="A22" s="1" t="s">
        <v>19</v>
      </c>
      <c r="B22" s="4">
        <v>0.62939999999999996</v>
      </c>
      <c r="C22" s="4">
        <v>0.68469999999999998</v>
      </c>
      <c r="D22" s="4">
        <v>0.27689999999999998</v>
      </c>
      <c r="E22" s="4">
        <v>1.6000000000000001E-3</v>
      </c>
      <c r="F22" s="4">
        <v>0.88249999999999995</v>
      </c>
      <c r="G22" s="4"/>
      <c r="H22" s="4">
        <v>1</v>
      </c>
      <c r="I22" s="4">
        <v>14.310499999999999</v>
      </c>
      <c r="J22" s="5">
        <v>0.63819999999999999</v>
      </c>
      <c r="K22" s="5">
        <v>0.70530000000000004</v>
      </c>
      <c r="L22" s="5">
        <v>0.26650000000000001</v>
      </c>
      <c r="M22" s="5">
        <v>4.8999999999999998E-3</v>
      </c>
      <c r="N22" s="5">
        <v>0.87209999999999999</v>
      </c>
      <c r="O22" s="5"/>
      <c r="P22" s="5">
        <v>1</v>
      </c>
      <c r="Q22" s="5">
        <v>10.6311</v>
      </c>
      <c r="R22" s="4">
        <v>0.64590000000000003</v>
      </c>
      <c r="S22" s="4">
        <v>0.71989999999999998</v>
      </c>
      <c r="T22" s="4">
        <v>0.26029999999999998</v>
      </c>
      <c r="U22" s="4">
        <v>9.2999999999999992E-3</v>
      </c>
      <c r="V22" s="4">
        <v>0.85870000000000002</v>
      </c>
      <c r="W22" s="4"/>
      <c r="X22" s="4">
        <v>1</v>
      </c>
      <c r="Y22" s="4">
        <v>7.5941000000000001</v>
      </c>
      <c r="Z22" s="5">
        <v>0.66459999999999997</v>
      </c>
      <c r="AA22" s="5">
        <v>0.76319999999999999</v>
      </c>
      <c r="AB22" s="5">
        <v>0.2356</v>
      </c>
      <c r="AC22" s="5">
        <v>1.6799999999999999E-2</v>
      </c>
      <c r="AD22" s="5">
        <v>0.82750000000000001</v>
      </c>
      <c r="AE22" s="5"/>
      <c r="AF22" s="5">
        <v>1</v>
      </c>
      <c r="AG22" s="5">
        <v>4.8312999999999997</v>
      </c>
      <c r="AH22" s="4">
        <v>0.72519999999999996</v>
      </c>
      <c r="AI22" s="4">
        <v>0.91590000000000005</v>
      </c>
      <c r="AJ22" s="4">
        <v>0.15989999999999999</v>
      </c>
      <c r="AK22" s="4">
        <v>5.5100000000000003E-2</v>
      </c>
      <c r="AL22" s="4">
        <v>0.60560000000000003</v>
      </c>
      <c r="AM22" s="4"/>
      <c r="AN22" s="4">
        <v>0.97599999999999998</v>
      </c>
      <c r="AO22" s="4">
        <v>1.538</v>
      </c>
      <c r="AP22" s="5"/>
      <c r="AQ22" s="5"/>
      <c r="AR22" s="5"/>
      <c r="AS22" s="5"/>
      <c r="AT22" s="5"/>
      <c r="AU22" s="5"/>
      <c r="AV22" s="5"/>
      <c r="AW22" s="5"/>
      <c r="AX22" s="4"/>
      <c r="AY22" s="4"/>
      <c r="AZ22" s="4"/>
      <c r="BA22" s="4"/>
      <c r="BB22" s="4"/>
      <c r="BC22" s="4"/>
      <c r="BD22" s="4"/>
      <c r="BE22" s="4"/>
      <c r="BF22" s="5"/>
      <c r="BG22" s="5"/>
      <c r="BH22" s="5"/>
      <c r="BI22" s="5"/>
      <c r="BJ22" s="5"/>
      <c r="BK22" s="5"/>
      <c r="BL22" s="5"/>
      <c r="BM22" s="5"/>
      <c r="BN22" s="4"/>
      <c r="BO22" s="4"/>
      <c r="BP22" s="4"/>
      <c r="BQ22" s="4"/>
      <c r="BR22" s="4"/>
      <c r="BS22" s="4"/>
      <c r="BT22" s="4"/>
      <c r="BU22" s="4"/>
      <c r="BV22" s="5"/>
      <c r="BW22" s="5"/>
      <c r="BX22" s="5"/>
      <c r="BY22" s="5"/>
      <c r="BZ22" s="5"/>
      <c r="CA22" s="5"/>
      <c r="CB22" s="5"/>
      <c r="CC22" s="5"/>
      <c r="CD22" s="4"/>
      <c r="CE22" s="4"/>
      <c r="CF22" s="4"/>
      <c r="CG22" s="4"/>
      <c r="CH22" s="4"/>
      <c r="CI22" s="4"/>
      <c r="CJ22" s="4"/>
      <c r="CK22" s="4"/>
      <c r="CL22" s="5"/>
      <c r="CM22" s="5"/>
      <c r="CN22" s="5"/>
      <c r="CO22" s="5"/>
      <c r="CP22" s="5"/>
      <c r="CQ22" s="5"/>
      <c r="CR22" s="5"/>
      <c r="CS22" s="5"/>
      <c r="CT22" s="4"/>
      <c r="CU22" s="4"/>
      <c r="CV22" s="4"/>
      <c r="CW22" s="4"/>
      <c r="CX22" s="4"/>
      <c r="CY22" s="4"/>
      <c r="CZ22" s="4"/>
      <c r="DA22" s="4"/>
      <c r="DB22" s="5"/>
      <c r="DC22" s="5"/>
      <c r="DD22" s="5"/>
      <c r="DE22" s="5"/>
      <c r="DF22" s="5"/>
      <c r="DG22" s="5"/>
      <c r="DH22" s="5"/>
      <c r="DI22" s="5"/>
      <c r="DJ22" s="4"/>
      <c r="DK22" s="4"/>
      <c r="DL22" s="4"/>
      <c r="DM22" s="4"/>
      <c r="DN22" s="4"/>
      <c r="DO22" s="4"/>
      <c r="DP22" s="4"/>
      <c r="DQ22" s="4"/>
      <c r="DR22" s="5"/>
      <c r="DS22" s="5"/>
      <c r="DT22" s="5"/>
      <c r="DU22" s="5"/>
      <c r="DV22" s="5"/>
      <c r="DW22" s="5"/>
      <c r="DX22" s="5"/>
      <c r="DY22" s="5"/>
      <c r="DZ22" s="4"/>
      <c r="EA22" s="4"/>
      <c r="EB22" s="4"/>
      <c r="EC22" s="4"/>
      <c r="ED22" s="4"/>
      <c r="EE22" s="4"/>
      <c r="EF22" s="4"/>
      <c r="EG22" s="4"/>
      <c r="EH22" s="5"/>
      <c r="EI22" s="5"/>
      <c r="EJ22" s="5"/>
      <c r="EK22" s="5"/>
      <c r="EL22" s="5"/>
      <c r="EM22" s="5"/>
      <c r="EN22" s="5"/>
      <c r="EO22" s="5"/>
      <c r="EP22" s="4"/>
      <c r="EQ22" s="4"/>
      <c r="ER22" s="4"/>
      <c r="ES22" s="4"/>
      <c r="ET22" s="4"/>
      <c r="EU22" s="4"/>
      <c r="EV22" s="4"/>
      <c r="EW22" s="4"/>
      <c r="EX22" s="5"/>
      <c r="EY22" s="5"/>
      <c r="EZ22" s="5"/>
      <c r="FA22" s="5"/>
      <c r="FB22" s="5"/>
      <c r="FC22" s="5"/>
      <c r="FD22" s="5"/>
      <c r="FE22" s="5"/>
      <c r="FF22" s="4">
        <f t="shared" si="0"/>
        <v>0.66066000000000003</v>
      </c>
      <c r="FG22" s="4">
        <f t="shared" si="1"/>
        <v>0.75780000000000003</v>
      </c>
      <c r="FH22" s="4">
        <f t="shared" si="2"/>
        <v>0.23983999999999997</v>
      </c>
      <c r="FI22" s="4">
        <f t="shared" si="3"/>
        <v>1.754E-2</v>
      </c>
      <c r="FJ22" s="4">
        <f t="shared" si="4"/>
        <v>0.80928</v>
      </c>
      <c r="FK22" s="4" t="e">
        <f t="shared" si="5"/>
        <v>#DIV/0!</v>
      </c>
      <c r="FL22" s="4">
        <f t="shared" si="6"/>
        <v>0.99519999999999997</v>
      </c>
      <c r="FM22" s="4">
        <f t="shared" si="7"/>
        <v>7.7809999999999988</v>
      </c>
      <c r="FN22" s="1" t="str" cm="1">
        <f t="array" aca="1" ref="FN22" ca="1">CONCATENATE(INDIRECT(ADDRESS(1,MATCH(_xlfn.MINIFS(B22:FE22,metrics.rec,"MAE"),B22:FE22,0)+1)), ", ", INDIRECT(ADDRESS(2,MATCH(_xlfn.MINIFS(B22:FE22,metrics.rec,"MAE"),B22:FE22,0)+1)))</f>
        <v>k=5, r=0.1</v>
      </c>
      <c r="FO22" s="1" t="str" cm="1">
        <f t="array" aca="1" ref="FO22" ca="1">CONCATENATE(INDIRECT(ADDRESS(1,MATCH(_xlfn.MINIFS(B22:FE22,metrics.rec,"MSE"),B22:FE22,0)+1)), ", ", INDIRECT(ADDRESS(2,MATCH(_xlfn.MINIFS(B22:FE22,metrics.rec,"MSE"),B22:FE22,0)+1)))</f>
        <v>k=5, r=0.1</v>
      </c>
      <c r="FP22" s="1" t="str" cm="1">
        <f t="array" aca="1" ref="FP22" ca="1">CONCATENATE(INDIRECT(ADDRESS(1,MATCH(_xlfn.MAXIFS(B22:FE22,metrics.rec,"R"),B22:FE22,0)+1)), ", ", INDIRECT(ADDRESS(2,MATCH(_xlfn.MAXIFS(B22:FE22,metrics.rec,"R"),B22:FE22,0)+1)))</f>
        <v>k=5, r=0.1</v>
      </c>
      <c r="FQ22" s="1" t="str" cm="1">
        <f t="array" aca="1" ref="FQ22" ca="1">CONCATENATE(INDIRECT(ADDRESS(1,MATCH(_xlfn.MAXIFS(B22:FE22,metrics.rec,"Precision"),B22:FE22,0)+1)), ", ", INDIRECT(ADDRESS(2,MATCH(_xlfn.MAXIFS(B22:FE22,metrics.rec,"Precision"),B22:FE22,0)+1)))</f>
        <v>k=5, r=0.9</v>
      </c>
      <c r="FR22" s="1" t="str" cm="1">
        <f t="array" aca="1" ref="FR22" ca="1">CONCATENATE(INDIRECT(ADDRESS(1,MATCH(_xlfn.MAXIFS(B22:FE22,metrics.rec,"Recall"),B22:FE22,0)+1)), ", ", INDIRECT(ADDRESS(2,MATCH(_xlfn.MAXIFS(B22:FE22,metrics.rec,"Recall"),B22:FE22,0)+1)))</f>
        <v>k=5, r=0.1</v>
      </c>
      <c r="FS22" s="1" t="e" cm="1">
        <f t="array" aca="1" ref="FS22" ca="1">CONCATENATE(INDIRECT(ADDRESS(1,MATCH(_xlfn.MAXIFS(B22:FE22,metrics.rec,"Coverage"),B22:FE22,0)+1)), ", ", INDIRECT(ADDRESS(2,MATCH(_xlfn.MAXIFS(B22:FE22,metrics.rec,"Coverage"),B22:FE22,0)+1)))</f>
        <v>#N/A</v>
      </c>
      <c r="FT22" s="1" t="str" cm="1">
        <f t="array" aca="1" ref="FT22" ca="1">CONCATENATE(INDIRECT(ADDRESS(1,MATCH(_xlfn.MAXIFS(B22:FE22,metrics.rec,"Recatio"),B22:FE22,0)+1)), ", ", INDIRECT(ADDRESS(2,MATCH(_xlfn.MAXIFS(B22:FE22,metrics.rec,"Recatio"),B22:FE22,0)+1)))</f>
        <v>k=5, r=0.1</v>
      </c>
      <c r="FU22" s="1" t="str" cm="1">
        <f t="array" aca="1" ref="FU22" ca="1">CONCATENATE(INDIRECT(ADDRESS(1,MATCH(_xlfn.MINIFS(B22:FE22,metrics.rec,"Time"),B22:FE22,0)+1)), ", ", INDIRECT(ADDRESS(2,MATCH(_xlfn.MINIFS(B22:FE22,metrics.rec,"Time"),B22:FE22,0)+1)))</f>
        <v>k=5, r=0.9</v>
      </c>
    </row>
    <row r="23" spans="1:177" x14ac:dyDescent="0.2">
      <c r="A23" s="1" t="s">
        <v>20</v>
      </c>
      <c r="B23" s="4"/>
      <c r="C23" s="4"/>
      <c r="D23" s="4"/>
      <c r="E23" s="4"/>
      <c r="F23" s="4"/>
      <c r="G23" s="4"/>
      <c r="H23" s="4"/>
      <c r="I23" s="4"/>
      <c r="J23" s="5">
        <v>0.63690000000000002</v>
      </c>
      <c r="K23" s="5">
        <v>0.70220000000000005</v>
      </c>
      <c r="L23" s="5">
        <v>0.2782</v>
      </c>
      <c r="M23" s="5">
        <v>4.8999999999999998E-3</v>
      </c>
      <c r="N23" s="5">
        <v>0.871</v>
      </c>
      <c r="O23" s="5"/>
      <c r="P23" s="5">
        <v>1</v>
      </c>
      <c r="Q23" s="5">
        <v>9.6256000000000004</v>
      </c>
      <c r="R23" s="4"/>
      <c r="S23" s="4"/>
      <c r="T23" s="4"/>
      <c r="U23" s="4"/>
      <c r="V23" s="4"/>
      <c r="W23" s="4"/>
      <c r="X23" s="4"/>
      <c r="Y23" s="4"/>
      <c r="Z23" s="5">
        <v>0.6663</v>
      </c>
      <c r="AA23" s="5">
        <v>0.76929999999999998</v>
      </c>
      <c r="AB23" s="5">
        <v>0.2276</v>
      </c>
      <c r="AC23" s="5">
        <v>1.6799999999999999E-2</v>
      </c>
      <c r="AD23" s="5">
        <v>0.82530000000000003</v>
      </c>
      <c r="AE23" s="5"/>
      <c r="AF23" s="5">
        <v>1</v>
      </c>
      <c r="AG23" s="5">
        <v>4.5278999999999998</v>
      </c>
      <c r="AH23" s="4">
        <v>0.73240000000000005</v>
      </c>
      <c r="AI23" s="4">
        <v>0.93559999999999999</v>
      </c>
      <c r="AJ23" s="4">
        <v>0.1545</v>
      </c>
      <c r="AK23" s="4">
        <v>5.4899999999999997E-2</v>
      </c>
      <c r="AL23" s="4">
        <v>0.6028</v>
      </c>
      <c r="AM23" s="4"/>
      <c r="AN23" s="4">
        <v>0.97599999999999998</v>
      </c>
      <c r="AO23" s="4">
        <v>1.5564</v>
      </c>
      <c r="AP23" s="5"/>
      <c r="AQ23" s="5"/>
      <c r="AR23" s="5"/>
      <c r="AS23" s="5"/>
      <c r="AT23" s="5"/>
      <c r="AU23" s="5"/>
      <c r="AV23" s="5"/>
      <c r="AW23" s="5"/>
      <c r="AX23" s="4"/>
      <c r="AY23" s="4"/>
      <c r="AZ23" s="4"/>
      <c r="BA23" s="4"/>
      <c r="BB23" s="4"/>
      <c r="BC23" s="4"/>
      <c r="BD23" s="4"/>
      <c r="BE23" s="4"/>
      <c r="BF23" s="5"/>
      <c r="BG23" s="5"/>
      <c r="BH23" s="5"/>
      <c r="BI23" s="5"/>
      <c r="BJ23" s="5"/>
      <c r="BK23" s="5"/>
      <c r="BL23" s="5"/>
      <c r="BM23" s="5"/>
      <c r="BN23" s="4"/>
      <c r="BO23" s="4"/>
      <c r="BP23" s="4"/>
      <c r="BQ23" s="4"/>
      <c r="BR23" s="4"/>
      <c r="BS23" s="4"/>
      <c r="BT23" s="4"/>
      <c r="BU23" s="4"/>
      <c r="BV23" s="5"/>
      <c r="BW23" s="5"/>
      <c r="BX23" s="5"/>
      <c r="BY23" s="5"/>
      <c r="BZ23" s="5"/>
      <c r="CA23" s="5"/>
      <c r="CB23" s="5"/>
      <c r="CC23" s="5"/>
      <c r="CD23" s="4"/>
      <c r="CE23" s="4"/>
      <c r="CF23" s="4"/>
      <c r="CG23" s="4"/>
      <c r="CH23" s="4"/>
      <c r="CI23" s="4"/>
      <c r="CJ23" s="4"/>
      <c r="CK23" s="4"/>
      <c r="CL23" s="5"/>
      <c r="CM23" s="5"/>
      <c r="CN23" s="5"/>
      <c r="CO23" s="5"/>
      <c r="CP23" s="5"/>
      <c r="CQ23" s="5"/>
      <c r="CR23" s="5"/>
      <c r="CS23" s="5"/>
      <c r="CT23" s="4"/>
      <c r="CU23" s="4"/>
      <c r="CV23" s="4"/>
      <c r="CW23" s="4"/>
      <c r="CX23" s="4"/>
      <c r="CY23" s="4"/>
      <c r="CZ23" s="4"/>
      <c r="DA23" s="4"/>
      <c r="DB23" s="5"/>
      <c r="DC23" s="5"/>
      <c r="DD23" s="5"/>
      <c r="DE23" s="5"/>
      <c r="DF23" s="5"/>
      <c r="DG23" s="5"/>
      <c r="DH23" s="5"/>
      <c r="DI23" s="5"/>
      <c r="DJ23" s="4"/>
      <c r="DK23" s="4"/>
      <c r="DL23" s="4"/>
      <c r="DM23" s="4"/>
      <c r="DN23" s="4"/>
      <c r="DO23" s="4"/>
      <c r="DP23" s="4"/>
      <c r="DQ23" s="4"/>
      <c r="DR23" s="5"/>
      <c r="DS23" s="5"/>
      <c r="DT23" s="5"/>
      <c r="DU23" s="5"/>
      <c r="DV23" s="5"/>
      <c r="DW23" s="5"/>
      <c r="DX23" s="5"/>
      <c r="DY23" s="5"/>
      <c r="DZ23" s="4"/>
      <c r="EA23" s="4"/>
      <c r="EB23" s="4"/>
      <c r="EC23" s="4"/>
      <c r="ED23" s="4"/>
      <c r="EE23" s="4"/>
      <c r="EF23" s="4"/>
      <c r="EG23" s="4"/>
      <c r="EH23" s="5"/>
      <c r="EI23" s="5"/>
      <c r="EJ23" s="5"/>
      <c r="EK23" s="5"/>
      <c r="EL23" s="5"/>
      <c r="EM23" s="5"/>
      <c r="EN23" s="5"/>
      <c r="EO23" s="5"/>
      <c r="EP23" s="4"/>
      <c r="EQ23" s="4"/>
      <c r="ER23" s="4"/>
      <c r="ES23" s="4"/>
      <c r="ET23" s="4"/>
      <c r="EU23" s="4"/>
      <c r="EV23" s="4"/>
      <c r="EW23" s="4"/>
      <c r="EX23" s="5"/>
      <c r="EY23" s="5"/>
      <c r="EZ23" s="5"/>
      <c r="FA23" s="5"/>
      <c r="FB23" s="5"/>
      <c r="FC23" s="5"/>
      <c r="FD23" s="5"/>
      <c r="FE23" s="5"/>
      <c r="FF23" s="4">
        <f t="shared" si="0"/>
        <v>0.67853333333333332</v>
      </c>
      <c r="FG23" s="4">
        <f t="shared" si="1"/>
        <v>0.80236666666666656</v>
      </c>
      <c r="FH23" s="4">
        <f t="shared" si="2"/>
        <v>0.22009999999999999</v>
      </c>
      <c r="FI23" s="4">
        <f t="shared" si="3"/>
        <v>2.5533333333333335E-2</v>
      </c>
      <c r="FJ23" s="4">
        <f t="shared" si="4"/>
        <v>0.76636666666666675</v>
      </c>
      <c r="FK23" s="4" t="e">
        <f t="shared" si="5"/>
        <v>#DIV/0!</v>
      </c>
      <c r="FL23" s="4">
        <f t="shared" si="6"/>
        <v>0.99199999999999999</v>
      </c>
      <c r="FM23" s="4">
        <f t="shared" si="7"/>
        <v>5.2366333333333337</v>
      </c>
      <c r="FN23" s="1" t="str" cm="1">
        <f t="array" aca="1" ref="FN23" ca="1">CONCATENATE(INDIRECT(ADDRESS(1,MATCH(_xlfn.MINIFS(B23:FE23,metrics.rec,"MAE"),B23:FE23,0)+1)), ", ", INDIRECT(ADDRESS(2,MATCH(_xlfn.MINIFS(B23:FE23,metrics.rec,"MAE"),B23:FE23,0)+1)))</f>
        <v>k=5, r=0.3</v>
      </c>
      <c r="FO23" s="1" t="str" cm="1">
        <f t="array" aca="1" ref="FO23" ca="1">CONCATENATE(INDIRECT(ADDRESS(1,MATCH(_xlfn.MINIFS(B23:FE23,metrics.rec,"MSE"),B23:FE23,0)+1)), ", ", INDIRECT(ADDRESS(2,MATCH(_xlfn.MINIFS(B23:FE23,metrics.rec,"MSE"),B23:FE23,0)+1)))</f>
        <v>k=5, r=0.3</v>
      </c>
      <c r="FP23" s="1" t="str" cm="1">
        <f t="array" aca="1" ref="FP23" ca="1">CONCATENATE(INDIRECT(ADDRESS(1,MATCH(_xlfn.MAXIFS(B23:FE23,metrics.rec,"R"),B23:FE23,0)+1)), ", ", INDIRECT(ADDRESS(2,MATCH(_xlfn.MAXIFS(B23:FE23,metrics.rec,"R"),B23:FE23,0)+1)))</f>
        <v>k=5, r=0.3</v>
      </c>
      <c r="FQ23" s="1" t="str" cm="1">
        <f t="array" aca="1" ref="FQ23" ca="1">CONCATENATE(INDIRECT(ADDRESS(1,MATCH(_xlfn.MAXIFS(B23:FE23,metrics.rec,"Precision"),B23:FE23,0)+1)), ", ", INDIRECT(ADDRESS(2,MATCH(_xlfn.MAXIFS(B23:FE23,metrics.rec,"Precision"),B23:FE23,0)+1)))</f>
        <v>k=5, r=0.9</v>
      </c>
      <c r="FR23" s="1" t="str" cm="1">
        <f t="array" aca="1" ref="FR23" ca="1">CONCATENATE(INDIRECT(ADDRESS(1,MATCH(_xlfn.MAXIFS(B23:FE23,metrics.rec,"Recall"),B23:FE23,0)+1)), ", ", INDIRECT(ADDRESS(2,MATCH(_xlfn.MAXIFS(B23:FE23,metrics.rec,"Recall"),B23:FE23,0)+1)))</f>
        <v>k=5, r=0.3</v>
      </c>
      <c r="FS23" s="1" t="e" cm="1">
        <f t="array" aca="1" ref="FS23" ca="1">CONCATENATE(INDIRECT(ADDRESS(1,MATCH(_xlfn.MAXIFS(B23:FE23,metrics.rec,"Coverage"),B23:FE23,0)+1)), ", ", INDIRECT(ADDRESS(2,MATCH(_xlfn.MAXIFS(B23:FE23,metrics.rec,"Coverage"),B23:FE23,0)+1)))</f>
        <v>#N/A</v>
      </c>
      <c r="FT23" s="1" t="str" cm="1">
        <f t="array" aca="1" ref="FT23" ca="1">CONCATENATE(INDIRECT(ADDRESS(1,MATCH(_xlfn.MAXIFS(B23:FE23,metrics.rec,"Recatio"),B23:FE23,0)+1)), ", ", INDIRECT(ADDRESS(2,MATCH(_xlfn.MAXIFS(B23:FE23,metrics.rec,"Recatio"),B23:FE23,0)+1)))</f>
        <v>k=5, r=0.3</v>
      </c>
      <c r="FU23" s="1" t="str" cm="1">
        <f t="array" aca="1" ref="FU23" ca="1">CONCATENATE(INDIRECT(ADDRESS(1,MATCH(_xlfn.MINIFS(B23:FE23,metrics.rec,"Time"),B23:FE23,0)+1)), ", ", INDIRECT(ADDRESS(2,MATCH(_xlfn.MINIFS(B23:FE23,metrics.rec,"Time"),B23:FE23,0)+1)))</f>
        <v>k=5, r=0.9</v>
      </c>
    </row>
    <row r="24" spans="1:177" x14ac:dyDescent="0.2">
      <c r="A24" s="1" t="s">
        <v>21</v>
      </c>
      <c r="B24" s="4"/>
      <c r="C24" s="4"/>
      <c r="D24" s="4"/>
      <c r="E24" s="4"/>
      <c r="F24" s="4"/>
      <c r="G24" s="4"/>
      <c r="H24" s="4"/>
      <c r="I24" s="4"/>
      <c r="J24" s="5">
        <v>0.64639999999999997</v>
      </c>
      <c r="K24" s="5">
        <v>0.72360000000000002</v>
      </c>
      <c r="L24" s="5">
        <v>0.26519999999999999</v>
      </c>
      <c r="M24" s="5">
        <v>4.8999999999999998E-3</v>
      </c>
      <c r="N24" s="5">
        <v>0.87150000000000005</v>
      </c>
      <c r="O24" s="5"/>
      <c r="P24" s="5">
        <v>1</v>
      </c>
      <c r="Q24" s="5">
        <v>10.0838</v>
      </c>
      <c r="R24" s="4"/>
      <c r="S24" s="4"/>
      <c r="T24" s="4"/>
      <c r="U24" s="4"/>
      <c r="V24" s="4"/>
      <c r="W24" s="4"/>
      <c r="X24" s="4"/>
      <c r="Y24" s="4"/>
      <c r="Z24" s="5">
        <v>0.66679999999999995</v>
      </c>
      <c r="AA24" s="5">
        <v>0.76870000000000005</v>
      </c>
      <c r="AB24" s="5">
        <v>0.23419999999999999</v>
      </c>
      <c r="AC24" s="5">
        <v>1.6799999999999999E-2</v>
      </c>
      <c r="AD24" s="5">
        <v>0.82779999999999998</v>
      </c>
      <c r="AE24" s="5"/>
      <c r="AF24" s="5">
        <v>1</v>
      </c>
      <c r="AG24" s="5">
        <v>5.1143999999999998</v>
      </c>
      <c r="AH24" s="4">
        <v>0.72709999999999997</v>
      </c>
      <c r="AI24" s="4">
        <v>0.92079999999999995</v>
      </c>
      <c r="AJ24" s="4">
        <v>0.1593</v>
      </c>
      <c r="AK24" s="4">
        <v>5.5100000000000003E-2</v>
      </c>
      <c r="AL24" s="4">
        <v>0.60609999999999997</v>
      </c>
      <c r="AM24" s="4"/>
      <c r="AN24" s="4">
        <v>0.97640000000000005</v>
      </c>
      <c r="AO24" s="4">
        <v>1.5133000000000001</v>
      </c>
      <c r="AP24" s="5"/>
      <c r="AQ24" s="5"/>
      <c r="AR24" s="5"/>
      <c r="AS24" s="5"/>
      <c r="AT24" s="5"/>
      <c r="AU24" s="5"/>
      <c r="AV24" s="5"/>
      <c r="AW24" s="5"/>
      <c r="AX24" s="4"/>
      <c r="AY24" s="4"/>
      <c r="AZ24" s="4"/>
      <c r="BA24" s="4"/>
      <c r="BB24" s="4"/>
      <c r="BC24" s="4"/>
      <c r="BD24" s="4"/>
      <c r="BE24" s="4"/>
      <c r="BF24" s="5"/>
      <c r="BG24" s="5"/>
      <c r="BH24" s="5"/>
      <c r="BI24" s="5"/>
      <c r="BJ24" s="5"/>
      <c r="BK24" s="5"/>
      <c r="BL24" s="5"/>
      <c r="BM24" s="5"/>
      <c r="BN24" s="4"/>
      <c r="BO24" s="4"/>
      <c r="BP24" s="4"/>
      <c r="BQ24" s="4"/>
      <c r="BR24" s="4"/>
      <c r="BS24" s="4"/>
      <c r="BT24" s="4"/>
      <c r="BU24" s="4"/>
      <c r="BV24" s="5"/>
      <c r="BW24" s="5"/>
      <c r="BX24" s="5"/>
      <c r="BY24" s="5"/>
      <c r="BZ24" s="5"/>
      <c r="CA24" s="5"/>
      <c r="CB24" s="5"/>
      <c r="CC24" s="5"/>
      <c r="CD24" s="4"/>
      <c r="CE24" s="4"/>
      <c r="CF24" s="4"/>
      <c r="CG24" s="4"/>
      <c r="CH24" s="4"/>
      <c r="CI24" s="4"/>
      <c r="CJ24" s="4"/>
      <c r="CK24" s="4"/>
      <c r="CL24" s="5"/>
      <c r="CM24" s="5"/>
      <c r="CN24" s="5"/>
      <c r="CO24" s="5"/>
      <c r="CP24" s="5"/>
      <c r="CQ24" s="5"/>
      <c r="CR24" s="5"/>
      <c r="CS24" s="5"/>
      <c r="CT24" s="4"/>
      <c r="CU24" s="4"/>
      <c r="CV24" s="4"/>
      <c r="CW24" s="4"/>
      <c r="CX24" s="4"/>
      <c r="CY24" s="4"/>
      <c r="CZ24" s="4"/>
      <c r="DA24" s="4"/>
      <c r="DB24" s="5"/>
      <c r="DC24" s="5"/>
      <c r="DD24" s="5"/>
      <c r="DE24" s="5"/>
      <c r="DF24" s="5"/>
      <c r="DG24" s="5"/>
      <c r="DH24" s="5"/>
      <c r="DI24" s="5"/>
      <c r="DJ24" s="4"/>
      <c r="DK24" s="4"/>
      <c r="DL24" s="4"/>
      <c r="DM24" s="4"/>
      <c r="DN24" s="4"/>
      <c r="DO24" s="4"/>
      <c r="DP24" s="4"/>
      <c r="DQ24" s="4"/>
      <c r="DR24" s="5"/>
      <c r="DS24" s="5"/>
      <c r="DT24" s="5"/>
      <c r="DU24" s="5"/>
      <c r="DV24" s="5"/>
      <c r="DW24" s="5"/>
      <c r="DX24" s="5"/>
      <c r="DY24" s="5"/>
      <c r="DZ24" s="4"/>
      <c r="EA24" s="4"/>
      <c r="EB24" s="4"/>
      <c r="EC24" s="4"/>
      <c r="ED24" s="4"/>
      <c r="EE24" s="4"/>
      <c r="EF24" s="4"/>
      <c r="EG24" s="4"/>
      <c r="EH24" s="5"/>
      <c r="EI24" s="5"/>
      <c r="EJ24" s="5"/>
      <c r="EK24" s="5"/>
      <c r="EL24" s="5"/>
      <c r="EM24" s="5"/>
      <c r="EN24" s="5"/>
      <c r="EO24" s="5"/>
      <c r="EP24" s="4"/>
      <c r="EQ24" s="4"/>
      <c r="ER24" s="4"/>
      <c r="ES24" s="4"/>
      <c r="ET24" s="4"/>
      <c r="EU24" s="4"/>
      <c r="EV24" s="4"/>
      <c r="EW24" s="4"/>
      <c r="EX24" s="5"/>
      <c r="EY24" s="5"/>
      <c r="EZ24" s="5"/>
      <c r="FA24" s="5"/>
      <c r="FB24" s="5"/>
      <c r="FC24" s="5"/>
      <c r="FD24" s="5"/>
      <c r="FE24" s="5"/>
      <c r="FF24" s="4">
        <f t="shared" si="0"/>
        <v>0.68009999999999993</v>
      </c>
      <c r="FG24" s="4">
        <f t="shared" si="1"/>
        <v>0.80436666666666667</v>
      </c>
      <c r="FH24" s="4">
        <f t="shared" si="2"/>
        <v>0.21956666666666666</v>
      </c>
      <c r="FI24" s="4">
        <f t="shared" si="3"/>
        <v>2.5600000000000001E-2</v>
      </c>
      <c r="FJ24" s="4">
        <f t="shared" si="4"/>
        <v>0.76846666666666674</v>
      </c>
      <c r="FK24" s="4" t="e">
        <f t="shared" si="5"/>
        <v>#DIV/0!</v>
      </c>
      <c r="FL24" s="4">
        <f t="shared" si="6"/>
        <v>0.99213333333333331</v>
      </c>
      <c r="FM24" s="4">
        <f t="shared" si="7"/>
        <v>5.5705</v>
      </c>
      <c r="FN24" s="1" t="str" cm="1">
        <f t="array" aca="1" ref="FN24" ca="1">CONCATENATE(INDIRECT(ADDRESS(1,MATCH(_xlfn.MINIFS(B24:FE24,metrics.rec,"MAE"),B24:FE24,0)+1)), ", ", INDIRECT(ADDRESS(2,MATCH(_xlfn.MINIFS(B24:FE24,metrics.rec,"MAE"),B24:FE24,0)+1)))</f>
        <v>k=5, r=0.3</v>
      </c>
      <c r="FO24" s="1" t="str" cm="1">
        <f t="array" aca="1" ref="FO24" ca="1">CONCATENATE(INDIRECT(ADDRESS(1,MATCH(_xlfn.MINIFS(B24:FE24,metrics.rec,"MSE"),B24:FE24,0)+1)), ", ", INDIRECT(ADDRESS(2,MATCH(_xlfn.MINIFS(B24:FE24,metrics.rec,"MSE"),B24:FE24,0)+1)))</f>
        <v>k=5, r=0.3</v>
      </c>
      <c r="FP24" s="1" t="str" cm="1">
        <f t="array" aca="1" ref="FP24" ca="1">CONCATENATE(INDIRECT(ADDRESS(1,MATCH(_xlfn.MAXIFS(B24:FE24,metrics.rec,"R"),B24:FE24,0)+1)), ", ", INDIRECT(ADDRESS(2,MATCH(_xlfn.MAXIFS(B24:FE24,metrics.rec,"R"),B24:FE24,0)+1)))</f>
        <v>k=5, r=0.3</v>
      </c>
      <c r="FQ24" s="1" t="str" cm="1">
        <f t="array" aca="1" ref="FQ24" ca="1">CONCATENATE(INDIRECT(ADDRESS(1,MATCH(_xlfn.MAXIFS(B24:FE24,metrics.rec,"Precision"),B24:FE24,0)+1)), ", ", INDIRECT(ADDRESS(2,MATCH(_xlfn.MAXIFS(B24:FE24,metrics.rec,"Precision"),B24:FE24,0)+1)))</f>
        <v>k=5, r=0.9</v>
      </c>
      <c r="FR24" s="1" t="str" cm="1">
        <f t="array" aca="1" ref="FR24" ca="1">CONCATENATE(INDIRECT(ADDRESS(1,MATCH(_xlfn.MAXIFS(B24:FE24,metrics.rec,"Recall"),B24:FE24,0)+1)), ", ", INDIRECT(ADDRESS(2,MATCH(_xlfn.MAXIFS(B24:FE24,metrics.rec,"Recall"),B24:FE24,0)+1)))</f>
        <v>k=5, r=0.3</v>
      </c>
      <c r="FS24" s="1" t="e" cm="1">
        <f t="array" aca="1" ref="FS24" ca="1">CONCATENATE(INDIRECT(ADDRESS(1,MATCH(_xlfn.MAXIFS(B24:FE24,metrics.rec,"Coverage"),B24:FE24,0)+1)), ", ", INDIRECT(ADDRESS(2,MATCH(_xlfn.MAXIFS(B24:FE24,metrics.rec,"Coverage"),B24:FE24,0)+1)))</f>
        <v>#N/A</v>
      </c>
      <c r="FT24" s="1" t="str" cm="1">
        <f t="array" aca="1" ref="FT24" ca="1">CONCATENATE(INDIRECT(ADDRESS(1,MATCH(_xlfn.MAXIFS(B24:FE24,metrics.rec,"Recatio"),B24:FE24,0)+1)), ", ", INDIRECT(ADDRESS(2,MATCH(_xlfn.MAXIFS(B24:FE24,metrics.rec,"Recatio"),B24:FE24,0)+1)))</f>
        <v>k=5, r=0.3</v>
      </c>
      <c r="FU24" s="1" t="str" cm="1">
        <f t="array" aca="1" ref="FU24" ca="1">CONCATENATE(INDIRECT(ADDRESS(1,MATCH(_xlfn.MINIFS(B24:FE24,metrics.rec,"Time"),B24:FE24,0)+1)), ", ", INDIRECT(ADDRESS(2,MATCH(_xlfn.MINIFS(B24:FE24,metrics.rec,"Time"),B24:FE24,0)+1)))</f>
        <v>k=5, r=0.9</v>
      </c>
    </row>
    <row r="25" spans="1:177" x14ac:dyDescent="0.2">
      <c r="A25" s="1" t="s">
        <v>22</v>
      </c>
      <c r="B25" s="4"/>
      <c r="C25" s="4"/>
      <c r="D25" s="4"/>
      <c r="E25" s="4"/>
      <c r="F25" s="4"/>
      <c r="G25" s="4"/>
      <c r="H25" s="4"/>
      <c r="I25" s="4"/>
      <c r="J25" s="5"/>
      <c r="K25" s="5"/>
      <c r="L25" s="5"/>
      <c r="M25" s="5"/>
      <c r="N25" s="5"/>
      <c r="O25" s="5"/>
      <c r="P25" s="5"/>
      <c r="Q25" s="5"/>
      <c r="R25" s="4"/>
      <c r="S25" s="4"/>
      <c r="T25" s="4"/>
      <c r="U25" s="4"/>
      <c r="V25" s="4"/>
      <c r="W25" s="4"/>
      <c r="X25" s="4"/>
      <c r="Y25" s="4"/>
      <c r="Z25" s="5">
        <v>0.72960000000000003</v>
      </c>
      <c r="AA25" s="5">
        <v>0.90990000000000004</v>
      </c>
      <c r="AB25" s="5">
        <v>0.21149999999999999</v>
      </c>
      <c r="AC25" s="5">
        <v>1.6500000000000001E-2</v>
      </c>
      <c r="AD25" s="5">
        <v>0.80610000000000004</v>
      </c>
      <c r="AE25" s="5"/>
      <c r="AF25" s="5">
        <v>1</v>
      </c>
      <c r="AG25" s="5">
        <v>41.502899999999997</v>
      </c>
      <c r="AH25" s="4">
        <v>0.76590000000000003</v>
      </c>
      <c r="AI25" s="4">
        <v>0.99490000000000001</v>
      </c>
      <c r="AJ25" s="4">
        <v>0.19359999999999999</v>
      </c>
      <c r="AK25" s="4">
        <v>5.7099999999999998E-2</v>
      </c>
      <c r="AL25" s="4">
        <v>0.44929999999999998</v>
      </c>
      <c r="AM25" s="4"/>
      <c r="AN25" s="4">
        <v>0.9839</v>
      </c>
      <c r="AO25" s="4">
        <v>10.033200000000001</v>
      </c>
      <c r="AP25" s="5"/>
      <c r="AQ25" s="5"/>
      <c r="AR25" s="5"/>
      <c r="AS25" s="5"/>
      <c r="AT25" s="5"/>
      <c r="AU25" s="5"/>
      <c r="AV25" s="5"/>
      <c r="AW25" s="5"/>
      <c r="AX25" s="4"/>
      <c r="AY25" s="4"/>
      <c r="AZ25" s="4"/>
      <c r="BA25" s="4"/>
      <c r="BB25" s="4"/>
      <c r="BC25" s="4"/>
      <c r="BD25" s="4"/>
      <c r="BE25" s="4"/>
      <c r="BF25" s="5"/>
      <c r="BG25" s="5"/>
      <c r="BH25" s="5"/>
      <c r="BI25" s="5"/>
      <c r="BJ25" s="5"/>
      <c r="BK25" s="5"/>
      <c r="BL25" s="5"/>
      <c r="BM25" s="5"/>
      <c r="BN25" s="4"/>
      <c r="BO25" s="4"/>
      <c r="BP25" s="4"/>
      <c r="BQ25" s="4"/>
      <c r="BR25" s="4"/>
      <c r="BS25" s="4"/>
      <c r="BT25" s="4"/>
      <c r="BU25" s="4"/>
      <c r="BV25" s="5"/>
      <c r="BW25" s="5"/>
      <c r="BX25" s="5"/>
      <c r="BY25" s="5"/>
      <c r="BZ25" s="5"/>
      <c r="CA25" s="5"/>
      <c r="CB25" s="5"/>
      <c r="CC25" s="5"/>
      <c r="CD25" s="4"/>
      <c r="CE25" s="4"/>
      <c r="CF25" s="4"/>
      <c r="CG25" s="4"/>
      <c r="CH25" s="4"/>
      <c r="CI25" s="4"/>
      <c r="CJ25" s="4"/>
      <c r="CK25" s="4"/>
      <c r="CL25" s="5"/>
      <c r="CM25" s="5"/>
      <c r="CN25" s="5"/>
      <c r="CO25" s="5"/>
      <c r="CP25" s="5"/>
      <c r="CQ25" s="5"/>
      <c r="CR25" s="5"/>
      <c r="CS25" s="5"/>
      <c r="CT25" s="4"/>
      <c r="CU25" s="4"/>
      <c r="CV25" s="4"/>
      <c r="CW25" s="4"/>
      <c r="CX25" s="4"/>
      <c r="CY25" s="4"/>
      <c r="CZ25" s="4"/>
      <c r="DA25" s="4"/>
      <c r="DB25" s="5"/>
      <c r="DC25" s="5"/>
      <c r="DD25" s="5"/>
      <c r="DE25" s="5"/>
      <c r="DF25" s="5"/>
      <c r="DG25" s="5"/>
      <c r="DH25" s="5"/>
      <c r="DI25" s="5"/>
      <c r="DJ25" s="4"/>
      <c r="DK25" s="4"/>
      <c r="DL25" s="4"/>
      <c r="DM25" s="4"/>
      <c r="DN25" s="4"/>
      <c r="DO25" s="4"/>
      <c r="DP25" s="4"/>
      <c r="DQ25" s="4"/>
      <c r="DR25" s="5"/>
      <c r="DS25" s="5"/>
      <c r="DT25" s="5"/>
      <c r="DU25" s="5"/>
      <c r="DV25" s="5"/>
      <c r="DW25" s="5"/>
      <c r="DX25" s="5"/>
      <c r="DY25" s="5"/>
      <c r="DZ25" s="4"/>
      <c r="EA25" s="4"/>
      <c r="EB25" s="4"/>
      <c r="EC25" s="4"/>
      <c r="ED25" s="4"/>
      <c r="EE25" s="4"/>
      <c r="EF25" s="4"/>
      <c r="EG25" s="4"/>
      <c r="EH25" s="5"/>
      <c r="EI25" s="5"/>
      <c r="EJ25" s="5"/>
      <c r="EK25" s="5"/>
      <c r="EL25" s="5"/>
      <c r="EM25" s="5"/>
      <c r="EN25" s="5"/>
      <c r="EO25" s="5"/>
      <c r="EP25" s="4"/>
      <c r="EQ25" s="4"/>
      <c r="ER25" s="4"/>
      <c r="ES25" s="4"/>
      <c r="ET25" s="4"/>
      <c r="EU25" s="4"/>
      <c r="EV25" s="4"/>
      <c r="EW25" s="4"/>
      <c r="EX25" s="5"/>
      <c r="EY25" s="5"/>
      <c r="EZ25" s="5"/>
      <c r="FA25" s="5"/>
      <c r="FB25" s="5"/>
      <c r="FC25" s="5"/>
      <c r="FD25" s="5"/>
      <c r="FE25" s="5"/>
      <c r="FF25" s="4">
        <f t="shared" si="0"/>
        <v>0.74775000000000003</v>
      </c>
      <c r="FG25" s="4">
        <f t="shared" si="1"/>
        <v>0.95240000000000002</v>
      </c>
      <c r="FH25" s="4">
        <f t="shared" si="2"/>
        <v>0.20255000000000001</v>
      </c>
      <c r="FI25" s="4">
        <f t="shared" si="3"/>
        <v>3.6799999999999999E-2</v>
      </c>
      <c r="FJ25" s="4">
        <f t="shared" si="4"/>
        <v>0.62770000000000004</v>
      </c>
      <c r="FK25" s="4" t="e">
        <f t="shared" si="5"/>
        <v>#DIV/0!</v>
      </c>
      <c r="FL25" s="4">
        <f t="shared" si="6"/>
        <v>0.99195</v>
      </c>
      <c r="FM25" s="4">
        <f t="shared" si="7"/>
        <v>25.768049999999999</v>
      </c>
      <c r="FN25" s="1" t="str" cm="1">
        <f t="array" aca="1" ref="FN25" ca="1">CONCATENATE(INDIRECT(ADDRESS(1,MATCH(_xlfn.MINIFS(B25:FE25,metrics.rec,"MAE"),B25:FE25,0)+1)), ", ", INDIRECT(ADDRESS(2,MATCH(_xlfn.MINIFS(B25:FE25,metrics.rec,"MAE"),B25:FE25,0)+1)))</f>
        <v>k=5, r=0.7</v>
      </c>
      <c r="FO25" s="1" t="str" cm="1">
        <f t="array" aca="1" ref="FO25" ca="1">CONCATENATE(INDIRECT(ADDRESS(1,MATCH(_xlfn.MINIFS(B25:FE25,metrics.rec,"MSE"),B25:FE25,0)+1)), ", ", INDIRECT(ADDRESS(2,MATCH(_xlfn.MINIFS(B25:FE25,metrics.rec,"MSE"),B25:FE25,0)+1)))</f>
        <v>k=5, r=0.7</v>
      </c>
      <c r="FP25" s="1" t="str" cm="1">
        <f t="array" aca="1" ref="FP25" ca="1">CONCATENATE(INDIRECT(ADDRESS(1,MATCH(_xlfn.MAXIFS(B25:FE25,metrics.rec,"R"),B25:FE25,0)+1)), ", ", INDIRECT(ADDRESS(2,MATCH(_xlfn.MAXIFS(B25:FE25,metrics.rec,"R"),B25:FE25,0)+1)))</f>
        <v>k=5, r=0.7</v>
      </c>
      <c r="FQ25" s="1" t="str" cm="1">
        <f t="array" aca="1" ref="FQ25" ca="1">CONCATENATE(INDIRECT(ADDRESS(1,MATCH(_xlfn.MAXIFS(B25:FE25,metrics.rec,"Precision"),B25:FE25,0)+1)), ", ", INDIRECT(ADDRESS(2,MATCH(_xlfn.MAXIFS(B25:FE25,metrics.rec,"Precision"),B25:FE25,0)+1)))</f>
        <v>k=5, r=0.9</v>
      </c>
      <c r="FR25" s="1" t="str" cm="1">
        <f t="array" aca="1" ref="FR25" ca="1">CONCATENATE(INDIRECT(ADDRESS(1,MATCH(_xlfn.MAXIFS(B25:FE25,metrics.rec,"Recall"),B25:FE25,0)+1)), ", ", INDIRECT(ADDRESS(2,MATCH(_xlfn.MAXIFS(B25:FE25,metrics.rec,"Recall"),B25:FE25,0)+1)))</f>
        <v>k=5, r=0.7</v>
      </c>
      <c r="FS25" s="1" t="e" cm="1">
        <f t="array" aca="1" ref="FS25" ca="1">CONCATENATE(INDIRECT(ADDRESS(1,MATCH(_xlfn.MAXIFS(B25:FE25,metrics.rec,"Coverage"),B25:FE25,0)+1)), ", ", INDIRECT(ADDRESS(2,MATCH(_xlfn.MAXIFS(B25:FE25,metrics.rec,"Coverage"),B25:FE25,0)+1)))</f>
        <v>#N/A</v>
      </c>
      <c r="FT25" s="1" t="str" cm="1">
        <f t="array" aca="1" ref="FT25" ca="1">CONCATENATE(INDIRECT(ADDRESS(1,MATCH(_xlfn.MAXIFS(B25:FE25,metrics.rec,"Recatio"),B25:FE25,0)+1)), ", ", INDIRECT(ADDRESS(2,MATCH(_xlfn.MAXIFS(B25:FE25,metrics.rec,"Recatio"),B25:FE25,0)+1)))</f>
        <v>k=5, r=0.7</v>
      </c>
      <c r="FU25" s="1" t="str" cm="1">
        <f t="array" aca="1" ref="FU25" ca="1">CONCATENATE(INDIRECT(ADDRESS(1,MATCH(_xlfn.MINIFS(B25:FE25,metrics.rec,"Time"),B25:FE25,0)+1)), ", ", INDIRECT(ADDRESS(2,MATCH(_xlfn.MINIFS(B25:FE25,metrics.rec,"Time"),B25:FE25,0)+1)))</f>
        <v>k=5, r=0.9</v>
      </c>
    </row>
    <row r="26" spans="1:177" x14ac:dyDescent="0.2">
      <c r="A26" s="1" t="s">
        <v>23</v>
      </c>
      <c r="B26" s="4"/>
      <c r="C26" s="4"/>
      <c r="D26" s="4"/>
      <c r="E26" s="4"/>
      <c r="F26" s="4"/>
      <c r="G26" s="4"/>
      <c r="H26" s="4"/>
      <c r="I26" s="4"/>
      <c r="J26" s="5"/>
      <c r="K26" s="5"/>
      <c r="L26" s="5"/>
      <c r="M26" s="5"/>
      <c r="N26" s="5"/>
      <c r="O26" s="5"/>
      <c r="P26" s="5"/>
      <c r="Q26" s="5"/>
      <c r="R26" s="4"/>
      <c r="S26" s="4"/>
      <c r="T26" s="4"/>
      <c r="U26" s="4"/>
      <c r="V26" s="4"/>
      <c r="W26" s="4"/>
      <c r="X26" s="4"/>
      <c r="Y26" s="4"/>
      <c r="Z26" s="5">
        <v>0.6643</v>
      </c>
      <c r="AA26" s="5">
        <v>0.76319999999999999</v>
      </c>
      <c r="AB26" s="5">
        <v>0.2379</v>
      </c>
      <c r="AC26" s="5">
        <v>1.6799999999999999E-2</v>
      </c>
      <c r="AD26" s="5">
        <v>0.82840000000000003</v>
      </c>
      <c r="AE26" s="5"/>
      <c r="AF26" s="5">
        <v>1</v>
      </c>
      <c r="AG26" s="5">
        <v>4.6384999999999996</v>
      </c>
      <c r="AH26" s="4">
        <v>0.72509999999999997</v>
      </c>
      <c r="AI26" s="4">
        <v>0.91569999999999996</v>
      </c>
      <c r="AJ26" s="4">
        <v>0.16109999999999999</v>
      </c>
      <c r="AK26" s="4">
        <v>5.5100000000000003E-2</v>
      </c>
      <c r="AL26" s="4">
        <v>0.60680000000000001</v>
      </c>
      <c r="AM26" s="4"/>
      <c r="AN26" s="4">
        <v>0.97599999999999998</v>
      </c>
      <c r="AO26" s="4">
        <v>1.4103000000000001</v>
      </c>
      <c r="AP26" s="5"/>
      <c r="AQ26" s="5"/>
      <c r="AR26" s="5"/>
      <c r="AS26" s="5"/>
      <c r="AT26" s="5"/>
      <c r="AU26" s="5"/>
      <c r="AV26" s="5"/>
      <c r="AW26" s="5"/>
      <c r="AX26" s="4"/>
      <c r="AY26" s="4"/>
      <c r="AZ26" s="4"/>
      <c r="BA26" s="4"/>
      <c r="BB26" s="4"/>
      <c r="BC26" s="4"/>
      <c r="BD26" s="4"/>
      <c r="BE26" s="4"/>
      <c r="BF26" s="5"/>
      <c r="BG26" s="5"/>
      <c r="BH26" s="5"/>
      <c r="BI26" s="5"/>
      <c r="BJ26" s="5"/>
      <c r="BK26" s="5"/>
      <c r="BL26" s="5"/>
      <c r="BM26" s="5"/>
      <c r="BN26" s="4"/>
      <c r="BO26" s="4"/>
      <c r="BP26" s="4"/>
      <c r="BQ26" s="4"/>
      <c r="BR26" s="4"/>
      <c r="BS26" s="4"/>
      <c r="BT26" s="4"/>
      <c r="BU26" s="4"/>
      <c r="BV26" s="5"/>
      <c r="BW26" s="5"/>
      <c r="BX26" s="5"/>
      <c r="BY26" s="5"/>
      <c r="BZ26" s="5"/>
      <c r="CA26" s="5"/>
      <c r="CB26" s="5"/>
      <c r="CC26" s="5"/>
      <c r="CD26" s="4"/>
      <c r="CE26" s="4"/>
      <c r="CF26" s="4"/>
      <c r="CG26" s="4"/>
      <c r="CH26" s="4"/>
      <c r="CI26" s="4"/>
      <c r="CJ26" s="4"/>
      <c r="CK26" s="4"/>
      <c r="CL26" s="5"/>
      <c r="CM26" s="5"/>
      <c r="CN26" s="5"/>
      <c r="CO26" s="5"/>
      <c r="CP26" s="5"/>
      <c r="CQ26" s="5"/>
      <c r="CR26" s="5"/>
      <c r="CS26" s="5"/>
      <c r="CT26" s="4"/>
      <c r="CU26" s="4"/>
      <c r="CV26" s="4"/>
      <c r="CW26" s="4"/>
      <c r="CX26" s="4"/>
      <c r="CY26" s="4"/>
      <c r="CZ26" s="4"/>
      <c r="DA26" s="4"/>
      <c r="DB26" s="5"/>
      <c r="DC26" s="5"/>
      <c r="DD26" s="5"/>
      <c r="DE26" s="5"/>
      <c r="DF26" s="5"/>
      <c r="DG26" s="5"/>
      <c r="DH26" s="5"/>
      <c r="DI26" s="5"/>
      <c r="DJ26" s="4"/>
      <c r="DK26" s="4"/>
      <c r="DL26" s="4"/>
      <c r="DM26" s="4"/>
      <c r="DN26" s="4"/>
      <c r="DO26" s="4"/>
      <c r="DP26" s="4"/>
      <c r="DQ26" s="4"/>
      <c r="DR26" s="5"/>
      <c r="DS26" s="5"/>
      <c r="DT26" s="5"/>
      <c r="DU26" s="5"/>
      <c r="DV26" s="5"/>
      <c r="DW26" s="5"/>
      <c r="DX26" s="5"/>
      <c r="DY26" s="5"/>
      <c r="DZ26" s="4"/>
      <c r="EA26" s="4"/>
      <c r="EB26" s="4"/>
      <c r="EC26" s="4"/>
      <c r="ED26" s="4"/>
      <c r="EE26" s="4"/>
      <c r="EF26" s="4"/>
      <c r="EG26" s="4"/>
      <c r="EH26" s="5"/>
      <c r="EI26" s="5"/>
      <c r="EJ26" s="5"/>
      <c r="EK26" s="5"/>
      <c r="EL26" s="5"/>
      <c r="EM26" s="5"/>
      <c r="EN26" s="5"/>
      <c r="EO26" s="5"/>
      <c r="EP26" s="4"/>
      <c r="EQ26" s="4"/>
      <c r="ER26" s="4"/>
      <c r="ES26" s="4"/>
      <c r="ET26" s="4"/>
      <c r="EU26" s="4"/>
      <c r="EV26" s="4"/>
      <c r="EW26" s="4"/>
      <c r="EX26" s="5"/>
      <c r="EY26" s="5"/>
      <c r="EZ26" s="5"/>
      <c r="FA26" s="5"/>
      <c r="FB26" s="5"/>
      <c r="FC26" s="5"/>
      <c r="FD26" s="5"/>
      <c r="FE26" s="5"/>
      <c r="FF26" s="4">
        <f t="shared" si="0"/>
        <v>0.69469999999999998</v>
      </c>
      <c r="FG26" s="4">
        <f t="shared" si="1"/>
        <v>0.83945000000000003</v>
      </c>
      <c r="FH26" s="4">
        <f t="shared" si="2"/>
        <v>0.19950000000000001</v>
      </c>
      <c r="FI26" s="4">
        <f t="shared" si="3"/>
        <v>3.5950000000000003E-2</v>
      </c>
      <c r="FJ26" s="4">
        <f t="shared" si="4"/>
        <v>0.71760000000000002</v>
      </c>
      <c r="FK26" s="4" t="e">
        <f t="shared" si="5"/>
        <v>#DIV/0!</v>
      </c>
      <c r="FL26" s="4">
        <f t="shared" si="6"/>
        <v>0.98799999999999999</v>
      </c>
      <c r="FM26" s="4">
        <f t="shared" si="7"/>
        <v>3.0244</v>
      </c>
      <c r="FN26" s="1" t="str" cm="1">
        <f t="array" aca="1" ref="FN26" ca="1">CONCATENATE(INDIRECT(ADDRESS(1,MATCH(_xlfn.MINIFS(B26:FE26,metrics.rec,"MAE"),B26:FE26,0)+1)), ", ", INDIRECT(ADDRESS(2,MATCH(_xlfn.MINIFS(B26:FE26,metrics.rec,"MAE"),B26:FE26,0)+1)))</f>
        <v>k=5, r=0.7</v>
      </c>
      <c r="FO26" s="1" t="str" cm="1">
        <f t="array" aca="1" ref="FO26" ca="1">CONCATENATE(INDIRECT(ADDRESS(1,MATCH(_xlfn.MINIFS(B26:FE26,metrics.rec,"MSE"),B26:FE26,0)+1)), ", ", INDIRECT(ADDRESS(2,MATCH(_xlfn.MINIFS(B26:FE26,metrics.rec,"MSE"),B26:FE26,0)+1)))</f>
        <v>k=5, r=0.7</v>
      </c>
      <c r="FP26" s="1" t="str" cm="1">
        <f t="array" aca="1" ref="FP26" ca="1">CONCATENATE(INDIRECT(ADDRESS(1,MATCH(_xlfn.MAXIFS(B26:FE26,metrics.rec,"R"),B26:FE26,0)+1)), ", ", INDIRECT(ADDRESS(2,MATCH(_xlfn.MAXIFS(B26:FE26,metrics.rec,"R"),B26:FE26,0)+1)))</f>
        <v>k=5, r=0.7</v>
      </c>
      <c r="FQ26" s="1" t="str" cm="1">
        <f t="array" aca="1" ref="FQ26" ca="1">CONCATENATE(INDIRECT(ADDRESS(1,MATCH(_xlfn.MAXIFS(B26:FE26,metrics.rec,"Precision"),B26:FE26,0)+1)), ", ", INDIRECT(ADDRESS(2,MATCH(_xlfn.MAXIFS(B26:FE26,metrics.rec,"Precision"),B26:FE26,0)+1)))</f>
        <v>k=5, r=0.9</v>
      </c>
      <c r="FR26" s="1" t="str" cm="1">
        <f t="array" aca="1" ref="FR26" ca="1">CONCATENATE(INDIRECT(ADDRESS(1,MATCH(_xlfn.MAXIFS(B26:FE26,metrics.rec,"Recall"),B26:FE26,0)+1)), ", ", INDIRECT(ADDRESS(2,MATCH(_xlfn.MAXIFS(B26:FE26,metrics.rec,"Recall"),B26:FE26,0)+1)))</f>
        <v>k=5, r=0.7</v>
      </c>
      <c r="FS26" s="1" t="e" cm="1">
        <f t="array" aca="1" ref="FS26" ca="1">CONCATENATE(INDIRECT(ADDRESS(1,MATCH(_xlfn.MAXIFS(B26:FE26,metrics.rec,"Coverage"),B26:FE26,0)+1)), ", ", INDIRECT(ADDRESS(2,MATCH(_xlfn.MAXIFS(B26:FE26,metrics.rec,"Coverage"),B26:FE26,0)+1)))</f>
        <v>#N/A</v>
      </c>
      <c r="FT26" s="1" t="str" cm="1">
        <f t="array" aca="1" ref="FT26" ca="1">CONCATENATE(INDIRECT(ADDRESS(1,MATCH(_xlfn.MAXIFS(B26:FE26,metrics.rec,"Recatio"),B26:FE26,0)+1)), ", ", INDIRECT(ADDRESS(2,MATCH(_xlfn.MAXIFS(B26:FE26,metrics.rec,"Recatio"),B26:FE26,0)+1)))</f>
        <v>k=5, r=0.7</v>
      </c>
      <c r="FU26" s="1" t="str" cm="1">
        <f t="array" aca="1" ref="FU26" ca="1">CONCATENATE(INDIRECT(ADDRESS(1,MATCH(_xlfn.MINIFS(B26:FE26,metrics.rec,"Time"),B26:FE26,0)+1)), ", ", INDIRECT(ADDRESS(2,MATCH(_xlfn.MINIFS(B26:FE26,metrics.rec,"Time"),B26:FE26,0)+1)))</f>
        <v>k=5, r=0.9</v>
      </c>
    </row>
    <row r="27" spans="1:177" x14ac:dyDescent="0.2">
      <c r="A27" s="1" t="s">
        <v>24</v>
      </c>
      <c r="B27" s="4"/>
      <c r="C27" s="4"/>
      <c r="D27" s="4"/>
      <c r="E27" s="4"/>
      <c r="F27" s="4"/>
      <c r="G27" s="4"/>
      <c r="H27" s="4"/>
      <c r="I27" s="4"/>
      <c r="J27" s="5"/>
      <c r="K27" s="5"/>
      <c r="L27" s="5"/>
      <c r="M27" s="5"/>
      <c r="N27" s="5"/>
      <c r="O27" s="5"/>
      <c r="P27" s="5"/>
      <c r="Q27" s="5"/>
      <c r="R27" s="4"/>
      <c r="S27" s="4"/>
      <c r="T27" s="4"/>
      <c r="U27" s="4"/>
      <c r="V27" s="4"/>
      <c r="W27" s="4"/>
      <c r="X27" s="4"/>
      <c r="Y27" s="4"/>
      <c r="Z27" s="5">
        <v>0.66039999999999999</v>
      </c>
      <c r="AA27" s="5">
        <v>0.75790000000000002</v>
      </c>
      <c r="AB27" s="5">
        <v>0.2301</v>
      </c>
      <c r="AC27" s="5">
        <v>1.52E-2</v>
      </c>
      <c r="AD27" s="5">
        <v>0.83389999999999997</v>
      </c>
      <c r="AE27" s="5"/>
      <c r="AF27" s="5">
        <v>1</v>
      </c>
      <c r="AG27" s="5">
        <v>4.6340000000000003</v>
      </c>
      <c r="AH27" s="4">
        <v>0.75219999999999998</v>
      </c>
      <c r="AI27" s="4">
        <v>0.98729999999999996</v>
      </c>
      <c r="AJ27" s="4">
        <v>0.13780000000000001</v>
      </c>
      <c r="AK27" s="4">
        <v>2.9000000000000001E-2</v>
      </c>
      <c r="AL27" s="4">
        <v>0.69879999999999998</v>
      </c>
      <c r="AM27" s="4"/>
      <c r="AN27" s="4">
        <v>0.9839</v>
      </c>
      <c r="AO27" s="4">
        <v>1.5599000000000001</v>
      </c>
      <c r="AP27" s="5"/>
      <c r="AQ27" s="5"/>
      <c r="AR27" s="5"/>
      <c r="AS27" s="5"/>
      <c r="AT27" s="5"/>
      <c r="AU27" s="5"/>
      <c r="AV27" s="5"/>
      <c r="AW27" s="5"/>
      <c r="AX27" s="4"/>
      <c r="AY27" s="4"/>
      <c r="AZ27" s="4"/>
      <c r="BA27" s="4"/>
      <c r="BB27" s="4"/>
      <c r="BC27" s="4"/>
      <c r="BD27" s="4"/>
      <c r="BE27" s="4"/>
      <c r="BF27" s="5"/>
      <c r="BG27" s="5"/>
      <c r="BH27" s="5"/>
      <c r="BI27" s="5"/>
      <c r="BJ27" s="5"/>
      <c r="BK27" s="5"/>
      <c r="BL27" s="5"/>
      <c r="BM27" s="5"/>
      <c r="BN27" s="4"/>
      <c r="BO27" s="4"/>
      <c r="BP27" s="4"/>
      <c r="BQ27" s="4"/>
      <c r="BR27" s="4"/>
      <c r="BS27" s="4"/>
      <c r="BT27" s="4"/>
      <c r="BU27" s="4"/>
      <c r="BV27" s="5"/>
      <c r="BW27" s="5"/>
      <c r="BX27" s="5"/>
      <c r="BY27" s="5"/>
      <c r="BZ27" s="5"/>
      <c r="CA27" s="5"/>
      <c r="CB27" s="5"/>
      <c r="CC27" s="5"/>
      <c r="CD27" s="4"/>
      <c r="CE27" s="4"/>
      <c r="CF27" s="4"/>
      <c r="CG27" s="4"/>
      <c r="CH27" s="4"/>
      <c r="CI27" s="4"/>
      <c r="CJ27" s="4"/>
      <c r="CK27" s="4"/>
      <c r="CL27" s="5"/>
      <c r="CM27" s="5"/>
      <c r="CN27" s="5"/>
      <c r="CO27" s="5"/>
      <c r="CP27" s="5"/>
      <c r="CQ27" s="5"/>
      <c r="CR27" s="5"/>
      <c r="CS27" s="5"/>
      <c r="CT27" s="4"/>
      <c r="CU27" s="4"/>
      <c r="CV27" s="4"/>
      <c r="CW27" s="4"/>
      <c r="CX27" s="4"/>
      <c r="CY27" s="4"/>
      <c r="CZ27" s="4"/>
      <c r="DA27" s="4"/>
      <c r="DB27" s="5"/>
      <c r="DC27" s="5"/>
      <c r="DD27" s="5"/>
      <c r="DE27" s="5"/>
      <c r="DF27" s="5"/>
      <c r="DG27" s="5"/>
      <c r="DH27" s="5"/>
      <c r="DI27" s="5"/>
      <c r="DJ27" s="4"/>
      <c r="DK27" s="4"/>
      <c r="DL27" s="4"/>
      <c r="DM27" s="4"/>
      <c r="DN27" s="4"/>
      <c r="DO27" s="4"/>
      <c r="DP27" s="4"/>
      <c r="DQ27" s="4"/>
      <c r="DR27" s="5"/>
      <c r="DS27" s="5"/>
      <c r="DT27" s="5"/>
      <c r="DU27" s="5"/>
      <c r="DV27" s="5"/>
      <c r="DW27" s="5"/>
      <c r="DX27" s="5"/>
      <c r="DY27" s="5"/>
      <c r="DZ27" s="4"/>
      <c r="EA27" s="4"/>
      <c r="EB27" s="4"/>
      <c r="EC27" s="4"/>
      <c r="ED27" s="4"/>
      <c r="EE27" s="4"/>
      <c r="EF27" s="4"/>
      <c r="EG27" s="4"/>
      <c r="EH27" s="5"/>
      <c r="EI27" s="5"/>
      <c r="EJ27" s="5"/>
      <c r="EK27" s="5"/>
      <c r="EL27" s="5"/>
      <c r="EM27" s="5"/>
      <c r="EN27" s="5"/>
      <c r="EO27" s="5"/>
      <c r="EP27" s="4"/>
      <c r="EQ27" s="4"/>
      <c r="ER27" s="4"/>
      <c r="ES27" s="4"/>
      <c r="ET27" s="4"/>
      <c r="EU27" s="4"/>
      <c r="EV27" s="4"/>
      <c r="EW27" s="4"/>
      <c r="EX27" s="5"/>
      <c r="EY27" s="5"/>
      <c r="EZ27" s="5"/>
      <c r="FA27" s="5"/>
      <c r="FB27" s="5"/>
      <c r="FC27" s="5"/>
      <c r="FD27" s="5"/>
      <c r="FE27" s="5"/>
      <c r="FF27" s="4">
        <f t="shared" si="0"/>
        <v>0.70629999999999993</v>
      </c>
      <c r="FG27" s="4">
        <f t="shared" si="1"/>
        <v>0.87260000000000004</v>
      </c>
      <c r="FH27" s="4">
        <f t="shared" si="2"/>
        <v>0.18395</v>
      </c>
      <c r="FI27" s="4">
        <f t="shared" si="3"/>
        <v>2.2100000000000002E-2</v>
      </c>
      <c r="FJ27" s="4">
        <f t="shared" si="4"/>
        <v>0.76634999999999998</v>
      </c>
      <c r="FK27" s="4" t="e">
        <f t="shared" si="5"/>
        <v>#DIV/0!</v>
      </c>
      <c r="FL27" s="4">
        <f t="shared" si="6"/>
        <v>0.99195</v>
      </c>
      <c r="FM27" s="4">
        <f t="shared" si="7"/>
        <v>3.0969500000000001</v>
      </c>
      <c r="FN27" s="1" t="str" cm="1">
        <f t="array" aca="1" ref="FN27" ca="1">CONCATENATE(INDIRECT(ADDRESS(1,MATCH(_xlfn.MINIFS(B27:FE27,metrics.rec,"MAE"),B27:FE27,0)+1)), ", ", INDIRECT(ADDRESS(2,MATCH(_xlfn.MINIFS(B27:FE27,metrics.rec,"MAE"),B27:FE27,0)+1)))</f>
        <v>k=5, r=0.7</v>
      </c>
      <c r="FO27" s="1" t="str" cm="1">
        <f t="array" aca="1" ref="FO27" ca="1">CONCATENATE(INDIRECT(ADDRESS(1,MATCH(_xlfn.MINIFS(B27:FE27,metrics.rec,"MSE"),B27:FE27,0)+1)), ", ", INDIRECT(ADDRESS(2,MATCH(_xlfn.MINIFS(B27:FE27,metrics.rec,"MSE"),B27:FE27,0)+1)))</f>
        <v>k=5, r=0.7</v>
      </c>
      <c r="FP27" s="1" t="str" cm="1">
        <f t="array" aca="1" ref="FP27" ca="1">CONCATENATE(INDIRECT(ADDRESS(1,MATCH(_xlfn.MAXIFS(B27:FE27,metrics.rec,"R"),B27:FE27,0)+1)), ", ", INDIRECT(ADDRESS(2,MATCH(_xlfn.MAXIFS(B27:FE27,metrics.rec,"R"),B27:FE27,0)+1)))</f>
        <v>k=5, r=0.7</v>
      </c>
      <c r="FQ27" s="1" t="str" cm="1">
        <f t="array" aca="1" ref="FQ27" ca="1">CONCATENATE(INDIRECT(ADDRESS(1,MATCH(_xlfn.MAXIFS(B27:FE27,metrics.rec,"Precision"),B27:FE27,0)+1)), ", ", INDIRECT(ADDRESS(2,MATCH(_xlfn.MAXIFS(B27:FE27,metrics.rec,"Precision"),B27:FE27,0)+1)))</f>
        <v>k=5, r=0.9</v>
      </c>
      <c r="FR27" s="1" t="str" cm="1">
        <f t="array" aca="1" ref="FR27" ca="1">CONCATENATE(INDIRECT(ADDRESS(1,MATCH(_xlfn.MAXIFS(B27:FE27,metrics.rec,"Recall"),B27:FE27,0)+1)), ", ", INDIRECT(ADDRESS(2,MATCH(_xlfn.MAXIFS(B27:FE27,metrics.rec,"Recall"),B27:FE27,0)+1)))</f>
        <v>k=5, r=0.7</v>
      </c>
      <c r="FS27" s="1" t="e" cm="1">
        <f t="array" aca="1" ref="FS27" ca="1">CONCATENATE(INDIRECT(ADDRESS(1,MATCH(_xlfn.MAXIFS(B27:FE27,metrics.rec,"Coverage"),B27:FE27,0)+1)), ", ", INDIRECT(ADDRESS(2,MATCH(_xlfn.MAXIFS(B27:FE27,metrics.rec,"Coverage"),B27:FE27,0)+1)))</f>
        <v>#N/A</v>
      </c>
      <c r="FT27" s="1" t="str" cm="1">
        <f t="array" aca="1" ref="FT27" ca="1">CONCATENATE(INDIRECT(ADDRESS(1,MATCH(_xlfn.MAXIFS(B27:FE27,metrics.rec,"Recatio"),B27:FE27,0)+1)), ", ", INDIRECT(ADDRESS(2,MATCH(_xlfn.MAXIFS(B27:FE27,metrics.rec,"Recatio"),B27:FE27,0)+1)))</f>
        <v>k=5, r=0.7</v>
      </c>
      <c r="FU27" s="1" t="str" cm="1">
        <f t="array" aca="1" ref="FU27" ca="1">CONCATENATE(INDIRECT(ADDRESS(1,MATCH(_xlfn.MINIFS(B27:FE27,metrics.rec,"Time"),B27:FE27,0)+1)), ", ", INDIRECT(ADDRESS(2,MATCH(_xlfn.MINIFS(B27:FE27,metrics.rec,"Time"),B27:FE27,0)+1)))</f>
        <v>k=5, r=0.9</v>
      </c>
    </row>
    <row r="28" spans="1:177" x14ac:dyDescent="0.2">
      <c r="A28" s="1" t="s">
        <v>25</v>
      </c>
      <c r="B28" s="4"/>
      <c r="C28" s="4"/>
      <c r="D28" s="4"/>
      <c r="E28" s="4"/>
      <c r="F28" s="4"/>
      <c r="G28" s="4"/>
      <c r="H28" s="4"/>
      <c r="I28" s="4"/>
      <c r="J28" s="5"/>
      <c r="K28" s="5"/>
      <c r="L28" s="5"/>
      <c r="M28" s="5"/>
      <c r="N28" s="5"/>
      <c r="O28" s="5"/>
      <c r="P28" s="5"/>
      <c r="Q28" s="5"/>
      <c r="R28" s="4"/>
      <c r="S28" s="4"/>
      <c r="T28" s="4"/>
      <c r="U28" s="4"/>
      <c r="V28" s="4"/>
      <c r="W28" s="4"/>
      <c r="X28" s="4"/>
      <c r="Y28" s="4"/>
      <c r="Z28" s="5">
        <v>0.66139999999999999</v>
      </c>
      <c r="AA28" s="5">
        <v>0.7581</v>
      </c>
      <c r="AB28" s="5">
        <v>0.2326</v>
      </c>
      <c r="AC28" s="5">
        <v>1.4800000000000001E-2</v>
      </c>
      <c r="AD28" s="5">
        <v>0.82740000000000002</v>
      </c>
      <c r="AE28" s="5"/>
      <c r="AF28" s="5">
        <v>1</v>
      </c>
      <c r="AG28" s="5">
        <v>5.2569999999999997</v>
      </c>
      <c r="AH28" s="4">
        <v>0.74790000000000001</v>
      </c>
      <c r="AI28" s="4">
        <v>0.97760000000000002</v>
      </c>
      <c r="AJ28" s="4">
        <v>0.13769999999999999</v>
      </c>
      <c r="AK28" s="4">
        <v>2.86E-2</v>
      </c>
      <c r="AL28" s="4">
        <v>0.70009999999999994</v>
      </c>
      <c r="AM28" s="4"/>
      <c r="AN28" s="4">
        <v>0.9839</v>
      </c>
      <c r="AO28" s="4">
        <v>1.4978</v>
      </c>
      <c r="AP28" s="5"/>
      <c r="AQ28" s="5"/>
      <c r="AR28" s="5"/>
      <c r="AS28" s="5"/>
      <c r="AT28" s="5"/>
      <c r="AU28" s="5"/>
      <c r="AV28" s="5"/>
      <c r="AW28" s="5"/>
      <c r="AX28" s="4"/>
      <c r="AY28" s="4"/>
      <c r="AZ28" s="4"/>
      <c r="BA28" s="4"/>
      <c r="BB28" s="4"/>
      <c r="BC28" s="4"/>
      <c r="BD28" s="4"/>
      <c r="BE28" s="4"/>
      <c r="BF28" s="5"/>
      <c r="BG28" s="5"/>
      <c r="BH28" s="5"/>
      <c r="BI28" s="5"/>
      <c r="BJ28" s="5"/>
      <c r="BK28" s="5"/>
      <c r="BL28" s="5"/>
      <c r="BM28" s="5"/>
      <c r="BN28" s="4"/>
      <c r="BO28" s="4"/>
      <c r="BP28" s="4"/>
      <c r="BQ28" s="4"/>
      <c r="BR28" s="4"/>
      <c r="BS28" s="4"/>
      <c r="BT28" s="4"/>
      <c r="BU28" s="4"/>
      <c r="BV28" s="5"/>
      <c r="BW28" s="5"/>
      <c r="BX28" s="5"/>
      <c r="BY28" s="5"/>
      <c r="BZ28" s="5"/>
      <c r="CA28" s="5"/>
      <c r="CB28" s="5"/>
      <c r="CC28" s="5"/>
      <c r="CD28" s="4"/>
      <c r="CE28" s="4"/>
      <c r="CF28" s="4"/>
      <c r="CG28" s="4"/>
      <c r="CH28" s="4"/>
      <c r="CI28" s="4"/>
      <c r="CJ28" s="4"/>
      <c r="CK28" s="4"/>
      <c r="CL28" s="5"/>
      <c r="CM28" s="5"/>
      <c r="CN28" s="5"/>
      <c r="CO28" s="5"/>
      <c r="CP28" s="5"/>
      <c r="CQ28" s="5"/>
      <c r="CR28" s="5"/>
      <c r="CS28" s="5"/>
      <c r="CT28" s="4"/>
      <c r="CU28" s="4"/>
      <c r="CV28" s="4"/>
      <c r="CW28" s="4"/>
      <c r="CX28" s="4"/>
      <c r="CY28" s="4"/>
      <c r="CZ28" s="4"/>
      <c r="DA28" s="4"/>
      <c r="DB28" s="5"/>
      <c r="DC28" s="5"/>
      <c r="DD28" s="5"/>
      <c r="DE28" s="5"/>
      <c r="DF28" s="5"/>
      <c r="DG28" s="5"/>
      <c r="DH28" s="5"/>
      <c r="DI28" s="5"/>
      <c r="DJ28" s="4"/>
      <c r="DK28" s="4"/>
      <c r="DL28" s="4"/>
      <c r="DM28" s="4"/>
      <c r="DN28" s="4"/>
      <c r="DO28" s="4"/>
      <c r="DP28" s="4"/>
      <c r="DQ28" s="4"/>
      <c r="DR28" s="5"/>
      <c r="DS28" s="5"/>
      <c r="DT28" s="5"/>
      <c r="DU28" s="5"/>
      <c r="DV28" s="5"/>
      <c r="DW28" s="5"/>
      <c r="DX28" s="5"/>
      <c r="DY28" s="5"/>
      <c r="DZ28" s="4"/>
      <c r="EA28" s="4"/>
      <c r="EB28" s="4"/>
      <c r="EC28" s="4"/>
      <c r="ED28" s="4"/>
      <c r="EE28" s="4"/>
      <c r="EF28" s="4"/>
      <c r="EG28" s="4"/>
      <c r="EH28" s="5"/>
      <c r="EI28" s="5"/>
      <c r="EJ28" s="5"/>
      <c r="EK28" s="5"/>
      <c r="EL28" s="5"/>
      <c r="EM28" s="5"/>
      <c r="EN28" s="5"/>
      <c r="EO28" s="5"/>
      <c r="EP28" s="4"/>
      <c r="EQ28" s="4"/>
      <c r="ER28" s="4"/>
      <c r="ES28" s="4"/>
      <c r="ET28" s="4"/>
      <c r="EU28" s="4"/>
      <c r="EV28" s="4"/>
      <c r="EW28" s="4"/>
      <c r="EX28" s="5"/>
      <c r="EY28" s="5"/>
      <c r="EZ28" s="5"/>
      <c r="FA28" s="5"/>
      <c r="FB28" s="5"/>
      <c r="FC28" s="5"/>
      <c r="FD28" s="5"/>
      <c r="FE28" s="5"/>
      <c r="FF28" s="4">
        <f t="shared" si="0"/>
        <v>0.70465</v>
      </c>
      <c r="FG28" s="4">
        <f t="shared" si="1"/>
        <v>0.86785000000000001</v>
      </c>
      <c r="FH28" s="4">
        <f t="shared" si="2"/>
        <v>0.18514999999999998</v>
      </c>
      <c r="FI28" s="4">
        <f t="shared" si="3"/>
        <v>2.1700000000000001E-2</v>
      </c>
      <c r="FJ28" s="4">
        <f t="shared" si="4"/>
        <v>0.76374999999999993</v>
      </c>
      <c r="FK28" s="4" t="e">
        <f t="shared" si="5"/>
        <v>#DIV/0!</v>
      </c>
      <c r="FL28" s="4">
        <f t="shared" si="6"/>
        <v>0.99195</v>
      </c>
      <c r="FM28" s="4">
        <f t="shared" si="7"/>
        <v>3.3773999999999997</v>
      </c>
      <c r="FN28" s="1" t="str" cm="1">
        <f t="array" aca="1" ref="FN28" ca="1">CONCATENATE(INDIRECT(ADDRESS(1,MATCH(_xlfn.MINIFS(B28:FE28,metrics.rec,"MAE"),B28:FE28,0)+1)), ", ", INDIRECT(ADDRESS(2,MATCH(_xlfn.MINIFS(B28:FE28,metrics.rec,"MAE"),B28:FE28,0)+1)))</f>
        <v>k=5, r=0.7</v>
      </c>
      <c r="FO28" s="1" t="str" cm="1">
        <f t="array" aca="1" ref="FO28" ca="1">CONCATENATE(INDIRECT(ADDRESS(1,MATCH(_xlfn.MINIFS(B28:FE28,metrics.rec,"MSE"),B28:FE28,0)+1)), ", ", INDIRECT(ADDRESS(2,MATCH(_xlfn.MINIFS(B28:FE28,metrics.rec,"MSE"),B28:FE28,0)+1)))</f>
        <v>k=5, r=0.7</v>
      </c>
      <c r="FP28" s="1" t="str" cm="1">
        <f t="array" aca="1" ref="FP28" ca="1">CONCATENATE(INDIRECT(ADDRESS(1,MATCH(_xlfn.MAXIFS(B28:FE28,metrics.rec,"R"),B28:FE28,0)+1)), ", ", INDIRECT(ADDRESS(2,MATCH(_xlfn.MAXIFS(B28:FE28,metrics.rec,"R"),B28:FE28,0)+1)))</f>
        <v>k=5, r=0.7</v>
      </c>
      <c r="FQ28" s="1" t="str" cm="1">
        <f t="array" aca="1" ref="FQ28" ca="1">CONCATENATE(INDIRECT(ADDRESS(1,MATCH(_xlfn.MAXIFS(B28:FE28,metrics.rec,"Precision"),B28:FE28,0)+1)), ", ", INDIRECT(ADDRESS(2,MATCH(_xlfn.MAXIFS(B28:FE28,metrics.rec,"Precision"),B28:FE28,0)+1)))</f>
        <v>k=5, r=0.9</v>
      </c>
      <c r="FR28" s="1" t="str" cm="1">
        <f t="array" aca="1" ref="FR28" ca="1">CONCATENATE(INDIRECT(ADDRESS(1,MATCH(_xlfn.MAXIFS(B28:FE28,metrics.rec,"Recall"),B28:FE28,0)+1)), ", ", INDIRECT(ADDRESS(2,MATCH(_xlfn.MAXIFS(B28:FE28,metrics.rec,"Recall"),B28:FE28,0)+1)))</f>
        <v>k=5, r=0.7</v>
      </c>
      <c r="FS28" s="1" t="e" cm="1">
        <f t="array" aca="1" ref="FS28" ca="1">CONCATENATE(INDIRECT(ADDRESS(1,MATCH(_xlfn.MAXIFS(B28:FE28,metrics.rec,"Coverage"),B28:FE28,0)+1)), ", ", INDIRECT(ADDRESS(2,MATCH(_xlfn.MAXIFS(B28:FE28,metrics.rec,"Coverage"),B28:FE28,0)+1)))</f>
        <v>#N/A</v>
      </c>
      <c r="FT28" s="1" t="str" cm="1">
        <f t="array" aca="1" ref="FT28" ca="1">CONCATENATE(INDIRECT(ADDRESS(1,MATCH(_xlfn.MAXIFS(B28:FE28,metrics.rec,"Recatio"),B28:FE28,0)+1)), ", ", INDIRECT(ADDRESS(2,MATCH(_xlfn.MAXIFS(B28:FE28,metrics.rec,"Recatio"),B28:FE28,0)+1)))</f>
        <v>k=5, r=0.7</v>
      </c>
      <c r="FU28" s="1" t="str" cm="1">
        <f t="array" aca="1" ref="FU28" ca="1">CONCATENATE(INDIRECT(ADDRESS(1,MATCH(_xlfn.MINIFS(B28:FE28,metrics.rec,"Time"),B28:FE28,0)+1)), ", ", INDIRECT(ADDRESS(2,MATCH(_xlfn.MINIFS(B28:FE28,metrics.rec,"Time"),B28:FE28,0)+1)))</f>
        <v>k=5, r=0.9</v>
      </c>
    </row>
    <row r="29" spans="1:177" x14ac:dyDescent="0.2">
      <c r="A29" s="1" t="s">
        <v>26</v>
      </c>
      <c r="B29" s="4"/>
      <c r="C29" s="4"/>
      <c r="D29" s="4"/>
      <c r="E29" s="4"/>
      <c r="F29" s="4"/>
      <c r="G29" s="4"/>
      <c r="H29" s="4"/>
      <c r="I29" s="4"/>
      <c r="J29" s="5"/>
      <c r="K29" s="5"/>
      <c r="L29" s="5"/>
      <c r="M29" s="5"/>
      <c r="N29" s="5"/>
      <c r="O29" s="5"/>
      <c r="P29" s="5"/>
      <c r="Q29" s="5"/>
      <c r="R29" s="4"/>
      <c r="S29" s="4"/>
      <c r="T29" s="4"/>
      <c r="U29" s="4"/>
      <c r="V29" s="4"/>
      <c r="W29" s="4"/>
      <c r="X29" s="4"/>
      <c r="Y29" s="4"/>
      <c r="Z29" s="5">
        <v>0.66259999999999997</v>
      </c>
      <c r="AA29" s="5">
        <v>0.75949999999999995</v>
      </c>
      <c r="AB29" s="5">
        <v>0.23649999999999999</v>
      </c>
      <c r="AC29" s="5">
        <v>1.6799999999999999E-2</v>
      </c>
      <c r="AD29" s="5">
        <v>0.8286</v>
      </c>
      <c r="AE29" s="5"/>
      <c r="AF29" s="5">
        <v>1</v>
      </c>
      <c r="AG29" s="5">
        <v>5.5401999999999996</v>
      </c>
      <c r="AH29" s="4">
        <v>0.72699999999999998</v>
      </c>
      <c r="AI29" s="4">
        <v>0.92190000000000005</v>
      </c>
      <c r="AJ29" s="4">
        <v>0.15579999999999999</v>
      </c>
      <c r="AK29" s="4">
        <v>5.4899999999999997E-2</v>
      </c>
      <c r="AL29" s="4">
        <v>0.60460000000000003</v>
      </c>
      <c r="AM29" s="4"/>
      <c r="AN29" s="4">
        <v>0.97599999999999998</v>
      </c>
      <c r="AO29" s="4">
        <v>1.3674999999999999</v>
      </c>
      <c r="AP29" s="5"/>
      <c r="AQ29" s="5"/>
      <c r="AR29" s="5"/>
      <c r="AS29" s="5"/>
      <c r="AT29" s="5"/>
      <c r="AU29" s="5"/>
      <c r="AV29" s="5"/>
      <c r="AW29" s="5"/>
      <c r="AX29" s="4"/>
      <c r="AY29" s="4"/>
      <c r="AZ29" s="4"/>
      <c r="BA29" s="4"/>
      <c r="BB29" s="4"/>
      <c r="BC29" s="4"/>
      <c r="BD29" s="4"/>
      <c r="BE29" s="4"/>
      <c r="BF29" s="5"/>
      <c r="BG29" s="5"/>
      <c r="BH29" s="5"/>
      <c r="BI29" s="5"/>
      <c r="BJ29" s="5"/>
      <c r="BK29" s="5"/>
      <c r="BL29" s="5"/>
      <c r="BM29" s="5"/>
      <c r="BN29" s="4"/>
      <c r="BO29" s="4"/>
      <c r="BP29" s="4"/>
      <c r="BQ29" s="4"/>
      <c r="BR29" s="4"/>
      <c r="BS29" s="4"/>
      <c r="BT29" s="4"/>
      <c r="BU29" s="4"/>
      <c r="BV29" s="5"/>
      <c r="BW29" s="5"/>
      <c r="BX29" s="5"/>
      <c r="BY29" s="5"/>
      <c r="BZ29" s="5"/>
      <c r="CA29" s="5"/>
      <c r="CB29" s="5"/>
      <c r="CC29" s="5"/>
      <c r="CD29" s="4"/>
      <c r="CE29" s="4"/>
      <c r="CF29" s="4"/>
      <c r="CG29" s="4"/>
      <c r="CH29" s="4"/>
      <c r="CI29" s="4"/>
      <c r="CJ29" s="4"/>
      <c r="CK29" s="4"/>
      <c r="CL29" s="5"/>
      <c r="CM29" s="5"/>
      <c r="CN29" s="5"/>
      <c r="CO29" s="5"/>
      <c r="CP29" s="5"/>
      <c r="CQ29" s="5"/>
      <c r="CR29" s="5"/>
      <c r="CS29" s="5"/>
      <c r="CT29" s="4"/>
      <c r="CU29" s="4"/>
      <c r="CV29" s="4"/>
      <c r="CW29" s="4"/>
      <c r="CX29" s="4"/>
      <c r="CY29" s="4"/>
      <c r="CZ29" s="4"/>
      <c r="DA29" s="4"/>
      <c r="DB29" s="5"/>
      <c r="DC29" s="5"/>
      <c r="DD29" s="5"/>
      <c r="DE29" s="5"/>
      <c r="DF29" s="5"/>
      <c r="DG29" s="5"/>
      <c r="DH29" s="5"/>
      <c r="DI29" s="5"/>
      <c r="DJ29" s="4"/>
      <c r="DK29" s="4"/>
      <c r="DL29" s="4"/>
      <c r="DM29" s="4"/>
      <c r="DN29" s="4"/>
      <c r="DO29" s="4"/>
      <c r="DP29" s="4"/>
      <c r="DQ29" s="4"/>
      <c r="DR29" s="5"/>
      <c r="DS29" s="5"/>
      <c r="DT29" s="5"/>
      <c r="DU29" s="5"/>
      <c r="DV29" s="5"/>
      <c r="DW29" s="5"/>
      <c r="DX29" s="5"/>
      <c r="DY29" s="5"/>
      <c r="DZ29" s="4"/>
      <c r="EA29" s="4"/>
      <c r="EB29" s="4"/>
      <c r="EC29" s="4"/>
      <c r="ED29" s="4"/>
      <c r="EE29" s="4"/>
      <c r="EF29" s="4"/>
      <c r="EG29" s="4"/>
      <c r="EH29" s="5"/>
      <c r="EI29" s="5"/>
      <c r="EJ29" s="5"/>
      <c r="EK29" s="5"/>
      <c r="EL29" s="5"/>
      <c r="EM29" s="5"/>
      <c r="EN29" s="5"/>
      <c r="EO29" s="5"/>
      <c r="EP29" s="4"/>
      <c r="EQ29" s="4"/>
      <c r="ER29" s="4"/>
      <c r="ES29" s="4"/>
      <c r="ET29" s="4"/>
      <c r="EU29" s="4"/>
      <c r="EV29" s="4"/>
      <c r="EW29" s="4"/>
      <c r="EX29" s="5"/>
      <c r="EY29" s="5"/>
      <c r="EZ29" s="5"/>
      <c r="FA29" s="5"/>
      <c r="FB29" s="5"/>
      <c r="FC29" s="5"/>
      <c r="FD29" s="5"/>
      <c r="FE29" s="5"/>
      <c r="FF29" s="4">
        <f t="shared" si="0"/>
        <v>0.69479999999999997</v>
      </c>
      <c r="FG29" s="4">
        <f t="shared" si="1"/>
        <v>0.8407</v>
      </c>
      <c r="FH29" s="4">
        <f t="shared" si="2"/>
        <v>0.19614999999999999</v>
      </c>
      <c r="FI29" s="4">
        <f t="shared" si="3"/>
        <v>3.585E-2</v>
      </c>
      <c r="FJ29" s="4">
        <f t="shared" si="4"/>
        <v>0.71660000000000001</v>
      </c>
      <c r="FK29" s="4" t="e">
        <f t="shared" si="5"/>
        <v>#DIV/0!</v>
      </c>
      <c r="FL29" s="4">
        <f t="shared" si="6"/>
        <v>0.98799999999999999</v>
      </c>
      <c r="FM29" s="4">
        <f t="shared" si="7"/>
        <v>3.4538499999999996</v>
      </c>
      <c r="FN29" s="1" t="str" cm="1">
        <f t="array" aca="1" ref="FN29" ca="1">CONCATENATE(INDIRECT(ADDRESS(1,MATCH(_xlfn.MINIFS(B29:FE29,metrics.rec,"MAE"),B29:FE29,0)+1)), ", ", INDIRECT(ADDRESS(2,MATCH(_xlfn.MINIFS(B29:FE29,metrics.rec,"MAE"),B29:FE29,0)+1)))</f>
        <v>k=5, r=0.7</v>
      </c>
      <c r="FO29" s="1" t="str" cm="1">
        <f t="array" aca="1" ref="FO29" ca="1">CONCATENATE(INDIRECT(ADDRESS(1,MATCH(_xlfn.MINIFS(B29:FE29,metrics.rec,"MSE"),B29:FE29,0)+1)), ", ", INDIRECT(ADDRESS(2,MATCH(_xlfn.MINIFS(B29:FE29,metrics.rec,"MSE"),B29:FE29,0)+1)))</f>
        <v>k=5, r=0.7</v>
      </c>
      <c r="FP29" s="1" t="str" cm="1">
        <f t="array" aca="1" ref="FP29" ca="1">CONCATENATE(INDIRECT(ADDRESS(1,MATCH(_xlfn.MAXIFS(B29:FE29,metrics.rec,"R"),B29:FE29,0)+1)), ", ", INDIRECT(ADDRESS(2,MATCH(_xlfn.MAXIFS(B29:FE29,metrics.rec,"R"),B29:FE29,0)+1)))</f>
        <v>k=5, r=0.7</v>
      </c>
      <c r="FQ29" s="1" t="str" cm="1">
        <f t="array" aca="1" ref="FQ29" ca="1">CONCATENATE(INDIRECT(ADDRESS(1,MATCH(_xlfn.MAXIFS(B29:FE29,metrics.rec,"Precision"),B29:FE29,0)+1)), ", ", INDIRECT(ADDRESS(2,MATCH(_xlfn.MAXIFS(B29:FE29,metrics.rec,"Precision"),B29:FE29,0)+1)))</f>
        <v>k=5, r=0.9</v>
      </c>
      <c r="FR29" s="1" t="str" cm="1">
        <f t="array" aca="1" ref="FR29" ca="1">CONCATENATE(INDIRECT(ADDRESS(1,MATCH(_xlfn.MAXIFS(B29:FE29,metrics.rec,"Recall"),B29:FE29,0)+1)), ", ", INDIRECT(ADDRESS(2,MATCH(_xlfn.MAXIFS(B29:FE29,metrics.rec,"Recall"),B29:FE29,0)+1)))</f>
        <v>k=5, r=0.7</v>
      </c>
      <c r="FS29" s="1" t="e" cm="1">
        <f t="array" aca="1" ref="FS29" ca="1">CONCATENATE(INDIRECT(ADDRESS(1,MATCH(_xlfn.MAXIFS(B29:FE29,metrics.rec,"Coverage"),B29:FE29,0)+1)), ", ", INDIRECT(ADDRESS(2,MATCH(_xlfn.MAXIFS(B29:FE29,metrics.rec,"Coverage"),B29:FE29,0)+1)))</f>
        <v>#N/A</v>
      </c>
      <c r="FT29" s="1" t="str" cm="1">
        <f t="array" aca="1" ref="FT29" ca="1">CONCATENATE(INDIRECT(ADDRESS(1,MATCH(_xlfn.MAXIFS(B29:FE29,metrics.rec,"Recatio"),B29:FE29,0)+1)), ", ", INDIRECT(ADDRESS(2,MATCH(_xlfn.MAXIFS(B29:FE29,metrics.rec,"Recatio"),B29:FE29,0)+1)))</f>
        <v>k=5, r=0.7</v>
      </c>
      <c r="FU29" s="1" t="str" cm="1">
        <f t="array" aca="1" ref="FU29" ca="1">CONCATENATE(INDIRECT(ADDRESS(1,MATCH(_xlfn.MINIFS(B29:FE29,metrics.rec,"Time"),B29:FE29,0)+1)), ", ", INDIRECT(ADDRESS(2,MATCH(_xlfn.MINIFS(B29:FE29,metrics.rec,"Time"),B29:FE29,0)+1)))</f>
        <v>k=5, r=0.9</v>
      </c>
    </row>
    <row r="30" spans="1:177" x14ac:dyDescent="0.2">
      <c r="A30" s="1" t="s">
        <v>27</v>
      </c>
      <c r="B30" s="4"/>
      <c r="C30" s="4"/>
      <c r="D30" s="4"/>
      <c r="E30" s="4"/>
      <c r="F30" s="4"/>
      <c r="G30" s="4"/>
      <c r="H30" s="4"/>
      <c r="I30" s="4"/>
      <c r="J30" s="5"/>
      <c r="K30" s="5"/>
      <c r="L30" s="5"/>
      <c r="M30" s="5"/>
      <c r="N30" s="5"/>
      <c r="O30" s="5"/>
      <c r="P30" s="5"/>
      <c r="Q30" s="5"/>
      <c r="R30" s="4"/>
      <c r="S30" s="4"/>
      <c r="T30" s="4"/>
      <c r="U30" s="4"/>
      <c r="V30" s="4"/>
      <c r="W30" s="4"/>
      <c r="X30" s="4"/>
      <c r="Y30" s="4"/>
      <c r="Z30" s="5">
        <v>0.66410000000000002</v>
      </c>
      <c r="AA30" s="5">
        <v>0.76349999999999996</v>
      </c>
      <c r="AB30" s="5">
        <v>0.23580000000000001</v>
      </c>
      <c r="AC30" s="5">
        <v>1.6799999999999999E-2</v>
      </c>
      <c r="AD30" s="5">
        <v>0.82769999999999999</v>
      </c>
      <c r="AE30" s="5"/>
      <c r="AF30" s="5">
        <v>1</v>
      </c>
      <c r="AG30" s="5">
        <v>4.5124000000000004</v>
      </c>
      <c r="AH30" s="4">
        <v>0.7258</v>
      </c>
      <c r="AI30" s="4">
        <v>0.91779999999999995</v>
      </c>
      <c r="AJ30" s="4">
        <v>0.15820000000000001</v>
      </c>
      <c r="AK30" s="4">
        <v>5.5100000000000003E-2</v>
      </c>
      <c r="AL30" s="4">
        <v>0.60629999999999995</v>
      </c>
      <c r="AM30" s="4"/>
      <c r="AN30" s="4">
        <v>0.97670000000000001</v>
      </c>
      <c r="AO30" s="4">
        <v>1.3549</v>
      </c>
      <c r="AP30" s="5"/>
      <c r="AQ30" s="5"/>
      <c r="AR30" s="5"/>
      <c r="AS30" s="5"/>
      <c r="AT30" s="5"/>
      <c r="AU30" s="5"/>
      <c r="AV30" s="5"/>
      <c r="AW30" s="5"/>
      <c r="AX30" s="4"/>
      <c r="AY30" s="4"/>
      <c r="AZ30" s="4"/>
      <c r="BA30" s="4"/>
      <c r="BB30" s="4"/>
      <c r="BC30" s="4"/>
      <c r="BD30" s="4"/>
      <c r="BE30" s="4"/>
      <c r="BF30" s="5"/>
      <c r="BG30" s="5"/>
      <c r="BH30" s="5"/>
      <c r="BI30" s="5"/>
      <c r="BJ30" s="5"/>
      <c r="BK30" s="5"/>
      <c r="BL30" s="5"/>
      <c r="BM30" s="5"/>
      <c r="BN30" s="4"/>
      <c r="BO30" s="4"/>
      <c r="BP30" s="4"/>
      <c r="BQ30" s="4"/>
      <c r="BR30" s="4"/>
      <c r="BS30" s="4"/>
      <c r="BT30" s="4"/>
      <c r="BU30" s="4"/>
      <c r="BV30" s="5"/>
      <c r="BW30" s="5"/>
      <c r="BX30" s="5"/>
      <c r="BY30" s="5"/>
      <c r="BZ30" s="5"/>
      <c r="CA30" s="5"/>
      <c r="CB30" s="5"/>
      <c r="CC30" s="5"/>
      <c r="CD30" s="4"/>
      <c r="CE30" s="4"/>
      <c r="CF30" s="4"/>
      <c r="CG30" s="4"/>
      <c r="CH30" s="4"/>
      <c r="CI30" s="4"/>
      <c r="CJ30" s="4"/>
      <c r="CK30" s="4"/>
      <c r="CL30" s="5"/>
      <c r="CM30" s="5"/>
      <c r="CN30" s="5"/>
      <c r="CO30" s="5"/>
      <c r="CP30" s="5"/>
      <c r="CQ30" s="5"/>
      <c r="CR30" s="5"/>
      <c r="CS30" s="5"/>
      <c r="CT30" s="4"/>
      <c r="CU30" s="4"/>
      <c r="CV30" s="4"/>
      <c r="CW30" s="4"/>
      <c r="CX30" s="4"/>
      <c r="CY30" s="4"/>
      <c r="CZ30" s="4"/>
      <c r="DA30" s="4"/>
      <c r="DB30" s="5"/>
      <c r="DC30" s="5"/>
      <c r="DD30" s="5"/>
      <c r="DE30" s="5"/>
      <c r="DF30" s="5"/>
      <c r="DG30" s="5"/>
      <c r="DH30" s="5"/>
      <c r="DI30" s="5"/>
      <c r="DJ30" s="4"/>
      <c r="DK30" s="4"/>
      <c r="DL30" s="4"/>
      <c r="DM30" s="4"/>
      <c r="DN30" s="4"/>
      <c r="DO30" s="4"/>
      <c r="DP30" s="4"/>
      <c r="DQ30" s="4"/>
      <c r="DR30" s="5"/>
      <c r="DS30" s="5"/>
      <c r="DT30" s="5"/>
      <c r="DU30" s="5"/>
      <c r="DV30" s="5"/>
      <c r="DW30" s="5"/>
      <c r="DX30" s="5"/>
      <c r="DY30" s="5"/>
      <c r="DZ30" s="4"/>
      <c r="EA30" s="4"/>
      <c r="EB30" s="4"/>
      <c r="EC30" s="4"/>
      <c r="ED30" s="4"/>
      <c r="EE30" s="4"/>
      <c r="EF30" s="4"/>
      <c r="EG30" s="4"/>
      <c r="EH30" s="5"/>
      <c r="EI30" s="5"/>
      <c r="EJ30" s="5"/>
      <c r="EK30" s="5"/>
      <c r="EL30" s="5"/>
      <c r="EM30" s="5"/>
      <c r="EN30" s="5"/>
      <c r="EO30" s="5"/>
      <c r="EP30" s="4"/>
      <c r="EQ30" s="4"/>
      <c r="ER30" s="4"/>
      <c r="ES30" s="4"/>
      <c r="ET30" s="4"/>
      <c r="EU30" s="4"/>
      <c r="EV30" s="4"/>
      <c r="EW30" s="4"/>
      <c r="EX30" s="5"/>
      <c r="EY30" s="5"/>
      <c r="EZ30" s="5"/>
      <c r="FA30" s="5"/>
      <c r="FB30" s="5"/>
      <c r="FC30" s="5"/>
      <c r="FD30" s="5"/>
      <c r="FE30" s="5"/>
      <c r="FF30" s="4">
        <f t="shared" si="0"/>
        <v>0.69494999999999996</v>
      </c>
      <c r="FG30" s="4">
        <f t="shared" si="1"/>
        <v>0.8406499999999999</v>
      </c>
      <c r="FH30" s="4">
        <f t="shared" si="2"/>
        <v>0.19700000000000001</v>
      </c>
      <c r="FI30" s="4">
        <f t="shared" si="3"/>
        <v>3.5950000000000003E-2</v>
      </c>
      <c r="FJ30" s="4">
        <f t="shared" si="4"/>
        <v>0.71699999999999997</v>
      </c>
      <c r="FK30" s="4" t="e">
        <f t="shared" si="5"/>
        <v>#DIV/0!</v>
      </c>
      <c r="FL30" s="4">
        <f t="shared" si="6"/>
        <v>0.98835000000000006</v>
      </c>
      <c r="FM30" s="4">
        <f t="shared" si="7"/>
        <v>2.9336500000000001</v>
      </c>
      <c r="FN30" s="1" t="str" cm="1">
        <f t="array" aca="1" ref="FN30" ca="1">CONCATENATE(INDIRECT(ADDRESS(1,MATCH(_xlfn.MINIFS(B30:FE30,metrics.rec,"MAE"),B30:FE30,0)+1)), ", ", INDIRECT(ADDRESS(2,MATCH(_xlfn.MINIFS(B30:FE30,metrics.rec,"MAE"),B30:FE30,0)+1)))</f>
        <v>k=5, r=0.7</v>
      </c>
      <c r="FO30" s="1" t="str" cm="1">
        <f t="array" aca="1" ref="FO30" ca="1">CONCATENATE(INDIRECT(ADDRESS(1,MATCH(_xlfn.MINIFS(B30:FE30,metrics.rec,"MSE"),B30:FE30,0)+1)), ", ", INDIRECT(ADDRESS(2,MATCH(_xlfn.MINIFS(B30:FE30,metrics.rec,"MSE"),B30:FE30,0)+1)))</f>
        <v>k=5, r=0.7</v>
      </c>
      <c r="FP30" s="1" t="str" cm="1">
        <f t="array" aca="1" ref="FP30" ca="1">CONCATENATE(INDIRECT(ADDRESS(1,MATCH(_xlfn.MAXIFS(B30:FE30,metrics.rec,"R"),B30:FE30,0)+1)), ", ", INDIRECT(ADDRESS(2,MATCH(_xlfn.MAXIFS(B30:FE30,metrics.rec,"R"),B30:FE30,0)+1)))</f>
        <v>k=5, r=0.7</v>
      </c>
      <c r="FQ30" s="1" t="str" cm="1">
        <f t="array" aca="1" ref="FQ30" ca="1">CONCATENATE(INDIRECT(ADDRESS(1,MATCH(_xlfn.MAXIFS(B30:FE30,metrics.rec,"Precision"),B30:FE30,0)+1)), ", ", INDIRECT(ADDRESS(2,MATCH(_xlfn.MAXIFS(B30:FE30,metrics.rec,"Precision"),B30:FE30,0)+1)))</f>
        <v>k=5, r=0.9</v>
      </c>
      <c r="FR30" s="1" t="str" cm="1">
        <f t="array" aca="1" ref="FR30" ca="1">CONCATENATE(INDIRECT(ADDRESS(1,MATCH(_xlfn.MAXIFS(B30:FE30,metrics.rec,"Recall"),B30:FE30,0)+1)), ", ", INDIRECT(ADDRESS(2,MATCH(_xlfn.MAXIFS(B30:FE30,metrics.rec,"Recall"),B30:FE30,0)+1)))</f>
        <v>k=5, r=0.7</v>
      </c>
      <c r="FS30" s="1" t="e" cm="1">
        <f t="array" aca="1" ref="FS30" ca="1">CONCATENATE(INDIRECT(ADDRESS(1,MATCH(_xlfn.MAXIFS(B30:FE30,metrics.rec,"Coverage"),B30:FE30,0)+1)), ", ", INDIRECT(ADDRESS(2,MATCH(_xlfn.MAXIFS(B30:FE30,metrics.rec,"Coverage"),B30:FE30,0)+1)))</f>
        <v>#N/A</v>
      </c>
      <c r="FT30" s="1" t="str" cm="1">
        <f t="array" aca="1" ref="FT30" ca="1">CONCATENATE(INDIRECT(ADDRESS(1,MATCH(_xlfn.MAXIFS(B30:FE30,metrics.rec,"Recatio"),B30:FE30,0)+1)), ", ", INDIRECT(ADDRESS(2,MATCH(_xlfn.MAXIFS(B30:FE30,metrics.rec,"Recatio"),B30:FE30,0)+1)))</f>
        <v>k=5, r=0.7</v>
      </c>
      <c r="FU30" s="1" t="str" cm="1">
        <f t="array" aca="1" ref="FU30" ca="1">CONCATENATE(INDIRECT(ADDRESS(1,MATCH(_xlfn.MINIFS(B30:FE30,metrics.rec,"Time"),B30:FE30,0)+1)), ", ", INDIRECT(ADDRESS(2,MATCH(_xlfn.MINIFS(B30:FE30,metrics.rec,"Time"),B30:FE30,0)+1)))</f>
        <v>k=5, r=0.9</v>
      </c>
    </row>
    <row r="31" spans="1:177" x14ac:dyDescent="0.2">
      <c r="A31" s="1" t="s">
        <v>28</v>
      </c>
      <c r="B31" s="4"/>
      <c r="C31" s="4"/>
      <c r="D31" s="4"/>
      <c r="E31" s="4"/>
      <c r="F31" s="4"/>
      <c r="G31" s="4"/>
      <c r="H31" s="4"/>
      <c r="I31" s="4"/>
      <c r="J31" s="5"/>
      <c r="K31" s="5"/>
      <c r="L31" s="5"/>
      <c r="M31" s="5"/>
      <c r="N31" s="5"/>
      <c r="O31" s="5"/>
      <c r="P31" s="5"/>
      <c r="Q31" s="5"/>
      <c r="R31" s="4"/>
      <c r="S31" s="4"/>
      <c r="T31" s="4"/>
      <c r="U31" s="4"/>
      <c r="V31" s="4"/>
      <c r="W31" s="4"/>
      <c r="X31" s="4"/>
      <c r="Y31" s="4"/>
      <c r="Z31" s="5">
        <v>0.67010000000000003</v>
      </c>
      <c r="AA31" s="5">
        <v>0.77249999999999996</v>
      </c>
      <c r="AB31" s="5">
        <v>0.23760000000000001</v>
      </c>
      <c r="AC31" s="5">
        <v>1.44E-2</v>
      </c>
      <c r="AD31" s="5">
        <v>0.83050000000000002</v>
      </c>
      <c r="AE31" s="5"/>
      <c r="AF31" s="5">
        <v>0.99870000000000003</v>
      </c>
      <c r="AG31" s="5">
        <v>5.0206</v>
      </c>
      <c r="AH31" s="4">
        <v>0.71989999999999998</v>
      </c>
      <c r="AI31" s="4">
        <v>0.89480000000000004</v>
      </c>
      <c r="AJ31" s="4">
        <v>0.1804</v>
      </c>
      <c r="AK31" s="4">
        <v>2.7300000000000001E-2</v>
      </c>
      <c r="AL31" s="4">
        <v>0.73140000000000005</v>
      </c>
      <c r="AM31" s="4"/>
      <c r="AN31" s="4">
        <v>0.9819</v>
      </c>
      <c r="AO31" s="4">
        <v>1.6676</v>
      </c>
      <c r="AP31" s="5"/>
      <c r="AQ31" s="5"/>
      <c r="AR31" s="5"/>
      <c r="AS31" s="5"/>
      <c r="AT31" s="5"/>
      <c r="AU31" s="5"/>
      <c r="AV31" s="5"/>
      <c r="AW31" s="5"/>
      <c r="AX31" s="4"/>
      <c r="AY31" s="4"/>
      <c r="AZ31" s="4"/>
      <c r="BA31" s="4"/>
      <c r="BB31" s="4"/>
      <c r="BC31" s="4"/>
      <c r="BD31" s="4"/>
      <c r="BE31" s="4"/>
      <c r="BF31" s="5"/>
      <c r="BG31" s="5"/>
      <c r="BH31" s="5"/>
      <c r="BI31" s="5"/>
      <c r="BJ31" s="5"/>
      <c r="BK31" s="5"/>
      <c r="BL31" s="5"/>
      <c r="BM31" s="5"/>
      <c r="BN31" s="4"/>
      <c r="BO31" s="4"/>
      <c r="BP31" s="4"/>
      <c r="BQ31" s="4"/>
      <c r="BR31" s="4"/>
      <c r="BS31" s="4"/>
      <c r="BT31" s="4"/>
      <c r="BU31" s="4"/>
      <c r="BV31" s="5"/>
      <c r="BW31" s="5"/>
      <c r="BX31" s="5"/>
      <c r="BY31" s="5"/>
      <c r="BZ31" s="5"/>
      <c r="CA31" s="5"/>
      <c r="CB31" s="5"/>
      <c r="CC31" s="5"/>
      <c r="CD31" s="4"/>
      <c r="CE31" s="4"/>
      <c r="CF31" s="4"/>
      <c r="CG31" s="4"/>
      <c r="CH31" s="4"/>
      <c r="CI31" s="4"/>
      <c r="CJ31" s="4"/>
      <c r="CK31" s="4"/>
      <c r="CL31" s="5"/>
      <c r="CM31" s="5"/>
      <c r="CN31" s="5"/>
      <c r="CO31" s="5"/>
      <c r="CP31" s="5"/>
      <c r="CQ31" s="5"/>
      <c r="CR31" s="5"/>
      <c r="CS31" s="5"/>
      <c r="CT31" s="4"/>
      <c r="CU31" s="4"/>
      <c r="CV31" s="4"/>
      <c r="CW31" s="4"/>
      <c r="CX31" s="4"/>
      <c r="CY31" s="4"/>
      <c r="CZ31" s="4"/>
      <c r="DA31" s="4"/>
      <c r="DB31" s="5"/>
      <c r="DC31" s="5"/>
      <c r="DD31" s="5"/>
      <c r="DE31" s="5"/>
      <c r="DF31" s="5"/>
      <c r="DG31" s="5"/>
      <c r="DH31" s="5"/>
      <c r="DI31" s="5"/>
      <c r="DJ31" s="4"/>
      <c r="DK31" s="4"/>
      <c r="DL31" s="4"/>
      <c r="DM31" s="4"/>
      <c r="DN31" s="4"/>
      <c r="DO31" s="4"/>
      <c r="DP31" s="4"/>
      <c r="DQ31" s="4"/>
      <c r="DR31" s="5"/>
      <c r="DS31" s="5"/>
      <c r="DT31" s="5"/>
      <c r="DU31" s="5"/>
      <c r="DV31" s="5"/>
      <c r="DW31" s="5"/>
      <c r="DX31" s="5"/>
      <c r="DY31" s="5"/>
      <c r="DZ31" s="4"/>
      <c r="EA31" s="4"/>
      <c r="EB31" s="4"/>
      <c r="EC31" s="4"/>
      <c r="ED31" s="4"/>
      <c r="EE31" s="4"/>
      <c r="EF31" s="4"/>
      <c r="EG31" s="4"/>
      <c r="EH31" s="5"/>
      <c r="EI31" s="5"/>
      <c r="EJ31" s="5"/>
      <c r="EK31" s="5"/>
      <c r="EL31" s="5"/>
      <c r="EM31" s="5"/>
      <c r="EN31" s="5"/>
      <c r="EO31" s="5"/>
      <c r="EP31" s="4"/>
      <c r="EQ31" s="4"/>
      <c r="ER31" s="4"/>
      <c r="ES31" s="4"/>
      <c r="ET31" s="4"/>
      <c r="EU31" s="4"/>
      <c r="EV31" s="4"/>
      <c r="EW31" s="4"/>
      <c r="EX31" s="5"/>
      <c r="EY31" s="5"/>
      <c r="EZ31" s="5"/>
      <c r="FA31" s="5"/>
      <c r="FB31" s="5"/>
      <c r="FC31" s="5"/>
      <c r="FD31" s="5"/>
      <c r="FE31" s="5"/>
      <c r="FF31" s="4">
        <f t="shared" si="0"/>
        <v>0.69500000000000006</v>
      </c>
      <c r="FG31" s="4">
        <f t="shared" si="1"/>
        <v>0.83365</v>
      </c>
      <c r="FH31" s="4">
        <f t="shared" si="2"/>
        <v>0.20900000000000002</v>
      </c>
      <c r="FI31" s="4">
        <f t="shared" si="3"/>
        <v>2.085E-2</v>
      </c>
      <c r="FJ31" s="4">
        <f t="shared" si="4"/>
        <v>0.78095000000000003</v>
      </c>
      <c r="FK31" s="4" t="e">
        <f t="shared" si="5"/>
        <v>#DIV/0!</v>
      </c>
      <c r="FL31" s="4">
        <f t="shared" si="6"/>
        <v>0.99029999999999996</v>
      </c>
      <c r="FM31" s="4">
        <f t="shared" si="7"/>
        <v>3.3441000000000001</v>
      </c>
      <c r="FN31" s="1" t="str" cm="1">
        <f t="array" aca="1" ref="FN31" ca="1">CONCATENATE(INDIRECT(ADDRESS(1,MATCH(_xlfn.MINIFS(B31:FE31,metrics.rec,"MAE"),B31:FE31,0)+1)), ", ", INDIRECT(ADDRESS(2,MATCH(_xlfn.MINIFS(B31:FE31,metrics.rec,"MAE"),B31:FE31,0)+1)))</f>
        <v>k=5, r=0.7</v>
      </c>
      <c r="FO31" s="1" t="str" cm="1">
        <f t="array" aca="1" ref="FO31" ca="1">CONCATENATE(INDIRECT(ADDRESS(1,MATCH(_xlfn.MINIFS(B31:FE31,metrics.rec,"MSE"),B31:FE31,0)+1)), ", ", INDIRECT(ADDRESS(2,MATCH(_xlfn.MINIFS(B31:FE31,metrics.rec,"MSE"),B31:FE31,0)+1)))</f>
        <v>k=5, r=0.7</v>
      </c>
      <c r="FP31" s="1" t="str" cm="1">
        <f t="array" aca="1" ref="FP31" ca="1">CONCATENATE(INDIRECT(ADDRESS(1,MATCH(_xlfn.MAXIFS(B31:FE31,metrics.rec,"R"),B31:FE31,0)+1)), ", ", INDIRECT(ADDRESS(2,MATCH(_xlfn.MAXIFS(B31:FE31,metrics.rec,"R"),B31:FE31,0)+1)))</f>
        <v>k=5, r=0.7</v>
      </c>
      <c r="FQ31" s="1" t="str" cm="1">
        <f t="array" aca="1" ref="FQ31" ca="1">CONCATENATE(INDIRECT(ADDRESS(1,MATCH(_xlfn.MAXIFS(B31:FE31,metrics.rec,"Precision"),B31:FE31,0)+1)), ", ", INDIRECT(ADDRESS(2,MATCH(_xlfn.MAXIFS(B31:FE31,metrics.rec,"Precision"),B31:FE31,0)+1)))</f>
        <v>k=5, r=0.9</v>
      </c>
      <c r="FR31" s="1" t="str" cm="1">
        <f t="array" aca="1" ref="FR31" ca="1">CONCATENATE(INDIRECT(ADDRESS(1,MATCH(_xlfn.MAXIFS(B31:FE31,metrics.rec,"Recall"),B31:FE31,0)+1)), ", ", INDIRECT(ADDRESS(2,MATCH(_xlfn.MAXIFS(B31:FE31,metrics.rec,"Recall"),B31:FE31,0)+1)))</f>
        <v>k=5, r=0.7</v>
      </c>
      <c r="FS31" s="1" t="e" cm="1">
        <f t="array" aca="1" ref="FS31" ca="1">CONCATENATE(INDIRECT(ADDRESS(1,MATCH(_xlfn.MAXIFS(B31:FE31,metrics.rec,"Coverage"),B31:FE31,0)+1)), ", ", INDIRECT(ADDRESS(2,MATCH(_xlfn.MAXIFS(B31:FE31,metrics.rec,"Coverage"),B31:FE31,0)+1)))</f>
        <v>#N/A</v>
      </c>
      <c r="FT31" s="1" t="str" cm="1">
        <f t="array" aca="1" ref="FT31" ca="1">CONCATENATE(INDIRECT(ADDRESS(1,MATCH(_xlfn.MAXIFS(B31:FE31,metrics.rec,"Recatio"),B31:FE31,0)+1)), ", ", INDIRECT(ADDRESS(2,MATCH(_xlfn.MAXIFS(B31:FE31,metrics.rec,"Recatio"),B31:FE31,0)+1)))</f>
        <v>k=5, r=0.7</v>
      </c>
      <c r="FU31" s="1" t="str" cm="1">
        <f t="array" aca="1" ref="FU31" ca="1">CONCATENATE(INDIRECT(ADDRESS(1,MATCH(_xlfn.MINIFS(B31:FE31,metrics.rec,"Time"),B31:FE31,0)+1)), ", ", INDIRECT(ADDRESS(2,MATCH(_xlfn.MINIFS(B31:FE31,metrics.rec,"Time"),B31:FE31,0)+1)))</f>
        <v>k=5, r=0.9</v>
      </c>
    </row>
    <row r="32" spans="1:177" x14ac:dyDescent="0.2">
      <c r="A32" s="1" t="s">
        <v>29</v>
      </c>
      <c r="B32" s="4"/>
      <c r="C32" s="4"/>
      <c r="D32" s="4"/>
      <c r="E32" s="4"/>
      <c r="F32" s="4"/>
      <c r="G32" s="4"/>
      <c r="H32" s="4"/>
      <c r="I32" s="4"/>
      <c r="J32" s="5"/>
      <c r="K32" s="5"/>
      <c r="L32" s="5"/>
      <c r="M32" s="5"/>
      <c r="N32" s="5"/>
      <c r="O32" s="5"/>
      <c r="P32" s="5"/>
      <c r="Q32" s="5"/>
      <c r="R32" s="4"/>
      <c r="S32" s="4"/>
      <c r="T32" s="4"/>
      <c r="U32" s="4"/>
      <c r="V32" s="4"/>
      <c r="W32" s="4"/>
      <c r="X32" s="4"/>
      <c r="Y32" s="4"/>
      <c r="Z32" s="5">
        <v>0.66830000000000001</v>
      </c>
      <c r="AA32" s="5">
        <v>0.77510000000000001</v>
      </c>
      <c r="AB32" s="5">
        <v>0.23849999999999999</v>
      </c>
      <c r="AC32" s="5">
        <v>1.43E-2</v>
      </c>
      <c r="AD32" s="5">
        <v>0.8357</v>
      </c>
      <c r="AE32" s="5"/>
      <c r="AF32" s="5">
        <v>1</v>
      </c>
      <c r="AG32" s="5">
        <v>5.2339000000000002</v>
      </c>
      <c r="AH32" s="4">
        <v>0.72309999999999997</v>
      </c>
      <c r="AI32" s="4">
        <v>0.90780000000000005</v>
      </c>
      <c r="AJ32" s="4">
        <v>0.17780000000000001</v>
      </c>
      <c r="AK32" s="4">
        <v>2.7300000000000001E-2</v>
      </c>
      <c r="AL32" s="4">
        <v>0.73540000000000005</v>
      </c>
      <c r="AM32" s="4"/>
      <c r="AN32" s="4">
        <v>0.98229999999999995</v>
      </c>
      <c r="AO32" s="4">
        <v>1.75</v>
      </c>
      <c r="AP32" s="5"/>
      <c r="AQ32" s="5"/>
      <c r="AR32" s="5"/>
      <c r="AS32" s="5"/>
      <c r="AT32" s="5"/>
      <c r="AU32" s="5"/>
      <c r="AV32" s="5"/>
      <c r="AW32" s="5"/>
      <c r="AX32" s="4"/>
      <c r="AY32" s="4"/>
      <c r="AZ32" s="4"/>
      <c r="BA32" s="4"/>
      <c r="BB32" s="4"/>
      <c r="BC32" s="4"/>
      <c r="BD32" s="4"/>
      <c r="BE32" s="4"/>
      <c r="BF32" s="5"/>
      <c r="BG32" s="5"/>
      <c r="BH32" s="5"/>
      <c r="BI32" s="5"/>
      <c r="BJ32" s="5"/>
      <c r="BK32" s="5"/>
      <c r="BL32" s="5"/>
      <c r="BM32" s="5"/>
      <c r="BN32" s="4"/>
      <c r="BO32" s="4"/>
      <c r="BP32" s="4"/>
      <c r="BQ32" s="4"/>
      <c r="BR32" s="4"/>
      <c r="BS32" s="4"/>
      <c r="BT32" s="4"/>
      <c r="BU32" s="4"/>
      <c r="BV32" s="5"/>
      <c r="BW32" s="5"/>
      <c r="BX32" s="5"/>
      <c r="BY32" s="5"/>
      <c r="BZ32" s="5"/>
      <c r="CA32" s="5"/>
      <c r="CB32" s="5"/>
      <c r="CC32" s="5"/>
      <c r="CD32" s="4"/>
      <c r="CE32" s="4"/>
      <c r="CF32" s="4"/>
      <c r="CG32" s="4"/>
      <c r="CH32" s="4"/>
      <c r="CI32" s="4"/>
      <c r="CJ32" s="4"/>
      <c r="CK32" s="4"/>
      <c r="CL32" s="5"/>
      <c r="CM32" s="5"/>
      <c r="CN32" s="5"/>
      <c r="CO32" s="5"/>
      <c r="CP32" s="5"/>
      <c r="CQ32" s="5"/>
      <c r="CR32" s="5"/>
      <c r="CS32" s="5"/>
      <c r="CT32" s="4"/>
      <c r="CU32" s="4"/>
      <c r="CV32" s="4"/>
      <c r="CW32" s="4"/>
      <c r="CX32" s="4"/>
      <c r="CY32" s="4"/>
      <c r="CZ32" s="4"/>
      <c r="DA32" s="4"/>
      <c r="DB32" s="5"/>
      <c r="DC32" s="5"/>
      <c r="DD32" s="5"/>
      <c r="DE32" s="5"/>
      <c r="DF32" s="5"/>
      <c r="DG32" s="5"/>
      <c r="DH32" s="5"/>
      <c r="DI32" s="5"/>
      <c r="DJ32" s="4"/>
      <c r="DK32" s="4"/>
      <c r="DL32" s="4"/>
      <c r="DM32" s="4"/>
      <c r="DN32" s="4"/>
      <c r="DO32" s="4"/>
      <c r="DP32" s="4"/>
      <c r="DQ32" s="4"/>
      <c r="DR32" s="5"/>
      <c r="DS32" s="5"/>
      <c r="DT32" s="5"/>
      <c r="DU32" s="5"/>
      <c r="DV32" s="5"/>
      <c r="DW32" s="5"/>
      <c r="DX32" s="5"/>
      <c r="DY32" s="5"/>
      <c r="DZ32" s="4"/>
      <c r="EA32" s="4"/>
      <c r="EB32" s="4"/>
      <c r="EC32" s="4"/>
      <c r="ED32" s="4"/>
      <c r="EE32" s="4"/>
      <c r="EF32" s="4"/>
      <c r="EG32" s="4"/>
      <c r="EH32" s="5"/>
      <c r="EI32" s="5"/>
      <c r="EJ32" s="5"/>
      <c r="EK32" s="5"/>
      <c r="EL32" s="5"/>
      <c r="EM32" s="5"/>
      <c r="EN32" s="5"/>
      <c r="EO32" s="5"/>
      <c r="EP32" s="4"/>
      <c r="EQ32" s="4"/>
      <c r="ER32" s="4"/>
      <c r="ES32" s="4"/>
      <c r="ET32" s="4"/>
      <c r="EU32" s="4"/>
      <c r="EV32" s="4"/>
      <c r="EW32" s="4"/>
      <c r="EX32" s="5"/>
      <c r="EY32" s="5"/>
      <c r="EZ32" s="5"/>
      <c r="FA32" s="5"/>
      <c r="FB32" s="5"/>
      <c r="FC32" s="5"/>
      <c r="FD32" s="5"/>
      <c r="FE32" s="5"/>
      <c r="FF32" s="4">
        <f t="shared" si="0"/>
        <v>0.69569999999999999</v>
      </c>
      <c r="FG32" s="4">
        <f t="shared" si="1"/>
        <v>0.84145000000000003</v>
      </c>
      <c r="FH32" s="4">
        <f t="shared" si="2"/>
        <v>0.20815</v>
      </c>
      <c r="FI32" s="4">
        <f t="shared" si="3"/>
        <v>2.0799999999999999E-2</v>
      </c>
      <c r="FJ32" s="4">
        <f t="shared" si="4"/>
        <v>0.78554999999999997</v>
      </c>
      <c r="FK32" s="4" t="e">
        <f t="shared" si="5"/>
        <v>#DIV/0!</v>
      </c>
      <c r="FL32" s="4">
        <f t="shared" si="6"/>
        <v>0.99114999999999998</v>
      </c>
      <c r="FM32" s="4">
        <f t="shared" si="7"/>
        <v>3.4919500000000001</v>
      </c>
      <c r="FN32" s="1" t="str" cm="1">
        <f t="array" aca="1" ref="FN32" ca="1">CONCATENATE(INDIRECT(ADDRESS(1,MATCH(_xlfn.MINIFS(B32:FE32,metrics.rec,"MAE"),B32:FE32,0)+1)), ", ", INDIRECT(ADDRESS(2,MATCH(_xlfn.MINIFS(B32:FE32,metrics.rec,"MAE"),B32:FE32,0)+1)))</f>
        <v>k=5, r=0.7</v>
      </c>
      <c r="FO32" s="1" t="str" cm="1">
        <f t="array" aca="1" ref="FO32" ca="1">CONCATENATE(INDIRECT(ADDRESS(1,MATCH(_xlfn.MINIFS(B32:FE32,metrics.rec,"MSE"),B32:FE32,0)+1)), ", ", INDIRECT(ADDRESS(2,MATCH(_xlfn.MINIFS(B32:FE32,metrics.rec,"MSE"),B32:FE32,0)+1)))</f>
        <v>k=5, r=0.7</v>
      </c>
      <c r="FP32" s="1" t="str" cm="1">
        <f t="array" aca="1" ref="FP32" ca="1">CONCATENATE(INDIRECT(ADDRESS(1,MATCH(_xlfn.MAXIFS(B32:FE32,metrics.rec,"R"),B32:FE32,0)+1)), ", ", INDIRECT(ADDRESS(2,MATCH(_xlfn.MAXIFS(B32:FE32,metrics.rec,"R"),B32:FE32,0)+1)))</f>
        <v>k=5, r=0.7</v>
      </c>
      <c r="FQ32" s="1" t="str" cm="1">
        <f t="array" aca="1" ref="FQ32" ca="1">CONCATENATE(INDIRECT(ADDRESS(1,MATCH(_xlfn.MAXIFS(B32:FE32,metrics.rec,"Precision"),B32:FE32,0)+1)), ", ", INDIRECT(ADDRESS(2,MATCH(_xlfn.MAXIFS(B32:FE32,metrics.rec,"Precision"),B32:FE32,0)+1)))</f>
        <v>k=5, r=0.9</v>
      </c>
      <c r="FR32" s="1" t="str" cm="1">
        <f t="array" aca="1" ref="FR32" ca="1">CONCATENATE(INDIRECT(ADDRESS(1,MATCH(_xlfn.MAXIFS(B32:FE32,metrics.rec,"Recall"),B32:FE32,0)+1)), ", ", INDIRECT(ADDRESS(2,MATCH(_xlfn.MAXIFS(B32:FE32,metrics.rec,"Recall"),B32:FE32,0)+1)))</f>
        <v>k=5, r=0.7</v>
      </c>
      <c r="FS32" s="1" t="e" cm="1">
        <f t="array" aca="1" ref="FS32" ca="1">CONCATENATE(INDIRECT(ADDRESS(1,MATCH(_xlfn.MAXIFS(B32:FE32,metrics.rec,"Coverage"),B32:FE32,0)+1)), ", ", INDIRECT(ADDRESS(2,MATCH(_xlfn.MAXIFS(B32:FE32,metrics.rec,"Coverage"),B32:FE32,0)+1)))</f>
        <v>#N/A</v>
      </c>
      <c r="FT32" s="1" t="str" cm="1">
        <f t="array" aca="1" ref="FT32" ca="1">CONCATENATE(INDIRECT(ADDRESS(1,MATCH(_xlfn.MAXIFS(B32:FE32,metrics.rec,"Recatio"),B32:FE32,0)+1)), ", ", INDIRECT(ADDRESS(2,MATCH(_xlfn.MAXIFS(B32:FE32,metrics.rec,"Recatio"),B32:FE32,0)+1)))</f>
        <v>k=5, r=0.7</v>
      </c>
      <c r="FU32" s="1" t="str" cm="1">
        <f t="array" aca="1" ref="FU32" ca="1">CONCATENATE(INDIRECT(ADDRESS(1,MATCH(_xlfn.MINIFS(B32:FE32,metrics.rec,"Time"),B32:FE32,0)+1)), ", ", INDIRECT(ADDRESS(2,MATCH(_xlfn.MINIFS(B32:FE32,metrics.rec,"Time"),B32:FE32,0)+1)))</f>
        <v>k=5, r=0.9</v>
      </c>
    </row>
    <row r="33" spans="1:177" x14ac:dyDescent="0.2">
      <c r="A33" s="1" t="s">
        <v>30</v>
      </c>
      <c r="B33" s="4"/>
      <c r="C33" s="4"/>
      <c r="D33" s="4"/>
      <c r="E33" s="4"/>
      <c r="F33" s="4"/>
      <c r="G33" s="4"/>
      <c r="H33" s="4"/>
      <c r="I33" s="4"/>
      <c r="J33" s="5"/>
      <c r="K33" s="5"/>
      <c r="L33" s="5"/>
      <c r="M33" s="5"/>
      <c r="N33" s="5"/>
      <c r="O33" s="5"/>
      <c r="P33" s="5"/>
      <c r="Q33" s="5"/>
      <c r="R33" s="4"/>
      <c r="S33" s="4"/>
      <c r="T33" s="4"/>
      <c r="U33" s="4"/>
      <c r="V33" s="4"/>
      <c r="W33" s="4"/>
      <c r="X33" s="4"/>
      <c r="Y33" s="4"/>
      <c r="Z33" s="5">
        <v>0.66490000000000005</v>
      </c>
      <c r="AA33" s="5">
        <v>0.76480000000000004</v>
      </c>
      <c r="AB33" s="5">
        <v>0.2404</v>
      </c>
      <c r="AC33" s="5">
        <v>1.49E-2</v>
      </c>
      <c r="AD33" s="5">
        <v>0.82740000000000002</v>
      </c>
      <c r="AE33" s="5"/>
      <c r="AF33" s="5">
        <v>1</v>
      </c>
      <c r="AG33" s="5">
        <v>5.0456000000000003</v>
      </c>
      <c r="AH33" s="4">
        <v>0.746</v>
      </c>
      <c r="AI33" s="4">
        <v>0.97350000000000003</v>
      </c>
      <c r="AJ33" s="4">
        <v>0.14030000000000001</v>
      </c>
      <c r="AK33" s="4">
        <v>2.87E-2</v>
      </c>
      <c r="AL33" s="4">
        <v>0.70320000000000005</v>
      </c>
      <c r="AM33" s="4"/>
      <c r="AN33" s="4">
        <v>0.9839</v>
      </c>
      <c r="AO33" s="4">
        <v>1.38</v>
      </c>
      <c r="AP33" s="5"/>
      <c r="AQ33" s="5"/>
      <c r="AR33" s="5"/>
      <c r="AS33" s="5"/>
      <c r="AT33" s="5"/>
      <c r="AU33" s="5"/>
      <c r="AV33" s="5"/>
      <c r="AW33" s="5"/>
      <c r="AX33" s="4"/>
      <c r="AY33" s="4"/>
      <c r="AZ33" s="4"/>
      <c r="BA33" s="4"/>
      <c r="BB33" s="4"/>
      <c r="BC33" s="4"/>
      <c r="BD33" s="4"/>
      <c r="BE33" s="4"/>
      <c r="BF33" s="5"/>
      <c r="BG33" s="5"/>
      <c r="BH33" s="5"/>
      <c r="BI33" s="5"/>
      <c r="BJ33" s="5"/>
      <c r="BK33" s="5"/>
      <c r="BL33" s="5"/>
      <c r="BM33" s="5"/>
      <c r="BN33" s="4"/>
      <c r="BO33" s="4"/>
      <c r="BP33" s="4"/>
      <c r="BQ33" s="4"/>
      <c r="BR33" s="4"/>
      <c r="BS33" s="4"/>
      <c r="BT33" s="4"/>
      <c r="BU33" s="4"/>
      <c r="BV33" s="5"/>
      <c r="BW33" s="5"/>
      <c r="BX33" s="5"/>
      <c r="BY33" s="5"/>
      <c r="BZ33" s="5"/>
      <c r="CA33" s="5"/>
      <c r="CB33" s="5"/>
      <c r="CC33" s="5"/>
      <c r="CD33" s="4"/>
      <c r="CE33" s="4"/>
      <c r="CF33" s="4"/>
      <c r="CG33" s="4"/>
      <c r="CH33" s="4"/>
      <c r="CI33" s="4"/>
      <c r="CJ33" s="4"/>
      <c r="CK33" s="4"/>
      <c r="CL33" s="5"/>
      <c r="CM33" s="5"/>
      <c r="CN33" s="5"/>
      <c r="CO33" s="5"/>
      <c r="CP33" s="5"/>
      <c r="CQ33" s="5"/>
      <c r="CR33" s="5"/>
      <c r="CS33" s="5"/>
      <c r="CT33" s="4"/>
      <c r="CU33" s="4"/>
      <c r="CV33" s="4"/>
      <c r="CW33" s="4"/>
      <c r="CX33" s="4"/>
      <c r="CY33" s="4"/>
      <c r="CZ33" s="4"/>
      <c r="DA33" s="4"/>
      <c r="DB33" s="5"/>
      <c r="DC33" s="5"/>
      <c r="DD33" s="5"/>
      <c r="DE33" s="5"/>
      <c r="DF33" s="5"/>
      <c r="DG33" s="5"/>
      <c r="DH33" s="5"/>
      <c r="DI33" s="5"/>
      <c r="DJ33" s="4"/>
      <c r="DK33" s="4"/>
      <c r="DL33" s="4"/>
      <c r="DM33" s="4"/>
      <c r="DN33" s="4"/>
      <c r="DO33" s="4"/>
      <c r="DP33" s="4"/>
      <c r="DQ33" s="4"/>
      <c r="DR33" s="5"/>
      <c r="DS33" s="5"/>
      <c r="DT33" s="5"/>
      <c r="DU33" s="5"/>
      <c r="DV33" s="5"/>
      <c r="DW33" s="5"/>
      <c r="DX33" s="5"/>
      <c r="DY33" s="5"/>
      <c r="DZ33" s="4"/>
      <c r="EA33" s="4"/>
      <c r="EB33" s="4"/>
      <c r="EC33" s="4"/>
      <c r="ED33" s="4"/>
      <c r="EE33" s="4"/>
      <c r="EF33" s="4"/>
      <c r="EG33" s="4"/>
      <c r="EH33" s="5"/>
      <c r="EI33" s="5"/>
      <c r="EJ33" s="5"/>
      <c r="EK33" s="5"/>
      <c r="EL33" s="5"/>
      <c r="EM33" s="5"/>
      <c r="EN33" s="5"/>
      <c r="EO33" s="5"/>
      <c r="EP33" s="4"/>
      <c r="EQ33" s="4"/>
      <c r="ER33" s="4"/>
      <c r="ES33" s="4"/>
      <c r="ET33" s="4"/>
      <c r="EU33" s="4"/>
      <c r="EV33" s="4"/>
      <c r="EW33" s="4"/>
      <c r="EX33" s="5"/>
      <c r="EY33" s="5"/>
      <c r="EZ33" s="5"/>
      <c r="FA33" s="5"/>
      <c r="FB33" s="5"/>
      <c r="FC33" s="5"/>
      <c r="FD33" s="5"/>
      <c r="FE33" s="5"/>
      <c r="FF33" s="4">
        <f t="shared" si="0"/>
        <v>0.70545000000000002</v>
      </c>
      <c r="FG33" s="4">
        <f t="shared" si="1"/>
        <v>0.86915000000000009</v>
      </c>
      <c r="FH33" s="4">
        <f t="shared" si="2"/>
        <v>0.19035000000000002</v>
      </c>
      <c r="FI33" s="4">
        <f t="shared" si="3"/>
        <v>2.18E-2</v>
      </c>
      <c r="FJ33" s="4">
        <f t="shared" si="4"/>
        <v>0.76530000000000009</v>
      </c>
      <c r="FK33" s="4" t="e">
        <f t="shared" si="5"/>
        <v>#DIV/0!</v>
      </c>
      <c r="FL33" s="4">
        <f t="shared" si="6"/>
        <v>0.99195</v>
      </c>
      <c r="FM33" s="4">
        <f t="shared" si="7"/>
        <v>3.2128000000000001</v>
      </c>
      <c r="FN33" s="1" t="str" cm="1">
        <f t="array" aca="1" ref="FN33" ca="1">CONCATENATE(INDIRECT(ADDRESS(1,MATCH(_xlfn.MINIFS(B33:FE33,metrics.rec,"MAE"),B33:FE33,0)+1)), ", ", INDIRECT(ADDRESS(2,MATCH(_xlfn.MINIFS(B33:FE33,metrics.rec,"MAE"),B33:FE33,0)+1)))</f>
        <v>k=5, r=0.7</v>
      </c>
      <c r="FO33" s="1" t="str" cm="1">
        <f t="array" aca="1" ref="FO33" ca="1">CONCATENATE(INDIRECT(ADDRESS(1,MATCH(_xlfn.MINIFS(B33:FE33,metrics.rec,"MSE"),B33:FE33,0)+1)), ", ", INDIRECT(ADDRESS(2,MATCH(_xlfn.MINIFS(B33:FE33,metrics.rec,"MSE"),B33:FE33,0)+1)))</f>
        <v>k=5, r=0.7</v>
      </c>
      <c r="FP33" s="1" t="str" cm="1">
        <f t="array" aca="1" ref="FP33" ca="1">CONCATENATE(INDIRECT(ADDRESS(1,MATCH(_xlfn.MAXIFS(B33:FE33,metrics.rec,"R"),B33:FE33,0)+1)), ", ", INDIRECT(ADDRESS(2,MATCH(_xlfn.MAXIFS(B33:FE33,metrics.rec,"R"),B33:FE33,0)+1)))</f>
        <v>k=5, r=0.7</v>
      </c>
      <c r="FQ33" s="1" t="str" cm="1">
        <f t="array" aca="1" ref="FQ33" ca="1">CONCATENATE(INDIRECT(ADDRESS(1,MATCH(_xlfn.MAXIFS(B33:FE33,metrics.rec,"Precision"),B33:FE33,0)+1)), ", ", INDIRECT(ADDRESS(2,MATCH(_xlfn.MAXIFS(B33:FE33,metrics.rec,"Precision"),B33:FE33,0)+1)))</f>
        <v>k=5, r=0.9</v>
      </c>
      <c r="FR33" s="1" t="str" cm="1">
        <f t="array" aca="1" ref="FR33" ca="1">CONCATENATE(INDIRECT(ADDRESS(1,MATCH(_xlfn.MAXIFS(B33:FE33,metrics.rec,"Recall"),B33:FE33,0)+1)), ", ", INDIRECT(ADDRESS(2,MATCH(_xlfn.MAXIFS(B33:FE33,metrics.rec,"Recall"),B33:FE33,0)+1)))</f>
        <v>k=5, r=0.7</v>
      </c>
      <c r="FS33" s="1" t="e" cm="1">
        <f t="array" aca="1" ref="FS33" ca="1">CONCATENATE(INDIRECT(ADDRESS(1,MATCH(_xlfn.MAXIFS(B33:FE33,metrics.rec,"Coverage"),B33:FE33,0)+1)), ", ", INDIRECT(ADDRESS(2,MATCH(_xlfn.MAXIFS(B33:FE33,metrics.rec,"Coverage"),B33:FE33,0)+1)))</f>
        <v>#N/A</v>
      </c>
      <c r="FT33" s="1" t="str" cm="1">
        <f t="array" aca="1" ref="FT33" ca="1">CONCATENATE(INDIRECT(ADDRESS(1,MATCH(_xlfn.MAXIFS(B33:FE33,metrics.rec,"Recatio"),B33:FE33,0)+1)), ", ", INDIRECT(ADDRESS(2,MATCH(_xlfn.MAXIFS(B33:FE33,metrics.rec,"Recatio"),B33:FE33,0)+1)))</f>
        <v>k=5, r=0.7</v>
      </c>
      <c r="FU33" s="1" t="str" cm="1">
        <f t="array" aca="1" ref="FU33" ca="1">CONCATENATE(INDIRECT(ADDRESS(1,MATCH(_xlfn.MINIFS(B33:FE33,metrics.rec,"Time"),B33:FE33,0)+1)), ", ", INDIRECT(ADDRESS(2,MATCH(_xlfn.MINIFS(B33:FE33,metrics.rec,"Time"),B33:FE33,0)+1)))</f>
        <v>k=5, r=0.9</v>
      </c>
    </row>
    <row r="34" spans="1:177" x14ac:dyDescent="0.2">
      <c r="A34" s="1" t="s">
        <v>31</v>
      </c>
      <c r="B34" s="4"/>
      <c r="C34" s="4"/>
      <c r="D34" s="4"/>
      <c r="E34" s="4"/>
      <c r="F34" s="4"/>
      <c r="G34" s="4"/>
      <c r="H34" s="4"/>
      <c r="I34" s="4"/>
      <c r="J34" s="5"/>
      <c r="K34" s="5"/>
      <c r="L34" s="5"/>
      <c r="M34" s="5"/>
      <c r="N34" s="5"/>
      <c r="O34" s="5"/>
      <c r="P34" s="5"/>
      <c r="Q34" s="5"/>
      <c r="R34" s="4"/>
      <c r="S34" s="4"/>
      <c r="T34" s="4"/>
      <c r="U34" s="4"/>
      <c r="V34" s="4"/>
      <c r="W34" s="4"/>
      <c r="X34" s="4"/>
      <c r="Y34" s="4"/>
      <c r="Z34" s="5">
        <v>0.65659999999999996</v>
      </c>
      <c r="AA34" s="5">
        <v>0.74309999999999998</v>
      </c>
      <c r="AB34" s="5">
        <v>0.2477</v>
      </c>
      <c r="AC34" s="5">
        <v>2.2599999999999999E-2</v>
      </c>
      <c r="AD34" s="5">
        <v>0.79600000000000004</v>
      </c>
      <c r="AE34" s="5"/>
      <c r="AF34" s="5">
        <v>1</v>
      </c>
      <c r="AG34" s="5">
        <v>5.3327999999999998</v>
      </c>
      <c r="AH34" s="4">
        <v>0.69810000000000005</v>
      </c>
      <c r="AI34" s="4">
        <v>0.83840000000000003</v>
      </c>
      <c r="AJ34" s="4">
        <v>0.19989999999999999</v>
      </c>
      <c r="AK34" s="4">
        <v>4.6899999999999997E-2</v>
      </c>
      <c r="AL34" s="4">
        <v>0.64980000000000004</v>
      </c>
      <c r="AM34" s="4"/>
      <c r="AN34" s="4">
        <v>0.97599999999999998</v>
      </c>
      <c r="AO34" s="4">
        <v>1.448</v>
      </c>
      <c r="AP34" s="5"/>
      <c r="AQ34" s="5"/>
      <c r="AR34" s="5"/>
      <c r="AS34" s="5"/>
      <c r="AT34" s="5"/>
      <c r="AU34" s="5"/>
      <c r="AV34" s="5"/>
      <c r="AW34" s="5"/>
      <c r="AX34" s="4"/>
      <c r="AY34" s="4"/>
      <c r="AZ34" s="4"/>
      <c r="BA34" s="4"/>
      <c r="BB34" s="4"/>
      <c r="BC34" s="4"/>
      <c r="BD34" s="4"/>
      <c r="BE34" s="4"/>
      <c r="BF34" s="5"/>
      <c r="BG34" s="5"/>
      <c r="BH34" s="5"/>
      <c r="BI34" s="5"/>
      <c r="BJ34" s="5"/>
      <c r="BK34" s="5"/>
      <c r="BL34" s="5"/>
      <c r="BM34" s="5"/>
      <c r="BN34" s="4"/>
      <c r="BO34" s="4"/>
      <c r="BP34" s="4"/>
      <c r="BQ34" s="4"/>
      <c r="BR34" s="4"/>
      <c r="BS34" s="4"/>
      <c r="BT34" s="4"/>
      <c r="BU34" s="4"/>
      <c r="BV34" s="5"/>
      <c r="BW34" s="5"/>
      <c r="BX34" s="5"/>
      <c r="BY34" s="5"/>
      <c r="BZ34" s="5"/>
      <c r="CA34" s="5"/>
      <c r="CB34" s="5"/>
      <c r="CC34" s="5"/>
      <c r="CD34" s="4"/>
      <c r="CE34" s="4"/>
      <c r="CF34" s="4"/>
      <c r="CG34" s="4"/>
      <c r="CH34" s="4"/>
      <c r="CI34" s="4"/>
      <c r="CJ34" s="4"/>
      <c r="CK34" s="4"/>
      <c r="CL34" s="5"/>
      <c r="CM34" s="5"/>
      <c r="CN34" s="5"/>
      <c r="CO34" s="5"/>
      <c r="CP34" s="5"/>
      <c r="CQ34" s="5"/>
      <c r="CR34" s="5"/>
      <c r="CS34" s="5"/>
      <c r="CT34" s="4"/>
      <c r="CU34" s="4"/>
      <c r="CV34" s="4"/>
      <c r="CW34" s="4"/>
      <c r="CX34" s="4"/>
      <c r="CY34" s="4"/>
      <c r="CZ34" s="4"/>
      <c r="DA34" s="4"/>
      <c r="DB34" s="5"/>
      <c r="DC34" s="5"/>
      <c r="DD34" s="5"/>
      <c r="DE34" s="5"/>
      <c r="DF34" s="5"/>
      <c r="DG34" s="5"/>
      <c r="DH34" s="5"/>
      <c r="DI34" s="5"/>
      <c r="DJ34" s="4"/>
      <c r="DK34" s="4"/>
      <c r="DL34" s="4"/>
      <c r="DM34" s="4"/>
      <c r="DN34" s="4"/>
      <c r="DO34" s="4"/>
      <c r="DP34" s="4"/>
      <c r="DQ34" s="4"/>
      <c r="DR34" s="5"/>
      <c r="DS34" s="5"/>
      <c r="DT34" s="5"/>
      <c r="DU34" s="5"/>
      <c r="DV34" s="5"/>
      <c r="DW34" s="5"/>
      <c r="DX34" s="5"/>
      <c r="DY34" s="5"/>
      <c r="DZ34" s="4"/>
      <c r="EA34" s="4"/>
      <c r="EB34" s="4"/>
      <c r="EC34" s="4"/>
      <c r="ED34" s="4"/>
      <c r="EE34" s="4"/>
      <c r="EF34" s="4"/>
      <c r="EG34" s="4"/>
      <c r="EH34" s="5"/>
      <c r="EI34" s="5"/>
      <c r="EJ34" s="5"/>
      <c r="EK34" s="5"/>
      <c r="EL34" s="5"/>
      <c r="EM34" s="5"/>
      <c r="EN34" s="5"/>
      <c r="EO34" s="5"/>
      <c r="EP34" s="4"/>
      <c r="EQ34" s="4"/>
      <c r="ER34" s="4"/>
      <c r="ES34" s="4"/>
      <c r="ET34" s="4"/>
      <c r="EU34" s="4"/>
      <c r="EV34" s="4"/>
      <c r="EW34" s="4"/>
      <c r="EX34" s="5"/>
      <c r="EY34" s="5"/>
      <c r="EZ34" s="5"/>
      <c r="FA34" s="5"/>
      <c r="FB34" s="5"/>
      <c r="FC34" s="5"/>
      <c r="FD34" s="5"/>
      <c r="FE34" s="5"/>
      <c r="FF34" s="4">
        <f t="shared" si="0"/>
        <v>0.67735000000000001</v>
      </c>
      <c r="FG34" s="4">
        <f t="shared" si="1"/>
        <v>0.79075000000000006</v>
      </c>
      <c r="FH34" s="4">
        <f t="shared" si="2"/>
        <v>0.2238</v>
      </c>
      <c r="FI34" s="4">
        <f t="shared" si="3"/>
        <v>3.4749999999999996E-2</v>
      </c>
      <c r="FJ34" s="4">
        <f t="shared" si="4"/>
        <v>0.7229000000000001</v>
      </c>
      <c r="FK34" s="4" t="e">
        <f t="shared" si="5"/>
        <v>#DIV/0!</v>
      </c>
      <c r="FL34" s="4">
        <f t="shared" si="6"/>
        <v>0.98799999999999999</v>
      </c>
      <c r="FM34" s="4">
        <f t="shared" si="7"/>
        <v>3.3903999999999996</v>
      </c>
      <c r="FN34" s="1" t="str" cm="1">
        <f t="array" aca="1" ref="FN34" ca="1">CONCATENATE(INDIRECT(ADDRESS(1,MATCH(_xlfn.MINIFS(B34:FE34,metrics.rec,"MAE"),B34:FE34,0)+1)), ", ", INDIRECT(ADDRESS(2,MATCH(_xlfn.MINIFS(B34:FE34,metrics.rec,"MAE"),B34:FE34,0)+1)))</f>
        <v>k=5, r=0.7</v>
      </c>
      <c r="FO34" s="1" t="str" cm="1">
        <f t="array" aca="1" ref="FO34" ca="1">CONCATENATE(INDIRECT(ADDRESS(1,MATCH(_xlfn.MINIFS(B34:FE34,metrics.rec,"MSE"),B34:FE34,0)+1)), ", ", INDIRECT(ADDRESS(2,MATCH(_xlfn.MINIFS(B34:FE34,metrics.rec,"MSE"),B34:FE34,0)+1)))</f>
        <v>k=5, r=0.7</v>
      </c>
      <c r="FP34" s="1" t="str" cm="1">
        <f t="array" aca="1" ref="FP34" ca="1">CONCATENATE(INDIRECT(ADDRESS(1,MATCH(_xlfn.MAXIFS(B34:FE34,metrics.rec,"R"),B34:FE34,0)+1)), ", ", INDIRECT(ADDRESS(2,MATCH(_xlfn.MAXIFS(B34:FE34,metrics.rec,"R"),B34:FE34,0)+1)))</f>
        <v>k=5, r=0.7</v>
      </c>
      <c r="FQ34" s="1" t="str" cm="1">
        <f t="array" aca="1" ref="FQ34" ca="1">CONCATENATE(INDIRECT(ADDRESS(1,MATCH(_xlfn.MAXIFS(B34:FE34,metrics.rec,"Precision"),B34:FE34,0)+1)), ", ", INDIRECT(ADDRESS(2,MATCH(_xlfn.MAXIFS(B34:FE34,metrics.rec,"Precision"),B34:FE34,0)+1)))</f>
        <v>k=5, r=0.9</v>
      </c>
      <c r="FR34" s="1" t="str" cm="1">
        <f t="array" aca="1" ref="FR34" ca="1">CONCATENATE(INDIRECT(ADDRESS(1,MATCH(_xlfn.MAXIFS(B34:FE34,metrics.rec,"Recall"),B34:FE34,0)+1)), ", ", INDIRECT(ADDRESS(2,MATCH(_xlfn.MAXIFS(B34:FE34,metrics.rec,"Recall"),B34:FE34,0)+1)))</f>
        <v>k=5, r=0.7</v>
      </c>
      <c r="FS34" s="1" t="e" cm="1">
        <f t="array" aca="1" ref="FS34" ca="1">CONCATENATE(INDIRECT(ADDRESS(1,MATCH(_xlfn.MAXIFS(B34:FE34,metrics.rec,"Coverage"),B34:FE34,0)+1)), ", ", INDIRECT(ADDRESS(2,MATCH(_xlfn.MAXIFS(B34:FE34,metrics.rec,"Coverage"),B34:FE34,0)+1)))</f>
        <v>#N/A</v>
      </c>
      <c r="FT34" s="1" t="str" cm="1">
        <f t="array" aca="1" ref="FT34" ca="1">CONCATENATE(INDIRECT(ADDRESS(1,MATCH(_xlfn.MAXIFS(B34:FE34,metrics.rec,"Recatio"),B34:FE34,0)+1)), ", ", INDIRECT(ADDRESS(2,MATCH(_xlfn.MAXIFS(B34:FE34,metrics.rec,"Recatio"),B34:FE34,0)+1)))</f>
        <v>k=5, r=0.7</v>
      </c>
      <c r="FU34" s="1" t="str" cm="1">
        <f t="array" aca="1" ref="FU34" ca="1">CONCATENATE(INDIRECT(ADDRESS(1,MATCH(_xlfn.MINIFS(B34:FE34,metrics.rec,"Time"),B34:FE34,0)+1)), ", ", INDIRECT(ADDRESS(2,MATCH(_xlfn.MINIFS(B34:FE34,metrics.rec,"Time"),B34:FE34,0)+1)))</f>
        <v>k=5, r=0.9</v>
      </c>
    </row>
    <row r="35" spans="1:177" x14ac:dyDescent="0.2">
      <c r="A35" s="1" t="s">
        <v>32</v>
      </c>
      <c r="B35" s="4"/>
      <c r="C35" s="4"/>
      <c r="D35" s="4"/>
      <c r="E35" s="4"/>
      <c r="F35" s="4"/>
      <c r="G35" s="4"/>
      <c r="H35" s="4"/>
      <c r="I35" s="4"/>
      <c r="J35" s="5"/>
      <c r="K35" s="5"/>
      <c r="L35" s="5"/>
      <c r="M35" s="5"/>
      <c r="N35" s="5"/>
      <c r="O35" s="5"/>
      <c r="P35" s="5"/>
      <c r="Q35" s="5"/>
      <c r="R35" s="4"/>
      <c r="S35" s="4"/>
      <c r="T35" s="4"/>
      <c r="U35" s="4"/>
      <c r="V35" s="4"/>
      <c r="W35" s="4"/>
      <c r="X35" s="4"/>
      <c r="Y35" s="4"/>
      <c r="Z35" s="5"/>
      <c r="AA35" s="5"/>
      <c r="AB35" s="5"/>
      <c r="AC35" s="5"/>
      <c r="AD35" s="5"/>
      <c r="AE35" s="5"/>
      <c r="AF35" s="5"/>
      <c r="AG35" s="5"/>
      <c r="AH35" s="4">
        <v>0.72529999999999994</v>
      </c>
      <c r="AI35" s="4">
        <v>0.91620000000000001</v>
      </c>
      <c r="AJ35" s="4">
        <v>0.16089999999999999</v>
      </c>
      <c r="AK35" s="4">
        <v>5.5100000000000003E-2</v>
      </c>
      <c r="AL35" s="4">
        <v>0.60660000000000003</v>
      </c>
      <c r="AM35" s="4"/>
      <c r="AN35" s="4">
        <v>0.97599999999999998</v>
      </c>
      <c r="AO35" s="4">
        <v>1.4208000000000001</v>
      </c>
      <c r="AP35" s="5"/>
      <c r="AQ35" s="5"/>
      <c r="AR35" s="5"/>
      <c r="AS35" s="5"/>
      <c r="AT35" s="5"/>
      <c r="AU35" s="5"/>
      <c r="AV35" s="5"/>
      <c r="AW35" s="5"/>
      <c r="AX35" s="4"/>
      <c r="AY35" s="4"/>
      <c r="AZ35" s="4"/>
      <c r="BA35" s="4"/>
      <c r="BB35" s="4"/>
      <c r="BC35" s="4"/>
      <c r="BD35" s="4"/>
      <c r="BE35" s="4"/>
      <c r="BF35" s="5"/>
      <c r="BG35" s="5"/>
      <c r="BH35" s="5"/>
      <c r="BI35" s="5"/>
      <c r="BJ35" s="5"/>
      <c r="BK35" s="5"/>
      <c r="BL35" s="5"/>
      <c r="BM35" s="5"/>
      <c r="BN35" s="4"/>
      <c r="BO35" s="4"/>
      <c r="BP35" s="4"/>
      <c r="BQ35" s="4"/>
      <c r="BR35" s="4"/>
      <c r="BS35" s="4"/>
      <c r="BT35" s="4"/>
      <c r="BU35" s="4"/>
      <c r="BV35" s="5"/>
      <c r="BW35" s="5"/>
      <c r="BX35" s="5"/>
      <c r="BY35" s="5"/>
      <c r="BZ35" s="5"/>
      <c r="CA35" s="5"/>
      <c r="CB35" s="5"/>
      <c r="CC35" s="5"/>
      <c r="CD35" s="4"/>
      <c r="CE35" s="4"/>
      <c r="CF35" s="4"/>
      <c r="CG35" s="4"/>
      <c r="CH35" s="4"/>
      <c r="CI35" s="4"/>
      <c r="CJ35" s="4"/>
      <c r="CK35" s="4"/>
      <c r="CL35" s="5"/>
      <c r="CM35" s="5"/>
      <c r="CN35" s="5"/>
      <c r="CO35" s="5"/>
      <c r="CP35" s="5"/>
      <c r="CQ35" s="5"/>
      <c r="CR35" s="5"/>
      <c r="CS35" s="5"/>
      <c r="CT35" s="4"/>
      <c r="CU35" s="4"/>
      <c r="CV35" s="4"/>
      <c r="CW35" s="4"/>
      <c r="CX35" s="4"/>
      <c r="CY35" s="4"/>
      <c r="CZ35" s="4"/>
      <c r="DA35" s="4"/>
      <c r="DB35" s="5"/>
      <c r="DC35" s="5"/>
      <c r="DD35" s="5"/>
      <c r="DE35" s="5"/>
      <c r="DF35" s="5"/>
      <c r="DG35" s="5"/>
      <c r="DH35" s="5"/>
      <c r="DI35" s="5"/>
      <c r="DJ35" s="4"/>
      <c r="DK35" s="4"/>
      <c r="DL35" s="4"/>
      <c r="DM35" s="4"/>
      <c r="DN35" s="4"/>
      <c r="DO35" s="4"/>
      <c r="DP35" s="4"/>
      <c r="DQ35" s="4"/>
      <c r="DR35" s="5"/>
      <c r="DS35" s="5"/>
      <c r="DT35" s="5"/>
      <c r="DU35" s="5"/>
      <c r="DV35" s="5"/>
      <c r="DW35" s="5"/>
      <c r="DX35" s="5"/>
      <c r="DY35" s="5"/>
      <c r="DZ35" s="4"/>
      <c r="EA35" s="4"/>
      <c r="EB35" s="4"/>
      <c r="EC35" s="4"/>
      <c r="ED35" s="4"/>
      <c r="EE35" s="4"/>
      <c r="EF35" s="4"/>
      <c r="EG35" s="4"/>
      <c r="EH35" s="5"/>
      <c r="EI35" s="5"/>
      <c r="EJ35" s="5"/>
      <c r="EK35" s="5"/>
      <c r="EL35" s="5"/>
      <c r="EM35" s="5"/>
      <c r="EN35" s="5"/>
      <c r="EO35" s="5"/>
      <c r="EP35" s="4"/>
      <c r="EQ35" s="4"/>
      <c r="ER35" s="4"/>
      <c r="ES35" s="4"/>
      <c r="ET35" s="4"/>
      <c r="EU35" s="4"/>
      <c r="EV35" s="4"/>
      <c r="EW35" s="4"/>
      <c r="EX35" s="5"/>
      <c r="EY35" s="5"/>
      <c r="EZ35" s="5"/>
      <c r="FA35" s="5"/>
      <c r="FB35" s="5"/>
      <c r="FC35" s="5"/>
      <c r="FD35" s="5"/>
      <c r="FE35" s="5"/>
      <c r="FF35" s="4">
        <f t="shared" si="0"/>
        <v>0.72529999999999994</v>
      </c>
      <c r="FG35" s="4">
        <f t="shared" si="1"/>
        <v>0.91620000000000001</v>
      </c>
      <c r="FH35" s="4">
        <f t="shared" si="2"/>
        <v>0.16089999999999999</v>
      </c>
      <c r="FI35" s="4">
        <f t="shared" si="3"/>
        <v>5.5100000000000003E-2</v>
      </c>
      <c r="FJ35" s="4">
        <f t="shared" si="4"/>
        <v>0.60660000000000003</v>
      </c>
      <c r="FK35" s="4" t="e">
        <f t="shared" si="5"/>
        <v>#DIV/0!</v>
      </c>
      <c r="FL35" s="4">
        <f t="shared" si="6"/>
        <v>0.97599999999999998</v>
      </c>
      <c r="FM35" s="4">
        <f t="shared" si="7"/>
        <v>1.4208000000000001</v>
      </c>
      <c r="FN35" s="1" t="str" cm="1">
        <f t="array" aca="1" ref="FN35" ca="1">CONCATENATE(INDIRECT(ADDRESS(1,MATCH(_xlfn.MINIFS(B35:FE35,metrics.rec,"MAE"),B35:FE35,0)+1)), ", ", INDIRECT(ADDRESS(2,MATCH(_xlfn.MINIFS(B35:FE35,metrics.rec,"MAE"),B35:FE35,0)+1)))</f>
        <v>k=5, r=0.9</v>
      </c>
      <c r="FO35" s="1" t="str" cm="1">
        <f t="array" aca="1" ref="FO35" ca="1">CONCATENATE(INDIRECT(ADDRESS(1,MATCH(_xlfn.MINIFS(B35:FE35,metrics.rec,"MSE"),B35:FE35,0)+1)), ", ", INDIRECT(ADDRESS(2,MATCH(_xlfn.MINIFS(B35:FE35,metrics.rec,"MSE"),B35:FE35,0)+1)))</f>
        <v>k=5, r=0.9</v>
      </c>
      <c r="FP35" s="1" t="str" cm="1">
        <f t="array" aca="1" ref="FP35" ca="1">CONCATENATE(INDIRECT(ADDRESS(1,MATCH(_xlfn.MAXIFS(B35:FE35,metrics.rec,"R"),B35:FE35,0)+1)), ", ", INDIRECT(ADDRESS(2,MATCH(_xlfn.MAXIFS(B35:FE35,metrics.rec,"R"),B35:FE35,0)+1)))</f>
        <v>k=5, r=0.9</v>
      </c>
      <c r="FQ35" s="1" t="str" cm="1">
        <f t="array" aca="1" ref="FQ35" ca="1">CONCATENATE(INDIRECT(ADDRESS(1,MATCH(_xlfn.MAXIFS(B35:FE35,metrics.rec,"Precision"),B35:FE35,0)+1)), ", ", INDIRECT(ADDRESS(2,MATCH(_xlfn.MAXIFS(B35:FE35,metrics.rec,"Precision"),B35:FE35,0)+1)))</f>
        <v>k=5, r=0.9</v>
      </c>
      <c r="FR35" s="1" t="str" cm="1">
        <f t="array" aca="1" ref="FR35" ca="1">CONCATENATE(INDIRECT(ADDRESS(1,MATCH(_xlfn.MAXIFS(B35:FE35,metrics.rec,"Recall"),B35:FE35,0)+1)), ", ", INDIRECT(ADDRESS(2,MATCH(_xlfn.MAXIFS(B35:FE35,metrics.rec,"Recall"),B35:FE35,0)+1)))</f>
        <v>k=5, r=0.9</v>
      </c>
      <c r="FS35" s="1" t="e" cm="1">
        <f t="array" aca="1" ref="FS35" ca="1">CONCATENATE(INDIRECT(ADDRESS(1,MATCH(_xlfn.MAXIFS(B35:FE35,metrics.rec,"Coverage"),B35:FE35,0)+1)), ", ", INDIRECT(ADDRESS(2,MATCH(_xlfn.MAXIFS(B35:FE35,metrics.rec,"Coverage"),B35:FE35,0)+1)))</f>
        <v>#N/A</v>
      </c>
      <c r="FT35" s="1" t="str" cm="1">
        <f t="array" aca="1" ref="FT35" ca="1">CONCATENATE(INDIRECT(ADDRESS(1,MATCH(_xlfn.MAXIFS(B35:FE35,metrics.rec,"Recatio"),B35:FE35,0)+1)), ", ", INDIRECT(ADDRESS(2,MATCH(_xlfn.MAXIFS(B35:FE35,metrics.rec,"Recatio"),B35:FE35,0)+1)))</f>
        <v>k=5, r=0.9</v>
      </c>
      <c r="FU35" s="1" t="str" cm="1">
        <f t="array" aca="1" ref="FU35" ca="1">CONCATENATE(INDIRECT(ADDRESS(1,MATCH(_xlfn.MINIFS(B35:FE35,metrics.rec,"Time"),B35:FE35,0)+1)), ", ", INDIRECT(ADDRESS(2,MATCH(_xlfn.MINIFS(B35:FE35,metrics.rec,"Time"),B35:FE35,0)+1)))</f>
        <v>k=5, r=0.9</v>
      </c>
    </row>
    <row r="36" spans="1:177" x14ac:dyDescent="0.2">
      <c r="A36" s="1" t="s">
        <v>33</v>
      </c>
      <c r="B36" s="4"/>
      <c r="C36" s="4"/>
      <c r="D36" s="4"/>
      <c r="E36" s="4"/>
      <c r="F36" s="4"/>
      <c r="G36" s="4"/>
      <c r="H36" s="4"/>
      <c r="I36" s="4"/>
      <c r="J36" s="5"/>
      <c r="K36" s="5"/>
      <c r="L36" s="5"/>
      <c r="M36" s="5"/>
      <c r="N36" s="5"/>
      <c r="O36" s="5"/>
      <c r="P36" s="5"/>
      <c r="Q36" s="5"/>
      <c r="R36" s="4"/>
      <c r="S36" s="4"/>
      <c r="T36" s="4"/>
      <c r="U36" s="4"/>
      <c r="V36" s="4"/>
      <c r="W36" s="4"/>
      <c r="X36" s="4"/>
      <c r="Y36" s="4"/>
      <c r="Z36" s="5"/>
      <c r="AA36" s="5"/>
      <c r="AB36" s="5"/>
      <c r="AC36" s="5"/>
      <c r="AD36" s="5"/>
      <c r="AE36" s="5"/>
      <c r="AF36" s="5"/>
      <c r="AG36" s="5"/>
      <c r="AH36" s="4">
        <v>0.745</v>
      </c>
      <c r="AI36" s="4">
        <v>0.96060000000000001</v>
      </c>
      <c r="AJ36" s="4">
        <v>0.1042</v>
      </c>
      <c r="AK36" s="4">
        <v>4.4299999999999999E-2</v>
      </c>
      <c r="AL36" s="4">
        <v>0.56069999999999998</v>
      </c>
      <c r="AM36" s="4"/>
      <c r="AN36" s="4">
        <v>0.98</v>
      </c>
      <c r="AO36" s="4">
        <v>1.2425999999999999</v>
      </c>
      <c r="AP36" s="5"/>
      <c r="AQ36" s="5"/>
      <c r="AR36" s="5"/>
      <c r="AS36" s="5"/>
      <c r="AT36" s="5"/>
      <c r="AU36" s="5"/>
      <c r="AV36" s="5"/>
      <c r="AW36" s="5"/>
      <c r="AX36" s="4"/>
      <c r="AY36" s="4"/>
      <c r="AZ36" s="4"/>
      <c r="BA36" s="4"/>
      <c r="BB36" s="4"/>
      <c r="BC36" s="4"/>
      <c r="BD36" s="4"/>
      <c r="BE36" s="4"/>
      <c r="BF36" s="5"/>
      <c r="BG36" s="5"/>
      <c r="BH36" s="5"/>
      <c r="BI36" s="5"/>
      <c r="BJ36" s="5"/>
      <c r="BK36" s="5"/>
      <c r="BL36" s="5"/>
      <c r="BM36" s="5"/>
      <c r="BN36" s="4"/>
      <c r="BO36" s="4"/>
      <c r="BP36" s="4"/>
      <c r="BQ36" s="4"/>
      <c r="BR36" s="4"/>
      <c r="BS36" s="4"/>
      <c r="BT36" s="4"/>
      <c r="BU36" s="4"/>
      <c r="BV36" s="5"/>
      <c r="BW36" s="5"/>
      <c r="BX36" s="5"/>
      <c r="BY36" s="5"/>
      <c r="BZ36" s="5"/>
      <c r="CA36" s="5"/>
      <c r="CB36" s="5"/>
      <c r="CC36" s="5"/>
      <c r="CD36" s="4"/>
      <c r="CE36" s="4"/>
      <c r="CF36" s="4"/>
      <c r="CG36" s="4"/>
      <c r="CH36" s="4"/>
      <c r="CI36" s="4"/>
      <c r="CJ36" s="4"/>
      <c r="CK36" s="4"/>
      <c r="CL36" s="5"/>
      <c r="CM36" s="5"/>
      <c r="CN36" s="5"/>
      <c r="CO36" s="5"/>
      <c r="CP36" s="5"/>
      <c r="CQ36" s="5"/>
      <c r="CR36" s="5"/>
      <c r="CS36" s="5"/>
      <c r="CT36" s="4"/>
      <c r="CU36" s="4"/>
      <c r="CV36" s="4"/>
      <c r="CW36" s="4"/>
      <c r="CX36" s="4"/>
      <c r="CY36" s="4"/>
      <c r="CZ36" s="4"/>
      <c r="DA36" s="4"/>
      <c r="DB36" s="5"/>
      <c r="DC36" s="5"/>
      <c r="DD36" s="5"/>
      <c r="DE36" s="5"/>
      <c r="DF36" s="5"/>
      <c r="DG36" s="5"/>
      <c r="DH36" s="5"/>
      <c r="DI36" s="5"/>
      <c r="DJ36" s="4"/>
      <c r="DK36" s="4"/>
      <c r="DL36" s="4"/>
      <c r="DM36" s="4"/>
      <c r="DN36" s="4"/>
      <c r="DO36" s="4"/>
      <c r="DP36" s="4"/>
      <c r="DQ36" s="4"/>
      <c r="DR36" s="5"/>
      <c r="DS36" s="5"/>
      <c r="DT36" s="5"/>
      <c r="DU36" s="5"/>
      <c r="DV36" s="5"/>
      <c r="DW36" s="5"/>
      <c r="DX36" s="5"/>
      <c r="DY36" s="5"/>
      <c r="DZ36" s="4"/>
      <c r="EA36" s="4"/>
      <c r="EB36" s="4"/>
      <c r="EC36" s="4"/>
      <c r="ED36" s="4"/>
      <c r="EE36" s="4"/>
      <c r="EF36" s="4"/>
      <c r="EG36" s="4"/>
      <c r="EH36" s="5"/>
      <c r="EI36" s="5"/>
      <c r="EJ36" s="5"/>
      <c r="EK36" s="5"/>
      <c r="EL36" s="5"/>
      <c r="EM36" s="5"/>
      <c r="EN36" s="5"/>
      <c r="EO36" s="5"/>
      <c r="EP36" s="4"/>
      <c r="EQ36" s="4"/>
      <c r="ER36" s="4"/>
      <c r="ES36" s="4"/>
      <c r="ET36" s="4"/>
      <c r="EU36" s="4"/>
      <c r="EV36" s="4"/>
      <c r="EW36" s="4"/>
      <c r="EX36" s="5"/>
      <c r="EY36" s="5"/>
      <c r="EZ36" s="5"/>
      <c r="FA36" s="5"/>
      <c r="FB36" s="5"/>
      <c r="FC36" s="5"/>
      <c r="FD36" s="5"/>
      <c r="FE36" s="5"/>
      <c r="FF36" s="4">
        <f t="shared" si="0"/>
        <v>0.745</v>
      </c>
      <c r="FG36" s="4">
        <f t="shared" si="1"/>
        <v>0.96060000000000001</v>
      </c>
      <c r="FH36" s="4">
        <f t="shared" si="2"/>
        <v>0.1042</v>
      </c>
      <c r="FI36" s="4">
        <f t="shared" si="3"/>
        <v>4.4299999999999999E-2</v>
      </c>
      <c r="FJ36" s="4">
        <f t="shared" si="4"/>
        <v>0.56069999999999998</v>
      </c>
      <c r="FK36" s="4" t="e">
        <f t="shared" si="5"/>
        <v>#DIV/0!</v>
      </c>
      <c r="FL36" s="4">
        <f t="shared" si="6"/>
        <v>0.98</v>
      </c>
      <c r="FM36" s="4">
        <f t="shared" si="7"/>
        <v>1.2425999999999999</v>
      </c>
      <c r="FN36" s="1" t="str" cm="1">
        <f t="array" aca="1" ref="FN36" ca="1">CONCATENATE(INDIRECT(ADDRESS(1,MATCH(_xlfn.MINIFS(B36:FE36,metrics.rec,"MAE"),B36:FE36,0)+1)), ", ", INDIRECT(ADDRESS(2,MATCH(_xlfn.MINIFS(B36:FE36,metrics.rec,"MAE"),B36:FE36,0)+1)))</f>
        <v>k=5, r=0.9</v>
      </c>
      <c r="FO36" s="1" t="str" cm="1">
        <f t="array" aca="1" ref="FO36" ca="1">CONCATENATE(INDIRECT(ADDRESS(1,MATCH(_xlfn.MINIFS(B36:FE36,metrics.rec,"MSE"),B36:FE36,0)+1)), ", ", INDIRECT(ADDRESS(2,MATCH(_xlfn.MINIFS(B36:FE36,metrics.rec,"MSE"),B36:FE36,0)+1)))</f>
        <v>k=5, r=0.9</v>
      </c>
      <c r="FP36" s="1" t="str" cm="1">
        <f t="array" aca="1" ref="FP36" ca="1">CONCATENATE(INDIRECT(ADDRESS(1,MATCH(_xlfn.MAXIFS(B36:FE36,metrics.rec,"R"),B36:FE36,0)+1)), ", ", INDIRECT(ADDRESS(2,MATCH(_xlfn.MAXIFS(B36:FE36,metrics.rec,"R"),B36:FE36,0)+1)))</f>
        <v>k=5, r=0.9</v>
      </c>
      <c r="FQ36" s="1" t="str" cm="1">
        <f t="array" aca="1" ref="FQ36" ca="1">CONCATENATE(INDIRECT(ADDRESS(1,MATCH(_xlfn.MAXIFS(B36:FE36,metrics.rec,"Precision"),B36:FE36,0)+1)), ", ", INDIRECT(ADDRESS(2,MATCH(_xlfn.MAXIFS(B36:FE36,metrics.rec,"Precision"),B36:FE36,0)+1)))</f>
        <v>k=5, r=0.9</v>
      </c>
      <c r="FR36" s="1" t="str" cm="1">
        <f t="array" aca="1" ref="FR36" ca="1">CONCATENATE(INDIRECT(ADDRESS(1,MATCH(_xlfn.MAXIFS(B36:FE36,metrics.rec,"Recall"),B36:FE36,0)+1)), ", ", INDIRECT(ADDRESS(2,MATCH(_xlfn.MAXIFS(B36:FE36,metrics.rec,"Recall"),B36:FE36,0)+1)))</f>
        <v>k=5, r=0.9</v>
      </c>
      <c r="FS36" s="1" t="e" cm="1">
        <f t="array" aca="1" ref="FS36" ca="1">CONCATENATE(INDIRECT(ADDRESS(1,MATCH(_xlfn.MAXIFS(B36:FE36,metrics.rec,"Coverage"),B36:FE36,0)+1)), ", ", INDIRECT(ADDRESS(2,MATCH(_xlfn.MAXIFS(B36:FE36,metrics.rec,"Coverage"),B36:FE36,0)+1)))</f>
        <v>#N/A</v>
      </c>
      <c r="FT36" s="1" t="str" cm="1">
        <f t="array" aca="1" ref="FT36" ca="1">CONCATENATE(INDIRECT(ADDRESS(1,MATCH(_xlfn.MAXIFS(B36:FE36,metrics.rec,"Recatio"),B36:FE36,0)+1)), ", ", INDIRECT(ADDRESS(2,MATCH(_xlfn.MAXIFS(B36:FE36,metrics.rec,"Recatio"),B36:FE36,0)+1)))</f>
        <v>k=5, r=0.9</v>
      </c>
      <c r="FU36" s="1" t="str" cm="1">
        <f t="array" aca="1" ref="FU36" ca="1">CONCATENATE(INDIRECT(ADDRESS(1,MATCH(_xlfn.MINIFS(B36:FE36,metrics.rec,"Time"),B36:FE36,0)+1)), ", ", INDIRECT(ADDRESS(2,MATCH(_xlfn.MINIFS(B36:FE36,metrics.rec,"Time"),B36:FE36,0)+1)))</f>
        <v>k=5, r=0.9</v>
      </c>
    </row>
    <row r="37" spans="1:177" x14ac:dyDescent="0.2">
      <c r="A37" s="1" t="s">
        <v>34</v>
      </c>
      <c r="B37" s="4"/>
      <c r="C37" s="4"/>
      <c r="D37" s="4"/>
      <c r="E37" s="4"/>
      <c r="F37" s="4"/>
      <c r="G37" s="4"/>
      <c r="H37" s="4"/>
      <c r="I37" s="4"/>
      <c r="J37" s="5"/>
      <c r="K37" s="5"/>
      <c r="L37" s="5"/>
      <c r="M37" s="5"/>
      <c r="N37" s="5"/>
      <c r="O37" s="5"/>
      <c r="P37" s="5"/>
      <c r="Q37" s="5"/>
      <c r="R37" s="4"/>
      <c r="S37" s="4"/>
      <c r="T37" s="4"/>
      <c r="U37" s="4"/>
      <c r="V37" s="4"/>
      <c r="W37" s="4"/>
      <c r="X37" s="4"/>
      <c r="Y37" s="4"/>
      <c r="Z37" s="5"/>
      <c r="AA37" s="5"/>
      <c r="AB37" s="5"/>
      <c r="AC37" s="5"/>
      <c r="AD37" s="5"/>
      <c r="AE37" s="5"/>
      <c r="AF37" s="5"/>
      <c r="AG37" s="5"/>
      <c r="AH37" s="4">
        <v>0.755</v>
      </c>
      <c r="AI37" s="4">
        <v>0.98780000000000001</v>
      </c>
      <c r="AJ37" s="4">
        <v>0.10929999999999999</v>
      </c>
      <c r="AK37" s="4">
        <v>4.8399999999999999E-2</v>
      </c>
      <c r="AL37" s="4">
        <v>0.48409999999999997</v>
      </c>
      <c r="AM37" s="4"/>
      <c r="AN37" s="4">
        <v>0.97640000000000005</v>
      </c>
      <c r="AO37" s="4">
        <v>0.8427</v>
      </c>
      <c r="AP37" s="5"/>
      <c r="AQ37" s="5"/>
      <c r="AR37" s="5"/>
      <c r="AS37" s="5"/>
      <c r="AT37" s="5"/>
      <c r="AU37" s="5"/>
      <c r="AV37" s="5"/>
      <c r="AW37" s="5"/>
      <c r="AX37" s="4"/>
      <c r="AY37" s="4"/>
      <c r="AZ37" s="4"/>
      <c r="BA37" s="4"/>
      <c r="BB37" s="4"/>
      <c r="BC37" s="4"/>
      <c r="BD37" s="4"/>
      <c r="BE37" s="4"/>
      <c r="BF37" s="5"/>
      <c r="BG37" s="5"/>
      <c r="BH37" s="5"/>
      <c r="BI37" s="5"/>
      <c r="BJ37" s="5"/>
      <c r="BK37" s="5"/>
      <c r="BL37" s="5"/>
      <c r="BM37" s="5"/>
      <c r="BN37" s="4"/>
      <c r="BO37" s="4"/>
      <c r="BP37" s="4"/>
      <c r="BQ37" s="4"/>
      <c r="BR37" s="4"/>
      <c r="BS37" s="4"/>
      <c r="BT37" s="4"/>
      <c r="BU37" s="4"/>
      <c r="BV37" s="5"/>
      <c r="BW37" s="5"/>
      <c r="BX37" s="5"/>
      <c r="BY37" s="5"/>
      <c r="BZ37" s="5"/>
      <c r="CA37" s="5"/>
      <c r="CB37" s="5"/>
      <c r="CC37" s="5"/>
      <c r="CD37" s="4"/>
      <c r="CE37" s="4"/>
      <c r="CF37" s="4"/>
      <c r="CG37" s="4"/>
      <c r="CH37" s="4"/>
      <c r="CI37" s="4"/>
      <c r="CJ37" s="4"/>
      <c r="CK37" s="4"/>
      <c r="CL37" s="5"/>
      <c r="CM37" s="5"/>
      <c r="CN37" s="5"/>
      <c r="CO37" s="5"/>
      <c r="CP37" s="5"/>
      <c r="CQ37" s="5"/>
      <c r="CR37" s="5"/>
      <c r="CS37" s="5"/>
      <c r="CT37" s="4"/>
      <c r="CU37" s="4"/>
      <c r="CV37" s="4"/>
      <c r="CW37" s="4"/>
      <c r="CX37" s="4"/>
      <c r="CY37" s="4"/>
      <c r="CZ37" s="4"/>
      <c r="DA37" s="4"/>
      <c r="DB37" s="5"/>
      <c r="DC37" s="5"/>
      <c r="DD37" s="5"/>
      <c r="DE37" s="5"/>
      <c r="DF37" s="5"/>
      <c r="DG37" s="5"/>
      <c r="DH37" s="5"/>
      <c r="DI37" s="5"/>
      <c r="DJ37" s="4"/>
      <c r="DK37" s="4"/>
      <c r="DL37" s="4"/>
      <c r="DM37" s="4"/>
      <c r="DN37" s="4"/>
      <c r="DO37" s="4"/>
      <c r="DP37" s="4"/>
      <c r="DQ37" s="4"/>
      <c r="DR37" s="5"/>
      <c r="DS37" s="5"/>
      <c r="DT37" s="5"/>
      <c r="DU37" s="5"/>
      <c r="DV37" s="5"/>
      <c r="DW37" s="5"/>
      <c r="DX37" s="5"/>
      <c r="DY37" s="5"/>
      <c r="DZ37" s="4"/>
      <c r="EA37" s="4"/>
      <c r="EB37" s="4"/>
      <c r="EC37" s="4"/>
      <c r="ED37" s="4"/>
      <c r="EE37" s="4"/>
      <c r="EF37" s="4"/>
      <c r="EG37" s="4"/>
      <c r="EH37" s="5"/>
      <c r="EI37" s="5"/>
      <c r="EJ37" s="5"/>
      <c r="EK37" s="5"/>
      <c r="EL37" s="5"/>
      <c r="EM37" s="5"/>
      <c r="EN37" s="5"/>
      <c r="EO37" s="5"/>
      <c r="EP37" s="4"/>
      <c r="EQ37" s="4"/>
      <c r="ER37" s="4"/>
      <c r="ES37" s="4"/>
      <c r="ET37" s="4"/>
      <c r="EU37" s="4"/>
      <c r="EV37" s="4"/>
      <c r="EW37" s="4"/>
      <c r="EX37" s="5"/>
      <c r="EY37" s="5"/>
      <c r="EZ37" s="5"/>
      <c r="FA37" s="5"/>
      <c r="FB37" s="5"/>
      <c r="FC37" s="5"/>
      <c r="FD37" s="5"/>
      <c r="FE37" s="5"/>
      <c r="FF37" s="4">
        <f t="shared" si="0"/>
        <v>0.755</v>
      </c>
      <c r="FG37" s="4">
        <f t="shared" si="1"/>
        <v>0.98780000000000001</v>
      </c>
      <c r="FH37" s="4">
        <f t="shared" si="2"/>
        <v>0.10929999999999999</v>
      </c>
      <c r="FI37" s="4">
        <f t="shared" si="3"/>
        <v>4.8399999999999999E-2</v>
      </c>
      <c r="FJ37" s="4">
        <f t="shared" si="4"/>
        <v>0.48409999999999997</v>
      </c>
      <c r="FK37" s="4" t="e">
        <f t="shared" si="5"/>
        <v>#DIV/0!</v>
      </c>
      <c r="FL37" s="4">
        <f t="shared" si="6"/>
        <v>0.97640000000000005</v>
      </c>
      <c r="FM37" s="4">
        <f t="shared" si="7"/>
        <v>0.8427</v>
      </c>
      <c r="FN37" s="1" t="str" cm="1">
        <f t="array" aca="1" ref="FN37" ca="1">CONCATENATE(INDIRECT(ADDRESS(1,MATCH(_xlfn.MINIFS(B37:FE37,metrics.rec,"MAE"),B37:FE37,0)+1)), ", ", INDIRECT(ADDRESS(2,MATCH(_xlfn.MINIFS(B37:FE37,metrics.rec,"MAE"),B37:FE37,0)+1)))</f>
        <v>k=5, r=0.9</v>
      </c>
      <c r="FO37" s="1" t="str" cm="1">
        <f t="array" aca="1" ref="FO37" ca="1">CONCATENATE(INDIRECT(ADDRESS(1,MATCH(_xlfn.MINIFS(B37:FE37,metrics.rec,"MSE"),B37:FE37,0)+1)), ", ", INDIRECT(ADDRESS(2,MATCH(_xlfn.MINIFS(B37:FE37,metrics.rec,"MSE"),B37:FE37,0)+1)))</f>
        <v>k=5, r=0.9</v>
      </c>
      <c r="FP37" s="1" t="str" cm="1">
        <f t="array" aca="1" ref="FP37" ca="1">CONCATENATE(INDIRECT(ADDRESS(1,MATCH(_xlfn.MAXIFS(B37:FE37,metrics.rec,"R"),B37:FE37,0)+1)), ", ", INDIRECT(ADDRESS(2,MATCH(_xlfn.MAXIFS(B37:FE37,metrics.rec,"R"),B37:FE37,0)+1)))</f>
        <v>k=5, r=0.9</v>
      </c>
      <c r="FQ37" s="1" t="str" cm="1">
        <f t="array" aca="1" ref="FQ37" ca="1">CONCATENATE(INDIRECT(ADDRESS(1,MATCH(_xlfn.MAXIFS(B37:FE37,metrics.rec,"Precision"),B37:FE37,0)+1)), ", ", INDIRECT(ADDRESS(2,MATCH(_xlfn.MAXIFS(B37:FE37,metrics.rec,"Precision"),B37:FE37,0)+1)))</f>
        <v>k=5, r=0.9</v>
      </c>
      <c r="FR37" s="1" t="str" cm="1">
        <f t="array" aca="1" ref="FR37" ca="1">CONCATENATE(INDIRECT(ADDRESS(1,MATCH(_xlfn.MAXIFS(B37:FE37,metrics.rec,"Recall"),B37:FE37,0)+1)), ", ", INDIRECT(ADDRESS(2,MATCH(_xlfn.MAXIFS(B37:FE37,metrics.rec,"Recall"),B37:FE37,0)+1)))</f>
        <v>k=5, r=0.9</v>
      </c>
      <c r="FS37" s="1" t="e" cm="1">
        <f t="array" aca="1" ref="FS37" ca="1">CONCATENATE(INDIRECT(ADDRESS(1,MATCH(_xlfn.MAXIFS(B37:FE37,metrics.rec,"Coverage"),B37:FE37,0)+1)), ", ", INDIRECT(ADDRESS(2,MATCH(_xlfn.MAXIFS(B37:FE37,metrics.rec,"Coverage"),B37:FE37,0)+1)))</f>
        <v>#N/A</v>
      </c>
      <c r="FT37" s="1" t="str" cm="1">
        <f t="array" aca="1" ref="FT37" ca="1">CONCATENATE(INDIRECT(ADDRESS(1,MATCH(_xlfn.MAXIFS(B37:FE37,metrics.rec,"Recatio"),B37:FE37,0)+1)), ", ", INDIRECT(ADDRESS(2,MATCH(_xlfn.MAXIFS(B37:FE37,metrics.rec,"Recatio"),B37:FE37,0)+1)))</f>
        <v>k=5, r=0.9</v>
      </c>
      <c r="FU37" s="1" t="str" cm="1">
        <f t="array" aca="1" ref="FU37" ca="1">CONCATENATE(INDIRECT(ADDRESS(1,MATCH(_xlfn.MINIFS(B37:FE37,metrics.rec,"Time"),B37:FE37,0)+1)), ", ", INDIRECT(ADDRESS(2,MATCH(_xlfn.MINIFS(B37:FE37,metrics.rec,"Time"),B37:FE37,0)+1)))</f>
        <v>k=5, r=0.9</v>
      </c>
    </row>
    <row r="38" spans="1:177" x14ac:dyDescent="0.2">
      <c r="A38" s="1" t="s">
        <v>35</v>
      </c>
      <c r="B38" s="4"/>
      <c r="C38" s="4"/>
      <c r="D38" s="4"/>
      <c r="E38" s="4"/>
      <c r="F38" s="4"/>
      <c r="G38" s="4"/>
      <c r="H38" s="4"/>
      <c r="I38" s="4"/>
      <c r="J38" s="5"/>
      <c r="K38" s="5"/>
      <c r="L38" s="5"/>
      <c r="M38" s="5"/>
      <c r="N38" s="5"/>
      <c r="O38" s="5"/>
      <c r="P38" s="5"/>
      <c r="Q38" s="5"/>
      <c r="R38" s="4"/>
      <c r="S38" s="4"/>
      <c r="T38" s="4"/>
      <c r="U38" s="4"/>
      <c r="V38" s="4"/>
      <c r="W38" s="4"/>
      <c r="X38" s="4"/>
      <c r="Y38" s="4"/>
      <c r="Z38" s="5"/>
      <c r="AA38" s="5"/>
      <c r="AB38" s="5"/>
      <c r="AC38" s="5"/>
      <c r="AD38" s="5"/>
      <c r="AE38" s="5"/>
      <c r="AF38" s="5"/>
      <c r="AG38" s="5"/>
      <c r="AH38" s="4">
        <v>0.76580000000000004</v>
      </c>
      <c r="AI38" s="4">
        <v>1.0065999999999999</v>
      </c>
      <c r="AJ38" s="4">
        <v>3.1899999999999998E-2</v>
      </c>
      <c r="AK38" s="4">
        <v>4.8899999999999999E-2</v>
      </c>
      <c r="AL38" s="4">
        <v>0.52080000000000004</v>
      </c>
      <c r="AM38" s="4"/>
      <c r="AN38" s="4">
        <v>0.88080000000000003</v>
      </c>
      <c r="AO38" s="4">
        <v>0.87129999999999996</v>
      </c>
      <c r="AP38" s="5"/>
      <c r="AQ38" s="5"/>
      <c r="AR38" s="5"/>
      <c r="AS38" s="5"/>
      <c r="AT38" s="5"/>
      <c r="AU38" s="5"/>
      <c r="AV38" s="5"/>
      <c r="AW38" s="5"/>
      <c r="AX38" s="4"/>
      <c r="AY38" s="4"/>
      <c r="AZ38" s="4"/>
      <c r="BA38" s="4"/>
      <c r="BB38" s="4"/>
      <c r="BC38" s="4"/>
      <c r="BD38" s="4"/>
      <c r="BE38" s="4"/>
      <c r="BF38" s="5"/>
      <c r="BG38" s="5"/>
      <c r="BH38" s="5"/>
      <c r="BI38" s="5"/>
      <c r="BJ38" s="5"/>
      <c r="BK38" s="5"/>
      <c r="BL38" s="5"/>
      <c r="BM38" s="5"/>
      <c r="BN38" s="4"/>
      <c r="BO38" s="4"/>
      <c r="BP38" s="4"/>
      <c r="BQ38" s="4"/>
      <c r="BR38" s="4"/>
      <c r="BS38" s="4"/>
      <c r="BT38" s="4"/>
      <c r="BU38" s="4"/>
      <c r="BV38" s="5"/>
      <c r="BW38" s="5"/>
      <c r="BX38" s="5"/>
      <c r="BY38" s="5"/>
      <c r="BZ38" s="5"/>
      <c r="CA38" s="5"/>
      <c r="CB38" s="5"/>
      <c r="CC38" s="5"/>
      <c r="CD38" s="4"/>
      <c r="CE38" s="4"/>
      <c r="CF38" s="4"/>
      <c r="CG38" s="4"/>
      <c r="CH38" s="4"/>
      <c r="CI38" s="4"/>
      <c r="CJ38" s="4"/>
      <c r="CK38" s="4"/>
      <c r="CL38" s="5"/>
      <c r="CM38" s="5"/>
      <c r="CN38" s="5"/>
      <c r="CO38" s="5"/>
      <c r="CP38" s="5"/>
      <c r="CQ38" s="5"/>
      <c r="CR38" s="5"/>
      <c r="CS38" s="5"/>
      <c r="CT38" s="4"/>
      <c r="CU38" s="4"/>
      <c r="CV38" s="4"/>
      <c r="CW38" s="4"/>
      <c r="CX38" s="4"/>
      <c r="CY38" s="4"/>
      <c r="CZ38" s="4"/>
      <c r="DA38" s="4"/>
      <c r="DB38" s="5"/>
      <c r="DC38" s="5"/>
      <c r="DD38" s="5"/>
      <c r="DE38" s="5"/>
      <c r="DF38" s="5"/>
      <c r="DG38" s="5"/>
      <c r="DH38" s="5"/>
      <c r="DI38" s="5"/>
      <c r="DJ38" s="4"/>
      <c r="DK38" s="4"/>
      <c r="DL38" s="4"/>
      <c r="DM38" s="4"/>
      <c r="DN38" s="4"/>
      <c r="DO38" s="4"/>
      <c r="DP38" s="4"/>
      <c r="DQ38" s="4"/>
      <c r="DR38" s="5"/>
      <c r="DS38" s="5"/>
      <c r="DT38" s="5"/>
      <c r="DU38" s="5"/>
      <c r="DV38" s="5"/>
      <c r="DW38" s="5"/>
      <c r="DX38" s="5"/>
      <c r="DY38" s="5"/>
      <c r="DZ38" s="4"/>
      <c r="EA38" s="4"/>
      <c r="EB38" s="4"/>
      <c r="EC38" s="4"/>
      <c r="ED38" s="4"/>
      <c r="EE38" s="4"/>
      <c r="EF38" s="4"/>
      <c r="EG38" s="4"/>
      <c r="EH38" s="5"/>
      <c r="EI38" s="5"/>
      <c r="EJ38" s="5"/>
      <c r="EK38" s="5"/>
      <c r="EL38" s="5"/>
      <c r="EM38" s="5"/>
      <c r="EN38" s="5"/>
      <c r="EO38" s="5"/>
      <c r="EP38" s="4"/>
      <c r="EQ38" s="4"/>
      <c r="ER38" s="4"/>
      <c r="ES38" s="4"/>
      <c r="ET38" s="4"/>
      <c r="EU38" s="4"/>
      <c r="EV38" s="4"/>
      <c r="EW38" s="4"/>
      <c r="EX38" s="5"/>
      <c r="EY38" s="5"/>
      <c r="EZ38" s="5"/>
      <c r="FA38" s="5"/>
      <c r="FB38" s="5"/>
      <c r="FC38" s="5"/>
      <c r="FD38" s="5"/>
      <c r="FE38" s="5"/>
      <c r="FF38" s="4">
        <f t="shared" si="0"/>
        <v>0.76580000000000004</v>
      </c>
      <c r="FG38" s="4">
        <f t="shared" si="1"/>
        <v>1.0065999999999999</v>
      </c>
      <c r="FH38" s="4">
        <f t="shared" si="2"/>
        <v>3.1899999999999998E-2</v>
      </c>
      <c r="FI38" s="4">
        <f t="shared" si="3"/>
        <v>4.8899999999999999E-2</v>
      </c>
      <c r="FJ38" s="4">
        <f t="shared" si="4"/>
        <v>0.52080000000000004</v>
      </c>
      <c r="FK38" s="4" t="e">
        <f t="shared" si="5"/>
        <v>#DIV/0!</v>
      </c>
      <c r="FL38" s="4">
        <f t="shared" si="6"/>
        <v>0.88080000000000003</v>
      </c>
      <c r="FM38" s="4">
        <f t="shared" si="7"/>
        <v>0.87129999999999996</v>
      </c>
      <c r="FN38" s="1" t="str" cm="1">
        <f t="array" aca="1" ref="FN38" ca="1">CONCATENATE(INDIRECT(ADDRESS(1,MATCH(_xlfn.MINIFS(B38:FE38,metrics.rec,"MAE"),B38:FE38,0)+1)), ", ", INDIRECT(ADDRESS(2,MATCH(_xlfn.MINIFS(B38:FE38,metrics.rec,"MAE"),B38:FE38,0)+1)))</f>
        <v>k=5, r=0.9</v>
      </c>
      <c r="FO38" s="1" t="str" cm="1">
        <f t="array" aca="1" ref="FO38" ca="1">CONCATENATE(INDIRECT(ADDRESS(1,MATCH(_xlfn.MINIFS(B38:FE38,metrics.rec,"MSE"),B38:FE38,0)+1)), ", ", INDIRECT(ADDRESS(2,MATCH(_xlfn.MINIFS(B38:FE38,metrics.rec,"MSE"),B38:FE38,0)+1)))</f>
        <v>k=5, r=0.9</v>
      </c>
      <c r="FP38" s="1" t="str" cm="1">
        <f t="array" aca="1" ref="FP38" ca="1">CONCATENATE(INDIRECT(ADDRESS(1,MATCH(_xlfn.MAXIFS(B38:FE38,metrics.rec,"R"),B38:FE38,0)+1)), ", ", INDIRECT(ADDRESS(2,MATCH(_xlfn.MAXIFS(B38:FE38,metrics.rec,"R"),B38:FE38,0)+1)))</f>
        <v>k=5, r=0.9</v>
      </c>
      <c r="FQ38" s="1" t="str" cm="1">
        <f t="array" aca="1" ref="FQ38" ca="1">CONCATENATE(INDIRECT(ADDRESS(1,MATCH(_xlfn.MAXIFS(B38:FE38,metrics.rec,"Precision"),B38:FE38,0)+1)), ", ", INDIRECT(ADDRESS(2,MATCH(_xlfn.MAXIFS(B38:FE38,metrics.rec,"Precision"),B38:FE38,0)+1)))</f>
        <v>k=5, r=0.9</v>
      </c>
      <c r="FR38" s="1" t="str" cm="1">
        <f t="array" aca="1" ref="FR38" ca="1">CONCATENATE(INDIRECT(ADDRESS(1,MATCH(_xlfn.MAXIFS(B38:FE38,metrics.rec,"Recall"),B38:FE38,0)+1)), ", ", INDIRECT(ADDRESS(2,MATCH(_xlfn.MAXIFS(B38:FE38,metrics.rec,"Recall"),B38:FE38,0)+1)))</f>
        <v>k=5, r=0.9</v>
      </c>
      <c r="FS38" s="1" t="e" cm="1">
        <f t="array" aca="1" ref="FS38" ca="1">CONCATENATE(INDIRECT(ADDRESS(1,MATCH(_xlfn.MAXIFS(B38:FE38,metrics.rec,"Coverage"),B38:FE38,0)+1)), ", ", INDIRECT(ADDRESS(2,MATCH(_xlfn.MAXIFS(B38:FE38,metrics.rec,"Coverage"),B38:FE38,0)+1)))</f>
        <v>#N/A</v>
      </c>
      <c r="FT38" s="1" t="str" cm="1">
        <f t="array" aca="1" ref="FT38" ca="1">CONCATENATE(INDIRECT(ADDRESS(1,MATCH(_xlfn.MAXIFS(B38:FE38,metrics.rec,"Recatio"),B38:FE38,0)+1)), ", ", INDIRECT(ADDRESS(2,MATCH(_xlfn.MAXIFS(B38:FE38,metrics.rec,"Recatio"),B38:FE38,0)+1)))</f>
        <v>k=5, r=0.9</v>
      </c>
      <c r="FU38" s="1" t="str" cm="1">
        <f t="array" aca="1" ref="FU38" ca="1">CONCATENATE(INDIRECT(ADDRESS(1,MATCH(_xlfn.MINIFS(B38:FE38,metrics.rec,"Time"),B38:FE38,0)+1)), ", ", INDIRECT(ADDRESS(2,MATCH(_xlfn.MINIFS(B38:FE38,metrics.rec,"Time"),B38:FE38,0)+1)))</f>
        <v>k=5, r=0.9</v>
      </c>
    </row>
    <row r="39" spans="1:177" x14ac:dyDescent="0.2">
      <c r="A39" s="1" t="s">
        <v>36</v>
      </c>
      <c r="B39" s="4"/>
      <c r="C39" s="4"/>
      <c r="D39" s="4"/>
      <c r="E39" s="4"/>
      <c r="F39" s="4"/>
      <c r="G39" s="4"/>
      <c r="H39" s="4"/>
      <c r="I39" s="4"/>
      <c r="J39" s="5"/>
      <c r="K39" s="5"/>
      <c r="L39" s="5"/>
      <c r="M39" s="5"/>
      <c r="N39" s="5"/>
      <c r="O39" s="5"/>
      <c r="P39" s="5"/>
      <c r="Q39" s="5"/>
      <c r="R39" s="4"/>
      <c r="S39" s="4"/>
      <c r="T39" s="4"/>
      <c r="U39" s="4"/>
      <c r="V39" s="4"/>
      <c r="W39" s="4"/>
      <c r="X39" s="4"/>
      <c r="Y39" s="4"/>
      <c r="Z39" s="5"/>
      <c r="AA39" s="5"/>
      <c r="AB39" s="5"/>
      <c r="AC39" s="5"/>
      <c r="AD39" s="5"/>
      <c r="AE39" s="5"/>
      <c r="AF39" s="5"/>
      <c r="AG39" s="5"/>
      <c r="AH39" s="4">
        <v>0.74160000000000004</v>
      </c>
      <c r="AI39" s="4">
        <v>0.95499999999999996</v>
      </c>
      <c r="AJ39" s="4">
        <v>0.11459999999999999</v>
      </c>
      <c r="AK39" s="4">
        <v>4.9700000000000001E-2</v>
      </c>
      <c r="AL39" s="4">
        <v>0.53620000000000001</v>
      </c>
      <c r="AM39" s="4"/>
      <c r="AN39" s="4">
        <v>0.97640000000000005</v>
      </c>
      <c r="AO39" s="4">
        <v>0.98650000000000004</v>
      </c>
      <c r="AP39" s="5"/>
      <c r="AQ39" s="5"/>
      <c r="AR39" s="5"/>
      <c r="AS39" s="5"/>
      <c r="AT39" s="5"/>
      <c r="AU39" s="5"/>
      <c r="AV39" s="5"/>
      <c r="AW39" s="5"/>
      <c r="AX39" s="4"/>
      <c r="AY39" s="4"/>
      <c r="AZ39" s="4"/>
      <c r="BA39" s="4"/>
      <c r="BB39" s="4"/>
      <c r="BC39" s="4"/>
      <c r="BD39" s="4"/>
      <c r="BE39" s="4"/>
      <c r="BF39" s="5"/>
      <c r="BG39" s="5"/>
      <c r="BH39" s="5"/>
      <c r="BI39" s="5"/>
      <c r="BJ39" s="5"/>
      <c r="BK39" s="5"/>
      <c r="BL39" s="5"/>
      <c r="BM39" s="5"/>
      <c r="BN39" s="4"/>
      <c r="BO39" s="4"/>
      <c r="BP39" s="4"/>
      <c r="BQ39" s="4"/>
      <c r="BR39" s="4"/>
      <c r="BS39" s="4"/>
      <c r="BT39" s="4"/>
      <c r="BU39" s="4"/>
      <c r="BV39" s="5"/>
      <c r="BW39" s="5"/>
      <c r="BX39" s="5"/>
      <c r="BY39" s="5"/>
      <c r="BZ39" s="5"/>
      <c r="CA39" s="5"/>
      <c r="CB39" s="5"/>
      <c r="CC39" s="5"/>
      <c r="CD39" s="4"/>
      <c r="CE39" s="4"/>
      <c r="CF39" s="4"/>
      <c r="CG39" s="4"/>
      <c r="CH39" s="4"/>
      <c r="CI39" s="4"/>
      <c r="CJ39" s="4"/>
      <c r="CK39" s="4"/>
      <c r="CL39" s="5"/>
      <c r="CM39" s="5"/>
      <c r="CN39" s="5"/>
      <c r="CO39" s="5"/>
      <c r="CP39" s="5"/>
      <c r="CQ39" s="5"/>
      <c r="CR39" s="5"/>
      <c r="CS39" s="5"/>
      <c r="CT39" s="4"/>
      <c r="CU39" s="4"/>
      <c r="CV39" s="4"/>
      <c r="CW39" s="4"/>
      <c r="CX39" s="4"/>
      <c r="CY39" s="4"/>
      <c r="CZ39" s="4"/>
      <c r="DA39" s="4"/>
      <c r="DB39" s="5"/>
      <c r="DC39" s="5"/>
      <c r="DD39" s="5"/>
      <c r="DE39" s="5"/>
      <c r="DF39" s="5"/>
      <c r="DG39" s="5"/>
      <c r="DH39" s="5"/>
      <c r="DI39" s="5"/>
      <c r="DJ39" s="4"/>
      <c r="DK39" s="4"/>
      <c r="DL39" s="4"/>
      <c r="DM39" s="4"/>
      <c r="DN39" s="4"/>
      <c r="DO39" s="4"/>
      <c r="DP39" s="4"/>
      <c r="DQ39" s="4"/>
      <c r="DR39" s="5"/>
      <c r="DS39" s="5"/>
      <c r="DT39" s="5"/>
      <c r="DU39" s="5"/>
      <c r="DV39" s="5"/>
      <c r="DW39" s="5"/>
      <c r="DX39" s="5"/>
      <c r="DY39" s="5"/>
      <c r="DZ39" s="4"/>
      <c r="EA39" s="4"/>
      <c r="EB39" s="4"/>
      <c r="EC39" s="4"/>
      <c r="ED39" s="4"/>
      <c r="EE39" s="4"/>
      <c r="EF39" s="4"/>
      <c r="EG39" s="4"/>
      <c r="EH39" s="5"/>
      <c r="EI39" s="5"/>
      <c r="EJ39" s="5"/>
      <c r="EK39" s="5"/>
      <c r="EL39" s="5"/>
      <c r="EM39" s="5"/>
      <c r="EN39" s="5"/>
      <c r="EO39" s="5"/>
      <c r="EP39" s="4"/>
      <c r="EQ39" s="4"/>
      <c r="ER39" s="4"/>
      <c r="ES39" s="4"/>
      <c r="ET39" s="4"/>
      <c r="EU39" s="4"/>
      <c r="EV39" s="4"/>
      <c r="EW39" s="4"/>
      <c r="EX39" s="5"/>
      <c r="EY39" s="5"/>
      <c r="EZ39" s="5"/>
      <c r="FA39" s="5"/>
      <c r="FB39" s="5"/>
      <c r="FC39" s="5"/>
      <c r="FD39" s="5"/>
      <c r="FE39" s="5"/>
      <c r="FF39" s="4">
        <f t="shared" ref="FF39:FF70" si="8">AVERAGEIFS(B39:FE39,metrics.rec,"MAE")</f>
        <v>0.74160000000000004</v>
      </c>
      <c r="FG39" s="4">
        <f t="shared" ref="FG39:FG70" si="9">AVERAGEIFS(B39:FE39,metrics.rec,"MSE")</f>
        <v>0.95499999999999996</v>
      </c>
      <c r="FH39" s="4">
        <f t="shared" ref="FH39:FH70" si="10">AVERAGEIFS(B39:FE39,metrics.rec,"R")</f>
        <v>0.11459999999999999</v>
      </c>
      <c r="FI39" s="4">
        <f t="shared" ref="FI39:FI70" si="11">AVERAGEIFS(B39:FE39,metrics.rec,"Precision")</f>
        <v>4.9700000000000001E-2</v>
      </c>
      <c r="FJ39" s="4">
        <f t="shared" ref="FJ39:FJ70" si="12">AVERAGEIFS(B39:FE39,metrics.rec,"Recall")</f>
        <v>0.53620000000000001</v>
      </c>
      <c r="FK39" s="4" t="e">
        <f t="shared" ref="FK39:FK70" si="13">AVERAGEIFS(B39:FE39,metrics.rec,"Coverage")</f>
        <v>#DIV/0!</v>
      </c>
      <c r="FL39" s="4">
        <f t="shared" ref="FL39:FL70" si="14">AVERAGEIFS(B39:FE39,metrics.rec,"Recatio")</f>
        <v>0.97640000000000005</v>
      </c>
      <c r="FM39" s="4">
        <f t="shared" ref="FM39:FM70" si="15">AVERAGEIFS(B39:FE39,metrics.rec,"Time")</f>
        <v>0.98650000000000004</v>
      </c>
      <c r="FN39" s="1" t="str" cm="1">
        <f t="array" aca="1" ref="FN39" ca="1">CONCATENATE(INDIRECT(ADDRESS(1,MATCH(_xlfn.MINIFS(B39:FE39,metrics.rec,"MAE"),B39:FE39,0)+1)), ", ", INDIRECT(ADDRESS(2,MATCH(_xlfn.MINIFS(B39:FE39,metrics.rec,"MAE"),B39:FE39,0)+1)))</f>
        <v>k=5, r=0.9</v>
      </c>
      <c r="FO39" s="1" t="str" cm="1">
        <f t="array" aca="1" ref="FO39" ca="1">CONCATENATE(INDIRECT(ADDRESS(1,MATCH(_xlfn.MINIFS(B39:FE39,metrics.rec,"MSE"),B39:FE39,0)+1)), ", ", INDIRECT(ADDRESS(2,MATCH(_xlfn.MINIFS(B39:FE39,metrics.rec,"MSE"),B39:FE39,0)+1)))</f>
        <v>k=5, r=0.9</v>
      </c>
      <c r="FP39" s="1" t="str" cm="1">
        <f t="array" aca="1" ref="FP39" ca="1">CONCATENATE(INDIRECT(ADDRESS(1,MATCH(_xlfn.MAXIFS(B39:FE39,metrics.rec,"R"),B39:FE39,0)+1)), ", ", INDIRECT(ADDRESS(2,MATCH(_xlfn.MAXIFS(B39:FE39,metrics.rec,"R"),B39:FE39,0)+1)))</f>
        <v>k=5, r=0.9</v>
      </c>
      <c r="FQ39" s="1" t="str" cm="1">
        <f t="array" aca="1" ref="FQ39" ca="1">CONCATENATE(INDIRECT(ADDRESS(1,MATCH(_xlfn.MAXIFS(B39:FE39,metrics.rec,"Precision"),B39:FE39,0)+1)), ", ", INDIRECT(ADDRESS(2,MATCH(_xlfn.MAXIFS(B39:FE39,metrics.rec,"Precision"),B39:FE39,0)+1)))</f>
        <v>k=5, r=0.9</v>
      </c>
      <c r="FR39" s="1" t="str" cm="1">
        <f t="array" aca="1" ref="FR39" ca="1">CONCATENATE(INDIRECT(ADDRESS(1,MATCH(_xlfn.MAXIFS(B39:FE39,metrics.rec,"Recall"),B39:FE39,0)+1)), ", ", INDIRECT(ADDRESS(2,MATCH(_xlfn.MAXIFS(B39:FE39,metrics.rec,"Recall"),B39:FE39,0)+1)))</f>
        <v>k=5, r=0.9</v>
      </c>
      <c r="FS39" s="1" t="e" cm="1">
        <f t="array" aca="1" ref="FS39" ca="1">CONCATENATE(INDIRECT(ADDRESS(1,MATCH(_xlfn.MAXIFS(B39:FE39,metrics.rec,"Coverage"),B39:FE39,0)+1)), ", ", INDIRECT(ADDRESS(2,MATCH(_xlfn.MAXIFS(B39:FE39,metrics.rec,"Coverage"),B39:FE39,0)+1)))</f>
        <v>#N/A</v>
      </c>
      <c r="FT39" s="1" t="str" cm="1">
        <f t="array" aca="1" ref="FT39" ca="1">CONCATENATE(INDIRECT(ADDRESS(1,MATCH(_xlfn.MAXIFS(B39:FE39,metrics.rec,"Recatio"),B39:FE39,0)+1)), ", ", INDIRECT(ADDRESS(2,MATCH(_xlfn.MAXIFS(B39:FE39,metrics.rec,"Recatio"),B39:FE39,0)+1)))</f>
        <v>k=5, r=0.9</v>
      </c>
      <c r="FU39" s="1" t="str" cm="1">
        <f t="array" aca="1" ref="FU39" ca="1">CONCATENATE(INDIRECT(ADDRESS(1,MATCH(_xlfn.MINIFS(B39:FE39,metrics.rec,"Time"),B39:FE39,0)+1)), ", ", INDIRECT(ADDRESS(2,MATCH(_xlfn.MINIFS(B39:FE39,metrics.rec,"Time"),B39:FE39,0)+1)))</f>
        <v>k=5, r=0.9</v>
      </c>
    </row>
    <row r="40" spans="1:177" x14ac:dyDescent="0.2">
      <c r="A40" s="1" t="s">
        <v>37</v>
      </c>
      <c r="B40" s="4"/>
      <c r="C40" s="4"/>
      <c r="D40" s="4"/>
      <c r="E40" s="4"/>
      <c r="F40" s="4"/>
      <c r="G40" s="4"/>
      <c r="H40" s="4"/>
      <c r="I40" s="4"/>
      <c r="J40" s="5"/>
      <c r="K40" s="5"/>
      <c r="L40" s="5"/>
      <c r="M40" s="5"/>
      <c r="N40" s="5"/>
      <c r="O40" s="5"/>
      <c r="P40" s="5"/>
      <c r="Q40" s="5"/>
      <c r="R40" s="4"/>
      <c r="S40" s="4"/>
      <c r="T40" s="4"/>
      <c r="U40" s="4"/>
      <c r="V40" s="4"/>
      <c r="W40" s="4"/>
      <c r="X40" s="4"/>
      <c r="Y40" s="4"/>
      <c r="Z40" s="5"/>
      <c r="AA40" s="5"/>
      <c r="AB40" s="5"/>
      <c r="AC40" s="5"/>
      <c r="AD40" s="5"/>
      <c r="AE40" s="5"/>
      <c r="AF40" s="5"/>
      <c r="AG40" s="5"/>
      <c r="AH40" s="4">
        <v>0.81230000000000002</v>
      </c>
      <c r="AI40" s="4">
        <v>1.1303000000000001</v>
      </c>
      <c r="AJ40" s="4">
        <v>-3.7699999999999997E-2</v>
      </c>
      <c r="AK40" s="4">
        <v>5.8700000000000002E-2</v>
      </c>
      <c r="AL40" s="4">
        <v>0.2306</v>
      </c>
      <c r="AM40" s="4"/>
      <c r="AN40" s="4">
        <v>0.74119999999999997</v>
      </c>
      <c r="AO40" s="4">
        <v>0.88219999999999998</v>
      </c>
      <c r="AP40" s="5"/>
      <c r="AQ40" s="5"/>
      <c r="AR40" s="5"/>
      <c r="AS40" s="5"/>
      <c r="AT40" s="5"/>
      <c r="AU40" s="5"/>
      <c r="AV40" s="5"/>
      <c r="AW40" s="5"/>
      <c r="AX40" s="4"/>
      <c r="AY40" s="4"/>
      <c r="AZ40" s="4"/>
      <c r="BA40" s="4"/>
      <c r="BB40" s="4"/>
      <c r="BC40" s="4"/>
      <c r="BD40" s="4"/>
      <c r="BE40" s="4"/>
      <c r="BF40" s="5"/>
      <c r="BG40" s="5"/>
      <c r="BH40" s="5"/>
      <c r="BI40" s="5"/>
      <c r="BJ40" s="5"/>
      <c r="BK40" s="5"/>
      <c r="BL40" s="5"/>
      <c r="BM40" s="5"/>
      <c r="BN40" s="4"/>
      <c r="BO40" s="4"/>
      <c r="BP40" s="4"/>
      <c r="BQ40" s="4"/>
      <c r="BR40" s="4"/>
      <c r="BS40" s="4"/>
      <c r="BT40" s="4"/>
      <c r="BU40" s="4"/>
      <c r="BV40" s="5"/>
      <c r="BW40" s="5"/>
      <c r="BX40" s="5"/>
      <c r="BY40" s="5"/>
      <c r="BZ40" s="5"/>
      <c r="CA40" s="5"/>
      <c r="CB40" s="5"/>
      <c r="CC40" s="5"/>
      <c r="CD40" s="4"/>
      <c r="CE40" s="4"/>
      <c r="CF40" s="4"/>
      <c r="CG40" s="4"/>
      <c r="CH40" s="4"/>
      <c r="CI40" s="4"/>
      <c r="CJ40" s="4"/>
      <c r="CK40" s="4"/>
      <c r="CL40" s="5"/>
      <c r="CM40" s="5"/>
      <c r="CN40" s="5"/>
      <c r="CO40" s="5"/>
      <c r="CP40" s="5"/>
      <c r="CQ40" s="5"/>
      <c r="CR40" s="5"/>
      <c r="CS40" s="5"/>
      <c r="CT40" s="4"/>
      <c r="CU40" s="4"/>
      <c r="CV40" s="4"/>
      <c r="CW40" s="4"/>
      <c r="CX40" s="4"/>
      <c r="CY40" s="4"/>
      <c r="CZ40" s="4"/>
      <c r="DA40" s="4"/>
      <c r="DB40" s="5"/>
      <c r="DC40" s="5"/>
      <c r="DD40" s="5"/>
      <c r="DE40" s="5"/>
      <c r="DF40" s="5"/>
      <c r="DG40" s="5"/>
      <c r="DH40" s="5"/>
      <c r="DI40" s="5"/>
      <c r="DJ40" s="4"/>
      <c r="DK40" s="4"/>
      <c r="DL40" s="4"/>
      <c r="DM40" s="4"/>
      <c r="DN40" s="4"/>
      <c r="DO40" s="4"/>
      <c r="DP40" s="4"/>
      <c r="DQ40" s="4"/>
      <c r="DR40" s="5"/>
      <c r="DS40" s="5"/>
      <c r="DT40" s="5"/>
      <c r="DU40" s="5"/>
      <c r="DV40" s="5"/>
      <c r="DW40" s="5"/>
      <c r="DX40" s="5"/>
      <c r="DY40" s="5"/>
      <c r="DZ40" s="4"/>
      <c r="EA40" s="4"/>
      <c r="EB40" s="4"/>
      <c r="EC40" s="4"/>
      <c r="ED40" s="4"/>
      <c r="EE40" s="4"/>
      <c r="EF40" s="4"/>
      <c r="EG40" s="4"/>
      <c r="EH40" s="5"/>
      <c r="EI40" s="5"/>
      <c r="EJ40" s="5"/>
      <c r="EK40" s="5"/>
      <c r="EL40" s="5"/>
      <c r="EM40" s="5"/>
      <c r="EN40" s="5"/>
      <c r="EO40" s="5"/>
      <c r="EP40" s="4"/>
      <c r="EQ40" s="4"/>
      <c r="ER40" s="4"/>
      <c r="ES40" s="4"/>
      <c r="ET40" s="4"/>
      <c r="EU40" s="4"/>
      <c r="EV40" s="4"/>
      <c r="EW40" s="4"/>
      <c r="EX40" s="5"/>
      <c r="EY40" s="5"/>
      <c r="EZ40" s="5"/>
      <c r="FA40" s="5"/>
      <c r="FB40" s="5"/>
      <c r="FC40" s="5"/>
      <c r="FD40" s="5"/>
      <c r="FE40" s="5"/>
      <c r="FF40" s="4">
        <f t="shared" si="8"/>
        <v>0.81230000000000002</v>
      </c>
      <c r="FG40" s="4">
        <f t="shared" si="9"/>
        <v>1.1303000000000001</v>
      </c>
      <c r="FH40" s="4">
        <f t="shared" si="10"/>
        <v>-3.7699999999999997E-2</v>
      </c>
      <c r="FI40" s="4">
        <f t="shared" si="11"/>
        <v>5.8700000000000002E-2</v>
      </c>
      <c r="FJ40" s="4">
        <f t="shared" si="12"/>
        <v>0.2306</v>
      </c>
      <c r="FK40" s="4" t="e">
        <f t="shared" si="13"/>
        <v>#DIV/0!</v>
      </c>
      <c r="FL40" s="4">
        <f t="shared" si="14"/>
        <v>0.74119999999999997</v>
      </c>
      <c r="FM40" s="4">
        <f t="shared" si="15"/>
        <v>0.88219999999999998</v>
      </c>
      <c r="FN40" s="1" t="str" cm="1">
        <f t="array" aca="1" ref="FN40" ca="1">CONCATENATE(INDIRECT(ADDRESS(1,MATCH(_xlfn.MINIFS(B40:FE40,metrics.rec,"MAE"),B40:FE40,0)+1)), ", ", INDIRECT(ADDRESS(2,MATCH(_xlfn.MINIFS(B40:FE40,metrics.rec,"MAE"),B40:FE40,0)+1)))</f>
        <v>k=5, r=0.9</v>
      </c>
      <c r="FO40" s="1" t="str" cm="1">
        <f t="array" aca="1" ref="FO40" ca="1">CONCATENATE(INDIRECT(ADDRESS(1,MATCH(_xlfn.MINIFS(B40:FE40,metrics.rec,"MSE"),B40:FE40,0)+1)), ", ", INDIRECT(ADDRESS(2,MATCH(_xlfn.MINIFS(B40:FE40,metrics.rec,"MSE"),B40:FE40,0)+1)))</f>
        <v>k=5, r=0.9</v>
      </c>
      <c r="FP40" s="1" t="str" cm="1">
        <f t="array" aca="1" ref="FP40" ca="1">CONCATENATE(INDIRECT(ADDRESS(1,MATCH(_xlfn.MAXIFS(B40:FE40,metrics.rec,"R"),B40:FE40,0)+1)), ", ", INDIRECT(ADDRESS(2,MATCH(_xlfn.MAXIFS(B40:FE40,metrics.rec,"R"),B40:FE40,0)+1)))</f>
        <v>k=5, r=0.9</v>
      </c>
      <c r="FQ40" s="1" t="str" cm="1">
        <f t="array" aca="1" ref="FQ40" ca="1">CONCATENATE(INDIRECT(ADDRESS(1,MATCH(_xlfn.MAXIFS(B40:FE40,metrics.rec,"Precision"),B40:FE40,0)+1)), ", ", INDIRECT(ADDRESS(2,MATCH(_xlfn.MAXIFS(B40:FE40,metrics.rec,"Precision"),B40:FE40,0)+1)))</f>
        <v>k=5, r=0.9</v>
      </c>
      <c r="FR40" s="1" t="str" cm="1">
        <f t="array" aca="1" ref="FR40" ca="1">CONCATENATE(INDIRECT(ADDRESS(1,MATCH(_xlfn.MAXIFS(B40:FE40,metrics.rec,"Recall"),B40:FE40,0)+1)), ", ", INDIRECT(ADDRESS(2,MATCH(_xlfn.MAXIFS(B40:FE40,metrics.rec,"Recall"),B40:FE40,0)+1)))</f>
        <v>k=5, r=0.9</v>
      </c>
      <c r="FS40" s="1" t="e" cm="1">
        <f t="array" aca="1" ref="FS40" ca="1">CONCATENATE(INDIRECT(ADDRESS(1,MATCH(_xlfn.MAXIFS(B40:FE40,metrics.rec,"Coverage"),B40:FE40,0)+1)), ", ", INDIRECT(ADDRESS(2,MATCH(_xlfn.MAXIFS(B40:FE40,metrics.rec,"Coverage"),B40:FE40,0)+1)))</f>
        <v>#N/A</v>
      </c>
      <c r="FT40" s="1" t="str" cm="1">
        <f t="array" aca="1" ref="FT40" ca="1">CONCATENATE(INDIRECT(ADDRESS(1,MATCH(_xlfn.MAXIFS(B40:FE40,metrics.rec,"Recatio"),B40:FE40,0)+1)), ", ", INDIRECT(ADDRESS(2,MATCH(_xlfn.MAXIFS(B40:FE40,metrics.rec,"Recatio"),B40:FE40,0)+1)))</f>
        <v>k=5, r=0.9</v>
      </c>
      <c r="FU40" s="1" t="str" cm="1">
        <f t="array" aca="1" ref="FU40" ca="1">CONCATENATE(INDIRECT(ADDRESS(1,MATCH(_xlfn.MINIFS(B40:FE40,metrics.rec,"Time"),B40:FE40,0)+1)), ", ", INDIRECT(ADDRESS(2,MATCH(_xlfn.MINIFS(B40:FE40,metrics.rec,"Time"),B40:FE40,0)+1)))</f>
        <v>k=5, r=0.9</v>
      </c>
    </row>
    <row r="41" spans="1:177" x14ac:dyDescent="0.2">
      <c r="A41" s="1" t="s">
        <v>38</v>
      </c>
      <c r="B41" s="4"/>
      <c r="C41" s="4"/>
      <c r="D41" s="4"/>
      <c r="E41" s="4"/>
      <c r="F41" s="4"/>
      <c r="G41" s="4"/>
      <c r="H41" s="4"/>
      <c r="I41" s="4"/>
      <c r="J41" s="5"/>
      <c r="K41" s="5"/>
      <c r="L41" s="5"/>
      <c r="M41" s="5"/>
      <c r="N41" s="5"/>
      <c r="O41" s="5"/>
      <c r="P41" s="5"/>
      <c r="Q41" s="5"/>
      <c r="R41" s="4"/>
      <c r="S41" s="4"/>
      <c r="T41" s="4"/>
      <c r="U41" s="4"/>
      <c r="V41" s="4"/>
      <c r="W41" s="4"/>
      <c r="X41" s="4"/>
      <c r="Y41" s="4"/>
      <c r="Z41" s="5"/>
      <c r="AA41" s="5"/>
      <c r="AB41" s="5"/>
      <c r="AC41" s="5"/>
      <c r="AD41" s="5"/>
      <c r="AE41" s="5"/>
      <c r="AF41" s="5"/>
      <c r="AG41" s="5"/>
      <c r="AH41" s="4">
        <v>0.74760000000000004</v>
      </c>
      <c r="AI41" s="4">
        <v>0.96950000000000003</v>
      </c>
      <c r="AJ41" s="4">
        <v>0.1132</v>
      </c>
      <c r="AK41" s="4">
        <v>5.0200000000000002E-2</v>
      </c>
      <c r="AL41" s="4">
        <v>0.57089999999999996</v>
      </c>
      <c r="AM41" s="4"/>
      <c r="AN41" s="4">
        <v>0.9778</v>
      </c>
      <c r="AO41" s="4">
        <v>0.877</v>
      </c>
      <c r="AP41" s="5"/>
      <c r="AQ41" s="5"/>
      <c r="AR41" s="5"/>
      <c r="AS41" s="5"/>
      <c r="AT41" s="5"/>
      <c r="AU41" s="5"/>
      <c r="AV41" s="5"/>
      <c r="AW41" s="5"/>
      <c r="AX41" s="4"/>
      <c r="AY41" s="4"/>
      <c r="AZ41" s="4"/>
      <c r="BA41" s="4"/>
      <c r="BB41" s="4"/>
      <c r="BC41" s="4"/>
      <c r="BD41" s="4"/>
      <c r="BE41" s="4"/>
      <c r="BF41" s="5"/>
      <c r="BG41" s="5"/>
      <c r="BH41" s="5"/>
      <c r="BI41" s="5"/>
      <c r="BJ41" s="5"/>
      <c r="BK41" s="5"/>
      <c r="BL41" s="5"/>
      <c r="BM41" s="5"/>
      <c r="BN41" s="4"/>
      <c r="BO41" s="4"/>
      <c r="BP41" s="4"/>
      <c r="BQ41" s="4"/>
      <c r="BR41" s="4"/>
      <c r="BS41" s="4"/>
      <c r="BT41" s="4"/>
      <c r="BU41" s="4"/>
      <c r="BV41" s="5"/>
      <c r="BW41" s="5"/>
      <c r="BX41" s="5"/>
      <c r="BY41" s="5"/>
      <c r="BZ41" s="5"/>
      <c r="CA41" s="5"/>
      <c r="CB41" s="5"/>
      <c r="CC41" s="5"/>
      <c r="CD41" s="4"/>
      <c r="CE41" s="4"/>
      <c r="CF41" s="4"/>
      <c r="CG41" s="4"/>
      <c r="CH41" s="4"/>
      <c r="CI41" s="4"/>
      <c r="CJ41" s="4"/>
      <c r="CK41" s="4"/>
      <c r="CL41" s="5"/>
      <c r="CM41" s="5"/>
      <c r="CN41" s="5"/>
      <c r="CO41" s="5"/>
      <c r="CP41" s="5"/>
      <c r="CQ41" s="5"/>
      <c r="CR41" s="5"/>
      <c r="CS41" s="5"/>
      <c r="CT41" s="4"/>
      <c r="CU41" s="4"/>
      <c r="CV41" s="4"/>
      <c r="CW41" s="4"/>
      <c r="CX41" s="4"/>
      <c r="CY41" s="4"/>
      <c r="CZ41" s="4"/>
      <c r="DA41" s="4"/>
      <c r="DB41" s="5"/>
      <c r="DC41" s="5"/>
      <c r="DD41" s="5"/>
      <c r="DE41" s="5"/>
      <c r="DF41" s="5"/>
      <c r="DG41" s="5"/>
      <c r="DH41" s="5"/>
      <c r="DI41" s="5"/>
      <c r="DJ41" s="4"/>
      <c r="DK41" s="4"/>
      <c r="DL41" s="4"/>
      <c r="DM41" s="4"/>
      <c r="DN41" s="4"/>
      <c r="DO41" s="4"/>
      <c r="DP41" s="4"/>
      <c r="DQ41" s="4"/>
      <c r="DR41" s="5"/>
      <c r="DS41" s="5"/>
      <c r="DT41" s="5"/>
      <c r="DU41" s="5"/>
      <c r="DV41" s="5"/>
      <c r="DW41" s="5"/>
      <c r="DX41" s="5"/>
      <c r="DY41" s="5"/>
      <c r="DZ41" s="4"/>
      <c r="EA41" s="4"/>
      <c r="EB41" s="4"/>
      <c r="EC41" s="4"/>
      <c r="ED41" s="4"/>
      <c r="EE41" s="4"/>
      <c r="EF41" s="4"/>
      <c r="EG41" s="4"/>
      <c r="EH41" s="5"/>
      <c r="EI41" s="5"/>
      <c r="EJ41" s="5"/>
      <c r="EK41" s="5"/>
      <c r="EL41" s="5"/>
      <c r="EM41" s="5"/>
      <c r="EN41" s="5"/>
      <c r="EO41" s="5"/>
      <c r="EP41" s="4"/>
      <c r="EQ41" s="4"/>
      <c r="ER41" s="4"/>
      <c r="ES41" s="4"/>
      <c r="ET41" s="4"/>
      <c r="EU41" s="4"/>
      <c r="EV41" s="4"/>
      <c r="EW41" s="4"/>
      <c r="EX41" s="5"/>
      <c r="EY41" s="5"/>
      <c r="EZ41" s="5"/>
      <c r="FA41" s="5"/>
      <c r="FB41" s="5"/>
      <c r="FC41" s="5"/>
      <c r="FD41" s="5"/>
      <c r="FE41" s="5"/>
      <c r="FF41" s="4">
        <f t="shared" si="8"/>
        <v>0.74760000000000004</v>
      </c>
      <c r="FG41" s="4">
        <f t="shared" si="9"/>
        <v>0.96950000000000003</v>
      </c>
      <c r="FH41" s="4">
        <f t="shared" si="10"/>
        <v>0.1132</v>
      </c>
      <c r="FI41" s="4">
        <f t="shared" si="11"/>
        <v>5.0200000000000002E-2</v>
      </c>
      <c r="FJ41" s="4">
        <f t="shared" si="12"/>
        <v>0.57089999999999996</v>
      </c>
      <c r="FK41" s="4" t="e">
        <f t="shared" si="13"/>
        <v>#DIV/0!</v>
      </c>
      <c r="FL41" s="4">
        <f t="shared" si="14"/>
        <v>0.9778</v>
      </c>
      <c r="FM41" s="4">
        <f t="shared" si="15"/>
        <v>0.877</v>
      </c>
      <c r="FN41" s="1" t="str" cm="1">
        <f t="array" aca="1" ref="FN41" ca="1">CONCATENATE(INDIRECT(ADDRESS(1,MATCH(_xlfn.MINIFS(B41:FE41,metrics.rec,"MAE"),B41:FE41,0)+1)), ", ", INDIRECT(ADDRESS(2,MATCH(_xlfn.MINIFS(B41:FE41,metrics.rec,"MAE"),B41:FE41,0)+1)))</f>
        <v>k=5, r=0.9</v>
      </c>
      <c r="FO41" s="1" t="str" cm="1">
        <f t="array" aca="1" ref="FO41" ca="1">CONCATENATE(INDIRECT(ADDRESS(1,MATCH(_xlfn.MINIFS(B41:FE41,metrics.rec,"MSE"),B41:FE41,0)+1)), ", ", INDIRECT(ADDRESS(2,MATCH(_xlfn.MINIFS(B41:FE41,metrics.rec,"MSE"),B41:FE41,0)+1)))</f>
        <v>k=5, r=0.9</v>
      </c>
      <c r="FP41" s="1" t="str" cm="1">
        <f t="array" aca="1" ref="FP41" ca="1">CONCATENATE(INDIRECT(ADDRESS(1,MATCH(_xlfn.MAXIFS(B41:FE41,metrics.rec,"R"),B41:FE41,0)+1)), ", ", INDIRECT(ADDRESS(2,MATCH(_xlfn.MAXIFS(B41:FE41,metrics.rec,"R"),B41:FE41,0)+1)))</f>
        <v>k=5, r=0.9</v>
      </c>
      <c r="FQ41" s="1" t="str" cm="1">
        <f t="array" aca="1" ref="FQ41" ca="1">CONCATENATE(INDIRECT(ADDRESS(1,MATCH(_xlfn.MAXIFS(B41:FE41,metrics.rec,"Precision"),B41:FE41,0)+1)), ", ", INDIRECT(ADDRESS(2,MATCH(_xlfn.MAXIFS(B41:FE41,metrics.rec,"Precision"),B41:FE41,0)+1)))</f>
        <v>k=5, r=0.9</v>
      </c>
      <c r="FR41" s="1" t="str" cm="1">
        <f t="array" aca="1" ref="FR41" ca="1">CONCATENATE(INDIRECT(ADDRESS(1,MATCH(_xlfn.MAXIFS(B41:FE41,metrics.rec,"Recall"),B41:FE41,0)+1)), ", ", INDIRECT(ADDRESS(2,MATCH(_xlfn.MAXIFS(B41:FE41,metrics.rec,"Recall"),B41:FE41,0)+1)))</f>
        <v>k=5, r=0.9</v>
      </c>
      <c r="FS41" s="1" t="e" cm="1">
        <f t="array" aca="1" ref="FS41" ca="1">CONCATENATE(INDIRECT(ADDRESS(1,MATCH(_xlfn.MAXIFS(B41:FE41,metrics.rec,"Coverage"),B41:FE41,0)+1)), ", ", INDIRECT(ADDRESS(2,MATCH(_xlfn.MAXIFS(B41:FE41,metrics.rec,"Coverage"),B41:FE41,0)+1)))</f>
        <v>#N/A</v>
      </c>
      <c r="FT41" s="1" t="str" cm="1">
        <f t="array" aca="1" ref="FT41" ca="1">CONCATENATE(INDIRECT(ADDRESS(1,MATCH(_xlfn.MAXIFS(B41:FE41,metrics.rec,"Recatio"),B41:FE41,0)+1)), ", ", INDIRECT(ADDRESS(2,MATCH(_xlfn.MAXIFS(B41:FE41,metrics.rec,"Recatio"),B41:FE41,0)+1)))</f>
        <v>k=5, r=0.9</v>
      </c>
      <c r="FU41" s="1" t="str" cm="1">
        <f t="array" aca="1" ref="FU41" ca="1">CONCATENATE(INDIRECT(ADDRESS(1,MATCH(_xlfn.MINIFS(B41:FE41,metrics.rec,"Time"),B41:FE41,0)+1)), ", ", INDIRECT(ADDRESS(2,MATCH(_xlfn.MINIFS(B41:FE41,metrics.rec,"Time"),B41:FE41,0)+1)))</f>
        <v>k=5, r=0.9</v>
      </c>
    </row>
    <row r="42" spans="1:177" x14ac:dyDescent="0.2">
      <c r="A42" s="1" t="s">
        <v>39</v>
      </c>
      <c r="B42" s="4"/>
      <c r="C42" s="4"/>
      <c r="D42" s="4"/>
      <c r="E42" s="4"/>
      <c r="F42" s="4"/>
      <c r="G42" s="4"/>
      <c r="H42" s="4"/>
      <c r="I42" s="4"/>
      <c r="J42" s="5"/>
      <c r="K42" s="5"/>
      <c r="L42" s="5"/>
      <c r="M42" s="5"/>
      <c r="N42" s="5"/>
      <c r="O42" s="5"/>
      <c r="P42" s="5"/>
      <c r="Q42" s="5"/>
      <c r="R42" s="4"/>
      <c r="S42" s="4"/>
      <c r="T42" s="4"/>
      <c r="U42" s="4"/>
      <c r="V42" s="4"/>
      <c r="W42" s="4"/>
      <c r="X42" s="4"/>
      <c r="Y42" s="4"/>
      <c r="Z42" s="5"/>
      <c r="AA42" s="5"/>
      <c r="AB42" s="5"/>
      <c r="AC42" s="5"/>
      <c r="AD42" s="5"/>
      <c r="AE42" s="5"/>
      <c r="AF42" s="5"/>
      <c r="AG42" s="5"/>
      <c r="AH42" s="4">
        <v>0.73770000000000002</v>
      </c>
      <c r="AI42" s="4">
        <v>0.94750000000000001</v>
      </c>
      <c r="AJ42" s="4">
        <v>0.11840000000000001</v>
      </c>
      <c r="AK42" s="4">
        <v>5.0999999999999997E-2</v>
      </c>
      <c r="AL42" s="4">
        <v>0.5786</v>
      </c>
      <c r="AM42" s="4"/>
      <c r="AN42" s="4">
        <v>0.97640000000000005</v>
      </c>
      <c r="AO42" s="4">
        <v>1.0267999999999999</v>
      </c>
      <c r="AP42" s="5"/>
      <c r="AQ42" s="5"/>
      <c r="AR42" s="5"/>
      <c r="AS42" s="5"/>
      <c r="AT42" s="5"/>
      <c r="AU42" s="5"/>
      <c r="AV42" s="5"/>
      <c r="AW42" s="5"/>
      <c r="AX42" s="4"/>
      <c r="AY42" s="4"/>
      <c r="AZ42" s="4"/>
      <c r="BA42" s="4"/>
      <c r="BB42" s="4"/>
      <c r="BC42" s="4"/>
      <c r="BD42" s="4"/>
      <c r="BE42" s="4"/>
      <c r="BF42" s="5"/>
      <c r="BG42" s="5"/>
      <c r="BH42" s="5"/>
      <c r="BI42" s="5"/>
      <c r="BJ42" s="5"/>
      <c r="BK42" s="5"/>
      <c r="BL42" s="5"/>
      <c r="BM42" s="5"/>
      <c r="BN42" s="4"/>
      <c r="BO42" s="4"/>
      <c r="BP42" s="4"/>
      <c r="BQ42" s="4"/>
      <c r="BR42" s="4"/>
      <c r="BS42" s="4"/>
      <c r="BT42" s="4"/>
      <c r="BU42" s="4"/>
      <c r="BV42" s="5"/>
      <c r="BW42" s="5"/>
      <c r="BX42" s="5"/>
      <c r="BY42" s="5"/>
      <c r="BZ42" s="5"/>
      <c r="CA42" s="5"/>
      <c r="CB42" s="5"/>
      <c r="CC42" s="5"/>
      <c r="CD42" s="4"/>
      <c r="CE42" s="4"/>
      <c r="CF42" s="4"/>
      <c r="CG42" s="4"/>
      <c r="CH42" s="4"/>
      <c r="CI42" s="4"/>
      <c r="CJ42" s="4"/>
      <c r="CK42" s="4"/>
      <c r="CL42" s="5"/>
      <c r="CM42" s="5"/>
      <c r="CN42" s="5"/>
      <c r="CO42" s="5"/>
      <c r="CP42" s="5"/>
      <c r="CQ42" s="5"/>
      <c r="CR42" s="5"/>
      <c r="CS42" s="5"/>
      <c r="CT42" s="4"/>
      <c r="CU42" s="4"/>
      <c r="CV42" s="4"/>
      <c r="CW42" s="4"/>
      <c r="CX42" s="4"/>
      <c r="CY42" s="4"/>
      <c r="CZ42" s="4"/>
      <c r="DA42" s="4"/>
      <c r="DB42" s="5"/>
      <c r="DC42" s="5"/>
      <c r="DD42" s="5"/>
      <c r="DE42" s="5"/>
      <c r="DF42" s="5"/>
      <c r="DG42" s="5"/>
      <c r="DH42" s="5"/>
      <c r="DI42" s="5"/>
      <c r="DJ42" s="4"/>
      <c r="DK42" s="4"/>
      <c r="DL42" s="4"/>
      <c r="DM42" s="4"/>
      <c r="DN42" s="4"/>
      <c r="DO42" s="4"/>
      <c r="DP42" s="4"/>
      <c r="DQ42" s="4"/>
      <c r="DR42" s="5"/>
      <c r="DS42" s="5"/>
      <c r="DT42" s="5"/>
      <c r="DU42" s="5"/>
      <c r="DV42" s="5"/>
      <c r="DW42" s="5"/>
      <c r="DX42" s="5"/>
      <c r="DY42" s="5"/>
      <c r="DZ42" s="4"/>
      <c r="EA42" s="4"/>
      <c r="EB42" s="4"/>
      <c r="EC42" s="4"/>
      <c r="ED42" s="4"/>
      <c r="EE42" s="4"/>
      <c r="EF42" s="4"/>
      <c r="EG42" s="4"/>
      <c r="EH42" s="5"/>
      <c r="EI42" s="5"/>
      <c r="EJ42" s="5"/>
      <c r="EK42" s="5"/>
      <c r="EL42" s="5"/>
      <c r="EM42" s="5"/>
      <c r="EN42" s="5"/>
      <c r="EO42" s="5"/>
      <c r="EP42" s="4"/>
      <c r="EQ42" s="4"/>
      <c r="ER42" s="4"/>
      <c r="ES42" s="4"/>
      <c r="ET42" s="4"/>
      <c r="EU42" s="4"/>
      <c r="EV42" s="4"/>
      <c r="EW42" s="4"/>
      <c r="EX42" s="5"/>
      <c r="EY42" s="5"/>
      <c r="EZ42" s="5"/>
      <c r="FA42" s="5"/>
      <c r="FB42" s="5"/>
      <c r="FC42" s="5"/>
      <c r="FD42" s="5"/>
      <c r="FE42" s="5"/>
      <c r="FF42" s="4">
        <f t="shared" si="8"/>
        <v>0.73770000000000002</v>
      </c>
      <c r="FG42" s="4">
        <f t="shared" si="9"/>
        <v>0.94750000000000001</v>
      </c>
      <c r="FH42" s="4">
        <f t="shared" si="10"/>
        <v>0.11840000000000001</v>
      </c>
      <c r="FI42" s="4">
        <f t="shared" si="11"/>
        <v>5.0999999999999997E-2</v>
      </c>
      <c r="FJ42" s="4">
        <f t="shared" si="12"/>
        <v>0.5786</v>
      </c>
      <c r="FK42" s="4" t="e">
        <f t="shared" si="13"/>
        <v>#DIV/0!</v>
      </c>
      <c r="FL42" s="4">
        <f t="shared" si="14"/>
        <v>0.97640000000000005</v>
      </c>
      <c r="FM42" s="4">
        <f t="shared" si="15"/>
        <v>1.0267999999999999</v>
      </c>
      <c r="FN42" s="1" t="str" cm="1">
        <f t="array" aca="1" ref="FN42" ca="1">CONCATENATE(INDIRECT(ADDRESS(1,MATCH(_xlfn.MINIFS(B42:FE42,metrics.rec,"MAE"),B42:FE42,0)+1)), ", ", INDIRECT(ADDRESS(2,MATCH(_xlfn.MINIFS(B42:FE42,metrics.rec,"MAE"),B42:FE42,0)+1)))</f>
        <v>k=5, r=0.9</v>
      </c>
      <c r="FO42" s="1" t="str" cm="1">
        <f t="array" aca="1" ref="FO42" ca="1">CONCATENATE(INDIRECT(ADDRESS(1,MATCH(_xlfn.MINIFS(B42:FE42,metrics.rec,"MSE"),B42:FE42,0)+1)), ", ", INDIRECT(ADDRESS(2,MATCH(_xlfn.MINIFS(B42:FE42,metrics.rec,"MSE"),B42:FE42,0)+1)))</f>
        <v>k=5, r=0.9</v>
      </c>
      <c r="FP42" s="1" t="str" cm="1">
        <f t="array" aca="1" ref="FP42" ca="1">CONCATENATE(INDIRECT(ADDRESS(1,MATCH(_xlfn.MAXIFS(B42:FE42,metrics.rec,"R"),B42:FE42,0)+1)), ", ", INDIRECT(ADDRESS(2,MATCH(_xlfn.MAXIFS(B42:FE42,metrics.rec,"R"),B42:FE42,0)+1)))</f>
        <v>k=5, r=0.9</v>
      </c>
      <c r="FQ42" s="1" t="str" cm="1">
        <f t="array" aca="1" ref="FQ42" ca="1">CONCATENATE(INDIRECT(ADDRESS(1,MATCH(_xlfn.MAXIFS(B42:FE42,metrics.rec,"Precision"),B42:FE42,0)+1)), ", ", INDIRECT(ADDRESS(2,MATCH(_xlfn.MAXIFS(B42:FE42,metrics.rec,"Precision"),B42:FE42,0)+1)))</f>
        <v>k=5, r=0.9</v>
      </c>
      <c r="FR42" s="1" t="str" cm="1">
        <f t="array" aca="1" ref="FR42" ca="1">CONCATENATE(INDIRECT(ADDRESS(1,MATCH(_xlfn.MAXIFS(B42:FE42,metrics.rec,"Recall"),B42:FE42,0)+1)), ", ", INDIRECT(ADDRESS(2,MATCH(_xlfn.MAXIFS(B42:FE42,metrics.rec,"Recall"),B42:FE42,0)+1)))</f>
        <v>k=5, r=0.9</v>
      </c>
      <c r="FS42" s="1" t="e" cm="1">
        <f t="array" aca="1" ref="FS42" ca="1">CONCATENATE(INDIRECT(ADDRESS(1,MATCH(_xlfn.MAXIFS(B42:FE42,metrics.rec,"Coverage"),B42:FE42,0)+1)), ", ", INDIRECT(ADDRESS(2,MATCH(_xlfn.MAXIFS(B42:FE42,metrics.rec,"Coverage"),B42:FE42,0)+1)))</f>
        <v>#N/A</v>
      </c>
      <c r="FT42" s="1" t="str" cm="1">
        <f t="array" aca="1" ref="FT42" ca="1">CONCATENATE(INDIRECT(ADDRESS(1,MATCH(_xlfn.MAXIFS(B42:FE42,metrics.rec,"Recatio"),B42:FE42,0)+1)), ", ", INDIRECT(ADDRESS(2,MATCH(_xlfn.MAXIFS(B42:FE42,metrics.rec,"Recatio"),B42:FE42,0)+1)))</f>
        <v>k=5, r=0.9</v>
      </c>
      <c r="FU42" s="1" t="str" cm="1">
        <f t="array" aca="1" ref="FU42" ca="1">CONCATENATE(INDIRECT(ADDRESS(1,MATCH(_xlfn.MINIFS(B42:FE42,metrics.rec,"Time"),B42:FE42,0)+1)), ", ", INDIRECT(ADDRESS(2,MATCH(_xlfn.MINIFS(B42:FE42,metrics.rec,"Time"),B42:FE42,0)+1)))</f>
        <v>k=5, r=0.9</v>
      </c>
    </row>
    <row r="43" spans="1:177" x14ac:dyDescent="0.2">
      <c r="A43" s="1" t="s">
        <v>40</v>
      </c>
      <c r="B43" s="4"/>
      <c r="C43" s="4"/>
      <c r="D43" s="4"/>
      <c r="E43" s="4"/>
      <c r="F43" s="4"/>
      <c r="G43" s="4"/>
      <c r="H43" s="4"/>
      <c r="I43" s="4"/>
      <c r="J43" s="5"/>
      <c r="K43" s="5"/>
      <c r="L43" s="5"/>
      <c r="M43" s="5"/>
      <c r="N43" s="5"/>
      <c r="O43" s="5"/>
      <c r="P43" s="5"/>
      <c r="Q43" s="5"/>
      <c r="R43" s="4"/>
      <c r="S43" s="4"/>
      <c r="T43" s="4"/>
      <c r="U43" s="4"/>
      <c r="V43" s="4"/>
      <c r="W43" s="4"/>
      <c r="X43" s="4"/>
      <c r="Y43" s="4"/>
      <c r="Z43" s="5"/>
      <c r="AA43" s="5"/>
      <c r="AB43" s="5"/>
      <c r="AC43" s="5"/>
      <c r="AD43" s="5"/>
      <c r="AE43" s="5"/>
      <c r="AF43" s="5"/>
      <c r="AG43" s="5"/>
      <c r="AH43" s="4">
        <v>0.74329999999999996</v>
      </c>
      <c r="AI43" s="4">
        <v>0.96630000000000005</v>
      </c>
      <c r="AJ43" s="4">
        <v>0.14299999999999999</v>
      </c>
      <c r="AK43" s="4">
        <v>3.0300000000000001E-2</v>
      </c>
      <c r="AL43" s="4">
        <v>0.66220000000000001</v>
      </c>
      <c r="AM43" s="4"/>
      <c r="AN43" s="4">
        <v>0.95989999999999998</v>
      </c>
      <c r="AO43" s="4">
        <v>1.7644</v>
      </c>
      <c r="AP43" s="5"/>
      <c r="AQ43" s="5"/>
      <c r="AR43" s="5"/>
      <c r="AS43" s="5"/>
      <c r="AT43" s="5"/>
      <c r="AU43" s="5"/>
      <c r="AV43" s="5"/>
      <c r="AW43" s="5"/>
      <c r="AX43" s="4"/>
      <c r="AY43" s="4"/>
      <c r="AZ43" s="4"/>
      <c r="BA43" s="4"/>
      <c r="BB43" s="4"/>
      <c r="BC43" s="4"/>
      <c r="BD43" s="4"/>
      <c r="BE43" s="4"/>
      <c r="BF43" s="5"/>
      <c r="BG43" s="5"/>
      <c r="BH43" s="5"/>
      <c r="BI43" s="5"/>
      <c r="BJ43" s="5"/>
      <c r="BK43" s="5"/>
      <c r="BL43" s="5"/>
      <c r="BM43" s="5"/>
      <c r="BN43" s="4"/>
      <c r="BO43" s="4"/>
      <c r="BP43" s="4"/>
      <c r="BQ43" s="4"/>
      <c r="BR43" s="4"/>
      <c r="BS43" s="4"/>
      <c r="BT43" s="4"/>
      <c r="BU43" s="4"/>
      <c r="BV43" s="5"/>
      <c r="BW43" s="5"/>
      <c r="BX43" s="5"/>
      <c r="BY43" s="5"/>
      <c r="BZ43" s="5"/>
      <c r="CA43" s="5"/>
      <c r="CB43" s="5"/>
      <c r="CC43" s="5"/>
      <c r="CD43" s="4"/>
      <c r="CE43" s="4"/>
      <c r="CF43" s="4"/>
      <c r="CG43" s="4"/>
      <c r="CH43" s="4"/>
      <c r="CI43" s="4"/>
      <c r="CJ43" s="4"/>
      <c r="CK43" s="4"/>
      <c r="CL43" s="5"/>
      <c r="CM43" s="5"/>
      <c r="CN43" s="5"/>
      <c r="CO43" s="5"/>
      <c r="CP43" s="5"/>
      <c r="CQ43" s="5"/>
      <c r="CR43" s="5"/>
      <c r="CS43" s="5"/>
      <c r="CT43" s="4"/>
      <c r="CU43" s="4"/>
      <c r="CV43" s="4"/>
      <c r="CW43" s="4"/>
      <c r="CX43" s="4"/>
      <c r="CY43" s="4"/>
      <c r="CZ43" s="4"/>
      <c r="DA43" s="4"/>
      <c r="DB43" s="5"/>
      <c r="DC43" s="5"/>
      <c r="DD43" s="5"/>
      <c r="DE43" s="5"/>
      <c r="DF43" s="5"/>
      <c r="DG43" s="5"/>
      <c r="DH43" s="5"/>
      <c r="DI43" s="5"/>
      <c r="DJ43" s="4"/>
      <c r="DK43" s="4"/>
      <c r="DL43" s="4"/>
      <c r="DM43" s="4"/>
      <c r="DN43" s="4"/>
      <c r="DO43" s="4"/>
      <c r="DP43" s="4"/>
      <c r="DQ43" s="4"/>
      <c r="DR43" s="5"/>
      <c r="DS43" s="5"/>
      <c r="DT43" s="5"/>
      <c r="DU43" s="5"/>
      <c r="DV43" s="5"/>
      <c r="DW43" s="5"/>
      <c r="DX43" s="5"/>
      <c r="DY43" s="5"/>
      <c r="DZ43" s="4"/>
      <c r="EA43" s="4"/>
      <c r="EB43" s="4"/>
      <c r="EC43" s="4"/>
      <c r="ED43" s="4"/>
      <c r="EE43" s="4"/>
      <c r="EF43" s="4"/>
      <c r="EG43" s="4"/>
      <c r="EH43" s="5"/>
      <c r="EI43" s="5"/>
      <c r="EJ43" s="5"/>
      <c r="EK43" s="5"/>
      <c r="EL43" s="5"/>
      <c r="EM43" s="5"/>
      <c r="EN43" s="5"/>
      <c r="EO43" s="5"/>
      <c r="EP43" s="4"/>
      <c r="EQ43" s="4"/>
      <c r="ER43" s="4"/>
      <c r="ES43" s="4"/>
      <c r="ET43" s="4"/>
      <c r="EU43" s="4"/>
      <c r="EV43" s="4"/>
      <c r="EW43" s="4"/>
      <c r="EX43" s="5"/>
      <c r="EY43" s="5"/>
      <c r="EZ43" s="5"/>
      <c r="FA43" s="5"/>
      <c r="FB43" s="5"/>
      <c r="FC43" s="5"/>
      <c r="FD43" s="5"/>
      <c r="FE43" s="5"/>
      <c r="FF43" s="4">
        <f t="shared" si="8"/>
        <v>0.74329999999999996</v>
      </c>
      <c r="FG43" s="4">
        <f t="shared" si="9"/>
        <v>0.96630000000000005</v>
      </c>
      <c r="FH43" s="4">
        <f t="shared" si="10"/>
        <v>0.14299999999999999</v>
      </c>
      <c r="FI43" s="4">
        <f t="shared" si="11"/>
        <v>3.0300000000000001E-2</v>
      </c>
      <c r="FJ43" s="4">
        <f t="shared" si="12"/>
        <v>0.66220000000000001</v>
      </c>
      <c r="FK43" s="4" t="e">
        <f t="shared" si="13"/>
        <v>#DIV/0!</v>
      </c>
      <c r="FL43" s="4">
        <f t="shared" si="14"/>
        <v>0.95989999999999998</v>
      </c>
      <c r="FM43" s="4">
        <f t="shared" si="15"/>
        <v>1.7644</v>
      </c>
      <c r="FN43" s="1" t="str" cm="1">
        <f t="array" aca="1" ref="FN43" ca="1">CONCATENATE(INDIRECT(ADDRESS(1,MATCH(_xlfn.MINIFS(B43:FE43,metrics.rec,"MAE"),B43:FE43,0)+1)), ", ", INDIRECT(ADDRESS(2,MATCH(_xlfn.MINIFS(B43:FE43,metrics.rec,"MAE"),B43:FE43,0)+1)))</f>
        <v>k=5, r=0.9</v>
      </c>
      <c r="FO43" s="1" t="str" cm="1">
        <f t="array" aca="1" ref="FO43" ca="1">CONCATENATE(INDIRECT(ADDRESS(1,MATCH(_xlfn.MINIFS(B43:FE43,metrics.rec,"MSE"),B43:FE43,0)+1)), ", ", INDIRECT(ADDRESS(2,MATCH(_xlfn.MINIFS(B43:FE43,metrics.rec,"MSE"),B43:FE43,0)+1)))</f>
        <v>k=5, r=0.9</v>
      </c>
      <c r="FP43" s="1" t="str" cm="1">
        <f t="array" aca="1" ref="FP43" ca="1">CONCATENATE(INDIRECT(ADDRESS(1,MATCH(_xlfn.MAXIFS(B43:FE43,metrics.rec,"R"),B43:FE43,0)+1)), ", ", INDIRECT(ADDRESS(2,MATCH(_xlfn.MAXIFS(B43:FE43,metrics.rec,"R"),B43:FE43,0)+1)))</f>
        <v>k=5, r=0.9</v>
      </c>
      <c r="FQ43" s="1" t="str" cm="1">
        <f t="array" aca="1" ref="FQ43" ca="1">CONCATENATE(INDIRECT(ADDRESS(1,MATCH(_xlfn.MAXIFS(B43:FE43,metrics.rec,"Precision"),B43:FE43,0)+1)), ", ", INDIRECT(ADDRESS(2,MATCH(_xlfn.MAXIFS(B43:FE43,metrics.rec,"Precision"),B43:FE43,0)+1)))</f>
        <v>k=5, r=0.9</v>
      </c>
      <c r="FR43" s="1" t="str" cm="1">
        <f t="array" aca="1" ref="FR43" ca="1">CONCATENATE(INDIRECT(ADDRESS(1,MATCH(_xlfn.MAXIFS(B43:FE43,metrics.rec,"Recall"),B43:FE43,0)+1)), ", ", INDIRECT(ADDRESS(2,MATCH(_xlfn.MAXIFS(B43:FE43,metrics.rec,"Recall"),B43:FE43,0)+1)))</f>
        <v>k=5, r=0.9</v>
      </c>
      <c r="FS43" s="1" t="e" cm="1">
        <f t="array" aca="1" ref="FS43" ca="1">CONCATENATE(INDIRECT(ADDRESS(1,MATCH(_xlfn.MAXIFS(B43:FE43,metrics.rec,"Coverage"),B43:FE43,0)+1)), ", ", INDIRECT(ADDRESS(2,MATCH(_xlfn.MAXIFS(B43:FE43,metrics.rec,"Coverage"),B43:FE43,0)+1)))</f>
        <v>#N/A</v>
      </c>
      <c r="FT43" s="1" t="str" cm="1">
        <f t="array" aca="1" ref="FT43" ca="1">CONCATENATE(INDIRECT(ADDRESS(1,MATCH(_xlfn.MAXIFS(B43:FE43,metrics.rec,"Recatio"),B43:FE43,0)+1)), ", ", INDIRECT(ADDRESS(2,MATCH(_xlfn.MAXIFS(B43:FE43,metrics.rec,"Recatio"),B43:FE43,0)+1)))</f>
        <v>k=5, r=0.9</v>
      </c>
      <c r="FU43" s="1" t="str" cm="1">
        <f t="array" aca="1" ref="FU43" ca="1">CONCATENATE(INDIRECT(ADDRESS(1,MATCH(_xlfn.MINIFS(B43:FE43,metrics.rec,"Time"),B43:FE43,0)+1)), ", ", INDIRECT(ADDRESS(2,MATCH(_xlfn.MINIFS(B43:FE43,metrics.rec,"Time"),B43:FE43,0)+1)))</f>
        <v>k=5, r=0.9</v>
      </c>
    </row>
    <row r="44" spans="1:177" x14ac:dyDescent="0.2">
      <c r="A44" s="1" t="s">
        <v>41</v>
      </c>
      <c r="B44" s="4"/>
      <c r="C44" s="4"/>
      <c r="D44" s="4"/>
      <c r="E44" s="4"/>
      <c r="F44" s="4"/>
      <c r="G44" s="4"/>
      <c r="H44" s="4"/>
      <c r="I44" s="4"/>
      <c r="J44" s="5"/>
      <c r="K44" s="5"/>
      <c r="L44" s="5"/>
      <c r="M44" s="5"/>
      <c r="N44" s="5"/>
      <c r="O44" s="5"/>
      <c r="P44" s="5"/>
      <c r="Q44" s="5"/>
      <c r="R44" s="4"/>
      <c r="S44" s="4"/>
      <c r="T44" s="4"/>
      <c r="U44" s="4"/>
      <c r="V44" s="4"/>
      <c r="W44" s="4"/>
      <c r="X44" s="4"/>
      <c r="Y44" s="4"/>
      <c r="Z44" s="5"/>
      <c r="AA44" s="5"/>
      <c r="AB44" s="5"/>
      <c r="AC44" s="5"/>
      <c r="AD44" s="5"/>
      <c r="AE44" s="5"/>
      <c r="AF44" s="5"/>
      <c r="AG44" s="5"/>
      <c r="AH44" s="4">
        <v>0.79139999999999999</v>
      </c>
      <c r="AI44" s="4">
        <v>1.0663</v>
      </c>
      <c r="AJ44" s="4">
        <v>1.4E-3</v>
      </c>
      <c r="AK44" s="4">
        <v>5.1999999999999998E-2</v>
      </c>
      <c r="AL44" s="4">
        <v>0.37980000000000003</v>
      </c>
      <c r="AM44" s="4"/>
      <c r="AN44" s="4">
        <v>0.9839</v>
      </c>
      <c r="AO44" s="4">
        <v>1.7413000000000001</v>
      </c>
      <c r="AP44" s="5"/>
      <c r="AQ44" s="5"/>
      <c r="AR44" s="5"/>
      <c r="AS44" s="5"/>
      <c r="AT44" s="5"/>
      <c r="AU44" s="5"/>
      <c r="AV44" s="5"/>
      <c r="AW44" s="5"/>
      <c r="AX44" s="4"/>
      <c r="AY44" s="4"/>
      <c r="AZ44" s="4"/>
      <c r="BA44" s="4"/>
      <c r="BB44" s="4"/>
      <c r="BC44" s="4"/>
      <c r="BD44" s="4"/>
      <c r="BE44" s="4"/>
      <c r="BF44" s="5"/>
      <c r="BG44" s="5"/>
      <c r="BH44" s="5"/>
      <c r="BI44" s="5"/>
      <c r="BJ44" s="5"/>
      <c r="BK44" s="5"/>
      <c r="BL44" s="5"/>
      <c r="BM44" s="5"/>
      <c r="BN44" s="4"/>
      <c r="BO44" s="4"/>
      <c r="BP44" s="4"/>
      <c r="BQ44" s="4"/>
      <c r="BR44" s="4"/>
      <c r="BS44" s="4"/>
      <c r="BT44" s="4"/>
      <c r="BU44" s="4"/>
      <c r="BV44" s="5"/>
      <c r="BW44" s="5"/>
      <c r="BX44" s="5"/>
      <c r="BY44" s="5"/>
      <c r="BZ44" s="5"/>
      <c r="CA44" s="5"/>
      <c r="CB44" s="5"/>
      <c r="CC44" s="5"/>
      <c r="CD44" s="4"/>
      <c r="CE44" s="4"/>
      <c r="CF44" s="4"/>
      <c r="CG44" s="4"/>
      <c r="CH44" s="4"/>
      <c r="CI44" s="4"/>
      <c r="CJ44" s="4"/>
      <c r="CK44" s="4"/>
      <c r="CL44" s="5"/>
      <c r="CM44" s="5"/>
      <c r="CN44" s="5"/>
      <c r="CO44" s="5"/>
      <c r="CP44" s="5"/>
      <c r="CQ44" s="5"/>
      <c r="CR44" s="5"/>
      <c r="CS44" s="5"/>
      <c r="CT44" s="4"/>
      <c r="CU44" s="4"/>
      <c r="CV44" s="4"/>
      <c r="CW44" s="4"/>
      <c r="CX44" s="4"/>
      <c r="CY44" s="4"/>
      <c r="CZ44" s="4"/>
      <c r="DA44" s="4"/>
      <c r="DB44" s="5"/>
      <c r="DC44" s="5"/>
      <c r="DD44" s="5"/>
      <c r="DE44" s="5"/>
      <c r="DF44" s="5"/>
      <c r="DG44" s="5"/>
      <c r="DH44" s="5"/>
      <c r="DI44" s="5"/>
      <c r="DJ44" s="4"/>
      <c r="DK44" s="4"/>
      <c r="DL44" s="4"/>
      <c r="DM44" s="4"/>
      <c r="DN44" s="4"/>
      <c r="DO44" s="4"/>
      <c r="DP44" s="4"/>
      <c r="DQ44" s="4"/>
      <c r="DR44" s="5"/>
      <c r="DS44" s="5"/>
      <c r="DT44" s="5"/>
      <c r="DU44" s="5"/>
      <c r="DV44" s="5"/>
      <c r="DW44" s="5"/>
      <c r="DX44" s="5"/>
      <c r="DY44" s="5"/>
      <c r="DZ44" s="4"/>
      <c r="EA44" s="4"/>
      <c r="EB44" s="4"/>
      <c r="EC44" s="4"/>
      <c r="ED44" s="4"/>
      <c r="EE44" s="4"/>
      <c r="EF44" s="4"/>
      <c r="EG44" s="4"/>
      <c r="EH44" s="5"/>
      <c r="EI44" s="5"/>
      <c r="EJ44" s="5"/>
      <c r="EK44" s="5"/>
      <c r="EL44" s="5"/>
      <c r="EM44" s="5"/>
      <c r="EN44" s="5"/>
      <c r="EO44" s="5"/>
      <c r="EP44" s="4"/>
      <c r="EQ44" s="4"/>
      <c r="ER44" s="4"/>
      <c r="ES44" s="4"/>
      <c r="ET44" s="4"/>
      <c r="EU44" s="4"/>
      <c r="EV44" s="4"/>
      <c r="EW44" s="4"/>
      <c r="EX44" s="5"/>
      <c r="EY44" s="5"/>
      <c r="EZ44" s="5"/>
      <c r="FA44" s="5"/>
      <c r="FB44" s="5"/>
      <c r="FC44" s="5"/>
      <c r="FD44" s="5"/>
      <c r="FE44" s="5"/>
      <c r="FF44" s="4">
        <f t="shared" si="8"/>
        <v>0.79139999999999999</v>
      </c>
      <c r="FG44" s="4">
        <f t="shared" si="9"/>
        <v>1.0663</v>
      </c>
      <c r="FH44" s="4">
        <f t="shared" si="10"/>
        <v>1.4E-3</v>
      </c>
      <c r="FI44" s="4">
        <f t="shared" si="11"/>
        <v>5.1999999999999998E-2</v>
      </c>
      <c r="FJ44" s="4">
        <f t="shared" si="12"/>
        <v>0.37980000000000003</v>
      </c>
      <c r="FK44" s="4" t="e">
        <f t="shared" si="13"/>
        <v>#DIV/0!</v>
      </c>
      <c r="FL44" s="4">
        <f t="shared" si="14"/>
        <v>0.9839</v>
      </c>
      <c r="FM44" s="4">
        <f t="shared" si="15"/>
        <v>1.7413000000000001</v>
      </c>
      <c r="FN44" s="1" t="str" cm="1">
        <f t="array" aca="1" ref="FN44" ca="1">CONCATENATE(INDIRECT(ADDRESS(1,MATCH(_xlfn.MINIFS(B44:FE44,metrics.rec,"MAE"),B44:FE44,0)+1)), ", ", INDIRECT(ADDRESS(2,MATCH(_xlfn.MINIFS(B44:FE44,metrics.rec,"MAE"),B44:FE44,0)+1)))</f>
        <v>k=5, r=0.9</v>
      </c>
      <c r="FO44" s="1" t="str" cm="1">
        <f t="array" aca="1" ref="FO44" ca="1">CONCATENATE(INDIRECT(ADDRESS(1,MATCH(_xlfn.MINIFS(B44:FE44,metrics.rec,"MSE"),B44:FE44,0)+1)), ", ", INDIRECT(ADDRESS(2,MATCH(_xlfn.MINIFS(B44:FE44,metrics.rec,"MSE"),B44:FE44,0)+1)))</f>
        <v>k=5, r=0.9</v>
      </c>
      <c r="FP44" s="1" t="str" cm="1">
        <f t="array" aca="1" ref="FP44" ca="1">CONCATENATE(INDIRECT(ADDRESS(1,MATCH(_xlfn.MAXIFS(B44:FE44,metrics.rec,"R"),B44:FE44,0)+1)), ", ", INDIRECT(ADDRESS(2,MATCH(_xlfn.MAXIFS(B44:FE44,metrics.rec,"R"),B44:FE44,0)+1)))</f>
        <v>k=5, r=0.9</v>
      </c>
      <c r="FQ44" s="1" t="str" cm="1">
        <f t="array" aca="1" ref="FQ44" ca="1">CONCATENATE(INDIRECT(ADDRESS(1,MATCH(_xlfn.MAXIFS(B44:FE44,metrics.rec,"Precision"),B44:FE44,0)+1)), ", ", INDIRECT(ADDRESS(2,MATCH(_xlfn.MAXIFS(B44:FE44,metrics.rec,"Precision"),B44:FE44,0)+1)))</f>
        <v>k=5, r=0.9</v>
      </c>
      <c r="FR44" s="1" t="str" cm="1">
        <f t="array" aca="1" ref="FR44" ca="1">CONCATENATE(INDIRECT(ADDRESS(1,MATCH(_xlfn.MAXIFS(B44:FE44,metrics.rec,"Recall"),B44:FE44,0)+1)), ", ", INDIRECT(ADDRESS(2,MATCH(_xlfn.MAXIFS(B44:FE44,metrics.rec,"Recall"),B44:FE44,0)+1)))</f>
        <v>k=5, r=0.9</v>
      </c>
      <c r="FS44" s="1" t="e" cm="1">
        <f t="array" aca="1" ref="FS44" ca="1">CONCATENATE(INDIRECT(ADDRESS(1,MATCH(_xlfn.MAXIFS(B44:FE44,metrics.rec,"Coverage"),B44:FE44,0)+1)), ", ", INDIRECT(ADDRESS(2,MATCH(_xlfn.MAXIFS(B44:FE44,metrics.rec,"Coverage"),B44:FE44,0)+1)))</f>
        <v>#N/A</v>
      </c>
      <c r="FT44" s="1" t="str" cm="1">
        <f t="array" aca="1" ref="FT44" ca="1">CONCATENATE(INDIRECT(ADDRESS(1,MATCH(_xlfn.MAXIFS(B44:FE44,metrics.rec,"Recatio"),B44:FE44,0)+1)), ", ", INDIRECT(ADDRESS(2,MATCH(_xlfn.MAXIFS(B44:FE44,metrics.rec,"Recatio"),B44:FE44,0)+1)))</f>
        <v>k=5, r=0.9</v>
      </c>
      <c r="FU44" s="1" t="str" cm="1">
        <f t="array" aca="1" ref="FU44" ca="1">CONCATENATE(INDIRECT(ADDRESS(1,MATCH(_xlfn.MINIFS(B44:FE44,metrics.rec,"Time"),B44:FE44,0)+1)), ", ", INDIRECT(ADDRESS(2,MATCH(_xlfn.MINIFS(B44:FE44,metrics.rec,"Time"),B44:FE44,0)+1)))</f>
        <v>k=5, r=0.9</v>
      </c>
    </row>
    <row r="45" spans="1:177" x14ac:dyDescent="0.2">
      <c r="A45" s="1" t="s">
        <v>42</v>
      </c>
      <c r="B45" s="4"/>
      <c r="C45" s="4"/>
      <c r="D45" s="4"/>
      <c r="E45" s="4"/>
      <c r="F45" s="4"/>
      <c r="G45" s="4"/>
      <c r="H45" s="4"/>
      <c r="I45" s="4"/>
      <c r="J45" s="5"/>
      <c r="K45" s="5"/>
      <c r="L45" s="5"/>
      <c r="M45" s="5"/>
      <c r="N45" s="5"/>
      <c r="O45" s="5"/>
      <c r="P45" s="5"/>
      <c r="Q45" s="5"/>
      <c r="R45" s="4"/>
      <c r="S45" s="4"/>
      <c r="T45" s="4"/>
      <c r="U45" s="4"/>
      <c r="V45" s="4"/>
      <c r="W45" s="4"/>
      <c r="X45" s="4"/>
      <c r="Y45" s="4"/>
      <c r="Z45" s="5"/>
      <c r="AA45" s="5"/>
      <c r="AB45" s="5"/>
      <c r="AC45" s="5"/>
      <c r="AD45" s="5"/>
      <c r="AE45" s="5"/>
      <c r="AF45" s="5"/>
      <c r="AG45" s="5"/>
      <c r="AH45" s="4">
        <v>0.74219999999999997</v>
      </c>
      <c r="AI45" s="4">
        <v>0.95709999999999995</v>
      </c>
      <c r="AJ45" s="4">
        <v>0.11600000000000001</v>
      </c>
      <c r="AK45" s="4">
        <v>4.8800000000000003E-2</v>
      </c>
      <c r="AL45" s="4">
        <v>0.53979999999999995</v>
      </c>
      <c r="AM45" s="4"/>
      <c r="AN45" s="4">
        <v>0.97640000000000005</v>
      </c>
      <c r="AO45" s="4">
        <v>0.91300000000000003</v>
      </c>
      <c r="AP45" s="5"/>
      <c r="AQ45" s="5"/>
      <c r="AR45" s="5"/>
      <c r="AS45" s="5"/>
      <c r="AT45" s="5"/>
      <c r="AU45" s="5"/>
      <c r="AV45" s="5"/>
      <c r="AW45" s="5"/>
      <c r="AX45" s="4"/>
      <c r="AY45" s="4"/>
      <c r="AZ45" s="4"/>
      <c r="BA45" s="4"/>
      <c r="BB45" s="4"/>
      <c r="BC45" s="4"/>
      <c r="BD45" s="4"/>
      <c r="BE45" s="4"/>
      <c r="BF45" s="5"/>
      <c r="BG45" s="5"/>
      <c r="BH45" s="5"/>
      <c r="BI45" s="5"/>
      <c r="BJ45" s="5"/>
      <c r="BK45" s="5"/>
      <c r="BL45" s="5"/>
      <c r="BM45" s="5"/>
      <c r="BN45" s="4"/>
      <c r="BO45" s="4"/>
      <c r="BP45" s="4"/>
      <c r="BQ45" s="4"/>
      <c r="BR45" s="4"/>
      <c r="BS45" s="4"/>
      <c r="BT45" s="4"/>
      <c r="BU45" s="4"/>
      <c r="BV45" s="5"/>
      <c r="BW45" s="5"/>
      <c r="BX45" s="5"/>
      <c r="BY45" s="5"/>
      <c r="BZ45" s="5"/>
      <c r="CA45" s="5"/>
      <c r="CB45" s="5"/>
      <c r="CC45" s="5"/>
      <c r="CD45" s="4"/>
      <c r="CE45" s="4"/>
      <c r="CF45" s="4"/>
      <c r="CG45" s="4"/>
      <c r="CH45" s="4"/>
      <c r="CI45" s="4"/>
      <c r="CJ45" s="4"/>
      <c r="CK45" s="4"/>
      <c r="CL45" s="5"/>
      <c r="CM45" s="5"/>
      <c r="CN45" s="5"/>
      <c r="CO45" s="5"/>
      <c r="CP45" s="5"/>
      <c r="CQ45" s="5"/>
      <c r="CR45" s="5"/>
      <c r="CS45" s="5"/>
      <c r="CT45" s="4"/>
      <c r="CU45" s="4"/>
      <c r="CV45" s="4"/>
      <c r="CW45" s="4"/>
      <c r="CX45" s="4"/>
      <c r="CY45" s="4"/>
      <c r="CZ45" s="4"/>
      <c r="DA45" s="4"/>
      <c r="DB45" s="5"/>
      <c r="DC45" s="5"/>
      <c r="DD45" s="5"/>
      <c r="DE45" s="5"/>
      <c r="DF45" s="5"/>
      <c r="DG45" s="5"/>
      <c r="DH45" s="5"/>
      <c r="DI45" s="5"/>
      <c r="DJ45" s="4"/>
      <c r="DK45" s="4"/>
      <c r="DL45" s="4"/>
      <c r="DM45" s="4"/>
      <c r="DN45" s="4"/>
      <c r="DO45" s="4"/>
      <c r="DP45" s="4"/>
      <c r="DQ45" s="4"/>
      <c r="DR45" s="5"/>
      <c r="DS45" s="5"/>
      <c r="DT45" s="5"/>
      <c r="DU45" s="5"/>
      <c r="DV45" s="5"/>
      <c r="DW45" s="5"/>
      <c r="DX45" s="5"/>
      <c r="DY45" s="5"/>
      <c r="DZ45" s="4"/>
      <c r="EA45" s="4"/>
      <c r="EB45" s="4"/>
      <c r="EC45" s="4"/>
      <c r="ED45" s="4"/>
      <c r="EE45" s="4"/>
      <c r="EF45" s="4"/>
      <c r="EG45" s="4"/>
      <c r="EH45" s="5"/>
      <c r="EI45" s="5"/>
      <c r="EJ45" s="5"/>
      <c r="EK45" s="5"/>
      <c r="EL45" s="5"/>
      <c r="EM45" s="5"/>
      <c r="EN45" s="5"/>
      <c r="EO45" s="5"/>
      <c r="EP45" s="4"/>
      <c r="EQ45" s="4"/>
      <c r="ER45" s="4"/>
      <c r="ES45" s="4"/>
      <c r="ET45" s="4"/>
      <c r="EU45" s="4"/>
      <c r="EV45" s="4"/>
      <c r="EW45" s="4"/>
      <c r="EX45" s="5"/>
      <c r="EY45" s="5"/>
      <c r="EZ45" s="5"/>
      <c r="FA45" s="5"/>
      <c r="FB45" s="5"/>
      <c r="FC45" s="5"/>
      <c r="FD45" s="5"/>
      <c r="FE45" s="5"/>
      <c r="FF45" s="4">
        <f t="shared" si="8"/>
        <v>0.74219999999999997</v>
      </c>
      <c r="FG45" s="4">
        <f t="shared" si="9"/>
        <v>0.95709999999999995</v>
      </c>
      <c r="FH45" s="4">
        <f t="shared" si="10"/>
        <v>0.11600000000000001</v>
      </c>
      <c r="FI45" s="4">
        <f t="shared" si="11"/>
        <v>4.8800000000000003E-2</v>
      </c>
      <c r="FJ45" s="4">
        <f t="shared" si="12"/>
        <v>0.53979999999999995</v>
      </c>
      <c r="FK45" s="4" t="e">
        <f t="shared" si="13"/>
        <v>#DIV/0!</v>
      </c>
      <c r="FL45" s="4">
        <f t="shared" si="14"/>
        <v>0.97640000000000005</v>
      </c>
      <c r="FM45" s="4">
        <f t="shared" si="15"/>
        <v>0.91300000000000003</v>
      </c>
      <c r="FN45" s="1" t="str" cm="1">
        <f t="array" aca="1" ref="FN45" ca="1">CONCATENATE(INDIRECT(ADDRESS(1,MATCH(_xlfn.MINIFS(B45:FE45,metrics.rec,"MAE"),B45:FE45,0)+1)), ", ", INDIRECT(ADDRESS(2,MATCH(_xlfn.MINIFS(B45:FE45,metrics.rec,"MAE"),B45:FE45,0)+1)))</f>
        <v>k=5, r=0.9</v>
      </c>
      <c r="FO45" s="1" t="str" cm="1">
        <f t="array" aca="1" ref="FO45" ca="1">CONCATENATE(INDIRECT(ADDRESS(1,MATCH(_xlfn.MINIFS(B45:FE45,metrics.rec,"MSE"),B45:FE45,0)+1)), ", ", INDIRECT(ADDRESS(2,MATCH(_xlfn.MINIFS(B45:FE45,metrics.rec,"MSE"),B45:FE45,0)+1)))</f>
        <v>k=5, r=0.9</v>
      </c>
      <c r="FP45" s="1" t="str" cm="1">
        <f t="array" aca="1" ref="FP45" ca="1">CONCATENATE(INDIRECT(ADDRESS(1,MATCH(_xlfn.MAXIFS(B45:FE45,metrics.rec,"R"),B45:FE45,0)+1)), ", ", INDIRECT(ADDRESS(2,MATCH(_xlfn.MAXIFS(B45:FE45,metrics.rec,"R"),B45:FE45,0)+1)))</f>
        <v>k=5, r=0.9</v>
      </c>
      <c r="FQ45" s="1" t="str" cm="1">
        <f t="array" aca="1" ref="FQ45" ca="1">CONCATENATE(INDIRECT(ADDRESS(1,MATCH(_xlfn.MAXIFS(B45:FE45,metrics.rec,"Precision"),B45:FE45,0)+1)), ", ", INDIRECT(ADDRESS(2,MATCH(_xlfn.MAXIFS(B45:FE45,metrics.rec,"Precision"),B45:FE45,0)+1)))</f>
        <v>k=5, r=0.9</v>
      </c>
      <c r="FR45" s="1" t="str" cm="1">
        <f t="array" aca="1" ref="FR45" ca="1">CONCATENATE(INDIRECT(ADDRESS(1,MATCH(_xlfn.MAXIFS(B45:FE45,metrics.rec,"Recall"),B45:FE45,0)+1)), ", ", INDIRECT(ADDRESS(2,MATCH(_xlfn.MAXIFS(B45:FE45,metrics.rec,"Recall"),B45:FE45,0)+1)))</f>
        <v>k=5, r=0.9</v>
      </c>
      <c r="FS45" s="1" t="e" cm="1">
        <f t="array" aca="1" ref="FS45" ca="1">CONCATENATE(INDIRECT(ADDRESS(1,MATCH(_xlfn.MAXIFS(B45:FE45,metrics.rec,"Coverage"),B45:FE45,0)+1)), ", ", INDIRECT(ADDRESS(2,MATCH(_xlfn.MAXIFS(B45:FE45,metrics.rec,"Coverage"),B45:FE45,0)+1)))</f>
        <v>#N/A</v>
      </c>
      <c r="FT45" s="1" t="str" cm="1">
        <f t="array" aca="1" ref="FT45" ca="1">CONCATENATE(INDIRECT(ADDRESS(1,MATCH(_xlfn.MAXIFS(B45:FE45,metrics.rec,"Recatio"),B45:FE45,0)+1)), ", ", INDIRECT(ADDRESS(2,MATCH(_xlfn.MAXIFS(B45:FE45,metrics.rec,"Recatio"),B45:FE45,0)+1)))</f>
        <v>k=5, r=0.9</v>
      </c>
      <c r="FU45" s="1" t="str" cm="1">
        <f t="array" aca="1" ref="FU45" ca="1">CONCATENATE(INDIRECT(ADDRESS(1,MATCH(_xlfn.MINIFS(B45:FE45,metrics.rec,"Time"),B45:FE45,0)+1)), ", ", INDIRECT(ADDRESS(2,MATCH(_xlfn.MINIFS(B45:FE45,metrics.rec,"Time"),B45:FE45,0)+1)))</f>
        <v>k=5, r=0.9</v>
      </c>
    </row>
    <row r="46" spans="1:177" x14ac:dyDescent="0.2">
      <c r="A46" s="1" t="s">
        <v>43</v>
      </c>
      <c r="B46" s="4"/>
      <c r="C46" s="4"/>
      <c r="D46" s="4"/>
      <c r="E46" s="4"/>
      <c r="F46" s="4"/>
      <c r="G46" s="4"/>
      <c r="H46" s="4"/>
      <c r="I46" s="4"/>
      <c r="J46" s="5"/>
      <c r="K46" s="5"/>
      <c r="L46" s="5"/>
      <c r="M46" s="5"/>
      <c r="N46" s="5"/>
      <c r="O46" s="5"/>
      <c r="P46" s="5"/>
      <c r="Q46" s="5"/>
      <c r="R46" s="4"/>
      <c r="S46" s="4"/>
      <c r="T46" s="4"/>
      <c r="U46" s="4"/>
      <c r="V46" s="4"/>
      <c r="W46" s="4"/>
      <c r="X46" s="4"/>
      <c r="Y46" s="4"/>
      <c r="Z46" s="5"/>
      <c r="AA46" s="5"/>
      <c r="AB46" s="5"/>
      <c r="AC46" s="5"/>
      <c r="AD46" s="5"/>
      <c r="AE46" s="5"/>
      <c r="AF46" s="5"/>
      <c r="AG46" s="5"/>
      <c r="AH46" s="4">
        <v>0.74609999999999999</v>
      </c>
      <c r="AI46" s="4">
        <v>0.96540000000000004</v>
      </c>
      <c r="AJ46" s="4">
        <v>0.1094</v>
      </c>
      <c r="AK46" s="4">
        <v>4.2700000000000002E-2</v>
      </c>
      <c r="AL46" s="4">
        <v>0.55459999999999998</v>
      </c>
      <c r="AM46" s="4"/>
      <c r="AN46" s="4">
        <v>0.98</v>
      </c>
      <c r="AO46" s="4">
        <v>1.2113</v>
      </c>
      <c r="AP46" s="5"/>
      <c r="AQ46" s="5"/>
      <c r="AR46" s="5"/>
      <c r="AS46" s="5"/>
      <c r="AT46" s="5"/>
      <c r="AU46" s="5"/>
      <c r="AV46" s="5"/>
      <c r="AW46" s="5"/>
      <c r="AX46" s="4"/>
      <c r="AY46" s="4"/>
      <c r="AZ46" s="4"/>
      <c r="BA46" s="4"/>
      <c r="BB46" s="4"/>
      <c r="BC46" s="4"/>
      <c r="BD46" s="4"/>
      <c r="BE46" s="4"/>
      <c r="BF46" s="5"/>
      <c r="BG46" s="5"/>
      <c r="BH46" s="5"/>
      <c r="BI46" s="5"/>
      <c r="BJ46" s="5"/>
      <c r="BK46" s="5"/>
      <c r="BL46" s="5"/>
      <c r="BM46" s="5"/>
      <c r="BN46" s="4"/>
      <c r="BO46" s="4"/>
      <c r="BP46" s="4"/>
      <c r="BQ46" s="4"/>
      <c r="BR46" s="4"/>
      <c r="BS46" s="4"/>
      <c r="BT46" s="4"/>
      <c r="BU46" s="4"/>
      <c r="BV46" s="5"/>
      <c r="BW46" s="5"/>
      <c r="BX46" s="5"/>
      <c r="BY46" s="5"/>
      <c r="BZ46" s="5"/>
      <c r="CA46" s="5"/>
      <c r="CB46" s="5"/>
      <c r="CC46" s="5"/>
      <c r="CD46" s="4"/>
      <c r="CE46" s="4"/>
      <c r="CF46" s="4"/>
      <c r="CG46" s="4"/>
      <c r="CH46" s="4"/>
      <c r="CI46" s="4"/>
      <c r="CJ46" s="4"/>
      <c r="CK46" s="4"/>
      <c r="CL46" s="5"/>
      <c r="CM46" s="5"/>
      <c r="CN46" s="5"/>
      <c r="CO46" s="5"/>
      <c r="CP46" s="5"/>
      <c r="CQ46" s="5"/>
      <c r="CR46" s="5"/>
      <c r="CS46" s="5"/>
      <c r="CT46" s="4"/>
      <c r="CU46" s="4"/>
      <c r="CV46" s="4"/>
      <c r="CW46" s="4"/>
      <c r="CX46" s="4"/>
      <c r="CY46" s="4"/>
      <c r="CZ46" s="4"/>
      <c r="DA46" s="4"/>
      <c r="DB46" s="5"/>
      <c r="DC46" s="5"/>
      <c r="DD46" s="5"/>
      <c r="DE46" s="5"/>
      <c r="DF46" s="5"/>
      <c r="DG46" s="5"/>
      <c r="DH46" s="5"/>
      <c r="DI46" s="5"/>
      <c r="DJ46" s="4"/>
      <c r="DK46" s="4"/>
      <c r="DL46" s="4"/>
      <c r="DM46" s="4"/>
      <c r="DN46" s="4"/>
      <c r="DO46" s="4"/>
      <c r="DP46" s="4"/>
      <c r="DQ46" s="4"/>
      <c r="DR46" s="5"/>
      <c r="DS46" s="5"/>
      <c r="DT46" s="5"/>
      <c r="DU46" s="5"/>
      <c r="DV46" s="5"/>
      <c r="DW46" s="5"/>
      <c r="DX46" s="5"/>
      <c r="DY46" s="5"/>
      <c r="DZ46" s="4"/>
      <c r="EA46" s="4"/>
      <c r="EB46" s="4"/>
      <c r="EC46" s="4"/>
      <c r="ED46" s="4"/>
      <c r="EE46" s="4"/>
      <c r="EF46" s="4"/>
      <c r="EG46" s="4"/>
      <c r="EH46" s="5"/>
      <c r="EI46" s="5"/>
      <c r="EJ46" s="5"/>
      <c r="EK46" s="5"/>
      <c r="EL46" s="5"/>
      <c r="EM46" s="5"/>
      <c r="EN46" s="5"/>
      <c r="EO46" s="5"/>
      <c r="EP46" s="4"/>
      <c r="EQ46" s="4"/>
      <c r="ER46" s="4"/>
      <c r="ES46" s="4"/>
      <c r="ET46" s="4"/>
      <c r="EU46" s="4"/>
      <c r="EV46" s="4"/>
      <c r="EW46" s="4"/>
      <c r="EX46" s="5"/>
      <c r="EY46" s="5"/>
      <c r="EZ46" s="5"/>
      <c r="FA46" s="5"/>
      <c r="FB46" s="5"/>
      <c r="FC46" s="5"/>
      <c r="FD46" s="5"/>
      <c r="FE46" s="5"/>
      <c r="FF46" s="4">
        <f t="shared" si="8"/>
        <v>0.74609999999999999</v>
      </c>
      <c r="FG46" s="4">
        <f t="shared" si="9"/>
        <v>0.96540000000000004</v>
      </c>
      <c r="FH46" s="4">
        <f t="shared" si="10"/>
        <v>0.1094</v>
      </c>
      <c r="FI46" s="4">
        <f t="shared" si="11"/>
        <v>4.2700000000000002E-2</v>
      </c>
      <c r="FJ46" s="4">
        <f t="shared" si="12"/>
        <v>0.55459999999999998</v>
      </c>
      <c r="FK46" s="4" t="e">
        <f t="shared" si="13"/>
        <v>#DIV/0!</v>
      </c>
      <c r="FL46" s="4">
        <f t="shared" si="14"/>
        <v>0.98</v>
      </c>
      <c r="FM46" s="4">
        <f t="shared" si="15"/>
        <v>1.2113</v>
      </c>
      <c r="FN46" s="1" t="str" cm="1">
        <f t="array" aca="1" ref="FN46" ca="1">CONCATENATE(INDIRECT(ADDRESS(1,MATCH(_xlfn.MINIFS(B46:FE46,metrics.rec,"MAE"),B46:FE46,0)+1)), ", ", INDIRECT(ADDRESS(2,MATCH(_xlfn.MINIFS(B46:FE46,metrics.rec,"MAE"),B46:FE46,0)+1)))</f>
        <v>k=5, r=0.9</v>
      </c>
      <c r="FO46" s="1" t="str" cm="1">
        <f t="array" aca="1" ref="FO46" ca="1">CONCATENATE(INDIRECT(ADDRESS(1,MATCH(_xlfn.MINIFS(B46:FE46,metrics.rec,"MSE"),B46:FE46,0)+1)), ", ", INDIRECT(ADDRESS(2,MATCH(_xlfn.MINIFS(B46:FE46,metrics.rec,"MSE"),B46:FE46,0)+1)))</f>
        <v>k=5, r=0.9</v>
      </c>
      <c r="FP46" s="1" t="str" cm="1">
        <f t="array" aca="1" ref="FP46" ca="1">CONCATENATE(INDIRECT(ADDRESS(1,MATCH(_xlfn.MAXIFS(B46:FE46,metrics.rec,"R"),B46:FE46,0)+1)), ", ", INDIRECT(ADDRESS(2,MATCH(_xlfn.MAXIFS(B46:FE46,metrics.rec,"R"),B46:FE46,0)+1)))</f>
        <v>k=5, r=0.9</v>
      </c>
      <c r="FQ46" s="1" t="str" cm="1">
        <f t="array" aca="1" ref="FQ46" ca="1">CONCATENATE(INDIRECT(ADDRESS(1,MATCH(_xlfn.MAXIFS(B46:FE46,metrics.rec,"Precision"),B46:FE46,0)+1)), ", ", INDIRECT(ADDRESS(2,MATCH(_xlfn.MAXIFS(B46:FE46,metrics.rec,"Precision"),B46:FE46,0)+1)))</f>
        <v>k=5, r=0.9</v>
      </c>
      <c r="FR46" s="1" t="str" cm="1">
        <f t="array" aca="1" ref="FR46" ca="1">CONCATENATE(INDIRECT(ADDRESS(1,MATCH(_xlfn.MAXIFS(B46:FE46,metrics.rec,"Recall"),B46:FE46,0)+1)), ", ", INDIRECT(ADDRESS(2,MATCH(_xlfn.MAXIFS(B46:FE46,metrics.rec,"Recall"),B46:FE46,0)+1)))</f>
        <v>k=5, r=0.9</v>
      </c>
      <c r="FS46" s="1" t="e" cm="1">
        <f t="array" aca="1" ref="FS46" ca="1">CONCATENATE(INDIRECT(ADDRESS(1,MATCH(_xlfn.MAXIFS(B46:FE46,metrics.rec,"Coverage"),B46:FE46,0)+1)), ", ", INDIRECT(ADDRESS(2,MATCH(_xlfn.MAXIFS(B46:FE46,metrics.rec,"Coverage"),B46:FE46,0)+1)))</f>
        <v>#N/A</v>
      </c>
      <c r="FT46" s="1" t="str" cm="1">
        <f t="array" aca="1" ref="FT46" ca="1">CONCATENATE(INDIRECT(ADDRESS(1,MATCH(_xlfn.MAXIFS(B46:FE46,metrics.rec,"Recatio"),B46:FE46,0)+1)), ", ", INDIRECT(ADDRESS(2,MATCH(_xlfn.MAXIFS(B46:FE46,metrics.rec,"Recatio"),B46:FE46,0)+1)))</f>
        <v>k=5, r=0.9</v>
      </c>
      <c r="FU46" s="1" t="str" cm="1">
        <f t="array" aca="1" ref="FU46" ca="1">CONCATENATE(INDIRECT(ADDRESS(1,MATCH(_xlfn.MINIFS(B46:FE46,metrics.rec,"Time"),B46:FE46,0)+1)), ", ", INDIRECT(ADDRESS(2,MATCH(_xlfn.MINIFS(B46:FE46,metrics.rec,"Time"),B46:FE46,0)+1)))</f>
        <v>k=5, r=0.9</v>
      </c>
    </row>
    <row r="47" spans="1:177" x14ac:dyDescent="0.2">
      <c r="A47" s="1" t="s">
        <v>44</v>
      </c>
      <c r="B47" s="4"/>
      <c r="C47" s="4"/>
      <c r="D47" s="4"/>
      <c r="E47" s="4"/>
      <c r="F47" s="4"/>
      <c r="G47" s="4"/>
      <c r="H47" s="4"/>
      <c r="I47" s="4"/>
      <c r="J47" s="5"/>
      <c r="K47" s="5"/>
      <c r="L47" s="5"/>
      <c r="M47" s="5"/>
      <c r="N47" s="5"/>
      <c r="O47" s="5"/>
      <c r="P47" s="5"/>
      <c r="Q47" s="5"/>
      <c r="R47" s="4"/>
      <c r="S47" s="4"/>
      <c r="T47" s="4"/>
      <c r="U47" s="4"/>
      <c r="V47" s="4"/>
      <c r="W47" s="4"/>
      <c r="X47" s="4"/>
      <c r="Y47" s="4"/>
      <c r="Z47" s="5"/>
      <c r="AA47" s="5"/>
      <c r="AB47" s="5"/>
      <c r="AC47" s="5"/>
      <c r="AD47" s="5"/>
      <c r="AE47" s="5"/>
      <c r="AF47" s="5"/>
      <c r="AG47" s="5"/>
      <c r="AH47" s="4">
        <v>0.75680000000000003</v>
      </c>
      <c r="AI47" s="4">
        <v>0.98909999999999998</v>
      </c>
      <c r="AJ47" s="4">
        <v>5.7299999999999997E-2</v>
      </c>
      <c r="AK47" s="4">
        <v>4.9700000000000001E-2</v>
      </c>
      <c r="AL47" s="4">
        <v>0.5272</v>
      </c>
      <c r="AM47" s="4"/>
      <c r="AN47" s="4">
        <v>0.88109999999999999</v>
      </c>
      <c r="AO47" s="4">
        <v>0.96560000000000001</v>
      </c>
      <c r="AP47" s="5"/>
      <c r="AQ47" s="5"/>
      <c r="AR47" s="5"/>
      <c r="AS47" s="5"/>
      <c r="AT47" s="5"/>
      <c r="AU47" s="5"/>
      <c r="AV47" s="5"/>
      <c r="AW47" s="5"/>
      <c r="AX47" s="4"/>
      <c r="AY47" s="4"/>
      <c r="AZ47" s="4"/>
      <c r="BA47" s="4"/>
      <c r="BB47" s="4"/>
      <c r="BC47" s="4"/>
      <c r="BD47" s="4"/>
      <c r="BE47" s="4"/>
      <c r="BF47" s="5"/>
      <c r="BG47" s="5"/>
      <c r="BH47" s="5"/>
      <c r="BI47" s="5"/>
      <c r="BJ47" s="5"/>
      <c r="BK47" s="5"/>
      <c r="BL47" s="5"/>
      <c r="BM47" s="5"/>
      <c r="BN47" s="4"/>
      <c r="BO47" s="4"/>
      <c r="BP47" s="4"/>
      <c r="BQ47" s="4"/>
      <c r="BR47" s="4"/>
      <c r="BS47" s="4"/>
      <c r="BT47" s="4"/>
      <c r="BU47" s="4"/>
      <c r="BV47" s="5"/>
      <c r="BW47" s="5"/>
      <c r="BX47" s="5"/>
      <c r="BY47" s="5"/>
      <c r="BZ47" s="5"/>
      <c r="CA47" s="5"/>
      <c r="CB47" s="5"/>
      <c r="CC47" s="5"/>
      <c r="CD47" s="4"/>
      <c r="CE47" s="4"/>
      <c r="CF47" s="4"/>
      <c r="CG47" s="4"/>
      <c r="CH47" s="4"/>
      <c r="CI47" s="4"/>
      <c r="CJ47" s="4"/>
      <c r="CK47" s="4"/>
      <c r="CL47" s="5"/>
      <c r="CM47" s="5"/>
      <c r="CN47" s="5"/>
      <c r="CO47" s="5"/>
      <c r="CP47" s="5"/>
      <c r="CQ47" s="5"/>
      <c r="CR47" s="5"/>
      <c r="CS47" s="5"/>
      <c r="CT47" s="4"/>
      <c r="CU47" s="4"/>
      <c r="CV47" s="4"/>
      <c r="CW47" s="4"/>
      <c r="CX47" s="4"/>
      <c r="CY47" s="4"/>
      <c r="CZ47" s="4"/>
      <c r="DA47" s="4"/>
      <c r="DB47" s="5"/>
      <c r="DC47" s="5"/>
      <c r="DD47" s="5"/>
      <c r="DE47" s="5"/>
      <c r="DF47" s="5"/>
      <c r="DG47" s="5"/>
      <c r="DH47" s="5"/>
      <c r="DI47" s="5"/>
      <c r="DJ47" s="4"/>
      <c r="DK47" s="4"/>
      <c r="DL47" s="4"/>
      <c r="DM47" s="4"/>
      <c r="DN47" s="4"/>
      <c r="DO47" s="4"/>
      <c r="DP47" s="4"/>
      <c r="DQ47" s="4"/>
      <c r="DR47" s="5"/>
      <c r="DS47" s="5"/>
      <c r="DT47" s="5"/>
      <c r="DU47" s="5"/>
      <c r="DV47" s="5"/>
      <c r="DW47" s="5"/>
      <c r="DX47" s="5"/>
      <c r="DY47" s="5"/>
      <c r="DZ47" s="4"/>
      <c r="EA47" s="4"/>
      <c r="EB47" s="4"/>
      <c r="EC47" s="4"/>
      <c r="ED47" s="4"/>
      <c r="EE47" s="4"/>
      <c r="EF47" s="4"/>
      <c r="EG47" s="4"/>
      <c r="EH47" s="5"/>
      <c r="EI47" s="5"/>
      <c r="EJ47" s="5"/>
      <c r="EK47" s="5"/>
      <c r="EL47" s="5"/>
      <c r="EM47" s="5"/>
      <c r="EN47" s="5"/>
      <c r="EO47" s="5"/>
      <c r="EP47" s="4"/>
      <c r="EQ47" s="4"/>
      <c r="ER47" s="4"/>
      <c r="ES47" s="4"/>
      <c r="ET47" s="4"/>
      <c r="EU47" s="4"/>
      <c r="EV47" s="4"/>
      <c r="EW47" s="4"/>
      <c r="EX47" s="5"/>
      <c r="EY47" s="5"/>
      <c r="EZ47" s="5"/>
      <c r="FA47" s="5"/>
      <c r="FB47" s="5"/>
      <c r="FC47" s="5"/>
      <c r="FD47" s="5"/>
      <c r="FE47" s="5"/>
      <c r="FF47" s="4">
        <f t="shared" si="8"/>
        <v>0.75680000000000003</v>
      </c>
      <c r="FG47" s="4">
        <f t="shared" si="9"/>
        <v>0.98909999999999998</v>
      </c>
      <c r="FH47" s="4">
        <f t="shared" si="10"/>
        <v>5.7299999999999997E-2</v>
      </c>
      <c r="FI47" s="4">
        <f t="shared" si="11"/>
        <v>4.9700000000000001E-2</v>
      </c>
      <c r="FJ47" s="4">
        <f t="shared" si="12"/>
        <v>0.5272</v>
      </c>
      <c r="FK47" s="4" t="e">
        <f t="shared" si="13"/>
        <v>#DIV/0!</v>
      </c>
      <c r="FL47" s="4">
        <f t="shared" si="14"/>
        <v>0.88109999999999999</v>
      </c>
      <c r="FM47" s="4">
        <f t="shared" si="15"/>
        <v>0.96560000000000001</v>
      </c>
      <c r="FN47" s="1" t="str" cm="1">
        <f t="array" aca="1" ref="FN47" ca="1">CONCATENATE(INDIRECT(ADDRESS(1,MATCH(_xlfn.MINIFS(B47:FE47,metrics.rec,"MAE"),B47:FE47,0)+1)), ", ", INDIRECT(ADDRESS(2,MATCH(_xlfn.MINIFS(B47:FE47,metrics.rec,"MAE"),B47:FE47,0)+1)))</f>
        <v>k=5, r=0.9</v>
      </c>
      <c r="FO47" s="1" t="str" cm="1">
        <f t="array" aca="1" ref="FO47" ca="1">CONCATENATE(INDIRECT(ADDRESS(1,MATCH(_xlfn.MINIFS(B47:FE47,metrics.rec,"MSE"),B47:FE47,0)+1)), ", ", INDIRECT(ADDRESS(2,MATCH(_xlfn.MINIFS(B47:FE47,metrics.rec,"MSE"),B47:FE47,0)+1)))</f>
        <v>k=5, r=0.9</v>
      </c>
      <c r="FP47" s="1" t="str" cm="1">
        <f t="array" aca="1" ref="FP47" ca="1">CONCATENATE(INDIRECT(ADDRESS(1,MATCH(_xlfn.MAXIFS(B47:FE47,metrics.rec,"R"),B47:FE47,0)+1)), ", ", INDIRECT(ADDRESS(2,MATCH(_xlfn.MAXIFS(B47:FE47,metrics.rec,"R"),B47:FE47,0)+1)))</f>
        <v>k=5, r=0.9</v>
      </c>
      <c r="FQ47" s="1" t="str" cm="1">
        <f t="array" aca="1" ref="FQ47" ca="1">CONCATENATE(INDIRECT(ADDRESS(1,MATCH(_xlfn.MAXIFS(B47:FE47,metrics.rec,"Precision"),B47:FE47,0)+1)), ", ", INDIRECT(ADDRESS(2,MATCH(_xlfn.MAXIFS(B47:FE47,metrics.rec,"Precision"),B47:FE47,0)+1)))</f>
        <v>k=5, r=0.9</v>
      </c>
      <c r="FR47" s="1" t="str" cm="1">
        <f t="array" aca="1" ref="FR47" ca="1">CONCATENATE(INDIRECT(ADDRESS(1,MATCH(_xlfn.MAXIFS(B47:FE47,metrics.rec,"Recall"),B47:FE47,0)+1)), ", ", INDIRECT(ADDRESS(2,MATCH(_xlfn.MAXIFS(B47:FE47,metrics.rec,"Recall"),B47:FE47,0)+1)))</f>
        <v>k=5, r=0.9</v>
      </c>
      <c r="FS47" s="1" t="e" cm="1">
        <f t="array" aca="1" ref="FS47" ca="1">CONCATENATE(INDIRECT(ADDRESS(1,MATCH(_xlfn.MAXIFS(B47:FE47,metrics.rec,"Coverage"),B47:FE47,0)+1)), ", ", INDIRECT(ADDRESS(2,MATCH(_xlfn.MAXIFS(B47:FE47,metrics.rec,"Coverage"),B47:FE47,0)+1)))</f>
        <v>#N/A</v>
      </c>
      <c r="FT47" s="1" t="str" cm="1">
        <f t="array" aca="1" ref="FT47" ca="1">CONCATENATE(INDIRECT(ADDRESS(1,MATCH(_xlfn.MAXIFS(B47:FE47,metrics.rec,"Recatio"),B47:FE47,0)+1)), ", ", INDIRECT(ADDRESS(2,MATCH(_xlfn.MAXIFS(B47:FE47,metrics.rec,"Recatio"),B47:FE47,0)+1)))</f>
        <v>k=5, r=0.9</v>
      </c>
      <c r="FU47" s="1" t="str" cm="1">
        <f t="array" aca="1" ref="FU47" ca="1">CONCATENATE(INDIRECT(ADDRESS(1,MATCH(_xlfn.MINIFS(B47:FE47,metrics.rec,"Time"),B47:FE47,0)+1)), ", ", INDIRECT(ADDRESS(2,MATCH(_xlfn.MINIFS(B47:FE47,metrics.rec,"Time"),B47:FE47,0)+1)))</f>
        <v>k=5, r=0.9</v>
      </c>
    </row>
    <row r="48" spans="1:177" x14ac:dyDescent="0.2">
      <c r="A48" s="1" t="s">
        <v>45</v>
      </c>
      <c r="B48" s="4"/>
      <c r="C48" s="4"/>
      <c r="D48" s="4"/>
      <c r="E48" s="4"/>
      <c r="F48" s="4"/>
      <c r="G48" s="4"/>
      <c r="H48" s="4"/>
      <c r="I48" s="4"/>
      <c r="J48" s="5"/>
      <c r="K48" s="5"/>
      <c r="L48" s="5"/>
      <c r="M48" s="5"/>
      <c r="N48" s="5"/>
      <c r="O48" s="5"/>
      <c r="P48" s="5"/>
      <c r="Q48" s="5"/>
      <c r="R48" s="4"/>
      <c r="S48" s="4"/>
      <c r="T48" s="4"/>
      <c r="U48" s="4"/>
      <c r="V48" s="4"/>
      <c r="W48" s="4"/>
      <c r="X48" s="4"/>
      <c r="Y48" s="4"/>
      <c r="Z48" s="5"/>
      <c r="AA48" s="5"/>
      <c r="AB48" s="5"/>
      <c r="AC48" s="5"/>
      <c r="AD48" s="5"/>
      <c r="AE48" s="5"/>
      <c r="AF48" s="5"/>
      <c r="AG48" s="5"/>
      <c r="AH48" s="4">
        <v>0.74270000000000003</v>
      </c>
      <c r="AI48" s="4">
        <v>0.95740000000000003</v>
      </c>
      <c r="AJ48" s="4">
        <v>0.11509999999999999</v>
      </c>
      <c r="AK48" s="4">
        <v>4.9700000000000001E-2</v>
      </c>
      <c r="AL48" s="4">
        <v>0.53979999999999995</v>
      </c>
      <c r="AM48" s="4"/>
      <c r="AN48" s="4">
        <v>0.97499999999999998</v>
      </c>
      <c r="AO48" s="4">
        <v>1.0293000000000001</v>
      </c>
      <c r="AP48" s="5"/>
      <c r="AQ48" s="5"/>
      <c r="AR48" s="5"/>
      <c r="AS48" s="5"/>
      <c r="AT48" s="5"/>
      <c r="AU48" s="5"/>
      <c r="AV48" s="5"/>
      <c r="AW48" s="5"/>
      <c r="AX48" s="4"/>
      <c r="AY48" s="4"/>
      <c r="AZ48" s="4"/>
      <c r="BA48" s="4"/>
      <c r="BB48" s="4"/>
      <c r="BC48" s="4"/>
      <c r="BD48" s="4"/>
      <c r="BE48" s="4"/>
      <c r="BF48" s="5"/>
      <c r="BG48" s="5"/>
      <c r="BH48" s="5"/>
      <c r="BI48" s="5"/>
      <c r="BJ48" s="5"/>
      <c r="BK48" s="5"/>
      <c r="BL48" s="5"/>
      <c r="BM48" s="5"/>
      <c r="BN48" s="4"/>
      <c r="BO48" s="4"/>
      <c r="BP48" s="4"/>
      <c r="BQ48" s="4"/>
      <c r="BR48" s="4"/>
      <c r="BS48" s="4"/>
      <c r="BT48" s="4"/>
      <c r="BU48" s="4"/>
      <c r="BV48" s="5"/>
      <c r="BW48" s="5"/>
      <c r="BX48" s="5"/>
      <c r="BY48" s="5"/>
      <c r="BZ48" s="5"/>
      <c r="CA48" s="5"/>
      <c r="CB48" s="5"/>
      <c r="CC48" s="5"/>
      <c r="CD48" s="4"/>
      <c r="CE48" s="4"/>
      <c r="CF48" s="4"/>
      <c r="CG48" s="4"/>
      <c r="CH48" s="4"/>
      <c r="CI48" s="4"/>
      <c r="CJ48" s="4"/>
      <c r="CK48" s="4"/>
      <c r="CL48" s="5"/>
      <c r="CM48" s="5"/>
      <c r="CN48" s="5"/>
      <c r="CO48" s="5"/>
      <c r="CP48" s="5"/>
      <c r="CQ48" s="5"/>
      <c r="CR48" s="5"/>
      <c r="CS48" s="5"/>
      <c r="CT48" s="4"/>
      <c r="CU48" s="4"/>
      <c r="CV48" s="4"/>
      <c r="CW48" s="4"/>
      <c r="CX48" s="4"/>
      <c r="CY48" s="4"/>
      <c r="CZ48" s="4"/>
      <c r="DA48" s="4"/>
      <c r="DB48" s="5"/>
      <c r="DC48" s="5"/>
      <c r="DD48" s="5"/>
      <c r="DE48" s="5"/>
      <c r="DF48" s="5"/>
      <c r="DG48" s="5"/>
      <c r="DH48" s="5"/>
      <c r="DI48" s="5"/>
      <c r="DJ48" s="4"/>
      <c r="DK48" s="4"/>
      <c r="DL48" s="4"/>
      <c r="DM48" s="4"/>
      <c r="DN48" s="4"/>
      <c r="DO48" s="4"/>
      <c r="DP48" s="4"/>
      <c r="DQ48" s="4"/>
      <c r="DR48" s="5"/>
      <c r="DS48" s="5"/>
      <c r="DT48" s="5"/>
      <c r="DU48" s="5"/>
      <c r="DV48" s="5"/>
      <c r="DW48" s="5"/>
      <c r="DX48" s="5"/>
      <c r="DY48" s="5"/>
      <c r="DZ48" s="4"/>
      <c r="EA48" s="4"/>
      <c r="EB48" s="4"/>
      <c r="EC48" s="4"/>
      <c r="ED48" s="4"/>
      <c r="EE48" s="4"/>
      <c r="EF48" s="4"/>
      <c r="EG48" s="4"/>
      <c r="EH48" s="5"/>
      <c r="EI48" s="5"/>
      <c r="EJ48" s="5"/>
      <c r="EK48" s="5"/>
      <c r="EL48" s="5"/>
      <c r="EM48" s="5"/>
      <c r="EN48" s="5"/>
      <c r="EO48" s="5"/>
      <c r="EP48" s="4"/>
      <c r="EQ48" s="4"/>
      <c r="ER48" s="4"/>
      <c r="ES48" s="4"/>
      <c r="ET48" s="4"/>
      <c r="EU48" s="4"/>
      <c r="EV48" s="4"/>
      <c r="EW48" s="4"/>
      <c r="EX48" s="5"/>
      <c r="EY48" s="5"/>
      <c r="EZ48" s="5"/>
      <c r="FA48" s="5"/>
      <c r="FB48" s="5"/>
      <c r="FC48" s="5"/>
      <c r="FD48" s="5"/>
      <c r="FE48" s="5"/>
      <c r="FF48" s="4">
        <f t="shared" si="8"/>
        <v>0.74270000000000003</v>
      </c>
      <c r="FG48" s="4">
        <f t="shared" si="9"/>
        <v>0.95740000000000003</v>
      </c>
      <c r="FH48" s="4">
        <f t="shared" si="10"/>
        <v>0.11509999999999999</v>
      </c>
      <c r="FI48" s="4">
        <f t="shared" si="11"/>
        <v>4.9700000000000001E-2</v>
      </c>
      <c r="FJ48" s="4">
        <f t="shared" si="12"/>
        <v>0.53979999999999995</v>
      </c>
      <c r="FK48" s="4" t="e">
        <f t="shared" si="13"/>
        <v>#DIV/0!</v>
      </c>
      <c r="FL48" s="4">
        <f t="shared" si="14"/>
        <v>0.97499999999999998</v>
      </c>
      <c r="FM48" s="4">
        <f t="shared" si="15"/>
        <v>1.0293000000000001</v>
      </c>
      <c r="FN48" s="1" t="str" cm="1">
        <f t="array" aca="1" ref="FN48" ca="1">CONCATENATE(INDIRECT(ADDRESS(1,MATCH(_xlfn.MINIFS(B48:FE48,metrics.rec,"MAE"),B48:FE48,0)+1)), ", ", INDIRECT(ADDRESS(2,MATCH(_xlfn.MINIFS(B48:FE48,metrics.rec,"MAE"),B48:FE48,0)+1)))</f>
        <v>k=5, r=0.9</v>
      </c>
      <c r="FO48" s="1" t="str" cm="1">
        <f t="array" aca="1" ref="FO48" ca="1">CONCATENATE(INDIRECT(ADDRESS(1,MATCH(_xlfn.MINIFS(B48:FE48,metrics.rec,"MSE"),B48:FE48,0)+1)), ", ", INDIRECT(ADDRESS(2,MATCH(_xlfn.MINIFS(B48:FE48,metrics.rec,"MSE"),B48:FE48,0)+1)))</f>
        <v>k=5, r=0.9</v>
      </c>
      <c r="FP48" s="1" t="str" cm="1">
        <f t="array" aca="1" ref="FP48" ca="1">CONCATENATE(INDIRECT(ADDRESS(1,MATCH(_xlfn.MAXIFS(B48:FE48,metrics.rec,"R"),B48:FE48,0)+1)), ", ", INDIRECT(ADDRESS(2,MATCH(_xlfn.MAXIFS(B48:FE48,metrics.rec,"R"),B48:FE48,0)+1)))</f>
        <v>k=5, r=0.9</v>
      </c>
      <c r="FQ48" s="1" t="str" cm="1">
        <f t="array" aca="1" ref="FQ48" ca="1">CONCATENATE(INDIRECT(ADDRESS(1,MATCH(_xlfn.MAXIFS(B48:FE48,metrics.rec,"Precision"),B48:FE48,0)+1)), ", ", INDIRECT(ADDRESS(2,MATCH(_xlfn.MAXIFS(B48:FE48,metrics.rec,"Precision"),B48:FE48,0)+1)))</f>
        <v>k=5, r=0.9</v>
      </c>
      <c r="FR48" s="1" t="str" cm="1">
        <f t="array" aca="1" ref="FR48" ca="1">CONCATENATE(INDIRECT(ADDRESS(1,MATCH(_xlfn.MAXIFS(B48:FE48,metrics.rec,"Recall"),B48:FE48,0)+1)), ", ", INDIRECT(ADDRESS(2,MATCH(_xlfn.MAXIFS(B48:FE48,metrics.rec,"Recall"),B48:FE48,0)+1)))</f>
        <v>k=5, r=0.9</v>
      </c>
      <c r="FS48" s="1" t="e" cm="1">
        <f t="array" aca="1" ref="FS48" ca="1">CONCATENATE(INDIRECT(ADDRESS(1,MATCH(_xlfn.MAXIFS(B48:FE48,metrics.rec,"Coverage"),B48:FE48,0)+1)), ", ", INDIRECT(ADDRESS(2,MATCH(_xlfn.MAXIFS(B48:FE48,metrics.rec,"Coverage"),B48:FE48,0)+1)))</f>
        <v>#N/A</v>
      </c>
      <c r="FT48" s="1" t="str" cm="1">
        <f t="array" aca="1" ref="FT48" ca="1">CONCATENATE(INDIRECT(ADDRESS(1,MATCH(_xlfn.MAXIFS(B48:FE48,metrics.rec,"Recatio"),B48:FE48,0)+1)), ", ", INDIRECT(ADDRESS(2,MATCH(_xlfn.MAXIFS(B48:FE48,metrics.rec,"Recatio"),B48:FE48,0)+1)))</f>
        <v>k=5, r=0.9</v>
      </c>
      <c r="FU48" s="1" t="str" cm="1">
        <f t="array" aca="1" ref="FU48" ca="1">CONCATENATE(INDIRECT(ADDRESS(1,MATCH(_xlfn.MINIFS(B48:FE48,metrics.rec,"Time"),B48:FE48,0)+1)), ", ", INDIRECT(ADDRESS(2,MATCH(_xlfn.MINIFS(B48:FE48,metrics.rec,"Time"),B48:FE48,0)+1)))</f>
        <v>k=5, r=0.9</v>
      </c>
    </row>
    <row r="49" spans="1:177" x14ac:dyDescent="0.2">
      <c r="A49" s="1" t="s">
        <v>46</v>
      </c>
      <c r="B49" s="4"/>
      <c r="C49" s="4"/>
      <c r="D49" s="4"/>
      <c r="E49" s="4"/>
      <c r="F49" s="4"/>
      <c r="G49" s="4"/>
      <c r="H49" s="4"/>
      <c r="I49" s="4"/>
      <c r="J49" s="5"/>
      <c r="K49" s="5"/>
      <c r="L49" s="5"/>
      <c r="M49" s="5"/>
      <c r="N49" s="5"/>
      <c r="O49" s="5"/>
      <c r="P49" s="5"/>
      <c r="Q49" s="5"/>
      <c r="R49" s="4"/>
      <c r="S49" s="4"/>
      <c r="T49" s="4"/>
      <c r="U49" s="4"/>
      <c r="V49" s="4"/>
      <c r="W49" s="4"/>
      <c r="X49" s="4"/>
      <c r="Y49" s="4"/>
      <c r="Z49" s="5"/>
      <c r="AA49" s="5"/>
      <c r="AB49" s="5"/>
      <c r="AC49" s="5"/>
      <c r="AD49" s="5"/>
      <c r="AE49" s="5"/>
      <c r="AF49" s="5"/>
      <c r="AG49" s="5"/>
      <c r="AH49" s="4">
        <v>0.74490000000000001</v>
      </c>
      <c r="AI49" s="4">
        <v>0.96040000000000003</v>
      </c>
      <c r="AJ49" s="4">
        <v>0.1042</v>
      </c>
      <c r="AK49" s="4">
        <v>4.4299999999999999E-2</v>
      </c>
      <c r="AL49" s="4">
        <v>0.56079999999999997</v>
      </c>
      <c r="AM49" s="4"/>
      <c r="AN49" s="4">
        <v>0.98</v>
      </c>
      <c r="AO49" s="4">
        <v>1.4704999999999999</v>
      </c>
      <c r="AP49" s="5"/>
      <c r="AQ49" s="5"/>
      <c r="AR49" s="5"/>
      <c r="AS49" s="5"/>
      <c r="AT49" s="5"/>
      <c r="AU49" s="5"/>
      <c r="AV49" s="5"/>
      <c r="AW49" s="5"/>
      <c r="AX49" s="4"/>
      <c r="AY49" s="4"/>
      <c r="AZ49" s="4"/>
      <c r="BA49" s="4"/>
      <c r="BB49" s="4"/>
      <c r="BC49" s="4"/>
      <c r="BD49" s="4"/>
      <c r="BE49" s="4"/>
      <c r="BF49" s="5"/>
      <c r="BG49" s="5"/>
      <c r="BH49" s="5"/>
      <c r="BI49" s="5"/>
      <c r="BJ49" s="5"/>
      <c r="BK49" s="5"/>
      <c r="BL49" s="5"/>
      <c r="BM49" s="5"/>
      <c r="BN49" s="4"/>
      <c r="BO49" s="4"/>
      <c r="BP49" s="4"/>
      <c r="BQ49" s="4"/>
      <c r="BR49" s="4"/>
      <c r="BS49" s="4"/>
      <c r="BT49" s="4"/>
      <c r="BU49" s="4"/>
      <c r="BV49" s="5"/>
      <c r="BW49" s="5"/>
      <c r="BX49" s="5"/>
      <c r="BY49" s="5"/>
      <c r="BZ49" s="5"/>
      <c r="CA49" s="5"/>
      <c r="CB49" s="5"/>
      <c r="CC49" s="5"/>
      <c r="CD49" s="4"/>
      <c r="CE49" s="4"/>
      <c r="CF49" s="4"/>
      <c r="CG49" s="4"/>
      <c r="CH49" s="4"/>
      <c r="CI49" s="4"/>
      <c r="CJ49" s="4"/>
      <c r="CK49" s="4"/>
      <c r="CL49" s="5"/>
      <c r="CM49" s="5"/>
      <c r="CN49" s="5"/>
      <c r="CO49" s="5"/>
      <c r="CP49" s="5"/>
      <c r="CQ49" s="5"/>
      <c r="CR49" s="5"/>
      <c r="CS49" s="5"/>
      <c r="CT49" s="4"/>
      <c r="CU49" s="4"/>
      <c r="CV49" s="4"/>
      <c r="CW49" s="4"/>
      <c r="CX49" s="4"/>
      <c r="CY49" s="4"/>
      <c r="CZ49" s="4"/>
      <c r="DA49" s="4"/>
      <c r="DB49" s="5"/>
      <c r="DC49" s="5"/>
      <c r="DD49" s="5"/>
      <c r="DE49" s="5"/>
      <c r="DF49" s="5"/>
      <c r="DG49" s="5"/>
      <c r="DH49" s="5"/>
      <c r="DI49" s="5"/>
      <c r="DJ49" s="4"/>
      <c r="DK49" s="4"/>
      <c r="DL49" s="4"/>
      <c r="DM49" s="4"/>
      <c r="DN49" s="4"/>
      <c r="DO49" s="4"/>
      <c r="DP49" s="4"/>
      <c r="DQ49" s="4"/>
      <c r="DR49" s="5"/>
      <c r="DS49" s="5"/>
      <c r="DT49" s="5"/>
      <c r="DU49" s="5"/>
      <c r="DV49" s="5"/>
      <c r="DW49" s="5"/>
      <c r="DX49" s="5"/>
      <c r="DY49" s="5"/>
      <c r="DZ49" s="4"/>
      <c r="EA49" s="4"/>
      <c r="EB49" s="4"/>
      <c r="EC49" s="4"/>
      <c r="ED49" s="4"/>
      <c r="EE49" s="4"/>
      <c r="EF49" s="4"/>
      <c r="EG49" s="4"/>
      <c r="EH49" s="5"/>
      <c r="EI49" s="5"/>
      <c r="EJ49" s="5"/>
      <c r="EK49" s="5"/>
      <c r="EL49" s="5"/>
      <c r="EM49" s="5"/>
      <c r="EN49" s="5"/>
      <c r="EO49" s="5"/>
      <c r="EP49" s="4"/>
      <c r="EQ49" s="4"/>
      <c r="ER49" s="4"/>
      <c r="ES49" s="4"/>
      <c r="ET49" s="4"/>
      <c r="EU49" s="4"/>
      <c r="EV49" s="4"/>
      <c r="EW49" s="4"/>
      <c r="EX49" s="5"/>
      <c r="EY49" s="5"/>
      <c r="EZ49" s="5"/>
      <c r="FA49" s="5"/>
      <c r="FB49" s="5"/>
      <c r="FC49" s="5"/>
      <c r="FD49" s="5"/>
      <c r="FE49" s="5"/>
      <c r="FF49" s="4">
        <f t="shared" si="8"/>
        <v>0.74490000000000001</v>
      </c>
      <c r="FG49" s="4">
        <f t="shared" si="9"/>
        <v>0.96040000000000003</v>
      </c>
      <c r="FH49" s="4">
        <f t="shared" si="10"/>
        <v>0.1042</v>
      </c>
      <c r="FI49" s="4">
        <f t="shared" si="11"/>
        <v>4.4299999999999999E-2</v>
      </c>
      <c r="FJ49" s="4">
        <f t="shared" si="12"/>
        <v>0.56079999999999997</v>
      </c>
      <c r="FK49" s="4" t="e">
        <f t="shared" si="13"/>
        <v>#DIV/0!</v>
      </c>
      <c r="FL49" s="4">
        <f t="shared" si="14"/>
        <v>0.98</v>
      </c>
      <c r="FM49" s="4">
        <f t="shared" si="15"/>
        <v>1.4704999999999999</v>
      </c>
      <c r="FN49" s="1" t="str" cm="1">
        <f t="array" aca="1" ref="FN49" ca="1">CONCATENATE(INDIRECT(ADDRESS(1,MATCH(_xlfn.MINIFS(B49:FE49,metrics.rec,"MAE"),B49:FE49,0)+1)), ", ", INDIRECT(ADDRESS(2,MATCH(_xlfn.MINIFS(B49:FE49,metrics.rec,"MAE"),B49:FE49,0)+1)))</f>
        <v>k=5, r=0.9</v>
      </c>
      <c r="FO49" s="1" t="str" cm="1">
        <f t="array" aca="1" ref="FO49" ca="1">CONCATENATE(INDIRECT(ADDRESS(1,MATCH(_xlfn.MINIFS(B49:FE49,metrics.rec,"MSE"),B49:FE49,0)+1)), ", ", INDIRECT(ADDRESS(2,MATCH(_xlfn.MINIFS(B49:FE49,metrics.rec,"MSE"),B49:FE49,0)+1)))</f>
        <v>k=5, r=0.9</v>
      </c>
      <c r="FP49" s="1" t="str" cm="1">
        <f t="array" aca="1" ref="FP49" ca="1">CONCATENATE(INDIRECT(ADDRESS(1,MATCH(_xlfn.MAXIFS(B49:FE49,metrics.rec,"R"),B49:FE49,0)+1)), ", ", INDIRECT(ADDRESS(2,MATCH(_xlfn.MAXIFS(B49:FE49,metrics.rec,"R"),B49:FE49,0)+1)))</f>
        <v>k=5, r=0.9</v>
      </c>
      <c r="FQ49" s="1" t="str" cm="1">
        <f t="array" aca="1" ref="FQ49" ca="1">CONCATENATE(INDIRECT(ADDRESS(1,MATCH(_xlfn.MAXIFS(B49:FE49,metrics.rec,"Precision"),B49:FE49,0)+1)), ", ", INDIRECT(ADDRESS(2,MATCH(_xlfn.MAXIFS(B49:FE49,metrics.rec,"Precision"),B49:FE49,0)+1)))</f>
        <v>k=5, r=0.9</v>
      </c>
      <c r="FR49" s="1" t="str" cm="1">
        <f t="array" aca="1" ref="FR49" ca="1">CONCATENATE(INDIRECT(ADDRESS(1,MATCH(_xlfn.MAXIFS(B49:FE49,metrics.rec,"Recall"),B49:FE49,0)+1)), ", ", INDIRECT(ADDRESS(2,MATCH(_xlfn.MAXIFS(B49:FE49,metrics.rec,"Recall"),B49:FE49,0)+1)))</f>
        <v>k=5, r=0.9</v>
      </c>
      <c r="FS49" s="1" t="e" cm="1">
        <f t="array" aca="1" ref="FS49" ca="1">CONCATENATE(INDIRECT(ADDRESS(1,MATCH(_xlfn.MAXIFS(B49:FE49,metrics.rec,"Coverage"),B49:FE49,0)+1)), ", ", INDIRECT(ADDRESS(2,MATCH(_xlfn.MAXIFS(B49:FE49,metrics.rec,"Coverage"),B49:FE49,0)+1)))</f>
        <v>#N/A</v>
      </c>
      <c r="FT49" s="1" t="str" cm="1">
        <f t="array" aca="1" ref="FT49" ca="1">CONCATENATE(INDIRECT(ADDRESS(1,MATCH(_xlfn.MAXIFS(B49:FE49,metrics.rec,"Recatio"),B49:FE49,0)+1)), ", ", INDIRECT(ADDRESS(2,MATCH(_xlfn.MAXIFS(B49:FE49,metrics.rec,"Recatio"),B49:FE49,0)+1)))</f>
        <v>k=5, r=0.9</v>
      </c>
      <c r="FU49" s="1" t="str" cm="1">
        <f t="array" aca="1" ref="FU49" ca="1">CONCATENATE(INDIRECT(ADDRESS(1,MATCH(_xlfn.MINIFS(B49:FE49,metrics.rec,"Time"),B49:FE49,0)+1)), ", ", INDIRECT(ADDRESS(2,MATCH(_xlfn.MINIFS(B49:FE49,metrics.rec,"Time"),B49:FE49,0)+1)))</f>
        <v>k=5, r=0.9</v>
      </c>
    </row>
    <row r="50" spans="1:177" x14ac:dyDescent="0.2">
      <c r="A50" s="1" t="s">
        <v>47</v>
      </c>
      <c r="B50" s="4"/>
      <c r="C50" s="4"/>
      <c r="D50" s="4"/>
      <c r="E50" s="4"/>
      <c r="F50" s="4"/>
      <c r="G50" s="4"/>
      <c r="H50" s="4"/>
      <c r="I50" s="4"/>
      <c r="J50" s="5"/>
      <c r="K50" s="5"/>
      <c r="L50" s="5"/>
      <c r="M50" s="5"/>
      <c r="N50" s="5"/>
      <c r="O50" s="5"/>
      <c r="P50" s="5"/>
      <c r="Q50" s="5"/>
      <c r="R50" s="4"/>
      <c r="S50" s="4"/>
      <c r="T50" s="4"/>
      <c r="U50" s="4"/>
      <c r="V50" s="4"/>
      <c r="W50" s="4"/>
      <c r="X50" s="4"/>
      <c r="Y50" s="4"/>
      <c r="Z50" s="5"/>
      <c r="AA50" s="5"/>
      <c r="AB50" s="5"/>
      <c r="AC50" s="5"/>
      <c r="AD50" s="5"/>
      <c r="AE50" s="5"/>
      <c r="AF50" s="5"/>
      <c r="AG50" s="5"/>
      <c r="AH50" s="4">
        <v>0.74680000000000002</v>
      </c>
      <c r="AI50" s="4">
        <v>0.96250000000000002</v>
      </c>
      <c r="AJ50" s="4">
        <v>0.1008</v>
      </c>
      <c r="AK50" s="4">
        <v>5.4100000000000002E-2</v>
      </c>
      <c r="AL50" s="4">
        <v>0.53869999999999996</v>
      </c>
      <c r="AM50" s="4"/>
      <c r="AN50" s="4">
        <v>0.97640000000000005</v>
      </c>
      <c r="AO50" s="4">
        <v>1.0678000000000001</v>
      </c>
      <c r="AP50" s="5"/>
      <c r="AQ50" s="5"/>
      <c r="AR50" s="5"/>
      <c r="AS50" s="5"/>
      <c r="AT50" s="5"/>
      <c r="AU50" s="5"/>
      <c r="AV50" s="5"/>
      <c r="AW50" s="5"/>
      <c r="AX50" s="4"/>
      <c r="AY50" s="4"/>
      <c r="AZ50" s="4"/>
      <c r="BA50" s="4"/>
      <c r="BB50" s="4"/>
      <c r="BC50" s="4"/>
      <c r="BD50" s="4"/>
      <c r="BE50" s="4"/>
      <c r="BF50" s="5"/>
      <c r="BG50" s="5"/>
      <c r="BH50" s="5"/>
      <c r="BI50" s="5"/>
      <c r="BJ50" s="5"/>
      <c r="BK50" s="5"/>
      <c r="BL50" s="5"/>
      <c r="BM50" s="5"/>
      <c r="BN50" s="4"/>
      <c r="BO50" s="4"/>
      <c r="BP50" s="4"/>
      <c r="BQ50" s="4"/>
      <c r="BR50" s="4"/>
      <c r="BS50" s="4"/>
      <c r="BT50" s="4"/>
      <c r="BU50" s="4"/>
      <c r="BV50" s="5"/>
      <c r="BW50" s="5"/>
      <c r="BX50" s="5"/>
      <c r="BY50" s="5"/>
      <c r="BZ50" s="5"/>
      <c r="CA50" s="5"/>
      <c r="CB50" s="5"/>
      <c r="CC50" s="5"/>
      <c r="CD50" s="4"/>
      <c r="CE50" s="4"/>
      <c r="CF50" s="4"/>
      <c r="CG50" s="4"/>
      <c r="CH50" s="4"/>
      <c r="CI50" s="4"/>
      <c r="CJ50" s="4"/>
      <c r="CK50" s="4"/>
      <c r="CL50" s="5"/>
      <c r="CM50" s="5"/>
      <c r="CN50" s="5"/>
      <c r="CO50" s="5"/>
      <c r="CP50" s="5"/>
      <c r="CQ50" s="5"/>
      <c r="CR50" s="5"/>
      <c r="CS50" s="5"/>
      <c r="CT50" s="4"/>
      <c r="CU50" s="4"/>
      <c r="CV50" s="4"/>
      <c r="CW50" s="4"/>
      <c r="CX50" s="4"/>
      <c r="CY50" s="4"/>
      <c r="CZ50" s="4"/>
      <c r="DA50" s="4"/>
      <c r="DB50" s="5"/>
      <c r="DC50" s="5"/>
      <c r="DD50" s="5"/>
      <c r="DE50" s="5"/>
      <c r="DF50" s="5"/>
      <c r="DG50" s="5"/>
      <c r="DH50" s="5"/>
      <c r="DI50" s="5"/>
      <c r="DJ50" s="4"/>
      <c r="DK50" s="4"/>
      <c r="DL50" s="4"/>
      <c r="DM50" s="4"/>
      <c r="DN50" s="4"/>
      <c r="DO50" s="4"/>
      <c r="DP50" s="4"/>
      <c r="DQ50" s="4"/>
      <c r="DR50" s="5"/>
      <c r="DS50" s="5"/>
      <c r="DT50" s="5"/>
      <c r="DU50" s="5"/>
      <c r="DV50" s="5"/>
      <c r="DW50" s="5"/>
      <c r="DX50" s="5"/>
      <c r="DY50" s="5"/>
      <c r="DZ50" s="4"/>
      <c r="EA50" s="4"/>
      <c r="EB50" s="4"/>
      <c r="EC50" s="4"/>
      <c r="ED50" s="4"/>
      <c r="EE50" s="4"/>
      <c r="EF50" s="4"/>
      <c r="EG50" s="4"/>
      <c r="EH50" s="5"/>
      <c r="EI50" s="5"/>
      <c r="EJ50" s="5"/>
      <c r="EK50" s="5"/>
      <c r="EL50" s="5"/>
      <c r="EM50" s="5"/>
      <c r="EN50" s="5"/>
      <c r="EO50" s="5"/>
      <c r="EP50" s="4"/>
      <c r="EQ50" s="4"/>
      <c r="ER50" s="4"/>
      <c r="ES50" s="4"/>
      <c r="ET50" s="4"/>
      <c r="EU50" s="4"/>
      <c r="EV50" s="4"/>
      <c r="EW50" s="4"/>
      <c r="EX50" s="5"/>
      <c r="EY50" s="5"/>
      <c r="EZ50" s="5"/>
      <c r="FA50" s="5"/>
      <c r="FB50" s="5"/>
      <c r="FC50" s="5"/>
      <c r="FD50" s="5"/>
      <c r="FE50" s="5"/>
      <c r="FF50" s="4">
        <f t="shared" si="8"/>
        <v>0.74680000000000002</v>
      </c>
      <c r="FG50" s="4">
        <f t="shared" si="9"/>
        <v>0.96250000000000002</v>
      </c>
      <c r="FH50" s="4">
        <f t="shared" si="10"/>
        <v>0.1008</v>
      </c>
      <c r="FI50" s="4">
        <f t="shared" si="11"/>
        <v>5.4100000000000002E-2</v>
      </c>
      <c r="FJ50" s="4">
        <f t="shared" si="12"/>
        <v>0.53869999999999996</v>
      </c>
      <c r="FK50" s="4" t="e">
        <f t="shared" si="13"/>
        <v>#DIV/0!</v>
      </c>
      <c r="FL50" s="4">
        <f t="shared" si="14"/>
        <v>0.97640000000000005</v>
      </c>
      <c r="FM50" s="4">
        <f t="shared" si="15"/>
        <v>1.0678000000000001</v>
      </c>
      <c r="FN50" s="1" t="str" cm="1">
        <f t="array" aca="1" ref="FN50" ca="1">CONCATENATE(INDIRECT(ADDRESS(1,MATCH(_xlfn.MINIFS(B50:FE50,metrics.rec,"MAE"),B50:FE50,0)+1)), ", ", INDIRECT(ADDRESS(2,MATCH(_xlfn.MINIFS(B50:FE50,metrics.rec,"MAE"),B50:FE50,0)+1)))</f>
        <v>k=5, r=0.9</v>
      </c>
      <c r="FO50" s="1" t="str" cm="1">
        <f t="array" aca="1" ref="FO50" ca="1">CONCATENATE(INDIRECT(ADDRESS(1,MATCH(_xlfn.MINIFS(B50:FE50,metrics.rec,"MSE"),B50:FE50,0)+1)), ", ", INDIRECT(ADDRESS(2,MATCH(_xlfn.MINIFS(B50:FE50,metrics.rec,"MSE"),B50:FE50,0)+1)))</f>
        <v>k=5, r=0.9</v>
      </c>
      <c r="FP50" s="1" t="str" cm="1">
        <f t="array" aca="1" ref="FP50" ca="1">CONCATENATE(INDIRECT(ADDRESS(1,MATCH(_xlfn.MAXIFS(B50:FE50,metrics.rec,"R"),B50:FE50,0)+1)), ", ", INDIRECT(ADDRESS(2,MATCH(_xlfn.MAXIFS(B50:FE50,metrics.rec,"R"),B50:FE50,0)+1)))</f>
        <v>k=5, r=0.9</v>
      </c>
      <c r="FQ50" s="1" t="str" cm="1">
        <f t="array" aca="1" ref="FQ50" ca="1">CONCATENATE(INDIRECT(ADDRESS(1,MATCH(_xlfn.MAXIFS(B50:FE50,metrics.rec,"Precision"),B50:FE50,0)+1)), ", ", INDIRECT(ADDRESS(2,MATCH(_xlfn.MAXIFS(B50:FE50,metrics.rec,"Precision"),B50:FE50,0)+1)))</f>
        <v>k=5, r=0.9</v>
      </c>
      <c r="FR50" s="1" t="str" cm="1">
        <f t="array" aca="1" ref="FR50" ca="1">CONCATENATE(INDIRECT(ADDRESS(1,MATCH(_xlfn.MAXIFS(B50:FE50,metrics.rec,"Recall"),B50:FE50,0)+1)), ", ", INDIRECT(ADDRESS(2,MATCH(_xlfn.MAXIFS(B50:FE50,metrics.rec,"Recall"),B50:FE50,0)+1)))</f>
        <v>k=5, r=0.9</v>
      </c>
      <c r="FS50" s="1" t="e" cm="1">
        <f t="array" aca="1" ref="FS50" ca="1">CONCATENATE(INDIRECT(ADDRESS(1,MATCH(_xlfn.MAXIFS(B50:FE50,metrics.rec,"Coverage"),B50:FE50,0)+1)), ", ", INDIRECT(ADDRESS(2,MATCH(_xlfn.MAXIFS(B50:FE50,metrics.rec,"Coverage"),B50:FE50,0)+1)))</f>
        <v>#N/A</v>
      </c>
      <c r="FT50" s="1" t="str" cm="1">
        <f t="array" aca="1" ref="FT50" ca="1">CONCATENATE(INDIRECT(ADDRESS(1,MATCH(_xlfn.MAXIFS(B50:FE50,metrics.rec,"Recatio"),B50:FE50,0)+1)), ", ", INDIRECT(ADDRESS(2,MATCH(_xlfn.MAXIFS(B50:FE50,metrics.rec,"Recatio"),B50:FE50,0)+1)))</f>
        <v>k=5, r=0.9</v>
      </c>
      <c r="FU50" s="1" t="str" cm="1">
        <f t="array" aca="1" ref="FU50" ca="1">CONCATENATE(INDIRECT(ADDRESS(1,MATCH(_xlfn.MINIFS(B50:FE50,metrics.rec,"Time"),B50:FE50,0)+1)), ", ", INDIRECT(ADDRESS(2,MATCH(_xlfn.MINIFS(B50:FE50,metrics.rec,"Time"),B50:FE50,0)+1)))</f>
        <v>k=5, r=0.9</v>
      </c>
    </row>
    <row r="51" spans="1:177" x14ac:dyDescent="0.2">
      <c r="A51" s="1" t="s">
        <v>48</v>
      </c>
      <c r="B51" s="4"/>
      <c r="C51" s="4"/>
      <c r="D51" s="4"/>
      <c r="E51" s="4"/>
      <c r="F51" s="4"/>
      <c r="G51" s="4"/>
      <c r="H51" s="4"/>
      <c r="I51" s="4"/>
      <c r="J51" s="5"/>
      <c r="K51" s="5"/>
      <c r="L51" s="5"/>
      <c r="M51" s="5"/>
      <c r="N51" s="5"/>
      <c r="O51" s="5"/>
      <c r="P51" s="5"/>
      <c r="Q51" s="5"/>
      <c r="R51" s="4"/>
      <c r="S51" s="4"/>
      <c r="T51" s="4"/>
      <c r="U51" s="4"/>
      <c r="V51" s="4"/>
      <c r="W51" s="4"/>
      <c r="X51" s="4"/>
      <c r="Y51" s="4"/>
      <c r="Z51" s="5"/>
      <c r="AA51" s="5"/>
      <c r="AB51" s="5"/>
      <c r="AC51" s="5"/>
      <c r="AD51" s="5"/>
      <c r="AE51" s="5"/>
      <c r="AF51" s="5"/>
      <c r="AG51" s="5"/>
      <c r="AH51" s="4">
        <v>0.73860000000000003</v>
      </c>
      <c r="AI51" s="4">
        <v>0.94779999999999998</v>
      </c>
      <c r="AJ51" s="4">
        <v>0.1152</v>
      </c>
      <c r="AK51" s="4">
        <v>5.0099999999999999E-2</v>
      </c>
      <c r="AL51" s="4">
        <v>0.54749999999999999</v>
      </c>
      <c r="AM51" s="4"/>
      <c r="AN51" s="4">
        <v>0.97640000000000005</v>
      </c>
      <c r="AO51" s="4">
        <v>1.1494</v>
      </c>
      <c r="AP51" s="5"/>
      <c r="AQ51" s="5"/>
      <c r="AR51" s="5"/>
      <c r="AS51" s="5"/>
      <c r="AT51" s="5"/>
      <c r="AU51" s="5"/>
      <c r="AV51" s="5"/>
      <c r="AW51" s="5"/>
      <c r="AX51" s="4"/>
      <c r="AY51" s="4"/>
      <c r="AZ51" s="4"/>
      <c r="BA51" s="4"/>
      <c r="BB51" s="4"/>
      <c r="BC51" s="4"/>
      <c r="BD51" s="4"/>
      <c r="BE51" s="4"/>
      <c r="BF51" s="5"/>
      <c r="BG51" s="5"/>
      <c r="BH51" s="5"/>
      <c r="BI51" s="5"/>
      <c r="BJ51" s="5"/>
      <c r="BK51" s="5"/>
      <c r="BL51" s="5"/>
      <c r="BM51" s="5"/>
      <c r="BN51" s="4"/>
      <c r="BO51" s="4"/>
      <c r="BP51" s="4"/>
      <c r="BQ51" s="4"/>
      <c r="BR51" s="4"/>
      <c r="BS51" s="4"/>
      <c r="BT51" s="4"/>
      <c r="BU51" s="4"/>
      <c r="BV51" s="5"/>
      <c r="BW51" s="5"/>
      <c r="BX51" s="5"/>
      <c r="BY51" s="5"/>
      <c r="BZ51" s="5"/>
      <c r="CA51" s="5"/>
      <c r="CB51" s="5"/>
      <c r="CC51" s="5"/>
      <c r="CD51" s="4"/>
      <c r="CE51" s="4"/>
      <c r="CF51" s="4"/>
      <c r="CG51" s="4"/>
      <c r="CH51" s="4"/>
      <c r="CI51" s="4"/>
      <c r="CJ51" s="4"/>
      <c r="CK51" s="4"/>
      <c r="CL51" s="5"/>
      <c r="CM51" s="5"/>
      <c r="CN51" s="5"/>
      <c r="CO51" s="5"/>
      <c r="CP51" s="5"/>
      <c r="CQ51" s="5"/>
      <c r="CR51" s="5"/>
      <c r="CS51" s="5"/>
      <c r="CT51" s="4"/>
      <c r="CU51" s="4"/>
      <c r="CV51" s="4"/>
      <c r="CW51" s="4"/>
      <c r="CX51" s="4"/>
      <c r="CY51" s="4"/>
      <c r="CZ51" s="4"/>
      <c r="DA51" s="4"/>
      <c r="DB51" s="5"/>
      <c r="DC51" s="5"/>
      <c r="DD51" s="5"/>
      <c r="DE51" s="5"/>
      <c r="DF51" s="5"/>
      <c r="DG51" s="5"/>
      <c r="DH51" s="5"/>
      <c r="DI51" s="5"/>
      <c r="DJ51" s="4"/>
      <c r="DK51" s="4"/>
      <c r="DL51" s="4"/>
      <c r="DM51" s="4"/>
      <c r="DN51" s="4"/>
      <c r="DO51" s="4"/>
      <c r="DP51" s="4"/>
      <c r="DQ51" s="4"/>
      <c r="DR51" s="5"/>
      <c r="DS51" s="5"/>
      <c r="DT51" s="5"/>
      <c r="DU51" s="5"/>
      <c r="DV51" s="5"/>
      <c r="DW51" s="5"/>
      <c r="DX51" s="5"/>
      <c r="DY51" s="5"/>
      <c r="DZ51" s="4"/>
      <c r="EA51" s="4"/>
      <c r="EB51" s="4"/>
      <c r="EC51" s="4"/>
      <c r="ED51" s="4"/>
      <c r="EE51" s="4"/>
      <c r="EF51" s="4"/>
      <c r="EG51" s="4"/>
      <c r="EH51" s="5"/>
      <c r="EI51" s="5"/>
      <c r="EJ51" s="5"/>
      <c r="EK51" s="5"/>
      <c r="EL51" s="5"/>
      <c r="EM51" s="5"/>
      <c r="EN51" s="5"/>
      <c r="EO51" s="5"/>
      <c r="EP51" s="4"/>
      <c r="EQ51" s="4"/>
      <c r="ER51" s="4"/>
      <c r="ES51" s="4"/>
      <c r="ET51" s="4"/>
      <c r="EU51" s="4"/>
      <c r="EV51" s="4"/>
      <c r="EW51" s="4"/>
      <c r="EX51" s="5"/>
      <c r="EY51" s="5"/>
      <c r="EZ51" s="5"/>
      <c r="FA51" s="5"/>
      <c r="FB51" s="5"/>
      <c r="FC51" s="5"/>
      <c r="FD51" s="5"/>
      <c r="FE51" s="5"/>
      <c r="FF51" s="4">
        <f t="shared" si="8"/>
        <v>0.73860000000000003</v>
      </c>
      <c r="FG51" s="4">
        <f t="shared" si="9"/>
        <v>0.94779999999999998</v>
      </c>
      <c r="FH51" s="4">
        <f t="shared" si="10"/>
        <v>0.1152</v>
      </c>
      <c r="FI51" s="4">
        <f t="shared" si="11"/>
        <v>5.0099999999999999E-2</v>
      </c>
      <c r="FJ51" s="4">
        <f t="shared" si="12"/>
        <v>0.54749999999999999</v>
      </c>
      <c r="FK51" s="4" t="e">
        <f t="shared" si="13"/>
        <v>#DIV/0!</v>
      </c>
      <c r="FL51" s="4">
        <f t="shared" si="14"/>
        <v>0.97640000000000005</v>
      </c>
      <c r="FM51" s="4">
        <f t="shared" si="15"/>
        <v>1.1494</v>
      </c>
      <c r="FN51" s="1" t="str" cm="1">
        <f t="array" aca="1" ref="FN51" ca="1">CONCATENATE(INDIRECT(ADDRESS(1,MATCH(_xlfn.MINIFS(B51:FE51,metrics.rec,"MAE"),B51:FE51,0)+1)), ", ", INDIRECT(ADDRESS(2,MATCH(_xlfn.MINIFS(B51:FE51,metrics.rec,"MAE"),B51:FE51,0)+1)))</f>
        <v>k=5, r=0.9</v>
      </c>
      <c r="FO51" s="1" t="str" cm="1">
        <f t="array" aca="1" ref="FO51" ca="1">CONCATENATE(INDIRECT(ADDRESS(1,MATCH(_xlfn.MINIFS(B51:FE51,metrics.rec,"MSE"),B51:FE51,0)+1)), ", ", INDIRECT(ADDRESS(2,MATCH(_xlfn.MINIFS(B51:FE51,metrics.rec,"MSE"),B51:FE51,0)+1)))</f>
        <v>k=5, r=0.9</v>
      </c>
      <c r="FP51" s="1" t="str" cm="1">
        <f t="array" aca="1" ref="FP51" ca="1">CONCATENATE(INDIRECT(ADDRESS(1,MATCH(_xlfn.MAXIFS(B51:FE51,metrics.rec,"R"),B51:FE51,0)+1)), ", ", INDIRECT(ADDRESS(2,MATCH(_xlfn.MAXIFS(B51:FE51,metrics.rec,"R"),B51:FE51,0)+1)))</f>
        <v>k=5, r=0.9</v>
      </c>
      <c r="FQ51" s="1" t="str" cm="1">
        <f t="array" aca="1" ref="FQ51" ca="1">CONCATENATE(INDIRECT(ADDRESS(1,MATCH(_xlfn.MAXIFS(B51:FE51,metrics.rec,"Precision"),B51:FE51,0)+1)), ", ", INDIRECT(ADDRESS(2,MATCH(_xlfn.MAXIFS(B51:FE51,metrics.rec,"Precision"),B51:FE51,0)+1)))</f>
        <v>k=5, r=0.9</v>
      </c>
      <c r="FR51" s="1" t="str" cm="1">
        <f t="array" aca="1" ref="FR51" ca="1">CONCATENATE(INDIRECT(ADDRESS(1,MATCH(_xlfn.MAXIFS(B51:FE51,metrics.rec,"Recall"),B51:FE51,0)+1)), ", ", INDIRECT(ADDRESS(2,MATCH(_xlfn.MAXIFS(B51:FE51,metrics.rec,"Recall"),B51:FE51,0)+1)))</f>
        <v>k=5, r=0.9</v>
      </c>
      <c r="FS51" s="1" t="e" cm="1">
        <f t="array" aca="1" ref="FS51" ca="1">CONCATENATE(INDIRECT(ADDRESS(1,MATCH(_xlfn.MAXIFS(B51:FE51,metrics.rec,"Coverage"),B51:FE51,0)+1)), ", ", INDIRECT(ADDRESS(2,MATCH(_xlfn.MAXIFS(B51:FE51,metrics.rec,"Coverage"),B51:FE51,0)+1)))</f>
        <v>#N/A</v>
      </c>
      <c r="FT51" s="1" t="str" cm="1">
        <f t="array" aca="1" ref="FT51" ca="1">CONCATENATE(INDIRECT(ADDRESS(1,MATCH(_xlfn.MAXIFS(B51:FE51,metrics.rec,"Recatio"),B51:FE51,0)+1)), ", ", INDIRECT(ADDRESS(2,MATCH(_xlfn.MAXIFS(B51:FE51,metrics.rec,"Recatio"),B51:FE51,0)+1)))</f>
        <v>k=5, r=0.9</v>
      </c>
      <c r="FU51" s="1" t="str" cm="1">
        <f t="array" aca="1" ref="FU51" ca="1">CONCATENATE(INDIRECT(ADDRESS(1,MATCH(_xlfn.MINIFS(B51:FE51,metrics.rec,"Time"),B51:FE51,0)+1)), ", ", INDIRECT(ADDRESS(2,MATCH(_xlfn.MINIFS(B51:FE51,metrics.rec,"Time"),B51:FE51,0)+1)))</f>
        <v>k=5, r=0.9</v>
      </c>
    </row>
    <row r="52" spans="1:177" x14ac:dyDescent="0.2">
      <c r="A52" s="1" t="s">
        <v>49</v>
      </c>
      <c r="B52" s="4"/>
      <c r="C52" s="4"/>
      <c r="D52" s="4"/>
      <c r="E52" s="4"/>
      <c r="F52" s="4"/>
      <c r="G52" s="4"/>
      <c r="H52" s="4"/>
      <c r="I52" s="4"/>
      <c r="J52" s="5"/>
      <c r="K52" s="5"/>
      <c r="L52" s="5"/>
      <c r="M52" s="5"/>
      <c r="N52" s="5"/>
      <c r="O52" s="5"/>
      <c r="P52" s="5"/>
      <c r="Q52" s="5"/>
      <c r="R52" s="4"/>
      <c r="S52" s="4"/>
      <c r="T52" s="4"/>
      <c r="U52" s="4"/>
      <c r="V52" s="4"/>
      <c r="W52" s="4"/>
      <c r="X52" s="4"/>
      <c r="Y52" s="4"/>
      <c r="Z52" s="5"/>
      <c r="AA52" s="5"/>
      <c r="AB52" s="5"/>
      <c r="AC52" s="5"/>
      <c r="AD52" s="5"/>
      <c r="AE52" s="5"/>
      <c r="AF52" s="5"/>
      <c r="AG52" s="5"/>
      <c r="AH52" s="4">
        <v>0.74450000000000005</v>
      </c>
      <c r="AI52" s="4">
        <v>0.96499999999999997</v>
      </c>
      <c r="AJ52" s="4">
        <v>0.1196</v>
      </c>
      <c r="AK52" s="4">
        <v>5.0599999999999999E-2</v>
      </c>
      <c r="AL52" s="4">
        <v>0.57499999999999996</v>
      </c>
      <c r="AM52" s="4"/>
      <c r="AN52" s="4">
        <v>0.97640000000000005</v>
      </c>
      <c r="AO52" s="4">
        <v>0.89139999999999997</v>
      </c>
      <c r="AP52" s="5"/>
      <c r="AQ52" s="5"/>
      <c r="AR52" s="5"/>
      <c r="AS52" s="5"/>
      <c r="AT52" s="5"/>
      <c r="AU52" s="5"/>
      <c r="AV52" s="5"/>
      <c r="AW52" s="5"/>
      <c r="AX52" s="4"/>
      <c r="AY52" s="4"/>
      <c r="AZ52" s="4"/>
      <c r="BA52" s="4"/>
      <c r="BB52" s="4"/>
      <c r="BC52" s="4"/>
      <c r="BD52" s="4"/>
      <c r="BE52" s="4"/>
      <c r="BF52" s="5"/>
      <c r="BG52" s="5"/>
      <c r="BH52" s="5"/>
      <c r="BI52" s="5"/>
      <c r="BJ52" s="5"/>
      <c r="BK52" s="5"/>
      <c r="BL52" s="5"/>
      <c r="BM52" s="5"/>
      <c r="BN52" s="4"/>
      <c r="BO52" s="4"/>
      <c r="BP52" s="4"/>
      <c r="BQ52" s="4"/>
      <c r="BR52" s="4"/>
      <c r="BS52" s="4"/>
      <c r="BT52" s="4"/>
      <c r="BU52" s="4"/>
      <c r="BV52" s="5"/>
      <c r="BW52" s="5"/>
      <c r="BX52" s="5"/>
      <c r="BY52" s="5"/>
      <c r="BZ52" s="5"/>
      <c r="CA52" s="5"/>
      <c r="CB52" s="5"/>
      <c r="CC52" s="5"/>
      <c r="CD52" s="4"/>
      <c r="CE52" s="4"/>
      <c r="CF52" s="4"/>
      <c r="CG52" s="4"/>
      <c r="CH52" s="4"/>
      <c r="CI52" s="4"/>
      <c r="CJ52" s="4"/>
      <c r="CK52" s="4"/>
      <c r="CL52" s="5"/>
      <c r="CM52" s="5"/>
      <c r="CN52" s="5"/>
      <c r="CO52" s="5"/>
      <c r="CP52" s="5"/>
      <c r="CQ52" s="5"/>
      <c r="CR52" s="5"/>
      <c r="CS52" s="5"/>
      <c r="CT52" s="4"/>
      <c r="CU52" s="4"/>
      <c r="CV52" s="4"/>
      <c r="CW52" s="4"/>
      <c r="CX52" s="4"/>
      <c r="CY52" s="4"/>
      <c r="CZ52" s="4"/>
      <c r="DA52" s="4"/>
      <c r="DB52" s="5"/>
      <c r="DC52" s="5"/>
      <c r="DD52" s="5"/>
      <c r="DE52" s="5"/>
      <c r="DF52" s="5"/>
      <c r="DG52" s="5"/>
      <c r="DH52" s="5"/>
      <c r="DI52" s="5"/>
      <c r="DJ52" s="4"/>
      <c r="DK52" s="4"/>
      <c r="DL52" s="4"/>
      <c r="DM52" s="4"/>
      <c r="DN52" s="4"/>
      <c r="DO52" s="4"/>
      <c r="DP52" s="4"/>
      <c r="DQ52" s="4"/>
      <c r="DR52" s="5"/>
      <c r="DS52" s="5"/>
      <c r="DT52" s="5"/>
      <c r="DU52" s="5"/>
      <c r="DV52" s="5"/>
      <c r="DW52" s="5"/>
      <c r="DX52" s="5"/>
      <c r="DY52" s="5"/>
      <c r="DZ52" s="4"/>
      <c r="EA52" s="4"/>
      <c r="EB52" s="4"/>
      <c r="EC52" s="4"/>
      <c r="ED52" s="4"/>
      <c r="EE52" s="4"/>
      <c r="EF52" s="4"/>
      <c r="EG52" s="4"/>
      <c r="EH52" s="5"/>
      <c r="EI52" s="5"/>
      <c r="EJ52" s="5"/>
      <c r="EK52" s="5"/>
      <c r="EL52" s="5"/>
      <c r="EM52" s="5"/>
      <c r="EN52" s="5"/>
      <c r="EO52" s="5"/>
      <c r="EP52" s="4"/>
      <c r="EQ52" s="4"/>
      <c r="ER52" s="4"/>
      <c r="ES52" s="4"/>
      <c r="ET52" s="4"/>
      <c r="EU52" s="4"/>
      <c r="EV52" s="4"/>
      <c r="EW52" s="4"/>
      <c r="EX52" s="5"/>
      <c r="EY52" s="5"/>
      <c r="EZ52" s="5"/>
      <c r="FA52" s="5"/>
      <c r="FB52" s="5"/>
      <c r="FC52" s="5"/>
      <c r="FD52" s="5"/>
      <c r="FE52" s="5"/>
      <c r="FF52" s="4">
        <f t="shared" si="8"/>
        <v>0.74450000000000005</v>
      </c>
      <c r="FG52" s="4">
        <f t="shared" si="9"/>
        <v>0.96499999999999997</v>
      </c>
      <c r="FH52" s="4">
        <f t="shared" si="10"/>
        <v>0.1196</v>
      </c>
      <c r="FI52" s="4">
        <f t="shared" si="11"/>
        <v>5.0599999999999999E-2</v>
      </c>
      <c r="FJ52" s="4">
        <f t="shared" si="12"/>
        <v>0.57499999999999996</v>
      </c>
      <c r="FK52" s="4" t="e">
        <f t="shared" si="13"/>
        <v>#DIV/0!</v>
      </c>
      <c r="FL52" s="4">
        <f t="shared" si="14"/>
        <v>0.97640000000000005</v>
      </c>
      <c r="FM52" s="4">
        <f t="shared" si="15"/>
        <v>0.89139999999999997</v>
      </c>
      <c r="FN52" s="1" t="str" cm="1">
        <f t="array" aca="1" ref="FN52" ca="1">CONCATENATE(INDIRECT(ADDRESS(1,MATCH(_xlfn.MINIFS(B52:FE52,metrics.rec,"MAE"),B52:FE52,0)+1)), ", ", INDIRECT(ADDRESS(2,MATCH(_xlfn.MINIFS(B52:FE52,metrics.rec,"MAE"),B52:FE52,0)+1)))</f>
        <v>k=5, r=0.9</v>
      </c>
      <c r="FO52" s="1" t="str" cm="1">
        <f t="array" aca="1" ref="FO52" ca="1">CONCATENATE(INDIRECT(ADDRESS(1,MATCH(_xlfn.MINIFS(B52:FE52,metrics.rec,"MSE"),B52:FE52,0)+1)), ", ", INDIRECT(ADDRESS(2,MATCH(_xlfn.MINIFS(B52:FE52,metrics.rec,"MSE"),B52:FE52,0)+1)))</f>
        <v>k=5, r=0.9</v>
      </c>
      <c r="FP52" s="1" t="str" cm="1">
        <f t="array" aca="1" ref="FP52" ca="1">CONCATENATE(INDIRECT(ADDRESS(1,MATCH(_xlfn.MAXIFS(B52:FE52,metrics.rec,"R"),B52:FE52,0)+1)), ", ", INDIRECT(ADDRESS(2,MATCH(_xlfn.MAXIFS(B52:FE52,metrics.rec,"R"),B52:FE52,0)+1)))</f>
        <v>k=5, r=0.9</v>
      </c>
      <c r="FQ52" s="1" t="str" cm="1">
        <f t="array" aca="1" ref="FQ52" ca="1">CONCATENATE(INDIRECT(ADDRESS(1,MATCH(_xlfn.MAXIFS(B52:FE52,metrics.rec,"Precision"),B52:FE52,0)+1)), ", ", INDIRECT(ADDRESS(2,MATCH(_xlfn.MAXIFS(B52:FE52,metrics.rec,"Precision"),B52:FE52,0)+1)))</f>
        <v>k=5, r=0.9</v>
      </c>
      <c r="FR52" s="1" t="str" cm="1">
        <f t="array" aca="1" ref="FR52" ca="1">CONCATENATE(INDIRECT(ADDRESS(1,MATCH(_xlfn.MAXIFS(B52:FE52,metrics.rec,"Recall"),B52:FE52,0)+1)), ", ", INDIRECT(ADDRESS(2,MATCH(_xlfn.MAXIFS(B52:FE52,metrics.rec,"Recall"),B52:FE52,0)+1)))</f>
        <v>k=5, r=0.9</v>
      </c>
      <c r="FS52" s="1" t="e" cm="1">
        <f t="array" aca="1" ref="FS52" ca="1">CONCATENATE(INDIRECT(ADDRESS(1,MATCH(_xlfn.MAXIFS(B52:FE52,metrics.rec,"Coverage"),B52:FE52,0)+1)), ", ", INDIRECT(ADDRESS(2,MATCH(_xlfn.MAXIFS(B52:FE52,metrics.rec,"Coverage"),B52:FE52,0)+1)))</f>
        <v>#N/A</v>
      </c>
      <c r="FT52" s="1" t="str" cm="1">
        <f t="array" aca="1" ref="FT52" ca="1">CONCATENATE(INDIRECT(ADDRESS(1,MATCH(_xlfn.MAXIFS(B52:FE52,metrics.rec,"Recatio"),B52:FE52,0)+1)), ", ", INDIRECT(ADDRESS(2,MATCH(_xlfn.MAXIFS(B52:FE52,metrics.rec,"Recatio"),B52:FE52,0)+1)))</f>
        <v>k=5, r=0.9</v>
      </c>
      <c r="FU52" s="1" t="str" cm="1">
        <f t="array" aca="1" ref="FU52" ca="1">CONCATENATE(INDIRECT(ADDRESS(1,MATCH(_xlfn.MINIFS(B52:FE52,metrics.rec,"Time"),B52:FE52,0)+1)), ", ", INDIRECT(ADDRESS(2,MATCH(_xlfn.MINIFS(B52:FE52,metrics.rec,"Time"),B52:FE52,0)+1)))</f>
        <v>k=5, r=0.9</v>
      </c>
    </row>
    <row r="53" spans="1:177" x14ac:dyDescent="0.2">
      <c r="A53" s="1" t="s">
        <v>50</v>
      </c>
      <c r="B53" s="4"/>
      <c r="C53" s="4"/>
      <c r="D53" s="4"/>
      <c r="E53" s="4"/>
      <c r="F53" s="4"/>
      <c r="G53" s="4"/>
      <c r="H53" s="4"/>
      <c r="I53" s="4"/>
      <c r="J53" s="5"/>
      <c r="K53" s="5"/>
      <c r="L53" s="5"/>
      <c r="M53" s="5"/>
      <c r="N53" s="5"/>
      <c r="O53" s="5"/>
      <c r="P53" s="5"/>
      <c r="Q53" s="5"/>
      <c r="R53" s="4"/>
      <c r="S53" s="4"/>
      <c r="T53" s="4"/>
      <c r="U53" s="4"/>
      <c r="V53" s="4"/>
      <c r="W53" s="4"/>
      <c r="X53" s="4"/>
      <c r="Y53" s="4"/>
      <c r="Z53" s="5"/>
      <c r="AA53" s="5"/>
      <c r="AB53" s="5"/>
      <c r="AC53" s="5"/>
      <c r="AD53" s="5"/>
      <c r="AE53" s="5"/>
      <c r="AF53" s="5"/>
      <c r="AG53" s="5"/>
      <c r="AH53" s="4">
        <v>0.75360000000000005</v>
      </c>
      <c r="AI53" s="4">
        <v>0.98660000000000003</v>
      </c>
      <c r="AJ53" s="4">
        <v>0.11119999999999999</v>
      </c>
      <c r="AK53" s="4">
        <v>4.8300000000000003E-2</v>
      </c>
      <c r="AL53" s="4">
        <v>0.50460000000000005</v>
      </c>
      <c r="AM53" s="4"/>
      <c r="AN53" s="4">
        <v>0.97599999999999998</v>
      </c>
      <c r="AO53" s="4">
        <v>0.89</v>
      </c>
      <c r="AP53" s="5"/>
      <c r="AQ53" s="5"/>
      <c r="AR53" s="5"/>
      <c r="AS53" s="5"/>
      <c r="AT53" s="5"/>
      <c r="AU53" s="5"/>
      <c r="AV53" s="5"/>
      <c r="AW53" s="5"/>
      <c r="AX53" s="4"/>
      <c r="AY53" s="4"/>
      <c r="AZ53" s="4"/>
      <c r="BA53" s="4"/>
      <c r="BB53" s="4"/>
      <c r="BC53" s="4"/>
      <c r="BD53" s="4"/>
      <c r="BE53" s="4"/>
      <c r="BF53" s="5"/>
      <c r="BG53" s="5"/>
      <c r="BH53" s="5"/>
      <c r="BI53" s="5"/>
      <c r="BJ53" s="5"/>
      <c r="BK53" s="5"/>
      <c r="BL53" s="5"/>
      <c r="BM53" s="5"/>
      <c r="BN53" s="4"/>
      <c r="BO53" s="4"/>
      <c r="BP53" s="4"/>
      <c r="BQ53" s="4"/>
      <c r="BR53" s="4"/>
      <c r="BS53" s="4"/>
      <c r="BT53" s="4"/>
      <c r="BU53" s="4"/>
      <c r="BV53" s="5"/>
      <c r="BW53" s="5"/>
      <c r="BX53" s="5"/>
      <c r="BY53" s="5"/>
      <c r="BZ53" s="5"/>
      <c r="CA53" s="5"/>
      <c r="CB53" s="5"/>
      <c r="CC53" s="5"/>
      <c r="CD53" s="4"/>
      <c r="CE53" s="4"/>
      <c r="CF53" s="4"/>
      <c r="CG53" s="4"/>
      <c r="CH53" s="4"/>
      <c r="CI53" s="4"/>
      <c r="CJ53" s="4"/>
      <c r="CK53" s="4"/>
      <c r="CL53" s="5"/>
      <c r="CM53" s="5"/>
      <c r="CN53" s="5"/>
      <c r="CO53" s="5"/>
      <c r="CP53" s="5"/>
      <c r="CQ53" s="5"/>
      <c r="CR53" s="5"/>
      <c r="CS53" s="5"/>
      <c r="CT53" s="4"/>
      <c r="CU53" s="4"/>
      <c r="CV53" s="4"/>
      <c r="CW53" s="4"/>
      <c r="CX53" s="4"/>
      <c r="CY53" s="4"/>
      <c r="CZ53" s="4"/>
      <c r="DA53" s="4"/>
      <c r="DB53" s="5"/>
      <c r="DC53" s="5"/>
      <c r="DD53" s="5"/>
      <c r="DE53" s="5"/>
      <c r="DF53" s="5"/>
      <c r="DG53" s="5"/>
      <c r="DH53" s="5"/>
      <c r="DI53" s="5"/>
      <c r="DJ53" s="4"/>
      <c r="DK53" s="4"/>
      <c r="DL53" s="4"/>
      <c r="DM53" s="4"/>
      <c r="DN53" s="4"/>
      <c r="DO53" s="4"/>
      <c r="DP53" s="4"/>
      <c r="DQ53" s="4"/>
      <c r="DR53" s="5"/>
      <c r="DS53" s="5"/>
      <c r="DT53" s="5"/>
      <c r="DU53" s="5"/>
      <c r="DV53" s="5"/>
      <c r="DW53" s="5"/>
      <c r="DX53" s="5"/>
      <c r="DY53" s="5"/>
      <c r="DZ53" s="4"/>
      <c r="EA53" s="4"/>
      <c r="EB53" s="4"/>
      <c r="EC53" s="4"/>
      <c r="ED53" s="4"/>
      <c r="EE53" s="4"/>
      <c r="EF53" s="4"/>
      <c r="EG53" s="4"/>
      <c r="EH53" s="5"/>
      <c r="EI53" s="5"/>
      <c r="EJ53" s="5"/>
      <c r="EK53" s="5"/>
      <c r="EL53" s="5"/>
      <c r="EM53" s="5"/>
      <c r="EN53" s="5"/>
      <c r="EO53" s="5"/>
      <c r="EP53" s="4"/>
      <c r="EQ53" s="4"/>
      <c r="ER53" s="4"/>
      <c r="ES53" s="4"/>
      <c r="ET53" s="4"/>
      <c r="EU53" s="4"/>
      <c r="EV53" s="4"/>
      <c r="EW53" s="4"/>
      <c r="EX53" s="5"/>
      <c r="EY53" s="5"/>
      <c r="EZ53" s="5"/>
      <c r="FA53" s="5"/>
      <c r="FB53" s="5"/>
      <c r="FC53" s="5"/>
      <c r="FD53" s="5"/>
      <c r="FE53" s="5"/>
      <c r="FF53" s="4">
        <f t="shared" si="8"/>
        <v>0.75360000000000005</v>
      </c>
      <c r="FG53" s="4">
        <f t="shared" si="9"/>
        <v>0.98660000000000003</v>
      </c>
      <c r="FH53" s="4">
        <f t="shared" si="10"/>
        <v>0.11119999999999999</v>
      </c>
      <c r="FI53" s="4">
        <f t="shared" si="11"/>
        <v>4.8300000000000003E-2</v>
      </c>
      <c r="FJ53" s="4">
        <f t="shared" si="12"/>
        <v>0.50460000000000005</v>
      </c>
      <c r="FK53" s="4" t="e">
        <f t="shared" si="13"/>
        <v>#DIV/0!</v>
      </c>
      <c r="FL53" s="4">
        <f t="shared" si="14"/>
        <v>0.97599999999999998</v>
      </c>
      <c r="FM53" s="4">
        <f t="shared" si="15"/>
        <v>0.89</v>
      </c>
      <c r="FN53" s="1" t="str" cm="1">
        <f t="array" aca="1" ref="FN53" ca="1">CONCATENATE(INDIRECT(ADDRESS(1,MATCH(_xlfn.MINIFS(B53:FE53,metrics.rec,"MAE"),B53:FE53,0)+1)), ", ", INDIRECT(ADDRESS(2,MATCH(_xlfn.MINIFS(B53:FE53,metrics.rec,"MAE"),B53:FE53,0)+1)))</f>
        <v>k=5, r=0.9</v>
      </c>
      <c r="FO53" s="1" t="str" cm="1">
        <f t="array" aca="1" ref="FO53" ca="1">CONCATENATE(INDIRECT(ADDRESS(1,MATCH(_xlfn.MINIFS(B53:FE53,metrics.rec,"MSE"),B53:FE53,0)+1)), ", ", INDIRECT(ADDRESS(2,MATCH(_xlfn.MINIFS(B53:FE53,metrics.rec,"MSE"),B53:FE53,0)+1)))</f>
        <v>k=5, r=0.9</v>
      </c>
      <c r="FP53" s="1" t="str" cm="1">
        <f t="array" aca="1" ref="FP53" ca="1">CONCATENATE(INDIRECT(ADDRESS(1,MATCH(_xlfn.MAXIFS(B53:FE53,metrics.rec,"R"),B53:FE53,0)+1)), ", ", INDIRECT(ADDRESS(2,MATCH(_xlfn.MAXIFS(B53:FE53,metrics.rec,"R"),B53:FE53,0)+1)))</f>
        <v>k=5, r=0.9</v>
      </c>
      <c r="FQ53" s="1" t="str" cm="1">
        <f t="array" aca="1" ref="FQ53" ca="1">CONCATENATE(INDIRECT(ADDRESS(1,MATCH(_xlfn.MAXIFS(B53:FE53,metrics.rec,"Precision"),B53:FE53,0)+1)), ", ", INDIRECT(ADDRESS(2,MATCH(_xlfn.MAXIFS(B53:FE53,metrics.rec,"Precision"),B53:FE53,0)+1)))</f>
        <v>k=5, r=0.9</v>
      </c>
      <c r="FR53" s="1" t="str" cm="1">
        <f t="array" aca="1" ref="FR53" ca="1">CONCATENATE(INDIRECT(ADDRESS(1,MATCH(_xlfn.MAXIFS(B53:FE53,metrics.rec,"Recall"),B53:FE53,0)+1)), ", ", INDIRECT(ADDRESS(2,MATCH(_xlfn.MAXIFS(B53:FE53,metrics.rec,"Recall"),B53:FE53,0)+1)))</f>
        <v>k=5, r=0.9</v>
      </c>
      <c r="FS53" s="1" t="e" cm="1">
        <f t="array" aca="1" ref="FS53" ca="1">CONCATENATE(INDIRECT(ADDRESS(1,MATCH(_xlfn.MAXIFS(B53:FE53,metrics.rec,"Coverage"),B53:FE53,0)+1)), ", ", INDIRECT(ADDRESS(2,MATCH(_xlfn.MAXIFS(B53:FE53,metrics.rec,"Coverage"),B53:FE53,0)+1)))</f>
        <v>#N/A</v>
      </c>
      <c r="FT53" s="1" t="str" cm="1">
        <f t="array" aca="1" ref="FT53" ca="1">CONCATENATE(INDIRECT(ADDRESS(1,MATCH(_xlfn.MAXIFS(B53:FE53,metrics.rec,"Recatio"),B53:FE53,0)+1)), ", ", INDIRECT(ADDRESS(2,MATCH(_xlfn.MAXIFS(B53:FE53,metrics.rec,"Recatio"),B53:FE53,0)+1)))</f>
        <v>k=5, r=0.9</v>
      </c>
      <c r="FU53" s="1" t="str" cm="1">
        <f t="array" aca="1" ref="FU53" ca="1">CONCATENATE(INDIRECT(ADDRESS(1,MATCH(_xlfn.MINIFS(B53:FE53,metrics.rec,"Time"),B53:FE53,0)+1)), ", ", INDIRECT(ADDRESS(2,MATCH(_xlfn.MINIFS(B53:FE53,metrics.rec,"Time"),B53:FE53,0)+1)))</f>
        <v>k=5, r=0.9</v>
      </c>
    </row>
    <row r="54" spans="1:177" x14ac:dyDescent="0.2">
      <c r="A54" s="1" t="s">
        <v>51</v>
      </c>
      <c r="B54" s="4"/>
      <c r="C54" s="4"/>
      <c r="D54" s="4"/>
      <c r="E54" s="4"/>
      <c r="F54" s="4"/>
      <c r="G54" s="4"/>
      <c r="H54" s="4"/>
      <c r="I54" s="4"/>
      <c r="J54" s="5"/>
      <c r="K54" s="5"/>
      <c r="L54" s="5"/>
      <c r="M54" s="5"/>
      <c r="N54" s="5"/>
      <c r="O54" s="5"/>
      <c r="P54" s="5"/>
      <c r="Q54" s="5"/>
      <c r="R54" s="4"/>
      <c r="S54" s="4"/>
      <c r="T54" s="4"/>
      <c r="U54" s="4"/>
      <c r="V54" s="4"/>
      <c r="W54" s="4"/>
      <c r="X54" s="4"/>
      <c r="Y54" s="4"/>
      <c r="Z54" s="5"/>
      <c r="AA54" s="5"/>
      <c r="AB54" s="5"/>
      <c r="AC54" s="5"/>
      <c r="AD54" s="5"/>
      <c r="AE54" s="5"/>
      <c r="AF54" s="5"/>
      <c r="AG54" s="5"/>
      <c r="AH54" s="4">
        <v>0.72519999999999996</v>
      </c>
      <c r="AI54" s="4">
        <v>0.90310000000000001</v>
      </c>
      <c r="AJ54" s="4">
        <v>3.27E-2</v>
      </c>
      <c r="AK54" s="4">
        <v>2.9100000000000001E-2</v>
      </c>
      <c r="AL54" s="4">
        <v>0.64159999999999995</v>
      </c>
      <c r="AM54" s="4"/>
      <c r="AN54" s="4">
        <v>0.86209999999999998</v>
      </c>
      <c r="AO54" s="4">
        <v>2.1616</v>
      </c>
      <c r="AP54" s="5"/>
      <c r="AQ54" s="5"/>
      <c r="AR54" s="5"/>
      <c r="AS54" s="5"/>
      <c r="AT54" s="5"/>
      <c r="AU54" s="5"/>
      <c r="AV54" s="5"/>
      <c r="AW54" s="5"/>
      <c r="AX54" s="4"/>
      <c r="AY54" s="4"/>
      <c r="AZ54" s="4"/>
      <c r="BA54" s="4"/>
      <c r="BB54" s="4"/>
      <c r="BC54" s="4"/>
      <c r="BD54" s="4"/>
      <c r="BE54" s="4"/>
      <c r="BF54" s="5"/>
      <c r="BG54" s="5"/>
      <c r="BH54" s="5"/>
      <c r="BI54" s="5"/>
      <c r="BJ54" s="5"/>
      <c r="BK54" s="5"/>
      <c r="BL54" s="5"/>
      <c r="BM54" s="5"/>
      <c r="BN54" s="4"/>
      <c r="BO54" s="4"/>
      <c r="BP54" s="4"/>
      <c r="BQ54" s="4"/>
      <c r="BR54" s="4"/>
      <c r="BS54" s="4"/>
      <c r="BT54" s="4"/>
      <c r="BU54" s="4"/>
      <c r="BV54" s="5"/>
      <c r="BW54" s="5"/>
      <c r="BX54" s="5"/>
      <c r="BY54" s="5"/>
      <c r="BZ54" s="5"/>
      <c r="CA54" s="5"/>
      <c r="CB54" s="5"/>
      <c r="CC54" s="5"/>
      <c r="CD54" s="4"/>
      <c r="CE54" s="4"/>
      <c r="CF54" s="4"/>
      <c r="CG54" s="4"/>
      <c r="CH54" s="4"/>
      <c r="CI54" s="4"/>
      <c r="CJ54" s="4"/>
      <c r="CK54" s="4"/>
      <c r="CL54" s="5"/>
      <c r="CM54" s="5"/>
      <c r="CN54" s="5"/>
      <c r="CO54" s="5"/>
      <c r="CP54" s="5"/>
      <c r="CQ54" s="5"/>
      <c r="CR54" s="5"/>
      <c r="CS54" s="5"/>
      <c r="CT54" s="4"/>
      <c r="CU54" s="4"/>
      <c r="CV54" s="4"/>
      <c r="CW54" s="4"/>
      <c r="CX54" s="4"/>
      <c r="CY54" s="4"/>
      <c r="CZ54" s="4"/>
      <c r="DA54" s="4"/>
      <c r="DB54" s="5"/>
      <c r="DC54" s="5"/>
      <c r="DD54" s="5"/>
      <c r="DE54" s="5"/>
      <c r="DF54" s="5"/>
      <c r="DG54" s="5"/>
      <c r="DH54" s="5"/>
      <c r="DI54" s="5"/>
      <c r="DJ54" s="4"/>
      <c r="DK54" s="4"/>
      <c r="DL54" s="4"/>
      <c r="DM54" s="4"/>
      <c r="DN54" s="4"/>
      <c r="DO54" s="4"/>
      <c r="DP54" s="4"/>
      <c r="DQ54" s="4"/>
      <c r="DR54" s="5"/>
      <c r="DS54" s="5"/>
      <c r="DT54" s="5"/>
      <c r="DU54" s="5"/>
      <c r="DV54" s="5"/>
      <c r="DW54" s="5"/>
      <c r="DX54" s="5"/>
      <c r="DY54" s="5"/>
      <c r="DZ54" s="4"/>
      <c r="EA54" s="4"/>
      <c r="EB54" s="4"/>
      <c r="EC54" s="4"/>
      <c r="ED54" s="4"/>
      <c r="EE54" s="4"/>
      <c r="EF54" s="4"/>
      <c r="EG54" s="4"/>
      <c r="EH54" s="5"/>
      <c r="EI54" s="5"/>
      <c r="EJ54" s="5"/>
      <c r="EK54" s="5"/>
      <c r="EL54" s="5"/>
      <c r="EM54" s="5"/>
      <c r="EN54" s="5"/>
      <c r="EO54" s="5"/>
      <c r="EP54" s="4"/>
      <c r="EQ54" s="4"/>
      <c r="ER54" s="4"/>
      <c r="ES54" s="4"/>
      <c r="ET54" s="4"/>
      <c r="EU54" s="4"/>
      <c r="EV54" s="4"/>
      <c r="EW54" s="4"/>
      <c r="EX54" s="5"/>
      <c r="EY54" s="5"/>
      <c r="EZ54" s="5"/>
      <c r="FA54" s="5"/>
      <c r="FB54" s="5"/>
      <c r="FC54" s="5"/>
      <c r="FD54" s="5"/>
      <c r="FE54" s="5"/>
      <c r="FF54" s="4">
        <f t="shared" si="8"/>
        <v>0.72519999999999996</v>
      </c>
      <c r="FG54" s="4">
        <f t="shared" si="9"/>
        <v>0.90310000000000001</v>
      </c>
      <c r="FH54" s="4">
        <f t="shared" si="10"/>
        <v>3.27E-2</v>
      </c>
      <c r="FI54" s="4">
        <f t="shared" si="11"/>
        <v>2.9100000000000001E-2</v>
      </c>
      <c r="FJ54" s="4">
        <f t="shared" si="12"/>
        <v>0.64159999999999995</v>
      </c>
      <c r="FK54" s="4" t="e">
        <f t="shared" si="13"/>
        <v>#DIV/0!</v>
      </c>
      <c r="FL54" s="4">
        <f t="shared" si="14"/>
        <v>0.86209999999999998</v>
      </c>
      <c r="FM54" s="4">
        <f t="shared" si="15"/>
        <v>2.1616</v>
      </c>
      <c r="FN54" s="1" t="str" cm="1">
        <f t="array" aca="1" ref="FN54" ca="1">CONCATENATE(INDIRECT(ADDRESS(1,MATCH(_xlfn.MINIFS(B54:FE54,metrics.rec,"MAE"),B54:FE54,0)+1)), ", ", INDIRECT(ADDRESS(2,MATCH(_xlfn.MINIFS(B54:FE54,metrics.rec,"MAE"),B54:FE54,0)+1)))</f>
        <v>k=5, r=0.9</v>
      </c>
      <c r="FO54" s="1" t="str" cm="1">
        <f t="array" aca="1" ref="FO54" ca="1">CONCATENATE(INDIRECT(ADDRESS(1,MATCH(_xlfn.MINIFS(B54:FE54,metrics.rec,"MSE"),B54:FE54,0)+1)), ", ", INDIRECT(ADDRESS(2,MATCH(_xlfn.MINIFS(B54:FE54,metrics.rec,"MSE"),B54:FE54,0)+1)))</f>
        <v>k=5, r=0.9</v>
      </c>
      <c r="FP54" s="1" t="str" cm="1">
        <f t="array" aca="1" ref="FP54" ca="1">CONCATENATE(INDIRECT(ADDRESS(1,MATCH(_xlfn.MAXIFS(B54:FE54,metrics.rec,"R"),B54:FE54,0)+1)), ", ", INDIRECT(ADDRESS(2,MATCH(_xlfn.MAXIFS(B54:FE54,metrics.rec,"R"),B54:FE54,0)+1)))</f>
        <v>k=5, r=0.9</v>
      </c>
      <c r="FQ54" s="1" t="str" cm="1">
        <f t="array" aca="1" ref="FQ54" ca="1">CONCATENATE(INDIRECT(ADDRESS(1,MATCH(_xlfn.MAXIFS(B54:FE54,metrics.rec,"Precision"),B54:FE54,0)+1)), ", ", INDIRECT(ADDRESS(2,MATCH(_xlfn.MAXIFS(B54:FE54,metrics.rec,"Precision"),B54:FE54,0)+1)))</f>
        <v>k=5, r=0.9</v>
      </c>
      <c r="FR54" s="1" t="str" cm="1">
        <f t="array" aca="1" ref="FR54" ca="1">CONCATENATE(INDIRECT(ADDRESS(1,MATCH(_xlfn.MAXIFS(B54:FE54,metrics.rec,"Recall"),B54:FE54,0)+1)), ", ", INDIRECT(ADDRESS(2,MATCH(_xlfn.MAXIFS(B54:FE54,metrics.rec,"Recall"),B54:FE54,0)+1)))</f>
        <v>k=5, r=0.9</v>
      </c>
      <c r="FS54" s="1" t="e" cm="1">
        <f t="array" aca="1" ref="FS54" ca="1">CONCATENATE(INDIRECT(ADDRESS(1,MATCH(_xlfn.MAXIFS(B54:FE54,metrics.rec,"Coverage"),B54:FE54,0)+1)), ", ", INDIRECT(ADDRESS(2,MATCH(_xlfn.MAXIFS(B54:FE54,metrics.rec,"Coverage"),B54:FE54,0)+1)))</f>
        <v>#N/A</v>
      </c>
      <c r="FT54" s="1" t="str" cm="1">
        <f t="array" aca="1" ref="FT54" ca="1">CONCATENATE(INDIRECT(ADDRESS(1,MATCH(_xlfn.MAXIFS(B54:FE54,metrics.rec,"Recatio"),B54:FE54,0)+1)), ", ", INDIRECT(ADDRESS(2,MATCH(_xlfn.MAXIFS(B54:FE54,metrics.rec,"Recatio"),B54:FE54,0)+1)))</f>
        <v>k=5, r=0.9</v>
      </c>
      <c r="FU54" s="1" t="str" cm="1">
        <f t="array" aca="1" ref="FU54" ca="1">CONCATENATE(INDIRECT(ADDRESS(1,MATCH(_xlfn.MINIFS(B54:FE54,metrics.rec,"Time"),B54:FE54,0)+1)), ", ", INDIRECT(ADDRESS(2,MATCH(_xlfn.MINIFS(B54:FE54,metrics.rec,"Time"),B54:FE54,0)+1)))</f>
        <v>k=5, r=0.9</v>
      </c>
    </row>
    <row r="55" spans="1:177" x14ac:dyDescent="0.2">
      <c r="A55" s="1" t="s">
        <v>52</v>
      </c>
      <c r="B55" s="4"/>
      <c r="C55" s="4"/>
      <c r="D55" s="4"/>
      <c r="E55" s="4"/>
      <c r="F55" s="4"/>
      <c r="G55" s="4"/>
      <c r="H55" s="4"/>
      <c r="I55" s="4"/>
      <c r="J55" s="5"/>
      <c r="K55" s="5"/>
      <c r="L55" s="5"/>
      <c r="M55" s="5"/>
      <c r="N55" s="5"/>
      <c r="O55" s="5"/>
      <c r="P55" s="5"/>
      <c r="Q55" s="5"/>
      <c r="R55" s="4"/>
      <c r="S55" s="4"/>
      <c r="T55" s="4"/>
      <c r="U55" s="4"/>
      <c r="V55" s="4"/>
      <c r="W55" s="4"/>
      <c r="X55" s="4"/>
      <c r="Y55" s="4"/>
      <c r="Z55" s="5"/>
      <c r="AA55" s="5"/>
      <c r="AB55" s="5"/>
      <c r="AC55" s="5"/>
      <c r="AD55" s="5"/>
      <c r="AE55" s="5"/>
      <c r="AF55" s="5"/>
      <c r="AG55" s="5"/>
      <c r="AH55" s="4">
        <v>0.7409</v>
      </c>
      <c r="AI55" s="4">
        <v>0.95330000000000004</v>
      </c>
      <c r="AJ55" s="4">
        <v>0.11459999999999999</v>
      </c>
      <c r="AK55" s="4">
        <v>5.0099999999999999E-2</v>
      </c>
      <c r="AL55" s="4">
        <v>0.5423</v>
      </c>
      <c r="AM55" s="4"/>
      <c r="AN55" s="4">
        <v>0.97640000000000005</v>
      </c>
      <c r="AO55" s="4">
        <v>0.8841</v>
      </c>
      <c r="AP55" s="5"/>
      <c r="AQ55" s="5"/>
      <c r="AR55" s="5"/>
      <c r="AS55" s="5"/>
      <c r="AT55" s="5"/>
      <c r="AU55" s="5"/>
      <c r="AV55" s="5"/>
      <c r="AW55" s="5"/>
      <c r="AX55" s="4"/>
      <c r="AY55" s="4"/>
      <c r="AZ55" s="4"/>
      <c r="BA55" s="4"/>
      <c r="BB55" s="4"/>
      <c r="BC55" s="4"/>
      <c r="BD55" s="4"/>
      <c r="BE55" s="4"/>
      <c r="BF55" s="5"/>
      <c r="BG55" s="5"/>
      <c r="BH55" s="5"/>
      <c r="BI55" s="5"/>
      <c r="BJ55" s="5"/>
      <c r="BK55" s="5"/>
      <c r="BL55" s="5"/>
      <c r="BM55" s="5"/>
      <c r="BN55" s="4"/>
      <c r="BO55" s="4"/>
      <c r="BP55" s="4"/>
      <c r="BQ55" s="4"/>
      <c r="BR55" s="4"/>
      <c r="BS55" s="4"/>
      <c r="BT55" s="4"/>
      <c r="BU55" s="4"/>
      <c r="BV55" s="5"/>
      <c r="BW55" s="5"/>
      <c r="BX55" s="5"/>
      <c r="BY55" s="5"/>
      <c r="BZ55" s="5"/>
      <c r="CA55" s="5"/>
      <c r="CB55" s="5"/>
      <c r="CC55" s="5"/>
      <c r="CD55" s="4"/>
      <c r="CE55" s="4"/>
      <c r="CF55" s="4"/>
      <c r="CG55" s="4"/>
      <c r="CH55" s="4"/>
      <c r="CI55" s="4"/>
      <c r="CJ55" s="4"/>
      <c r="CK55" s="4"/>
      <c r="CL55" s="5"/>
      <c r="CM55" s="5"/>
      <c r="CN55" s="5"/>
      <c r="CO55" s="5"/>
      <c r="CP55" s="5"/>
      <c r="CQ55" s="5"/>
      <c r="CR55" s="5"/>
      <c r="CS55" s="5"/>
      <c r="CT55" s="4"/>
      <c r="CU55" s="4"/>
      <c r="CV55" s="4"/>
      <c r="CW55" s="4"/>
      <c r="CX55" s="4"/>
      <c r="CY55" s="4"/>
      <c r="CZ55" s="4"/>
      <c r="DA55" s="4"/>
      <c r="DB55" s="5"/>
      <c r="DC55" s="5"/>
      <c r="DD55" s="5"/>
      <c r="DE55" s="5"/>
      <c r="DF55" s="5"/>
      <c r="DG55" s="5"/>
      <c r="DH55" s="5"/>
      <c r="DI55" s="5"/>
      <c r="DJ55" s="4"/>
      <c r="DK55" s="4"/>
      <c r="DL55" s="4"/>
      <c r="DM55" s="4"/>
      <c r="DN55" s="4"/>
      <c r="DO55" s="4"/>
      <c r="DP55" s="4"/>
      <c r="DQ55" s="4"/>
      <c r="DR55" s="5"/>
      <c r="DS55" s="5"/>
      <c r="DT55" s="5"/>
      <c r="DU55" s="5"/>
      <c r="DV55" s="5"/>
      <c r="DW55" s="5"/>
      <c r="DX55" s="5"/>
      <c r="DY55" s="5"/>
      <c r="DZ55" s="4"/>
      <c r="EA55" s="4"/>
      <c r="EB55" s="4"/>
      <c r="EC55" s="4"/>
      <c r="ED55" s="4"/>
      <c r="EE55" s="4"/>
      <c r="EF55" s="4"/>
      <c r="EG55" s="4"/>
      <c r="EH55" s="5"/>
      <c r="EI55" s="5"/>
      <c r="EJ55" s="5"/>
      <c r="EK55" s="5"/>
      <c r="EL55" s="5"/>
      <c r="EM55" s="5"/>
      <c r="EN55" s="5"/>
      <c r="EO55" s="5"/>
      <c r="EP55" s="4"/>
      <c r="EQ55" s="4"/>
      <c r="ER55" s="4"/>
      <c r="ES55" s="4"/>
      <c r="ET55" s="4"/>
      <c r="EU55" s="4"/>
      <c r="EV55" s="4"/>
      <c r="EW55" s="4"/>
      <c r="EX55" s="5"/>
      <c r="EY55" s="5"/>
      <c r="EZ55" s="5"/>
      <c r="FA55" s="5"/>
      <c r="FB55" s="5"/>
      <c r="FC55" s="5"/>
      <c r="FD55" s="5"/>
      <c r="FE55" s="5"/>
      <c r="FF55" s="4">
        <f t="shared" si="8"/>
        <v>0.7409</v>
      </c>
      <c r="FG55" s="4">
        <f t="shared" si="9"/>
        <v>0.95330000000000004</v>
      </c>
      <c r="FH55" s="4">
        <f t="shared" si="10"/>
        <v>0.11459999999999999</v>
      </c>
      <c r="FI55" s="4">
        <f t="shared" si="11"/>
        <v>5.0099999999999999E-2</v>
      </c>
      <c r="FJ55" s="4">
        <f t="shared" si="12"/>
        <v>0.5423</v>
      </c>
      <c r="FK55" s="4" t="e">
        <f t="shared" si="13"/>
        <v>#DIV/0!</v>
      </c>
      <c r="FL55" s="4">
        <f t="shared" si="14"/>
        <v>0.97640000000000005</v>
      </c>
      <c r="FM55" s="4">
        <f t="shared" si="15"/>
        <v>0.8841</v>
      </c>
      <c r="FN55" s="1" t="str" cm="1">
        <f t="array" aca="1" ref="FN55" ca="1">CONCATENATE(INDIRECT(ADDRESS(1,MATCH(_xlfn.MINIFS(B55:FE55,metrics.rec,"MAE"),B55:FE55,0)+1)), ", ", INDIRECT(ADDRESS(2,MATCH(_xlfn.MINIFS(B55:FE55,metrics.rec,"MAE"),B55:FE55,0)+1)))</f>
        <v>k=5, r=0.9</v>
      </c>
      <c r="FO55" s="1" t="str" cm="1">
        <f t="array" aca="1" ref="FO55" ca="1">CONCATENATE(INDIRECT(ADDRESS(1,MATCH(_xlfn.MINIFS(B55:FE55,metrics.rec,"MSE"),B55:FE55,0)+1)), ", ", INDIRECT(ADDRESS(2,MATCH(_xlfn.MINIFS(B55:FE55,metrics.rec,"MSE"),B55:FE55,0)+1)))</f>
        <v>k=5, r=0.9</v>
      </c>
      <c r="FP55" s="1" t="str" cm="1">
        <f t="array" aca="1" ref="FP55" ca="1">CONCATENATE(INDIRECT(ADDRESS(1,MATCH(_xlfn.MAXIFS(B55:FE55,metrics.rec,"R"),B55:FE55,0)+1)), ", ", INDIRECT(ADDRESS(2,MATCH(_xlfn.MAXIFS(B55:FE55,metrics.rec,"R"),B55:FE55,0)+1)))</f>
        <v>k=5, r=0.9</v>
      </c>
      <c r="FQ55" s="1" t="str" cm="1">
        <f t="array" aca="1" ref="FQ55" ca="1">CONCATENATE(INDIRECT(ADDRESS(1,MATCH(_xlfn.MAXIFS(B55:FE55,metrics.rec,"Precision"),B55:FE55,0)+1)), ", ", INDIRECT(ADDRESS(2,MATCH(_xlfn.MAXIFS(B55:FE55,metrics.rec,"Precision"),B55:FE55,0)+1)))</f>
        <v>k=5, r=0.9</v>
      </c>
      <c r="FR55" s="1" t="str" cm="1">
        <f t="array" aca="1" ref="FR55" ca="1">CONCATENATE(INDIRECT(ADDRESS(1,MATCH(_xlfn.MAXIFS(B55:FE55,metrics.rec,"Recall"),B55:FE55,0)+1)), ", ", INDIRECT(ADDRESS(2,MATCH(_xlfn.MAXIFS(B55:FE55,metrics.rec,"Recall"),B55:FE55,0)+1)))</f>
        <v>k=5, r=0.9</v>
      </c>
      <c r="FS55" s="1" t="e" cm="1">
        <f t="array" aca="1" ref="FS55" ca="1">CONCATENATE(INDIRECT(ADDRESS(1,MATCH(_xlfn.MAXIFS(B55:FE55,metrics.rec,"Coverage"),B55:FE55,0)+1)), ", ", INDIRECT(ADDRESS(2,MATCH(_xlfn.MAXIFS(B55:FE55,metrics.rec,"Coverage"),B55:FE55,0)+1)))</f>
        <v>#N/A</v>
      </c>
      <c r="FT55" s="1" t="str" cm="1">
        <f t="array" aca="1" ref="FT55" ca="1">CONCATENATE(INDIRECT(ADDRESS(1,MATCH(_xlfn.MAXIFS(B55:FE55,metrics.rec,"Recatio"),B55:FE55,0)+1)), ", ", INDIRECT(ADDRESS(2,MATCH(_xlfn.MAXIFS(B55:FE55,metrics.rec,"Recatio"),B55:FE55,0)+1)))</f>
        <v>k=5, r=0.9</v>
      </c>
      <c r="FU55" s="1" t="str" cm="1">
        <f t="array" aca="1" ref="FU55" ca="1">CONCATENATE(INDIRECT(ADDRESS(1,MATCH(_xlfn.MINIFS(B55:FE55,metrics.rec,"Time"),B55:FE55,0)+1)), ", ", INDIRECT(ADDRESS(2,MATCH(_xlfn.MINIFS(B55:FE55,metrics.rec,"Time"),B55:FE55,0)+1)))</f>
        <v>k=5, r=0.9</v>
      </c>
    </row>
    <row r="56" spans="1:177" x14ac:dyDescent="0.2">
      <c r="A56" s="1" t="s">
        <v>53</v>
      </c>
      <c r="B56" s="4"/>
      <c r="C56" s="4"/>
      <c r="D56" s="4"/>
      <c r="E56" s="4"/>
      <c r="F56" s="4"/>
      <c r="G56" s="4"/>
      <c r="H56" s="4"/>
      <c r="I56" s="4"/>
      <c r="J56" s="5"/>
      <c r="K56" s="5"/>
      <c r="L56" s="5"/>
      <c r="M56" s="5"/>
      <c r="N56" s="5"/>
      <c r="O56" s="5"/>
      <c r="P56" s="5"/>
      <c r="Q56" s="5"/>
      <c r="R56" s="4"/>
      <c r="S56" s="4"/>
      <c r="T56" s="4"/>
      <c r="U56" s="4"/>
      <c r="V56" s="4"/>
      <c r="W56" s="4"/>
      <c r="X56" s="4"/>
      <c r="Y56" s="4"/>
      <c r="Z56" s="5"/>
      <c r="AA56" s="5"/>
      <c r="AB56" s="5"/>
      <c r="AC56" s="5"/>
      <c r="AD56" s="5"/>
      <c r="AE56" s="5"/>
      <c r="AF56" s="5"/>
      <c r="AG56" s="5"/>
      <c r="AH56" s="4">
        <v>0.74490000000000001</v>
      </c>
      <c r="AI56" s="4">
        <v>0.95720000000000005</v>
      </c>
      <c r="AJ56" s="4">
        <v>0.1047</v>
      </c>
      <c r="AK56" s="4">
        <v>4.4600000000000001E-2</v>
      </c>
      <c r="AL56" s="4">
        <v>0.55279999999999996</v>
      </c>
      <c r="AM56" s="4"/>
      <c r="AN56" s="4">
        <v>0.97699999999999998</v>
      </c>
      <c r="AO56" s="4">
        <v>1.3270999999999999</v>
      </c>
      <c r="AP56" s="5"/>
      <c r="AQ56" s="5"/>
      <c r="AR56" s="5"/>
      <c r="AS56" s="5"/>
      <c r="AT56" s="5"/>
      <c r="AU56" s="5"/>
      <c r="AV56" s="5"/>
      <c r="AW56" s="5"/>
      <c r="AX56" s="4"/>
      <c r="AY56" s="4"/>
      <c r="AZ56" s="4"/>
      <c r="BA56" s="4"/>
      <c r="BB56" s="4"/>
      <c r="BC56" s="4"/>
      <c r="BD56" s="4"/>
      <c r="BE56" s="4"/>
      <c r="BF56" s="5"/>
      <c r="BG56" s="5"/>
      <c r="BH56" s="5"/>
      <c r="BI56" s="5"/>
      <c r="BJ56" s="5"/>
      <c r="BK56" s="5"/>
      <c r="BL56" s="5"/>
      <c r="BM56" s="5"/>
      <c r="BN56" s="4"/>
      <c r="BO56" s="4"/>
      <c r="BP56" s="4"/>
      <c r="BQ56" s="4"/>
      <c r="BR56" s="4"/>
      <c r="BS56" s="4"/>
      <c r="BT56" s="4"/>
      <c r="BU56" s="4"/>
      <c r="BV56" s="5"/>
      <c r="BW56" s="5"/>
      <c r="BX56" s="5"/>
      <c r="BY56" s="5"/>
      <c r="BZ56" s="5"/>
      <c r="CA56" s="5"/>
      <c r="CB56" s="5"/>
      <c r="CC56" s="5"/>
      <c r="CD56" s="4"/>
      <c r="CE56" s="4"/>
      <c r="CF56" s="4"/>
      <c r="CG56" s="4"/>
      <c r="CH56" s="4"/>
      <c r="CI56" s="4"/>
      <c r="CJ56" s="4"/>
      <c r="CK56" s="4"/>
      <c r="CL56" s="5"/>
      <c r="CM56" s="5"/>
      <c r="CN56" s="5"/>
      <c r="CO56" s="5"/>
      <c r="CP56" s="5"/>
      <c r="CQ56" s="5"/>
      <c r="CR56" s="5"/>
      <c r="CS56" s="5"/>
      <c r="CT56" s="4"/>
      <c r="CU56" s="4"/>
      <c r="CV56" s="4"/>
      <c r="CW56" s="4"/>
      <c r="CX56" s="4"/>
      <c r="CY56" s="4"/>
      <c r="CZ56" s="4"/>
      <c r="DA56" s="4"/>
      <c r="DB56" s="5"/>
      <c r="DC56" s="5"/>
      <c r="DD56" s="5"/>
      <c r="DE56" s="5"/>
      <c r="DF56" s="5"/>
      <c r="DG56" s="5"/>
      <c r="DH56" s="5"/>
      <c r="DI56" s="5"/>
      <c r="DJ56" s="4"/>
      <c r="DK56" s="4"/>
      <c r="DL56" s="4"/>
      <c r="DM56" s="4"/>
      <c r="DN56" s="4"/>
      <c r="DO56" s="4"/>
      <c r="DP56" s="4"/>
      <c r="DQ56" s="4"/>
      <c r="DR56" s="5"/>
      <c r="DS56" s="5"/>
      <c r="DT56" s="5"/>
      <c r="DU56" s="5"/>
      <c r="DV56" s="5"/>
      <c r="DW56" s="5"/>
      <c r="DX56" s="5"/>
      <c r="DY56" s="5"/>
      <c r="DZ56" s="4"/>
      <c r="EA56" s="4"/>
      <c r="EB56" s="4"/>
      <c r="EC56" s="4"/>
      <c r="ED56" s="4"/>
      <c r="EE56" s="4"/>
      <c r="EF56" s="4"/>
      <c r="EG56" s="4"/>
      <c r="EH56" s="5"/>
      <c r="EI56" s="5"/>
      <c r="EJ56" s="5"/>
      <c r="EK56" s="5"/>
      <c r="EL56" s="5"/>
      <c r="EM56" s="5"/>
      <c r="EN56" s="5"/>
      <c r="EO56" s="5"/>
      <c r="EP56" s="4"/>
      <c r="EQ56" s="4"/>
      <c r="ER56" s="4"/>
      <c r="ES56" s="4"/>
      <c r="ET56" s="4"/>
      <c r="EU56" s="4"/>
      <c r="EV56" s="4"/>
      <c r="EW56" s="4"/>
      <c r="EX56" s="5"/>
      <c r="EY56" s="5"/>
      <c r="EZ56" s="5"/>
      <c r="FA56" s="5"/>
      <c r="FB56" s="5"/>
      <c r="FC56" s="5"/>
      <c r="FD56" s="5"/>
      <c r="FE56" s="5"/>
      <c r="FF56" s="4">
        <f t="shared" si="8"/>
        <v>0.74490000000000001</v>
      </c>
      <c r="FG56" s="4">
        <f t="shared" si="9"/>
        <v>0.95720000000000005</v>
      </c>
      <c r="FH56" s="4">
        <f t="shared" si="10"/>
        <v>0.1047</v>
      </c>
      <c r="FI56" s="4">
        <f t="shared" si="11"/>
        <v>4.4600000000000001E-2</v>
      </c>
      <c r="FJ56" s="4">
        <f t="shared" si="12"/>
        <v>0.55279999999999996</v>
      </c>
      <c r="FK56" s="4" t="e">
        <f t="shared" si="13"/>
        <v>#DIV/0!</v>
      </c>
      <c r="FL56" s="4">
        <f t="shared" si="14"/>
        <v>0.97699999999999998</v>
      </c>
      <c r="FM56" s="4">
        <f t="shared" si="15"/>
        <v>1.3270999999999999</v>
      </c>
      <c r="FN56" s="1" t="str" cm="1">
        <f t="array" aca="1" ref="FN56" ca="1">CONCATENATE(INDIRECT(ADDRESS(1,MATCH(_xlfn.MINIFS(B56:FE56,metrics.rec,"MAE"),B56:FE56,0)+1)), ", ", INDIRECT(ADDRESS(2,MATCH(_xlfn.MINIFS(B56:FE56,metrics.rec,"MAE"),B56:FE56,0)+1)))</f>
        <v>k=5, r=0.9</v>
      </c>
      <c r="FO56" s="1" t="str" cm="1">
        <f t="array" aca="1" ref="FO56" ca="1">CONCATENATE(INDIRECT(ADDRESS(1,MATCH(_xlfn.MINIFS(B56:FE56,metrics.rec,"MSE"),B56:FE56,0)+1)), ", ", INDIRECT(ADDRESS(2,MATCH(_xlfn.MINIFS(B56:FE56,metrics.rec,"MSE"),B56:FE56,0)+1)))</f>
        <v>k=5, r=0.9</v>
      </c>
      <c r="FP56" s="1" t="str" cm="1">
        <f t="array" aca="1" ref="FP56" ca="1">CONCATENATE(INDIRECT(ADDRESS(1,MATCH(_xlfn.MAXIFS(B56:FE56,metrics.rec,"R"),B56:FE56,0)+1)), ", ", INDIRECT(ADDRESS(2,MATCH(_xlfn.MAXIFS(B56:FE56,metrics.rec,"R"),B56:FE56,0)+1)))</f>
        <v>k=5, r=0.9</v>
      </c>
      <c r="FQ56" s="1" t="str" cm="1">
        <f t="array" aca="1" ref="FQ56" ca="1">CONCATENATE(INDIRECT(ADDRESS(1,MATCH(_xlfn.MAXIFS(B56:FE56,metrics.rec,"Precision"),B56:FE56,0)+1)), ", ", INDIRECT(ADDRESS(2,MATCH(_xlfn.MAXIFS(B56:FE56,metrics.rec,"Precision"),B56:FE56,0)+1)))</f>
        <v>k=5, r=0.9</v>
      </c>
      <c r="FR56" s="1" t="str" cm="1">
        <f t="array" aca="1" ref="FR56" ca="1">CONCATENATE(INDIRECT(ADDRESS(1,MATCH(_xlfn.MAXIFS(B56:FE56,metrics.rec,"Recall"),B56:FE56,0)+1)), ", ", INDIRECT(ADDRESS(2,MATCH(_xlfn.MAXIFS(B56:FE56,metrics.rec,"Recall"),B56:FE56,0)+1)))</f>
        <v>k=5, r=0.9</v>
      </c>
      <c r="FS56" s="1" t="e" cm="1">
        <f t="array" aca="1" ref="FS56" ca="1">CONCATENATE(INDIRECT(ADDRESS(1,MATCH(_xlfn.MAXIFS(B56:FE56,metrics.rec,"Coverage"),B56:FE56,0)+1)), ", ", INDIRECT(ADDRESS(2,MATCH(_xlfn.MAXIFS(B56:FE56,metrics.rec,"Coverage"),B56:FE56,0)+1)))</f>
        <v>#N/A</v>
      </c>
      <c r="FT56" s="1" t="str" cm="1">
        <f t="array" aca="1" ref="FT56" ca="1">CONCATENATE(INDIRECT(ADDRESS(1,MATCH(_xlfn.MAXIFS(B56:FE56,metrics.rec,"Recatio"),B56:FE56,0)+1)), ", ", INDIRECT(ADDRESS(2,MATCH(_xlfn.MAXIFS(B56:FE56,metrics.rec,"Recatio"),B56:FE56,0)+1)))</f>
        <v>k=5, r=0.9</v>
      </c>
      <c r="FU56" s="1" t="str" cm="1">
        <f t="array" aca="1" ref="FU56" ca="1">CONCATENATE(INDIRECT(ADDRESS(1,MATCH(_xlfn.MINIFS(B56:FE56,metrics.rec,"Time"),B56:FE56,0)+1)), ", ", INDIRECT(ADDRESS(2,MATCH(_xlfn.MINIFS(B56:FE56,metrics.rec,"Time"),B56:FE56,0)+1)))</f>
        <v>k=5, r=0.9</v>
      </c>
    </row>
    <row r="57" spans="1:177" x14ac:dyDescent="0.2">
      <c r="A57" s="1" t="s">
        <v>54</v>
      </c>
      <c r="B57" s="4"/>
      <c r="C57" s="4"/>
      <c r="D57" s="4"/>
      <c r="E57" s="4"/>
      <c r="F57" s="4"/>
      <c r="G57" s="4"/>
      <c r="H57" s="4"/>
      <c r="I57" s="4"/>
      <c r="J57" s="5"/>
      <c r="K57" s="5"/>
      <c r="L57" s="5"/>
      <c r="M57" s="5"/>
      <c r="N57" s="5"/>
      <c r="O57" s="5"/>
      <c r="P57" s="5"/>
      <c r="Q57" s="5"/>
      <c r="R57" s="4"/>
      <c r="S57" s="4"/>
      <c r="T57" s="4"/>
      <c r="U57" s="4"/>
      <c r="V57" s="4"/>
      <c r="W57" s="4"/>
      <c r="X57" s="4"/>
      <c r="Y57" s="4"/>
      <c r="Z57" s="5"/>
      <c r="AA57" s="5"/>
      <c r="AB57" s="5"/>
      <c r="AC57" s="5"/>
      <c r="AD57" s="5"/>
      <c r="AE57" s="5"/>
      <c r="AF57" s="5"/>
      <c r="AG57" s="5"/>
      <c r="AH57" s="4">
        <v>0.745</v>
      </c>
      <c r="AI57" s="4">
        <v>0.96</v>
      </c>
      <c r="AJ57" s="4">
        <v>0.1032</v>
      </c>
      <c r="AK57" s="4">
        <v>4.3900000000000002E-2</v>
      </c>
      <c r="AL57" s="4">
        <v>0.56499999999999995</v>
      </c>
      <c r="AM57" s="4"/>
      <c r="AN57" s="4">
        <v>0.98</v>
      </c>
      <c r="AO57" s="4">
        <v>1.4144000000000001</v>
      </c>
      <c r="AP57" s="5"/>
      <c r="AQ57" s="5"/>
      <c r="AR57" s="5"/>
      <c r="AS57" s="5"/>
      <c r="AT57" s="5"/>
      <c r="AU57" s="5"/>
      <c r="AV57" s="5"/>
      <c r="AW57" s="5"/>
      <c r="AX57" s="4"/>
      <c r="AY57" s="4"/>
      <c r="AZ57" s="4"/>
      <c r="BA57" s="4"/>
      <c r="BB57" s="4"/>
      <c r="BC57" s="4"/>
      <c r="BD57" s="4"/>
      <c r="BE57" s="4"/>
      <c r="BF57" s="5"/>
      <c r="BG57" s="5"/>
      <c r="BH57" s="5"/>
      <c r="BI57" s="5"/>
      <c r="BJ57" s="5"/>
      <c r="BK57" s="5"/>
      <c r="BL57" s="5"/>
      <c r="BM57" s="5"/>
      <c r="BN57" s="4"/>
      <c r="BO57" s="4"/>
      <c r="BP57" s="4"/>
      <c r="BQ57" s="4"/>
      <c r="BR57" s="4"/>
      <c r="BS57" s="4"/>
      <c r="BT57" s="4"/>
      <c r="BU57" s="4"/>
      <c r="BV57" s="5"/>
      <c r="BW57" s="5"/>
      <c r="BX57" s="5"/>
      <c r="BY57" s="5"/>
      <c r="BZ57" s="5"/>
      <c r="CA57" s="5"/>
      <c r="CB57" s="5"/>
      <c r="CC57" s="5"/>
      <c r="CD57" s="4"/>
      <c r="CE57" s="4"/>
      <c r="CF57" s="4"/>
      <c r="CG57" s="4"/>
      <c r="CH57" s="4"/>
      <c r="CI57" s="4"/>
      <c r="CJ57" s="4"/>
      <c r="CK57" s="4"/>
      <c r="CL57" s="5"/>
      <c r="CM57" s="5"/>
      <c r="CN57" s="5"/>
      <c r="CO57" s="5"/>
      <c r="CP57" s="5"/>
      <c r="CQ57" s="5"/>
      <c r="CR57" s="5"/>
      <c r="CS57" s="5"/>
      <c r="CT57" s="4"/>
      <c r="CU57" s="4"/>
      <c r="CV57" s="4"/>
      <c r="CW57" s="4"/>
      <c r="CX57" s="4"/>
      <c r="CY57" s="4"/>
      <c r="CZ57" s="4"/>
      <c r="DA57" s="4"/>
      <c r="DB57" s="5"/>
      <c r="DC57" s="5"/>
      <c r="DD57" s="5"/>
      <c r="DE57" s="5"/>
      <c r="DF57" s="5"/>
      <c r="DG57" s="5"/>
      <c r="DH57" s="5"/>
      <c r="DI57" s="5"/>
      <c r="DJ57" s="4"/>
      <c r="DK57" s="4"/>
      <c r="DL57" s="4"/>
      <c r="DM57" s="4"/>
      <c r="DN57" s="4"/>
      <c r="DO57" s="4"/>
      <c r="DP57" s="4"/>
      <c r="DQ57" s="4"/>
      <c r="DR57" s="5"/>
      <c r="DS57" s="5"/>
      <c r="DT57" s="5"/>
      <c r="DU57" s="5"/>
      <c r="DV57" s="5"/>
      <c r="DW57" s="5"/>
      <c r="DX57" s="5"/>
      <c r="DY57" s="5"/>
      <c r="DZ57" s="4"/>
      <c r="EA57" s="4"/>
      <c r="EB57" s="4"/>
      <c r="EC57" s="4"/>
      <c r="ED57" s="4"/>
      <c r="EE57" s="4"/>
      <c r="EF57" s="4"/>
      <c r="EG57" s="4"/>
      <c r="EH57" s="5"/>
      <c r="EI57" s="5"/>
      <c r="EJ57" s="5"/>
      <c r="EK57" s="5"/>
      <c r="EL57" s="5"/>
      <c r="EM57" s="5"/>
      <c r="EN57" s="5"/>
      <c r="EO57" s="5"/>
      <c r="EP57" s="4"/>
      <c r="EQ57" s="4"/>
      <c r="ER57" s="4"/>
      <c r="ES57" s="4"/>
      <c r="ET57" s="4"/>
      <c r="EU57" s="4"/>
      <c r="EV57" s="4"/>
      <c r="EW57" s="4"/>
      <c r="EX57" s="5"/>
      <c r="EY57" s="5"/>
      <c r="EZ57" s="5"/>
      <c r="FA57" s="5"/>
      <c r="FB57" s="5"/>
      <c r="FC57" s="5"/>
      <c r="FD57" s="5"/>
      <c r="FE57" s="5"/>
      <c r="FF57" s="4">
        <f t="shared" si="8"/>
        <v>0.745</v>
      </c>
      <c r="FG57" s="4">
        <f t="shared" si="9"/>
        <v>0.96</v>
      </c>
      <c r="FH57" s="4">
        <f t="shared" si="10"/>
        <v>0.1032</v>
      </c>
      <c r="FI57" s="4">
        <f t="shared" si="11"/>
        <v>4.3900000000000002E-2</v>
      </c>
      <c r="FJ57" s="4">
        <f t="shared" si="12"/>
        <v>0.56499999999999995</v>
      </c>
      <c r="FK57" s="4" t="e">
        <f t="shared" si="13"/>
        <v>#DIV/0!</v>
      </c>
      <c r="FL57" s="4">
        <f t="shared" si="14"/>
        <v>0.98</v>
      </c>
      <c r="FM57" s="4">
        <f t="shared" si="15"/>
        <v>1.4144000000000001</v>
      </c>
      <c r="FN57" s="1" t="str" cm="1">
        <f t="array" aca="1" ref="FN57" ca="1">CONCATENATE(INDIRECT(ADDRESS(1,MATCH(_xlfn.MINIFS(B57:FE57,metrics.rec,"MAE"),B57:FE57,0)+1)), ", ", INDIRECT(ADDRESS(2,MATCH(_xlfn.MINIFS(B57:FE57,metrics.rec,"MAE"),B57:FE57,0)+1)))</f>
        <v>k=5, r=0.9</v>
      </c>
      <c r="FO57" s="1" t="str" cm="1">
        <f t="array" aca="1" ref="FO57" ca="1">CONCATENATE(INDIRECT(ADDRESS(1,MATCH(_xlfn.MINIFS(B57:FE57,metrics.rec,"MSE"),B57:FE57,0)+1)), ", ", INDIRECT(ADDRESS(2,MATCH(_xlfn.MINIFS(B57:FE57,metrics.rec,"MSE"),B57:FE57,0)+1)))</f>
        <v>k=5, r=0.9</v>
      </c>
      <c r="FP57" s="1" t="str" cm="1">
        <f t="array" aca="1" ref="FP57" ca="1">CONCATENATE(INDIRECT(ADDRESS(1,MATCH(_xlfn.MAXIFS(B57:FE57,metrics.rec,"R"),B57:FE57,0)+1)), ", ", INDIRECT(ADDRESS(2,MATCH(_xlfn.MAXIFS(B57:FE57,metrics.rec,"R"),B57:FE57,0)+1)))</f>
        <v>k=5, r=0.9</v>
      </c>
      <c r="FQ57" s="1" t="str" cm="1">
        <f t="array" aca="1" ref="FQ57" ca="1">CONCATENATE(INDIRECT(ADDRESS(1,MATCH(_xlfn.MAXIFS(B57:FE57,metrics.rec,"Precision"),B57:FE57,0)+1)), ", ", INDIRECT(ADDRESS(2,MATCH(_xlfn.MAXIFS(B57:FE57,metrics.rec,"Precision"),B57:FE57,0)+1)))</f>
        <v>k=5, r=0.9</v>
      </c>
      <c r="FR57" s="1" t="str" cm="1">
        <f t="array" aca="1" ref="FR57" ca="1">CONCATENATE(INDIRECT(ADDRESS(1,MATCH(_xlfn.MAXIFS(B57:FE57,metrics.rec,"Recall"),B57:FE57,0)+1)), ", ", INDIRECT(ADDRESS(2,MATCH(_xlfn.MAXIFS(B57:FE57,metrics.rec,"Recall"),B57:FE57,0)+1)))</f>
        <v>k=5, r=0.9</v>
      </c>
      <c r="FS57" s="1" t="e" cm="1">
        <f t="array" aca="1" ref="FS57" ca="1">CONCATENATE(INDIRECT(ADDRESS(1,MATCH(_xlfn.MAXIFS(B57:FE57,metrics.rec,"Coverage"),B57:FE57,0)+1)), ", ", INDIRECT(ADDRESS(2,MATCH(_xlfn.MAXIFS(B57:FE57,metrics.rec,"Coverage"),B57:FE57,0)+1)))</f>
        <v>#N/A</v>
      </c>
      <c r="FT57" s="1" t="str" cm="1">
        <f t="array" aca="1" ref="FT57" ca="1">CONCATENATE(INDIRECT(ADDRESS(1,MATCH(_xlfn.MAXIFS(B57:FE57,metrics.rec,"Recatio"),B57:FE57,0)+1)), ", ", INDIRECT(ADDRESS(2,MATCH(_xlfn.MAXIFS(B57:FE57,metrics.rec,"Recatio"),B57:FE57,0)+1)))</f>
        <v>k=5, r=0.9</v>
      </c>
      <c r="FU57" s="1" t="str" cm="1">
        <f t="array" aca="1" ref="FU57" ca="1">CONCATENATE(INDIRECT(ADDRESS(1,MATCH(_xlfn.MINIFS(B57:FE57,metrics.rec,"Time"),B57:FE57,0)+1)), ", ", INDIRECT(ADDRESS(2,MATCH(_xlfn.MINIFS(B57:FE57,metrics.rec,"Time"),B57:FE57,0)+1)))</f>
        <v>k=5, r=0.9</v>
      </c>
    </row>
    <row r="58" spans="1:177" x14ac:dyDescent="0.2">
      <c r="A58" s="1" t="s">
        <v>55</v>
      </c>
      <c r="B58" s="4"/>
      <c r="C58" s="4"/>
      <c r="D58" s="4"/>
      <c r="E58" s="4"/>
      <c r="F58" s="4"/>
      <c r="G58" s="4"/>
      <c r="H58" s="4"/>
      <c r="I58" s="4"/>
      <c r="J58" s="5"/>
      <c r="K58" s="5"/>
      <c r="L58" s="5"/>
      <c r="M58" s="5"/>
      <c r="N58" s="5"/>
      <c r="O58" s="5"/>
      <c r="P58" s="5"/>
      <c r="Q58" s="5"/>
      <c r="R58" s="4"/>
      <c r="S58" s="4"/>
      <c r="T58" s="4"/>
      <c r="U58" s="4"/>
      <c r="V58" s="4"/>
      <c r="W58" s="4"/>
      <c r="X58" s="4"/>
      <c r="Y58" s="4"/>
      <c r="Z58" s="5"/>
      <c r="AA58" s="5"/>
      <c r="AB58" s="5"/>
      <c r="AC58" s="5"/>
      <c r="AD58" s="5"/>
      <c r="AE58" s="5"/>
      <c r="AF58" s="5"/>
      <c r="AG58" s="5"/>
      <c r="AH58" s="4">
        <v>0.73770000000000002</v>
      </c>
      <c r="AI58" s="4">
        <v>0.94810000000000005</v>
      </c>
      <c r="AJ58" s="4">
        <v>0.1177</v>
      </c>
      <c r="AK58" s="4">
        <v>5.0900000000000001E-2</v>
      </c>
      <c r="AL58" s="4">
        <v>0.57569999999999999</v>
      </c>
      <c r="AM58" s="4"/>
      <c r="AN58" s="4">
        <v>0.97640000000000005</v>
      </c>
      <c r="AO58" s="4">
        <v>0.93920000000000003</v>
      </c>
      <c r="AP58" s="5"/>
      <c r="AQ58" s="5"/>
      <c r="AR58" s="5"/>
      <c r="AS58" s="5"/>
      <c r="AT58" s="5"/>
      <c r="AU58" s="5"/>
      <c r="AV58" s="5"/>
      <c r="AW58" s="5"/>
      <c r="AX58" s="4"/>
      <c r="AY58" s="4"/>
      <c r="AZ58" s="4"/>
      <c r="BA58" s="4"/>
      <c r="BB58" s="4"/>
      <c r="BC58" s="4"/>
      <c r="BD58" s="4"/>
      <c r="BE58" s="4"/>
      <c r="BF58" s="5"/>
      <c r="BG58" s="5"/>
      <c r="BH58" s="5"/>
      <c r="BI58" s="5"/>
      <c r="BJ58" s="5"/>
      <c r="BK58" s="5"/>
      <c r="BL58" s="5"/>
      <c r="BM58" s="5"/>
      <c r="BN58" s="4"/>
      <c r="BO58" s="4"/>
      <c r="BP58" s="4"/>
      <c r="BQ58" s="4"/>
      <c r="BR58" s="4"/>
      <c r="BS58" s="4"/>
      <c r="BT58" s="4"/>
      <c r="BU58" s="4"/>
      <c r="BV58" s="5"/>
      <c r="BW58" s="5"/>
      <c r="BX58" s="5"/>
      <c r="BY58" s="5"/>
      <c r="BZ58" s="5"/>
      <c r="CA58" s="5"/>
      <c r="CB58" s="5"/>
      <c r="CC58" s="5"/>
      <c r="CD58" s="4"/>
      <c r="CE58" s="4"/>
      <c r="CF58" s="4"/>
      <c r="CG58" s="4"/>
      <c r="CH58" s="4"/>
      <c r="CI58" s="4"/>
      <c r="CJ58" s="4"/>
      <c r="CK58" s="4"/>
      <c r="CL58" s="5"/>
      <c r="CM58" s="5"/>
      <c r="CN58" s="5"/>
      <c r="CO58" s="5"/>
      <c r="CP58" s="5"/>
      <c r="CQ58" s="5"/>
      <c r="CR58" s="5"/>
      <c r="CS58" s="5"/>
      <c r="CT58" s="4"/>
      <c r="CU58" s="4"/>
      <c r="CV58" s="4"/>
      <c r="CW58" s="4"/>
      <c r="CX58" s="4"/>
      <c r="CY58" s="4"/>
      <c r="CZ58" s="4"/>
      <c r="DA58" s="4"/>
      <c r="DB58" s="5"/>
      <c r="DC58" s="5"/>
      <c r="DD58" s="5"/>
      <c r="DE58" s="5"/>
      <c r="DF58" s="5"/>
      <c r="DG58" s="5"/>
      <c r="DH58" s="5"/>
      <c r="DI58" s="5"/>
      <c r="DJ58" s="4"/>
      <c r="DK58" s="4"/>
      <c r="DL58" s="4"/>
      <c r="DM58" s="4"/>
      <c r="DN58" s="4"/>
      <c r="DO58" s="4"/>
      <c r="DP58" s="4"/>
      <c r="DQ58" s="4"/>
      <c r="DR58" s="5"/>
      <c r="DS58" s="5"/>
      <c r="DT58" s="5"/>
      <c r="DU58" s="5"/>
      <c r="DV58" s="5"/>
      <c r="DW58" s="5"/>
      <c r="DX58" s="5"/>
      <c r="DY58" s="5"/>
      <c r="DZ58" s="4"/>
      <c r="EA58" s="4"/>
      <c r="EB58" s="4"/>
      <c r="EC58" s="4"/>
      <c r="ED58" s="4"/>
      <c r="EE58" s="4"/>
      <c r="EF58" s="4"/>
      <c r="EG58" s="4"/>
      <c r="EH58" s="5"/>
      <c r="EI58" s="5"/>
      <c r="EJ58" s="5"/>
      <c r="EK58" s="5"/>
      <c r="EL58" s="5"/>
      <c r="EM58" s="5"/>
      <c r="EN58" s="5"/>
      <c r="EO58" s="5"/>
      <c r="EP58" s="4"/>
      <c r="EQ58" s="4"/>
      <c r="ER58" s="4"/>
      <c r="ES58" s="4"/>
      <c r="ET58" s="4"/>
      <c r="EU58" s="4"/>
      <c r="EV58" s="4"/>
      <c r="EW58" s="4"/>
      <c r="EX58" s="5"/>
      <c r="EY58" s="5"/>
      <c r="EZ58" s="5"/>
      <c r="FA58" s="5"/>
      <c r="FB58" s="5"/>
      <c r="FC58" s="5"/>
      <c r="FD58" s="5"/>
      <c r="FE58" s="5"/>
      <c r="FF58" s="4">
        <f t="shared" si="8"/>
        <v>0.73770000000000002</v>
      </c>
      <c r="FG58" s="4">
        <f t="shared" si="9"/>
        <v>0.94810000000000005</v>
      </c>
      <c r="FH58" s="4">
        <f t="shared" si="10"/>
        <v>0.1177</v>
      </c>
      <c r="FI58" s="4">
        <f t="shared" si="11"/>
        <v>5.0900000000000001E-2</v>
      </c>
      <c r="FJ58" s="4">
        <f t="shared" si="12"/>
        <v>0.57569999999999999</v>
      </c>
      <c r="FK58" s="4" t="e">
        <f t="shared" si="13"/>
        <v>#DIV/0!</v>
      </c>
      <c r="FL58" s="4">
        <f t="shared" si="14"/>
        <v>0.97640000000000005</v>
      </c>
      <c r="FM58" s="4">
        <f t="shared" si="15"/>
        <v>0.93920000000000003</v>
      </c>
      <c r="FN58" s="1" t="str" cm="1">
        <f t="array" aca="1" ref="FN58" ca="1">CONCATENATE(INDIRECT(ADDRESS(1,MATCH(_xlfn.MINIFS(B58:FE58,metrics.rec,"MAE"),B58:FE58,0)+1)), ", ", INDIRECT(ADDRESS(2,MATCH(_xlfn.MINIFS(B58:FE58,metrics.rec,"MAE"),B58:FE58,0)+1)))</f>
        <v>k=5, r=0.9</v>
      </c>
      <c r="FO58" s="1" t="str" cm="1">
        <f t="array" aca="1" ref="FO58" ca="1">CONCATENATE(INDIRECT(ADDRESS(1,MATCH(_xlfn.MINIFS(B58:FE58,metrics.rec,"MSE"),B58:FE58,0)+1)), ", ", INDIRECT(ADDRESS(2,MATCH(_xlfn.MINIFS(B58:FE58,metrics.rec,"MSE"),B58:FE58,0)+1)))</f>
        <v>k=5, r=0.9</v>
      </c>
      <c r="FP58" s="1" t="str" cm="1">
        <f t="array" aca="1" ref="FP58" ca="1">CONCATENATE(INDIRECT(ADDRESS(1,MATCH(_xlfn.MAXIFS(B58:FE58,metrics.rec,"R"),B58:FE58,0)+1)), ", ", INDIRECT(ADDRESS(2,MATCH(_xlfn.MAXIFS(B58:FE58,metrics.rec,"R"),B58:FE58,0)+1)))</f>
        <v>k=5, r=0.9</v>
      </c>
      <c r="FQ58" s="1" t="str" cm="1">
        <f t="array" aca="1" ref="FQ58" ca="1">CONCATENATE(INDIRECT(ADDRESS(1,MATCH(_xlfn.MAXIFS(B58:FE58,metrics.rec,"Precision"),B58:FE58,0)+1)), ", ", INDIRECT(ADDRESS(2,MATCH(_xlfn.MAXIFS(B58:FE58,metrics.rec,"Precision"),B58:FE58,0)+1)))</f>
        <v>k=5, r=0.9</v>
      </c>
      <c r="FR58" s="1" t="str" cm="1">
        <f t="array" aca="1" ref="FR58" ca="1">CONCATENATE(INDIRECT(ADDRESS(1,MATCH(_xlfn.MAXIFS(B58:FE58,metrics.rec,"Recall"),B58:FE58,0)+1)), ", ", INDIRECT(ADDRESS(2,MATCH(_xlfn.MAXIFS(B58:FE58,metrics.rec,"Recall"),B58:FE58,0)+1)))</f>
        <v>k=5, r=0.9</v>
      </c>
      <c r="FS58" s="1" t="e" cm="1">
        <f t="array" aca="1" ref="FS58" ca="1">CONCATENATE(INDIRECT(ADDRESS(1,MATCH(_xlfn.MAXIFS(B58:FE58,metrics.rec,"Coverage"),B58:FE58,0)+1)), ", ", INDIRECT(ADDRESS(2,MATCH(_xlfn.MAXIFS(B58:FE58,metrics.rec,"Coverage"),B58:FE58,0)+1)))</f>
        <v>#N/A</v>
      </c>
      <c r="FT58" s="1" t="str" cm="1">
        <f t="array" aca="1" ref="FT58" ca="1">CONCATENATE(INDIRECT(ADDRESS(1,MATCH(_xlfn.MAXIFS(B58:FE58,metrics.rec,"Recatio"),B58:FE58,0)+1)), ", ", INDIRECT(ADDRESS(2,MATCH(_xlfn.MAXIFS(B58:FE58,metrics.rec,"Recatio"),B58:FE58,0)+1)))</f>
        <v>k=5, r=0.9</v>
      </c>
      <c r="FU58" s="1" t="str" cm="1">
        <f t="array" aca="1" ref="FU58" ca="1">CONCATENATE(INDIRECT(ADDRESS(1,MATCH(_xlfn.MINIFS(B58:FE58,metrics.rec,"Time"),B58:FE58,0)+1)), ", ", INDIRECT(ADDRESS(2,MATCH(_xlfn.MINIFS(B58:FE58,metrics.rec,"Time"),B58:FE58,0)+1)))</f>
        <v>k=5, r=0.9</v>
      </c>
    </row>
    <row r="59" spans="1:177" x14ac:dyDescent="0.2">
      <c r="A59" s="1" t="s">
        <v>56</v>
      </c>
      <c r="B59" s="4"/>
      <c r="C59" s="4"/>
      <c r="D59" s="4"/>
      <c r="E59" s="4"/>
      <c r="F59" s="4"/>
      <c r="G59" s="4"/>
      <c r="H59" s="4"/>
      <c r="I59" s="4"/>
      <c r="J59" s="5"/>
      <c r="K59" s="5"/>
      <c r="L59" s="5"/>
      <c r="M59" s="5"/>
      <c r="N59" s="5"/>
      <c r="O59" s="5"/>
      <c r="P59" s="5"/>
      <c r="Q59" s="5"/>
      <c r="R59" s="4"/>
      <c r="S59" s="4"/>
      <c r="T59" s="4"/>
      <c r="U59" s="4"/>
      <c r="V59" s="4"/>
      <c r="W59" s="4"/>
      <c r="X59" s="4"/>
      <c r="Y59" s="4"/>
      <c r="Z59" s="5"/>
      <c r="AA59" s="5"/>
      <c r="AB59" s="5"/>
      <c r="AC59" s="5"/>
      <c r="AD59" s="5"/>
      <c r="AE59" s="5"/>
      <c r="AF59" s="5"/>
      <c r="AG59" s="5"/>
      <c r="AH59" s="4">
        <v>0.7379</v>
      </c>
      <c r="AI59" s="4">
        <v>0.94699999999999995</v>
      </c>
      <c r="AJ59" s="4">
        <v>0.1188</v>
      </c>
      <c r="AK59" s="4">
        <v>5.0999999999999997E-2</v>
      </c>
      <c r="AL59" s="4">
        <v>0.57709999999999995</v>
      </c>
      <c r="AM59" s="4"/>
      <c r="AN59" s="4">
        <v>0.97640000000000005</v>
      </c>
      <c r="AO59" s="4">
        <v>0.97440000000000004</v>
      </c>
      <c r="AP59" s="5"/>
      <c r="AQ59" s="5"/>
      <c r="AR59" s="5"/>
      <c r="AS59" s="5"/>
      <c r="AT59" s="5"/>
      <c r="AU59" s="5"/>
      <c r="AV59" s="5"/>
      <c r="AW59" s="5"/>
      <c r="AX59" s="4"/>
      <c r="AY59" s="4"/>
      <c r="AZ59" s="4"/>
      <c r="BA59" s="4"/>
      <c r="BB59" s="4"/>
      <c r="BC59" s="4"/>
      <c r="BD59" s="4"/>
      <c r="BE59" s="4"/>
      <c r="BF59" s="5"/>
      <c r="BG59" s="5"/>
      <c r="BH59" s="5"/>
      <c r="BI59" s="5"/>
      <c r="BJ59" s="5"/>
      <c r="BK59" s="5"/>
      <c r="BL59" s="5"/>
      <c r="BM59" s="5"/>
      <c r="BN59" s="4"/>
      <c r="BO59" s="4"/>
      <c r="BP59" s="4"/>
      <c r="BQ59" s="4"/>
      <c r="BR59" s="4"/>
      <c r="BS59" s="4"/>
      <c r="BT59" s="4"/>
      <c r="BU59" s="4"/>
      <c r="BV59" s="5"/>
      <c r="BW59" s="5"/>
      <c r="BX59" s="5"/>
      <c r="BY59" s="5"/>
      <c r="BZ59" s="5"/>
      <c r="CA59" s="5"/>
      <c r="CB59" s="5"/>
      <c r="CC59" s="5"/>
      <c r="CD59" s="4"/>
      <c r="CE59" s="4"/>
      <c r="CF59" s="4"/>
      <c r="CG59" s="4"/>
      <c r="CH59" s="4"/>
      <c r="CI59" s="4"/>
      <c r="CJ59" s="4"/>
      <c r="CK59" s="4"/>
      <c r="CL59" s="5"/>
      <c r="CM59" s="5"/>
      <c r="CN59" s="5"/>
      <c r="CO59" s="5"/>
      <c r="CP59" s="5"/>
      <c r="CQ59" s="5"/>
      <c r="CR59" s="5"/>
      <c r="CS59" s="5"/>
      <c r="CT59" s="4"/>
      <c r="CU59" s="4"/>
      <c r="CV59" s="4"/>
      <c r="CW59" s="4"/>
      <c r="CX59" s="4"/>
      <c r="CY59" s="4"/>
      <c r="CZ59" s="4"/>
      <c r="DA59" s="4"/>
      <c r="DB59" s="5"/>
      <c r="DC59" s="5"/>
      <c r="DD59" s="5"/>
      <c r="DE59" s="5"/>
      <c r="DF59" s="5"/>
      <c r="DG59" s="5"/>
      <c r="DH59" s="5"/>
      <c r="DI59" s="5"/>
      <c r="DJ59" s="4"/>
      <c r="DK59" s="4"/>
      <c r="DL59" s="4"/>
      <c r="DM59" s="4"/>
      <c r="DN59" s="4"/>
      <c r="DO59" s="4"/>
      <c r="DP59" s="4"/>
      <c r="DQ59" s="4"/>
      <c r="DR59" s="5"/>
      <c r="DS59" s="5"/>
      <c r="DT59" s="5"/>
      <c r="DU59" s="5"/>
      <c r="DV59" s="5"/>
      <c r="DW59" s="5"/>
      <c r="DX59" s="5"/>
      <c r="DY59" s="5"/>
      <c r="DZ59" s="4"/>
      <c r="EA59" s="4"/>
      <c r="EB59" s="4"/>
      <c r="EC59" s="4"/>
      <c r="ED59" s="4"/>
      <c r="EE59" s="4"/>
      <c r="EF59" s="4"/>
      <c r="EG59" s="4"/>
      <c r="EH59" s="5"/>
      <c r="EI59" s="5"/>
      <c r="EJ59" s="5"/>
      <c r="EK59" s="5"/>
      <c r="EL59" s="5"/>
      <c r="EM59" s="5"/>
      <c r="EN59" s="5"/>
      <c r="EO59" s="5"/>
      <c r="EP59" s="4"/>
      <c r="EQ59" s="4"/>
      <c r="ER59" s="4"/>
      <c r="ES59" s="4"/>
      <c r="ET59" s="4"/>
      <c r="EU59" s="4"/>
      <c r="EV59" s="4"/>
      <c r="EW59" s="4"/>
      <c r="EX59" s="5"/>
      <c r="EY59" s="5"/>
      <c r="EZ59" s="5"/>
      <c r="FA59" s="5"/>
      <c r="FB59" s="5"/>
      <c r="FC59" s="5"/>
      <c r="FD59" s="5"/>
      <c r="FE59" s="5"/>
      <c r="FF59" s="4">
        <f t="shared" si="8"/>
        <v>0.7379</v>
      </c>
      <c r="FG59" s="4">
        <f t="shared" si="9"/>
        <v>0.94699999999999995</v>
      </c>
      <c r="FH59" s="4">
        <f t="shared" si="10"/>
        <v>0.1188</v>
      </c>
      <c r="FI59" s="4">
        <f t="shared" si="11"/>
        <v>5.0999999999999997E-2</v>
      </c>
      <c r="FJ59" s="4">
        <f t="shared" si="12"/>
        <v>0.57709999999999995</v>
      </c>
      <c r="FK59" s="4" t="e">
        <f t="shared" si="13"/>
        <v>#DIV/0!</v>
      </c>
      <c r="FL59" s="4">
        <f t="shared" si="14"/>
        <v>0.97640000000000005</v>
      </c>
      <c r="FM59" s="4">
        <f t="shared" si="15"/>
        <v>0.97440000000000004</v>
      </c>
      <c r="FN59" s="1" t="str" cm="1">
        <f t="array" aca="1" ref="FN59" ca="1">CONCATENATE(INDIRECT(ADDRESS(1,MATCH(_xlfn.MINIFS(B59:FE59,metrics.rec,"MAE"),B59:FE59,0)+1)), ", ", INDIRECT(ADDRESS(2,MATCH(_xlfn.MINIFS(B59:FE59,metrics.rec,"MAE"),B59:FE59,0)+1)))</f>
        <v>k=5, r=0.9</v>
      </c>
      <c r="FO59" s="1" t="str" cm="1">
        <f t="array" aca="1" ref="FO59" ca="1">CONCATENATE(INDIRECT(ADDRESS(1,MATCH(_xlfn.MINIFS(B59:FE59,metrics.rec,"MSE"),B59:FE59,0)+1)), ", ", INDIRECT(ADDRESS(2,MATCH(_xlfn.MINIFS(B59:FE59,metrics.rec,"MSE"),B59:FE59,0)+1)))</f>
        <v>k=5, r=0.9</v>
      </c>
      <c r="FP59" s="1" t="str" cm="1">
        <f t="array" aca="1" ref="FP59" ca="1">CONCATENATE(INDIRECT(ADDRESS(1,MATCH(_xlfn.MAXIFS(B59:FE59,metrics.rec,"R"),B59:FE59,0)+1)), ", ", INDIRECT(ADDRESS(2,MATCH(_xlfn.MAXIFS(B59:FE59,metrics.rec,"R"),B59:FE59,0)+1)))</f>
        <v>k=5, r=0.9</v>
      </c>
      <c r="FQ59" s="1" t="str" cm="1">
        <f t="array" aca="1" ref="FQ59" ca="1">CONCATENATE(INDIRECT(ADDRESS(1,MATCH(_xlfn.MAXIFS(B59:FE59,metrics.rec,"Precision"),B59:FE59,0)+1)), ", ", INDIRECT(ADDRESS(2,MATCH(_xlfn.MAXIFS(B59:FE59,metrics.rec,"Precision"),B59:FE59,0)+1)))</f>
        <v>k=5, r=0.9</v>
      </c>
      <c r="FR59" s="1" t="str" cm="1">
        <f t="array" aca="1" ref="FR59" ca="1">CONCATENATE(INDIRECT(ADDRESS(1,MATCH(_xlfn.MAXIFS(B59:FE59,metrics.rec,"Recall"),B59:FE59,0)+1)), ", ", INDIRECT(ADDRESS(2,MATCH(_xlfn.MAXIFS(B59:FE59,metrics.rec,"Recall"),B59:FE59,0)+1)))</f>
        <v>k=5, r=0.9</v>
      </c>
      <c r="FS59" s="1" t="e" cm="1">
        <f t="array" aca="1" ref="FS59" ca="1">CONCATENATE(INDIRECT(ADDRESS(1,MATCH(_xlfn.MAXIFS(B59:FE59,metrics.rec,"Coverage"),B59:FE59,0)+1)), ", ", INDIRECT(ADDRESS(2,MATCH(_xlfn.MAXIFS(B59:FE59,metrics.rec,"Coverage"),B59:FE59,0)+1)))</f>
        <v>#N/A</v>
      </c>
      <c r="FT59" s="1" t="str" cm="1">
        <f t="array" aca="1" ref="FT59" ca="1">CONCATENATE(INDIRECT(ADDRESS(1,MATCH(_xlfn.MAXIFS(B59:FE59,metrics.rec,"Recatio"),B59:FE59,0)+1)), ", ", INDIRECT(ADDRESS(2,MATCH(_xlfn.MAXIFS(B59:FE59,metrics.rec,"Recatio"),B59:FE59,0)+1)))</f>
        <v>k=5, r=0.9</v>
      </c>
      <c r="FU59" s="1" t="str" cm="1">
        <f t="array" aca="1" ref="FU59" ca="1">CONCATENATE(INDIRECT(ADDRESS(1,MATCH(_xlfn.MINIFS(B59:FE59,metrics.rec,"Time"),B59:FE59,0)+1)), ", ", INDIRECT(ADDRESS(2,MATCH(_xlfn.MINIFS(B59:FE59,metrics.rec,"Time"),B59:FE59,0)+1)))</f>
        <v>k=5, r=0.9</v>
      </c>
    </row>
    <row r="60" spans="1:177" x14ac:dyDescent="0.2">
      <c r="A60" s="1" t="s">
        <v>57</v>
      </c>
      <c r="B60" s="4"/>
      <c r="C60" s="4"/>
      <c r="D60" s="4"/>
      <c r="E60" s="4"/>
      <c r="F60" s="4"/>
      <c r="G60" s="4"/>
      <c r="H60" s="4"/>
      <c r="I60" s="4"/>
      <c r="J60" s="5"/>
      <c r="K60" s="5"/>
      <c r="L60" s="5"/>
      <c r="M60" s="5"/>
      <c r="N60" s="5"/>
      <c r="O60" s="5"/>
      <c r="P60" s="5"/>
      <c r="Q60" s="5"/>
      <c r="R60" s="4"/>
      <c r="S60" s="4"/>
      <c r="T60" s="4"/>
      <c r="U60" s="4"/>
      <c r="V60" s="4"/>
      <c r="W60" s="4"/>
      <c r="X60" s="4"/>
      <c r="Y60" s="4"/>
      <c r="Z60" s="5"/>
      <c r="AA60" s="5"/>
      <c r="AB60" s="5"/>
      <c r="AC60" s="5"/>
      <c r="AD60" s="5"/>
      <c r="AE60" s="5"/>
      <c r="AF60" s="5"/>
      <c r="AG60" s="5"/>
      <c r="AH60" s="4">
        <v>0.73409999999999997</v>
      </c>
      <c r="AI60" s="4">
        <v>0.94630000000000003</v>
      </c>
      <c r="AJ60" s="4">
        <v>0.16339999999999999</v>
      </c>
      <c r="AK60" s="4">
        <v>2.76E-2</v>
      </c>
      <c r="AL60" s="4">
        <v>0.68320000000000003</v>
      </c>
      <c r="AM60" s="4"/>
      <c r="AN60" s="4">
        <v>0.98329999999999995</v>
      </c>
      <c r="AO60" s="4">
        <v>1.5411999999999999</v>
      </c>
      <c r="AP60" s="5"/>
      <c r="AQ60" s="5"/>
      <c r="AR60" s="5"/>
      <c r="AS60" s="5"/>
      <c r="AT60" s="5"/>
      <c r="AU60" s="5"/>
      <c r="AV60" s="5"/>
      <c r="AW60" s="5"/>
      <c r="AX60" s="4"/>
      <c r="AY60" s="4"/>
      <c r="AZ60" s="4"/>
      <c r="BA60" s="4"/>
      <c r="BB60" s="4"/>
      <c r="BC60" s="4"/>
      <c r="BD60" s="4"/>
      <c r="BE60" s="4"/>
      <c r="BF60" s="5"/>
      <c r="BG60" s="5"/>
      <c r="BH60" s="5"/>
      <c r="BI60" s="5"/>
      <c r="BJ60" s="5"/>
      <c r="BK60" s="5"/>
      <c r="BL60" s="5"/>
      <c r="BM60" s="5"/>
      <c r="BN60" s="4"/>
      <c r="BO60" s="4"/>
      <c r="BP60" s="4"/>
      <c r="BQ60" s="4"/>
      <c r="BR60" s="4"/>
      <c r="BS60" s="4"/>
      <c r="BT60" s="4"/>
      <c r="BU60" s="4"/>
      <c r="BV60" s="5"/>
      <c r="BW60" s="5"/>
      <c r="BX60" s="5"/>
      <c r="BY60" s="5"/>
      <c r="BZ60" s="5"/>
      <c r="CA60" s="5"/>
      <c r="CB60" s="5"/>
      <c r="CC60" s="5"/>
      <c r="CD60" s="4"/>
      <c r="CE60" s="4"/>
      <c r="CF60" s="4"/>
      <c r="CG60" s="4"/>
      <c r="CH60" s="4"/>
      <c r="CI60" s="4"/>
      <c r="CJ60" s="4"/>
      <c r="CK60" s="4"/>
      <c r="CL60" s="5"/>
      <c r="CM60" s="5"/>
      <c r="CN60" s="5"/>
      <c r="CO60" s="5"/>
      <c r="CP60" s="5"/>
      <c r="CQ60" s="5"/>
      <c r="CR60" s="5"/>
      <c r="CS60" s="5"/>
      <c r="CT60" s="4"/>
      <c r="CU60" s="4"/>
      <c r="CV60" s="4"/>
      <c r="CW60" s="4"/>
      <c r="CX60" s="4"/>
      <c r="CY60" s="4"/>
      <c r="CZ60" s="4"/>
      <c r="DA60" s="4"/>
      <c r="DB60" s="5"/>
      <c r="DC60" s="5"/>
      <c r="DD60" s="5"/>
      <c r="DE60" s="5"/>
      <c r="DF60" s="5"/>
      <c r="DG60" s="5"/>
      <c r="DH60" s="5"/>
      <c r="DI60" s="5"/>
      <c r="DJ60" s="4"/>
      <c r="DK60" s="4"/>
      <c r="DL60" s="4"/>
      <c r="DM60" s="4"/>
      <c r="DN60" s="4"/>
      <c r="DO60" s="4"/>
      <c r="DP60" s="4"/>
      <c r="DQ60" s="4"/>
      <c r="DR60" s="5"/>
      <c r="DS60" s="5"/>
      <c r="DT60" s="5"/>
      <c r="DU60" s="5"/>
      <c r="DV60" s="5"/>
      <c r="DW60" s="5"/>
      <c r="DX60" s="5"/>
      <c r="DY60" s="5"/>
      <c r="DZ60" s="4"/>
      <c r="EA60" s="4"/>
      <c r="EB60" s="4"/>
      <c r="EC60" s="4"/>
      <c r="ED60" s="4"/>
      <c r="EE60" s="4"/>
      <c r="EF60" s="4"/>
      <c r="EG60" s="4"/>
      <c r="EH60" s="5"/>
      <c r="EI60" s="5"/>
      <c r="EJ60" s="5"/>
      <c r="EK60" s="5"/>
      <c r="EL60" s="5"/>
      <c r="EM60" s="5"/>
      <c r="EN60" s="5"/>
      <c r="EO60" s="5"/>
      <c r="EP60" s="4"/>
      <c r="EQ60" s="4"/>
      <c r="ER60" s="4"/>
      <c r="ES60" s="4"/>
      <c r="ET60" s="4"/>
      <c r="EU60" s="4"/>
      <c r="EV60" s="4"/>
      <c r="EW60" s="4"/>
      <c r="EX60" s="5"/>
      <c r="EY60" s="5"/>
      <c r="EZ60" s="5"/>
      <c r="FA60" s="5"/>
      <c r="FB60" s="5"/>
      <c r="FC60" s="5"/>
      <c r="FD60" s="5"/>
      <c r="FE60" s="5"/>
      <c r="FF60" s="4">
        <f t="shared" si="8"/>
        <v>0.73409999999999997</v>
      </c>
      <c r="FG60" s="4">
        <f t="shared" si="9"/>
        <v>0.94630000000000003</v>
      </c>
      <c r="FH60" s="4">
        <f t="shared" si="10"/>
        <v>0.16339999999999999</v>
      </c>
      <c r="FI60" s="4">
        <f t="shared" si="11"/>
        <v>2.76E-2</v>
      </c>
      <c r="FJ60" s="4">
        <f t="shared" si="12"/>
        <v>0.68320000000000003</v>
      </c>
      <c r="FK60" s="4" t="e">
        <f t="shared" si="13"/>
        <v>#DIV/0!</v>
      </c>
      <c r="FL60" s="4">
        <f t="shared" si="14"/>
        <v>0.98329999999999995</v>
      </c>
      <c r="FM60" s="4">
        <f t="shared" si="15"/>
        <v>1.5411999999999999</v>
      </c>
      <c r="FN60" s="1" t="str" cm="1">
        <f t="array" aca="1" ref="FN60" ca="1">CONCATENATE(INDIRECT(ADDRESS(1,MATCH(_xlfn.MINIFS(B60:FE60,metrics.rec,"MAE"),B60:FE60,0)+1)), ", ", INDIRECT(ADDRESS(2,MATCH(_xlfn.MINIFS(B60:FE60,metrics.rec,"MAE"),B60:FE60,0)+1)))</f>
        <v>k=5, r=0.9</v>
      </c>
      <c r="FO60" s="1" t="str" cm="1">
        <f t="array" aca="1" ref="FO60" ca="1">CONCATENATE(INDIRECT(ADDRESS(1,MATCH(_xlfn.MINIFS(B60:FE60,metrics.rec,"MSE"),B60:FE60,0)+1)), ", ", INDIRECT(ADDRESS(2,MATCH(_xlfn.MINIFS(B60:FE60,metrics.rec,"MSE"),B60:FE60,0)+1)))</f>
        <v>k=5, r=0.9</v>
      </c>
      <c r="FP60" s="1" t="str" cm="1">
        <f t="array" aca="1" ref="FP60" ca="1">CONCATENATE(INDIRECT(ADDRESS(1,MATCH(_xlfn.MAXIFS(B60:FE60,metrics.rec,"R"),B60:FE60,0)+1)), ", ", INDIRECT(ADDRESS(2,MATCH(_xlfn.MAXIFS(B60:FE60,metrics.rec,"R"),B60:FE60,0)+1)))</f>
        <v>k=5, r=0.9</v>
      </c>
      <c r="FQ60" s="1" t="str" cm="1">
        <f t="array" aca="1" ref="FQ60" ca="1">CONCATENATE(INDIRECT(ADDRESS(1,MATCH(_xlfn.MAXIFS(B60:FE60,metrics.rec,"Precision"),B60:FE60,0)+1)), ", ", INDIRECT(ADDRESS(2,MATCH(_xlfn.MAXIFS(B60:FE60,metrics.rec,"Precision"),B60:FE60,0)+1)))</f>
        <v>k=5, r=0.9</v>
      </c>
      <c r="FR60" s="1" t="str" cm="1">
        <f t="array" aca="1" ref="FR60" ca="1">CONCATENATE(INDIRECT(ADDRESS(1,MATCH(_xlfn.MAXIFS(B60:FE60,metrics.rec,"Recall"),B60:FE60,0)+1)), ", ", INDIRECT(ADDRESS(2,MATCH(_xlfn.MAXIFS(B60:FE60,metrics.rec,"Recall"),B60:FE60,0)+1)))</f>
        <v>k=5, r=0.9</v>
      </c>
      <c r="FS60" s="1" t="e" cm="1">
        <f t="array" aca="1" ref="FS60" ca="1">CONCATENATE(INDIRECT(ADDRESS(1,MATCH(_xlfn.MAXIFS(B60:FE60,metrics.rec,"Coverage"),B60:FE60,0)+1)), ", ", INDIRECT(ADDRESS(2,MATCH(_xlfn.MAXIFS(B60:FE60,metrics.rec,"Coverage"),B60:FE60,0)+1)))</f>
        <v>#N/A</v>
      </c>
      <c r="FT60" s="1" t="str" cm="1">
        <f t="array" aca="1" ref="FT60" ca="1">CONCATENATE(INDIRECT(ADDRESS(1,MATCH(_xlfn.MAXIFS(B60:FE60,metrics.rec,"Recatio"),B60:FE60,0)+1)), ", ", INDIRECT(ADDRESS(2,MATCH(_xlfn.MAXIFS(B60:FE60,metrics.rec,"Recatio"),B60:FE60,0)+1)))</f>
        <v>k=5, r=0.9</v>
      </c>
      <c r="FU60" s="1" t="str" cm="1">
        <f t="array" aca="1" ref="FU60" ca="1">CONCATENATE(INDIRECT(ADDRESS(1,MATCH(_xlfn.MINIFS(B60:FE60,metrics.rec,"Time"),B60:FE60,0)+1)), ", ", INDIRECT(ADDRESS(2,MATCH(_xlfn.MINIFS(B60:FE60,metrics.rec,"Time"),B60:FE60,0)+1)))</f>
        <v>k=5, r=0.9</v>
      </c>
    </row>
    <row r="61" spans="1:177" x14ac:dyDescent="0.2">
      <c r="A61" s="1" t="s">
        <v>58</v>
      </c>
      <c r="B61" s="4"/>
      <c r="C61" s="4"/>
      <c r="D61" s="4"/>
      <c r="E61" s="4"/>
      <c r="F61" s="4"/>
      <c r="G61" s="4"/>
      <c r="H61" s="4"/>
      <c r="I61" s="4"/>
      <c r="J61" s="5"/>
      <c r="K61" s="5"/>
      <c r="L61" s="5"/>
      <c r="M61" s="5"/>
      <c r="N61" s="5"/>
      <c r="O61" s="5"/>
      <c r="P61" s="5"/>
      <c r="Q61" s="5"/>
      <c r="R61" s="4"/>
      <c r="S61" s="4"/>
      <c r="T61" s="4"/>
      <c r="U61" s="4"/>
      <c r="V61" s="4"/>
      <c r="W61" s="4"/>
      <c r="X61" s="4"/>
      <c r="Y61" s="4"/>
      <c r="Z61" s="5"/>
      <c r="AA61" s="5"/>
      <c r="AB61" s="5"/>
      <c r="AC61" s="5"/>
      <c r="AD61" s="5"/>
      <c r="AE61" s="5"/>
      <c r="AF61" s="5"/>
      <c r="AG61" s="5"/>
      <c r="AH61" s="4">
        <v>0.74419999999999997</v>
      </c>
      <c r="AI61" s="4">
        <v>0.96919999999999995</v>
      </c>
      <c r="AJ61" s="4">
        <v>0.1123</v>
      </c>
      <c r="AK61" s="4">
        <v>5.2900000000000003E-2</v>
      </c>
      <c r="AL61" s="4">
        <v>0.4738</v>
      </c>
      <c r="AM61" s="4"/>
      <c r="AN61" s="4">
        <v>0.97929999999999995</v>
      </c>
      <c r="AO61" s="4">
        <v>1.4154</v>
      </c>
      <c r="AP61" s="5"/>
      <c r="AQ61" s="5"/>
      <c r="AR61" s="5"/>
      <c r="AS61" s="5"/>
      <c r="AT61" s="5"/>
      <c r="AU61" s="5"/>
      <c r="AV61" s="5"/>
      <c r="AW61" s="5"/>
      <c r="AX61" s="4"/>
      <c r="AY61" s="4"/>
      <c r="AZ61" s="4"/>
      <c r="BA61" s="4"/>
      <c r="BB61" s="4"/>
      <c r="BC61" s="4"/>
      <c r="BD61" s="4"/>
      <c r="BE61" s="4"/>
      <c r="BF61" s="5"/>
      <c r="BG61" s="5"/>
      <c r="BH61" s="5"/>
      <c r="BI61" s="5"/>
      <c r="BJ61" s="5"/>
      <c r="BK61" s="5"/>
      <c r="BL61" s="5"/>
      <c r="BM61" s="5"/>
      <c r="BN61" s="4"/>
      <c r="BO61" s="4"/>
      <c r="BP61" s="4"/>
      <c r="BQ61" s="4"/>
      <c r="BR61" s="4"/>
      <c r="BS61" s="4"/>
      <c r="BT61" s="4"/>
      <c r="BU61" s="4"/>
      <c r="BV61" s="5"/>
      <c r="BW61" s="5"/>
      <c r="BX61" s="5"/>
      <c r="BY61" s="5"/>
      <c r="BZ61" s="5"/>
      <c r="CA61" s="5"/>
      <c r="CB61" s="5"/>
      <c r="CC61" s="5"/>
      <c r="CD61" s="4"/>
      <c r="CE61" s="4"/>
      <c r="CF61" s="4"/>
      <c r="CG61" s="4"/>
      <c r="CH61" s="4"/>
      <c r="CI61" s="4"/>
      <c r="CJ61" s="4"/>
      <c r="CK61" s="4"/>
      <c r="CL61" s="5"/>
      <c r="CM61" s="5"/>
      <c r="CN61" s="5"/>
      <c r="CO61" s="5"/>
      <c r="CP61" s="5"/>
      <c r="CQ61" s="5"/>
      <c r="CR61" s="5"/>
      <c r="CS61" s="5"/>
      <c r="CT61" s="4"/>
      <c r="CU61" s="4"/>
      <c r="CV61" s="4"/>
      <c r="CW61" s="4"/>
      <c r="CX61" s="4"/>
      <c r="CY61" s="4"/>
      <c r="CZ61" s="4"/>
      <c r="DA61" s="4"/>
      <c r="DB61" s="5"/>
      <c r="DC61" s="5"/>
      <c r="DD61" s="5"/>
      <c r="DE61" s="5"/>
      <c r="DF61" s="5"/>
      <c r="DG61" s="5"/>
      <c r="DH61" s="5"/>
      <c r="DI61" s="5"/>
      <c r="DJ61" s="4"/>
      <c r="DK61" s="4"/>
      <c r="DL61" s="4"/>
      <c r="DM61" s="4"/>
      <c r="DN61" s="4"/>
      <c r="DO61" s="4"/>
      <c r="DP61" s="4"/>
      <c r="DQ61" s="4"/>
      <c r="DR61" s="5"/>
      <c r="DS61" s="5"/>
      <c r="DT61" s="5"/>
      <c r="DU61" s="5"/>
      <c r="DV61" s="5"/>
      <c r="DW61" s="5"/>
      <c r="DX61" s="5"/>
      <c r="DY61" s="5"/>
      <c r="DZ61" s="4"/>
      <c r="EA61" s="4"/>
      <c r="EB61" s="4"/>
      <c r="EC61" s="4"/>
      <c r="ED61" s="4"/>
      <c r="EE61" s="4"/>
      <c r="EF61" s="4"/>
      <c r="EG61" s="4"/>
      <c r="EH61" s="5"/>
      <c r="EI61" s="5"/>
      <c r="EJ61" s="5"/>
      <c r="EK61" s="5"/>
      <c r="EL61" s="5"/>
      <c r="EM61" s="5"/>
      <c r="EN61" s="5"/>
      <c r="EO61" s="5"/>
      <c r="EP61" s="4"/>
      <c r="EQ61" s="4"/>
      <c r="ER61" s="4"/>
      <c r="ES61" s="4"/>
      <c r="ET61" s="4"/>
      <c r="EU61" s="4"/>
      <c r="EV61" s="4"/>
      <c r="EW61" s="4"/>
      <c r="EX61" s="5"/>
      <c r="EY61" s="5"/>
      <c r="EZ61" s="5"/>
      <c r="FA61" s="5"/>
      <c r="FB61" s="5"/>
      <c r="FC61" s="5"/>
      <c r="FD61" s="5"/>
      <c r="FE61" s="5"/>
      <c r="FF61" s="4">
        <f t="shared" si="8"/>
        <v>0.74419999999999997</v>
      </c>
      <c r="FG61" s="4">
        <f t="shared" si="9"/>
        <v>0.96919999999999995</v>
      </c>
      <c r="FH61" s="4">
        <f t="shared" si="10"/>
        <v>0.1123</v>
      </c>
      <c r="FI61" s="4">
        <f t="shared" si="11"/>
        <v>5.2900000000000003E-2</v>
      </c>
      <c r="FJ61" s="4">
        <f t="shared" si="12"/>
        <v>0.4738</v>
      </c>
      <c r="FK61" s="4" t="e">
        <f t="shared" si="13"/>
        <v>#DIV/0!</v>
      </c>
      <c r="FL61" s="4">
        <f t="shared" si="14"/>
        <v>0.97929999999999995</v>
      </c>
      <c r="FM61" s="4">
        <f t="shared" si="15"/>
        <v>1.4154</v>
      </c>
      <c r="FN61" s="1" t="str" cm="1">
        <f t="array" aca="1" ref="FN61" ca="1">CONCATENATE(INDIRECT(ADDRESS(1,MATCH(_xlfn.MINIFS(B61:FE61,metrics.rec,"MAE"),B61:FE61,0)+1)), ", ", INDIRECT(ADDRESS(2,MATCH(_xlfn.MINIFS(B61:FE61,metrics.rec,"MAE"),B61:FE61,0)+1)))</f>
        <v>k=5, r=0.9</v>
      </c>
      <c r="FO61" s="1" t="str" cm="1">
        <f t="array" aca="1" ref="FO61" ca="1">CONCATENATE(INDIRECT(ADDRESS(1,MATCH(_xlfn.MINIFS(B61:FE61,metrics.rec,"MSE"),B61:FE61,0)+1)), ", ", INDIRECT(ADDRESS(2,MATCH(_xlfn.MINIFS(B61:FE61,metrics.rec,"MSE"),B61:FE61,0)+1)))</f>
        <v>k=5, r=0.9</v>
      </c>
      <c r="FP61" s="1" t="str" cm="1">
        <f t="array" aca="1" ref="FP61" ca="1">CONCATENATE(INDIRECT(ADDRESS(1,MATCH(_xlfn.MAXIFS(B61:FE61,metrics.rec,"R"),B61:FE61,0)+1)), ", ", INDIRECT(ADDRESS(2,MATCH(_xlfn.MAXIFS(B61:FE61,metrics.rec,"R"),B61:FE61,0)+1)))</f>
        <v>k=5, r=0.9</v>
      </c>
      <c r="FQ61" s="1" t="str" cm="1">
        <f t="array" aca="1" ref="FQ61" ca="1">CONCATENATE(INDIRECT(ADDRESS(1,MATCH(_xlfn.MAXIFS(B61:FE61,metrics.rec,"Precision"),B61:FE61,0)+1)), ", ", INDIRECT(ADDRESS(2,MATCH(_xlfn.MAXIFS(B61:FE61,metrics.rec,"Precision"),B61:FE61,0)+1)))</f>
        <v>k=5, r=0.9</v>
      </c>
      <c r="FR61" s="1" t="str" cm="1">
        <f t="array" aca="1" ref="FR61" ca="1">CONCATENATE(INDIRECT(ADDRESS(1,MATCH(_xlfn.MAXIFS(B61:FE61,metrics.rec,"Recall"),B61:FE61,0)+1)), ", ", INDIRECT(ADDRESS(2,MATCH(_xlfn.MAXIFS(B61:FE61,metrics.rec,"Recall"),B61:FE61,0)+1)))</f>
        <v>k=5, r=0.9</v>
      </c>
      <c r="FS61" s="1" t="e" cm="1">
        <f t="array" aca="1" ref="FS61" ca="1">CONCATENATE(INDIRECT(ADDRESS(1,MATCH(_xlfn.MAXIFS(B61:FE61,metrics.rec,"Coverage"),B61:FE61,0)+1)), ", ", INDIRECT(ADDRESS(2,MATCH(_xlfn.MAXIFS(B61:FE61,metrics.rec,"Coverage"),B61:FE61,0)+1)))</f>
        <v>#N/A</v>
      </c>
      <c r="FT61" s="1" t="str" cm="1">
        <f t="array" aca="1" ref="FT61" ca="1">CONCATENATE(INDIRECT(ADDRESS(1,MATCH(_xlfn.MAXIFS(B61:FE61,metrics.rec,"Recatio"),B61:FE61,0)+1)), ", ", INDIRECT(ADDRESS(2,MATCH(_xlfn.MAXIFS(B61:FE61,metrics.rec,"Recatio"),B61:FE61,0)+1)))</f>
        <v>k=5, r=0.9</v>
      </c>
      <c r="FU61" s="1" t="str" cm="1">
        <f t="array" aca="1" ref="FU61" ca="1">CONCATENATE(INDIRECT(ADDRESS(1,MATCH(_xlfn.MINIFS(B61:FE61,metrics.rec,"Time"),B61:FE61,0)+1)), ", ", INDIRECT(ADDRESS(2,MATCH(_xlfn.MINIFS(B61:FE61,metrics.rec,"Time"),B61:FE61,0)+1)))</f>
        <v>k=5, r=0.9</v>
      </c>
    </row>
    <row r="62" spans="1:177" x14ac:dyDescent="0.2">
      <c r="A62" s="1" t="s">
        <v>59</v>
      </c>
      <c r="B62" s="4"/>
      <c r="C62" s="4"/>
      <c r="D62" s="4"/>
      <c r="E62" s="4"/>
      <c r="F62" s="4"/>
      <c r="G62" s="4"/>
      <c r="H62" s="4"/>
      <c r="I62" s="4"/>
      <c r="J62" s="5"/>
      <c r="K62" s="5"/>
      <c r="L62" s="5"/>
      <c r="M62" s="5"/>
      <c r="N62" s="5"/>
      <c r="O62" s="5"/>
      <c r="P62" s="5"/>
      <c r="Q62" s="5"/>
      <c r="R62" s="4"/>
      <c r="S62" s="4"/>
      <c r="T62" s="4"/>
      <c r="U62" s="4"/>
      <c r="V62" s="4"/>
      <c r="W62" s="4"/>
      <c r="X62" s="4"/>
      <c r="Y62" s="4"/>
      <c r="Z62" s="5"/>
      <c r="AA62" s="5"/>
      <c r="AB62" s="5"/>
      <c r="AC62" s="5"/>
      <c r="AD62" s="5"/>
      <c r="AE62" s="5"/>
      <c r="AF62" s="5"/>
      <c r="AG62" s="5"/>
      <c r="AH62" s="4">
        <v>0.74050000000000005</v>
      </c>
      <c r="AI62" s="4">
        <v>0.9536</v>
      </c>
      <c r="AJ62" s="4">
        <v>0.1166</v>
      </c>
      <c r="AK62" s="4">
        <v>4.2999999999999997E-2</v>
      </c>
      <c r="AL62" s="4">
        <v>0.60799999999999998</v>
      </c>
      <c r="AM62" s="4"/>
      <c r="AN62" s="4">
        <v>0.98</v>
      </c>
      <c r="AO62" s="4">
        <v>1.2406999999999999</v>
      </c>
      <c r="AP62" s="5"/>
      <c r="AQ62" s="5"/>
      <c r="AR62" s="5"/>
      <c r="AS62" s="5"/>
      <c r="AT62" s="5"/>
      <c r="AU62" s="5"/>
      <c r="AV62" s="5"/>
      <c r="AW62" s="5"/>
      <c r="AX62" s="4"/>
      <c r="AY62" s="4"/>
      <c r="AZ62" s="4"/>
      <c r="BA62" s="4"/>
      <c r="BB62" s="4"/>
      <c r="BC62" s="4"/>
      <c r="BD62" s="4"/>
      <c r="BE62" s="4"/>
      <c r="BF62" s="5"/>
      <c r="BG62" s="5"/>
      <c r="BH62" s="5"/>
      <c r="BI62" s="5"/>
      <c r="BJ62" s="5"/>
      <c r="BK62" s="5"/>
      <c r="BL62" s="5"/>
      <c r="BM62" s="5"/>
      <c r="BN62" s="4"/>
      <c r="BO62" s="4"/>
      <c r="BP62" s="4"/>
      <c r="BQ62" s="4"/>
      <c r="BR62" s="4"/>
      <c r="BS62" s="4"/>
      <c r="BT62" s="4"/>
      <c r="BU62" s="4"/>
      <c r="BV62" s="5"/>
      <c r="BW62" s="5"/>
      <c r="BX62" s="5"/>
      <c r="BY62" s="5"/>
      <c r="BZ62" s="5"/>
      <c r="CA62" s="5"/>
      <c r="CB62" s="5"/>
      <c r="CC62" s="5"/>
      <c r="CD62" s="4"/>
      <c r="CE62" s="4"/>
      <c r="CF62" s="4"/>
      <c r="CG62" s="4"/>
      <c r="CH62" s="4"/>
      <c r="CI62" s="4"/>
      <c r="CJ62" s="4"/>
      <c r="CK62" s="4"/>
      <c r="CL62" s="5"/>
      <c r="CM62" s="5"/>
      <c r="CN62" s="5"/>
      <c r="CO62" s="5"/>
      <c r="CP62" s="5"/>
      <c r="CQ62" s="5"/>
      <c r="CR62" s="5"/>
      <c r="CS62" s="5"/>
      <c r="CT62" s="4"/>
      <c r="CU62" s="4"/>
      <c r="CV62" s="4"/>
      <c r="CW62" s="4"/>
      <c r="CX62" s="4"/>
      <c r="CY62" s="4"/>
      <c r="CZ62" s="4"/>
      <c r="DA62" s="4"/>
      <c r="DB62" s="5"/>
      <c r="DC62" s="5"/>
      <c r="DD62" s="5"/>
      <c r="DE62" s="5"/>
      <c r="DF62" s="5"/>
      <c r="DG62" s="5"/>
      <c r="DH62" s="5"/>
      <c r="DI62" s="5"/>
      <c r="DJ62" s="4"/>
      <c r="DK62" s="4"/>
      <c r="DL62" s="4"/>
      <c r="DM62" s="4"/>
      <c r="DN62" s="4"/>
      <c r="DO62" s="4"/>
      <c r="DP62" s="4"/>
      <c r="DQ62" s="4"/>
      <c r="DR62" s="5"/>
      <c r="DS62" s="5"/>
      <c r="DT62" s="5"/>
      <c r="DU62" s="5"/>
      <c r="DV62" s="5"/>
      <c r="DW62" s="5"/>
      <c r="DX62" s="5"/>
      <c r="DY62" s="5"/>
      <c r="DZ62" s="4"/>
      <c r="EA62" s="4"/>
      <c r="EB62" s="4"/>
      <c r="EC62" s="4"/>
      <c r="ED62" s="4"/>
      <c r="EE62" s="4"/>
      <c r="EF62" s="4"/>
      <c r="EG62" s="4"/>
      <c r="EH62" s="5"/>
      <c r="EI62" s="5"/>
      <c r="EJ62" s="5"/>
      <c r="EK62" s="5"/>
      <c r="EL62" s="5"/>
      <c r="EM62" s="5"/>
      <c r="EN62" s="5"/>
      <c r="EO62" s="5"/>
      <c r="EP62" s="4"/>
      <c r="EQ62" s="4"/>
      <c r="ER62" s="4"/>
      <c r="ES62" s="4"/>
      <c r="ET62" s="4"/>
      <c r="EU62" s="4"/>
      <c r="EV62" s="4"/>
      <c r="EW62" s="4"/>
      <c r="EX62" s="5"/>
      <c r="EY62" s="5"/>
      <c r="EZ62" s="5"/>
      <c r="FA62" s="5"/>
      <c r="FB62" s="5"/>
      <c r="FC62" s="5"/>
      <c r="FD62" s="5"/>
      <c r="FE62" s="5"/>
      <c r="FF62" s="4">
        <f t="shared" si="8"/>
        <v>0.74050000000000005</v>
      </c>
      <c r="FG62" s="4">
        <f t="shared" si="9"/>
        <v>0.9536</v>
      </c>
      <c r="FH62" s="4">
        <f t="shared" si="10"/>
        <v>0.1166</v>
      </c>
      <c r="FI62" s="4">
        <f t="shared" si="11"/>
        <v>4.2999999999999997E-2</v>
      </c>
      <c r="FJ62" s="4">
        <f t="shared" si="12"/>
        <v>0.60799999999999998</v>
      </c>
      <c r="FK62" s="4" t="e">
        <f t="shared" si="13"/>
        <v>#DIV/0!</v>
      </c>
      <c r="FL62" s="4">
        <f t="shared" si="14"/>
        <v>0.98</v>
      </c>
      <c r="FM62" s="4">
        <f t="shared" si="15"/>
        <v>1.2406999999999999</v>
      </c>
      <c r="FN62" s="1" t="str" cm="1">
        <f t="array" aca="1" ref="FN62" ca="1">CONCATENATE(INDIRECT(ADDRESS(1,MATCH(_xlfn.MINIFS(B62:FE62,metrics.rec,"MAE"),B62:FE62,0)+1)), ", ", INDIRECT(ADDRESS(2,MATCH(_xlfn.MINIFS(B62:FE62,metrics.rec,"MAE"),B62:FE62,0)+1)))</f>
        <v>k=5, r=0.9</v>
      </c>
      <c r="FO62" s="1" t="str" cm="1">
        <f t="array" aca="1" ref="FO62" ca="1">CONCATENATE(INDIRECT(ADDRESS(1,MATCH(_xlfn.MINIFS(B62:FE62,metrics.rec,"MSE"),B62:FE62,0)+1)), ", ", INDIRECT(ADDRESS(2,MATCH(_xlfn.MINIFS(B62:FE62,metrics.rec,"MSE"),B62:FE62,0)+1)))</f>
        <v>k=5, r=0.9</v>
      </c>
      <c r="FP62" s="1" t="str" cm="1">
        <f t="array" aca="1" ref="FP62" ca="1">CONCATENATE(INDIRECT(ADDRESS(1,MATCH(_xlfn.MAXIFS(B62:FE62,metrics.rec,"R"),B62:FE62,0)+1)), ", ", INDIRECT(ADDRESS(2,MATCH(_xlfn.MAXIFS(B62:FE62,metrics.rec,"R"),B62:FE62,0)+1)))</f>
        <v>k=5, r=0.9</v>
      </c>
      <c r="FQ62" s="1" t="str" cm="1">
        <f t="array" aca="1" ref="FQ62" ca="1">CONCATENATE(INDIRECT(ADDRESS(1,MATCH(_xlfn.MAXIFS(B62:FE62,metrics.rec,"Precision"),B62:FE62,0)+1)), ", ", INDIRECT(ADDRESS(2,MATCH(_xlfn.MAXIFS(B62:FE62,metrics.rec,"Precision"),B62:FE62,0)+1)))</f>
        <v>k=5, r=0.9</v>
      </c>
      <c r="FR62" s="1" t="str" cm="1">
        <f t="array" aca="1" ref="FR62" ca="1">CONCATENATE(INDIRECT(ADDRESS(1,MATCH(_xlfn.MAXIFS(B62:FE62,metrics.rec,"Recall"),B62:FE62,0)+1)), ", ", INDIRECT(ADDRESS(2,MATCH(_xlfn.MAXIFS(B62:FE62,metrics.rec,"Recall"),B62:FE62,0)+1)))</f>
        <v>k=5, r=0.9</v>
      </c>
      <c r="FS62" s="1" t="e" cm="1">
        <f t="array" aca="1" ref="FS62" ca="1">CONCATENATE(INDIRECT(ADDRESS(1,MATCH(_xlfn.MAXIFS(B62:FE62,metrics.rec,"Coverage"),B62:FE62,0)+1)), ", ", INDIRECT(ADDRESS(2,MATCH(_xlfn.MAXIFS(B62:FE62,metrics.rec,"Coverage"),B62:FE62,0)+1)))</f>
        <v>#N/A</v>
      </c>
      <c r="FT62" s="1" t="str" cm="1">
        <f t="array" aca="1" ref="FT62" ca="1">CONCATENATE(INDIRECT(ADDRESS(1,MATCH(_xlfn.MAXIFS(B62:FE62,metrics.rec,"Recatio"),B62:FE62,0)+1)), ", ", INDIRECT(ADDRESS(2,MATCH(_xlfn.MAXIFS(B62:FE62,metrics.rec,"Recatio"),B62:FE62,0)+1)))</f>
        <v>k=5, r=0.9</v>
      </c>
      <c r="FU62" s="1" t="str" cm="1">
        <f t="array" aca="1" ref="FU62" ca="1">CONCATENATE(INDIRECT(ADDRESS(1,MATCH(_xlfn.MINIFS(B62:FE62,metrics.rec,"Time"),B62:FE62,0)+1)), ", ", INDIRECT(ADDRESS(2,MATCH(_xlfn.MINIFS(B62:FE62,metrics.rec,"Time"),B62:FE62,0)+1)))</f>
        <v>k=5, r=0.9</v>
      </c>
    </row>
    <row r="63" spans="1:177" x14ac:dyDescent="0.2">
      <c r="A63" s="1" t="s">
        <v>60</v>
      </c>
      <c r="B63" s="4"/>
      <c r="C63" s="4"/>
      <c r="D63" s="4"/>
      <c r="E63" s="4"/>
      <c r="F63" s="4"/>
      <c r="G63" s="4"/>
      <c r="H63" s="4"/>
      <c r="I63" s="4"/>
      <c r="J63" s="5"/>
      <c r="K63" s="5"/>
      <c r="L63" s="5"/>
      <c r="M63" s="5"/>
      <c r="N63" s="5"/>
      <c r="O63" s="5"/>
      <c r="P63" s="5"/>
      <c r="Q63" s="5"/>
      <c r="R63" s="4"/>
      <c r="S63" s="4"/>
      <c r="T63" s="4"/>
      <c r="U63" s="4"/>
      <c r="V63" s="4"/>
      <c r="W63" s="4"/>
      <c r="X63" s="4"/>
      <c r="Y63" s="4"/>
      <c r="Z63" s="5"/>
      <c r="AA63" s="5"/>
      <c r="AB63" s="5"/>
      <c r="AC63" s="5"/>
      <c r="AD63" s="5"/>
      <c r="AE63" s="5"/>
      <c r="AF63" s="5"/>
      <c r="AG63" s="5"/>
      <c r="AH63" s="4">
        <v>0.74309999999999998</v>
      </c>
      <c r="AI63" s="4">
        <v>0.96779999999999999</v>
      </c>
      <c r="AJ63" s="4">
        <v>0.1108</v>
      </c>
      <c r="AK63" s="4">
        <v>5.0700000000000002E-2</v>
      </c>
      <c r="AL63" s="4">
        <v>0.48570000000000002</v>
      </c>
      <c r="AM63" s="4"/>
      <c r="AN63" s="4">
        <v>0.92510000000000003</v>
      </c>
      <c r="AO63" s="4">
        <v>1.4414</v>
      </c>
      <c r="AP63" s="5"/>
      <c r="AQ63" s="5"/>
      <c r="AR63" s="5"/>
      <c r="AS63" s="5"/>
      <c r="AT63" s="5"/>
      <c r="AU63" s="5"/>
      <c r="AV63" s="5"/>
      <c r="AW63" s="5"/>
      <c r="AX63" s="4"/>
      <c r="AY63" s="4"/>
      <c r="AZ63" s="4"/>
      <c r="BA63" s="4"/>
      <c r="BB63" s="4"/>
      <c r="BC63" s="4"/>
      <c r="BD63" s="4"/>
      <c r="BE63" s="4"/>
      <c r="BF63" s="5"/>
      <c r="BG63" s="5"/>
      <c r="BH63" s="5"/>
      <c r="BI63" s="5"/>
      <c r="BJ63" s="5"/>
      <c r="BK63" s="5"/>
      <c r="BL63" s="5"/>
      <c r="BM63" s="5"/>
      <c r="BN63" s="4"/>
      <c r="BO63" s="4"/>
      <c r="BP63" s="4"/>
      <c r="BQ63" s="4"/>
      <c r="BR63" s="4"/>
      <c r="BS63" s="4"/>
      <c r="BT63" s="4"/>
      <c r="BU63" s="4"/>
      <c r="BV63" s="5"/>
      <c r="BW63" s="5"/>
      <c r="BX63" s="5"/>
      <c r="BY63" s="5"/>
      <c r="BZ63" s="5"/>
      <c r="CA63" s="5"/>
      <c r="CB63" s="5"/>
      <c r="CC63" s="5"/>
      <c r="CD63" s="4"/>
      <c r="CE63" s="4"/>
      <c r="CF63" s="4"/>
      <c r="CG63" s="4"/>
      <c r="CH63" s="4"/>
      <c r="CI63" s="4"/>
      <c r="CJ63" s="4"/>
      <c r="CK63" s="4"/>
      <c r="CL63" s="5"/>
      <c r="CM63" s="5"/>
      <c r="CN63" s="5"/>
      <c r="CO63" s="5"/>
      <c r="CP63" s="5"/>
      <c r="CQ63" s="5"/>
      <c r="CR63" s="5"/>
      <c r="CS63" s="5"/>
      <c r="CT63" s="4"/>
      <c r="CU63" s="4"/>
      <c r="CV63" s="4"/>
      <c r="CW63" s="4"/>
      <c r="CX63" s="4"/>
      <c r="CY63" s="4"/>
      <c r="CZ63" s="4"/>
      <c r="DA63" s="4"/>
      <c r="DB63" s="5"/>
      <c r="DC63" s="5"/>
      <c r="DD63" s="5"/>
      <c r="DE63" s="5"/>
      <c r="DF63" s="5"/>
      <c r="DG63" s="5"/>
      <c r="DH63" s="5"/>
      <c r="DI63" s="5"/>
      <c r="DJ63" s="4"/>
      <c r="DK63" s="4"/>
      <c r="DL63" s="4"/>
      <c r="DM63" s="4"/>
      <c r="DN63" s="4"/>
      <c r="DO63" s="4"/>
      <c r="DP63" s="4"/>
      <c r="DQ63" s="4"/>
      <c r="DR63" s="5"/>
      <c r="DS63" s="5"/>
      <c r="DT63" s="5"/>
      <c r="DU63" s="5"/>
      <c r="DV63" s="5"/>
      <c r="DW63" s="5"/>
      <c r="DX63" s="5"/>
      <c r="DY63" s="5"/>
      <c r="DZ63" s="4"/>
      <c r="EA63" s="4"/>
      <c r="EB63" s="4"/>
      <c r="EC63" s="4"/>
      <c r="ED63" s="4"/>
      <c r="EE63" s="4"/>
      <c r="EF63" s="4"/>
      <c r="EG63" s="4"/>
      <c r="EH63" s="5"/>
      <c r="EI63" s="5"/>
      <c r="EJ63" s="5"/>
      <c r="EK63" s="5"/>
      <c r="EL63" s="5"/>
      <c r="EM63" s="5"/>
      <c r="EN63" s="5"/>
      <c r="EO63" s="5"/>
      <c r="EP63" s="4"/>
      <c r="EQ63" s="4"/>
      <c r="ER63" s="4"/>
      <c r="ES63" s="4"/>
      <c r="ET63" s="4"/>
      <c r="EU63" s="4"/>
      <c r="EV63" s="4"/>
      <c r="EW63" s="4"/>
      <c r="EX63" s="5"/>
      <c r="EY63" s="5"/>
      <c r="EZ63" s="5"/>
      <c r="FA63" s="5"/>
      <c r="FB63" s="5"/>
      <c r="FC63" s="5"/>
      <c r="FD63" s="5"/>
      <c r="FE63" s="5"/>
      <c r="FF63" s="4">
        <f t="shared" si="8"/>
        <v>0.74309999999999998</v>
      </c>
      <c r="FG63" s="4">
        <f t="shared" si="9"/>
        <v>0.96779999999999999</v>
      </c>
      <c r="FH63" s="4">
        <f t="shared" si="10"/>
        <v>0.1108</v>
      </c>
      <c r="FI63" s="4">
        <f t="shared" si="11"/>
        <v>5.0700000000000002E-2</v>
      </c>
      <c r="FJ63" s="4">
        <f t="shared" si="12"/>
        <v>0.48570000000000002</v>
      </c>
      <c r="FK63" s="4" t="e">
        <f t="shared" si="13"/>
        <v>#DIV/0!</v>
      </c>
      <c r="FL63" s="4">
        <f t="shared" si="14"/>
        <v>0.92510000000000003</v>
      </c>
      <c r="FM63" s="4">
        <f t="shared" si="15"/>
        <v>1.4414</v>
      </c>
      <c r="FN63" s="1" t="str" cm="1">
        <f t="array" aca="1" ref="FN63" ca="1">CONCATENATE(INDIRECT(ADDRESS(1,MATCH(_xlfn.MINIFS(B63:FE63,metrics.rec,"MAE"),B63:FE63,0)+1)), ", ", INDIRECT(ADDRESS(2,MATCH(_xlfn.MINIFS(B63:FE63,metrics.rec,"MAE"),B63:FE63,0)+1)))</f>
        <v>k=5, r=0.9</v>
      </c>
      <c r="FO63" s="1" t="str" cm="1">
        <f t="array" aca="1" ref="FO63" ca="1">CONCATENATE(INDIRECT(ADDRESS(1,MATCH(_xlfn.MINIFS(B63:FE63,metrics.rec,"MSE"),B63:FE63,0)+1)), ", ", INDIRECT(ADDRESS(2,MATCH(_xlfn.MINIFS(B63:FE63,metrics.rec,"MSE"),B63:FE63,0)+1)))</f>
        <v>k=5, r=0.9</v>
      </c>
      <c r="FP63" s="1" t="str" cm="1">
        <f t="array" aca="1" ref="FP63" ca="1">CONCATENATE(INDIRECT(ADDRESS(1,MATCH(_xlfn.MAXIFS(B63:FE63,metrics.rec,"R"),B63:FE63,0)+1)), ", ", INDIRECT(ADDRESS(2,MATCH(_xlfn.MAXIFS(B63:FE63,metrics.rec,"R"),B63:FE63,0)+1)))</f>
        <v>k=5, r=0.9</v>
      </c>
      <c r="FQ63" s="1" t="str" cm="1">
        <f t="array" aca="1" ref="FQ63" ca="1">CONCATENATE(INDIRECT(ADDRESS(1,MATCH(_xlfn.MAXIFS(B63:FE63,metrics.rec,"Precision"),B63:FE63,0)+1)), ", ", INDIRECT(ADDRESS(2,MATCH(_xlfn.MAXIFS(B63:FE63,metrics.rec,"Precision"),B63:FE63,0)+1)))</f>
        <v>k=5, r=0.9</v>
      </c>
      <c r="FR63" s="1" t="str" cm="1">
        <f t="array" aca="1" ref="FR63" ca="1">CONCATENATE(INDIRECT(ADDRESS(1,MATCH(_xlfn.MAXIFS(B63:FE63,metrics.rec,"Recall"),B63:FE63,0)+1)), ", ", INDIRECT(ADDRESS(2,MATCH(_xlfn.MAXIFS(B63:FE63,metrics.rec,"Recall"),B63:FE63,0)+1)))</f>
        <v>k=5, r=0.9</v>
      </c>
      <c r="FS63" s="1" t="e" cm="1">
        <f t="array" aca="1" ref="FS63" ca="1">CONCATENATE(INDIRECT(ADDRESS(1,MATCH(_xlfn.MAXIFS(B63:FE63,metrics.rec,"Coverage"),B63:FE63,0)+1)), ", ", INDIRECT(ADDRESS(2,MATCH(_xlfn.MAXIFS(B63:FE63,metrics.rec,"Coverage"),B63:FE63,0)+1)))</f>
        <v>#N/A</v>
      </c>
      <c r="FT63" s="1" t="str" cm="1">
        <f t="array" aca="1" ref="FT63" ca="1">CONCATENATE(INDIRECT(ADDRESS(1,MATCH(_xlfn.MAXIFS(B63:FE63,metrics.rec,"Recatio"),B63:FE63,0)+1)), ", ", INDIRECT(ADDRESS(2,MATCH(_xlfn.MAXIFS(B63:FE63,metrics.rec,"Recatio"),B63:FE63,0)+1)))</f>
        <v>k=5, r=0.9</v>
      </c>
      <c r="FU63" s="1" t="str" cm="1">
        <f t="array" aca="1" ref="FU63" ca="1">CONCATENATE(INDIRECT(ADDRESS(1,MATCH(_xlfn.MINIFS(B63:FE63,metrics.rec,"Time"),B63:FE63,0)+1)), ", ", INDIRECT(ADDRESS(2,MATCH(_xlfn.MINIFS(B63:FE63,metrics.rec,"Time"),B63:FE63,0)+1)))</f>
        <v>k=5, r=0.9</v>
      </c>
    </row>
    <row r="64" spans="1:177" x14ac:dyDescent="0.2">
      <c r="A64" s="1" t="s">
        <v>61</v>
      </c>
      <c r="B64" s="4"/>
      <c r="C64" s="4"/>
      <c r="D64" s="4"/>
      <c r="E64" s="4"/>
      <c r="F64" s="4"/>
      <c r="G64" s="4"/>
      <c r="H64" s="4"/>
      <c r="I64" s="4"/>
      <c r="J64" s="5"/>
      <c r="K64" s="5"/>
      <c r="L64" s="5"/>
      <c r="M64" s="5"/>
      <c r="N64" s="5"/>
      <c r="O64" s="5"/>
      <c r="P64" s="5"/>
      <c r="Q64" s="5"/>
      <c r="R64" s="4"/>
      <c r="S64" s="4"/>
      <c r="T64" s="4"/>
      <c r="U64" s="4"/>
      <c r="V64" s="4"/>
      <c r="W64" s="4"/>
      <c r="X64" s="4"/>
      <c r="Y64" s="4"/>
      <c r="Z64" s="5"/>
      <c r="AA64" s="5"/>
      <c r="AB64" s="5"/>
      <c r="AC64" s="5"/>
      <c r="AD64" s="5"/>
      <c r="AE64" s="5"/>
      <c r="AF64" s="5"/>
      <c r="AG64" s="5"/>
      <c r="AH64" s="4">
        <v>0.74080000000000001</v>
      </c>
      <c r="AI64" s="4">
        <v>0.95320000000000005</v>
      </c>
      <c r="AJ64" s="4">
        <v>0.115</v>
      </c>
      <c r="AK64" s="4">
        <v>4.9799999999999997E-2</v>
      </c>
      <c r="AL64" s="4">
        <v>0.54510000000000003</v>
      </c>
      <c r="AM64" s="4"/>
      <c r="AN64" s="4">
        <v>0.97640000000000005</v>
      </c>
      <c r="AO64" s="4">
        <v>0.94940000000000002</v>
      </c>
      <c r="AP64" s="5"/>
      <c r="AQ64" s="5"/>
      <c r="AR64" s="5"/>
      <c r="AS64" s="5"/>
      <c r="AT64" s="5"/>
      <c r="AU64" s="5"/>
      <c r="AV64" s="5"/>
      <c r="AW64" s="5"/>
      <c r="AX64" s="4"/>
      <c r="AY64" s="4"/>
      <c r="AZ64" s="4"/>
      <c r="BA64" s="4"/>
      <c r="BB64" s="4"/>
      <c r="BC64" s="4"/>
      <c r="BD64" s="4"/>
      <c r="BE64" s="4"/>
      <c r="BF64" s="5"/>
      <c r="BG64" s="5"/>
      <c r="BH64" s="5"/>
      <c r="BI64" s="5"/>
      <c r="BJ64" s="5"/>
      <c r="BK64" s="5"/>
      <c r="BL64" s="5"/>
      <c r="BM64" s="5"/>
      <c r="BN64" s="4"/>
      <c r="BO64" s="4"/>
      <c r="BP64" s="4"/>
      <c r="BQ64" s="4"/>
      <c r="BR64" s="4"/>
      <c r="BS64" s="4"/>
      <c r="BT64" s="4"/>
      <c r="BU64" s="4"/>
      <c r="BV64" s="5"/>
      <c r="BW64" s="5"/>
      <c r="BX64" s="5"/>
      <c r="BY64" s="5"/>
      <c r="BZ64" s="5"/>
      <c r="CA64" s="5"/>
      <c r="CB64" s="5"/>
      <c r="CC64" s="5"/>
      <c r="CD64" s="4"/>
      <c r="CE64" s="4"/>
      <c r="CF64" s="4"/>
      <c r="CG64" s="4"/>
      <c r="CH64" s="4"/>
      <c r="CI64" s="4"/>
      <c r="CJ64" s="4"/>
      <c r="CK64" s="4"/>
      <c r="CL64" s="5"/>
      <c r="CM64" s="5"/>
      <c r="CN64" s="5"/>
      <c r="CO64" s="5"/>
      <c r="CP64" s="5"/>
      <c r="CQ64" s="5"/>
      <c r="CR64" s="5"/>
      <c r="CS64" s="5"/>
      <c r="CT64" s="4"/>
      <c r="CU64" s="4"/>
      <c r="CV64" s="4"/>
      <c r="CW64" s="4"/>
      <c r="CX64" s="4"/>
      <c r="CY64" s="4"/>
      <c r="CZ64" s="4"/>
      <c r="DA64" s="4"/>
      <c r="DB64" s="5"/>
      <c r="DC64" s="5"/>
      <c r="DD64" s="5"/>
      <c r="DE64" s="5"/>
      <c r="DF64" s="5"/>
      <c r="DG64" s="5"/>
      <c r="DH64" s="5"/>
      <c r="DI64" s="5"/>
      <c r="DJ64" s="4"/>
      <c r="DK64" s="4"/>
      <c r="DL64" s="4"/>
      <c r="DM64" s="4"/>
      <c r="DN64" s="4"/>
      <c r="DO64" s="4"/>
      <c r="DP64" s="4"/>
      <c r="DQ64" s="4"/>
      <c r="DR64" s="5"/>
      <c r="DS64" s="5"/>
      <c r="DT64" s="5"/>
      <c r="DU64" s="5"/>
      <c r="DV64" s="5"/>
      <c r="DW64" s="5"/>
      <c r="DX64" s="5"/>
      <c r="DY64" s="5"/>
      <c r="DZ64" s="4"/>
      <c r="EA64" s="4"/>
      <c r="EB64" s="4"/>
      <c r="EC64" s="4"/>
      <c r="ED64" s="4"/>
      <c r="EE64" s="4"/>
      <c r="EF64" s="4"/>
      <c r="EG64" s="4"/>
      <c r="EH64" s="5"/>
      <c r="EI64" s="5"/>
      <c r="EJ64" s="5"/>
      <c r="EK64" s="5"/>
      <c r="EL64" s="5"/>
      <c r="EM64" s="5"/>
      <c r="EN64" s="5"/>
      <c r="EO64" s="5"/>
      <c r="EP64" s="4"/>
      <c r="EQ64" s="4"/>
      <c r="ER64" s="4"/>
      <c r="ES64" s="4"/>
      <c r="ET64" s="4"/>
      <c r="EU64" s="4"/>
      <c r="EV64" s="4"/>
      <c r="EW64" s="4"/>
      <c r="EX64" s="5"/>
      <c r="EY64" s="5"/>
      <c r="EZ64" s="5"/>
      <c r="FA64" s="5"/>
      <c r="FB64" s="5"/>
      <c r="FC64" s="5"/>
      <c r="FD64" s="5"/>
      <c r="FE64" s="5"/>
      <c r="FF64" s="4">
        <f t="shared" si="8"/>
        <v>0.74080000000000001</v>
      </c>
      <c r="FG64" s="4">
        <f t="shared" si="9"/>
        <v>0.95320000000000005</v>
      </c>
      <c r="FH64" s="4">
        <f t="shared" si="10"/>
        <v>0.115</v>
      </c>
      <c r="FI64" s="4">
        <f t="shared" si="11"/>
        <v>4.9799999999999997E-2</v>
      </c>
      <c r="FJ64" s="4">
        <f t="shared" si="12"/>
        <v>0.54510000000000003</v>
      </c>
      <c r="FK64" s="4" t="e">
        <f t="shared" si="13"/>
        <v>#DIV/0!</v>
      </c>
      <c r="FL64" s="4">
        <f t="shared" si="14"/>
        <v>0.97640000000000005</v>
      </c>
      <c r="FM64" s="4">
        <f t="shared" si="15"/>
        <v>0.94940000000000002</v>
      </c>
      <c r="FN64" s="1" t="str" cm="1">
        <f t="array" aca="1" ref="FN64" ca="1">CONCATENATE(INDIRECT(ADDRESS(1,MATCH(_xlfn.MINIFS(B64:FE64,metrics.rec,"MAE"),B64:FE64,0)+1)), ", ", INDIRECT(ADDRESS(2,MATCH(_xlfn.MINIFS(B64:FE64,metrics.rec,"MAE"),B64:FE64,0)+1)))</f>
        <v>k=5, r=0.9</v>
      </c>
      <c r="FO64" s="1" t="str" cm="1">
        <f t="array" aca="1" ref="FO64" ca="1">CONCATENATE(INDIRECT(ADDRESS(1,MATCH(_xlfn.MINIFS(B64:FE64,metrics.rec,"MSE"),B64:FE64,0)+1)), ", ", INDIRECT(ADDRESS(2,MATCH(_xlfn.MINIFS(B64:FE64,metrics.rec,"MSE"),B64:FE64,0)+1)))</f>
        <v>k=5, r=0.9</v>
      </c>
      <c r="FP64" s="1" t="str" cm="1">
        <f t="array" aca="1" ref="FP64" ca="1">CONCATENATE(INDIRECT(ADDRESS(1,MATCH(_xlfn.MAXIFS(B64:FE64,metrics.rec,"R"),B64:FE64,0)+1)), ", ", INDIRECT(ADDRESS(2,MATCH(_xlfn.MAXIFS(B64:FE64,metrics.rec,"R"),B64:FE64,0)+1)))</f>
        <v>k=5, r=0.9</v>
      </c>
      <c r="FQ64" s="1" t="str" cm="1">
        <f t="array" aca="1" ref="FQ64" ca="1">CONCATENATE(INDIRECT(ADDRESS(1,MATCH(_xlfn.MAXIFS(B64:FE64,metrics.rec,"Precision"),B64:FE64,0)+1)), ", ", INDIRECT(ADDRESS(2,MATCH(_xlfn.MAXIFS(B64:FE64,metrics.rec,"Precision"),B64:FE64,0)+1)))</f>
        <v>k=5, r=0.9</v>
      </c>
      <c r="FR64" s="1" t="str" cm="1">
        <f t="array" aca="1" ref="FR64" ca="1">CONCATENATE(INDIRECT(ADDRESS(1,MATCH(_xlfn.MAXIFS(B64:FE64,metrics.rec,"Recall"),B64:FE64,0)+1)), ", ", INDIRECT(ADDRESS(2,MATCH(_xlfn.MAXIFS(B64:FE64,metrics.rec,"Recall"),B64:FE64,0)+1)))</f>
        <v>k=5, r=0.9</v>
      </c>
      <c r="FS64" s="1" t="e" cm="1">
        <f t="array" aca="1" ref="FS64" ca="1">CONCATENATE(INDIRECT(ADDRESS(1,MATCH(_xlfn.MAXIFS(B64:FE64,metrics.rec,"Coverage"),B64:FE64,0)+1)), ", ", INDIRECT(ADDRESS(2,MATCH(_xlfn.MAXIFS(B64:FE64,metrics.rec,"Coverage"),B64:FE64,0)+1)))</f>
        <v>#N/A</v>
      </c>
      <c r="FT64" s="1" t="str" cm="1">
        <f t="array" aca="1" ref="FT64" ca="1">CONCATENATE(INDIRECT(ADDRESS(1,MATCH(_xlfn.MAXIFS(B64:FE64,metrics.rec,"Recatio"),B64:FE64,0)+1)), ", ", INDIRECT(ADDRESS(2,MATCH(_xlfn.MAXIFS(B64:FE64,metrics.rec,"Recatio"),B64:FE64,0)+1)))</f>
        <v>k=5, r=0.9</v>
      </c>
      <c r="FU64" s="1" t="str" cm="1">
        <f t="array" aca="1" ref="FU64" ca="1">CONCATENATE(INDIRECT(ADDRESS(1,MATCH(_xlfn.MINIFS(B64:FE64,metrics.rec,"Time"),B64:FE64,0)+1)), ", ", INDIRECT(ADDRESS(2,MATCH(_xlfn.MINIFS(B64:FE64,metrics.rec,"Time"),B64:FE64,0)+1)))</f>
        <v>k=5, r=0.9</v>
      </c>
    </row>
    <row r="65" spans="1:177" x14ac:dyDescent="0.2">
      <c r="A65" s="1" t="s">
        <v>62</v>
      </c>
      <c r="B65" s="4"/>
      <c r="C65" s="4"/>
      <c r="D65" s="4"/>
      <c r="E65" s="4"/>
      <c r="F65" s="4"/>
      <c r="G65" s="4"/>
      <c r="H65" s="4"/>
      <c r="I65" s="4"/>
      <c r="J65" s="5"/>
      <c r="K65" s="5"/>
      <c r="L65" s="5"/>
      <c r="M65" s="5"/>
      <c r="N65" s="5"/>
      <c r="O65" s="5"/>
      <c r="P65" s="5"/>
      <c r="Q65" s="5"/>
      <c r="R65" s="4"/>
      <c r="S65" s="4"/>
      <c r="T65" s="4"/>
      <c r="U65" s="4"/>
      <c r="V65" s="4"/>
      <c r="W65" s="4"/>
      <c r="X65" s="4"/>
      <c r="Y65" s="4"/>
      <c r="Z65" s="5"/>
      <c r="AA65" s="5"/>
      <c r="AB65" s="5"/>
      <c r="AC65" s="5"/>
      <c r="AD65" s="5"/>
      <c r="AE65" s="5"/>
      <c r="AF65" s="5"/>
      <c r="AG65" s="5"/>
      <c r="AH65" s="4">
        <v>0.74739999999999995</v>
      </c>
      <c r="AI65" s="4">
        <v>0.97699999999999998</v>
      </c>
      <c r="AJ65" s="4">
        <v>0.14149999999999999</v>
      </c>
      <c r="AK65" s="4">
        <v>2.87E-2</v>
      </c>
      <c r="AL65" s="4">
        <v>0.70620000000000005</v>
      </c>
      <c r="AM65" s="4"/>
      <c r="AN65" s="4">
        <v>0.9839</v>
      </c>
      <c r="AO65" s="4">
        <v>1.4778</v>
      </c>
      <c r="AP65" s="5"/>
      <c r="AQ65" s="5"/>
      <c r="AR65" s="5"/>
      <c r="AS65" s="5"/>
      <c r="AT65" s="5"/>
      <c r="AU65" s="5"/>
      <c r="AV65" s="5"/>
      <c r="AW65" s="5"/>
      <c r="AX65" s="4"/>
      <c r="AY65" s="4"/>
      <c r="AZ65" s="4"/>
      <c r="BA65" s="4"/>
      <c r="BB65" s="4"/>
      <c r="BC65" s="4"/>
      <c r="BD65" s="4"/>
      <c r="BE65" s="4"/>
      <c r="BF65" s="5"/>
      <c r="BG65" s="5"/>
      <c r="BH65" s="5"/>
      <c r="BI65" s="5"/>
      <c r="BJ65" s="5"/>
      <c r="BK65" s="5"/>
      <c r="BL65" s="5"/>
      <c r="BM65" s="5"/>
      <c r="BN65" s="4"/>
      <c r="BO65" s="4"/>
      <c r="BP65" s="4"/>
      <c r="BQ65" s="4"/>
      <c r="BR65" s="4"/>
      <c r="BS65" s="4"/>
      <c r="BT65" s="4"/>
      <c r="BU65" s="4"/>
      <c r="BV65" s="5"/>
      <c r="BW65" s="5"/>
      <c r="BX65" s="5"/>
      <c r="BY65" s="5"/>
      <c r="BZ65" s="5"/>
      <c r="CA65" s="5"/>
      <c r="CB65" s="5"/>
      <c r="CC65" s="5"/>
      <c r="CD65" s="4"/>
      <c r="CE65" s="4"/>
      <c r="CF65" s="4"/>
      <c r="CG65" s="4"/>
      <c r="CH65" s="4"/>
      <c r="CI65" s="4"/>
      <c r="CJ65" s="4"/>
      <c r="CK65" s="4"/>
      <c r="CL65" s="5"/>
      <c r="CM65" s="5"/>
      <c r="CN65" s="5"/>
      <c r="CO65" s="5"/>
      <c r="CP65" s="5"/>
      <c r="CQ65" s="5"/>
      <c r="CR65" s="5"/>
      <c r="CS65" s="5"/>
      <c r="CT65" s="4"/>
      <c r="CU65" s="4"/>
      <c r="CV65" s="4"/>
      <c r="CW65" s="4"/>
      <c r="CX65" s="4"/>
      <c r="CY65" s="4"/>
      <c r="CZ65" s="4"/>
      <c r="DA65" s="4"/>
      <c r="DB65" s="5"/>
      <c r="DC65" s="5"/>
      <c r="DD65" s="5"/>
      <c r="DE65" s="5"/>
      <c r="DF65" s="5"/>
      <c r="DG65" s="5"/>
      <c r="DH65" s="5"/>
      <c r="DI65" s="5"/>
      <c r="DJ65" s="4"/>
      <c r="DK65" s="4"/>
      <c r="DL65" s="4"/>
      <c r="DM65" s="4"/>
      <c r="DN65" s="4"/>
      <c r="DO65" s="4"/>
      <c r="DP65" s="4"/>
      <c r="DQ65" s="4"/>
      <c r="DR65" s="5"/>
      <c r="DS65" s="5"/>
      <c r="DT65" s="5"/>
      <c r="DU65" s="5"/>
      <c r="DV65" s="5"/>
      <c r="DW65" s="5"/>
      <c r="DX65" s="5"/>
      <c r="DY65" s="5"/>
      <c r="DZ65" s="4"/>
      <c r="EA65" s="4"/>
      <c r="EB65" s="4"/>
      <c r="EC65" s="4"/>
      <c r="ED65" s="4"/>
      <c r="EE65" s="4"/>
      <c r="EF65" s="4"/>
      <c r="EG65" s="4"/>
      <c r="EH65" s="5"/>
      <c r="EI65" s="5"/>
      <c r="EJ65" s="5"/>
      <c r="EK65" s="5"/>
      <c r="EL65" s="5"/>
      <c r="EM65" s="5"/>
      <c r="EN65" s="5"/>
      <c r="EO65" s="5"/>
      <c r="EP65" s="4"/>
      <c r="EQ65" s="4"/>
      <c r="ER65" s="4"/>
      <c r="ES65" s="4"/>
      <c r="ET65" s="4"/>
      <c r="EU65" s="4"/>
      <c r="EV65" s="4"/>
      <c r="EW65" s="4"/>
      <c r="EX65" s="5"/>
      <c r="EY65" s="5"/>
      <c r="EZ65" s="5"/>
      <c r="FA65" s="5"/>
      <c r="FB65" s="5"/>
      <c r="FC65" s="5"/>
      <c r="FD65" s="5"/>
      <c r="FE65" s="5"/>
      <c r="FF65" s="4">
        <f t="shared" si="8"/>
        <v>0.74739999999999995</v>
      </c>
      <c r="FG65" s="4">
        <f t="shared" si="9"/>
        <v>0.97699999999999998</v>
      </c>
      <c r="FH65" s="4">
        <f t="shared" si="10"/>
        <v>0.14149999999999999</v>
      </c>
      <c r="FI65" s="4">
        <f t="shared" si="11"/>
        <v>2.87E-2</v>
      </c>
      <c r="FJ65" s="4">
        <f t="shared" si="12"/>
        <v>0.70620000000000005</v>
      </c>
      <c r="FK65" s="4" t="e">
        <f t="shared" si="13"/>
        <v>#DIV/0!</v>
      </c>
      <c r="FL65" s="4">
        <f t="shared" si="14"/>
        <v>0.9839</v>
      </c>
      <c r="FM65" s="4">
        <f t="shared" si="15"/>
        <v>1.4778</v>
      </c>
      <c r="FN65" s="1" t="str" cm="1">
        <f t="array" aca="1" ref="FN65" ca="1">CONCATENATE(INDIRECT(ADDRESS(1,MATCH(_xlfn.MINIFS(B65:FE65,metrics.rec,"MAE"),B65:FE65,0)+1)), ", ", INDIRECT(ADDRESS(2,MATCH(_xlfn.MINIFS(B65:FE65,metrics.rec,"MAE"),B65:FE65,0)+1)))</f>
        <v>k=5, r=0.9</v>
      </c>
      <c r="FO65" s="1" t="str" cm="1">
        <f t="array" aca="1" ref="FO65" ca="1">CONCATENATE(INDIRECT(ADDRESS(1,MATCH(_xlfn.MINIFS(B65:FE65,metrics.rec,"MSE"),B65:FE65,0)+1)), ", ", INDIRECT(ADDRESS(2,MATCH(_xlfn.MINIFS(B65:FE65,metrics.rec,"MSE"),B65:FE65,0)+1)))</f>
        <v>k=5, r=0.9</v>
      </c>
      <c r="FP65" s="1" t="str" cm="1">
        <f t="array" aca="1" ref="FP65" ca="1">CONCATENATE(INDIRECT(ADDRESS(1,MATCH(_xlfn.MAXIFS(B65:FE65,metrics.rec,"R"),B65:FE65,0)+1)), ", ", INDIRECT(ADDRESS(2,MATCH(_xlfn.MAXIFS(B65:FE65,metrics.rec,"R"),B65:FE65,0)+1)))</f>
        <v>k=5, r=0.9</v>
      </c>
      <c r="FQ65" s="1" t="str" cm="1">
        <f t="array" aca="1" ref="FQ65" ca="1">CONCATENATE(INDIRECT(ADDRESS(1,MATCH(_xlfn.MAXIFS(B65:FE65,metrics.rec,"Precision"),B65:FE65,0)+1)), ", ", INDIRECT(ADDRESS(2,MATCH(_xlfn.MAXIFS(B65:FE65,metrics.rec,"Precision"),B65:FE65,0)+1)))</f>
        <v>k=5, r=0.9</v>
      </c>
      <c r="FR65" s="1" t="str" cm="1">
        <f t="array" aca="1" ref="FR65" ca="1">CONCATENATE(INDIRECT(ADDRESS(1,MATCH(_xlfn.MAXIFS(B65:FE65,metrics.rec,"Recall"),B65:FE65,0)+1)), ", ", INDIRECT(ADDRESS(2,MATCH(_xlfn.MAXIFS(B65:FE65,metrics.rec,"Recall"),B65:FE65,0)+1)))</f>
        <v>k=5, r=0.9</v>
      </c>
      <c r="FS65" s="1" t="e" cm="1">
        <f t="array" aca="1" ref="FS65" ca="1">CONCATENATE(INDIRECT(ADDRESS(1,MATCH(_xlfn.MAXIFS(B65:FE65,metrics.rec,"Coverage"),B65:FE65,0)+1)), ", ", INDIRECT(ADDRESS(2,MATCH(_xlfn.MAXIFS(B65:FE65,metrics.rec,"Coverage"),B65:FE65,0)+1)))</f>
        <v>#N/A</v>
      </c>
      <c r="FT65" s="1" t="str" cm="1">
        <f t="array" aca="1" ref="FT65" ca="1">CONCATENATE(INDIRECT(ADDRESS(1,MATCH(_xlfn.MAXIFS(B65:FE65,metrics.rec,"Recatio"),B65:FE65,0)+1)), ", ", INDIRECT(ADDRESS(2,MATCH(_xlfn.MAXIFS(B65:FE65,metrics.rec,"Recatio"),B65:FE65,0)+1)))</f>
        <v>k=5, r=0.9</v>
      </c>
      <c r="FU65" s="1" t="str" cm="1">
        <f t="array" aca="1" ref="FU65" ca="1">CONCATENATE(INDIRECT(ADDRESS(1,MATCH(_xlfn.MINIFS(B65:FE65,metrics.rec,"Time"),B65:FE65,0)+1)), ", ", INDIRECT(ADDRESS(2,MATCH(_xlfn.MINIFS(B65:FE65,metrics.rec,"Time"),B65:FE65,0)+1)))</f>
        <v>k=5, r=0.9</v>
      </c>
    </row>
    <row r="66" spans="1:177" x14ac:dyDescent="0.2">
      <c r="A66" s="1" t="s">
        <v>63</v>
      </c>
      <c r="B66" s="4"/>
      <c r="C66" s="4"/>
      <c r="D66" s="4"/>
      <c r="E66" s="4"/>
      <c r="F66" s="4"/>
      <c r="G66" s="4"/>
      <c r="H66" s="4"/>
      <c r="I66" s="4"/>
      <c r="J66" s="5"/>
      <c r="K66" s="5"/>
      <c r="L66" s="5"/>
      <c r="M66" s="5"/>
      <c r="N66" s="5"/>
      <c r="O66" s="5"/>
      <c r="P66" s="5"/>
      <c r="Q66" s="5"/>
      <c r="R66" s="4"/>
      <c r="S66" s="4"/>
      <c r="T66" s="4"/>
      <c r="U66" s="4"/>
      <c r="V66" s="4"/>
      <c r="W66" s="4"/>
      <c r="X66" s="4"/>
      <c r="Y66" s="4"/>
      <c r="Z66" s="5"/>
      <c r="AA66" s="5"/>
      <c r="AB66" s="5"/>
      <c r="AC66" s="5"/>
      <c r="AD66" s="5"/>
      <c r="AE66" s="5"/>
      <c r="AF66" s="5"/>
      <c r="AG66" s="5"/>
      <c r="AH66" s="4">
        <v>0.74629999999999996</v>
      </c>
      <c r="AI66" s="4">
        <v>0.9738</v>
      </c>
      <c r="AJ66" s="4">
        <v>0.14169999999999999</v>
      </c>
      <c r="AK66" s="4">
        <v>2.8799999999999999E-2</v>
      </c>
      <c r="AL66" s="4">
        <v>0.70650000000000002</v>
      </c>
      <c r="AM66" s="4"/>
      <c r="AN66" s="4">
        <v>0.9839</v>
      </c>
      <c r="AO66" s="4">
        <v>1.4193</v>
      </c>
      <c r="AP66" s="5"/>
      <c r="AQ66" s="5"/>
      <c r="AR66" s="5"/>
      <c r="AS66" s="5"/>
      <c r="AT66" s="5"/>
      <c r="AU66" s="5"/>
      <c r="AV66" s="5"/>
      <c r="AW66" s="5"/>
      <c r="AX66" s="4"/>
      <c r="AY66" s="4"/>
      <c r="AZ66" s="4"/>
      <c r="BA66" s="4"/>
      <c r="BB66" s="4"/>
      <c r="BC66" s="4"/>
      <c r="BD66" s="4"/>
      <c r="BE66" s="4"/>
      <c r="BF66" s="5"/>
      <c r="BG66" s="5"/>
      <c r="BH66" s="5"/>
      <c r="BI66" s="5"/>
      <c r="BJ66" s="5"/>
      <c r="BK66" s="5"/>
      <c r="BL66" s="5"/>
      <c r="BM66" s="5"/>
      <c r="BN66" s="4"/>
      <c r="BO66" s="4"/>
      <c r="BP66" s="4"/>
      <c r="BQ66" s="4"/>
      <c r="BR66" s="4"/>
      <c r="BS66" s="4"/>
      <c r="BT66" s="4"/>
      <c r="BU66" s="4"/>
      <c r="BV66" s="5"/>
      <c r="BW66" s="5"/>
      <c r="BX66" s="5"/>
      <c r="BY66" s="5"/>
      <c r="BZ66" s="5"/>
      <c r="CA66" s="5"/>
      <c r="CB66" s="5"/>
      <c r="CC66" s="5"/>
      <c r="CD66" s="4"/>
      <c r="CE66" s="4"/>
      <c r="CF66" s="4"/>
      <c r="CG66" s="4"/>
      <c r="CH66" s="4"/>
      <c r="CI66" s="4"/>
      <c r="CJ66" s="4"/>
      <c r="CK66" s="4"/>
      <c r="CL66" s="5"/>
      <c r="CM66" s="5"/>
      <c r="CN66" s="5"/>
      <c r="CO66" s="5"/>
      <c r="CP66" s="5"/>
      <c r="CQ66" s="5"/>
      <c r="CR66" s="5"/>
      <c r="CS66" s="5"/>
      <c r="CT66" s="4"/>
      <c r="CU66" s="4"/>
      <c r="CV66" s="4"/>
      <c r="CW66" s="4"/>
      <c r="CX66" s="4"/>
      <c r="CY66" s="4"/>
      <c r="CZ66" s="4"/>
      <c r="DA66" s="4"/>
      <c r="DB66" s="5"/>
      <c r="DC66" s="5"/>
      <c r="DD66" s="5"/>
      <c r="DE66" s="5"/>
      <c r="DF66" s="5"/>
      <c r="DG66" s="5"/>
      <c r="DH66" s="5"/>
      <c r="DI66" s="5"/>
      <c r="DJ66" s="4"/>
      <c r="DK66" s="4"/>
      <c r="DL66" s="4"/>
      <c r="DM66" s="4"/>
      <c r="DN66" s="4"/>
      <c r="DO66" s="4"/>
      <c r="DP66" s="4"/>
      <c r="DQ66" s="4"/>
      <c r="DR66" s="5"/>
      <c r="DS66" s="5"/>
      <c r="DT66" s="5"/>
      <c r="DU66" s="5"/>
      <c r="DV66" s="5"/>
      <c r="DW66" s="5"/>
      <c r="DX66" s="5"/>
      <c r="DY66" s="5"/>
      <c r="DZ66" s="4"/>
      <c r="EA66" s="4"/>
      <c r="EB66" s="4"/>
      <c r="EC66" s="4"/>
      <c r="ED66" s="4"/>
      <c r="EE66" s="4"/>
      <c r="EF66" s="4"/>
      <c r="EG66" s="4"/>
      <c r="EH66" s="5"/>
      <c r="EI66" s="5"/>
      <c r="EJ66" s="5"/>
      <c r="EK66" s="5"/>
      <c r="EL66" s="5"/>
      <c r="EM66" s="5"/>
      <c r="EN66" s="5"/>
      <c r="EO66" s="5"/>
      <c r="EP66" s="4"/>
      <c r="EQ66" s="4"/>
      <c r="ER66" s="4"/>
      <c r="ES66" s="4"/>
      <c r="ET66" s="4"/>
      <c r="EU66" s="4"/>
      <c r="EV66" s="4"/>
      <c r="EW66" s="4"/>
      <c r="EX66" s="5"/>
      <c r="EY66" s="5"/>
      <c r="EZ66" s="5"/>
      <c r="FA66" s="5"/>
      <c r="FB66" s="5"/>
      <c r="FC66" s="5"/>
      <c r="FD66" s="5"/>
      <c r="FE66" s="5"/>
      <c r="FF66" s="4">
        <f t="shared" si="8"/>
        <v>0.74629999999999996</v>
      </c>
      <c r="FG66" s="4">
        <f t="shared" si="9"/>
        <v>0.9738</v>
      </c>
      <c r="FH66" s="4">
        <f t="shared" si="10"/>
        <v>0.14169999999999999</v>
      </c>
      <c r="FI66" s="4">
        <f t="shared" si="11"/>
        <v>2.8799999999999999E-2</v>
      </c>
      <c r="FJ66" s="4">
        <f t="shared" si="12"/>
        <v>0.70650000000000002</v>
      </c>
      <c r="FK66" s="4" t="e">
        <f t="shared" si="13"/>
        <v>#DIV/0!</v>
      </c>
      <c r="FL66" s="4">
        <f t="shared" si="14"/>
        <v>0.9839</v>
      </c>
      <c r="FM66" s="4">
        <f t="shared" si="15"/>
        <v>1.4193</v>
      </c>
      <c r="FN66" s="1" t="str" cm="1">
        <f t="array" aca="1" ref="FN66" ca="1">CONCATENATE(INDIRECT(ADDRESS(1,MATCH(_xlfn.MINIFS(B66:FE66,metrics.rec,"MAE"),B66:FE66,0)+1)), ", ", INDIRECT(ADDRESS(2,MATCH(_xlfn.MINIFS(B66:FE66,metrics.rec,"MAE"),B66:FE66,0)+1)))</f>
        <v>k=5, r=0.9</v>
      </c>
      <c r="FO66" s="1" t="str" cm="1">
        <f t="array" aca="1" ref="FO66" ca="1">CONCATENATE(INDIRECT(ADDRESS(1,MATCH(_xlfn.MINIFS(B66:FE66,metrics.rec,"MSE"),B66:FE66,0)+1)), ", ", INDIRECT(ADDRESS(2,MATCH(_xlfn.MINIFS(B66:FE66,metrics.rec,"MSE"),B66:FE66,0)+1)))</f>
        <v>k=5, r=0.9</v>
      </c>
      <c r="FP66" s="1" t="str" cm="1">
        <f t="array" aca="1" ref="FP66" ca="1">CONCATENATE(INDIRECT(ADDRESS(1,MATCH(_xlfn.MAXIFS(B66:FE66,metrics.rec,"R"),B66:FE66,0)+1)), ", ", INDIRECT(ADDRESS(2,MATCH(_xlfn.MAXIFS(B66:FE66,metrics.rec,"R"),B66:FE66,0)+1)))</f>
        <v>k=5, r=0.9</v>
      </c>
      <c r="FQ66" s="1" t="str" cm="1">
        <f t="array" aca="1" ref="FQ66" ca="1">CONCATENATE(INDIRECT(ADDRESS(1,MATCH(_xlfn.MAXIFS(B66:FE66,metrics.rec,"Precision"),B66:FE66,0)+1)), ", ", INDIRECT(ADDRESS(2,MATCH(_xlfn.MAXIFS(B66:FE66,metrics.rec,"Precision"),B66:FE66,0)+1)))</f>
        <v>k=5, r=0.9</v>
      </c>
      <c r="FR66" s="1" t="str" cm="1">
        <f t="array" aca="1" ref="FR66" ca="1">CONCATENATE(INDIRECT(ADDRESS(1,MATCH(_xlfn.MAXIFS(B66:FE66,metrics.rec,"Recall"),B66:FE66,0)+1)), ", ", INDIRECT(ADDRESS(2,MATCH(_xlfn.MAXIFS(B66:FE66,metrics.rec,"Recall"),B66:FE66,0)+1)))</f>
        <v>k=5, r=0.9</v>
      </c>
      <c r="FS66" s="1" t="e" cm="1">
        <f t="array" aca="1" ref="FS66" ca="1">CONCATENATE(INDIRECT(ADDRESS(1,MATCH(_xlfn.MAXIFS(B66:FE66,metrics.rec,"Coverage"),B66:FE66,0)+1)), ", ", INDIRECT(ADDRESS(2,MATCH(_xlfn.MAXIFS(B66:FE66,metrics.rec,"Coverage"),B66:FE66,0)+1)))</f>
        <v>#N/A</v>
      </c>
      <c r="FT66" s="1" t="str" cm="1">
        <f t="array" aca="1" ref="FT66" ca="1">CONCATENATE(INDIRECT(ADDRESS(1,MATCH(_xlfn.MAXIFS(B66:FE66,metrics.rec,"Recatio"),B66:FE66,0)+1)), ", ", INDIRECT(ADDRESS(2,MATCH(_xlfn.MAXIFS(B66:FE66,metrics.rec,"Recatio"),B66:FE66,0)+1)))</f>
        <v>k=5, r=0.9</v>
      </c>
      <c r="FU66" s="1" t="str" cm="1">
        <f t="array" aca="1" ref="FU66" ca="1">CONCATENATE(INDIRECT(ADDRESS(1,MATCH(_xlfn.MINIFS(B66:FE66,metrics.rec,"Time"),B66:FE66,0)+1)), ", ", INDIRECT(ADDRESS(2,MATCH(_xlfn.MINIFS(B66:FE66,metrics.rec,"Time"),B66:FE66,0)+1)))</f>
        <v>k=5, r=0.9</v>
      </c>
    </row>
    <row r="67" spans="1:177" x14ac:dyDescent="0.2">
      <c r="A67" s="1" t="s">
        <v>64</v>
      </c>
      <c r="B67" s="4"/>
      <c r="C67" s="4"/>
      <c r="D67" s="4"/>
      <c r="E67" s="4"/>
      <c r="F67" s="4"/>
      <c r="G67" s="4"/>
      <c r="H67" s="4"/>
      <c r="I67" s="4"/>
      <c r="J67" s="5"/>
      <c r="K67" s="5"/>
      <c r="L67" s="5"/>
      <c r="M67" s="5"/>
      <c r="N67" s="5"/>
      <c r="O67" s="5"/>
      <c r="P67" s="5"/>
      <c r="Q67" s="5"/>
      <c r="R67" s="4"/>
      <c r="S67" s="4"/>
      <c r="T67" s="4"/>
      <c r="U67" s="4"/>
      <c r="V67" s="4"/>
      <c r="W67" s="4"/>
      <c r="X67" s="4"/>
      <c r="Y67" s="4"/>
      <c r="Z67" s="5"/>
      <c r="AA67" s="5"/>
      <c r="AB67" s="5"/>
      <c r="AC67" s="5"/>
      <c r="AD67" s="5"/>
      <c r="AE67" s="5"/>
      <c r="AF67" s="5"/>
      <c r="AG67" s="5"/>
      <c r="AH67" s="4">
        <v>0.76470000000000005</v>
      </c>
      <c r="AI67" s="4">
        <v>1.0119</v>
      </c>
      <c r="AJ67" s="4">
        <v>0.13750000000000001</v>
      </c>
      <c r="AK67" s="4">
        <v>2.8799999999999999E-2</v>
      </c>
      <c r="AL67" s="4">
        <v>0.68140000000000001</v>
      </c>
      <c r="AM67" s="4"/>
      <c r="AN67" s="4">
        <v>0.9839</v>
      </c>
      <c r="AO67" s="4">
        <v>1.4583999999999999</v>
      </c>
      <c r="AP67" s="5"/>
      <c r="AQ67" s="5"/>
      <c r="AR67" s="5"/>
      <c r="AS67" s="5"/>
      <c r="AT67" s="5"/>
      <c r="AU67" s="5"/>
      <c r="AV67" s="5"/>
      <c r="AW67" s="5"/>
      <c r="AX67" s="4"/>
      <c r="AY67" s="4"/>
      <c r="AZ67" s="4"/>
      <c r="BA67" s="4"/>
      <c r="BB67" s="4"/>
      <c r="BC67" s="4"/>
      <c r="BD67" s="4"/>
      <c r="BE67" s="4"/>
      <c r="BF67" s="5"/>
      <c r="BG67" s="5"/>
      <c r="BH67" s="5"/>
      <c r="BI67" s="5"/>
      <c r="BJ67" s="5"/>
      <c r="BK67" s="5"/>
      <c r="BL67" s="5"/>
      <c r="BM67" s="5"/>
      <c r="BN67" s="4"/>
      <c r="BO67" s="4"/>
      <c r="BP67" s="4"/>
      <c r="BQ67" s="4"/>
      <c r="BR67" s="4"/>
      <c r="BS67" s="4"/>
      <c r="BT67" s="4"/>
      <c r="BU67" s="4"/>
      <c r="BV67" s="5"/>
      <c r="BW67" s="5"/>
      <c r="BX67" s="5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4"/>
      <c r="CJ67" s="4"/>
      <c r="CK67" s="4"/>
      <c r="CL67" s="5"/>
      <c r="CM67" s="5"/>
      <c r="CN67" s="5"/>
      <c r="CO67" s="5"/>
      <c r="CP67" s="5"/>
      <c r="CQ67" s="5"/>
      <c r="CR67" s="5"/>
      <c r="CS67" s="5"/>
      <c r="CT67" s="4"/>
      <c r="CU67" s="4"/>
      <c r="CV67" s="4"/>
      <c r="CW67" s="4"/>
      <c r="CX67" s="4"/>
      <c r="CY67" s="4"/>
      <c r="CZ67" s="4"/>
      <c r="DA67" s="4"/>
      <c r="DB67" s="5"/>
      <c r="DC67" s="5"/>
      <c r="DD67" s="5"/>
      <c r="DE67" s="5"/>
      <c r="DF67" s="5"/>
      <c r="DG67" s="5"/>
      <c r="DH67" s="5"/>
      <c r="DI67" s="5"/>
      <c r="DJ67" s="4"/>
      <c r="DK67" s="4"/>
      <c r="DL67" s="4"/>
      <c r="DM67" s="4"/>
      <c r="DN67" s="4"/>
      <c r="DO67" s="4"/>
      <c r="DP67" s="4"/>
      <c r="DQ67" s="4"/>
      <c r="DR67" s="5"/>
      <c r="DS67" s="5"/>
      <c r="DT67" s="5"/>
      <c r="DU67" s="5"/>
      <c r="DV67" s="5"/>
      <c r="DW67" s="5"/>
      <c r="DX67" s="5"/>
      <c r="DY67" s="5"/>
      <c r="DZ67" s="4"/>
      <c r="EA67" s="4"/>
      <c r="EB67" s="4"/>
      <c r="EC67" s="4"/>
      <c r="ED67" s="4"/>
      <c r="EE67" s="4"/>
      <c r="EF67" s="4"/>
      <c r="EG67" s="4"/>
      <c r="EH67" s="5"/>
      <c r="EI67" s="5"/>
      <c r="EJ67" s="5"/>
      <c r="EK67" s="5"/>
      <c r="EL67" s="5"/>
      <c r="EM67" s="5"/>
      <c r="EN67" s="5"/>
      <c r="EO67" s="5"/>
      <c r="EP67" s="4"/>
      <c r="EQ67" s="4"/>
      <c r="ER67" s="4"/>
      <c r="ES67" s="4"/>
      <c r="ET67" s="4"/>
      <c r="EU67" s="4"/>
      <c r="EV67" s="4"/>
      <c r="EW67" s="4"/>
      <c r="EX67" s="5"/>
      <c r="EY67" s="5"/>
      <c r="EZ67" s="5"/>
      <c r="FA67" s="5"/>
      <c r="FB67" s="5"/>
      <c r="FC67" s="5"/>
      <c r="FD67" s="5"/>
      <c r="FE67" s="5"/>
      <c r="FF67" s="4">
        <f t="shared" si="8"/>
        <v>0.76470000000000005</v>
      </c>
      <c r="FG67" s="4">
        <f t="shared" si="9"/>
        <v>1.0119</v>
      </c>
      <c r="FH67" s="4">
        <f t="shared" si="10"/>
        <v>0.13750000000000001</v>
      </c>
      <c r="FI67" s="4">
        <f t="shared" si="11"/>
        <v>2.8799999999999999E-2</v>
      </c>
      <c r="FJ67" s="4">
        <f t="shared" si="12"/>
        <v>0.68140000000000001</v>
      </c>
      <c r="FK67" s="4" t="e">
        <f t="shared" si="13"/>
        <v>#DIV/0!</v>
      </c>
      <c r="FL67" s="4">
        <f t="shared" si="14"/>
        <v>0.9839</v>
      </c>
      <c r="FM67" s="4">
        <f t="shared" si="15"/>
        <v>1.4583999999999999</v>
      </c>
      <c r="FN67" s="1" t="str" cm="1">
        <f t="array" aca="1" ref="FN67" ca="1">CONCATENATE(INDIRECT(ADDRESS(1,MATCH(_xlfn.MINIFS(B67:FE67,metrics.rec,"MAE"),B67:FE67,0)+1)), ", ", INDIRECT(ADDRESS(2,MATCH(_xlfn.MINIFS(B67:FE67,metrics.rec,"MAE"),B67:FE67,0)+1)))</f>
        <v>k=5, r=0.9</v>
      </c>
      <c r="FO67" s="1" t="str" cm="1">
        <f t="array" aca="1" ref="FO67" ca="1">CONCATENATE(INDIRECT(ADDRESS(1,MATCH(_xlfn.MINIFS(B67:FE67,metrics.rec,"MSE"),B67:FE67,0)+1)), ", ", INDIRECT(ADDRESS(2,MATCH(_xlfn.MINIFS(B67:FE67,metrics.rec,"MSE"),B67:FE67,0)+1)))</f>
        <v>k=5, r=0.9</v>
      </c>
      <c r="FP67" s="1" t="str" cm="1">
        <f t="array" aca="1" ref="FP67" ca="1">CONCATENATE(INDIRECT(ADDRESS(1,MATCH(_xlfn.MAXIFS(B67:FE67,metrics.rec,"R"),B67:FE67,0)+1)), ", ", INDIRECT(ADDRESS(2,MATCH(_xlfn.MAXIFS(B67:FE67,metrics.rec,"R"),B67:FE67,0)+1)))</f>
        <v>k=5, r=0.9</v>
      </c>
      <c r="FQ67" s="1" t="str" cm="1">
        <f t="array" aca="1" ref="FQ67" ca="1">CONCATENATE(INDIRECT(ADDRESS(1,MATCH(_xlfn.MAXIFS(B67:FE67,metrics.rec,"Precision"),B67:FE67,0)+1)), ", ", INDIRECT(ADDRESS(2,MATCH(_xlfn.MAXIFS(B67:FE67,metrics.rec,"Precision"),B67:FE67,0)+1)))</f>
        <v>k=5, r=0.9</v>
      </c>
      <c r="FR67" s="1" t="str" cm="1">
        <f t="array" aca="1" ref="FR67" ca="1">CONCATENATE(INDIRECT(ADDRESS(1,MATCH(_xlfn.MAXIFS(B67:FE67,metrics.rec,"Recall"),B67:FE67,0)+1)), ", ", INDIRECT(ADDRESS(2,MATCH(_xlfn.MAXIFS(B67:FE67,metrics.rec,"Recall"),B67:FE67,0)+1)))</f>
        <v>k=5, r=0.9</v>
      </c>
      <c r="FS67" s="1" t="e" cm="1">
        <f t="array" aca="1" ref="FS67" ca="1">CONCATENATE(INDIRECT(ADDRESS(1,MATCH(_xlfn.MAXIFS(B67:FE67,metrics.rec,"Coverage"),B67:FE67,0)+1)), ", ", INDIRECT(ADDRESS(2,MATCH(_xlfn.MAXIFS(B67:FE67,metrics.rec,"Coverage"),B67:FE67,0)+1)))</f>
        <v>#N/A</v>
      </c>
      <c r="FT67" s="1" t="str" cm="1">
        <f t="array" aca="1" ref="FT67" ca="1">CONCATENATE(INDIRECT(ADDRESS(1,MATCH(_xlfn.MAXIFS(B67:FE67,metrics.rec,"Recatio"),B67:FE67,0)+1)), ", ", INDIRECT(ADDRESS(2,MATCH(_xlfn.MAXIFS(B67:FE67,metrics.rec,"Recatio"),B67:FE67,0)+1)))</f>
        <v>k=5, r=0.9</v>
      </c>
      <c r="FU67" s="1" t="str" cm="1">
        <f t="array" aca="1" ref="FU67" ca="1">CONCATENATE(INDIRECT(ADDRESS(1,MATCH(_xlfn.MINIFS(B67:FE67,metrics.rec,"Time"),B67:FE67,0)+1)), ", ", INDIRECT(ADDRESS(2,MATCH(_xlfn.MINIFS(B67:FE67,metrics.rec,"Time"),B67:FE67,0)+1)))</f>
        <v>k=5, r=0.9</v>
      </c>
    </row>
    <row r="68" spans="1:177" x14ac:dyDescent="0.2">
      <c r="A68" s="1" t="s">
        <v>65</v>
      </c>
      <c r="B68" s="4"/>
      <c r="C68" s="4"/>
      <c r="D68" s="4"/>
      <c r="E68" s="4"/>
      <c r="F68" s="4"/>
      <c r="G68" s="4"/>
      <c r="H68" s="4"/>
      <c r="I68" s="4"/>
      <c r="J68" s="5"/>
      <c r="K68" s="5"/>
      <c r="L68" s="5"/>
      <c r="M68" s="5"/>
      <c r="N68" s="5"/>
      <c r="O68" s="5"/>
      <c r="P68" s="5"/>
      <c r="Q68" s="5"/>
      <c r="R68" s="4"/>
      <c r="S68" s="4"/>
      <c r="T68" s="4"/>
      <c r="U68" s="4"/>
      <c r="V68" s="4"/>
      <c r="W68" s="4"/>
      <c r="X68" s="4"/>
      <c r="Y68" s="4"/>
      <c r="Z68" s="5"/>
      <c r="AA68" s="5"/>
      <c r="AB68" s="5"/>
      <c r="AC68" s="5"/>
      <c r="AD68" s="5"/>
      <c r="AE68" s="5"/>
      <c r="AF68" s="5"/>
      <c r="AG68" s="5"/>
      <c r="AH68" s="4">
        <v>0.74650000000000005</v>
      </c>
      <c r="AI68" s="4">
        <v>0.97470000000000001</v>
      </c>
      <c r="AJ68" s="4">
        <v>0.13969999999999999</v>
      </c>
      <c r="AK68" s="4">
        <v>2.87E-2</v>
      </c>
      <c r="AL68" s="4">
        <v>0.70499999999999996</v>
      </c>
      <c r="AM68" s="4"/>
      <c r="AN68" s="4">
        <v>0.9839</v>
      </c>
      <c r="AO68" s="4">
        <v>1.4599</v>
      </c>
      <c r="AP68" s="5"/>
      <c r="AQ68" s="5"/>
      <c r="AR68" s="5"/>
      <c r="AS68" s="5"/>
      <c r="AT68" s="5"/>
      <c r="AU68" s="5"/>
      <c r="AV68" s="5"/>
      <c r="AW68" s="5"/>
      <c r="AX68" s="4"/>
      <c r="AY68" s="4"/>
      <c r="AZ68" s="4"/>
      <c r="BA68" s="4"/>
      <c r="BB68" s="4"/>
      <c r="BC68" s="4"/>
      <c r="BD68" s="4"/>
      <c r="BE68" s="4"/>
      <c r="BF68" s="5"/>
      <c r="BG68" s="5"/>
      <c r="BH68" s="5"/>
      <c r="BI68" s="5"/>
      <c r="BJ68" s="5"/>
      <c r="BK68" s="5"/>
      <c r="BL68" s="5"/>
      <c r="BM68" s="5"/>
      <c r="BN68" s="4"/>
      <c r="BO68" s="4"/>
      <c r="BP68" s="4"/>
      <c r="BQ68" s="4"/>
      <c r="BR68" s="4"/>
      <c r="BS68" s="4"/>
      <c r="BT68" s="4"/>
      <c r="BU68" s="4"/>
      <c r="BV68" s="5"/>
      <c r="BW68" s="5"/>
      <c r="BX68" s="5"/>
      <c r="BY68" s="5"/>
      <c r="BZ68" s="5"/>
      <c r="CA68" s="5"/>
      <c r="CB68" s="5"/>
      <c r="CC68" s="5"/>
      <c r="CD68" s="4"/>
      <c r="CE68" s="4"/>
      <c r="CF68" s="4"/>
      <c r="CG68" s="4"/>
      <c r="CH68" s="4"/>
      <c r="CI68" s="4"/>
      <c r="CJ68" s="4"/>
      <c r="CK68" s="4"/>
      <c r="CL68" s="5"/>
      <c r="CM68" s="5"/>
      <c r="CN68" s="5"/>
      <c r="CO68" s="5"/>
      <c r="CP68" s="5"/>
      <c r="CQ68" s="5"/>
      <c r="CR68" s="5"/>
      <c r="CS68" s="5"/>
      <c r="CT68" s="4"/>
      <c r="CU68" s="4"/>
      <c r="CV68" s="4"/>
      <c r="CW68" s="4"/>
      <c r="CX68" s="4"/>
      <c r="CY68" s="4"/>
      <c r="CZ68" s="4"/>
      <c r="DA68" s="4"/>
      <c r="DB68" s="5"/>
      <c r="DC68" s="5"/>
      <c r="DD68" s="5"/>
      <c r="DE68" s="5"/>
      <c r="DF68" s="5"/>
      <c r="DG68" s="5"/>
      <c r="DH68" s="5"/>
      <c r="DI68" s="5"/>
      <c r="DJ68" s="4"/>
      <c r="DK68" s="4"/>
      <c r="DL68" s="4"/>
      <c r="DM68" s="4"/>
      <c r="DN68" s="4"/>
      <c r="DO68" s="4"/>
      <c r="DP68" s="4"/>
      <c r="DQ68" s="4"/>
      <c r="DR68" s="5"/>
      <c r="DS68" s="5"/>
      <c r="DT68" s="5"/>
      <c r="DU68" s="5"/>
      <c r="DV68" s="5"/>
      <c r="DW68" s="5"/>
      <c r="DX68" s="5"/>
      <c r="DY68" s="5"/>
      <c r="DZ68" s="4"/>
      <c r="EA68" s="4"/>
      <c r="EB68" s="4"/>
      <c r="EC68" s="4"/>
      <c r="ED68" s="4"/>
      <c r="EE68" s="4"/>
      <c r="EF68" s="4"/>
      <c r="EG68" s="4"/>
      <c r="EH68" s="5"/>
      <c r="EI68" s="5"/>
      <c r="EJ68" s="5"/>
      <c r="EK68" s="5"/>
      <c r="EL68" s="5"/>
      <c r="EM68" s="5"/>
      <c r="EN68" s="5"/>
      <c r="EO68" s="5"/>
      <c r="EP68" s="4"/>
      <c r="EQ68" s="4"/>
      <c r="ER68" s="4"/>
      <c r="ES68" s="4"/>
      <c r="ET68" s="4"/>
      <c r="EU68" s="4"/>
      <c r="EV68" s="4"/>
      <c r="EW68" s="4"/>
      <c r="EX68" s="5"/>
      <c r="EY68" s="5"/>
      <c r="EZ68" s="5"/>
      <c r="FA68" s="5"/>
      <c r="FB68" s="5"/>
      <c r="FC68" s="5"/>
      <c r="FD68" s="5"/>
      <c r="FE68" s="5"/>
      <c r="FF68" s="4">
        <f t="shared" si="8"/>
        <v>0.74650000000000005</v>
      </c>
      <c r="FG68" s="4">
        <f t="shared" si="9"/>
        <v>0.97470000000000001</v>
      </c>
      <c r="FH68" s="4">
        <f t="shared" si="10"/>
        <v>0.13969999999999999</v>
      </c>
      <c r="FI68" s="4">
        <f t="shared" si="11"/>
        <v>2.87E-2</v>
      </c>
      <c r="FJ68" s="4">
        <f t="shared" si="12"/>
        <v>0.70499999999999996</v>
      </c>
      <c r="FK68" s="4" t="e">
        <f t="shared" si="13"/>
        <v>#DIV/0!</v>
      </c>
      <c r="FL68" s="4">
        <f t="shared" si="14"/>
        <v>0.9839</v>
      </c>
      <c r="FM68" s="4">
        <f t="shared" si="15"/>
        <v>1.4599</v>
      </c>
      <c r="FN68" s="1" t="str" cm="1">
        <f t="array" aca="1" ref="FN68" ca="1">CONCATENATE(INDIRECT(ADDRESS(1,MATCH(_xlfn.MINIFS(B68:FE68,metrics.rec,"MAE"),B68:FE68,0)+1)), ", ", INDIRECT(ADDRESS(2,MATCH(_xlfn.MINIFS(B68:FE68,metrics.rec,"MAE"),B68:FE68,0)+1)))</f>
        <v>k=5, r=0.9</v>
      </c>
      <c r="FO68" s="1" t="str" cm="1">
        <f t="array" aca="1" ref="FO68" ca="1">CONCATENATE(INDIRECT(ADDRESS(1,MATCH(_xlfn.MINIFS(B68:FE68,metrics.rec,"MSE"),B68:FE68,0)+1)), ", ", INDIRECT(ADDRESS(2,MATCH(_xlfn.MINIFS(B68:FE68,metrics.rec,"MSE"),B68:FE68,0)+1)))</f>
        <v>k=5, r=0.9</v>
      </c>
      <c r="FP68" s="1" t="str" cm="1">
        <f t="array" aca="1" ref="FP68" ca="1">CONCATENATE(INDIRECT(ADDRESS(1,MATCH(_xlfn.MAXIFS(B68:FE68,metrics.rec,"R"),B68:FE68,0)+1)), ", ", INDIRECT(ADDRESS(2,MATCH(_xlfn.MAXIFS(B68:FE68,metrics.rec,"R"),B68:FE68,0)+1)))</f>
        <v>k=5, r=0.9</v>
      </c>
      <c r="FQ68" s="1" t="str" cm="1">
        <f t="array" aca="1" ref="FQ68" ca="1">CONCATENATE(INDIRECT(ADDRESS(1,MATCH(_xlfn.MAXIFS(B68:FE68,metrics.rec,"Precision"),B68:FE68,0)+1)), ", ", INDIRECT(ADDRESS(2,MATCH(_xlfn.MAXIFS(B68:FE68,metrics.rec,"Precision"),B68:FE68,0)+1)))</f>
        <v>k=5, r=0.9</v>
      </c>
      <c r="FR68" s="1" t="str" cm="1">
        <f t="array" aca="1" ref="FR68" ca="1">CONCATENATE(INDIRECT(ADDRESS(1,MATCH(_xlfn.MAXIFS(B68:FE68,metrics.rec,"Recall"),B68:FE68,0)+1)), ", ", INDIRECT(ADDRESS(2,MATCH(_xlfn.MAXIFS(B68:FE68,metrics.rec,"Recall"),B68:FE68,0)+1)))</f>
        <v>k=5, r=0.9</v>
      </c>
      <c r="FS68" s="1" t="e" cm="1">
        <f t="array" aca="1" ref="FS68" ca="1">CONCATENATE(INDIRECT(ADDRESS(1,MATCH(_xlfn.MAXIFS(B68:FE68,metrics.rec,"Coverage"),B68:FE68,0)+1)), ", ", INDIRECT(ADDRESS(2,MATCH(_xlfn.MAXIFS(B68:FE68,metrics.rec,"Coverage"),B68:FE68,0)+1)))</f>
        <v>#N/A</v>
      </c>
      <c r="FT68" s="1" t="str" cm="1">
        <f t="array" aca="1" ref="FT68" ca="1">CONCATENATE(INDIRECT(ADDRESS(1,MATCH(_xlfn.MAXIFS(B68:FE68,metrics.rec,"Recatio"),B68:FE68,0)+1)), ", ", INDIRECT(ADDRESS(2,MATCH(_xlfn.MAXIFS(B68:FE68,metrics.rec,"Recatio"),B68:FE68,0)+1)))</f>
        <v>k=5, r=0.9</v>
      </c>
      <c r="FU68" s="1" t="str" cm="1">
        <f t="array" aca="1" ref="FU68" ca="1">CONCATENATE(INDIRECT(ADDRESS(1,MATCH(_xlfn.MINIFS(B68:FE68,metrics.rec,"Time"),B68:FE68,0)+1)), ", ", INDIRECT(ADDRESS(2,MATCH(_xlfn.MINIFS(B68:FE68,metrics.rec,"Time"),B68:FE68,0)+1)))</f>
        <v>k=5, r=0.9</v>
      </c>
    </row>
    <row r="69" spans="1:177" x14ac:dyDescent="0.2">
      <c r="A69" s="1" t="s">
        <v>66</v>
      </c>
      <c r="B69" s="4"/>
      <c r="C69" s="4"/>
      <c r="D69" s="4"/>
      <c r="E69" s="4"/>
      <c r="F69" s="4"/>
      <c r="G69" s="4"/>
      <c r="H69" s="4"/>
      <c r="I69" s="4"/>
      <c r="J69" s="5"/>
      <c r="K69" s="5"/>
      <c r="L69" s="5"/>
      <c r="M69" s="5"/>
      <c r="N69" s="5"/>
      <c r="O69" s="5"/>
      <c r="P69" s="5"/>
      <c r="Q69" s="5"/>
      <c r="R69" s="4"/>
      <c r="S69" s="4"/>
      <c r="T69" s="4"/>
      <c r="U69" s="4"/>
      <c r="V69" s="4"/>
      <c r="W69" s="4"/>
      <c r="X69" s="4"/>
      <c r="Y69" s="4"/>
      <c r="Z69" s="5"/>
      <c r="AA69" s="5"/>
      <c r="AB69" s="5"/>
      <c r="AC69" s="5"/>
      <c r="AD69" s="5"/>
      <c r="AE69" s="5"/>
      <c r="AF69" s="5"/>
      <c r="AG69" s="5"/>
      <c r="AH69" s="4">
        <v>0.75139999999999996</v>
      </c>
      <c r="AI69" s="4">
        <v>0.98680000000000001</v>
      </c>
      <c r="AJ69" s="4">
        <v>0.13919999999999999</v>
      </c>
      <c r="AK69" s="4">
        <v>2.87E-2</v>
      </c>
      <c r="AL69" s="4">
        <v>0.70550000000000002</v>
      </c>
      <c r="AM69" s="4"/>
      <c r="AN69" s="4">
        <v>0.9839</v>
      </c>
      <c r="AO69" s="4">
        <v>1.4221999999999999</v>
      </c>
      <c r="AP69" s="5"/>
      <c r="AQ69" s="5"/>
      <c r="AR69" s="5"/>
      <c r="AS69" s="5"/>
      <c r="AT69" s="5"/>
      <c r="AU69" s="5"/>
      <c r="AV69" s="5"/>
      <c r="AW69" s="5"/>
      <c r="AX69" s="4"/>
      <c r="AY69" s="4"/>
      <c r="AZ69" s="4"/>
      <c r="BA69" s="4"/>
      <c r="BB69" s="4"/>
      <c r="BC69" s="4"/>
      <c r="BD69" s="4"/>
      <c r="BE69" s="4"/>
      <c r="BF69" s="5"/>
      <c r="BG69" s="5"/>
      <c r="BH69" s="5"/>
      <c r="BI69" s="5"/>
      <c r="BJ69" s="5"/>
      <c r="BK69" s="5"/>
      <c r="BL69" s="5"/>
      <c r="BM69" s="5"/>
      <c r="BN69" s="4"/>
      <c r="BO69" s="4"/>
      <c r="BP69" s="4"/>
      <c r="BQ69" s="4"/>
      <c r="BR69" s="4"/>
      <c r="BS69" s="4"/>
      <c r="BT69" s="4"/>
      <c r="BU69" s="4"/>
      <c r="BV69" s="5"/>
      <c r="BW69" s="5"/>
      <c r="BX69" s="5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4"/>
      <c r="CJ69" s="4"/>
      <c r="CK69" s="4"/>
      <c r="CL69" s="5"/>
      <c r="CM69" s="5"/>
      <c r="CN69" s="5"/>
      <c r="CO69" s="5"/>
      <c r="CP69" s="5"/>
      <c r="CQ69" s="5"/>
      <c r="CR69" s="5"/>
      <c r="CS69" s="5"/>
      <c r="CT69" s="4"/>
      <c r="CU69" s="4"/>
      <c r="CV69" s="4"/>
      <c r="CW69" s="4"/>
      <c r="CX69" s="4"/>
      <c r="CY69" s="4"/>
      <c r="CZ69" s="4"/>
      <c r="DA69" s="4"/>
      <c r="DB69" s="5"/>
      <c r="DC69" s="5"/>
      <c r="DD69" s="5"/>
      <c r="DE69" s="5"/>
      <c r="DF69" s="5"/>
      <c r="DG69" s="5"/>
      <c r="DH69" s="5"/>
      <c r="DI69" s="5"/>
      <c r="DJ69" s="4"/>
      <c r="DK69" s="4"/>
      <c r="DL69" s="4"/>
      <c r="DM69" s="4"/>
      <c r="DN69" s="4"/>
      <c r="DO69" s="4"/>
      <c r="DP69" s="4"/>
      <c r="DQ69" s="4"/>
      <c r="DR69" s="5"/>
      <c r="DS69" s="5"/>
      <c r="DT69" s="5"/>
      <c r="DU69" s="5"/>
      <c r="DV69" s="5"/>
      <c r="DW69" s="5"/>
      <c r="DX69" s="5"/>
      <c r="DY69" s="5"/>
      <c r="DZ69" s="4"/>
      <c r="EA69" s="4"/>
      <c r="EB69" s="4"/>
      <c r="EC69" s="4"/>
      <c r="ED69" s="4"/>
      <c r="EE69" s="4"/>
      <c r="EF69" s="4"/>
      <c r="EG69" s="4"/>
      <c r="EH69" s="5"/>
      <c r="EI69" s="5"/>
      <c r="EJ69" s="5"/>
      <c r="EK69" s="5"/>
      <c r="EL69" s="5"/>
      <c r="EM69" s="5"/>
      <c r="EN69" s="5"/>
      <c r="EO69" s="5"/>
      <c r="EP69" s="4"/>
      <c r="EQ69" s="4"/>
      <c r="ER69" s="4"/>
      <c r="ES69" s="4"/>
      <c r="ET69" s="4"/>
      <c r="EU69" s="4"/>
      <c r="EV69" s="4"/>
      <c r="EW69" s="4"/>
      <c r="EX69" s="5"/>
      <c r="EY69" s="5"/>
      <c r="EZ69" s="5"/>
      <c r="FA69" s="5"/>
      <c r="FB69" s="5"/>
      <c r="FC69" s="5"/>
      <c r="FD69" s="5"/>
      <c r="FE69" s="5"/>
      <c r="FF69" s="4">
        <f t="shared" si="8"/>
        <v>0.75139999999999996</v>
      </c>
      <c r="FG69" s="4">
        <f t="shared" si="9"/>
        <v>0.98680000000000001</v>
      </c>
      <c r="FH69" s="4">
        <f t="shared" si="10"/>
        <v>0.13919999999999999</v>
      </c>
      <c r="FI69" s="4">
        <f t="shared" si="11"/>
        <v>2.87E-2</v>
      </c>
      <c r="FJ69" s="4">
        <f t="shared" si="12"/>
        <v>0.70550000000000002</v>
      </c>
      <c r="FK69" s="4" t="e">
        <f t="shared" si="13"/>
        <v>#DIV/0!</v>
      </c>
      <c r="FL69" s="4">
        <f t="shared" si="14"/>
        <v>0.9839</v>
      </c>
      <c r="FM69" s="4">
        <f t="shared" si="15"/>
        <v>1.4221999999999999</v>
      </c>
      <c r="FN69" s="1" t="str" cm="1">
        <f t="array" aca="1" ref="FN69" ca="1">CONCATENATE(INDIRECT(ADDRESS(1,MATCH(_xlfn.MINIFS(B69:FE69,metrics.rec,"MAE"),B69:FE69,0)+1)), ", ", INDIRECT(ADDRESS(2,MATCH(_xlfn.MINIFS(B69:FE69,metrics.rec,"MAE"),B69:FE69,0)+1)))</f>
        <v>k=5, r=0.9</v>
      </c>
      <c r="FO69" s="1" t="str" cm="1">
        <f t="array" aca="1" ref="FO69" ca="1">CONCATENATE(INDIRECT(ADDRESS(1,MATCH(_xlfn.MINIFS(B69:FE69,metrics.rec,"MSE"),B69:FE69,0)+1)), ", ", INDIRECT(ADDRESS(2,MATCH(_xlfn.MINIFS(B69:FE69,metrics.rec,"MSE"),B69:FE69,0)+1)))</f>
        <v>k=5, r=0.9</v>
      </c>
      <c r="FP69" s="1" t="str" cm="1">
        <f t="array" aca="1" ref="FP69" ca="1">CONCATENATE(INDIRECT(ADDRESS(1,MATCH(_xlfn.MAXIFS(B69:FE69,metrics.rec,"R"),B69:FE69,0)+1)), ", ", INDIRECT(ADDRESS(2,MATCH(_xlfn.MAXIFS(B69:FE69,metrics.rec,"R"),B69:FE69,0)+1)))</f>
        <v>k=5, r=0.9</v>
      </c>
      <c r="FQ69" s="1" t="str" cm="1">
        <f t="array" aca="1" ref="FQ69" ca="1">CONCATENATE(INDIRECT(ADDRESS(1,MATCH(_xlfn.MAXIFS(B69:FE69,metrics.rec,"Precision"),B69:FE69,0)+1)), ", ", INDIRECT(ADDRESS(2,MATCH(_xlfn.MAXIFS(B69:FE69,metrics.rec,"Precision"),B69:FE69,0)+1)))</f>
        <v>k=5, r=0.9</v>
      </c>
      <c r="FR69" s="1" t="str" cm="1">
        <f t="array" aca="1" ref="FR69" ca="1">CONCATENATE(INDIRECT(ADDRESS(1,MATCH(_xlfn.MAXIFS(B69:FE69,metrics.rec,"Recall"),B69:FE69,0)+1)), ", ", INDIRECT(ADDRESS(2,MATCH(_xlfn.MAXIFS(B69:FE69,metrics.rec,"Recall"),B69:FE69,0)+1)))</f>
        <v>k=5, r=0.9</v>
      </c>
      <c r="FS69" s="1" t="e" cm="1">
        <f t="array" aca="1" ref="FS69" ca="1">CONCATENATE(INDIRECT(ADDRESS(1,MATCH(_xlfn.MAXIFS(B69:FE69,metrics.rec,"Coverage"),B69:FE69,0)+1)), ", ", INDIRECT(ADDRESS(2,MATCH(_xlfn.MAXIFS(B69:FE69,metrics.rec,"Coverage"),B69:FE69,0)+1)))</f>
        <v>#N/A</v>
      </c>
      <c r="FT69" s="1" t="str" cm="1">
        <f t="array" aca="1" ref="FT69" ca="1">CONCATENATE(INDIRECT(ADDRESS(1,MATCH(_xlfn.MAXIFS(B69:FE69,metrics.rec,"Recatio"),B69:FE69,0)+1)), ", ", INDIRECT(ADDRESS(2,MATCH(_xlfn.MAXIFS(B69:FE69,metrics.rec,"Recatio"),B69:FE69,0)+1)))</f>
        <v>k=5, r=0.9</v>
      </c>
      <c r="FU69" s="1" t="str" cm="1">
        <f t="array" aca="1" ref="FU69" ca="1">CONCATENATE(INDIRECT(ADDRESS(1,MATCH(_xlfn.MINIFS(B69:FE69,metrics.rec,"Time"),B69:FE69,0)+1)), ", ", INDIRECT(ADDRESS(2,MATCH(_xlfn.MINIFS(B69:FE69,metrics.rec,"Time"),B69:FE69,0)+1)))</f>
        <v>k=5, r=0.9</v>
      </c>
    </row>
    <row r="70" spans="1:177" x14ac:dyDescent="0.2">
      <c r="A70" s="1" t="s">
        <v>67</v>
      </c>
      <c r="B70" s="4"/>
      <c r="C70" s="4"/>
      <c r="D70" s="4"/>
      <c r="E70" s="4"/>
      <c r="F70" s="4"/>
      <c r="G70" s="4"/>
      <c r="H70" s="4"/>
      <c r="I70" s="4"/>
      <c r="J70" s="5"/>
      <c r="K70" s="5"/>
      <c r="L70" s="5"/>
      <c r="M70" s="5"/>
      <c r="N70" s="5"/>
      <c r="O70" s="5"/>
      <c r="P70" s="5"/>
      <c r="Q70" s="5"/>
      <c r="R70" s="4"/>
      <c r="S70" s="4"/>
      <c r="T70" s="4"/>
      <c r="U70" s="4"/>
      <c r="V70" s="4"/>
      <c r="W70" s="4"/>
      <c r="X70" s="4"/>
      <c r="Y70" s="4"/>
      <c r="Z70" s="5"/>
      <c r="AA70" s="5"/>
      <c r="AB70" s="5"/>
      <c r="AC70" s="5"/>
      <c r="AD70" s="5"/>
      <c r="AE70" s="5"/>
      <c r="AF70" s="5"/>
      <c r="AG70" s="5"/>
      <c r="AH70" s="4"/>
      <c r="AI70" s="4"/>
      <c r="AJ70" s="4"/>
      <c r="AK70" s="4"/>
      <c r="AL70" s="4"/>
      <c r="AM70" s="4"/>
      <c r="AN70" s="4"/>
      <c r="AO70" s="4"/>
      <c r="AP70" s="5"/>
      <c r="AQ70" s="5"/>
      <c r="AR70" s="5"/>
      <c r="AS70" s="5"/>
      <c r="AT70" s="5"/>
      <c r="AU70" s="5"/>
      <c r="AV70" s="5"/>
      <c r="AW70" s="5"/>
      <c r="AX70" s="4"/>
      <c r="AY70" s="4"/>
      <c r="AZ70" s="4"/>
      <c r="BA70" s="4"/>
      <c r="BB70" s="4"/>
      <c r="BC70" s="4"/>
      <c r="BD70" s="4"/>
      <c r="BE70" s="4"/>
      <c r="BF70" s="5"/>
      <c r="BG70" s="5"/>
      <c r="BH70" s="5"/>
      <c r="BI70" s="5"/>
      <c r="BJ70" s="5"/>
      <c r="BK70" s="5"/>
      <c r="BL70" s="5"/>
      <c r="BM70" s="5"/>
      <c r="BN70" s="4"/>
      <c r="BO70" s="4"/>
      <c r="BP70" s="4"/>
      <c r="BQ70" s="4"/>
      <c r="BR70" s="4"/>
      <c r="BS70" s="4"/>
      <c r="BT70" s="4"/>
      <c r="BU70" s="4"/>
      <c r="BV70" s="5"/>
      <c r="BW70" s="5"/>
      <c r="BX70" s="5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4"/>
      <c r="CJ70" s="4"/>
      <c r="CK70" s="4"/>
      <c r="CL70" s="5"/>
      <c r="CM70" s="5"/>
      <c r="CN70" s="5"/>
      <c r="CO70" s="5"/>
      <c r="CP70" s="5"/>
      <c r="CQ70" s="5"/>
      <c r="CR70" s="5"/>
      <c r="CS70" s="5"/>
      <c r="CT70" s="4"/>
      <c r="CU70" s="4"/>
      <c r="CV70" s="4"/>
      <c r="CW70" s="4"/>
      <c r="CX70" s="4"/>
      <c r="CY70" s="4"/>
      <c r="CZ70" s="4"/>
      <c r="DA70" s="4"/>
      <c r="DB70" s="5"/>
      <c r="DC70" s="5"/>
      <c r="DD70" s="5"/>
      <c r="DE70" s="5"/>
      <c r="DF70" s="5"/>
      <c r="DG70" s="5"/>
      <c r="DH70" s="5"/>
      <c r="DI70" s="5"/>
      <c r="DJ70" s="4"/>
      <c r="DK70" s="4"/>
      <c r="DL70" s="4"/>
      <c r="DM70" s="4"/>
      <c r="DN70" s="4"/>
      <c r="DO70" s="4"/>
      <c r="DP70" s="4"/>
      <c r="DQ70" s="4"/>
      <c r="DR70" s="5"/>
      <c r="DS70" s="5"/>
      <c r="DT70" s="5"/>
      <c r="DU70" s="5"/>
      <c r="DV70" s="5"/>
      <c r="DW70" s="5"/>
      <c r="DX70" s="5"/>
      <c r="DY70" s="5"/>
      <c r="DZ70" s="4"/>
      <c r="EA70" s="4"/>
      <c r="EB70" s="4"/>
      <c r="EC70" s="4"/>
      <c r="ED70" s="4"/>
      <c r="EE70" s="4"/>
      <c r="EF70" s="4"/>
      <c r="EG70" s="4"/>
      <c r="EH70" s="5"/>
      <c r="EI70" s="5"/>
      <c r="EJ70" s="5"/>
      <c r="EK70" s="5"/>
      <c r="EL70" s="5"/>
      <c r="EM70" s="5"/>
      <c r="EN70" s="5"/>
      <c r="EO70" s="5"/>
      <c r="EP70" s="4"/>
      <c r="EQ70" s="4"/>
      <c r="ER70" s="4"/>
      <c r="ES70" s="4"/>
      <c r="ET70" s="4"/>
      <c r="EU70" s="4"/>
      <c r="EV70" s="4"/>
      <c r="EW70" s="4"/>
      <c r="EX70" s="5"/>
      <c r="EY70" s="5"/>
      <c r="EZ70" s="5"/>
      <c r="FA70" s="5"/>
      <c r="FB70" s="5"/>
      <c r="FC70" s="5"/>
      <c r="FD70" s="5"/>
      <c r="FE70" s="5"/>
      <c r="FF70" s="4" t="e">
        <f t="shared" si="8"/>
        <v>#DIV/0!</v>
      </c>
      <c r="FG70" s="4" t="e">
        <f t="shared" si="9"/>
        <v>#DIV/0!</v>
      </c>
      <c r="FH70" s="4" t="e">
        <f t="shared" si="10"/>
        <v>#DIV/0!</v>
      </c>
      <c r="FI70" s="4" t="e">
        <f t="shared" si="11"/>
        <v>#DIV/0!</v>
      </c>
      <c r="FJ70" s="4" t="e">
        <f t="shared" si="12"/>
        <v>#DIV/0!</v>
      </c>
      <c r="FK70" s="4" t="e">
        <f t="shared" si="13"/>
        <v>#DIV/0!</v>
      </c>
      <c r="FL70" s="4" t="e">
        <f t="shared" si="14"/>
        <v>#DIV/0!</v>
      </c>
      <c r="FM70" s="4" t="e">
        <f t="shared" si="15"/>
        <v>#DIV/0!</v>
      </c>
      <c r="FN70" s="1" t="e" cm="1">
        <f t="array" aca="1" ref="FN70" ca="1">CONCATENATE(INDIRECT(ADDRESS(1,MATCH(_xlfn.MINIFS(B70:FE70,metrics.rec,"MAE"),B70:FE70,0)+1)), ", ", INDIRECT(ADDRESS(2,MATCH(_xlfn.MINIFS(B70:FE70,metrics.rec,"MAE"),B70:FE70,0)+1)))</f>
        <v>#N/A</v>
      </c>
      <c r="FO70" s="1" t="e" cm="1">
        <f t="array" aca="1" ref="FO70" ca="1">CONCATENATE(INDIRECT(ADDRESS(1,MATCH(_xlfn.MINIFS(B70:FE70,metrics.rec,"MSE"),B70:FE70,0)+1)), ", ", INDIRECT(ADDRESS(2,MATCH(_xlfn.MINIFS(B70:FE70,metrics.rec,"MSE"),B70:FE70,0)+1)))</f>
        <v>#N/A</v>
      </c>
      <c r="FP70" s="1" t="e" cm="1">
        <f t="array" aca="1" ref="FP70" ca="1">CONCATENATE(INDIRECT(ADDRESS(1,MATCH(_xlfn.MAXIFS(B70:FE70,metrics.rec,"R"),B70:FE70,0)+1)), ", ", INDIRECT(ADDRESS(2,MATCH(_xlfn.MAXIFS(B70:FE70,metrics.rec,"R"),B70:FE70,0)+1)))</f>
        <v>#N/A</v>
      </c>
      <c r="FQ70" s="1" t="e" cm="1">
        <f t="array" aca="1" ref="FQ70" ca="1">CONCATENATE(INDIRECT(ADDRESS(1,MATCH(_xlfn.MAXIFS(B70:FE70,metrics.rec,"Precision"),B70:FE70,0)+1)), ", ", INDIRECT(ADDRESS(2,MATCH(_xlfn.MAXIFS(B70:FE70,metrics.rec,"Precision"),B70:FE70,0)+1)))</f>
        <v>#N/A</v>
      </c>
      <c r="FR70" s="1" t="e" cm="1">
        <f t="array" aca="1" ref="FR70" ca="1">CONCATENATE(INDIRECT(ADDRESS(1,MATCH(_xlfn.MAXIFS(B70:FE70,metrics.rec,"Recall"),B70:FE70,0)+1)), ", ", INDIRECT(ADDRESS(2,MATCH(_xlfn.MAXIFS(B70:FE70,metrics.rec,"Recall"),B70:FE70,0)+1)))</f>
        <v>#N/A</v>
      </c>
      <c r="FS70" s="1" t="e" cm="1">
        <f t="array" aca="1" ref="FS70" ca="1">CONCATENATE(INDIRECT(ADDRESS(1,MATCH(_xlfn.MAXIFS(B70:FE70,metrics.rec,"Coverage"),B70:FE70,0)+1)), ", ", INDIRECT(ADDRESS(2,MATCH(_xlfn.MAXIFS(B70:FE70,metrics.rec,"Coverage"),B70:FE70,0)+1)))</f>
        <v>#N/A</v>
      </c>
      <c r="FT70" s="1" t="e" cm="1">
        <f t="array" aca="1" ref="FT70" ca="1">CONCATENATE(INDIRECT(ADDRESS(1,MATCH(_xlfn.MAXIFS(B70:FE70,metrics.rec,"Recatio"),B70:FE70,0)+1)), ", ", INDIRECT(ADDRESS(2,MATCH(_xlfn.MAXIFS(B70:FE70,metrics.rec,"Recatio"),B70:FE70,0)+1)))</f>
        <v>#N/A</v>
      </c>
      <c r="FU70" s="1" t="e" cm="1">
        <f t="array" aca="1" ref="FU70" ca="1">CONCATENATE(INDIRECT(ADDRESS(1,MATCH(_xlfn.MINIFS(B70:FE70,metrics.rec,"Time"),B70:FE70,0)+1)), ", ", INDIRECT(ADDRESS(2,MATCH(_xlfn.MINIFS(B70:FE70,metrics.rec,"Time"),B70:FE70,0)+1)))</f>
        <v>#N/A</v>
      </c>
    </row>
    <row r="71" spans="1:177" x14ac:dyDescent="0.2">
      <c r="A71" s="1" t="s">
        <v>68</v>
      </c>
      <c r="B71" s="4"/>
      <c r="C71" s="4"/>
      <c r="D71" s="4"/>
      <c r="E71" s="4"/>
      <c r="F71" s="4"/>
      <c r="G71" s="4"/>
      <c r="H71" s="4"/>
      <c r="I71" s="4"/>
      <c r="J71" s="5"/>
      <c r="K71" s="5"/>
      <c r="L71" s="5"/>
      <c r="M71" s="5"/>
      <c r="N71" s="5"/>
      <c r="O71" s="5"/>
      <c r="P71" s="5"/>
      <c r="Q71" s="5"/>
      <c r="R71" s="4"/>
      <c r="S71" s="4"/>
      <c r="T71" s="4"/>
      <c r="U71" s="4"/>
      <c r="V71" s="4"/>
      <c r="W71" s="4"/>
      <c r="X71" s="4"/>
      <c r="Y71" s="4"/>
      <c r="Z71" s="5"/>
      <c r="AA71" s="5"/>
      <c r="AB71" s="5"/>
      <c r="AC71" s="5"/>
      <c r="AD71" s="5"/>
      <c r="AE71" s="5"/>
      <c r="AF71" s="5"/>
      <c r="AG71" s="5"/>
      <c r="AH71" s="4"/>
      <c r="AI71" s="4"/>
      <c r="AJ71" s="4"/>
      <c r="AK71" s="4"/>
      <c r="AL71" s="4"/>
      <c r="AM71" s="4"/>
      <c r="AN71" s="4"/>
      <c r="AO71" s="4"/>
      <c r="AP71" s="5"/>
      <c r="AQ71" s="5"/>
      <c r="AR71" s="5"/>
      <c r="AS71" s="5"/>
      <c r="AT71" s="5"/>
      <c r="AU71" s="5"/>
      <c r="AV71" s="5"/>
      <c r="AW71" s="5"/>
      <c r="AX71" s="4"/>
      <c r="AY71" s="4"/>
      <c r="AZ71" s="4"/>
      <c r="BA71" s="4"/>
      <c r="BB71" s="4"/>
      <c r="BC71" s="4"/>
      <c r="BD71" s="4"/>
      <c r="BE71" s="4"/>
      <c r="BF71" s="5"/>
      <c r="BG71" s="5"/>
      <c r="BH71" s="5"/>
      <c r="BI71" s="5"/>
      <c r="BJ71" s="5"/>
      <c r="BK71" s="5"/>
      <c r="BL71" s="5"/>
      <c r="BM71" s="5"/>
      <c r="BN71" s="4"/>
      <c r="BO71" s="4"/>
      <c r="BP71" s="4"/>
      <c r="BQ71" s="4"/>
      <c r="BR71" s="4"/>
      <c r="BS71" s="4"/>
      <c r="BT71" s="4"/>
      <c r="BU71" s="4"/>
      <c r="BV71" s="5"/>
      <c r="BW71" s="5"/>
      <c r="BX71" s="5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4"/>
      <c r="CJ71" s="4"/>
      <c r="CK71" s="4"/>
      <c r="CL71" s="5"/>
      <c r="CM71" s="5"/>
      <c r="CN71" s="5"/>
      <c r="CO71" s="5"/>
      <c r="CP71" s="5"/>
      <c r="CQ71" s="5"/>
      <c r="CR71" s="5"/>
      <c r="CS71" s="5"/>
      <c r="CT71" s="4"/>
      <c r="CU71" s="4"/>
      <c r="CV71" s="4"/>
      <c r="CW71" s="4"/>
      <c r="CX71" s="4"/>
      <c r="CY71" s="4"/>
      <c r="CZ71" s="4"/>
      <c r="DA71" s="4"/>
      <c r="DB71" s="5"/>
      <c r="DC71" s="5"/>
      <c r="DD71" s="5"/>
      <c r="DE71" s="5"/>
      <c r="DF71" s="5"/>
      <c r="DG71" s="5"/>
      <c r="DH71" s="5"/>
      <c r="DI71" s="5"/>
      <c r="DJ71" s="4"/>
      <c r="DK71" s="4"/>
      <c r="DL71" s="4"/>
      <c r="DM71" s="4"/>
      <c r="DN71" s="4"/>
      <c r="DO71" s="4"/>
      <c r="DP71" s="4"/>
      <c r="DQ71" s="4"/>
      <c r="DR71" s="5"/>
      <c r="DS71" s="5"/>
      <c r="DT71" s="5"/>
      <c r="DU71" s="5"/>
      <c r="DV71" s="5"/>
      <c r="DW71" s="5"/>
      <c r="DX71" s="5"/>
      <c r="DY71" s="5"/>
      <c r="DZ71" s="4"/>
      <c r="EA71" s="4"/>
      <c r="EB71" s="4"/>
      <c r="EC71" s="4"/>
      <c r="ED71" s="4"/>
      <c r="EE71" s="4"/>
      <c r="EF71" s="4"/>
      <c r="EG71" s="4"/>
      <c r="EH71" s="5"/>
      <c r="EI71" s="5"/>
      <c r="EJ71" s="5"/>
      <c r="EK71" s="5"/>
      <c r="EL71" s="5"/>
      <c r="EM71" s="5"/>
      <c r="EN71" s="5"/>
      <c r="EO71" s="5"/>
      <c r="EP71" s="4"/>
      <c r="EQ71" s="4"/>
      <c r="ER71" s="4"/>
      <c r="ES71" s="4"/>
      <c r="ET71" s="4"/>
      <c r="EU71" s="4"/>
      <c r="EV71" s="4"/>
      <c r="EW71" s="4"/>
      <c r="EX71" s="5"/>
      <c r="EY71" s="5"/>
      <c r="EZ71" s="5"/>
      <c r="FA71" s="5"/>
      <c r="FB71" s="5"/>
      <c r="FC71" s="5"/>
      <c r="FD71" s="5"/>
      <c r="FE71" s="5"/>
      <c r="FF71" s="4" t="e">
        <f t="shared" ref="FF71:FF102" si="16">AVERAGEIFS(B71:FE71,metrics.rec,"MAE")</f>
        <v>#DIV/0!</v>
      </c>
      <c r="FG71" s="4" t="e">
        <f t="shared" ref="FG71:FG102" si="17">AVERAGEIFS(B71:FE71,metrics.rec,"MSE")</f>
        <v>#DIV/0!</v>
      </c>
      <c r="FH71" s="4" t="e">
        <f t="shared" ref="FH71:FH102" si="18">AVERAGEIFS(B71:FE71,metrics.rec,"R")</f>
        <v>#DIV/0!</v>
      </c>
      <c r="FI71" s="4" t="e">
        <f t="shared" ref="FI71:FI102" si="19">AVERAGEIFS(B71:FE71,metrics.rec,"Precision")</f>
        <v>#DIV/0!</v>
      </c>
      <c r="FJ71" s="4" t="e">
        <f t="shared" ref="FJ71:FJ102" si="20">AVERAGEIFS(B71:FE71,metrics.rec,"Recall")</f>
        <v>#DIV/0!</v>
      </c>
      <c r="FK71" s="4" t="e">
        <f t="shared" ref="FK71:FK102" si="21">AVERAGEIFS(B71:FE71,metrics.rec,"Coverage")</f>
        <v>#DIV/0!</v>
      </c>
      <c r="FL71" s="4" t="e">
        <f t="shared" ref="FL71:FL102" si="22">AVERAGEIFS(B71:FE71,metrics.rec,"Recatio")</f>
        <v>#DIV/0!</v>
      </c>
      <c r="FM71" s="4" t="e">
        <f t="shared" ref="FM71:FM102" si="23">AVERAGEIFS(B71:FE71,metrics.rec,"Time")</f>
        <v>#DIV/0!</v>
      </c>
      <c r="FN71" s="1" t="e" cm="1">
        <f t="array" aca="1" ref="FN71" ca="1">CONCATENATE(INDIRECT(ADDRESS(1,MATCH(_xlfn.MINIFS(B71:FE71,metrics.rec,"MAE"),B71:FE71,0)+1)), ", ", INDIRECT(ADDRESS(2,MATCH(_xlfn.MINIFS(B71:FE71,metrics.rec,"MAE"),B71:FE71,0)+1)))</f>
        <v>#N/A</v>
      </c>
      <c r="FO71" s="1" t="e" cm="1">
        <f t="array" aca="1" ref="FO71" ca="1">CONCATENATE(INDIRECT(ADDRESS(1,MATCH(_xlfn.MINIFS(B71:FE71,metrics.rec,"MSE"),B71:FE71,0)+1)), ", ", INDIRECT(ADDRESS(2,MATCH(_xlfn.MINIFS(B71:FE71,metrics.rec,"MSE"),B71:FE71,0)+1)))</f>
        <v>#N/A</v>
      </c>
      <c r="FP71" s="1" t="e" cm="1">
        <f t="array" aca="1" ref="FP71" ca="1">CONCATENATE(INDIRECT(ADDRESS(1,MATCH(_xlfn.MAXIFS(B71:FE71,metrics.rec,"R"),B71:FE71,0)+1)), ", ", INDIRECT(ADDRESS(2,MATCH(_xlfn.MAXIFS(B71:FE71,metrics.rec,"R"),B71:FE71,0)+1)))</f>
        <v>#N/A</v>
      </c>
      <c r="FQ71" s="1" t="e" cm="1">
        <f t="array" aca="1" ref="FQ71" ca="1">CONCATENATE(INDIRECT(ADDRESS(1,MATCH(_xlfn.MAXIFS(B71:FE71,metrics.rec,"Precision"),B71:FE71,0)+1)), ", ", INDIRECT(ADDRESS(2,MATCH(_xlfn.MAXIFS(B71:FE71,metrics.rec,"Precision"),B71:FE71,0)+1)))</f>
        <v>#N/A</v>
      </c>
      <c r="FR71" s="1" t="e" cm="1">
        <f t="array" aca="1" ref="FR71" ca="1">CONCATENATE(INDIRECT(ADDRESS(1,MATCH(_xlfn.MAXIFS(B71:FE71,metrics.rec,"Recall"),B71:FE71,0)+1)), ", ", INDIRECT(ADDRESS(2,MATCH(_xlfn.MAXIFS(B71:FE71,metrics.rec,"Recall"),B71:FE71,0)+1)))</f>
        <v>#N/A</v>
      </c>
      <c r="FS71" s="1" t="e" cm="1">
        <f t="array" aca="1" ref="FS71" ca="1">CONCATENATE(INDIRECT(ADDRESS(1,MATCH(_xlfn.MAXIFS(B71:FE71,metrics.rec,"Coverage"),B71:FE71,0)+1)), ", ", INDIRECT(ADDRESS(2,MATCH(_xlfn.MAXIFS(B71:FE71,metrics.rec,"Coverage"),B71:FE71,0)+1)))</f>
        <v>#N/A</v>
      </c>
      <c r="FT71" s="1" t="e" cm="1">
        <f t="array" aca="1" ref="FT71" ca="1">CONCATENATE(INDIRECT(ADDRESS(1,MATCH(_xlfn.MAXIFS(B71:FE71,metrics.rec,"Recatio"),B71:FE71,0)+1)), ", ", INDIRECT(ADDRESS(2,MATCH(_xlfn.MAXIFS(B71:FE71,metrics.rec,"Recatio"),B71:FE71,0)+1)))</f>
        <v>#N/A</v>
      </c>
      <c r="FU71" s="1" t="e" cm="1">
        <f t="array" aca="1" ref="FU71" ca="1">CONCATENATE(INDIRECT(ADDRESS(1,MATCH(_xlfn.MINIFS(B71:FE71,metrics.rec,"Time"),B71:FE71,0)+1)), ", ", INDIRECT(ADDRESS(2,MATCH(_xlfn.MINIFS(B71:FE71,metrics.rec,"Time"),B71:FE71,0)+1)))</f>
        <v>#N/A</v>
      </c>
    </row>
    <row r="72" spans="1:177" x14ac:dyDescent="0.2">
      <c r="A72" s="1" t="s">
        <v>69</v>
      </c>
      <c r="B72" s="4"/>
      <c r="C72" s="4"/>
      <c r="D72" s="4"/>
      <c r="E72" s="4"/>
      <c r="F72" s="4"/>
      <c r="G72" s="4"/>
      <c r="H72" s="4"/>
      <c r="I72" s="4"/>
      <c r="J72" s="5"/>
      <c r="K72" s="5"/>
      <c r="L72" s="5"/>
      <c r="M72" s="5"/>
      <c r="N72" s="5"/>
      <c r="O72" s="5"/>
      <c r="P72" s="5"/>
      <c r="Q72" s="5"/>
      <c r="R72" s="4"/>
      <c r="S72" s="4"/>
      <c r="T72" s="4"/>
      <c r="U72" s="4"/>
      <c r="V72" s="4"/>
      <c r="W72" s="4"/>
      <c r="X72" s="4"/>
      <c r="Y72" s="4"/>
      <c r="Z72" s="5"/>
      <c r="AA72" s="5"/>
      <c r="AB72" s="5"/>
      <c r="AC72" s="5"/>
      <c r="AD72" s="5"/>
      <c r="AE72" s="5"/>
      <c r="AF72" s="5"/>
      <c r="AG72" s="5"/>
      <c r="AH72" s="4"/>
      <c r="AI72" s="4"/>
      <c r="AJ72" s="4"/>
      <c r="AK72" s="4"/>
      <c r="AL72" s="4"/>
      <c r="AM72" s="4"/>
      <c r="AN72" s="4"/>
      <c r="AO72" s="4"/>
      <c r="AP72" s="5"/>
      <c r="AQ72" s="5"/>
      <c r="AR72" s="5"/>
      <c r="AS72" s="5"/>
      <c r="AT72" s="5"/>
      <c r="AU72" s="5"/>
      <c r="AV72" s="5"/>
      <c r="AW72" s="5"/>
      <c r="AX72" s="4"/>
      <c r="AY72" s="4"/>
      <c r="AZ72" s="4"/>
      <c r="BA72" s="4"/>
      <c r="BB72" s="4"/>
      <c r="BC72" s="4"/>
      <c r="BD72" s="4"/>
      <c r="BE72" s="4"/>
      <c r="BF72" s="5"/>
      <c r="BG72" s="5"/>
      <c r="BH72" s="5"/>
      <c r="BI72" s="5"/>
      <c r="BJ72" s="5"/>
      <c r="BK72" s="5"/>
      <c r="BL72" s="5"/>
      <c r="BM72" s="5"/>
      <c r="BN72" s="4"/>
      <c r="BO72" s="4"/>
      <c r="BP72" s="4"/>
      <c r="BQ72" s="4"/>
      <c r="BR72" s="4"/>
      <c r="BS72" s="4"/>
      <c r="BT72" s="4"/>
      <c r="BU72" s="4"/>
      <c r="BV72" s="5"/>
      <c r="BW72" s="5"/>
      <c r="BX72" s="5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4"/>
      <c r="CJ72" s="4"/>
      <c r="CK72" s="4"/>
      <c r="CL72" s="5"/>
      <c r="CM72" s="5"/>
      <c r="CN72" s="5"/>
      <c r="CO72" s="5"/>
      <c r="CP72" s="5"/>
      <c r="CQ72" s="5"/>
      <c r="CR72" s="5"/>
      <c r="CS72" s="5"/>
      <c r="CT72" s="4"/>
      <c r="CU72" s="4"/>
      <c r="CV72" s="4"/>
      <c r="CW72" s="4"/>
      <c r="CX72" s="4"/>
      <c r="CY72" s="4"/>
      <c r="CZ72" s="4"/>
      <c r="DA72" s="4"/>
      <c r="DB72" s="5"/>
      <c r="DC72" s="5"/>
      <c r="DD72" s="5"/>
      <c r="DE72" s="5"/>
      <c r="DF72" s="5"/>
      <c r="DG72" s="5"/>
      <c r="DH72" s="5"/>
      <c r="DI72" s="5"/>
      <c r="DJ72" s="4"/>
      <c r="DK72" s="4"/>
      <c r="DL72" s="4"/>
      <c r="DM72" s="4"/>
      <c r="DN72" s="4"/>
      <c r="DO72" s="4"/>
      <c r="DP72" s="4"/>
      <c r="DQ72" s="4"/>
      <c r="DR72" s="5"/>
      <c r="DS72" s="5"/>
      <c r="DT72" s="5"/>
      <c r="DU72" s="5"/>
      <c r="DV72" s="5"/>
      <c r="DW72" s="5"/>
      <c r="DX72" s="5"/>
      <c r="DY72" s="5"/>
      <c r="DZ72" s="4"/>
      <c r="EA72" s="4"/>
      <c r="EB72" s="4"/>
      <c r="EC72" s="4"/>
      <c r="ED72" s="4"/>
      <c r="EE72" s="4"/>
      <c r="EF72" s="4"/>
      <c r="EG72" s="4"/>
      <c r="EH72" s="5"/>
      <c r="EI72" s="5"/>
      <c r="EJ72" s="5"/>
      <c r="EK72" s="5"/>
      <c r="EL72" s="5"/>
      <c r="EM72" s="5"/>
      <c r="EN72" s="5"/>
      <c r="EO72" s="5"/>
      <c r="EP72" s="4"/>
      <c r="EQ72" s="4"/>
      <c r="ER72" s="4"/>
      <c r="ES72" s="4"/>
      <c r="ET72" s="4"/>
      <c r="EU72" s="4"/>
      <c r="EV72" s="4"/>
      <c r="EW72" s="4"/>
      <c r="EX72" s="5"/>
      <c r="EY72" s="5"/>
      <c r="EZ72" s="5"/>
      <c r="FA72" s="5"/>
      <c r="FB72" s="5"/>
      <c r="FC72" s="5"/>
      <c r="FD72" s="5"/>
      <c r="FE72" s="5"/>
      <c r="FF72" s="4" t="e">
        <f t="shared" si="16"/>
        <v>#DIV/0!</v>
      </c>
      <c r="FG72" s="4" t="e">
        <f t="shared" si="17"/>
        <v>#DIV/0!</v>
      </c>
      <c r="FH72" s="4" t="e">
        <f t="shared" si="18"/>
        <v>#DIV/0!</v>
      </c>
      <c r="FI72" s="4" t="e">
        <f t="shared" si="19"/>
        <v>#DIV/0!</v>
      </c>
      <c r="FJ72" s="4" t="e">
        <f t="shared" si="20"/>
        <v>#DIV/0!</v>
      </c>
      <c r="FK72" s="4" t="e">
        <f t="shared" si="21"/>
        <v>#DIV/0!</v>
      </c>
      <c r="FL72" s="4" t="e">
        <f t="shared" si="22"/>
        <v>#DIV/0!</v>
      </c>
      <c r="FM72" s="4" t="e">
        <f t="shared" si="23"/>
        <v>#DIV/0!</v>
      </c>
      <c r="FN72" s="1" t="e" cm="1">
        <f t="array" aca="1" ref="FN72" ca="1">CONCATENATE(INDIRECT(ADDRESS(1,MATCH(_xlfn.MINIFS(B72:FE72,metrics.rec,"MAE"),B72:FE72,0)+1)), ", ", INDIRECT(ADDRESS(2,MATCH(_xlfn.MINIFS(B72:FE72,metrics.rec,"MAE"),B72:FE72,0)+1)))</f>
        <v>#N/A</v>
      </c>
      <c r="FO72" s="1" t="e" cm="1">
        <f t="array" aca="1" ref="FO72" ca="1">CONCATENATE(INDIRECT(ADDRESS(1,MATCH(_xlfn.MINIFS(B72:FE72,metrics.rec,"MSE"),B72:FE72,0)+1)), ", ", INDIRECT(ADDRESS(2,MATCH(_xlfn.MINIFS(B72:FE72,metrics.rec,"MSE"),B72:FE72,0)+1)))</f>
        <v>#N/A</v>
      </c>
      <c r="FP72" s="1" t="e" cm="1">
        <f t="array" aca="1" ref="FP72" ca="1">CONCATENATE(INDIRECT(ADDRESS(1,MATCH(_xlfn.MAXIFS(B72:FE72,metrics.rec,"R"),B72:FE72,0)+1)), ", ", INDIRECT(ADDRESS(2,MATCH(_xlfn.MAXIFS(B72:FE72,metrics.rec,"R"),B72:FE72,0)+1)))</f>
        <v>#N/A</v>
      </c>
      <c r="FQ72" s="1" t="e" cm="1">
        <f t="array" aca="1" ref="FQ72" ca="1">CONCATENATE(INDIRECT(ADDRESS(1,MATCH(_xlfn.MAXIFS(B72:FE72,metrics.rec,"Precision"),B72:FE72,0)+1)), ", ", INDIRECT(ADDRESS(2,MATCH(_xlfn.MAXIFS(B72:FE72,metrics.rec,"Precision"),B72:FE72,0)+1)))</f>
        <v>#N/A</v>
      </c>
      <c r="FR72" s="1" t="e" cm="1">
        <f t="array" aca="1" ref="FR72" ca="1">CONCATENATE(INDIRECT(ADDRESS(1,MATCH(_xlfn.MAXIFS(B72:FE72,metrics.rec,"Recall"),B72:FE72,0)+1)), ", ", INDIRECT(ADDRESS(2,MATCH(_xlfn.MAXIFS(B72:FE72,metrics.rec,"Recall"),B72:FE72,0)+1)))</f>
        <v>#N/A</v>
      </c>
      <c r="FS72" s="1" t="e" cm="1">
        <f t="array" aca="1" ref="FS72" ca="1">CONCATENATE(INDIRECT(ADDRESS(1,MATCH(_xlfn.MAXIFS(B72:FE72,metrics.rec,"Coverage"),B72:FE72,0)+1)), ", ", INDIRECT(ADDRESS(2,MATCH(_xlfn.MAXIFS(B72:FE72,metrics.rec,"Coverage"),B72:FE72,0)+1)))</f>
        <v>#N/A</v>
      </c>
      <c r="FT72" s="1" t="e" cm="1">
        <f t="array" aca="1" ref="FT72" ca="1">CONCATENATE(INDIRECT(ADDRESS(1,MATCH(_xlfn.MAXIFS(B72:FE72,metrics.rec,"Recatio"),B72:FE72,0)+1)), ", ", INDIRECT(ADDRESS(2,MATCH(_xlfn.MAXIFS(B72:FE72,metrics.rec,"Recatio"),B72:FE72,0)+1)))</f>
        <v>#N/A</v>
      </c>
      <c r="FU72" s="1" t="e" cm="1">
        <f t="array" aca="1" ref="FU72" ca="1">CONCATENATE(INDIRECT(ADDRESS(1,MATCH(_xlfn.MINIFS(B72:FE72,metrics.rec,"Time"),B72:FE72,0)+1)), ", ", INDIRECT(ADDRESS(2,MATCH(_xlfn.MINIFS(B72:FE72,metrics.rec,"Time"),B72:FE72,0)+1)))</f>
        <v>#N/A</v>
      </c>
    </row>
    <row r="73" spans="1:177" x14ac:dyDescent="0.2">
      <c r="A73" s="1" t="s">
        <v>70</v>
      </c>
      <c r="B73" s="4"/>
      <c r="C73" s="4"/>
      <c r="D73" s="4"/>
      <c r="E73" s="4"/>
      <c r="F73" s="4"/>
      <c r="G73" s="4"/>
      <c r="H73" s="4"/>
      <c r="I73" s="4"/>
      <c r="J73" s="5"/>
      <c r="K73" s="5"/>
      <c r="L73" s="5"/>
      <c r="M73" s="5"/>
      <c r="N73" s="5"/>
      <c r="O73" s="5"/>
      <c r="P73" s="5"/>
      <c r="Q73" s="5"/>
      <c r="R73" s="4"/>
      <c r="S73" s="4"/>
      <c r="T73" s="4"/>
      <c r="U73" s="4"/>
      <c r="V73" s="4"/>
      <c r="W73" s="4"/>
      <c r="X73" s="4"/>
      <c r="Y73" s="4"/>
      <c r="Z73" s="5"/>
      <c r="AA73" s="5"/>
      <c r="AB73" s="5"/>
      <c r="AC73" s="5"/>
      <c r="AD73" s="5"/>
      <c r="AE73" s="5"/>
      <c r="AF73" s="5"/>
      <c r="AG73" s="5"/>
      <c r="AH73" s="4"/>
      <c r="AI73" s="4"/>
      <c r="AJ73" s="4"/>
      <c r="AK73" s="4"/>
      <c r="AL73" s="4"/>
      <c r="AM73" s="4"/>
      <c r="AN73" s="4"/>
      <c r="AO73" s="4"/>
      <c r="AP73" s="5"/>
      <c r="AQ73" s="5"/>
      <c r="AR73" s="5"/>
      <c r="AS73" s="5"/>
      <c r="AT73" s="5"/>
      <c r="AU73" s="5"/>
      <c r="AV73" s="5"/>
      <c r="AW73" s="5"/>
      <c r="AX73" s="4"/>
      <c r="AY73" s="4"/>
      <c r="AZ73" s="4"/>
      <c r="BA73" s="4"/>
      <c r="BB73" s="4"/>
      <c r="BC73" s="4"/>
      <c r="BD73" s="4"/>
      <c r="BE73" s="4"/>
      <c r="BF73" s="5"/>
      <c r="BG73" s="5"/>
      <c r="BH73" s="5"/>
      <c r="BI73" s="5"/>
      <c r="BJ73" s="5"/>
      <c r="BK73" s="5"/>
      <c r="BL73" s="5"/>
      <c r="BM73" s="5"/>
      <c r="BN73" s="4"/>
      <c r="BO73" s="4"/>
      <c r="BP73" s="4"/>
      <c r="BQ73" s="4"/>
      <c r="BR73" s="4"/>
      <c r="BS73" s="4"/>
      <c r="BT73" s="4"/>
      <c r="BU73" s="4"/>
      <c r="BV73" s="5"/>
      <c r="BW73" s="5"/>
      <c r="BX73" s="5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4"/>
      <c r="CJ73" s="4"/>
      <c r="CK73" s="4"/>
      <c r="CL73" s="5"/>
      <c r="CM73" s="5"/>
      <c r="CN73" s="5"/>
      <c r="CO73" s="5"/>
      <c r="CP73" s="5"/>
      <c r="CQ73" s="5"/>
      <c r="CR73" s="5"/>
      <c r="CS73" s="5"/>
      <c r="CT73" s="4"/>
      <c r="CU73" s="4"/>
      <c r="CV73" s="4"/>
      <c r="CW73" s="4"/>
      <c r="CX73" s="4"/>
      <c r="CY73" s="4"/>
      <c r="CZ73" s="4"/>
      <c r="DA73" s="4"/>
      <c r="DB73" s="5"/>
      <c r="DC73" s="5"/>
      <c r="DD73" s="5"/>
      <c r="DE73" s="5"/>
      <c r="DF73" s="5"/>
      <c r="DG73" s="5"/>
      <c r="DH73" s="5"/>
      <c r="DI73" s="5"/>
      <c r="DJ73" s="4"/>
      <c r="DK73" s="4"/>
      <c r="DL73" s="4"/>
      <c r="DM73" s="4"/>
      <c r="DN73" s="4"/>
      <c r="DO73" s="4"/>
      <c r="DP73" s="4"/>
      <c r="DQ73" s="4"/>
      <c r="DR73" s="5"/>
      <c r="DS73" s="5"/>
      <c r="DT73" s="5"/>
      <c r="DU73" s="5"/>
      <c r="DV73" s="5"/>
      <c r="DW73" s="5"/>
      <c r="DX73" s="5"/>
      <c r="DY73" s="5"/>
      <c r="DZ73" s="4"/>
      <c r="EA73" s="4"/>
      <c r="EB73" s="4"/>
      <c r="EC73" s="4"/>
      <c r="ED73" s="4"/>
      <c r="EE73" s="4"/>
      <c r="EF73" s="4"/>
      <c r="EG73" s="4"/>
      <c r="EH73" s="5"/>
      <c r="EI73" s="5"/>
      <c r="EJ73" s="5"/>
      <c r="EK73" s="5"/>
      <c r="EL73" s="5"/>
      <c r="EM73" s="5"/>
      <c r="EN73" s="5"/>
      <c r="EO73" s="5"/>
      <c r="EP73" s="4"/>
      <c r="EQ73" s="4"/>
      <c r="ER73" s="4"/>
      <c r="ES73" s="4"/>
      <c r="ET73" s="4"/>
      <c r="EU73" s="4"/>
      <c r="EV73" s="4"/>
      <c r="EW73" s="4"/>
      <c r="EX73" s="5"/>
      <c r="EY73" s="5"/>
      <c r="EZ73" s="5"/>
      <c r="FA73" s="5"/>
      <c r="FB73" s="5"/>
      <c r="FC73" s="5"/>
      <c r="FD73" s="5"/>
      <c r="FE73" s="5"/>
      <c r="FF73" s="4" t="e">
        <f t="shared" si="16"/>
        <v>#DIV/0!</v>
      </c>
      <c r="FG73" s="4" t="e">
        <f t="shared" si="17"/>
        <v>#DIV/0!</v>
      </c>
      <c r="FH73" s="4" t="e">
        <f t="shared" si="18"/>
        <v>#DIV/0!</v>
      </c>
      <c r="FI73" s="4" t="e">
        <f t="shared" si="19"/>
        <v>#DIV/0!</v>
      </c>
      <c r="FJ73" s="4" t="e">
        <f t="shared" si="20"/>
        <v>#DIV/0!</v>
      </c>
      <c r="FK73" s="4" t="e">
        <f t="shared" si="21"/>
        <v>#DIV/0!</v>
      </c>
      <c r="FL73" s="4" t="e">
        <f t="shared" si="22"/>
        <v>#DIV/0!</v>
      </c>
      <c r="FM73" s="4" t="e">
        <f t="shared" si="23"/>
        <v>#DIV/0!</v>
      </c>
      <c r="FN73" s="1" t="e" cm="1">
        <f t="array" aca="1" ref="FN73" ca="1">CONCATENATE(INDIRECT(ADDRESS(1,MATCH(_xlfn.MINIFS(B73:FE73,metrics.rec,"MAE"),B73:FE73,0)+1)), ", ", INDIRECT(ADDRESS(2,MATCH(_xlfn.MINIFS(B73:FE73,metrics.rec,"MAE"),B73:FE73,0)+1)))</f>
        <v>#N/A</v>
      </c>
      <c r="FO73" s="1" t="e" cm="1">
        <f t="array" aca="1" ref="FO73" ca="1">CONCATENATE(INDIRECT(ADDRESS(1,MATCH(_xlfn.MINIFS(B73:FE73,metrics.rec,"MSE"),B73:FE73,0)+1)), ", ", INDIRECT(ADDRESS(2,MATCH(_xlfn.MINIFS(B73:FE73,metrics.rec,"MSE"),B73:FE73,0)+1)))</f>
        <v>#N/A</v>
      </c>
      <c r="FP73" s="1" t="e" cm="1">
        <f t="array" aca="1" ref="FP73" ca="1">CONCATENATE(INDIRECT(ADDRESS(1,MATCH(_xlfn.MAXIFS(B73:FE73,metrics.rec,"R"),B73:FE73,0)+1)), ", ", INDIRECT(ADDRESS(2,MATCH(_xlfn.MAXIFS(B73:FE73,metrics.rec,"R"),B73:FE73,0)+1)))</f>
        <v>#N/A</v>
      </c>
      <c r="FQ73" s="1" t="e" cm="1">
        <f t="array" aca="1" ref="FQ73" ca="1">CONCATENATE(INDIRECT(ADDRESS(1,MATCH(_xlfn.MAXIFS(B73:FE73,metrics.rec,"Precision"),B73:FE73,0)+1)), ", ", INDIRECT(ADDRESS(2,MATCH(_xlfn.MAXIFS(B73:FE73,metrics.rec,"Precision"),B73:FE73,0)+1)))</f>
        <v>#N/A</v>
      </c>
      <c r="FR73" s="1" t="e" cm="1">
        <f t="array" aca="1" ref="FR73" ca="1">CONCATENATE(INDIRECT(ADDRESS(1,MATCH(_xlfn.MAXIFS(B73:FE73,metrics.rec,"Recall"),B73:FE73,0)+1)), ", ", INDIRECT(ADDRESS(2,MATCH(_xlfn.MAXIFS(B73:FE73,metrics.rec,"Recall"),B73:FE73,0)+1)))</f>
        <v>#N/A</v>
      </c>
      <c r="FS73" s="1" t="e" cm="1">
        <f t="array" aca="1" ref="FS73" ca="1">CONCATENATE(INDIRECT(ADDRESS(1,MATCH(_xlfn.MAXIFS(B73:FE73,metrics.rec,"Coverage"),B73:FE73,0)+1)), ", ", INDIRECT(ADDRESS(2,MATCH(_xlfn.MAXIFS(B73:FE73,metrics.rec,"Coverage"),B73:FE73,0)+1)))</f>
        <v>#N/A</v>
      </c>
      <c r="FT73" s="1" t="e" cm="1">
        <f t="array" aca="1" ref="FT73" ca="1">CONCATENATE(INDIRECT(ADDRESS(1,MATCH(_xlfn.MAXIFS(B73:FE73,metrics.rec,"Recatio"),B73:FE73,0)+1)), ", ", INDIRECT(ADDRESS(2,MATCH(_xlfn.MAXIFS(B73:FE73,metrics.rec,"Recatio"),B73:FE73,0)+1)))</f>
        <v>#N/A</v>
      </c>
      <c r="FU73" s="1" t="e" cm="1">
        <f t="array" aca="1" ref="FU73" ca="1">CONCATENATE(INDIRECT(ADDRESS(1,MATCH(_xlfn.MINIFS(B73:FE73,metrics.rec,"Time"),B73:FE73,0)+1)), ", ", INDIRECT(ADDRESS(2,MATCH(_xlfn.MINIFS(B73:FE73,metrics.rec,"Time"),B73:FE73,0)+1)))</f>
        <v>#N/A</v>
      </c>
    </row>
    <row r="74" spans="1:177" x14ac:dyDescent="0.2">
      <c r="A74" s="1" t="s">
        <v>71</v>
      </c>
      <c r="B74" s="4"/>
      <c r="C74" s="4"/>
      <c r="D74" s="4"/>
      <c r="E74" s="4"/>
      <c r="F74" s="4"/>
      <c r="G74" s="4"/>
      <c r="H74" s="4"/>
      <c r="I74" s="4"/>
      <c r="J74" s="5"/>
      <c r="K74" s="5"/>
      <c r="L74" s="5"/>
      <c r="M74" s="5"/>
      <c r="N74" s="5"/>
      <c r="O74" s="5"/>
      <c r="P74" s="5"/>
      <c r="Q74" s="5"/>
      <c r="R74" s="4"/>
      <c r="S74" s="4"/>
      <c r="T74" s="4"/>
      <c r="U74" s="4"/>
      <c r="V74" s="4"/>
      <c r="W74" s="4"/>
      <c r="X74" s="4"/>
      <c r="Y74" s="4"/>
      <c r="Z74" s="5"/>
      <c r="AA74" s="5"/>
      <c r="AB74" s="5"/>
      <c r="AC74" s="5"/>
      <c r="AD74" s="5"/>
      <c r="AE74" s="5"/>
      <c r="AF74" s="5"/>
      <c r="AG74" s="5"/>
      <c r="AH74" s="4"/>
      <c r="AI74" s="4"/>
      <c r="AJ74" s="4"/>
      <c r="AK74" s="4"/>
      <c r="AL74" s="4"/>
      <c r="AM74" s="4"/>
      <c r="AN74" s="4"/>
      <c r="AO74" s="4"/>
      <c r="AP74" s="5"/>
      <c r="AQ74" s="5"/>
      <c r="AR74" s="5"/>
      <c r="AS74" s="5"/>
      <c r="AT74" s="5"/>
      <c r="AU74" s="5"/>
      <c r="AV74" s="5"/>
      <c r="AW74" s="5"/>
      <c r="AX74" s="4"/>
      <c r="AY74" s="4"/>
      <c r="AZ74" s="4"/>
      <c r="BA74" s="4"/>
      <c r="BB74" s="4"/>
      <c r="BC74" s="4"/>
      <c r="BD74" s="4"/>
      <c r="BE74" s="4"/>
      <c r="BF74" s="5"/>
      <c r="BG74" s="5"/>
      <c r="BH74" s="5"/>
      <c r="BI74" s="5"/>
      <c r="BJ74" s="5"/>
      <c r="BK74" s="5"/>
      <c r="BL74" s="5"/>
      <c r="BM74" s="5"/>
      <c r="BN74" s="4"/>
      <c r="BO74" s="4"/>
      <c r="BP74" s="4"/>
      <c r="BQ74" s="4"/>
      <c r="BR74" s="4"/>
      <c r="BS74" s="4"/>
      <c r="BT74" s="4"/>
      <c r="BU74" s="4"/>
      <c r="BV74" s="5"/>
      <c r="BW74" s="5"/>
      <c r="BX74" s="5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4"/>
      <c r="CJ74" s="4"/>
      <c r="CK74" s="4"/>
      <c r="CL74" s="5"/>
      <c r="CM74" s="5"/>
      <c r="CN74" s="5"/>
      <c r="CO74" s="5"/>
      <c r="CP74" s="5"/>
      <c r="CQ74" s="5"/>
      <c r="CR74" s="5"/>
      <c r="CS74" s="5"/>
      <c r="CT74" s="4"/>
      <c r="CU74" s="4"/>
      <c r="CV74" s="4"/>
      <c r="CW74" s="4"/>
      <c r="CX74" s="4"/>
      <c r="CY74" s="4"/>
      <c r="CZ74" s="4"/>
      <c r="DA74" s="4"/>
      <c r="DB74" s="5"/>
      <c r="DC74" s="5"/>
      <c r="DD74" s="5"/>
      <c r="DE74" s="5"/>
      <c r="DF74" s="5"/>
      <c r="DG74" s="5"/>
      <c r="DH74" s="5"/>
      <c r="DI74" s="5"/>
      <c r="DJ74" s="4"/>
      <c r="DK74" s="4"/>
      <c r="DL74" s="4"/>
      <c r="DM74" s="4"/>
      <c r="DN74" s="4"/>
      <c r="DO74" s="4"/>
      <c r="DP74" s="4"/>
      <c r="DQ74" s="4"/>
      <c r="DR74" s="5"/>
      <c r="DS74" s="5"/>
      <c r="DT74" s="5"/>
      <c r="DU74" s="5"/>
      <c r="DV74" s="5"/>
      <c r="DW74" s="5"/>
      <c r="DX74" s="5"/>
      <c r="DY74" s="5"/>
      <c r="DZ74" s="4"/>
      <c r="EA74" s="4"/>
      <c r="EB74" s="4"/>
      <c r="EC74" s="4"/>
      <c r="ED74" s="4"/>
      <c r="EE74" s="4"/>
      <c r="EF74" s="4"/>
      <c r="EG74" s="4"/>
      <c r="EH74" s="5"/>
      <c r="EI74" s="5"/>
      <c r="EJ74" s="5"/>
      <c r="EK74" s="5"/>
      <c r="EL74" s="5"/>
      <c r="EM74" s="5"/>
      <c r="EN74" s="5"/>
      <c r="EO74" s="5"/>
      <c r="EP74" s="4"/>
      <c r="EQ74" s="4"/>
      <c r="ER74" s="4"/>
      <c r="ES74" s="4"/>
      <c r="ET74" s="4"/>
      <c r="EU74" s="4"/>
      <c r="EV74" s="4"/>
      <c r="EW74" s="4"/>
      <c r="EX74" s="5"/>
      <c r="EY74" s="5"/>
      <c r="EZ74" s="5"/>
      <c r="FA74" s="5"/>
      <c r="FB74" s="5"/>
      <c r="FC74" s="5"/>
      <c r="FD74" s="5"/>
      <c r="FE74" s="5"/>
      <c r="FF74" s="4" t="e">
        <f t="shared" si="16"/>
        <v>#DIV/0!</v>
      </c>
      <c r="FG74" s="4" t="e">
        <f t="shared" si="17"/>
        <v>#DIV/0!</v>
      </c>
      <c r="FH74" s="4" t="e">
        <f t="shared" si="18"/>
        <v>#DIV/0!</v>
      </c>
      <c r="FI74" s="4" t="e">
        <f t="shared" si="19"/>
        <v>#DIV/0!</v>
      </c>
      <c r="FJ74" s="4" t="e">
        <f t="shared" si="20"/>
        <v>#DIV/0!</v>
      </c>
      <c r="FK74" s="4" t="e">
        <f t="shared" si="21"/>
        <v>#DIV/0!</v>
      </c>
      <c r="FL74" s="4" t="e">
        <f t="shared" si="22"/>
        <v>#DIV/0!</v>
      </c>
      <c r="FM74" s="4" t="e">
        <f t="shared" si="23"/>
        <v>#DIV/0!</v>
      </c>
      <c r="FN74" s="1" t="e" cm="1">
        <f t="array" aca="1" ref="FN74" ca="1">CONCATENATE(INDIRECT(ADDRESS(1,MATCH(_xlfn.MINIFS(B74:FE74,metrics.rec,"MAE"),B74:FE74,0)+1)), ", ", INDIRECT(ADDRESS(2,MATCH(_xlfn.MINIFS(B74:FE74,metrics.rec,"MAE"),B74:FE74,0)+1)))</f>
        <v>#N/A</v>
      </c>
      <c r="FO74" s="1" t="e" cm="1">
        <f t="array" aca="1" ref="FO74" ca="1">CONCATENATE(INDIRECT(ADDRESS(1,MATCH(_xlfn.MINIFS(B74:FE74,metrics.rec,"MSE"),B74:FE74,0)+1)), ", ", INDIRECT(ADDRESS(2,MATCH(_xlfn.MINIFS(B74:FE74,metrics.rec,"MSE"),B74:FE74,0)+1)))</f>
        <v>#N/A</v>
      </c>
      <c r="FP74" s="1" t="e" cm="1">
        <f t="array" aca="1" ref="FP74" ca="1">CONCATENATE(INDIRECT(ADDRESS(1,MATCH(_xlfn.MAXIFS(B74:FE74,metrics.rec,"R"),B74:FE74,0)+1)), ", ", INDIRECT(ADDRESS(2,MATCH(_xlfn.MAXIFS(B74:FE74,metrics.rec,"R"),B74:FE74,0)+1)))</f>
        <v>#N/A</v>
      </c>
      <c r="FQ74" s="1" t="e" cm="1">
        <f t="array" aca="1" ref="FQ74" ca="1">CONCATENATE(INDIRECT(ADDRESS(1,MATCH(_xlfn.MAXIFS(B74:FE74,metrics.rec,"Precision"),B74:FE74,0)+1)), ", ", INDIRECT(ADDRESS(2,MATCH(_xlfn.MAXIFS(B74:FE74,metrics.rec,"Precision"),B74:FE74,0)+1)))</f>
        <v>#N/A</v>
      </c>
      <c r="FR74" s="1" t="e" cm="1">
        <f t="array" aca="1" ref="FR74" ca="1">CONCATENATE(INDIRECT(ADDRESS(1,MATCH(_xlfn.MAXIFS(B74:FE74,metrics.rec,"Recall"),B74:FE74,0)+1)), ", ", INDIRECT(ADDRESS(2,MATCH(_xlfn.MAXIFS(B74:FE74,metrics.rec,"Recall"),B74:FE74,0)+1)))</f>
        <v>#N/A</v>
      </c>
      <c r="FS74" s="1" t="e" cm="1">
        <f t="array" aca="1" ref="FS74" ca="1">CONCATENATE(INDIRECT(ADDRESS(1,MATCH(_xlfn.MAXIFS(B74:FE74,metrics.rec,"Coverage"),B74:FE74,0)+1)), ", ", INDIRECT(ADDRESS(2,MATCH(_xlfn.MAXIFS(B74:FE74,metrics.rec,"Coverage"),B74:FE74,0)+1)))</f>
        <v>#N/A</v>
      </c>
      <c r="FT74" s="1" t="e" cm="1">
        <f t="array" aca="1" ref="FT74" ca="1">CONCATENATE(INDIRECT(ADDRESS(1,MATCH(_xlfn.MAXIFS(B74:FE74,metrics.rec,"Recatio"),B74:FE74,0)+1)), ", ", INDIRECT(ADDRESS(2,MATCH(_xlfn.MAXIFS(B74:FE74,metrics.rec,"Recatio"),B74:FE74,0)+1)))</f>
        <v>#N/A</v>
      </c>
      <c r="FU74" s="1" t="e" cm="1">
        <f t="array" aca="1" ref="FU74" ca="1">CONCATENATE(INDIRECT(ADDRESS(1,MATCH(_xlfn.MINIFS(B74:FE74,metrics.rec,"Time"),B74:FE74,0)+1)), ", ", INDIRECT(ADDRESS(2,MATCH(_xlfn.MINIFS(B74:FE74,metrics.rec,"Time"),B74:FE74,0)+1)))</f>
        <v>#N/A</v>
      </c>
    </row>
    <row r="75" spans="1:177" x14ac:dyDescent="0.2">
      <c r="A75" s="1" t="s">
        <v>72</v>
      </c>
      <c r="B75" s="4"/>
      <c r="C75" s="4"/>
      <c r="D75" s="4"/>
      <c r="E75" s="4"/>
      <c r="F75" s="4"/>
      <c r="G75" s="4"/>
      <c r="H75" s="4"/>
      <c r="I75" s="4"/>
      <c r="J75" s="5"/>
      <c r="K75" s="5"/>
      <c r="L75" s="5"/>
      <c r="M75" s="5"/>
      <c r="N75" s="5"/>
      <c r="O75" s="5"/>
      <c r="P75" s="5"/>
      <c r="Q75" s="5"/>
      <c r="R75" s="4"/>
      <c r="S75" s="4"/>
      <c r="T75" s="4"/>
      <c r="U75" s="4"/>
      <c r="V75" s="4"/>
      <c r="W75" s="4"/>
      <c r="X75" s="4"/>
      <c r="Y75" s="4"/>
      <c r="Z75" s="5"/>
      <c r="AA75" s="5"/>
      <c r="AB75" s="5"/>
      <c r="AC75" s="5"/>
      <c r="AD75" s="5"/>
      <c r="AE75" s="5"/>
      <c r="AF75" s="5"/>
      <c r="AG75" s="5"/>
      <c r="AH75" s="4"/>
      <c r="AI75" s="4"/>
      <c r="AJ75" s="4"/>
      <c r="AK75" s="4"/>
      <c r="AL75" s="4"/>
      <c r="AM75" s="4"/>
      <c r="AN75" s="4"/>
      <c r="AO75" s="4"/>
      <c r="AP75" s="5"/>
      <c r="AQ75" s="5"/>
      <c r="AR75" s="5"/>
      <c r="AS75" s="5"/>
      <c r="AT75" s="5"/>
      <c r="AU75" s="5"/>
      <c r="AV75" s="5"/>
      <c r="AW75" s="5"/>
      <c r="AX75" s="4"/>
      <c r="AY75" s="4"/>
      <c r="AZ75" s="4"/>
      <c r="BA75" s="4"/>
      <c r="BB75" s="4"/>
      <c r="BC75" s="4"/>
      <c r="BD75" s="4"/>
      <c r="BE75" s="4"/>
      <c r="BF75" s="5"/>
      <c r="BG75" s="5"/>
      <c r="BH75" s="5"/>
      <c r="BI75" s="5"/>
      <c r="BJ75" s="5"/>
      <c r="BK75" s="5"/>
      <c r="BL75" s="5"/>
      <c r="BM75" s="5"/>
      <c r="BN75" s="4"/>
      <c r="BO75" s="4"/>
      <c r="BP75" s="4"/>
      <c r="BQ75" s="4"/>
      <c r="BR75" s="4"/>
      <c r="BS75" s="4"/>
      <c r="BT75" s="4"/>
      <c r="BU75" s="4"/>
      <c r="BV75" s="5"/>
      <c r="BW75" s="5"/>
      <c r="BX75" s="5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4"/>
      <c r="CJ75" s="4"/>
      <c r="CK75" s="4"/>
      <c r="CL75" s="5"/>
      <c r="CM75" s="5"/>
      <c r="CN75" s="5"/>
      <c r="CO75" s="5"/>
      <c r="CP75" s="5"/>
      <c r="CQ75" s="5"/>
      <c r="CR75" s="5"/>
      <c r="CS75" s="5"/>
      <c r="CT75" s="4"/>
      <c r="CU75" s="4"/>
      <c r="CV75" s="4"/>
      <c r="CW75" s="4"/>
      <c r="CX75" s="4"/>
      <c r="CY75" s="4"/>
      <c r="CZ75" s="4"/>
      <c r="DA75" s="4"/>
      <c r="DB75" s="5"/>
      <c r="DC75" s="5"/>
      <c r="DD75" s="5"/>
      <c r="DE75" s="5"/>
      <c r="DF75" s="5"/>
      <c r="DG75" s="5"/>
      <c r="DH75" s="5"/>
      <c r="DI75" s="5"/>
      <c r="DJ75" s="4"/>
      <c r="DK75" s="4"/>
      <c r="DL75" s="4"/>
      <c r="DM75" s="4"/>
      <c r="DN75" s="4"/>
      <c r="DO75" s="4"/>
      <c r="DP75" s="4"/>
      <c r="DQ75" s="4"/>
      <c r="DR75" s="5"/>
      <c r="DS75" s="5"/>
      <c r="DT75" s="5"/>
      <c r="DU75" s="5"/>
      <c r="DV75" s="5"/>
      <c r="DW75" s="5"/>
      <c r="DX75" s="5"/>
      <c r="DY75" s="5"/>
      <c r="DZ75" s="4"/>
      <c r="EA75" s="4"/>
      <c r="EB75" s="4"/>
      <c r="EC75" s="4"/>
      <c r="ED75" s="4"/>
      <c r="EE75" s="4"/>
      <c r="EF75" s="4"/>
      <c r="EG75" s="4"/>
      <c r="EH75" s="5"/>
      <c r="EI75" s="5"/>
      <c r="EJ75" s="5"/>
      <c r="EK75" s="5"/>
      <c r="EL75" s="5"/>
      <c r="EM75" s="5"/>
      <c r="EN75" s="5"/>
      <c r="EO75" s="5"/>
      <c r="EP75" s="4"/>
      <c r="EQ75" s="4"/>
      <c r="ER75" s="4"/>
      <c r="ES75" s="4"/>
      <c r="ET75" s="4"/>
      <c r="EU75" s="4"/>
      <c r="EV75" s="4"/>
      <c r="EW75" s="4"/>
      <c r="EX75" s="5"/>
      <c r="EY75" s="5"/>
      <c r="EZ75" s="5"/>
      <c r="FA75" s="5"/>
      <c r="FB75" s="5"/>
      <c r="FC75" s="5"/>
      <c r="FD75" s="5"/>
      <c r="FE75" s="5"/>
      <c r="FF75" s="4" t="e">
        <f t="shared" si="16"/>
        <v>#DIV/0!</v>
      </c>
      <c r="FG75" s="4" t="e">
        <f t="shared" si="17"/>
        <v>#DIV/0!</v>
      </c>
      <c r="FH75" s="4" t="e">
        <f t="shared" si="18"/>
        <v>#DIV/0!</v>
      </c>
      <c r="FI75" s="4" t="e">
        <f t="shared" si="19"/>
        <v>#DIV/0!</v>
      </c>
      <c r="FJ75" s="4" t="e">
        <f t="shared" si="20"/>
        <v>#DIV/0!</v>
      </c>
      <c r="FK75" s="4" t="e">
        <f t="shared" si="21"/>
        <v>#DIV/0!</v>
      </c>
      <c r="FL75" s="4" t="e">
        <f t="shared" si="22"/>
        <v>#DIV/0!</v>
      </c>
      <c r="FM75" s="4" t="e">
        <f t="shared" si="23"/>
        <v>#DIV/0!</v>
      </c>
      <c r="FN75" s="1" t="e" cm="1">
        <f t="array" aca="1" ref="FN75" ca="1">CONCATENATE(INDIRECT(ADDRESS(1,MATCH(_xlfn.MINIFS(B75:FE75,metrics.rec,"MAE"),B75:FE75,0)+1)), ", ", INDIRECT(ADDRESS(2,MATCH(_xlfn.MINIFS(B75:FE75,metrics.rec,"MAE"),B75:FE75,0)+1)))</f>
        <v>#N/A</v>
      </c>
      <c r="FO75" s="1" t="e" cm="1">
        <f t="array" aca="1" ref="FO75" ca="1">CONCATENATE(INDIRECT(ADDRESS(1,MATCH(_xlfn.MINIFS(B75:FE75,metrics.rec,"MSE"),B75:FE75,0)+1)), ", ", INDIRECT(ADDRESS(2,MATCH(_xlfn.MINIFS(B75:FE75,metrics.rec,"MSE"),B75:FE75,0)+1)))</f>
        <v>#N/A</v>
      </c>
      <c r="FP75" s="1" t="e" cm="1">
        <f t="array" aca="1" ref="FP75" ca="1">CONCATENATE(INDIRECT(ADDRESS(1,MATCH(_xlfn.MAXIFS(B75:FE75,metrics.rec,"R"),B75:FE75,0)+1)), ", ", INDIRECT(ADDRESS(2,MATCH(_xlfn.MAXIFS(B75:FE75,metrics.rec,"R"),B75:FE75,0)+1)))</f>
        <v>#N/A</v>
      </c>
      <c r="FQ75" s="1" t="e" cm="1">
        <f t="array" aca="1" ref="FQ75" ca="1">CONCATENATE(INDIRECT(ADDRESS(1,MATCH(_xlfn.MAXIFS(B75:FE75,metrics.rec,"Precision"),B75:FE75,0)+1)), ", ", INDIRECT(ADDRESS(2,MATCH(_xlfn.MAXIFS(B75:FE75,metrics.rec,"Precision"),B75:FE75,0)+1)))</f>
        <v>#N/A</v>
      </c>
      <c r="FR75" s="1" t="e" cm="1">
        <f t="array" aca="1" ref="FR75" ca="1">CONCATENATE(INDIRECT(ADDRESS(1,MATCH(_xlfn.MAXIFS(B75:FE75,metrics.rec,"Recall"),B75:FE75,0)+1)), ", ", INDIRECT(ADDRESS(2,MATCH(_xlfn.MAXIFS(B75:FE75,metrics.rec,"Recall"),B75:FE75,0)+1)))</f>
        <v>#N/A</v>
      </c>
      <c r="FS75" s="1" t="e" cm="1">
        <f t="array" aca="1" ref="FS75" ca="1">CONCATENATE(INDIRECT(ADDRESS(1,MATCH(_xlfn.MAXIFS(B75:FE75,metrics.rec,"Coverage"),B75:FE75,0)+1)), ", ", INDIRECT(ADDRESS(2,MATCH(_xlfn.MAXIFS(B75:FE75,metrics.rec,"Coverage"),B75:FE75,0)+1)))</f>
        <v>#N/A</v>
      </c>
      <c r="FT75" s="1" t="e" cm="1">
        <f t="array" aca="1" ref="FT75" ca="1">CONCATENATE(INDIRECT(ADDRESS(1,MATCH(_xlfn.MAXIFS(B75:FE75,metrics.rec,"Recatio"),B75:FE75,0)+1)), ", ", INDIRECT(ADDRESS(2,MATCH(_xlfn.MAXIFS(B75:FE75,metrics.rec,"Recatio"),B75:FE75,0)+1)))</f>
        <v>#N/A</v>
      </c>
      <c r="FU75" s="1" t="e" cm="1">
        <f t="array" aca="1" ref="FU75" ca="1">CONCATENATE(INDIRECT(ADDRESS(1,MATCH(_xlfn.MINIFS(B75:FE75,metrics.rec,"Time"),B75:FE75,0)+1)), ", ", INDIRECT(ADDRESS(2,MATCH(_xlfn.MINIFS(B75:FE75,metrics.rec,"Time"),B75:FE75,0)+1)))</f>
        <v>#N/A</v>
      </c>
    </row>
    <row r="76" spans="1:177" s="16" customFormat="1" x14ac:dyDescent="0.2">
      <c r="A76" s="16" t="s">
        <v>73</v>
      </c>
      <c r="B76" s="17"/>
      <c r="C76" s="17"/>
      <c r="D76" s="17"/>
      <c r="E76" s="17"/>
      <c r="F76" s="17"/>
      <c r="G76" s="17"/>
      <c r="H76" s="17"/>
      <c r="I76" s="17"/>
      <c r="J76" s="18"/>
      <c r="K76" s="18"/>
      <c r="L76" s="18"/>
      <c r="M76" s="18"/>
      <c r="N76" s="18"/>
      <c r="O76" s="18"/>
      <c r="P76" s="18"/>
      <c r="Q76" s="18"/>
      <c r="R76" s="17"/>
      <c r="S76" s="17"/>
      <c r="T76" s="17"/>
      <c r="U76" s="17"/>
      <c r="V76" s="17"/>
      <c r="W76" s="17"/>
      <c r="X76" s="17"/>
      <c r="Y76" s="17"/>
      <c r="Z76" s="18"/>
      <c r="AA76" s="18"/>
      <c r="AB76" s="18"/>
      <c r="AC76" s="18"/>
      <c r="AD76" s="18"/>
      <c r="AE76" s="18"/>
      <c r="AF76" s="18"/>
      <c r="AG76" s="18"/>
      <c r="AH76" s="17"/>
      <c r="AI76" s="17"/>
      <c r="AJ76" s="17"/>
      <c r="AK76" s="17"/>
      <c r="AL76" s="17"/>
      <c r="AM76" s="17"/>
      <c r="AN76" s="17"/>
      <c r="AO76" s="17"/>
      <c r="AP76" s="18"/>
      <c r="AQ76" s="18"/>
      <c r="AR76" s="18"/>
      <c r="AS76" s="18"/>
      <c r="AT76" s="18"/>
      <c r="AU76" s="18"/>
      <c r="AV76" s="18"/>
      <c r="AW76" s="18"/>
      <c r="AX76" s="17"/>
      <c r="AY76" s="17"/>
      <c r="AZ76" s="17"/>
      <c r="BA76" s="17"/>
      <c r="BB76" s="17"/>
      <c r="BC76" s="17"/>
      <c r="BD76" s="17"/>
      <c r="BE76" s="17"/>
      <c r="BF76" s="18"/>
      <c r="BG76" s="18"/>
      <c r="BH76" s="18"/>
      <c r="BI76" s="18"/>
      <c r="BJ76" s="18"/>
      <c r="BK76" s="18"/>
      <c r="BL76" s="18"/>
      <c r="BM76" s="18"/>
      <c r="BN76" s="17"/>
      <c r="BO76" s="17"/>
      <c r="BP76" s="17"/>
      <c r="BQ76" s="17"/>
      <c r="BR76" s="17"/>
      <c r="BS76" s="17"/>
      <c r="BT76" s="17"/>
      <c r="BU76" s="17"/>
      <c r="BV76" s="18"/>
      <c r="BW76" s="18"/>
      <c r="BX76" s="18"/>
      <c r="BY76" s="18"/>
      <c r="BZ76" s="18"/>
      <c r="CA76" s="18"/>
      <c r="CB76" s="18"/>
      <c r="CC76" s="18"/>
      <c r="CD76" s="17"/>
      <c r="CE76" s="17"/>
      <c r="CF76" s="17"/>
      <c r="CG76" s="17"/>
      <c r="CH76" s="17"/>
      <c r="CI76" s="17"/>
      <c r="CJ76" s="17"/>
      <c r="CK76" s="17"/>
      <c r="CL76" s="18"/>
      <c r="CM76" s="18"/>
      <c r="CN76" s="18"/>
      <c r="CO76" s="18"/>
      <c r="CP76" s="18"/>
      <c r="CQ76" s="18"/>
      <c r="CR76" s="18"/>
      <c r="CS76" s="18"/>
      <c r="CT76" s="17"/>
      <c r="CU76" s="17"/>
      <c r="CV76" s="17"/>
      <c r="CW76" s="17"/>
      <c r="CX76" s="17"/>
      <c r="CY76" s="17"/>
      <c r="CZ76" s="17"/>
      <c r="DA76" s="17"/>
      <c r="DB76" s="18"/>
      <c r="DC76" s="18"/>
      <c r="DD76" s="18"/>
      <c r="DE76" s="18"/>
      <c r="DF76" s="18"/>
      <c r="DG76" s="18"/>
      <c r="DH76" s="18"/>
      <c r="DI76" s="18"/>
      <c r="DJ76" s="17"/>
      <c r="DK76" s="17"/>
      <c r="DL76" s="17"/>
      <c r="DM76" s="17"/>
      <c r="DN76" s="17"/>
      <c r="DO76" s="17"/>
      <c r="DP76" s="17"/>
      <c r="DQ76" s="17"/>
      <c r="DR76" s="18"/>
      <c r="DS76" s="18"/>
      <c r="DT76" s="18"/>
      <c r="DU76" s="18"/>
      <c r="DV76" s="18"/>
      <c r="DW76" s="18"/>
      <c r="DX76" s="18"/>
      <c r="DY76" s="18"/>
      <c r="DZ76" s="17"/>
      <c r="EA76" s="17"/>
      <c r="EB76" s="17"/>
      <c r="EC76" s="17"/>
      <c r="ED76" s="17"/>
      <c r="EE76" s="17"/>
      <c r="EF76" s="17"/>
      <c r="EG76" s="17"/>
      <c r="EH76" s="18"/>
      <c r="EI76" s="18"/>
      <c r="EJ76" s="18"/>
      <c r="EK76" s="18"/>
      <c r="EL76" s="18"/>
      <c r="EM76" s="18"/>
      <c r="EN76" s="18"/>
      <c r="EO76" s="18"/>
      <c r="EP76" s="17"/>
      <c r="EQ76" s="17"/>
      <c r="ER76" s="17"/>
      <c r="ES76" s="17"/>
      <c r="ET76" s="17"/>
      <c r="EU76" s="17"/>
      <c r="EV76" s="17"/>
      <c r="EW76" s="17"/>
      <c r="EX76" s="18"/>
      <c r="EY76" s="18"/>
      <c r="EZ76" s="18"/>
      <c r="FA76" s="18"/>
      <c r="FB76" s="18"/>
      <c r="FC76" s="18"/>
      <c r="FD76" s="18"/>
      <c r="FE76" s="18"/>
      <c r="FF76" s="17" t="e">
        <f t="shared" si="16"/>
        <v>#DIV/0!</v>
      </c>
      <c r="FG76" s="17" t="e">
        <f t="shared" si="17"/>
        <v>#DIV/0!</v>
      </c>
      <c r="FH76" s="17" t="e">
        <f t="shared" si="18"/>
        <v>#DIV/0!</v>
      </c>
      <c r="FI76" s="17" t="e">
        <f t="shared" si="19"/>
        <v>#DIV/0!</v>
      </c>
      <c r="FJ76" s="17" t="e">
        <f t="shared" si="20"/>
        <v>#DIV/0!</v>
      </c>
      <c r="FK76" s="17" t="e">
        <f t="shared" si="21"/>
        <v>#DIV/0!</v>
      </c>
      <c r="FL76" s="17" t="e">
        <f t="shared" si="22"/>
        <v>#DIV/0!</v>
      </c>
      <c r="FM76" s="17" t="e">
        <f t="shared" si="23"/>
        <v>#DIV/0!</v>
      </c>
      <c r="FN76" s="16" t="e" cm="1">
        <f t="array" aca="1" ref="FN76" ca="1">CONCATENATE(INDIRECT(ADDRESS(1,MATCH(_xlfn.MINIFS(B76:FE76,metrics.rec,"MAE"),B76:FE76,0)+1)), ", ", INDIRECT(ADDRESS(2,MATCH(_xlfn.MINIFS(B76:FE76,metrics.rec,"MAE"),B76:FE76,0)+1)))</f>
        <v>#N/A</v>
      </c>
      <c r="FO76" s="16" t="e" cm="1">
        <f t="array" aca="1" ref="FO76" ca="1">CONCATENATE(INDIRECT(ADDRESS(1,MATCH(_xlfn.MINIFS(B76:FE76,metrics.rec,"MSE"),B76:FE76,0)+1)), ", ", INDIRECT(ADDRESS(2,MATCH(_xlfn.MINIFS(B76:FE76,metrics.rec,"MSE"),B76:FE76,0)+1)))</f>
        <v>#N/A</v>
      </c>
      <c r="FP76" s="16" t="e" cm="1">
        <f t="array" aca="1" ref="FP76" ca="1">CONCATENATE(INDIRECT(ADDRESS(1,MATCH(_xlfn.MAXIFS(B76:FE76,metrics.rec,"R"),B76:FE76,0)+1)), ", ", INDIRECT(ADDRESS(2,MATCH(_xlfn.MAXIFS(B76:FE76,metrics.rec,"R"),B76:FE76,0)+1)))</f>
        <v>#N/A</v>
      </c>
      <c r="FQ76" s="16" t="e" cm="1">
        <f t="array" aca="1" ref="FQ76" ca="1">CONCATENATE(INDIRECT(ADDRESS(1,MATCH(_xlfn.MAXIFS(B76:FE76,metrics.rec,"Precision"),B76:FE76,0)+1)), ", ", INDIRECT(ADDRESS(2,MATCH(_xlfn.MAXIFS(B76:FE76,metrics.rec,"Precision"),B76:FE76,0)+1)))</f>
        <v>#N/A</v>
      </c>
      <c r="FR76" s="16" t="e" cm="1">
        <f t="array" aca="1" ref="FR76" ca="1">CONCATENATE(INDIRECT(ADDRESS(1,MATCH(_xlfn.MAXIFS(B76:FE76,metrics.rec,"Recall"),B76:FE76,0)+1)), ", ", INDIRECT(ADDRESS(2,MATCH(_xlfn.MAXIFS(B76:FE76,metrics.rec,"Recall"),B76:FE76,0)+1)))</f>
        <v>#N/A</v>
      </c>
      <c r="FS76" s="16" t="e" cm="1">
        <f t="array" aca="1" ref="FS76" ca="1">CONCATENATE(INDIRECT(ADDRESS(1,MATCH(_xlfn.MAXIFS(B76:FE76,metrics.rec,"Coverage"),B76:FE76,0)+1)), ", ", INDIRECT(ADDRESS(2,MATCH(_xlfn.MAXIFS(B76:FE76,metrics.rec,"Coverage"),B76:FE76,0)+1)))</f>
        <v>#N/A</v>
      </c>
      <c r="FT76" s="16" t="e" cm="1">
        <f t="array" aca="1" ref="FT76" ca="1">CONCATENATE(INDIRECT(ADDRESS(1,MATCH(_xlfn.MAXIFS(B76:FE76,metrics.rec,"Recatio"),B76:FE76,0)+1)), ", ", INDIRECT(ADDRESS(2,MATCH(_xlfn.MAXIFS(B76:FE76,metrics.rec,"Recatio"),B76:FE76,0)+1)))</f>
        <v>#N/A</v>
      </c>
      <c r="FU76" s="16" t="e" cm="1">
        <f t="array" aca="1" ref="FU76" ca="1">CONCATENATE(INDIRECT(ADDRESS(1,MATCH(_xlfn.MINIFS(B76:FE76,metrics.rec,"Time"),B76:FE76,0)+1)), ", ", INDIRECT(ADDRESS(2,MATCH(_xlfn.MINIFS(B76:FE76,metrics.rec,"Time"),B76:FE76,0)+1)))</f>
        <v>#N/A</v>
      </c>
    </row>
    <row r="77" spans="1:177" x14ac:dyDescent="0.2">
      <c r="A77" s="1" t="s">
        <v>74</v>
      </c>
      <c r="B77" s="4"/>
      <c r="C77" s="4"/>
      <c r="D77" s="4"/>
      <c r="E77" s="4"/>
      <c r="F77" s="4"/>
      <c r="G77" s="4"/>
      <c r="H77" s="4"/>
      <c r="I77" s="4"/>
      <c r="J77" s="5"/>
      <c r="K77" s="5"/>
      <c r="L77" s="5"/>
      <c r="M77" s="5"/>
      <c r="N77" s="5"/>
      <c r="O77" s="5"/>
      <c r="P77" s="5"/>
      <c r="Q77" s="5"/>
      <c r="R77" s="4"/>
      <c r="S77" s="4"/>
      <c r="T77" s="4"/>
      <c r="U77" s="4"/>
      <c r="V77" s="4"/>
      <c r="W77" s="4"/>
      <c r="X77" s="4"/>
      <c r="Y77" s="4"/>
      <c r="Z77" s="5"/>
      <c r="AA77" s="5"/>
      <c r="AB77" s="5"/>
      <c r="AC77" s="5"/>
      <c r="AD77" s="5"/>
      <c r="AE77" s="5"/>
      <c r="AF77" s="5"/>
      <c r="AG77" s="5"/>
      <c r="AH77" s="4"/>
      <c r="AI77" s="4"/>
      <c r="AJ77" s="4"/>
      <c r="AK77" s="4"/>
      <c r="AL77" s="4"/>
      <c r="AM77" s="4"/>
      <c r="AN77" s="4"/>
      <c r="AO77" s="4"/>
      <c r="AP77" s="5"/>
      <c r="AQ77" s="5"/>
      <c r="AR77" s="5"/>
      <c r="AS77" s="5"/>
      <c r="AT77" s="5"/>
      <c r="AU77" s="5"/>
      <c r="AV77" s="5"/>
      <c r="AW77" s="5"/>
      <c r="AX77" s="4"/>
      <c r="AY77" s="4"/>
      <c r="AZ77" s="4"/>
      <c r="BA77" s="4"/>
      <c r="BB77" s="4"/>
      <c r="BC77" s="4"/>
      <c r="BD77" s="4"/>
      <c r="BE77" s="4"/>
      <c r="BF77" s="5"/>
      <c r="BG77" s="5"/>
      <c r="BH77" s="5"/>
      <c r="BI77" s="5"/>
      <c r="BJ77" s="5"/>
      <c r="BK77" s="5"/>
      <c r="BL77" s="5"/>
      <c r="BM77" s="5"/>
      <c r="BN77" s="4"/>
      <c r="BO77" s="4"/>
      <c r="BP77" s="4"/>
      <c r="BQ77" s="4"/>
      <c r="BR77" s="4"/>
      <c r="BS77" s="4"/>
      <c r="BT77" s="4"/>
      <c r="BU77" s="4"/>
      <c r="BV77" s="5"/>
      <c r="BW77" s="5"/>
      <c r="BX77" s="5"/>
      <c r="BY77" s="5"/>
      <c r="BZ77" s="5"/>
      <c r="CA77" s="5"/>
      <c r="CB77" s="5"/>
      <c r="CC77" s="5"/>
      <c r="CD77" s="4"/>
      <c r="CE77" s="4"/>
      <c r="CF77" s="4"/>
      <c r="CG77" s="4"/>
      <c r="CH77" s="4"/>
      <c r="CI77" s="4"/>
      <c r="CJ77" s="4"/>
      <c r="CK77" s="4"/>
      <c r="CL77" s="5"/>
      <c r="CM77" s="5"/>
      <c r="CN77" s="5"/>
      <c r="CO77" s="5"/>
      <c r="CP77" s="5"/>
      <c r="CQ77" s="5"/>
      <c r="CR77" s="5"/>
      <c r="CS77" s="5"/>
      <c r="CT77" s="4"/>
      <c r="CU77" s="4"/>
      <c r="CV77" s="4"/>
      <c r="CW77" s="4"/>
      <c r="CX77" s="4"/>
      <c r="CY77" s="4"/>
      <c r="CZ77" s="4"/>
      <c r="DA77" s="4"/>
      <c r="DB77" s="5"/>
      <c r="DC77" s="5"/>
      <c r="DD77" s="5"/>
      <c r="DE77" s="5"/>
      <c r="DF77" s="5"/>
      <c r="DG77" s="5"/>
      <c r="DH77" s="5"/>
      <c r="DI77" s="5"/>
      <c r="DJ77" s="4"/>
      <c r="DK77" s="4"/>
      <c r="DL77" s="4"/>
      <c r="DM77" s="4"/>
      <c r="DN77" s="4"/>
      <c r="DO77" s="4"/>
      <c r="DP77" s="4"/>
      <c r="DQ77" s="4"/>
      <c r="DR77" s="5"/>
      <c r="DS77" s="5"/>
      <c r="DT77" s="5"/>
      <c r="DU77" s="5"/>
      <c r="DV77" s="5"/>
      <c r="DW77" s="5"/>
      <c r="DX77" s="5"/>
      <c r="DY77" s="5"/>
      <c r="DZ77" s="4"/>
      <c r="EA77" s="4"/>
      <c r="EB77" s="4"/>
      <c r="EC77" s="4"/>
      <c r="ED77" s="4"/>
      <c r="EE77" s="4"/>
      <c r="EF77" s="4"/>
      <c r="EG77" s="4"/>
      <c r="EH77" s="5"/>
      <c r="EI77" s="5"/>
      <c r="EJ77" s="5"/>
      <c r="EK77" s="5"/>
      <c r="EL77" s="5"/>
      <c r="EM77" s="5"/>
      <c r="EN77" s="5"/>
      <c r="EO77" s="5"/>
      <c r="EP77" s="4"/>
      <c r="EQ77" s="4"/>
      <c r="ER77" s="4"/>
      <c r="ES77" s="4"/>
      <c r="ET77" s="4"/>
      <c r="EU77" s="4"/>
      <c r="EV77" s="4"/>
      <c r="EW77" s="4"/>
      <c r="EX77" s="5"/>
      <c r="EY77" s="5"/>
      <c r="EZ77" s="5"/>
      <c r="FA77" s="5"/>
      <c r="FB77" s="5"/>
      <c r="FC77" s="5"/>
      <c r="FD77" s="5"/>
      <c r="FE77" s="5"/>
      <c r="FF77" s="4" t="e">
        <f t="shared" si="16"/>
        <v>#DIV/0!</v>
      </c>
      <c r="FG77" s="4" t="e">
        <f t="shared" si="17"/>
        <v>#DIV/0!</v>
      </c>
      <c r="FH77" s="4" t="e">
        <f t="shared" si="18"/>
        <v>#DIV/0!</v>
      </c>
      <c r="FI77" s="4" t="e">
        <f t="shared" si="19"/>
        <v>#DIV/0!</v>
      </c>
      <c r="FJ77" s="4" t="e">
        <f t="shared" si="20"/>
        <v>#DIV/0!</v>
      </c>
      <c r="FK77" s="4" t="e">
        <f t="shared" si="21"/>
        <v>#DIV/0!</v>
      </c>
      <c r="FL77" s="4" t="e">
        <f t="shared" si="22"/>
        <v>#DIV/0!</v>
      </c>
      <c r="FM77" s="4" t="e">
        <f t="shared" si="23"/>
        <v>#DIV/0!</v>
      </c>
      <c r="FN77" s="1" t="e" cm="1">
        <f t="array" aca="1" ref="FN77" ca="1">CONCATENATE(INDIRECT(ADDRESS(1,MATCH(_xlfn.MINIFS(B77:FE77,metrics.rec,"MAE"),B77:FE77,0)+1)), ", ", INDIRECT(ADDRESS(2,MATCH(_xlfn.MINIFS(B77:FE77,metrics.rec,"MAE"),B77:FE77,0)+1)))</f>
        <v>#N/A</v>
      </c>
      <c r="FO77" s="1" t="e" cm="1">
        <f t="array" aca="1" ref="FO77" ca="1">CONCATENATE(INDIRECT(ADDRESS(1,MATCH(_xlfn.MINIFS(B77:FE77,metrics.rec,"MSE"),B77:FE77,0)+1)), ", ", INDIRECT(ADDRESS(2,MATCH(_xlfn.MINIFS(B77:FE77,metrics.rec,"MSE"),B77:FE77,0)+1)))</f>
        <v>#N/A</v>
      </c>
      <c r="FP77" s="1" t="e" cm="1">
        <f t="array" aca="1" ref="FP77" ca="1">CONCATENATE(INDIRECT(ADDRESS(1,MATCH(_xlfn.MAXIFS(B77:FE77,metrics.rec,"R"),B77:FE77,0)+1)), ", ", INDIRECT(ADDRESS(2,MATCH(_xlfn.MAXIFS(B77:FE77,metrics.rec,"R"),B77:FE77,0)+1)))</f>
        <v>#N/A</v>
      </c>
      <c r="FQ77" s="1" t="e" cm="1">
        <f t="array" aca="1" ref="FQ77" ca="1">CONCATENATE(INDIRECT(ADDRESS(1,MATCH(_xlfn.MAXIFS(B77:FE77,metrics.rec,"Precision"),B77:FE77,0)+1)), ", ", INDIRECT(ADDRESS(2,MATCH(_xlfn.MAXIFS(B77:FE77,metrics.rec,"Precision"),B77:FE77,0)+1)))</f>
        <v>#N/A</v>
      </c>
      <c r="FR77" s="1" t="e" cm="1">
        <f t="array" aca="1" ref="FR77" ca="1">CONCATENATE(INDIRECT(ADDRESS(1,MATCH(_xlfn.MAXIFS(B77:FE77,metrics.rec,"Recall"),B77:FE77,0)+1)), ", ", INDIRECT(ADDRESS(2,MATCH(_xlfn.MAXIFS(B77:FE77,metrics.rec,"Recall"),B77:FE77,0)+1)))</f>
        <v>#N/A</v>
      </c>
      <c r="FS77" s="1" t="e" cm="1">
        <f t="array" aca="1" ref="FS77" ca="1">CONCATENATE(INDIRECT(ADDRESS(1,MATCH(_xlfn.MAXIFS(B77:FE77,metrics.rec,"Coverage"),B77:FE77,0)+1)), ", ", INDIRECT(ADDRESS(2,MATCH(_xlfn.MAXIFS(B77:FE77,metrics.rec,"Coverage"),B77:FE77,0)+1)))</f>
        <v>#N/A</v>
      </c>
      <c r="FT77" s="1" t="e" cm="1">
        <f t="array" aca="1" ref="FT77" ca="1">CONCATENATE(INDIRECT(ADDRESS(1,MATCH(_xlfn.MAXIFS(B77:FE77,metrics.rec,"Recatio"),B77:FE77,0)+1)), ", ", INDIRECT(ADDRESS(2,MATCH(_xlfn.MAXIFS(B77:FE77,metrics.rec,"Recatio"),B77:FE77,0)+1)))</f>
        <v>#N/A</v>
      </c>
      <c r="FU77" s="1" t="e" cm="1">
        <f t="array" aca="1" ref="FU77" ca="1">CONCATENATE(INDIRECT(ADDRESS(1,MATCH(_xlfn.MINIFS(B77:FE77,metrics.rec,"Time"),B77:FE77,0)+1)), ", ", INDIRECT(ADDRESS(2,MATCH(_xlfn.MINIFS(B77:FE77,metrics.rec,"Time"),B77:FE77,0)+1)))</f>
        <v>#N/A</v>
      </c>
    </row>
    <row r="78" spans="1:177" x14ac:dyDescent="0.2">
      <c r="A78" s="1" t="s">
        <v>75</v>
      </c>
      <c r="B78" s="4"/>
      <c r="C78" s="4"/>
      <c r="D78" s="4"/>
      <c r="E78" s="4"/>
      <c r="F78" s="4"/>
      <c r="G78" s="4"/>
      <c r="H78" s="4"/>
      <c r="I78" s="4"/>
      <c r="J78" s="5"/>
      <c r="K78" s="5"/>
      <c r="L78" s="5"/>
      <c r="M78" s="5"/>
      <c r="N78" s="5"/>
      <c r="O78" s="5"/>
      <c r="P78" s="5"/>
      <c r="Q78" s="5"/>
      <c r="R78" s="4"/>
      <c r="S78" s="4"/>
      <c r="T78" s="4"/>
      <c r="U78" s="4"/>
      <c r="V78" s="4"/>
      <c r="W78" s="4"/>
      <c r="X78" s="4"/>
      <c r="Y78" s="4"/>
      <c r="Z78" s="5"/>
      <c r="AA78" s="5"/>
      <c r="AB78" s="5"/>
      <c r="AC78" s="5"/>
      <c r="AD78" s="5"/>
      <c r="AE78" s="5"/>
      <c r="AF78" s="5"/>
      <c r="AG78" s="5"/>
      <c r="AH78" s="4"/>
      <c r="AI78" s="4"/>
      <c r="AJ78" s="4"/>
      <c r="AK78" s="4"/>
      <c r="AL78" s="4"/>
      <c r="AM78" s="4"/>
      <c r="AN78" s="4"/>
      <c r="AO78" s="4"/>
      <c r="AP78" s="5"/>
      <c r="AQ78" s="5"/>
      <c r="AR78" s="5"/>
      <c r="AS78" s="5"/>
      <c r="AT78" s="5"/>
      <c r="AU78" s="5"/>
      <c r="AV78" s="5"/>
      <c r="AW78" s="5"/>
      <c r="AX78" s="4"/>
      <c r="AY78" s="4"/>
      <c r="AZ78" s="4"/>
      <c r="BA78" s="4"/>
      <c r="BB78" s="4"/>
      <c r="BC78" s="4"/>
      <c r="BD78" s="4"/>
      <c r="BE78" s="4"/>
      <c r="BF78" s="5"/>
      <c r="BG78" s="5"/>
      <c r="BH78" s="5"/>
      <c r="BI78" s="5"/>
      <c r="BJ78" s="5"/>
      <c r="BK78" s="5"/>
      <c r="BL78" s="5"/>
      <c r="BM78" s="5"/>
      <c r="BN78" s="4"/>
      <c r="BO78" s="4"/>
      <c r="BP78" s="4"/>
      <c r="BQ78" s="4"/>
      <c r="BR78" s="4"/>
      <c r="BS78" s="4"/>
      <c r="BT78" s="4"/>
      <c r="BU78" s="4"/>
      <c r="BV78" s="5"/>
      <c r="BW78" s="5"/>
      <c r="BX78" s="5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4"/>
      <c r="CJ78" s="4"/>
      <c r="CK78" s="4"/>
      <c r="CL78" s="5"/>
      <c r="CM78" s="5"/>
      <c r="CN78" s="5"/>
      <c r="CO78" s="5"/>
      <c r="CP78" s="5"/>
      <c r="CQ78" s="5"/>
      <c r="CR78" s="5"/>
      <c r="CS78" s="5"/>
      <c r="CT78" s="4"/>
      <c r="CU78" s="4"/>
      <c r="CV78" s="4"/>
      <c r="CW78" s="4"/>
      <c r="CX78" s="4"/>
      <c r="CY78" s="4"/>
      <c r="CZ78" s="4"/>
      <c r="DA78" s="4"/>
      <c r="DB78" s="5"/>
      <c r="DC78" s="5"/>
      <c r="DD78" s="5"/>
      <c r="DE78" s="5"/>
      <c r="DF78" s="5"/>
      <c r="DG78" s="5"/>
      <c r="DH78" s="5"/>
      <c r="DI78" s="5"/>
      <c r="DJ78" s="4"/>
      <c r="DK78" s="4"/>
      <c r="DL78" s="4"/>
      <c r="DM78" s="4"/>
      <c r="DN78" s="4"/>
      <c r="DO78" s="4"/>
      <c r="DP78" s="4"/>
      <c r="DQ78" s="4"/>
      <c r="DR78" s="5"/>
      <c r="DS78" s="5"/>
      <c r="DT78" s="5"/>
      <c r="DU78" s="5"/>
      <c r="DV78" s="5"/>
      <c r="DW78" s="5"/>
      <c r="DX78" s="5"/>
      <c r="DY78" s="5"/>
      <c r="DZ78" s="4"/>
      <c r="EA78" s="4"/>
      <c r="EB78" s="4"/>
      <c r="EC78" s="4"/>
      <c r="ED78" s="4"/>
      <c r="EE78" s="4"/>
      <c r="EF78" s="4"/>
      <c r="EG78" s="4"/>
      <c r="EH78" s="5"/>
      <c r="EI78" s="5"/>
      <c r="EJ78" s="5"/>
      <c r="EK78" s="5"/>
      <c r="EL78" s="5"/>
      <c r="EM78" s="5"/>
      <c r="EN78" s="5"/>
      <c r="EO78" s="5"/>
      <c r="EP78" s="4"/>
      <c r="EQ78" s="4"/>
      <c r="ER78" s="4"/>
      <c r="ES78" s="4"/>
      <c r="ET78" s="4"/>
      <c r="EU78" s="4"/>
      <c r="EV78" s="4"/>
      <c r="EW78" s="4"/>
      <c r="EX78" s="5"/>
      <c r="EY78" s="5"/>
      <c r="EZ78" s="5"/>
      <c r="FA78" s="5"/>
      <c r="FB78" s="5"/>
      <c r="FC78" s="5"/>
      <c r="FD78" s="5"/>
      <c r="FE78" s="5"/>
      <c r="FF78" s="4" t="e">
        <f t="shared" si="16"/>
        <v>#DIV/0!</v>
      </c>
      <c r="FG78" s="4" t="e">
        <f t="shared" si="17"/>
        <v>#DIV/0!</v>
      </c>
      <c r="FH78" s="4" t="e">
        <f t="shared" si="18"/>
        <v>#DIV/0!</v>
      </c>
      <c r="FI78" s="4" t="e">
        <f t="shared" si="19"/>
        <v>#DIV/0!</v>
      </c>
      <c r="FJ78" s="4" t="e">
        <f t="shared" si="20"/>
        <v>#DIV/0!</v>
      </c>
      <c r="FK78" s="4" t="e">
        <f t="shared" si="21"/>
        <v>#DIV/0!</v>
      </c>
      <c r="FL78" s="4" t="e">
        <f t="shared" si="22"/>
        <v>#DIV/0!</v>
      </c>
      <c r="FM78" s="4" t="e">
        <f t="shared" si="23"/>
        <v>#DIV/0!</v>
      </c>
      <c r="FN78" s="1" t="e" cm="1">
        <f t="array" aca="1" ref="FN78" ca="1">CONCATENATE(INDIRECT(ADDRESS(1,MATCH(_xlfn.MINIFS(B78:FE78,metrics.rec,"MAE"),B78:FE78,0)+1)), ", ", INDIRECT(ADDRESS(2,MATCH(_xlfn.MINIFS(B78:FE78,metrics.rec,"MAE"),B78:FE78,0)+1)))</f>
        <v>#N/A</v>
      </c>
      <c r="FO78" s="1" t="e" cm="1">
        <f t="array" aca="1" ref="FO78" ca="1">CONCATENATE(INDIRECT(ADDRESS(1,MATCH(_xlfn.MINIFS(B78:FE78,metrics.rec,"MSE"),B78:FE78,0)+1)), ", ", INDIRECT(ADDRESS(2,MATCH(_xlfn.MINIFS(B78:FE78,metrics.rec,"MSE"),B78:FE78,0)+1)))</f>
        <v>#N/A</v>
      </c>
      <c r="FP78" s="1" t="e" cm="1">
        <f t="array" aca="1" ref="FP78" ca="1">CONCATENATE(INDIRECT(ADDRESS(1,MATCH(_xlfn.MAXIFS(B78:FE78,metrics.rec,"R"),B78:FE78,0)+1)), ", ", INDIRECT(ADDRESS(2,MATCH(_xlfn.MAXIFS(B78:FE78,metrics.rec,"R"),B78:FE78,0)+1)))</f>
        <v>#N/A</v>
      </c>
      <c r="FQ78" s="1" t="e" cm="1">
        <f t="array" aca="1" ref="FQ78" ca="1">CONCATENATE(INDIRECT(ADDRESS(1,MATCH(_xlfn.MAXIFS(B78:FE78,metrics.rec,"Precision"),B78:FE78,0)+1)), ", ", INDIRECT(ADDRESS(2,MATCH(_xlfn.MAXIFS(B78:FE78,metrics.rec,"Precision"),B78:FE78,0)+1)))</f>
        <v>#N/A</v>
      </c>
      <c r="FR78" s="1" t="e" cm="1">
        <f t="array" aca="1" ref="FR78" ca="1">CONCATENATE(INDIRECT(ADDRESS(1,MATCH(_xlfn.MAXIFS(B78:FE78,metrics.rec,"Recall"),B78:FE78,0)+1)), ", ", INDIRECT(ADDRESS(2,MATCH(_xlfn.MAXIFS(B78:FE78,metrics.rec,"Recall"),B78:FE78,0)+1)))</f>
        <v>#N/A</v>
      </c>
      <c r="FS78" s="1" t="e" cm="1">
        <f t="array" aca="1" ref="FS78" ca="1">CONCATENATE(INDIRECT(ADDRESS(1,MATCH(_xlfn.MAXIFS(B78:FE78,metrics.rec,"Coverage"),B78:FE78,0)+1)), ", ", INDIRECT(ADDRESS(2,MATCH(_xlfn.MAXIFS(B78:FE78,metrics.rec,"Coverage"),B78:FE78,0)+1)))</f>
        <v>#N/A</v>
      </c>
      <c r="FT78" s="1" t="e" cm="1">
        <f t="array" aca="1" ref="FT78" ca="1">CONCATENATE(INDIRECT(ADDRESS(1,MATCH(_xlfn.MAXIFS(B78:FE78,metrics.rec,"Recatio"),B78:FE78,0)+1)), ", ", INDIRECT(ADDRESS(2,MATCH(_xlfn.MAXIFS(B78:FE78,metrics.rec,"Recatio"),B78:FE78,0)+1)))</f>
        <v>#N/A</v>
      </c>
      <c r="FU78" s="1" t="e" cm="1">
        <f t="array" aca="1" ref="FU78" ca="1">CONCATENATE(INDIRECT(ADDRESS(1,MATCH(_xlfn.MINIFS(B78:FE78,metrics.rec,"Time"),B78:FE78,0)+1)), ", ", INDIRECT(ADDRESS(2,MATCH(_xlfn.MINIFS(B78:FE78,metrics.rec,"Time"),B78:FE78,0)+1)))</f>
        <v>#N/A</v>
      </c>
    </row>
    <row r="79" spans="1:177" x14ac:dyDescent="0.2">
      <c r="A79" s="1" t="s">
        <v>76</v>
      </c>
      <c r="B79" s="4"/>
      <c r="C79" s="4"/>
      <c r="D79" s="4"/>
      <c r="E79" s="4"/>
      <c r="F79" s="4"/>
      <c r="G79" s="4"/>
      <c r="H79" s="4"/>
      <c r="I79" s="4"/>
      <c r="J79" s="5"/>
      <c r="K79" s="5"/>
      <c r="L79" s="5"/>
      <c r="M79" s="5"/>
      <c r="N79" s="5"/>
      <c r="O79" s="5"/>
      <c r="P79" s="5"/>
      <c r="Q79" s="5"/>
      <c r="R79" s="4"/>
      <c r="S79" s="4"/>
      <c r="T79" s="4"/>
      <c r="U79" s="4"/>
      <c r="V79" s="4"/>
      <c r="W79" s="4"/>
      <c r="X79" s="4"/>
      <c r="Y79" s="4"/>
      <c r="Z79" s="5"/>
      <c r="AA79" s="5"/>
      <c r="AB79" s="5"/>
      <c r="AC79" s="5"/>
      <c r="AD79" s="5"/>
      <c r="AE79" s="5"/>
      <c r="AF79" s="5"/>
      <c r="AG79" s="5"/>
      <c r="AH79" s="4"/>
      <c r="AI79" s="4"/>
      <c r="AJ79" s="4"/>
      <c r="AK79" s="4"/>
      <c r="AL79" s="4"/>
      <c r="AM79" s="4"/>
      <c r="AN79" s="4"/>
      <c r="AO79" s="4"/>
      <c r="AP79" s="5"/>
      <c r="AQ79" s="5"/>
      <c r="AR79" s="5"/>
      <c r="AS79" s="5"/>
      <c r="AT79" s="5"/>
      <c r="AU79" s="5"/>
      <c r="AV79" s="5"/>
      <c r="AW79" s="5"/>
      <c r="AX79" s="4"/>
      <c r="AY79" s="4"/>
      <c r="AZ79" s="4"/>
      <c r="BA79" s="4"/>
      <c r="BB79" s="4"/>
      <c r="BC79" s="4"/>
      <c r="BD79" s="4"/>
      <c r="BE79" s="4"/>
      <c r="BF79" s="5"/>
      <c r="BG79" s="5"/>
      <c r="BH79" s="5"/>
      <c r="BI79" s="5"/>
      <c r="BJ79" s="5"/>
      <c r="BK79" s="5"/>
      <c r="BL79" s="5"/>
      <c r="BM79" s="5"/>
      <c r="BN79" s="4"/>
      <c r="BO79" s="4"/>
      <c r="BP79" s="4"/>
      <c r="BQ79" s="4"/>
      <c r="BR79" s="4"/>
      <c r="BS79" s="4"/>
      <c r="BT79" s="4"/>
      <c r="BU79" s="4"/>
      <c r="BV79" s="5"/>
      <c r="BW79" s="5"/>
      <c r="BX79" s="5"/>
      <c r="BY79" s="5"/>
      <c r="BZ79" s="5"/>
      <c r="CA79" s="5"/>
      <c r="CB79" s="5"/>
      <c r="CC79" s="5"/>
      <c r="CD79" s="4"/>
      <c r="CE79" s="4"/>
      <c r="CF79" s="4"/>
      <c r="CG79" s="4"/>
      <c r="CH79" s="4"/>
      <c r="CI79" s="4"/>
      <c r="CJ79" s="4"/>
      <c r="CK79" s="4"/>
      <c r="CL79" s="5"/>
      <c r="CM79" s="5"/>
      <c r="CN79" s="5"/>
      <c r="CO79" s="5"/>
      <c r="CP79" s="5"/>
      <c r="CQ79" s="5"/>
      <c r="CR79" s="5"/>
      <c r="CS79" s="5"/>
      <c r="CT79" s="4"/>
      <c r="CU79" s="4"/>
      <c r="CV79" s="4"/>
      <c r="CW79" s="4"/>
      <c r="CX79" s="4"/>
      <c r="CY79" s="4"/>
      <c r="CZ79" s="4"/>
      <c r="DA79" s="4"/>
      <c r="DB79" s="5"/>
      <c r="DC79" s="5"/>
      <c r="DD79" s="5"/>
      <c r="DE79" s="5"/>
      <c r="DF79" s="5"/>
      <c r="DG79" s="5"/>
      <c r="DH79" s="5"/>
      <c r="DI79" s="5"/>
      <c r="DJ79" s="4"/>
      <c r="DK79" s="4"/>
      <c r="DL79" s="4"/>
      <c r="DM79" s="4"/>
      <c r="DN79" s="4"/>
      <c r="DO79" s="4"/>
      <c r="DP79" s="4"/>
      <c r="DQ79" s="4"/>
      <c r="DR79" s="5"/>
      <c r="DS79" s="5"/>
      <c r="DT79" s="5"/>
      <c r="DU79" s="5"/>
      <c r="DV79" s="5"/>
      <c r="DW79" s="5"/>
      <c r="DX79" s="5"/>
      <c r="DY79" s="5"/>
      <c r="DZ79" s="4"/>
      <c r="EA79" s="4"/>
      <c r="EB79" s="4"/>
      <c r="EC79" s="4"/>
      <c r="ED79" s="4"/>
      <c r="EE79" s="4"/>
      <c r="EF79" s="4"/>
      <c r="EG79" s="4"/>
      <c r="EH79" s="5"/>
      <c r="EI79" s="5"/>
      <c r="EJ79" s="5"/>
      <c r="EK79" s="5"/>
      <c r="EL79" s="5"/>
      <c r="EM79" s="5"/>
      <c r="EN79" s="5"/>
      <c r="EO79" s="5"/>
      <c r="EP79" s="4"/>
      <c r="EQ79" s="4"/>
      <c r="ER79" s="4"/>
      <c r="ES79" s="4"/>
      <c r="ET79" s="4"/>
      <c r="EU79" s="4"/>
      <c r="EV79" s="4"/>
      <c r="EW79" s="4"/>
      <c r="EX79" s="5"/>
      <c r="EY79" s="5"/>
      <c r="EZ79" s="5"/>
      <c r="FA79" s="5"/>
      <c r="FB79" s="5"/>
      <c r="FC79" s="5"/>
      <c r="FD79" s="5"/>
      <c r="FE79" s="5"/>
      <c r="FF79" s="4" t="e">
        <f t="shared" si="16"/>
        <v>#DIV/0!</v>
      </c>
      <c r="FG79" s="4" t="e">
        <f t="shared" si="17"/>
        <v>#DIV/0!</v>
      </c>
      <c r="FH79" s="4" t="e">
        <f t="shared" si="18"/>
        <v>#DIV/0!</v>
      </c>
      <c r="FI79" s="4" t="e">
        <f t="shared" si="19"/>
        <v>#DIV/0!</v>
      </c>
      <c r="FJ79" s="4" t="e">
        <f t="shared" si="20"/>
        <v>#DIV/0!</v>
      </c>
      <c r="FK79" s="4" t="e">
        <f t="shared" si="21"/>
        <v>#DIV/0!</v>
      </c>
      <c r="FL79" s="4" t="e">
        <f t="shared" si="22"/>
        <v>#DIV/0!</v>
      </c>
      <c r="FM79" s="4" t="e">
        <f t="shared" si="23"/>
        <v>#DIV/0!</v>
      </c>
      <c r="FN79" s="1" t="e" cm="1">
        <f t="array" aca="1" ref="FN79" ca="1">CONCATENATE(INDIRECT(ADDRESS(1,MATCH(_xlfn.MINIFS(B79:FE79,metrics.rec,"MAE"),B79:FE79,0)+1)), ", ", INDIRECT(ADDRESS(2,MATCH(_xlfn.MINIFS(B79:FE79,metrics.rec,"MAE"),B79:FE79,0)+1)))</f>
        <v>#N/A</v>
      </c>
      <c r="FO79" s="1" t="e" cm="1">
        <f t="array" aca="1" ref="FO79" ca="1">CONCATENATE(INDIRECT(ADDRESS(1,MATCH(_xlfn.MINIFS(B79:FE79,metrics.rec,"MSE"),B79:FE79,0)+1)), ", ", INDIRECT(ADDRESS(2,MATCH(_xlfn.MINIFS(B79:FE79,metrics.rec,"MSE"),B79:FE79,0)+1)))</f>
        <v>#N/A</v>
      </c>
      <c r="FP79" s="1" t="e" cm="1">
        <f t="array" aca="1" ref="FP79" ca="1">CONCATENATE(INDIRECT(ADDRESS(1,MATCH(_xlfn.MAXIFS(B79:FE79,metrics.rec,"R"),B79:FE79,0)+1)), ", ", INDIRECT(ADDRESS(2,MATCH(_xlfn.MAXIFS(B79:FE79,metrics.rec,"R"),B79:FE79,0)+1)))</f>
        <v>#N/A</v>
      </c>
      <c r="FQ79" s="1" t="e" cm="1">
        <f t="array" aca="1" ref="FQ79" ca="1">CONCATENATE(INDIRECT(ADDRESS(1,MATCH(_xlfn.MAXIFS(B79:FE79,metrics.rec,"Precision"),B79:FE79,0)+1)), ", ", INDIRECT(ADDRESS(2,MATCH(_xlfn.MAXIFS(B79:FE79,metrics.rec,"Precision"),B79:FE79,0)+1)))</f>
        <v>#N/A</v>
      </c>
      <c r="FR79" s="1" t="e" cm="1">
        <f t="array" aca="1" ref="FR79" ca="1">CONCATENATE(INDIRECT(ADDRESS(1,MATCH(_xlfn.MAXIFS(B79:FE79,metrics.rec,"Recall"),B79:FE79,0)+1)), ", ", INDIRECT(ADDRESS(2,MATCH(_xlfn.MAXIFS(B79:FE79,metrics.rec,"Recall"),B79:FE79,0)+1)))</f>
        <v>#N/A</v>
      </c>
      <c r="FS79" s="1" t="e" cm="1">
        <f t="array" aca="1" ref="FS79" ca="1">CONCATENATE(INDIRECT(ADDRESS(1,MATCH(_xlfn.MAXIFS(B79:FE79,metrics.rec,"Coverage"),B79:FE79,0)+1)), ", ", INDIRECT(ADDRESS(2,MATCH(_xlfn.MAXIFS(B79:FE79,metrics.rec,"Coverage"),B79:FE79,0)+1)))</f>
        <v>#N/A</v>
      </c>
      <c r="FT79" s="1" t="e" cm="1">
        <f t="array" aca="1" ref="FT79" ca="1">CONCATENATE(INDIRECT(ADDRESS(1,MATCH(_xlfn.MAXIFS(B79:FE79,metrics.rec,"Recatio"),B79:FE79,0)+1)), ", ", INDIRECT(ADDRESS(2,MATCH(_xlfn.MAXIFS(B79:FE79,metrics.rec,"Recatio"),B79:FE79,0)+1)))</f>
        <v>#N/A</v>
      </c>
      <c r="FU79" s="1" t="e" cm="1">
        <f t="array" aca="1" ref="FU79" ca="1">CONCATENATE(INDIRECT(ADDRESS(1,MATCH(_xlfn.MINIFS(B79:FE79,metrics.rec,"Time"),B79:FE79,0)+1)), ", ", INDIRECT(ADDRESS(2,MATCH(_xlfn.MINIFS(B79:FE79,metrics.rec,"Time"),B79:FE79,0)+1)))</f>
        <v>#N/A</v>
      </c>
    </row>
    <row r="80" spans="1:177" x14ac:dyDescent="0.2">
      <c r="A80" s="1" t="s">
        <v>77</v>
      </c>
      <c r="B80" s="4"/>
      <c r="C80" s="4"/>
      <c r="D80" s="4"/>
      <c r="E80" s="4"/>
      <c r="F80" s="4"/>
      <c r="G80" s="4"/>
      <c r="H80" s="4"/>
      <c r="I80" s="4"/>
      <c r="J80" s="5"/>
      <c r="K80" s="5"/>
      <c r="L80" s="5"/>
      <c r="M80" s="5"/>
      <c r="N80" s="5"/>
      <c r="O80" s="5"/>
      <c r="P80" s="5"/>
      <c r="Q80" s="5"/>
      <c r="R80" s="4"/>
      <c r="S80" s="4"/>
      <c r="T80" s="4"/>
      <c r="U80" s="4"/>
      <c r="V80" s="4"/>
      <c r="W80" s="4"/>
      <c r="X80" s="4"/>
      <c r="Y80" s="4"/>
      <c r="Z80" s="5"/>
      <c r="AA80" s="5"/>
      <c r="AB80" s="5"/>
      <c r="AC80" s="5"/>
      <c r="AD80" s="5"/>
      <c r="AE80" s="5"/>
      <c r="AF80" s="5"/>
      <c r="AG80" s="5"/>
      <c r="AH80" s="4"/>
      <c r="AI80" s="4"/>
      <c r="AJ80" s="4"/>
      <c r="AK80" s="4"/>
      <c r="AL80" s="4"/>
      <c r="AM80" s="4"/>
      <c r="AN80" s="4"/>
      <c r="AO80" s="4"/>
      <c r="AP80" s="5"/>
      <c r="AQ80" s="5"/>
      <c r="AR80" s="5"/>
      <c r="AS80" s="5"/>
      <c r="AT80" s="5"/>
      <c r="AU80" s="5"/>
      <c r="AV80" s="5"/>
      <c r="AW80" s="5"/>
      <c r="AX80" s="4"/>
      <c r="AY80" s="4"/>
      <c r="AZ80" s="4"/>
      <c r="BA80" s="4"/>
      <c r="BB80" s="4"/>
      <c r="BC80" s="4"/>
      <c r="BD80" s="4"/>
      <c r="BE80" s="4"/>
      <c r="BF80" s="5"/>
      <c r="BG80" s="5"/>
      <c r="BH80" s="5"/>
      <c r="BI80" s="5"/>
      <c r="BJ80" s="5"/>
      <c r="BK80" s="5"/>
      <c r="BL80" s="5"/>
      <c r="BM80" s="5"/>
      <c r="BN80" s="4"/>
      <c r="BO80" s="4"/>
      <c r="BP80" s="4"/>
      <c r="BQ80" s="4"/>
      <c r="BR80" s="4"/>
      <c r="BS80" s="4"/>
      <c r="BT80" s="4"/>
      <c r="BU80" s="4"/>
      <c r="BV80" s="5"/>
      <c r="BW80" s="5"/>
      <c r="BX80" s="5"/>
      <c r="BY80" s="5"/>
      <c r="BZ80" s="5"/>
      <c r="CA80" s="5"/>
      <c r="CB80" s="5"/>
      <c r="CC80" s="5"/>
      <c r="CD80" s="4"/>
      <c r="CE80" s="4"/>
      <c r="CF80" s="4"/>
      <c r="CG80" s="4"/>
      <c r="CH80" s="4"/>
      <c r="CI80" s="4"/>
      <c r="CJ80" s="4"/>
      <c r="CK80" s="4"/>
      <c r="CL80" s="5"/>
      <c r="CM80" s="5"/>
      <c r="CN80" s="5"/>
      <c r="CO80" s="5"/>
      <c r="CP80" s="5"/>
      <c r="CQ80" s="5"/>
      <c r="CR80" s="5"/>
      <c r="CS80" s="5"/>
      <c r="CT80" s="4"/>
      <c r="CU80" s="4"/>
      <c r="CV80" s="4"/>
      <c r="CW80" s="4"/>
      <c r="CX80" s="4"/>
      <c r="CY80" s="4"/>
      <c r="CZ80" s="4"/>
      <c r="DA80" s="4"/>
      <c r="DB80" s="5"/>
      <c r="DC80" s="5"/>
      <c r="DD80" s="5"/>
      <c r="DE80" s="5"/>
      <c r="DF80" s="5"/>
      <c r="DG80" s="5"/>
      <c r="DH80" s="5"/>
      <c r="DI80" s="5"/>
      <c r="DJ80" s="4"/>
      <c r="DK80" s="4"/>
      <c r="DL80" s="4"/>
      <c r="DM80" s="4"/>
      <c r="DN80" s="4"/>
      <c r="DO80" s="4"/>
      <c r="DP80" s="4"/>
      <c r="DQ80" s="4"/>
      <c r="DR80" s="5"/>
      <c r="DS80" s="5"/>
      <c r="DT80" s="5"/>
      <c r="DU80" s="5"/>
      <c r="DV80" s="5"/>
      <c r="DW80" s="5"/>
      <c r="DX80" s="5"/>
      <c r="DY80" s="5"/>
      <c r="DZ80" s="4"/>
      <c r="EA80" s="4"/>
      <c r="EB80" s="4"/>
      <c r="EC80" s="4"/>
      <c r="ED80" s="4"/>
      <c r="EE80" s="4"/>
      <c r="EF80" s="4"/>
      <c r="EG80" s="4"/>
      <c r="EH80" s="5"/>
      <c r="EI80" s="5"/>
      <c r="EJ80" s="5"/>
      <c r="EK80" s="5"/>
      <c r="EL80" s="5"/>
      <c r="EM80" s="5"/>
      <c r="EN80" s="5"/>
      <c r="EO80" s="5"/>
      <c r="EP80" s="4"/>
      <c r="EQ80" s="4"/>
      <c r="ER80" s="4"/>
      <c r="ES80" s="4"/>
      <c r="ET80" s="4"/>
      <c r="EU80" s="4"/>
      <c r="EV80" s="4"/>
      <c r="EW80" s="4"/>
      <c r="EX80" s="5"/>
      <c r="EY80" s="5"/>
      <c r="EZ80" s="5"/>
      <c r="FA80" s="5"/>
      <c r="FB80" s="5"/>
      <c r="FC80" s="5"/>
      <c r="FD80" s="5"/>
      <c r="FE80" s="5"/>
      <c r="FF80" s="4" t="e">
        <f t="shared" si="16"/>
        <v>#DIV/0!</v>
      </c>
      <c r="FG80" s="4" t="e">
        <f t="shared" si="17"/>
        <v>#DIV/0!</v>
      </c>
      <c r="FH80" s="4" t="e">
        <f t="shared" si="18"/>
        <v>#DIV/0!</v>
      </c>
      <c r="FI80" s="4" t="e">
        <f t="shared" si="19"/>
        <v>#DIV/0!</v>
      </c>
      <c r="FJ80" s="4" t="e">
        <f t="shared" si="20"/>
        <v>#DIV/0!</v>
      </c>
      <c r="FK80" s="4" t="e">
        <f t="shared" si="21"/>
        <v>#DIV/0!</v>
      </c>
      <c r="FL80" s="4" t="e">
        <f t="shared" si="22"/>
        <v>#DIV/0!</v>
      </c>
      <c r="FM80" s="4" t="e">
        <f t="shared" si="23"/>
        <v>#DIV/0!</v>
      </c>
      <c r="FN80" s="1" t="e" cm="1">
        <f t="array" aca="1" ref="FN80" ca="1">CONCATENATE(INDIRECT(ADDRESS(1,MATCH(_xlfn.MINIFS(B80:FE80,metrics.rec,"MAE"),B80:FE80,0)+1)), ", ", INDIRECT(ADDRESS(2,MATCH(_xlfn.MINIFS(B80:FE80,metrics.rec,"MAE"),B80:FE80,0)+1)))</f>
        <v>#N/A</v>
      </c>
      <c r="FO80" s="1" t="e" cm="1">
        <f t="array" aca="1" ref="FO80" ca="1">CONCATENATE(INDIRECT(ADDRESS(1,MATCH(_xlfn.MINIFS(B80:FE80,metrics.rec,"MSE"),B80:FE80,0)+1)), ", ", INDIRECT(ADDRESS(2,MATCH(_xlfn.MINIFS(B80:FE80,metrics.rec,"MSE"),B80:FE80,0)+1)))</f>
        <v>#N/A</v>
      </c>
      <c r="FP80" s="1" t="e" cm="1">
        <f t="array" aca="1" ref="FP80" ca="1">CONCATENATE(INDIRECT(ADDRESS(1,MATCH(_xlfn.MAXIFS(B80:FE80,metrics.rec,"R"),B80:FE80,0)+1)), ", ", INDIRECT(ADDRESS(2,MATCH(_xlfn.MAXIFS(B80:FE80,metrics.rec,"R"),B80:FE80,0)+1)))</f>
        <v>#N/A</v>
      </c>
      <c r="FQ80" s="1" t="e" cm="1">
        <f t="array" aca="1" ref="FQ80" ca="1">CONCATENATE(INDIRECT(ADDRESS(1,MATCH(_xlfn.MAXIFS(B80:FE80,metrics.rec,"Precision"),B80:FE80,0)+1)), ", ", INDIRECT(ADDRESS(2,MATCH(_xlfn.MAXIFS(B80:FE80,metrics.rec,"Precision"),B80:FE80,0)+1)))</f>
        <v>#N/A</v>
      </c>
      <c r="FR80" s="1" t="e" cm="1">
        <f t="array" aca="1" ref="FR80" ca="1">CONCATENATE(INDIRECT(ADDRESS(1,MATCH(_xlfn.MAXIFS(B80:FE80,metrics.rec,"Recall"),B80:FE80,0)+1)), ", ", INDIRECT(ADDRESS(2,MATCH(_xlfn.MAXIFS(B80:FE80,metrics.rec,"Recall"),B80:FE80,0)+1)))</f>
        <v>#N/A</v>
      </c>
      <c r="FS80" s="1" t="e" cm="1">
        <f t="array" aca="1" ref="FS80" ca="1">CONCATENATE(INDIRECT(ADDRESS(1,MATCH(_xlfn.MAXIFS(B80:FE80,metrics.rec,"Coverage"),B80:FE80,0)+1)), ", ", INDIRECT(ADDRESS(2,MATCH(_xlfn.MAXIFS(B80:FE80,metrics.rec,"Coverage"),B80:FE80,0)+1)))</f>
        <v>#N/A</v>
      </c>
      <c r="FT80" s="1" t="e" cm="1">
        <f t="array" aca="1" ref="FT80" ca="1">CONCATENATE(INDIRECT(ADDRESS(1,MATCH(_xlfn.MAXIFS(B80:FE80,metrics.rec,"Recatio"),B80:FE80,0)+1)), ", ", INDIRECT(ADDRESS(2,MATCH(_xlfn.MAXIFS(B80:FE80,metrics.rec,"Recatio"),B80:FE80,0)+1)))</f>
        <v>#N/A</v>
      </c>
      <c r="FU80" s="1" t="e" cm="1">
        <f t="array" aca="1" ref="FU80" ca="1">CONCATENATE(INDIRECT(ADDRESS(1,MATCH(_xlfn.MINIFS(B80:FE80,metrics.rec,"Time"),B80:FE80,0)+1)), ", ", INDIRECT(ADDRESS(2,MATCH(_xlfn.MINIFS(B80:FE80,metrics.rec,"Time"),B80:FE80,0)+1)))</f>
        <v>#N/A</v>
      </c>
    </row>
    <row r="81" spans="1:177" x14ac:dyDescent="0.2">
      <c r="A81" s="1" t="s">
        <v>78</v>
      </c>
      <c r="B81" s="4"/>
      <c r="C81" s="4"/>
      <c r="D81" s="4"/>
      <c r="E81" s="4"/>
      <c r="F81" s="4"/>
      <c r="G81" s="4"/>
      <c r="H81" s="4"/>
      <c r="I81" s="4"/>
      <c r="J81" s="5"/>
      <c r="K81" s="5"/>
      <c r="L81" s="5"/>
      <c r="M81" s="5"/>
      <c r="N81" s="5"/>
      <c r="O81" s="5"/>
      <c r="P81" s="5"/>
      <c r="Q81" s="5"/>
      <c r="R81" s="4"/>
      <c r="S81" s="4"/>
      <c r="T81" s="4"/>
      <c r="U81" s="4"/>
      <c r="V81" s="4"/>
      <c r="W81" s="4"/>
      <c r="X81" s="4"/>
      <c r="Y81" s="4"/>
      <c r="Z81" s="5"/>
      <c r="AA81" s="5"/>
      <c r="AB81" s="5"/>
      <c r="AC81" s="5"/>
      <c r="AD81" s="5"/>
      <c r="AE81" s="5"/>
      <c r="AF81" s="5"/>
      <c r="AG81" s="5"/>
      <c r="AH81" s="4"/>
      <c r="AI81" s="4"/>
      <c r="AJ81" s="4"/>
      <c r="AK81" s="4"/>
      <c r="AL81" s="4"/>
      <c r="AM81" s="4"/>
      <c r="AN81" s="4"/>
      <c r="AO81" s="4"/>
      <c r="AP81" s="5"/>
      <c r="AQ81" s="5"/>
      <c r="AR81" s="5"/>
      <c r="AS81" s="5"/>
      <c r="AT81" s="5"/>
      <c r="AU81" s="5"/>
      <c r="AV81" s="5"/>
      <c r="AW81" s="5"/>
      <c r="AX81" s="4"/>
      <c r="AY81" s="4"/>
      <c r="AZ81" s="4"/>
      <c r="BA81" s="4"/>
      <c r="BB81" s="4"/>
      <c r="BC81" s="4"/>
      <c r="BD81" s="4"/>
      <c r="BE81" s="4"/>
      <c r="BF81" s="5"/>
      <c r="BG81" s="5"/>
      <c r="BH81" s="5"/>
      <c r="BI81" s="5"/>
      <c r="BJ81" s="5"/>
      <c r="BK81" s="5"/>
      <c r="BL81" s="5"/>
      <c r="BM81" s="5"/>
      <c r="BN81" s="4"/>
      <c r="BO81" s="4"/>
      <c r="BP81" s="4"/>
      <c r="BQ81" s="4"/>
      <c r="BR81" s="4"/>
      <c r="BS81" s="4"/>
      <c r="BT81" s="4"/>
      <c r="BU81" s="4"/>
      <c r="BV81" s="5"/>
      <c r="BW81" s="5"/>
      <c r="BX81" s="5"/>
      <c r="BY81" s="5"/>
      <c r="BZ81" s="5"/>
      <c r="CA81" s="5"/>
      <c r="CB81" s="5"/>
      <c r="CC81" s="5"/>
      <c r="CD81" s="4"/>
      <c r="CE81" s="4"/>
      <c r="CF81" s="4"/>
      <c r="CG81" s="4"/>
      <c r="CH81" s="4"/>
      <c r="CI81" s="4"/>
      <c r="CJ81" s="4"/>
      <c r="CK81" s="4"/>
      <c r="CL81" s="5"/>
      <c r="CM81" s="5"/>
      <c r="CN81" s="5"/>
      <c r="CO81" s="5"/>
      <c r="CP81" s="5"/>
      <c r="CQ81" s="5"/>
      <c r="CR81" s="5"/>
      <c r="CS81" s="5"/>
      <c r="CT81" s="4"/>
      <c r="CU81" s="4"/>
      <c r="CV81" s="4"/>
      <c r="CW81" s="4"/>
      <c r="CX81" s="4"/>
      <c r="CY81" s="4"/>
      <c r="CZ81" s="4"/>
      <c r="DA81" s="4"/>
      <c r="DB81" s="5"/>
      <c r="DC81" s="5"/>
      <c r="DD81" s="5"/>
      <c r="DE81" s="5"/>
      <c r="DF81" s="5"/>
      <c r="DG81" s="5"/>
      <c r="DH81" s="5"/>
      <c r="DI81" s="5"/>
      <c r="DJ81" s="4"/>
      <c r="DK81" s="4"/>
      <c r="DL81" s="4"/>
      <c r="DM81" s="4"/>
      <c r="DN81" s="4"/>
      <c r="DO81" s="4"/>
      <c r="DP81" s="4"/>
      <c r="DQ81" s="4"/>
      <c r="DR81" s="5"/>
      <c r="DS81" s="5"/>
      <c r="DT81" s="5"/>
      <c r="DU81" s="5"/>
      <c r="DV81" s="5"/>
      <c r="DW81" s="5"/>
      <c r="DX81" s="5"/>
      <c r="DY81" s="5"/>
      <c r="DZ81" s="4"/>
      <c r="EA81" s="4"/>
      <c r="EB81" s="4"/>
      <c r="EC81" s="4"/>
      <c r="ED81" s="4"/>
      <c r="EE81" s="4"/>
      <c r="EF81" s="4"/>
      <c r="EG81" s="4"/>
      <c r="EH81" s="5"/>
      <c r="EI81" s="5"/>
      <c r="EJ81" s="5"/>
      <c r="EK81" s="5"/>
      <c r="EL81" s="5"/>
      <c r="EM81" s="5"/>
      <c r="EN81" s="5"/>
      <c r="EO81" s="5"/>
      <c r="EP81" s="4"/>
      <c r="EQ81" s="4"/>
      <c r="ER81" s="4"/>
      <c r="ES81" s="4"/>
      <c r="ET81" s="4"/>
      <c r="EU81" s="4"/>
      <c r="EV81" s="4"/>
      <c r="EW81" s="4"/>
      <c r="EX81" s="5"/>
      <c r="EY81" s="5"/>
      <c r="EZ81" s="5"/>
      <c r="FA81" s="5"/>
      <c r="FB81" s="5"/>
      <c r="FC81" s="5"/>
      <c r="FD81" s="5"/>
      <c r="FE81" s="5"/>
      <c r="FF81" s="4" t="e">
        <f t="shared" si="16"/>
        <v>#DIV/0!</v>
      </c>
      <c r="FG81" s="4" t="e">
        <f t="shared" si="17"/>
        <v>#DIV/0!</v>
      </c>
      <c r="FH81" s="4" t="e">
        <f t="shared" si="18"/>
        <v>#DIV/0!</v>
      </c>
      <c r="FI81" s="4" t="e">
        <f t="shared" si="19"/>
        <v>#DIV/0!</v>
      </c>
      <c r="FJ81" s="4" t="e">
        <f t="shared" si="20"/>
        <v>#DIV/0!</v>
      </c>
      <c r="FK81" s="4" t="e">
        <f t="shared" si="21"/>
        <v>#DIV/0!</v>
      </c>
      <c r="FL81" s="4" t="e">
        <f t="shared" si="22"/>
        <v>#DIV/0!</v>
      </c>
      <c r="FM81" s="4" t="e">
        <f t="shared" si="23"/>
        <v>#DIV/0!</v>
      </c>
      <c r="FN81" s="1" t="e" cm="1">
        <f t="array" aca="1" ref="FN81" ca="1">CONCATENATE(INDIRECT(ADDRESS(1,MATCH(_xlfn.MINIFS(B81:FE81,metrics.rec,"MAE"),B81:FE81,0)+1)), ", ", INDIRECT(ADDRESS(2,MATCH(_xlfn.MINIFS(B81:FE81,metrics.rec,"MAE"),B81:FE81,0)+1)))</f>
        <v>#N/A</v>
      </c>
      <c r="FO81" s="1" t="e" cm="1">
        <f t="array" aca="1" ref="FO81" ca="1">CONCATENATE(INDIRECT(ADDRESS(1,MATCH(_xlfn.MINIFS(B81:FE81,metrics.rec,"MSE"),B81:FE81,0)+1)), ", ", INDIRECT(ADDRESS(2,MATCH(_xlfn.MINIFS(B81:FE81,metrics.rec,"MSE"),B81:FE81,0)+1)))</f>
        <v>#N/A</v>
      </c>
      <c r="FP81" s="1" t="e" cm="1">
        <f t="array" aca="1" ref="FP81" ca="1">CONCATENATE(INDIRECT(ADDRESS(1,MATCH(_xlfn.MAXIFS(B81:FE81,metrics.rec,"R"),B81:FE81,0)+1)), ", ", INDIRECT(ADDRESS(2,MATCH(_xlfn.MAXIFS(B81:FE81,metrics.rec,"R"),B81:FE81,0)+1)))</f>
        <v>#N/A</v>
      </c>
      <c r="FQ81" s="1" t="e" cm="1">
        <f t="array" aca="1" ref="FQ81" ca="1">CONCATENATE(INDIRECT(ADDRESS(1,MATCH(_xlfn.MAXIFS(B81:FE81,metrics.rec,"Precision"),B81:FE81,0)+1)), ", ", INDIRECT(ADDRESS(2,MATCH(_xlfn.MAXIFS(B81:FE81,metrics.rec,"Precision"),B81:FE81,0)+1)))</f>
        <v>#N/A</v>
      </c>
      <c r="FR81" s="1" t="e" cm="1">
        <f t="array" aca="1" ref="FR81" ca="1">CONCATENATE(INDIRECT(ADDRESS(1,MATCH(_xlfn.MAXIFS(B81:FE81,metrics.rec,"Recall"),B81:FE81,0)+1)), ", ", INDIRECT(ADDRESS(2,MATCH(_xlfn.MAXIFS(B81:FE81,metrics.rec,"Recall"),B81:FE81,0)+1)))</f>
        <v>#N/A</v>
      </c>
      <c r="FS81" s="1" t="e" cm="1">
        <f t="array" aca="1" ref="FS81" ca="1">CONCATENATE(INDIRECT(ADDRESS(1,MATCH(_xlfn.MAXIFS(B81:FE81,metrics.rec,"Coverage"),B81:FE81,0)+1)), ", ", INDIRECT(ADDRESS(2,MATCH(_xlfn.MAXIFS(B81:FE81,metrics.rec,"Coverage"),B81:FE81,0)+1)))</f>
        <v>#N/A</v>
      </c>
      <c r="FT81" s="1" t="e" cm="1">
        <f t="array" aca="1" ref="FT81" ca="1">CONCATENATE(INDIRECT(ADDRESS(1,MATCH(_xlfn.MAXIFS(B81:FE81,metrics.rec,"Recatio"),B81:FE81,0)+1)), ", ", INDIRECT(ADDRESS(2,MATCH(_xlfn.MAXIFS(B81:FE81,metrics.rec,"Recatio"),B81:FE81,0)+1)))</f>
        <v>#N/A</v>
      </c>
      <c r="FU81" s="1" t="e" cm="1">
        <f t="array" aca="1" ref="FU81" ca="1">CONCATENATE(INDIRECT(ADDRESS(1,MATCH(_xlfn.MINIFS(B81:FE81,metrics.rec,"Time"),B81:FE81,0)+1)), ", ", INDIRECT(ADDRESS(2,MATCH(_xlfn.MINIFS(B81:FE81,metrics.rec,"Time"),B81:FE81,0)+1)))</f>
        <v>#N/A</v>
      </c>
    </row>
    <row r="82" spans="1:177" x14ac:dyDescent="0.2">
      <c r="A82" s="1" t="s">
        <v>79</v>
      </c>
      <c r="B82" s="4"/>
      <c r="C82" s="4"/>
      <c r="D82" s="4"/>
      <c r="E82" s="4"/>
      <c r="F82" s="4"/>
      <c r="G82" s="4"/>
      <c r="H82" s="4"/>
      <c r="I82" s="4"/>
      <c r="J82" s="5"/>
      <c r="K82" s="5"/>
      <c r="L82" s="5"/>
      <c r="M82" s="5"/>
      <c r="N82" s="5"/>
      <c r="O82" s="5"/>
      <c r="P82" s="5"/>
      <c r="Q82" s="5"/>
      <c r="R82" s="4"/>
      <c r="S82" s="4"/>
      <c r="T82" s="4"/>
      <c r="U82" s="4"/>
      <c r="V82" s="4"/>
      <c r="W82" s="4"/>
      <c r="X82" s="4"/>
      <c r="Y82" s="4"/>
      <c r="Z82" s="5"/>
      <c r="AA82" s="5"/>
      <c r="AB82" s="5"/>
      <c r="AC82" s="5"/>
      <c r="AD82" s="5"/>
      <c r="AE82" s="5"/>
      <c r="AF82" s="5"/>
      <c r="AG82" s="5"/>
      <c r="AH82" s="4"/>
      <c r="AI82" s="4"/>
      <c r="AJ82" s="4"/>
      <c r="AK82" s="4"/>
      <c r="AL82" s="4"/>
      <c r="AM82" s="4"/>
      <c r="AN82" s="4"/>
      <c r="AO82" s="4"/>
      <c r="AP82" s="5"/>
      <c r="AQ82" s="5"/>
      <c r="AR82" s="5"/>
      <c r="AS82" s="5"/>
      <c r="AT82" s="5"/>
      <c r="AU82" s="5"/>
      <c r="AV82" s="5"/>
      <c r="AW82" s="5"/>
      <c r="AX82" s="4"/>
      <c r="AY82" s="4"/>
      <c r="AZ82" s="4"/>
      <c r="BA82" s="4"/>
      <c r="BB82" s="4"/>
      <c r="BC82" s="4"/>
      <c r="BD82" s="4"/>
      <c r="BE82" s="4"/>
      <c r="BF82" s="5"/>
      <c r="BG82" s="5"/>
      <c r="BH82" s="5"/>
      <c r="BI82" s="5"/>
      <c r="BJ82" s="5"/>
      <c r="BK82" s="5"/>
      <c r="BL82" s="5"/>
      <c r="BM82" s="5"/>
      <c r="BN82" s="4"/>
      <c r="BO82" s="4"/>
      <c r="BP82" s="4"/>
      <c r="BQ82" s="4"/>
      <c r="BR82" s="4"/>
      <c r="BS82" s="4"/>
      <c r="BT82" s="4"/>
      <c r="BU82" s="4"/>
      <c r="BV82" s="5"/>
      <c r="BW82" s="5"/>
      <c r="BX82" s="5"/>
      <c r="BY82" s="5"/>
      <c r="BZ82" s="5"/>
      <c r="CA82" s="5"/>
      <c r="CB82" s="5"/>
      <c r="CC82" s="5"/>
      <c r="CD82" s="4"/>
      <c r="CE82" s="4"/>
      <c r="CF82" s="4"/>
      <c r="CG82" s="4"/>
      <c r="CH82" s="4"/>
      <c r="CI82" s="4"/>
      <c r="CJ82" s="4"/>
      <c r="CK82" s="4"/>
      <c r="CL82" s="5"/>
      <c r="CM82" s="5"/>
      <c r="CN82" s="5"/>
      <c r="CO82" s="5"/>
      <c r="CP82" s="5"/>
      <c r="CQ82" s="5"/>
      <c r="CR82" s="5"/>
      <c r="CS82" s="5"/>
      <c r="CT82" s="4"/>
      <c r="CU82" s="4"/>
      <c r="CV82" s="4"/>
      <c r="CW82" s="4"/>
      <c r="CX82" s="4"/>
      <c r="CY82" s="4"/>
      <c r="CZ82" s="4"/>
      <c r="DA82" s="4"/>
      <c r="DB82" s="5"/>
      <c r="DC82" s="5"/>
      <c r="DD82" s="5"/>
      <c r="DE82" s="5"/>
      <c r="DF82" s="5"/>
      <c r="DG82" s="5"/>
      <c r="DH82" s="5"/>
      <c r="DI82" s="5"/>
      <c r="DJ82" s="4"/>
      <c r="DK82" s="4"/>
      <c r="DL82" s="4"/>
      <c r="DM82" s="4"/>
      <c r="DN82" s="4"/>
      <c r="DO82" s="4"/>
      <c r="DP82" s="4"/>
      <c r="DQ82" s="4"/>
      <c r="DR82" s="5"/>
      <c r="DS82" s="5"/>
      <c r="DT82" s="5"/>
      <c r="DU82" s="5"/>
      <c r="DV82" s="5"/>
      <c r="DW82" s="5"/>
      <c r="DX82" s="5"/>
      <c r="DY82" s="5"/>
      <c r="DZ82" s="4"/>
      <c r="EA82" s="4"/>
      <c r="EB82" s="4"/>
      <c r="EC82" s="4"/>
      <c r="ED82" s="4"/>
      <c r="EE82" s="4"/>
      <c r="EF82" s="4"/>
      <c r="EG82" s="4"/>
      <c r="EH82" s="5"/>
      <c r="EI82" s="5"/>
      <c r="EJ82" s="5"/>
      <c r="EK82" s="5"/>
      <c r="EL82" s="5"/>
      <c r="EM82" s="5"/>
      <c r="EN82" s="5"/>
      <c r="EO82" s="5"/>
      <c r="EP82" s="4"/>
      <c r="EQ82" s="4"/>
      <c r="ER82" s="4"/>
      <c r="ES82" s="4"/>
      <c r="ET82" s="4"/>
      <c r="EU82" s="4"/>
      <c r="EV82" s="4"/>
      <c r="EW82" s="4"/>
      <c r="EX82" s="5"/>
      <c r="EY82" s="5"/>
      <c r="EZ82" s="5"/>
      <c r="FA82" s="5"/>
      <c r="FB82" s="5"/>
      <c r="FC82" s="5"/>
      <c r="FD82" s="5"/>
      <c r="FE82" s="5"/>
      <c r="FF82" s="4" t="e">
        <f t="shared" si="16"/>
        <v>#DIV/0!</v>
      </c>
      <c r="FG82" s="4" t="e">
        <f t="shared" si="17"/>
        <v>#DIV/0!</v>
      </c>
      <c r="FH82" s="4" t="e">
        <f t="shared" si="18"/>
        <v>#DIV/0!</v>
      </c>
      <c r="FI82" s="4" t="e">
        <f t="shared" si="19"/>
        <v>#DIV/0!</v>
      </c>
      <c r="FJ82" s="4" t="e">
        <f t="shared" si="20"/>
        <v>#DIV/0!</v>
      </c>
      <c r="FK82" s="4" t="e">
        <f t="shared" si="21"/>
        <v>#DIV/0!</v>
      </c>
      <c r="FL82" s="4" t="e">
        <f t="shared" si="22"/>
        <v>#DIV/0!</v>
      </c>
      <c r="FM82" s="4" t="e">
        <f t="shared" si="23"/>
        <v>#DIV/0!</v>
      </c>
      <c r="FN82" s="1" t="e" cm="1">
        <f t="array" aca="1" ref="FN82" ca="1">CONCATENATE(INDIRECT(ADDRESS(1,MATCH(_xlfn.MINIFS(B82:FE82,metrics.rec,"MAE"),B82:FE82,0)+1)), ", ", INDIRECT(ADDRESS(2,MATCH(_xlfn.MINIFS(B82:FE82,metrics.rec,"MAE"),B82:FE82,0)+1)))</f>
        <v>#N/A</v>
      </c>
      <c r="FO82" s="1" t="e" cm="1">
        <f t="array" aca="1" ref="FO82" ca="1">CONCATENATE(INDIRECT(ADDRESS(1,MATCH(_xlfn.MINIFS(B82:FE82,metrics.rec,"MSE"),B82:FE82,0)+1)), ", ", INDIRECT(ADDRESS(2,MATCH(_xlfn.MINIFS(B82:FE82,metrics.rec,"MSE"),B82:FE82,0)+1)))</f>
        <v>#N/A</v>
      </c>
      <c r="FP82" s="1" t="e" cm="1">
        <f t="array" aca="1" ref="FP82" ca="1">CONCATENATE(INDIRECT(ADDRESS(1,MATCH(_xlfn.MAXIFS(B82:FE82,metrics.rec,"R"),B82:FE82,0)+1)), ", ", INDIRECT(ADDRESS(2,MATCH(_xlfn.MAXIFS(B82:FE82,metrics.rec,"R"),B82:FE82,0)+1)))</f>
        <v>#N/A</v>
      </c>
      <c r="FQ82" s="1" t="e" cm="1">
        <f t="array" aca="1" ref="FQ82" ca="1">CONCATENATE(INDIRECT(ADDRESS(1,MATCH(_xlfn.MAXIFS(B82:FE82,metrics.rec,"Precision"),B82:FE82,0)+1)), ", ", INDIRECT(ADDRESS(2,MATCH(_xlfn.MAXIFS(B82:FE82,metrics.rec,"Precision"),B82:FE82,0)+1)))</f>
        <v>#N/A</v>
      </c>
      <c r="FR82" s="1" t="e" cm="1">
        <f t="array" aca="1" ref="FR82" ca="1">CONCATENATE(INDIRECT(ADDRESS(1,MATCH(_xlfn.MAXIFS(B82:FE82,metrics.rec,"Recall"),B82:FE82,0)+1)), ", ", INDIRECT(ADDRESS(2,MATCH(_xlfn.MAXIFS(B82:FE82,metrics.rec,"Recall"),B82:FE82,0)+1)))</f>
        <v>#N/A</v>
      </c>
      <c r="FS82" s="1" t="e" cm="1">
        <f t="array" aca="1" ref="FS82" ca="1">CONCATENATE(INDIRECT(ADDRESS(1,MATCH(_xlfn.MAXIFS(B82:FE82,metrics.rec,"Coverage"),B82:FE82,0)+1)), ", ", INDIRECT(ADDRESS(2,MATCH(_xlfn.MAXIFS(B82:FE82,metrics.rec,"Coverage"),B82:FE82,0)+1)))</f>
        <v>#N/A</v>
      </c>
      <c r="FT82" s="1" t="e" cm="1">
        <f t="array" aca="1" ref="FT82" ca="1">CONCATENATE(INDIRECT(ADDRESS(1,MATCH(_xlfn.MAXIFS(B82:FE82,metrics.rec,"Recatio"),B82:FE82,0)+1)), ", ", INDIRECT(ADDRESS(2,MATCH(_xlfn.MAXIFS(B82:FE82,metrics.rec,"Recatio"),B82:FE82,0)+1)))</f>
        <v>#N/A</v>
      </c>
      <c r="FU82" s="1" t="e" cm="1">
        <f t="array" aca="1" ref="FU82" ca="1">CONCATENATE(INDIRECT(ADDRESS(1,MATCH(_xlfn.MINIFS(B82:FE82,metrics.rec,"Time"),B82:FE82,0)+1)), ", ", INDIRECT(ADDRESS(2,MATCH(_xlfn.MINIFS(B82:FE82,metrics.rec,"Time"),B82:FE82,0)+1)))</f>
        <v>#N/A</v>
      </c>
    </row>
    <row r="83" spans="1:177" x14ac:dyDescent="0.2">
      <c r="A83" s="1" t="s">
        <v>80</v>
      </c>
      <c r="B83" s="4"/>
      <c r="C83" s="4"/>
      <c r="D83" s="4"/>
      <c r="E83" s="4"/>
      <c r="F83" s="4"/>
      <c r="G83" s="4"/>
      <c r="H83" s="4"/>
      <c r="I83" s="4"/>
      <c r="J83" s="5"/>
      <c r="K83" s="5"/>
      <c r="L83" s="5"/>
      <c r="M83" s="5"/>
      <c r="N83" s="5"/>
      <c r="O83" s="5"/>
      <c r="P83" s="5"/>
      <c r="Q83" s="5"/>
      <c r="R83" s="4"/>
      <c r="S83" s="4"/>
      <c r="T83" s="4"/>
      <c r="U83" s="4"/>
      <c r="V83" s="4"/>
      <c r="W83" s="4"/>
      <c r="X83" s="4"/>
      <c r="Y83" s="4"/>
      <c r="Z83" s="5"/>
      <c r="AA83" s="5"/>
      <c r="AB83" s="5"/>
      <c r="AC83" s="5"/>
      <c r="AD83" s="5"/>
      <c r="AE83" s="5"/>
      <c r="AF83" s="5"/>
      <c r="AG83" s="5"/>
      <c r="AH83" s="4"/>
      <c r="AI83" s="4"/>
      <c r="AJ83" s="4"/>
      <c r="AK83" s="4"/>
      <c r="AL83" s="4"/>
      <c r="AM83" s="4"/>
      <c r="AN83" s="4"/>
      <c r="AO83" s="4"/>
      <c r="AP83" s="5"/>
      <c r="AQ83" s="5"/>
      <c r="AR83" s="5"/>
      <c r="AS83" s="5"/>
      <c r="AT83" s="5"/>
      <c r="AU83" s="5"/>
      <c r="AV83" s="5"/>
      <c r="AW83" s="5"/>
      <c r="AX83" s="4"/>
      <c r="AY83" s="4"/>
      <c r="AZ83" s="4"/>
      <c r="BA83" s="4"/>
      <c r="BB83" s="4"/>
      <c r="BC83" s="4"/>
      <c r="BD83" s="4"/>
      <c r="BE83" s="4"/>
      <c r="BF83" s="5"/>
      <c r="BG83" s="5"/>
      <c r="BH83" s="5"/>
      <c r="BI83" s="5"/>
      <c r="BJ83" s="5"/>
      <c r="BK83" s="5"/>
      <c r="BL83" s="5"/>
      <c r="BM83" s="5"/>
      <c r="BN83" s="4"/>
      <c r="BO83" s="4"/>
      <c r="BP83" s="4"/>
      <c r="BQ83" s="4"/>
      <c r="BR83" s="4"/>
      <c r="BS83" s="4"/>
      <c r="BT83" s="4"/>
      <c r="BU83" s="4"/>
      <c r="BV83" s="5"/>
      <c r="BW83" s="5"/>
      <c r="BX83" s="5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4"/>
      <c r="CJ83" s="4"/>
      <c r="CK83" s="4"/>
      <c r="CL83" s="5"/>
      <c r="CM83" s="5"/>
      <c r="CN83" s="5"/>
      <c r="CO83" s="5"/>
      <c r="CP83" s="5"/>
      <c r="CQ83" s="5"/>
      <c r="CR83" s="5"/>
      <c r="CS83" s="5"/>
      <c r="CT83" s="4"/>
      <c r="CU83" s="4"/>
      <c r="CV83" s="4"/>
      <c r="CW83" s="4"/>
      <c r="CX83" s="4"/>
      <c r="CY83" s="4"/>
      <c r="CZ83" s="4"/>
      <c r="DA83" s="4"/>
      <c r="DB83" s="5"/>
      <c r="DC83" s="5"/>
      <c r="DD83" s="5"/>
      <c r="DE83" s="5"/>
      <c r="DF83" s="5"/>
      <c r="DG83" s="5"/>
      <c r="DH83" s="5"/>
      <c r="DI83" s="5"/>
      <c r="DJ83" s="4"/>
      <c r="DK83" s="4"/>
      <c r="DL83" s="4"/>
      <c r="DM83" s="4"/>
      <c r="DN83" s="4"/>
      <c r="DO83" s="4"/>
      <c r="DP83" s="4"/>
      <c r="DQ83" s="4"/>
      <c r="DR83" s="5"/>
      <c r="DS83" s="5"/>
      <c r="DT83" s="5"/>
      <c r="DU83" s="5"/>
      <c r="DV83" s="5"/>
      <c r="DW83" s="5"/>
      <c r="DX83" s="5"/>
      <c r="DY83" s="5"/>
      <c r="DZ83" s="4"/>
      <c r="EA83" s="4"/>
      <c r="EB83" s="4"/>
      <c r="EC83" s="4"/>
      <c r="ED83" s="4"/>
      <c r="EE83" s="4"/>
      <c r="EF83" s="4"/>
      <c r="EG83" s="4"/>
      <c r="EH83" s="5"/>
      <c r="EI83" s="5"/>
      <c r="EJ83" s="5"/>
      <c r="EK83" s="5"/>
      <c r="EL83" s="5"/>
      <c r="EM83" s="5"/>
      <c r="EN83" s="5"/>
      <c r="EO83" s="5"/>
      <c r="EP83" s="4"/>
      <c r="EQ83" s="4"/>
      <c r="ER83" s="4"/>
      <c r="ES83" s="4"/>
      <c r="ET83" s="4"/>
      <c r="EU83" s="4"/>
      <c r="EV83" s="4"/>
      <c r="EW83" s="4"/>
      <c r="EX83" s="5"/>
      <c r="EY83" s="5"/>
      <c r="EZ83" s="5"/>
      <c r="FA83" s="5"/>
      <c r="FB83" s="5"/>
      <c r="FC83" s="5"/>
      <c r="FD83" s="5"/>
      <c r="FE83" s="5"/>
      <c r="FF83" s="4" t="e">
        <f t="shared" si="16"/>
        <v>#DIV/0!</v>
      </c>
      <c r="FG83" s="4" t="e">
        <f t="shared" si="17"/>
        <v>#DIV/0!</v>
      </c>
      <c r="FH83" s="4" t="e">
        <f t="shared" si="18"/>
        <v>#DIV/0!</v>
      </c>
      <c r="FI83" s="4" t="e">
        <f t="shared" si="19"/>
        <v>#DIV/0!</v>
      </c>
      <c r="FJ83" s="4" t="e">
        <f t="shared" si="20"/>
        <v>#DIV/0!</v>
      </c>
      <c r="FK83" s="4" t="e">
        <f t="shared" si="21"/>
        <v>#DIV/0!</v>
      </c>
      <c r="FL83" s="4" t="e">
        <f t="shared" si="22"/>
        <v>#DIV/0!</v>
      </c>
      <c r="FM83" s="4" t="e">
        <f t="shared" si="23"/>
        <v>#DIV/0!</v>
      </c>
      <c r="FN83" s="1" t="e" cm="1">
        <f t="array" aca="1" ref="FN83" ca="1">CONCATENATE(INDIRECT(ADDRESS(1,MATCH(_xlfn.MINIFS(B83:FE83,metrics.rec,"MAE"),B83:FE83,0)+1)), ", ", INDIRECT(ADDRESS(2,MATCH(_xlfn.MINIFS(B83:FE83,metrics.rec,"MAE"),B83:FE83,0)+1)))</f>
        <v>#N/A</v>
      </c>
      <c r="FO83" s="1" t="e" cm="1">
        <f t="array" aca="1" ref="FO83" ca="1">CONCATENATE(INDIRECT(ADDRESS(1,MATCH(_xlfn.MINIFS(B83:FE83,metrics.rec,"MSE"),B83:FE83,0)+1)), ", ", INDIRECT(ADDRESS(2,MATCH(_xlfn.MINIFS(B83:FE83,metrics.rec,"MSE"),B83:FE83,0)+1)))</f>
        <v>#N/A</v>
      </c>
      <c r="FP83" s="1" t="e" cm="1">
        <f t="array" aca="1" ref="FP83" ca="1">CONCATENATE(INDIRECT(ADDRESS(1,MATCH(_xlfn.MAXIFS(B83:FE83,metrics.rec,"R"),B83:FE83,0)+1)), ", ", INDIRECT(ADDRESS(2,MATCH(_xlfn.MAXIFS(B83:FE83,metrics.rec,"R"),B83:FE83,0)+1)))</f>
        <v>#N/A</v>
      </c>
      <c r="FQ83" s="1" t="e" cm="1">
        <f t="array" aca="1" ref="FQ83" ca="1">CONCATENATE(INDIRECT(ADDRESS(1,MATCH(_xlfn.MAXIFS(B83:FE83,metrics.rec,"Precision"),B83:FE83,0)+1)), ", ", INDIRECT(ADDRESS(2,MATCH(_xlfn.MAXIFS(B83:FE83,metrics.rec,"Precision"),B83:FE83,0)+1)))</f>
        <v>#N/A</v>
      </c>
      <c r="FR83" s="1" t="e" cm="1">
        <f t="array" aca="1" ref="FR83" ca="1">CONCATENATE(INDIRECT(ADDRESS(1,MATCH(_xlfn.MAXIFS(B83:FE83,metrics.rec,"Recall"),B83:FE83,0)+1)), ", ", INDIRECT(ADDRESS(2,MATCH(_xlfn.MAXIFS(B83:FE83,metrics.rec,"Recall"),B83:FE83,0)+1)))</f>
        <v>#N/A</v>
      </c>
      <c r="FS83" s="1" t="e" cm="1">
        <f t="array" aca="1" ref="FS83" ca="1">CONCATENATE(INDIRECT(ADDRESS(1,MATCH(_xlfn.MAXIFS(B83:FE83,metrics.rec,"Coverage"),B83:FE83,0)+1)), ", ", INDIRECT(ADDRESS(2,MATCH(_xlfn.MAXIFS(B83:FE83,metrics.rec,"Coverage"),B83:FE83,0)+1)))</f>
        <v>#N/A</v>
      </c>
      <c r="FT83" s="1" t="e" cm="1">
        <f t="array" aca="1" ref="FT83" ca="1">CONCATENATE(INDIRECT(ADDRESS(1,MATCH(_xlfn.MAXIFS(B83:FE83,metrics.rec,"Recatio"),B83:FE83,0)+1)), ", ", INDIRECT(ADDRESS(2,MATCH(_xlfn.MAXIFS(B83:FE83,metrics.rec,"Recatio"),B83:FE83,0)+1)))</f>
        <v>#N/A</v>
      </c>
      <c r="FU83" s="1" t="e" cm="1">
        <f t="array" aca="1" ref="FU83" ca="1">CONCATENATE(INDIRECT(ADDRESS(1,MATCH(_xlfn.MINIFS(B83:FE83,metrics.rec,"Time"),B83:FE83,0)+1)), ", ", INDIRECT(ADDRESS(2,MATCH(_xlfn.MINIFS(B83:FE83,metrics.rec,"Time"),B83:FE83,0)+1)))</f>
        <v>#N/A</v>
      </c>
    </row>
    <row r="84" spans="1:177" x14ac:dyDescent="0.2">
      <c r="A84" s="1" t="s">
        <v>81</v>
      </c>
      <c r="B84" s="4"/>
      <c r="C84" s="4"/>
      <c r="D84" s="4"/>
      <c r="E84" s="4"/>
      <c r="F84" s="4"/>
      <c r="G84" s="4"/>
      <c r="H84" s="4"/>
      <c r="I84" s="4"/>
      <c r="J84" s="5"/>
      <c r="K84" s="5"/>
      <c r="L84" s="5"/>
      <c r="M84" s="5"/>
      <c r="N84" s="5"/>
      <c r="O84" s="5"/>
      <c r="P84" s="5"/>
      <c r="Q84" s="5"/>
      <c r="R84" s="4"/>
      <c r="S84" s="4"/>
      <c r="T84" s="4"/>
      <c r="U84" s="4"/>
      <c r="V84" s="4"/>
      <c r="W84" s="4"/>
      <c r="X84" s="4"/>
      <c r="Y84" s="4"/>
      <c r="Z84" s="5"/>
      <c r="AA84" s="5"/>
      <c r="AB84" s="5"/>
      <c r="AC84" s="5"/>
      <c r="AD84" s="5"/>
      <c r="AE84" s="5"/>
      <c r="AF84" s="5"/>
      <c r="AG84" s="5"/>
      <c r="AH84" s="4"/>
      <c r="AI84" s="4"/>
      <c r="AJ84" s="4"/>
      <c r="AK84" s="4"/>
      <c r="AL84" s="4"/>
      <c r="AM84" s="4"/>
      <c r="AN84" s="4"/>
      <c r="AO84" s="4"/>
      <c r="AP84" s="5"/>
      <c r="AQ84" s="5"/>
      <c r="AR84" s="5"/>
      <c r="AS84" s="5"/>
      <c r="AT84" s="5"/>
      <c r="AU84" s="5"/>
      <c r="AV84" s="5"/>
      <c r="AW84" s="5"/>
      <c r="AX84" s="4"/>
      <c r="AY84" s="4"/>
      <c r="AZ84" s="4"/>
      <c r="BA84" s="4"/>
      <c r="BB84" s="4"/>
      <c r="BC84" s="4"/>
      <c r="BD84" s="4"/>
      <c r="BE84" s="4"/>
      <c r="BF84" s="5"/>
      <c r="BG84" s="5"/>
      <c r="BH84" s="5"/>
      <c r="BI84" s="5"/>
      <c r="BJ84" s="5"/>
      <c r="BK84" s="5"/>
      <c r="BL84" s="5"/>
      <c r="BM84" s="5"/>
      <c r="BN84" s="4"/>
      <c r="BO84" s="4"/>
      <c r="BP84" s="4"/>
      <c r="BQ84" s="4"/>
      <c r="BR84" s="4"/>
      <c r="BS84" s="4"/>
      <c r="BT84" s="4"/>
      <c r="BU84" s="4"/>
      <c r="BV84" s="5"/>
      <c r="BW84" s="5"/>
      <c r="BX84" s="5"/>
      <c r="BY84" s="5"/>
      <c r="BZ84" s="5"/>
      <c r="CA84" s="5"/>
      <c r="CB84" s="5"/>
      <c r="CC84" s="5"/>
      <c r="CD84" s="4"/>
      <c r="CE84" s="4"/>
      <c r="CF84" s="4"/>
      <c r="CG84" s="4"/>
      <c r="CH84" s="4"/>
      <c r="CI84" s="4"/>
      <c r="CJ84" s="4"/>
      <c r="CK84" s="4"/>
      <c r="CL84" s="5"/>
      <c r="CM84" s="5"/>
      <c r="CN84" s="5"/>
      <c r="CO84" s="5"/>
      <c r="CP84" s="5"/>
      <c r="CQ84" s="5"/>
      <c r="CR84" s="5"/>
      <c r="CS84" s="5"/>
      <c r="CT84" s="4"/>
      <c r="CU84" s="4"/>
      <c r="CV84" s="4"/>
      <c r="CW84" s="4"/>
      <c r="CX84" s="4"/>
      <c r="CY84" s="4"/>
      <c r="CZ84" s="4"/>
      <c r="DA84" s="4"/>
      <c r="DB84" s="5"/>
      <c r="DC84" s="5"/>
      <c r="DD84" s="5"/>
      <c r="DE84" s="5"/>
      <c r="DF84" s="5"/>
      <c r="DG84" s="5"/>
      <c r="DH84" s="5"/>
      <c r="DI84" s="5"/>
      <c r="DJ84" s="4"/>
      <c r="DK84" s="4"/>
      <c r="DL84" s="4"/>
      <c r="DM84" s="4"/>
      <c r="DN84" s="4"/>
      <c r="DO84" s="4"/>
      <c r="DP84" s="4"/>
      <c r="DQ84" s="4"/>
      <c r="DR84" s="5"/>
      <c r="DS84" s="5"/>
      <c r="DT84" s="5"/>
      <c r="DU84" s="5"/>
      <c r="DV84" s="5"/>
      <c r="DW84" s="5"/>
      <c r="DX84" s="5"/>
      <c r="DY84" s="5"/>
      <c r="DZ84" s="4"/>
      <c r="EA84" s="4"/>
      <c r="EB84" s="4"/>
      <c r="EC84" s="4"/>
      <c r="ED84" s="4"/>
      <c r="EE84" s="4"/>
      <c r="EF84" s="4"/>
      <c r="EG84" s="4"/>
      <c r="EH84" s="5"/>
      <c r="EI84" s="5"/>
      <c r="EJ84" s="5"/>
      <c r="EK84" s="5"/>
      <c r="EL84" s="5"/>
      <c r="EM84" s="5"/>
      <c r="EN84" s="5"/>
      <c r="EO84" s="5"/>
      <c r="EP84" s="4"/>
      <c r="EQ84" s="4"/>
      <c r="ER84" s="4"/>
      <c r="ES84" s="4"/>
      <c r="ET84" s="4"/>
      <c r="EU84" s="4"/>
      <c r="EV84" s="4"/>
      <c r="EW84" s="4"/>
      <c r="EX84" s="5"/>
      <c r="EY84" s="5"/>
      <c r="EZ84" s="5"/>
      <c r="FA84" s="5"/>
      <c r="FB84" s="5"/>
      <c r="FC84" s="5"/>
      <c r="FD84" s="5"/>
      <c r="FE84" s="5"/>
      <c r="FF84" s="4" t="e">
        <f t="shared" si="16"/>
        <v>#DIV/0!</v>
      </c>
      <c r="FG84" s="4" t="e">
        <f t="shared" si="17"/>
        <v>#DIV/0!</v>
      </c>
      <c r="FH84" s="4" t="e">
        <f t="shared" si="18"/>
        <v>#DIV/0!</v>
      </c>
      <c r="FI84" s="4" t="e">
        <f t="shared" si="19"/>
        <v>#DIV/0!</v>
      </c>
      <c r="FJ84" s="4" t="e">
        <f t="shared" si="20"/>
        <v>#DIV/0!</v>
      </c>
      <c r="FK84" s="4" t="e">
        <f t="shared" si="21"/>
        <v>#DIV/0!</v>
      </c>
      <c r="FL84" s="4" t="e">
        <f t="shared" si="22"/>
        <v>#DIV/0!</v>
      </c>
      <c r="FM84" s="4" t="e">
        <f t="shared" si="23"/>
        <v>#DIV/0!</v>
      </c>
      <c r="FN84" s="1" t="e" cm="1">
        <f t="array" aca="1" ref="FN84" ca="1">CONCATENATE(INDIRECT(ADDRESS(1,MATCH(_xlfn.MINIFS(B84:FE84,metrics.rec,"MAE"),B84:FE84,0)+1)), ", ", INDIRECT(ADDRESS(2,MATCH(_xlfn.MINIFS(B84:FE84,metrics.rec,"MAE"),B84:FE84,0)+1)))</f>
        <v>#N/A</v>
      </c>
      <c r="FO84" s="1" t="e" cm="1">
        <f t="array" aca="1" ref="FO84" ca="1">CONCATENATE(INDIRECT(ADDRESS(1,MATCH(_xlfn.MINIFS(B84:FE84,metrics.rec,"MSE"),B84:FE84,0)+1)), ", ", INDIRECT(ADDRESS(2,MATCH(_xlfn.MINIFS(B84:FE84,metrics.rec,"MSE"),B84:FE84,0)+1)))</f>
        <v>#N/A</v>
      </c>
      <c r="FP84" s="1" t="e" cm="1">
        <f t="array" aca="1" ref="FP84" ca="1">CONCATENATE(INDIRECT(ADDRESS(1,MATCH(_xlfn.MAXIFS(B84:FE84,metrics.rec,"R"),B84:FE84,0)+1)), ", ", INDIRECT(ADDRESS(2,MATCH(_xlfn.MAXIFS(B84:FE84,metrics.rec,"R"),B84:FE84,0)+1)))</f>
        <v>#N/A</v>
      </c>
      <c r="FQ84" s="1" t="e" cm="1">
        <f t="array" aca="1" ref="FQ84" ca="1">CONCATENATE(INDIRECT(ADDRESS(1,MATCH(_xlfn.MAXIFS(B84:FE84,metrics.rec,"Precision"),B84:FE84,0)+1)), ", ", INDIRECT(ADDRESS(2,MATCH(_xlfn.MAXIFS(B84:FE84,metrics.rec,"Precision"),B84:FE84,0)+1)))</f>
        <v>#N/A</v>
      </c>
      <c r="FR84" s="1" t="e" cm="1">
        <f t="array" aca="1" ref="FR84" ca="1">CONCATENATE(INDIRECT(ADDRESS(1,MATCH(_xlfn.MAXIFS(B84:FE84,metrics.rec,"Recall"),B84:FE84,0)+1)), ", ", INDIRECT(ADDRESS(2,MATCH(_xlfn.MAXIFS(B84:FE84,metrics.rec,"Recall"),B84:FE84,0)+1)))</f>
        <v>#N/A</v>
      </c>
      <c r="FS84" s="1" t="e" cm="1">
        <f t="array" aca="1" ref="FS84" ca="1">CONCATENATE(INDIRECT(ADDRESS(1,MATCH(_xlfn.MAXIFS(B84:FE84,metrics.rec,"Coverage"),B84:FE84,0)+1)), ", ", INDIRECT(ADDRESS(2,MATCH(_xlfn.MAXIFS(B84:FE84,metrics.rec,"Coverage"),B84:FE84,0)+1)))</f>
        <v>#N/A</v>
      </c>
      <c r="FT84" s="1" t="e" cm="1">
        <f t="array" aca="1" ref="FT84" ca="1">CONCATENATE(INDIRECT(ADDRESS(1,MATCH(_xlfn.MAXIFS(B84:FE84,metrics.rec,"Recatio"),B84:FE84,0)+1)), ", ", INDIRECT(ADDRESS(2,MATCH(_xlfn.MAXIFS(B84:FE84,metrics.rec,"Recatio"),B84:FE84,0)+1)))</f>
        <v>#N/A</v>
      </c>
      <c r="FU84" s="1" t="e" cm="1">
        <f t="array" aca="1" ref="FU84" ca="1">CONCATENATE(INDIRECT(ADDRESS(1,MATCH(_xlfn.MINIFS(B84:FE84,metrics.rec,"Time"),B84:FE84,0)+1)), ", ", INDIRECT(ADDRESS(2,MATCH(_xlfn.MINIFS(B84:FE84,metrics.rec,"Time"),B84:FE84,0)+1)))</f>
        <v>#N/A</v>
      </c>
    </row>
    <row r="85" spans="1:177" x14ac:dyDescent="0.2">
      <c r="A85" s="1" t="s">
        <v>82</v>
      </c>
      <c r="B85" s="4"/>
      <c r="C85" s="4"/>
      <c r="D85" s="4"/>
      <c r="E85" s="4"/>
      <c r="F85" s="4"/>
      <c r="G85" s="4"/>
      <c r="H85" s="4"/>
      <c r="I85" s="4"/>
      <c r="J85" s="5"/>
      <c r="K85" s="5"/>
      <c r="L85" s="5"/>
      <c r="M85" s="5"/>
      <c r="N85" s="5"/>
      <c r="O85" s="5"/>
      <c r="P85" s="5"/>
      <c r="Q85" s="5"/>
      <c r="R85" s="4"/>
      <c r="S85" s="4"/>
      <c r="T85" s="4"/>
      <c r="U85" s="4"/>
      <c r="V85" s="4"/>
      <c r="W85" s="4"/>
      <c r="X85" s="4"/>
      <c r="Y85" s="4"/>
      <c r="Z85" s="5"/>
      <c r="AA85" s="5"/>
      <c r="AB85" s="5"/>
      <c r="AC85" s="5"/>
      <c r="AD85" s="5"/>
      <c r="AE85" s="5"/>
      <c r="AF85" s="5"/>
      <c r="AG85" s="5"/>
      <c r="AH85" s="4"/>
      <c r="AI85" s="4"/>
      <c r="AJ85" s="4"/>
      <c r="AK85" s="4"/>
      <c r="AL85" s="4"/>
      <c r="AM85" s="4"/>
      <c r="AN85" s="4"/>
      <c r="AO85" s="4"/>
      <c r="AP85" s="5"/>
      <c r="AQ85" s="5"/>
      <c r="AR85" s="5"/>
      <c r="AS85" s="5"/>
      <c r="AT85" s="5"/>
      <c r="AU85" s="5"/>
      <c r="AV85" s="5"/>
      <c r="AW85" s="5"/>
      <c r="AX85" s="4"/>
      <c r="AY85" s="4"/>
      <c r="AZ85" s="4"/>
      <c r="BA85" s="4"/>
      <c r="BB85" s="4"/>
      <c r="BC85" s="4"/>
      <c r="BD85" s="4"/>
      <c r="BE85" s="4"/>
      <c r="BF85" s="5"/>
      <c r="BG85" s="5"/>
      <c r="BH85" s="5"/>
      <c r="BI85" s="5"/>
      <c r="BJ85" s="5"/>
      <c r="BK85" s="5"/>
      <c r="BL85" s="5"/>
      <c r="BM85" s="5"/>
      <c r="BN85" s="4"/>
      <c r="BO85" s="4"/>
      <c r="BP85" s="4"/>
      <c r="BQ85" s="4"/>
      <c r="BR85" s="4"/>
      <c r="BS85" s="4"/>
      <c r="BT85" s="4"/>
      <c r="BU85" s="4"/>
      <c r="BV85" s="5"/>
      <c r="BW85" s="5"/>
      <c r="BX85" s="5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4"/>
      <c r="CJ85" s="4"/>
      <c r="CK85" s="4"/>
      <c r="CL85" s="5"/>
      <c r="CM85" s="5"/>
      <c r="CN85" s="5"/>
      <c r="CO85" s="5"/>
      <c r="CP85" s="5"/>
      <c r="CQ85" s="5"/>
      <c r="CR85" s="5"/>
      <c r="CS85" s="5"/>
      <c r="CT85" s="4"/>
      <c r="CU85" s="4"/>
      <c r="CV85" s="4"/>
      <c r="CW85" s="4"/>
      <c r="CX85" s="4"/>
      <c r="CY85" s="4"/>
      <c r="CZ85" s="4"/>
      <c r="DA85" s="4"/>
      <c r="DB85" s="5"/>
      <c r="DC85" s="5"/>
      <c r="DD85" s="5"/>
      <c r="DE85" s="5"/>
      <c r="DF85" s="5"/>
      <c r="DG85" s="5"/>
      <c r="DH85" s="5"/>
      <c r="DI85" s="5"/>
      <c r="DJ85" s="4"/>
      <c r="DK85" s="4"/>
      <c r="DL85" s="4"/>
      <c r="DM85" s="4"/>
      <c r="DN85" s="4"/>
      <c r="DO85" s="4"/>
      <c r="DP85" s="4"/>
      <c r="DQ85" s="4"/>
      <c r="DR85" s="5"/>
      <c r="DS85" s="5"/>
      <c r="DT85" s="5"/>
      <c r="DU85" s="5"/>
      <c r="DV85" s="5"/>
      <c r="DW85" s="5"/>
      <c r="DX85" s="5"/>
      <c r="DY85" s="5"/>
      <c r="DZ85" s="4"/>
      <c r="EA85" s="4"/>
      <c r="EB85" s="4"/>
      <c r="EC85" s="4"/>
      <c r="ED85" s="4"/>
      <c r="EE85" s="4"/>
      <c r="EF85" s="4"/>
      <c r="EG85" s="4"/>
      <c r="EH85" s="5"/>
      <c r="EI85" s="5"/>
      <c r="EJ85" s="5"/>
      <c r="EK85" s="5"/>
      <c r="EL85" s="5"/>
      <c r="EM85" s="5"/>
      <c r="EN85" s="5"/>
      <c r="EO85" s="5"/>
      <c r="EP85" s="4"/>
      <c r="EQ85" s="4"/>
      <c r="ER85" s="4"/>
      <c r="ES85" s="4"/>
      <c r="ET85" s="4"/>
      <c r="EU85" s="4"/>
      <c r="EV85" s="4"/>
      <c r="EW85" s="4"/>
      <c r="EX85" s="5"/>
      <c r="EY85" s="5"/>
      <c r="EZ85" s="5"/>
      <c r="FA85" s="5"/>
      <c r="FB85" s="5"/>
      <c r="FC85" s="5"/>
      <c r="FD85" s="5"/>
      <c r="FE85" s="5"/>
      <c r="FF85" s="4" t="e">
        <f t="shared" si="16"/>
        <v>#DIV/0!</v>
      </c>
      <c r="FG85" s="4" t="e">
        <f t="shared" si="17"/>
        <v>#DIV/0!</v>
      </c>
      <c r="FH85" s="4" t="e">
        <f t="shared" si="18"/>
        <v>#DIV/0!</v>
      </c>
      <c r="FI85" s="4" t="e">
        <f t="shared" si="19"/>
        <v>#DIV/0!</v>
      </c>
      <c r="FJ85" s="4" t="e">
        <f t="shared" si="20"/>
        <v>#DIV/0!</v>
      </c>
      <c r="FK85" s="4" t="e">
        <f t="shared" si="21"/>
        <v>#DIV/0!</v>
      </c>
      <c r="FL85" s="4" t="e">
        <f t="shared" si="22"/>
        <v>#DIV/0!</v>
      </c>
      <c r="FM85" s="4" t="e">
        <f t="shared" si="23"/>
        <v>#DIV/0!</v>
      </c>
      <c r="FN85" s="1" t="e" cm="1">
        <f t="array" aca="1" ref="FN85" ca="1">CONCATENATE(INDIRECT(ADDRESS(1,MATCH(_xlfn.MINIFS(B85:FE85,metrics.rec,"MAE"),B85:FE85,0)+1)), ", ", INDIRECT(ADDRESS(2,MATCH(_xlfn.MINIFS(B85:FE85,metrics.rec,"MAE"),B85:FE85,0)+1)))</f>
        <v>#N/A</v>
      </c>
      <c r="FO85" s="1" t="e" cm="1">
        <f t="array" aca="1" ref="FO85" ca="1">CONCATENATE(INDIRECT(ADDRESS(1,MATCH(_xlfn.MINIFS(B85:FE85,metrics.rec,"MSE"),B85:FE85,0)+1)), ", ", INDIRECT(ADDRESS(2,MATCH(_xlfn.MINIFS(B85:FE85,metrics.rec,"MSE"),B85:FE85,0)+1)))</f>
        <v>#N/A</v>
      </c>
      <c r="FP85" s="1" t="e" cm="1">
        <f t="array" aca="1" ref="FP85" ca="1">CONCATENATE(INDIRECT(ADDRESS(1,MATCH(_xlfn.MAXIFS(B85:FE85,metrics.rec,"R"),B85:FE85,0)+1)), ", ", INDIRECT(ADDRESS(2,MATCH(_xlfn.MAXIFS(B85:FE85,metrics.rec,"R"),B85:FE85,0)+1)))</f>
        <v>#N/A</v>
      </c>
      <c r="FQ85" s="1" t="e" cm="1">
        <f t="array" aca="1" ref="FQ85" ca="1">CONCATENATE(INDIRECT(ADDRESS(1,MATCH(_xlfn.MAXIFS(B85:FE85,metrics.rec,"Precision"),B85:FE85,0)+1)), ", ", INDIRECT(ADDRESS(2,MATCH(_xlfn.MAXIFS(B85:FE85,metrics.rec,"Precision"),B85:FE85,0)+1)))</f>
        <v>#N/A</v>
      </c>
      <c r="FR85" s="1" t="e" cm="1">
        <f t="array" aca="1" ref="FR85" ca="1">CONCATENATE(INDIRECT(ADDRESS(1,MATCH(_xlfn.MAXIFS(B85:FE85,metrics.rec,"Recall"),B85:FE85,0)+1)), ", ", INDIRECT(ADDRESS(2,MATCH(_xlfn.MAXIFS(B85:FE85,metrics.rec,"Recall"),B85:FE85,0)+1)))</f>
        <v>#N/A</v>
      </c>
      <c r="FS85" s="1" t="e" cm="1">
        <f t="array" aca="1" ref="FS85" ca="1">CONCATENATE(INDIRECT(ADDRESS(1,MATCH(_xlfn.MAXIFS(B85:FE85,metrics.rec,"Coverage"),B85:FE85,0)+1)), ", ", INDIRECT(ADDRESS(2,MATCH(_xlfn.MAXIFS(B85:FE85,metrics.rec,"Coverage"),B85:FE85,0)+1)))</f>
        <v>#N/A</v>
      </c>
      <c r="FT85" s="1" t="e" cm="1">
        <f t="array" aca="1" ref="FT85" ca="1">CONCATENATE(INDIRECT(ADDRESS(1,MATCH(_xlfn.MAXIFS(B85:FE85,metrics.rec,"Recatio"),B85:FE85,0)+1)), ", ", INDIRECT(ADDRESS(2,MATCH(_xlfn.MAXIFS(B85:FE85,metrics.rec,"Recatio"),B85:FE85,0)+1)))</f>
        <v>#N/A</v>
      </c>
      <c r="FU85" s="1" t="e" cm="1">
        <f t="array" aca="1" ref="FU85" ca="1">CONCATENATE(INDIRECT(ADDRESS(1,MATCH(_xlfn.MINIFS(B85:FE85,metrics.rec,"Time"),B85:FE85,0)+1)), ", ", INDIRECT(ADDRESS(2,MATCH(_xlfn.MINIFS(B85:FE85,metrics.rec,"Time"),B85:FE85,0)+1)))</f>
        <v>#N/A</v>
      </c>
    </row>
    <row r="86" spans="1:177" x14ac:dyDescent="0.2">
      <c r="A86" s="1" t="s">
        <v>83</v>
      </c>
      <c r="B86" s="4"/>
      <c r="C86" s="4"/>
      <c r="D86" s="4"/>
      <c r="E86" s="4"/>
      <c r="F86" s="4"/>
      <c r="G86" s="4"/>
      <c r="H86" s="4"/>
      <c r="I86" s="4"/>
      <c r="J86" s="5"/>
      <c r="K86" s="5"/>
      <c r="L86" s="5"/>
      <c r="M86" s="5"/>
      <c r="N86" s="5"/>
      <c r="O86" s="5"/>
      <c r="P86" s="5"/>
      <c r="Q86" s="5"/>
      <c r="R86" s="4"/>
      <c r="S86" s="4"/>
      <c r="T86" s="4"/>
      <c r="U86" s="4"/>
      <c r="V86" s="4"/>
      <c r="W86" s="4"/>
      <c r="X86" s="4"/>
      <c r="Y86" s="4"/>
      <c r="Z86" s="5"/>
      <c r="AA86" s="5"/>
      <c r="AB86" s="5"/>
      <c r="AC86" s="5"/>
      <c r="AD86" s="5"/>
      <c r="AE86" s="5"/>
      <c r="AF86" s="5"/>
      <c r="AG86" s="5"/>
      <c r="AH86" s="4"/>
      <c r="AI86" s="4"/>
      <c r="AJ86" s="4"/>
      <c r="AK86" s="4"/>
      <c r="AL86" s="4"/>
      <c r="AM86" s="4"/>
      <c r="AN86" s="4"/>
      <c r="AO86" s="4"/>
      <c r="AP86" s="5"/>
      <c r="AQ86" s="5"/>
      <c r="AR86" s="5"/>
      <c r="AS86" s="5"/>
      <c r="AT86" s="5"/>
      <c r="AU86" s="5"/>
      <c r="AV86" s="5"/>
      <c r="AW86" s="5"/>
      <c r="AX86" s="4"/>
      <c r="AY86" s="4"/>
      <c r="AZ86" s="4"/>
      <c r="BA86" s="4"/>
      <c r="BB86" s="4"/>
      <c r="BC86" s="4"/>
      <c r="BD86" s="4"/>
      <c r="BE86" s="4"/>
      <c r="BF86" s="5"/>
      <c r="BG86" s="5"/>
      <c r="BH86" s="5"/>
      <c r="BI86" s="5"/>
      <c r="BJ86" s="5"/>
      <c r="BK86" s="5"/>
      <c r="BL86" s="5"/>
      <c r="BM86" s="5"/>
      <c r="BN86" s="4"/>
      <c r="BO86" s="4"/>
      <c r="BP86" s="4"/>
      <c r="BQ86" s="4"/>
      <c r="BR86" s="4"/>
      <c r="BS86" s="4"/>
      <c r="BT86" s="4"/>
      <c r="BU86" s="4"/>
      <c r="BV86" s="5"/>
      <c r="BW86" s="5"/>
      <c r="BX86" s="5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4"/>
      <c r="CJ86" s="4"/>
      <c r="CK86" s="4"/>
      <c r="CL86" s="5"/>
      <c r="CM86" s="5"/>
      <c r="CN86" s="5"/>
      <c r="CO86" s="5"/>
      <c r="CP86" s="5"/>
      <c r="CQ86" s="5"/>
      <c r="CR86" s="5"/>
      <c r="CS86" s="5"/>
      <c r="CT86" s="4"/>
      <c r="CU86" s="4"/>
      <c r="CV86" s="4"/>
      <c r="CW86" s="4"/>
      <c r="CX86" s="4"/>
      <c r="CY86" s="4"/>
      <c r="CZ86" s="4"/>
      <c r="DA86" s="4"/>
      <c r="DB86" s="5"/>
      <c r="DC86" s="5"/>
      <c r="DD86" s="5"/>
      <c r="DE86" s="5"/>
      <c r="DF86" s="5"/>
      <c r="DG86" s="5"/>
      <c r="DH86" s="5"/>
      <c r="DI86" s="5"/>
      <c r="DJ86" s="4"/>
      <c r="DK86" s="4"/>
      <c r="DL86" s="4"/>
      <c r="DM86" s="4"/>
      <c r="DN86" s="4"/>
      <c r="DO86" s="4"/>
      <c r="DP86" s="4"/>
      <c r="DQ86" s="4"/>
      <c r="DR86" s="5"/>
      <c r="DS86" s="5"/>
      <c r="DT86" s="5"/>
      <c r="DU86" s="5"/>
      <c r="DV86" s="5"/>
      <c r="DW86" s="5"/>
      <c r="DX86" s="5"/>
      <c r="DY86" s="5"/>
      <c r="DZ86" s="4"/>
      <c r="EA86" s="4"/>
      <c r="EB86" s="4"/>
      <c r="EC86" s="4"/>
      <c r="ED86" s="4"/>
      <c r="EE86" s="4"/>
      <c r="EF86" s="4"/>
      <c r="EG86" s="4"/>
      <c r="EH86" s="5"/>
      <c r="EI86" s="5"/>
      <c r="EJ86" s="5"/>
      <c r="EK86" s="5"/>
      <c r="EL86" s="5"/>
      <c r="EM86" s="5"/>
      <c r="EN86" s="5"/>
      <c r="EO86" s="5"/>
      <c r="EP86" s="4"/>
      <c r="EQ86" s="4"/>
      <c r="ER86" s="4"/>
      <c r="ES86" s="4"/>
      <c r="ET86" s="4"/>
      <c r="EU86" s="4"/>
      <c r="EV86" s="4"/>
      <c r="EW86" s="4"/>
      <c r="EX86" s="5"/>
      <c r="EY86" s="5"/>
      <c r="EZ86" s="5"/>
      <c r="FA86" s="5"/>
      <c r="FB86" s="5"/>
      <c r="FC86" s="5"/>
      <c r="FD86" s="5"/>
      <c r="FE86" s="5"/>
      <c r="FF86" s="4" t="e">
        <f t="shared" si="16"/>
        <v>#DIV/0!</v>
      </c>
      <c r="FG86" s="4" t="e">
        <f t="shared" si="17"/>
        <v>#DIV/0!</v>
      </c>
      <c r="FH86" s="4" t="e">
        <f t="shared" si="18"/>
        <v>#DIV/0!</v>
      </c>
      <c r="FI86" s="4" t="e">
        <f t="shared" si="19"/>
        <v>#DIV/0!</v>
      </c>
      <c r="FJ86" s="4" t="e">
        <f t="shared" si="20"/>
        <v>#DIV/0!</v>
      </c>
      <c r="FK86" s="4" t="e">
        <f t="shared" si="21"/>
        <v>#DIV/0!</v>
      </c>
      <c r="FL86" s="4" t="e">
        <f t="shared" si="22"/>
        <v>#DIV/0!</v>
      </c>
      <c r="FM86" s="4" t="e">
        <f t="shared" si="23"/>
        <v>#DIV/0!</v>
      </c>
      <c r="FN86" s="1" t="e" cm="1">
        <f t="array" aca="1" ref="FN86" ca="1">CONCATENATE(INDIRECT(ADDRESS(1,MATCH(_xlfn.MINIFS(B86:FE86,metrics.rec,"MAE"),B86:FE86,0)+1)), ", ", INDIRECT(ADDRESS(2,MATCH(_xlfn.MINIFS(B86:FE86,metrics.rec,"MAE"),B86:FE86,0)+1)))</f>
        <v>#N/A</v>
      </c>
      <c r="FO86" s="1" t="e" cm="1">
        <f t="array" aca="1" ref="FO86" ca="1">CONCATENATE(INDIRECT(ADDRESS(1,MATCH(_xlfn.MINIFS(B86:FE86,metrics.rec,"MSE"),B86:FE86,0)+1)), ", ", INDIRECT(ADDRESS(2,MATCH(_xlfn.MINIFS(B86:FE86,metrics.rec,"MSE"),B86:FE86,0)+1)))</f>
        <v>#N/A</v>
      </c>
      <c r="FP86" s="1" t="e" cm="1">
        <f t="array" aca="1" ref="FP86" ca="1">CONCATENATE(INDIRECT(ADDRESS(1,MATCH(_xlfn.MAXIFS(B86:FE86,metrics.rec,"R"),B86:FE86,0)+1)), ", ", INDIRECT(ADDRESS(2,MATCH(_xlfn.MAXIFS(B86:FE86,metrics.rec,"R"),B86:FE86,0)+1)))</f>
        <v>#N/A</v>
      </c>
      <c r="FQ86" s="1" t="e" cm="1">
        <f t="array" aca="1" ref="FQ86" ca="1">CONCATENATE(INDIRECT(ADDRESS(1,MATCH(_xlfn.MAXIFS(B86:FE86,metrics.rec,"Precision"),B86:FE86,0)+1)), ", ", INDIRECT(ADDRESS(2,MATCH(_xlfn.MAXIFS(B86:FE86,metrics.rec,"Precision"),B86:FE86,0)+1)))</f>
        <v>#N/A</v>
      </c>
      <c r="FR86" s="1" t="e" cm="1">
        <f t="array" aca="1" ref="FR86" ca="1">CONCATENATE(INDIRECT(ADDRESS(1,MATCH(_xlfn.MAXIFS(B86:FE86,metrics.rec,"Recall"),B86:FE86,0)+1)), ", ", INDIRECT(ADDRESS(2,MATCH(_xlfn.MAXIFS(B86:FE86,metrics.rec,"Recall"),B86:FE86,0)+1)))</f>
        <v>#N/A</v>
      </c>
      <c r="FS86" s="1" t="e" cm="1">
        <f t="array" aca="1" ref="FS86" ca="1">CONCATENATE(INDIRECT(ADDRESS(1,MATCH(_xlfn.MAXIFS(B86:FE86,metrics.rec,"Coverage"),B86:FE86,0)+1)), ", ", INDIRECT(ADDRESS(2,MATCH(_xlfn.MAXIFS(B86:FE86,metrics.rec,"Coverage"),B86:FE86,0)+1)))</f>
        <v>#N/A</v>
      </c>
      <c r="FT86" s="1" t="e" cm="1">
        <f t="array" aca="1" ref="FT86" ca="1">CONCATENATE(INDIRECT(ADDRESS(1,MATCH(_xlfn.MAXIFS(B86:FE86,metrics.rec,"Recatio"),B86:FE86,0)+1)), ", ", INDIRECT(ADDRESS(2,MATCH(_xlfn.MAXIFS(B86:FE86,metrics.rec,"Recatio"),B86:FE86,0)+1)))</f>
        <v>#N/A</v>
      </c>
      <c r="FU86" s="1" t="e" cm="1">
        <f t="array" aca="1" ref="FU86" ca="1">CONCATENATE(INDIRECT(ADDRESS(1,MATCH(_xlfn.MINIFS(B86:FE86,metrics.rec,"Time"),B86:FE86,0)+1)), ", ", INDIRECT(ADDRESS(2,MATCH(_xlfn.MINIFS(B86:FE86,metrics.rec,"Time"),B86:FE86,0)+1)))</f>
        <v>#N/A</v>
      </c>
    </row>
    <row r="87" spans="1:177" x14ac:dyDescent="0.2">
      <c r="A87" s="1" t="s">
        <v>84</v>
      </c>
      <c r="B87" s="4"/>
      <c r="C87" s="4"/>
      <c r="D87" s="4"/>
      <c r="E87" s="4"/>
      <c r="F87" s="4"/>
      <c r="G87" s="4"/>
      <c r="H87" s="4"/>
      <c r="I87" s="4"/>
      <c r="J87" s="5"/>
      <c r="K87" s="5"/>
      <c r="L87" s="5"/>
      <c r="M87" s="5"/>
      <c r="N87" s="5"/>
      <c r="O87" s="5"/>
      <c r="P87" s="5"/>
      <c r="Q87" s="5"/>
      <c r="R87" s="4"/>
      <c r="S87" s="4"/>
      <c r="T87" s="4"/>
      <c r="U87" s="4"/>
      <c r="V87" s="4"/>
      <c r="W87" s="4"/>
      <c r="X87" s="4"/>
      <c r="Y87" s="4"/>
      <c r="Z87" s="5"/>
      <c r="AA87" s="5"/>
      <c r="AB87" s="5"/>
      <c r="AC87" s="5"/>
      <c r="AD87" s="5"/>
      <c r="AE87" s="5"/>
      <c r="AF87" s="5"/>
      <c r="AG87" s="5"/>
      <c r="AH87" s="4"/>
      <c r="AI87" s="4"/>
      <c r="AJ87" s="4"/>
      <c r="AK87" s="4"/>
      <c r="AL87" s="4"/>
      <c r="AM87" s="4"/>
      <c r="AN87" s="4"/>
      <c r="AO87" s="4"/>
      <c r="AP87" s="5"/>
      <c r="AQ87" s="5"/>
      <c r="AR87" s="5"/>
      <c r="AS87" s="5"/>
      <c r="AT87" s="5"/>
      <c r="AU87" s="5"/>
      <c r="AV87" s="5"/>
      <c r="AW87" s="5"/>
      <c r="AX87" s="4"/>
      <c r="AY87" s="4"/>
      <c r="AZ87" s="4"/>
      <c r="BA87" s="4"/>
      <c r="BB87" s="4"/>
      <c r="BC87" s="4"/>
      <c r="BD87" s="4"/>
      <c r="BE87" s="4"/>
      <c r="BF87" s="5"/>
      <c r="BG87" s="5"/>
      <c r="BH87" s="5"/>
      <c r="BI87" s="5"/>
      <c r="BJ87" s="5"/>
      <c r="BK87" s="5"/>
      <c r="BL87" s="5"/>
      <c r="BM87" s="5"/>
      <c r="BN87" s="4"/>
      <c r="BO87" s="4"/>
      <c r="BP87" s="4"/>
      <c r="BQ87" s="4"/>
      <c r="BR87" s="4"/>
      <c r="BS87" s="4"/>
      <c r="BT87" s="4"/>
      <c r="BU87" s="4"/>
      <c r="BV87" s="5"/>
      <c r="BW87" s="5"/>
      <c r="BX87" s="5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4"/>
      <c r="CJ87" s="4"/>
      <c r="CK87" s="4"/>
      <c r="CL87" s="5"/>
      <c r="CM87" s="5"/>
      <c r="CN87" s="5"/>
      <c r="CO87" s="5"/>
      <c r="CP87" s="5"/>
      <c r="CQ87" s="5"/>
      <c r="CR87" s="5"/>
      <c r="CS87" s="5"/>
      <c r="CT87" s="4"/>
      <c r="CU87" s="4"/>
      <c r="CV87" s="4"/>
      <c r="CW87" s="4"/>
      <c r="CX87" s="4"/>
      <c r="CY87" s="4"/>
      <c r="CZ87" s="4"/>
      <c r="DA87" s="4"/>
      <c r="DB87" s="5"/>
      <c r="DC87" s="5"/>
      <c r="DD87" s="5"/>
      <c r="DE87" s="5"/>
      <c r="DF87" s="5"/>
      <c r="DG87" s="5"/>
      <c r="DH87" s="5"/>
      <c r="DI87" s="5"/>
      <c r="DJ87" s="4"/>
      <c r="DK87" s="4"/>
      <c r="DL87" s="4"/>
      <c r="DM87" s="4"/>
      <c r="DN87" s="4"/>
      <c r="DO87" s="4"/>
      <c r="DP87" s="4"/>
      <c r="DQ87" s="4"/>
      <c r="DR87" s="5"/>
      <c r="DS87" s="5"/>
      <c r="DT87" s="5"/>
      <c r="DU87" s="5"/>
      <c r="DV87" s="5"/>
      <c r="DW87" s="5"/>
      <c r="DX87" s="5"/>
      <c r="DY87" s="5"/>
      <c r="DZ87" s="4"/>
      <c r="EA87" s="4"/>
      <c r="EB87" s="4"/>
      <c r="EC87" s="4"/>
      <c r="ED87" s="4"/>
      <c r="EE87" s="4"/>
      <c r="EF87" s="4"/>
      <c r="EG87" s="4"/>
      <c r="EH87" s="5"/>
      <c r="EI87" s="5"/>
      <c r="EJ87" s="5"/>
      <c r="EK87" s="5"/>
      <c r="EL87" s="5"/>
      <c r="EM87" s="5"/>
      <c r="EN87" s="5"/>
      <c r="EO87" s="5"/>
      <c r="EP87" s="4"/>
      <c r="EQ87" s="4"/>
      <c r="ER87" s="4"/>
      <c r="ES87" s="4"/>
      <c r="ET87" s="4"/>
      <c r="EU87" s="4"/>
      <c r="EV87" s="4"/>
      <c r="EW87" s="4"/>
      <c r="EX87" s="5"/>
      <c r="EY87" s="5"/>
      <c r="EZ87" s="5"/>
      <c r="FA87" s="5"/>
      <c r="FB87" s="5"/>
      <c r="FC87" s="5"/>
      <c r="FD87" s="5"/>
      <c r="FE87" s="5"/>
      <c r="FF87" s="4" t="e">
        <f t="shared" si="16"/>
        <v>#DIV/0!</v>
      </c>
      <c r="FG87" s="4" t="e">
        <f t="shared" si="17"/>
        <v>#DIV/0!</v>
      </c>
      <c r="FH87" s="4" t="e">
        <f t="shared" si="18"/>
        <v>#DIV/0!</v>
      </c>
      <c r="FI87" s="4" t="e">
        <f t="shared" si="19"/>
        <v>#DIV/0!</v>
      </c>
      <c r="FJ87" s="4" t="e">
        <f t="shared" si="20"/>
        <v>#DIV/0!</v>
      </c>
      <c r="FK87" s="4" t="e">
        <f t="shared" si="21"/>
        <v>#DIV/0!</v>
      </c>
      <c r="FL87" s="4" t="e">
        <f t="shared" si="22"/>
        <v>#DIV/0!</v>
      </c>
      <c r="FM87" s="4" t="e">
        <f t="shared" si="23"/>
        <v>#DIV/0!</v>
      </c>
      <c r="FN87" s="1" t="e" cm="1">
        <f t="array" aca="1" ref="FN87" ca="1">CONCATENATE(INDIRECT(ADDRESS(1,MATCH(_xlfn.MINIFS(B87:FE87,metrics.rec,"MAE"),B87:FE87,0)+1)), ", ", INDIRECT(ADDRESS(2,MATCH(_xlfn.MINIFS(B87:FE87,metrics.rec,"MAE"),B87:FE87,0)+1)))</f>
        <v>#N/A</v>
      </c>
      <c r="FO87" s="1" t="e" cm="1">
        <f t="array" aca="1" ref="FO87" ca="1">CONCATENATE(INDIRECT(ADDRESS(1,MATCH(_xlfn.MINIFS(B87:FE87,metrics.rec,"MSE"),B87:FE87,0)+1)), ", ", INDIRECT(ADDRESS(2,MATCH(_xlfn.MINIFS(B87:FE87,metrics.rec,"MSE"),B87:FE87,0)+1)))</f>
        <v>#N/A</v>
      </c>
      <c r="FP87" s="1" t="e" cm="1">
        <f t="array" aca="1" ref="FP87" ca="1">CONCATENATE(INDIRECT(ADDRESS(1,MATCH(_xlfn.MAXIFS(B87:FE87,metrics.rec,"R"),B87:FE87,0)+1)), ", ", INDIRECT(ADDRESS(2,MATCH(_xlfn.MAXIFS(B87:FE87,metrics.rec,"R"),B87:FE87,0)+1)))</f>
        <v>#N/A</v>
      </c>
      <c r="FQ87" s="1" t="e" cm="1">
        <f t="array" aca="1" ref="FQ87" ca="1">CONCATENATE(INDIRECT(ADDRESS(1,MATCH(_xlfn.MAXIFS(B87:FE87,metrics.rec,"Precision"),B87:FE87,0)+1)), ", ", INDIRECT(ADDRESS(2,MATCH(_xlfn.MAXIFS(B87:FE87,metrics.rec,"Precision"),B87:FE87,0)+1)))</f>
        <v>#N/A</v>
      </c>
      <c r="FR87" s="1" t="e" cm="1">
        <f t="array" aca="1" ref="FR87" ca="1">CONCATENATE(INDIRECT(ADDRESS(1,MATCH(_xlfn.MAXIFS(B87:FE87,metrics.rec,"Recall"),B87:FE87,0)+1)), ", ", INDIRECT(ADDRESS(2,MATCH(_xlfn.MAXIFS(B87:FE87,metrics.rec,"Recall"),B87:FE87,0)+1)))</f>
        <v>#N/A</v>
      </c>
      <c r="FS87" s="1" t="e" cm="1">
        <f t="array" aca="1" ref="FS87" ca="1">CONCATENATE(INDIRECT(ADDRESS(1,MATCH(_xlfn.MAXIFS(B87:FE87,metrics.rec,"Coverage"),B87:FE87,0)+1)), ", ", INDIRECT(ADDRESS(2,MATCH(_xlfn.MAXIFS(B87:FE87,metrics.rec,"Coverage"),B87:FE87,0)+1)))</f>
        <v>#N/A</v>
      </c>
      <c r="FT87" s="1" t="e" cm="1">
        <f t="array" aca="1" ref="FT87" ca="1">CONCATENATE(INDIRECT(ADDRESS(1,MATCH(_xlfn.MAXIFS(B87:FE87,metrics.rec,"Recatio"),B87:FE87,0)+1)), ", ", INDIRECT(ADDRESS(2,MATCH(_xlfn.MAXIFS(B87:FE87,metrics.rec,"Recatio"),B87:FE87,0)+1)))</f>
        <v>#N/A</v>
      </c>
      <c r="FU87" s="1" t="e" cm="1">
        <f t="array" aca="1" ref="FU87" ca="1">CONCATENATE(INDIRECT(ADDRESS(1,MATCH(_xlfn.MINIFS(B87:FE87,metrics.rec,"Time"),B87:FE87,0)+1)), ", ", INDIRECT(ADDRESS(2,MATCH(_xlfn.MINIFS(B87:FE87,metrics.rec,"Time"),B87:FE87,0)+1)))</f>
        <v>#N/A</v>
      </c>
    </row>
    <row r="88" spans="1:177" x14ac:dyDescent="0.2">
      <c r="A88" s="1" t="s">
        <v>85</v>
      </c>
      <c r="B88" s="4"/>
      <c r="C88" s="4"/>
      <c r="D88" s="4"/>
      <c r="E88" s="4"/>
      <c r="F88" s="4"/>
      <c r="G88" s="4"/>
      <c r="H88" s="4"/>
      <c r="I88" s="4"/>
      <c r="J88" s="5"/>
      <c r="K88" s="5"/>
      <c r="L88" s="5"/>
      <c r="M88" s="5"/>
      <c r="N88" s="5"/>
      <c r="O88" s="5"/>
      <c r="P88" s="5"/>
      <c r="Q88" s="5"/>
      <c r="R88" s="4"/>
      <c r="S88" s="4"/>
      <c r="T88" s="4"/>
      <c r="U88" s="4"/>
      <c r="V88" s="4"/>
      <c r="W88" s="4"/>
      <c r="X88" s="4"/>
      <c r="Y88" s="4"/>
      <c r="Z88" s="5"/>
      <c r="AA88" s="5"/>
      <c r="AB88" s="5"/>
      <c r="AC88" s="5"/>
      <c r="AD88" s="5"/>
      <c r="AE88" s="5"/>
      <c r="AF88" s="5"/>
      <c r="AG88" s="5"/>
      <c r="AH88" s="4"/>
      <c r="AI88" s="4"/>
      <c r="AJ88" s="4"/>
      <c r="AK88" s="4"/>
      <c r="AL88" s="4"/>
      <c r="AM88" s="4"/>
      <c r="AN88" s="4"/>
      <c r="AO88" s="4"/>
      <c r="AP88" s="5"/>
      <c r="AQ88" s="5"/>
      <c r="AR88" s="5"/>
      <c r="AS88" s="5"/>
      <c r="AT88" s="5"/>
      <c r="AU88" s="5"/>
      <c r="AV88" s="5"/>
      <c r="AW88" s="5"/>
      <c r="AX88" s="4"/>
      <c r="AY88" s="4"/>
      <c r="AZ88" s="4"/>
      <c r="BA88" s="4"/>
      <c r="BB88" s="4"/>
      <c r="BC88" s="4"/>
      <c r="BD88" s="4"/>
      <c r="BE88" s="4"/>
      <c r="BF88" s="5"/>
      <c r="BG88" s="5"/>
      <c r="BH88" s="5"/>
      <c r="BI88" s="5"/>
      <c r="BJ88" s="5"/>
      <c r="BK88" s="5"/>
      <c r="BL88" s="5"/>
      <c r="BM88" s="5"/>
      <c r="BN88" s="4"/>
      <c r="BO88" s="4"/>
      <c r="BP88" s="4"/>
      <c r="BQ88" s="4"/>
      <c r="BR88" s="4"/>
      <c r="BS88" s="4"/>
      <c r="BT88" s="4"/>
      <c r="BU88" s="4"/>
      <c r="BV88" s="5"/>
      <c r="BW88" s="5"/>
      <c r="BX88" s="5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4"/>
      <c r="CJ88" s="4"/>
      <c r="CK88" s="4"/>
      <c r="CL88" s="5"/>
      <c r="CM88" s="5"/>
      <c r="CN88" s="5"/>
      <c r="CO88" s="5"/>
      <c r="CP88" s="5"/>
      <c r="CQ88" s="5"/>
      <c r="CR88" s="5"/>
      <c r="CS88" s="5"/>
      <c r="CT88" s="4"/>
      <c r="CU88" s="4"/>
      <c r="CV88" s="4"/>
      <c r="CW88" s="4"/>
      <c r="CX88" s="4"/>
      <c r="CY88" s="4"/>
      <c r="CZ88" s="4"/>
      <c r="DA88" s="4"/>
      <c r="DB88" s="5"/>
      <c r="DC88" s="5"/>
      <c r="DD88" s="5"/>
      <c r="DE88" s="5"/>
      <c r="DF88" s="5"/>
      <c r="DG88" s="5"/>
      <c r="DH88" s="5"/>
      <c r="DI88" s="5"/>
      <c r="DJ88" s="4"/>
      <c r="DK88" s="4"/>
      <c r="DL88" s="4"/>
      <c r="DM88" s="4"/>
      <c r="DN88" s="4"/>
      <c r="DO88" s="4"/>
      <c r="DP88" s="4"/>
      <c r="DQ88" s="4"/>
      <c r="DR88" s="5"/>
      <c r="DS88" s="5"/>
      <c r="DT88" s="5"/>
      <c r="DU88" s="5"/>
      <c r="DV88" s="5"/>
      <c r="DW88" s="5"/>
      <c r="DX88" s="5"/>
      <c r="DY88" s="5"/>
      <c r="DZ88" s="4"/>
      <c r="EA88" s="4"/>
      <c r="EB88" s="4"/>
      <c r="EC88" s="4"/>
      <c r="ED88" s="4"/>
      <c r="EE88" s="4"/>
      <c r="EF88" s="4"/>
      <c r="EG88" s="4"/>
      <c r="EH88" s="5"/>
      <c r="EI88" s="5"/>
      <c r="EJ88" s="5"/>
      <c r="EK88" s="5"/>
      <c r="EL88" s="5"/>
      <c r="EM88" s="5"/>
      <c r="EN88" s="5"/>
      <c r="EO88" s="5"/>
      <c r="EP88" s="4"/>
      <c r="EQ88" s="4"/>
      <c r="ER88" s="4"/>
      <c r="ES88" s="4"/>
      <c r="ET88" s="4"/>
      <c r="EU88" s="4"/>
      <c r="EV88" s="4"/>
      <c r="EW88" s="4"/>
      <c r="EX88" s="5"/>
      <c r="EY88" s="5"/>
      <c r="EZ88" s="5"/>
      <c r="FA88" s="5"/>
      <c r="FB88" s="5"/>
      <c r="FC88" s="5"/>
      <c r="FD88" s="5"/>
      <c r="FE88" s="5"/>
      <c r="FF88" s="4" t="e">
        <f t="shared" si="16"/>
        <v>#DIV/0!</v>
      </c>
      <c r="FG88" s="4" t="e">
        <f t="shared" si="17"/>
        <v>#DIV/0!</v>
      </c>
      <c r="FH88" s="4" t="e">
        <f t="shared" si="18"/>
        <v>#DIV/0!</v>
      </c>
      <c r="FI88" s="4" t="e">
        <f t="shared" si="19"/>
        <v>#DIV/0!</v>
      </c>
      <c r="FJ88" s="4" t="e">
        <f t="shared" si="20"/>
        <v>#DIV/0!</v>
      </c>
      <c r="FK88" s="4" t="e">
        <f t="shared" si="21"/>
        <v>#DIV/0!</v>
      </c>
      <c r="FL88" s="4" t="e">
        <f t="shared" si="22"/>
        <v>#DIV/0!</v>
      </c>
      <c r="FM88" s="4" t="e">
        <f t="shared" si="23"/>
        <v>#DIV/0!</v>
      </c>
      <c r="FN88" s="1" t="e" cm="1">
        <f t="array" aca="1" ref="FN88" ca="1">CONCATENATE(INDIRECT(ADDRESS(1,MATCH(_xlfn.MINIFS(B88:FE88,metrics.rec,"MAE"),B88:FE88,0)+1)), ", ", INDIRECT(ADDRESS(2,MATCH(_xlfn.MINIFS(B88:FE88,metrics.rec,"MAE"),B88:FE88,0)+1)))</f>
        <v>#N/A</v>
      </c>
      <c r="FO88" s="1" t="e" cm="1">
        <f t="array" aca="1" ref="FO88" ca="1">CONCATENATE(INDIRECT(ADDRESS(1,MATCH(_xlfn.MINIFS(B88:FE88,metrics.rec,"MSE"),B88:FE88,0)+1)), ", ", INDIRECT(ADDRESS(2,MATCH(_xlfn.MINIFS(B88:FE88,metrics.rec,"MSE"),B88:FE88,0)+1)))</f>
        <v>#N/A</v>
      </c>
      <c r="FP88" s="1" t="e" cm="1">
        <f t="array" aca="1" ref="FP88" ca="1">CONCATENATE(INDIRECT(ADDRESS(1,MATCH(_xlfn.MAXIFS(B88:FE88,metrics.rec,"R"),B88:FE88,0)+1)), ", ", INDIRECT(ADDRESS(2,MATCH(_xlfn.MAXIFS(B88:FE88,metrics.rec,"R"),B88:FE88,0)+1)))</f>
        <v>#N/A</v>
      </c>
      <c r="FQ88" s="1" t="e" cm="1">
        <f t="array" aca="1" ref="FQ88" ca="1">CONCATENATE(INDIRECT(ADDRESS(1,MATCH(_xlfn.MAXIFS(B88:FE88,metrics.rec,"Precision"),B88:FE88,0)+1)), ", ", INDIRECT(ADDRESS(2,MATCH(_xlfn.MAXIFS(B88:FE88,metrics.rec,"Precision"),B88:FE88,0)+1)))</f>
        <v>#N/A</v>
      </c>
      <c r="FR88" s="1" t="e" cm="1">
        <f t="array" aca="1" ref="FR88" ca="1">CONCATENATE(INDIRECT(ADDRESS(1,MATCH(_xlfn.MAXIFS(B88:FE88,metrics.rec,"Recall"),B88:FE88,0)+1)), ", ", INDIRECT(ADDRESS(2,MATCH(_xlfn.MAXIFS(B88:FE88,metrics.rec,"Recall"),B88:FE88,0)+1)))</f>
        <v>#N/A</v>
      </c>
      <c r="FS88" s="1" t="e" cm="1">
        <f t="array" aca="1" ref="FS88" ca="1">CONCATENATE(INDIRECT(ADDRESS(1,MATCH(_xlfn.MAXIFS(B88:FE88,metrics.rec,"Coverage"),B88:FE88,0)+1)), ", ", INDIRECT(ADDRESS(2,MATCH(_xlfn.MAXIFS(B88:FE88,metrics.rec,"Coverage"),B88:FE88,0)+1)))</f>
        <v>#N/A</v>
      </c>
      <c r="FT88" s="1" t="e" cm="1">
        <f t="array" aca="1" ref="FT88" ca="1">CONCATENATE(INDIRECT(ADDRESS(1,MATCH(_xlfn.MAXIFS(B88:FE88,metrics.rec,"Recatio"),B88:FE88,0)+1)), ", ", INDIRECT(ADDRESS(2,MATCH(_xlfn.MAXIFS(B88:FE88,metrics.rec,"Recatio"),B88:FE88,0)+1)))</f>
        <v>#N/A</v>
      </c>
      <c r="FU88" s="1" t="e" cm="1">
        <f t="array" aca="1" ref="FU88" ca="1">CONCATENATE(INDIRECT(ADDRESS(1,MATCH(_xlfn.MINIFS(B88:FE88,metrics.rec,"Time"),B88:FE88,0)+1)), ", ", INDIRECT(ADDRESS(2,MATCH(_xlfn.MINIFS(B88:FE88,metrics.rec,"Time"),B88:FE88,0)+1)))</f>
        <v>#N/A</v>
      </c>
    </row>
    <row r="89" spans="1:177" x14ac:dyDescent="0.2">
      <c r="A89" s="1" t="s">
        <v>86</v>
      </c>
      <c r="B89" s="4"/>
      <c r="C89" s="4"/>
      <c r="D89" s="4"/>
      <c r="E89" s="4"/>
      <c r="F89" s="4"/>
      <c r="G89" s="4"/>
      <c r="H89" s="4"/>
      <c r="I89" s="4"/>
      <c r="J89" s="5"/>
      <c r="K89" s="5"/>
      <c r="L89" s="5"/>
      <c r="M89" s="5"/>
      <c r="N89" s="5"/>
      <c r="O89" s="5"/>
      <c r="P89" s="5"/>
      <c r="Q89" s="5"/>
      <c r="R89" s="4"/>
      <c r="S89" s="4"/>
      <c r="T89" s="4"/>
      <c r="U89" s="4"/>
      <c r="V89" s="4"/>
      <c r="W89" s="4"/>
      <c r="X89" s="4"/>
      <c r="Y89" s="4"/>
      <c r="Z89" s="5"/>
      <c r="AA89" s="5"/>
      <c r="AB89" s="5"/>
      <c r="AC89" s="5"/>
      <c r="AD89" s="5"/>
      <c r="AE89" s="5"/>
      <c r="AF89" s="5"/>
      <c r="AG89" s="5"/>
      <c r="AH89" s="4"/>
      <c r="AI89" s="4"/>
      <c r="AJ89" s="4"/>
      <c r="AK89" s="4"/>
      <c r="AL89" s="4"/>
      <c r="AM89" s="4"/>
      <c r="AN89" s="4"/>
      <c r="AO89" s="4"/>
      <c r="AP89" s="5"/>
      <c r="AQ89" s="5"/>
      <c r="AR89" s="5"/>
      <c r="AS89" s="5"/>
      <c r="AT89" s="5"/>
      <c r="AU89" s="5"/>
      <c r="AV89" s="5"/>
      <c r="AW89" s="5"/>
      <c r="AX89" s="4"/>
      <c r="AY89" s="4"/>
      <c r="AZ89" s="4"/>
      <c r="BA89" s="4"/>
      <c r="BB89" s="4"/>
      <c r="BC89" s="4"/>
      <c r="BD89" s="4"/>
      <c r="BE89" s="4"/>
      <c r="BF89" s="5"/>
      <c r="BG89" s="5"/>
      <c r="BH89" s="5"/>
      <c r="BI89" s="5"/>
      <c r="BJ89" s="5"/>
      <c r="BK89" s="5"/>
      <c r="BL89" s="5"/>
      <c r="BM89" s="5"/>
      <c r="BN89" s="4"/>
      <c r="BO89" s="4"/>
      <c r="BP89" s="4"/>
      <c r="BQ89" s="4"/>
      <c r="BR89" s="4"/>
      <c r="BS89" s="4"/>
      <c r="BT89" s="4"/>
      <c r="BU89" s="4"/>
      <c r="BV89" s="5"/>
      <c r="BW89" s="5"/>
      <c r="BX89" s="5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4"/>
      <c r="CJ89" s="4"/>
      <c r="CK89" s="4"/>
      <c r="CL89" s="5"/>
      <c r="CM89" s="5"/>
      <c r="CN89" s="5"/>
      <c r="CO89" s="5"/>
      <c r="CP89" s="5"/>
      <c r="CQ89" s="5"/>
      <c r="CR89" s="5"/>
      <c r="CS89" s="5"/>
      <c r="CT89" s="4"/>
      <c r="CU89" s="4"/>
      <c r="CV89" s="4"/>
      <c r="CW89" s="4"/>
      <c r="CX89" s="4"/>
      <c r="CY89" s="4"/>
      <c r="CZ89" s="4"/>
      <c r="DA89" s="4"/>
      <c r="DB89" s="5"/>
      <c r="DC89" s="5"/>
      <c r="DD89" s="5"/>
      <c r="DE89" s="5"/>
      <c r="DF89" s="5"/>
      <c r="DG89" s="5"/>
      <c r="DH89" s="5"/>
      <c r="DI89" s="5"/>
      <c r="DJ89" s="4"/>
      <c r="DK89" s="4"/>
      <c r="DL89" s="4"/>
      <c r="DM89" s="4"/>
      <c r="DN89" s="4"/>
      <c r="DO89" s="4"/>
      <c r="DP89" s="4"/>
      <c r="DQ89" s="4"/>
      <c r="DR89" s="5"/>
      <c r="DS89" s="5"/>
      <c r="DT89" s="5"/>
      <c r="DU89" s="5"/>
      <c r="DV89" s="5"/>
      <c r="DW89" s="5"/>
      <c r="DX89" s="5"/>
      <c r="DY89" s="5"/>
      <c r="DZ89" s="4"/>
      <c r="EA89" s="4"/>
      <c r="EB89" s="4"/>
      <c r="EC89" s="4"/>
      <c r="ED89" s="4"/>
      <c r="EE89" s="4"/>
      <c r="EF89" s="4"/>
      <c r="EG89" s="4"/>
      <c r="EH89" s="5"/>
      <c r="EI89" s="5"/>
      <c r="EJ89" s="5"/>
      <c r="EK89" s="5"/>
      <c r="EL89" s="5"/>
      <c r="EM89" s="5"/>
      <c r="EN89" s="5"/>
      <c r="EO89" s="5"/>
      <c r="EP89" s="4"/>
      <c r="EQ89" s="4"/>
      <c r="ER89" s="4"/>
      <c r="ES89" s="4"/>
      <c r="ET89" s="4"/>
      <c r="EU89" s="4"/>
      <c r="EV89" s="4"/>
      <c r="EW89" s="4"/>
      <c r="EX89" s="5"/>
      <c r="EY89" s="5"/>
      <c r="EZ89" s="5"/>
      <c r="FA89" s="5"/>
      <c r="FB89" s="5"/>
      <c r="FC89" s="5"/>
      <c r="FD89" s="5"/>
      <c r="FE89" s="5"/>
      <c r="FF89" s="4" t="e">
        <f t="shared" si="16"/>
        <v>#DIV/0!</v>
      </c>
      <c r="FG89" s="4" t="e">
        <f t="shared" si="17"/>
        <v>#DIV/0!</v>
      </c>
      <c r="FH89" s="4" t="e">
        <f t="shared" si="18"/>
        <v>#DIV/0!</v>
      </c>
      <c r="FI89" s="4" t="e">
        <f t="shared" si="19"/>
        <v>#DIV/0!</v>
      </c>
      <c r="FJ89" s="4" t="e">
        <f t="shared" si="20"/>
        <v>#DIV/0!</v>
      </c>
      <c r="FK89" s="4" t="e">
        <f t="shared" si="21"/>
        <v>#DIV/0!</v>
      </c>
      <c r="FL89" s="4" t="e">
        <f t="shared" si="22"/>
        <v>#DIV/0!</v>
      </c>
      <c r="FM89" s="4" t="e">
        <f t="shared" si="23"/>
        <v>#DIV/0!</v>
      </c>
      <c r="FN89" s="1" t="e" cm="1">
        <f t="array" aca="1" ref="FN89" ca="1">CONCATENATE(INDIRECT(ADDRESS(1,MATCH(_xlfn.MINIFS(B89:FE89,metrics.rec,"MAE"),B89:FE89,0)+1)), ", ", INDIRECT(ADDRESS(2,MATCH(_xlfn.MINIFS(B89:FE89,metrics.rec,"MAE"),B89:FE89,0)+1)))</f>
        <v>#N/A</v>
      </c>
      <c r="FO89" s="1" t="e" cm="1">
        <f t="array" aca="1" ref="FO89" ca="1">CONCATENATE(INDIRECT(ADDRESS(1,MATCH(_xlfn.MINIFS(B89:FE89,metrics.rec,"MSE"),B89:FE89,0)+1)), ", ", INDIRECT(ADDRESS(2,MATCH(_xlfn.MINIFS(B89:FE89,metrics.rec,"MSE"),B89:FE89,0)+1)))</f>
        <v>#N/A</v>
      </c>
      <c r="FP89" s="1" t="e" cm="1">
        <f t="array" aca="1" ref="FP89" ca="1">CONCATENATE(INDIRECT(ADDRESS(1,MATCH(_xlfn.MAXIFS(B89:FE89,metrics.rec,"R"),B89:FE89,0)+1)), ", ", INDIRECT(ADDRESS(2,MATCH(_xlfn.MAXIFS(B89:FE89,metrics.rec,"R"),B89:FE89,0)+1)))</f>
        <v>#N/A</v>
      </c>
      <c r="FQ89" s="1" t="e" cm="1">
        <f t="array" aca="1" ref="FQ89" ca="1">CONCATENATE(INDIRECT(ADDRESS(1,MATCH(_xlfn.MAXIFS(B89:FE89,metrics.rec,"Precision"),B89:FE89,0)+1)), ", ", INDIRECT(ADDRESS(2,MATCH(_xlfn.MAXIFS(B89:FE89,metrics.rec,"Precision"),B89:FE89,0)+1)))</f>
        <v>#N/A</v>
      </c>
      <c r="FR89" s="1" t="e" cm="1">
        <f t="array" aca="1" ref="FR89" ca="1">CONCATENATE(INDIRECT(ADDRESS(1,MATCH(_xlfn.MAXIFS(B89:FE89,metrics.rec,"Recall"),B89:FE89,0)+1)), ", ", INDIRECT(ADDRESS(2,MATCH(_xlfn.MAXIFS(B89:FE89,metrics.rec,"Recall"),B89:FE89,0)+1)))</f>
        <v>#N/A</v>
      </c>
      <c r="FS89" s="1" t="e" cm="1">
        <f t="array" aca="1" ref="FS89" ca="1">CONCATENATE(INDIRECT(ADDRESS(1,MATCH(_xlfn.MAXIFS(B89:FE89,metrics.rec,"Coverage"),B89:FE89,0)+1)), ", ", INDIRECT(ADDRESS(2,MATCH(_xlfn.MAXIFS(B89:FE89,metrics.rec,"Coverage"),B89:FE89,0)+1)))</f>
        <v>#N/A</v>
      </c>
      <c r="FT89" s="1" t="e" cm="1">
        <f t="array" aca="1" ref="FT89" ca="1">CONCATENATE(INDIRECT(ADDRESS(1,MATCH(_xlfn.MAXIFS(B89:FE89,metrics.rec,"Recatio"),B89:FE89,0)+1)), ", ", INDIRECT(ADDRESS(2,MATCH(_xlfn.MAXIFS(B89:FE89,metrics.rec,"Recatio"),B89:FE89,0)+1)))</f>
        <v>#N/A</v>
      </c>
      <c r="FU89" s="1" t="e" cm="1">
        <f t="array" aca="1" ref="FU89" ca="1">CONCATENATE(INDIRECT(ADDRESS(1,MATCH(_xlfn.MINIFS(B89:FE89,metrics.rec,"Time"),B89:FE89,0)+1)), ", ", INDIRECT(ADDRESS(2,MATCH(_xlfn.MINIFS(B89:FE89,metrics.rec,"Time"),B89:FE89,0)+1)))</f>
        <v>#N/A</v>
      </c>
    </row>
    <row r="90" spans="1:177" x14ac:dyDescent="0.2">
      <c r="A90" s="1" t="s">
        <v>87</v>
      </c>
      <c r="B90" s="4"/>
      <c r="C90" s="4"/>
      <c r="D90" s="4"/>
      <c r="E90" s="4"/>
      <c r="F90" s="4"/>
      <c r="G90" s="4"/>
      <c r="H90" s="4"/>
      <c r="I90" s="4"/>
      <c r="J90" s="5"/>
      <c r="K90" s="5"/>
      <c r="L90" s="5"/>
      <c r="M90" s="5"/>
      <c r="N90" s="5"/>
      <c r="O90" s="5"/>
      <c r="P90" s="5"/>
      <c r="Q90" s="5"/>
      <c r="R90" s="4"/>
      <c r="S90" s="4"/>
      <c r="T90" s="4"/>
      <c r="U90" s="4"/>
      <c r="V90" s="4"/>
      <c r="W90" s="4"/>
      <c r="X90" s="4"/>
      <c r="Y90" s="4"/>
      <c r="Z90" s="5"/>
      <c r="AA90" s="5"/>
      <c r="AB90" s="5"/>
      <c r="AC90" s="5"/>
      <c r="AD90" s="5"/>
      <c r="AE90" s="5"/>
      <c r="AF90" s="5"/>
      <c r="AG90" s="5"/>
      <c r="AH90" s="4"/>
      <c r="AI90" s="4"/>
      <c r="AJ90" s="4"/>
      <c r="AK90" s="4"/>
      <c r="AL90" s="4"/>
      <c r="AM90" s="4"/>
      <c r="AN90" s="4"/>
      <c r="AO90" s="4"/>
      <c r="AP90" s="5"/>
      <c r="AQ90" s="5"/>
      <c r="AR90" s="5"/>
      <c r="AS90" s="5"/>
      <c r="AT90" s="5"/>
      <c r="AU90" s="5"/>
      <c r="AV90" s="5"/>
      <c r="AW90" s="5"/>
      <c r="AX90" s="4"/>
      <c r="AY90" s="4"/>
      <c r="AZ90" s="4"/>
      <c r="BA90" s="4"/>
      <c r="BB90" s="4"/>
      <c r="BC90" s="4"/>
      <c r="BD90" s="4"/>
      <c r="BE90" s="4"/>
      <c r="BF90" s="5"/>
      <c r="BG90" s="5"/>
      <c r="BH90" s="5"/>
      <c r="BI90" s="5"/>
      <c r="BJ90" s="5"/>
      <c r="BK90" s="5"/>
      <c r="BL90" s="5"/>
      <c r="BM90" s="5"/>
      <c r="BN90" s="4"/>
      <c r="BO90" s="4"/>
      <c r="BP90" s="4"/>
      <c r="BQ90" s="4"/>
      <c r="BR90" s="4"/>
      <c r="BS90" s="4"/>
      <c r="BT90" s="4"/>
      <c r="BU90" s="4"/>
      <c r="BV90" s="5"/>
      <c r="BW90" s="5"/>
      <c r="BX90" s="5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4"/>
      <c r="CJ90" s="4"/>
      <c r="CK90" s="4"/>
      <c r="CL90" s="5"/>
      <c r="CM90" s="5"/>
      <c r="CN90" s="5"/>
      <c r="CO90" s="5"/>
      <c r="CP90" s="5"/>
      <c r="CQ90" s="5"/>
      <c r="CR90" s="5"/>
      <c r="CS90" s="5"/>
      <c r="CT90" s="4"/>
      <c r="CU90" s="4"/>
      <c r="CV90" s="4"/>
      <c r="CW90" s="4"/>
      <c r="CX90" s="4"/>
      <c r="CY90" s="4"/>
      <c r="CZ90" s="4"/>
      <c r="DA90" s="4"/>
      <c r="DB90" s="5"/>
      <c r="DC90" s="5"/>
      <c r="DD90" s="5"/>
      <c r="DE90" s="5"/>
      <c r="DF90" s="5"/>
      <c r="DG90" s="5"/>
      <c r="DH90" s="5"/>
      <c r="DI90" s="5"/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/>
      <c r="EA90" s="4"/>
      <c r="EB90" s="4"/>
      <c r="EC90" s="4"/>
      <c r="ED90" s="4"/>
      <c r="EE90" s="4"/>
      <c r="EF90" s="4"/>
      <c r="EG90" s="4"/>
      <c r="EH90" s="5"/>
      <c r="EI90" s="5"/>
      <c r="EJ90" s="5"/>
      <c r="EK90" s="5"/>
      <c r="EL90" s="5"/>
      <c r="EM90" s="5"/>
      <c r="EN90" s="5"/>
      <c r="EO90" s="5"/>
      <c r="EP90" s="4"/>
      <c r="EQ90" s="4"/>
      <c r="ER90" s="4"/>
      <c r="ES90" s="4"/>
      <c r="ET90" s="4"/>
      <c r="EU90" s="4"/>
      <c r="EV90" s="4"/>
      <c r="EW90" s="4"/>
      <c r="EX90" s="5"/>
      <c r="EY90" s="5"/>
      <c r="EZ90" s="5"/>
      <c r="FA90" s="5"/>
      <c r="FB90" s="5"/>
      <c r="FC90" s="5"/>
      <c r="FD90" s="5"/>
      <c r="FE90" s="5"/>
      <c r="FF90" s="4" t="e">
        <f t="shared" si="16"/>
        <v>#DIV/0!</v>
      </c>
      <c r="FG90" s="4" t="e">
        <f t="shared" si="17"/>
        <v>#DIV/0!</v>
      </c>
      <c r="FH90" s="4" t="e">
        <f t="shared" si="18"/>
        <v>#DIV/0!</v>
      </c>
      <c r="FI90" s="4" t="e">
        <f t="shared" si="19"/>
        <v>#DIV/0!</v>
      </c>
      <c r="FJ90" s="4" t="e">
        <f t="shared" si="20"/>
        <v>#DIV/0!</v>
      </c>
      <c r="FK90" s="4" t="e">
        <f t="shared" si="21"/>
        <v>#DIV/0!</v>
      </c>
      <c r="FL90" s="4" t="e">
        <f t="shared" si="22"/>
        <v>#DIV/0!</v>
      </c>
      <c r="FM90" s="4" t="e">
        <f t="shared" si="23"/>
        <v>#DIV/0!</v>
      </c>
      <c r="FN90" s="1" t="e" cm="1">
        <f t="array" aca="1" ref="FN90" ca="1">CONCATENATE(INDIRECT(ADDRESS(1,MATCH(_xlfn.MINIFS(B90:FE90,metrics.rec,"MAE"),B90:FE90,0)+1)), ", ", INDIRECT(ADDRESS(2,MATCH(_xlfn.MINIFS(B90:FE90,metrics.rec,"MAE"),B90:FE90,0)+1)))</f>
        <v>#N/A</v>
      </c>
      <c r="FO90" s="1" t="e" cm="1">
        <f t="array" aca="1" ref="FO90" ca="1">CONCATENATE(INDIRECT(ADDRESS(1,MATCH(_xlfn.MINIFS(B90:FE90,metrics.rec,"MSE"),B90:FE90,0)+1)), ", ", INDIRECT(ADDRESS(2,MATCH(_xlfn.MINIFS(B90:FE90,metrics.rec,"MSE"),B90:FE90,0)+1)))</f>
        <v>#N/A</v>
      </c>
      <c r="FP90" s="1" t="e" cm="1">
        <f t="array" aca="1" ref="FP90" ca="1">CONCATENATE(INDIRECT(ADDRESS(1,MATCH(_xlfn.MAXIFS(B90:FE90,metrics.rec,"R"),B90:FE90,0)+1)), ", ", INDIRECT(ADDRESS(2,MATCH(_xlfn.MAXIFS(B90:FE90,metrics.rec,"R"),B90:FE90,0)+1)))</f>
        <v>#N/A</v>
      </c>
      <c r="FQ90" s="1" t="e" cm="1">
        <f t="array" aca="1" ref="FQ90" ca="1">CONCATENATE(INDIRECT(ADDRESS(1,MATCH(_xlfn.MAXIFS(B90:FE90,metrics.rec,"Precision"),B90:FE90,0)+1)), ", ", INDIRECT(ADDRESS(2,MATCH(_xlfn.MAXIFS(B90:FE90,metrics.rec,"Precision"),B90:FE90,0)+1)))</f>
        <v>#N/A</v>
      </c>
      <c r="FR90" s="1" t="e" cm="1">
        <f t="array" aca="1" ref="FR90" ca="1">CONCATENATE(INDIRECT(ADDRESS(1,MATCH(_xlfn.MAXIFS(B90:FE90,metrics.rec,"Recall"),B90:FE90,0)+1)), ", ", INDIRECT(ADDRESS(2,MATCH(_xlfn.MAXIFS(B90:FE90,metrics.rec,"Recall"),B90:FE90,0)+1)))</f>
        <v>#N/A</v>
      </c>
      <c r="FS90" s="1" t="e" cm="1">
        <f t="array" aca="1" ref="FS90" ca="1">CONCATENATE(INDIRECT(ADDRESS(1,MATCH(_xlfn.MAXIFS(B90:FE90,metrics.rec,"Coverage"),B90:FE90,0)+1)), ", ", INDIRECT(ADDRESS(2,MATCH(_xlfn.MAXIFS(B90:FE90,metrics.rec,"Coverage"),B90:FE90,0)+1)))</f>
        <v>#N/A</v>
      </c>
      <c r="FT90" s="1" t="e" cm="1">
        <f t="array" aca="1" ref="FT90" ca="1">CONCATENATE(INDIRECT(ADDRESS(1,MATCH(_xlfn.MAXIFS(B90:FE90,metrics.rec,"Recatio"),B90:FE90,0)+1)), ", ", INDIRECT(ADDRESS(2,MATCH(_xlfn.MAXIFS(B90:FE90,metrics.rec,"Recatio"),B90:FE90,0)+1)))</f>
        <v>#N/A</v>
      </c>
      <c r="FU90" s="1" t="e" cm="1">
        <f t="array" aca="1" ref="FU90" ca="1">CONCATENATE(INDIRECT(ADDRESS(1,MATCH(_xlfn.MINIFS(B90:FE90,metrics.rec,"Time"),B90:FE90,0)+1)), ", ", INDIRECT(ADDRESS(2,MATCH(_xlfn.MINIFS(B90:FE90,metrics.rec,"Time"),B90:FE90,0)+1)))</f>
        <v>#N/A</v>
      </c>
    </row>
    <row r="91" spans="1:177" x14ac:dyDescent="0.2">
      <c r="A91" s="1" t="s">
        <v>88</v>
      </c>
      <c r="B91" s="4"/>
      <c r="C91" s="4"/>
      <c r="D91" s="4"/>
      <c r="E91" s="4"/>
      <c r="F91" s="4"/>
      <c r="G91" s="4"/>
      <c r="H91" s="4"/>
      <c r="I91" s="4"/>
      <c r="J91" s="5"/>
      <c r="K91" s="5"/>
      <c r="L91" s="5"/>
      <c r="M91" s="5"/>
      <c r="N91" s="5"/>
      <c r="O91" s="5"/>
      <c r="P91" s="5"/>
      <c r="Q91" s="5"/>
      <c r="R91" s="4"/>
      <c r="S91" s="4"/>
      <c r="T91" s="4"/>
      <c r="U91" s="4"/>
      <c r="V91" s="4"/>
      <c r="W91" s="4"/>
      <c r="X91" s="4"/>
      <c r="Y91" s="4"/>
      <c r="Z91" s="5"/>
      <c r="AA91" s="5"/>
      <c r="AB91" s="5"/>
      <c r="AC91" s="5"/>
      <c r="AD91" s="5"/>
      <c r="AE91" s="5"/>
      <c r="AF91" s="5"/>
      <c r="AG91" s="5"/>
      <c r="AH91" s="4"/>
      <c r="AI91" s="4"/>
      <c r="AJ91" s="4"/>
      <c r="AK91" s="4"/>
      <c r="AL91" s="4"/>
      <c r="AM91" s="4"/>
      <c r="AN91" s="4"/>
      <c r="AO91" s="4"/>
      <c r="AP91" s="5"/>
      <c r="AQ91" s="5"/>
      <c r="AR91" s="5"/>
      <c r="AS91" s="5"/>
      <c r="AT91" s="5"/>
      <c r="AU91" s="5"/>
      <c r="AV91" s="5"/>
      <c r="AW91" s="5"/>
      <c r="AX91" s="4"/>
      <c r="AY91" s="4"/>
      <c r="AZ91" s="4"/>
      <c r="BA91" s="4"/>
      <c r="BB91" s="4"/>
      <c r="BC91" s="4"/>
      <c r="BD91" s="4"/>
      <c r="BE91" s="4"/>
      <c r="BF91" s="5"/>
      <c r="BG91" s="5"/>
      <c r="BH91" s="5"/>
      <c r="BI91" s="5"/>
      <c r="BJ91" s="5"/>
      <c r="BK91" s="5"/>
      <c r="BL91" s="5"/>
      <c r="BM91" s="5"/>
      <c r="BN91" s="4"/>
      <c r="BO91" s="4"/>
      <c r="BP91" s="4"/>
      <c r="BQ91" s="4"/>
      <c r="BR91" s="4"/>
      <c r="BS91" s="4"/>
      <c r="BT91" s="4"/>
      <c r="BU91" s="4"/>
      <c r="BV91" s="5"/>
      <c r="BW91" s="5"/>
      <c r="BX91" s="5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4"/>
      <c r="CJ91" s="4"/>
      <c r="CK91" s="4"/>
      <c r="CL91" s="5"/>
      <c r="CM91" s="5"/>
      <c r="CN91" s="5"/>
      <c r="CO91" s="5"/>
      <c r="CP91" s="5"/>
      <c r="CQ91" s="5"/>
      <c r="CR91" s="5"/>
      <c r="CS91" s="5"/>
      <c r="CT91" s="4"/>
      <c r="CU91" s="4"/>
      <c r="CV91" s="4"/>
      <c r="CW91" s="4"/>
      <c r="CX91" s="4"/>
      <c r="CY91" s="4"/>
      <c r="CZ91" s="4"/>
      <c r="DA91" s="4"/>
      <c r="DB91" s="5"/>
      <c r="DC91" s="5"/>
      <c r="DD91" s="5"/>
      <c r="DE91" s="5"/>
      <c r="DF91" s="5"/>
      <c r="DG91" s="5"/>
      <c r="DH91" s="5"/>
      <c r="DI91" s="5"/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/>
      <c r="EA91" s="4"/>
      <c r="EB91" s="4"/>
      <c r="EC91" s="4"/>
      <c r="ED91" s="4"/>
      <c r="EE91" s="4"/>
      <c r="EF91" s="4"/>
      <c r="EG91" s="4"/>
      <c r="EH91" s="5"/>
      <c r="EI91" s="5"/>
      <c r="EJ91" s="5"/>
      <c r="EK91" s="5"/>
      <c r="EL91" s="5"/>
      <c r="EM91" s="5"/>
      <c r="EN91" s="5"/>
      <c r="EO91" s="5"/>
      <c r="EP91" s="4"/>
      <c r="EQ91" s="4"/>
      <c r="ER91" s="4"/>
      <c r="ES91" s="4"/>
      <c r="ET91" s="4"/>
      <c r="EU91" s="4"/>
      <c r="EV91" s="4"/>
      <c r="EW91" s="4"/>
      <c r="EX91" s="5"/>
      <c r="EY91" s="5"/>
      <c r="EZ91" s="5"/>
      <c r="FA91" s="5"/>
      <c r="FB91" s="5"/>
      <c r="FC91" s="5"/>
      <c r="FD91" s="5"/>
      <c r="FE91" s="5"/>
      <c r="FF91" s="4" t="e">
        <f t="shared" si="16"/>
        <v>#DIV/0!</v>
      </c>
      <c r="FG91" s="4" t="e">
        <f t="shared" si="17"/>
        <v>#DIV/0!</v>
      </c>
      <c r="FH91" s="4" t="e">
        <f t="shared" si="18"/>
        <v>#DIV/0!</v>
      </c>
      <c r="FI91" s="4" t="e">
        <f t="shared" si="19"/>
        <v>#DIV/0!</v>
      </c>
      <c r="FJ91" s="4" t="e">
        <f t="shared" si="20"/>
        <v>#DIV/0!</v>
      </c>
      <c r="FK91" s="4" t="e">
        <f t="shared" si="21"/>
        <v>#DIV/0!</v>
      </c>
      <c r="FL91" s="4" t="e">
        <f t="shared" si="22"/>
        <v>#DIV/0!</v>
      </c>
      <c r="FM91" s="4" t="e">
        <f t="shared" si="23"/>
        <v>#DIV/0!</v>
      </c>
      <c r="FN91" s="1" t="e" cm="1">
        <f t="array" aca="1" ref="FN91" ca="1">CONCATENATE(INDIRECT(ADDRESS(1,MATCH(_xlfn.MINIFS(B91:FE91,metrics.rec,"MAE"),B91:FE91,0)+1)), ", ", INDIRECT(ADDRESS(2,MATCH(_xlfn.MINIFS(B91:FE91,metrics.rec,"MAE"),B91:FE91,0)+1)))</f>
        <v>#N/A</v>
      </c>
      <c r="FO91" s="1" t="e" cm="1">
        <f t="array" aca="1" ref="FO91" ca="1">CONCATENATE(INDIRECT(ADDRESS(1,MATCH(_xlfn.MINIFS(B91:FE91,metrics.rec,"MSE"),B91:FE91,0)+1)), ", ", INDIRECT(ADDRESS(2,MATCH(_xlfn.MINIFS(B91:FE91,metrics.rec,"MSE"),B91:FE91,0)+1)))</f>
        <v>#N/A</v>
      </c>
      <c r="FP91" s="1" t="e" cm="1">
        <f t="array" aca="1" ref="FP91" ca="1">CONCATENATE(INDIRECT(ADDRESS(1,MATCH(_xlfn.MAXIFS(B91:FE91,metrics.rec,"R"),B91:FE91,0)+1)), ", ", INDIRECT(ADDRESS(2,MATCH(_xlfn.MAXIFS(B91:FE91,metrics.rec,"R"),B91:FE91,0)+1)))</f>
        <v>#N/A</v>
      </c>
      <c r="FQ91" s="1" t="e" cm="1">
        <f t="array" aca="1" ref="FQ91" ca="1">CONCATENATE(INDIRECT(ADDRESS(1,MATCH(_xlfn.MAXIFS(B91:FE91,metrics.rec,"Precision"),B91:FE91,0)+1)), ", ", INDIRECT(ADDRESS(2,MATCH(_xlfn.MAXIFS(B91:FE91,metrics.rec,"Precision"),B91:FE91,0)+1)))</f>
        <v>#N/A</v>
      </c>
      <c r="FR91" s="1" t="e" cm="1">
        <f t="array" aca="1" ref="FR91" ca="1">CONCATENATE(INDIRECT(ADDRESS(1,MATCH(_xlfn.MAXIFS(B91:FE91,metrics.rec,"Recall"),B91:FE91,0)+1)), ", ", INDIRECT(ADDRESS(2,MATCH(_xlfn.MAXIFS(B91:FE91,metrics.rec,"Recall"),B91:FE91,0)+1)))</f>
        <v>#N/A</v>
      </c>
      <c r="FS91" s="1" t="e" cm="1">
        <f t="array" aca="1" ref="FS91" ca="1">CONCATENATE(INDIRECT(ADDRESS(1,MATCH(_xlfn.MAXIFS(B91:FE91,metrics.rec,"Coverage"),B91:FE91,0)+1)), ", ", INDIRECT(ADDRESS(2,MATCH(_xlfn.MAXIFS(B91:FE91,metrics.rec,"Coverage"),B91:FE91,0)+1)))</f>
        <v>#N/A</v>
      </c>
      <c r="FT91" s="1" t="e" cm="1">
        <f t="array" aca="1" ref="FT91" ca="1">CONCATENATE(INDIRECT(ADDRESS(1,MATCH(_xlfn.MAXIFS(B91:FE91,metrics.rec,"Recatio"),B91:FE91,0)+1)), ", ", INDIRECT(ADDRESS(2,MATCH(_xlfn.MAXIFS(B91:FE91,metrics.rec,"Recatio"),B91:FE91,0)+1)))</f>
        <v>#N/A</v>
      </c>
      <c r="FU91" s="1" t="e" cm="1">
        <f t="array" aca="1" ref="FU91" ca="1">CONCATENATE(INDIRECT(ADDRESS(1,MATCH(_xlfn.MINIFS(B91:FE91,metrics.rec,"Time"),B91:FE91,0)+1)), ", ", INDIRECT(ADDRESS(2,MATCH(_xlfn.MINIFS(B91:FE91,metrics.rec,"Time"),B91:FE91,0)+1)))</f>
        <v>#N/A</v>
      </c>
    </row>
    <row r="92" spans="1:177" x14ac:dyDescent="0.2">
      <c r="A92" s="1" t="s">
        <v>89</v>
      </c>
      <c r="B92" s="4"/>
      <c r="C92" s="4"/>
      <c r="D92" s="4"/>
      <c r="E92" s="4"/>
      <c r="F92" s="4"/>
      <c r="G92" s="4"/>
      <c r="H92" s="4"/>
      <c r="I92" s="4"/>
      <c r="J92" s="5"/>
      <c r="K92" s="5"/>
      <c r="L92" s="5"/>
      <c r="M92" s="5"/>
      <c r="N92" s="5"/>
      <c r="O92" s="5"/>
      <c r="P92" s="5"/>
      <c r="Q92" s="5"/>
      <c r="R92" s="4"/>
      <c r="S92" s="4"/>
      <c r="T92" s="4"/>
      <c r="U92" s="4"/>
      <c r="V92" s="4"/>
      <c r="W92" s="4"/>
      <c r="X92" s="4"/>
      <c r="Y92" s="4"/>
      <c r="Z92" s="5"/>
      <c r="AA92" s="5"/>
      <c r="AB92" s="5"/>
      <c r="AC92" s="5"/>
      <c r="AD92" s="5"/>
      <c r="AE92" s="5"/>
      <c r="AF92" s="5"/>
      <c r="AG92" s="5"/>
      <c r="AH92" s="4"/>
      <c r="AI92" s="4"/>
      <c r="AJ92" s="4"/>
      <c r="AK92" s="4"/>
      <c r="AL92" s="4"/>
      <c r="AM92" s="4"/>
      <c r="AN92" s="4"/>
      <c r="AO92" s="4"/>
      <c r="AP92" s="5"/>
      <c r="AQ92" s="5"/>
      <c r="AR92" s="5"/>
      <c r="AS92" s="5"/>
      <c r="AT92" s="5"/>
      <c r="AU92" s="5"/>
      <c r="AV92" s="5"/>
      <c r="AW92" s="5"/>
      <c r="AX92" s="4"/>
      <c r="AY92" s="4"/>
      <c r="AZ92" s="4"/>
      <c r="BA92" s="4"/>
      <c r="BB92" s="4"/>
      <c r="BC92" s="4"/>
      <c r="BD92" s="4"/>
      <c r="BE92" s="4"/>
      <c r="BF92" s="5"/>
      <c r="BG92" s="5"/>
      <c r="BH92" s="5"/>
      <c r="BI92" s="5"/>
      <c r="BJ92" s="5"/>
      <c r="BK92" s="5"/>
      <c r="BL92" s="5"/>
      <c r="BM92" s="5"/>
      <c r="BN92" s="4"/>
      <c r="BO92" s="4"/>
      <c r="BP92" s="4"/>
      <c r="BQ92" s="4"/>
      <c r="BR92" s="4"/>
      <c r="BS92" s="4"/>
      <c r="BT92" s="4"/>
      <c r="BU92" s="4"/>
      <c r="BV92" s="5"/>
      <c r="BW92" s="5"/>
      <c r="BX92" s="5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4"/>
      <c r="CJ92" s="4"/>
      <c r="CK92" s="4"/>
      <c r="CL92" s="5"/>
      <c r="CM92" s="5"/>
      <c r="CN92" s="5"/>
      <c r="CO92" s="5"/>
      <c r="CP92" s="5"/>
      <c r="CQ92" s="5"/>
      <c r="CR92" s="5"/>
      <c r="CS92" s="5"/>
      <c r="CT92" s="4"/>
      <c r="CU92" s="4"/>
      <c r="CV92" s="4"/>
      <c r="CW92" s="4"/>
      <c r="CX92" s="4"/>
      <c r="CY92" s="4"/>
      <c r="CZ92" s="4"/>
      <c r="DA92" s="4"/>
      <c r="DB92" s="5"/>
      <c r="DC92" s="5"/>
      <c r="DD92" s="5"/>
      <c r="DE92" s="5"/>
      <c r="DF92" s="5"/>
      <c r="DG92" s="5"/>
      <c r="DH92" s="5"/>
      <c r="DI92" s="5"/>
      <c r="DJ92" s="4"/>
      <c r="DK92" s="4"/>
      <c r="DL92" s="4"/>
      <c r="DM92" s="4"/>
      <c r="DN92" s="4"/>
      <c r="DO92" s="4"/>
      <c r="DP92" s="4"/>
      <c r="DQ92" s="4"/>
      <c r="DR92" s="5"/>
      <c r="DS92" s="5"/>
      <c r="DT92" s="5"/>
      <c r="DU92" s="5"/>
      <c r="DV92" s="5"/>
      <c r="DW92" s="5"/>
      <c r="DX92" s="5"/>
      <c r="DY92" s="5"/>
      <c r="DZ92" s="4"/>
      <c r="EA92" s="4"/>
      <c r="EB92" s="4"/>
      <c r="EC92" s="4"/>
      <c r="ED92" s="4"/>
      <c r="EE92" s="4"/>
      <c r="EF92" s="4"/>
      <c r="EG92" s="4"/>
      <c r="EH92" s="5"/>
      <c r="EI92" s="5"/>
      <c r="EJ92" s="5"/>
      <c r="EK92" s="5"/>
      <c r="EL92" s="5"/>
      <c r="EM92" s="5"/>
      <c r="EN92" s="5"/>
      <c r="EO92" s="5"/>
      <c r="EP92" s="4"/>
      <c r="EQ92" s="4"/>
      <c r="ER92" s="4"/>
      <c r="ES92" s="4"/>
      <c r="ET92" s="4"/>
      <c r="EU92" s="4"/>
      <c r="EV92" s="4"/>
      <c r="EW92" s="4"/>
      <c r="EX92" s="5"/>
      <c r="EY92" s="5"/>
      <c r="EZ92" s="5"/>
      <c r="FA92" s="5"/>
      <c r="FB92" s="5"/>
      <c r="FC92" s="5"/>
      <c r="FD92" s="5"/>
      <c r="FE92" s="5"/>
      <c r="FF92" s="4" t="e">
        <f t="shared" si="16"/>
        <v>#DIV/0!</v>
      </c>
      <c r="FG92" s="4" t="e">
        <f t="shared" si="17"/>
        <v>#DIV/0!</v>
      </c>
      <c r="FH92" s="4" t="e">
        <f t="shared" si="18"/>
        <v>#DIV/0!</v>
      </c>
      <c r="FI92" s="4" t="e">
        <f t="shared" si="19"/>
        <v>#DIV/0!</v>
      </c>
      <c r="FJ92" s="4" t="e">
        <f t="shared" si="20"/>
        <v>#DIV/0!</v>
      </c>
      <c r="FK92" s="4" t="e">
        <f t="shared" si="21"/>
        <v>#DIV/0!</v>
      </c>
      <c r="FL92" s="4" t="e">
        <f t="shared" si="22"/>
        <v>#DIV/0!</v>
      </c>
      <c r="FM92" s="4" t="e">
        <f t="shared" si="23"/>
        <v>#DIV/0!</v>
      </c>
      <c r="FN92" s="1" t="e" cm="1">
        <f t="array" aca="1" ref="FN92" ca="1">CONCATENATE(INDIRECT(ADDRESS(1,MATCH(_xlfn.MINIFS(B92:FE92,metrics.rec,"MAE"),B92:FE92,0)+1)), ", ", INDIRECT(ADDRESS(2,MATCH(_xlfn.MINIFS(B92:FE92,metrics.rec,"MAE"),B92:FE92,0)+1)))</f>
        <v>#N/A</v>
      </c>
      <c r="FO92" s="1" t="e" cm="1">
        <f t="array" aca="1" ref="FO92" ca="1">CONCATENATE(INDIRECT(ADDRESS(1,MATCH(_xlfn.MINIFS(B92:FE92,metrics.rec,"MSE"),B92:FE92,0)+1)), ", ", INDIRECT(ADDRESS(2,MATCH(_xlfn.MINIFS(B92:FE92,metrics.rec,"MSE"),B92:FE92,0)+1)))</f>
        <v>#N/A</v>
      </c>
      <c r="FP92" s="1" t="e" cm="1">
        <f t="array" aca="1" ref="FP92" ca="1">CONCATENATE(INDIRECT(ADDRESS(1,MATCH(_xlfn.MAXIFS(B92:FE92,metrics.rec,"R"),B92:FE92,0)+1)), ", ", INDIRECT(ADDRESS(2,MATCH(_xlfn.MAXIFS(B92:FE92,metrics.rec,"R"),B92:FE92,0)+1)))</f>
        <v>#N/A</v>
      </c>
      <c r="FQ92" s="1" t="e" cm="1">
        <f t="array" aca="1" ref="FQ92" ca="1">CONCATENATE(INDIRECT(ADDRESS(1,MATCH(_xlfn.MAXIFS(B92:FE92,metrics.rec,"Precision"),B92:FE92,0)+1)), ", ", INDIRECT(ADDRESS(2,MATCH(_xlfn.MAXIFS(B92:FE92,metrics.rec,"Precision"),B92:FE92,0)+1)))</f>
        <v>#N/A</v>
      </c>
      <c r="FR92" s="1" t="e" cm="1">
        <f t="array" aca="1" ref="FR92" ca="1">CONCATENATE(INDIRECT(ADDRESS(1,MATCH(_xlfn.MAXIFS(B92:FE92,metrics.rec,"Recall"),B92:FE92,0)+1)), ", ", INDIRECT(ADDRESS(2,MATCH(_xlfn.MAXIFS(B92:FE92,metrics.rec,"Recall"),B92:FE92,0)+1)))</f>
        <v>#N/A</v>
      </c>
      <c r="FS92" s="1" t="e" cm="1">
        <f t="array" aca="1" ref="FS92" ca="1">CONCATENATE(INDIRECT(ADDRESS(1,MATCH(_xlfn.MAXIFS(B92:FE92,metrics.rec,"Coverage"),B92:FE92,0)+1)), ", ", INDIRECT(ADDRESS(2,MATCH(_xlfn.MAXIFS(B92:FE92,metrics.rec,"Coverage"),B92:FE92,0)+1)))</f>
        <v>#N/A</v>
      </c>
      <c r="FT92" s="1" t="e" cm="1">
        <f t="array" aca="1" ref="FT92" ca="1">CONCATENATE(INDIRECT(ADDRESS(1,MATCH(_xlfn.MAXIFS(B92:FE92,metrics.rec,"Recatio"),B92:FE92,0)+1)), ", ", INDIRECT(ADDRESS(2,MATCH(_xlfn.MAXIFS(B92:FE92,metrics.rec,"Recatio"),B92:FE92,0)+1)))</f>
        <v>#N/A</v>
      </c>
      <c r="FU92" s="1" t="e" cm="1">
        <f t="array" aca="1" ref="FU92" ca="1">CONCATENATE(INDIRECT(ADDRESS(1,MATCH(_xlfn.MINIFS(B92:FE92,metrics.rec,"Time"),B92:FE92,0)+1)), ", ", INDIRECT(ADDRESS(2,MATCH(_xlfn.MINIFS(B92:FE92,metrics.rec,"Time"),B92:FE92,0)+1)))</f>
        <v>#N/A</v>
      </c>
    </row>
    <row r="93" spans="1:177" x14ac:dyDescent="0.2">
      <c r="A93" s="1" t="s">
        <v>90</v>
      </c>
      <c r="B93" s="4"/>
      <c r="C93" s="4"/>
      <c r="D93" s="4"/>
      <c r="E93" s="4"/>
      <c r="F93" s="4"/>
      <c r="G93" s="4"/>
      <c r="H93" s="4"/>
      <c r="I93" s="4"/>
      <c r="J93" s="5"/>
      <c r="K93" s="5"/>
      <c r="L93" s="5"/>
      <c r="M93" s="5"/>
      <c r="N93" s="5"/>
      <c r="O93" s="5"/>
      <c r="P93" s="5"/>
      <c r="Q93" s="5"/>
      <c r="R93" s="4"/>
      <c r="S93" s="4"/>
      <c r="T93" s="4"/>
      <c r="U93" s="4"/>
      <c r="V93" s="4"/>
      <c r="W93" s="4"/>
      <c r="X93" s="4"/>
      <c r="Y93" s="4"/>
      <c r="Z93" s="5"/>
      <c r="AA93" s="5"/>
      <c r="AB93" s="5"/>
      <c r="AC93" s="5"/>
      <c r="AD93" s="5"/>
      <c r="AE93" s="5"/>
      <c r="AF93" s="5"/>
      <c r="AG93" s="5"/>
      <c r="AH93" s="4"/>
      <c r="AI93" s="4"/>
      <c r="AJ93" s="4"/>
      <c r="AK93" s="4"/>
      <c r="AL93" s="4"/>
      <c r="AM93" s="4"/>
      <c r="AN93" s="4"/>
      <c r="AO93" s="4"/>
      <c r="AP93" s="5"/>
      <c r="AQ93" s="5"/>
      <c r="AR93" s="5"/>
      <c r="AS93" s="5"/>
      <c r="AT93" s="5"/>
      <c r="AU93" s="5"/>
      <c r="AV93" s="5"/>
      <c r="AW93" s="5"/>
      <c r="AX93" s="4"/>
      <c r="AY93" s="4"/>
      <c r="AZ93" s="4"/>
      <c r="BA93" s="4"/>
      <c r="BB93" s="4"/>
      <c r="BC93" s="4"/>
      <c r="BD93" s="4"/>
      <c r="BE93" s="4"/>
      <c r="BF93" s="5"/>
      <c r="BG93" s="5"/>
      <c r="BH93" s="5"/>
      <c r="BI93" s="5"/>
      <c r="BJ93" s="5"/>
      <c r="BK93" s="5"/>
      <c r="BL93" s="5"/>
      <c r="BM93" s="5"/>
      <c r="BN93" s="4"/>
      <c r="BO93" s="4"/>
      <c r="BP93" s="4"/>
      <c r="BQ93" s="4"/>
      <c r="BR93" s="4"/>
      <c r="BS93" s="4"/>
      <c r="BT93" s="4"/>
      <c r="BU93" s="4"/>
      <c r="BV93" s="5"/>
      <c r="BW93" s="5"/>
      <c r="BX93" s="5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4"/>
      <c r="CJ93" s="4"/>
      <c r="CK93" s="4"/>
      <c r="CL93" s="5"/>
      <c r="CM93" s="5"/>
      <c r="CN93" s="5"/>
      <c r="CO93" s="5"/>
      <c r="CP93" s="5"/>
      <c r="CQ93" s="5"/>
      <c r="CR93" s="5"/>
      <c r="CS93" s="5"/>
      <c r="CT93" s="4"/>
      <c r="CU93" s="4"/>
      <c r="CV93" s="4"/>
      <c r="CW93" s="4"/>
      <c r="CX93" s="4"/>
      <c r="CY93" s="4"/>
      <c r="CZ93" s="4"/>
      <c r="DA93" s="4"/>
      <c r="DB93" s="5"/>
      <c r="DC93" s="5"/>
      <c r="DD93" s="5"/>
      <c r="DE93" s="5"/>
      <c r="DF93" s="5"/>
      <c r="DG93" s="5"/>
      <c r="DH93" s="5"/>
      <c r="DI93" s="5"/>
      <c r="DJ93" s="4"/>
      <c r="DK93" s="4"/>
      <c r="DL93" s="4"/>
      <c r="DM93" s="4"/>
      <c r="DN93" s="4"/>
      <c r="DO93" s="4"/>
      <c r="DP93" s="4"/>
      <c r="DQ93" s="4"/>
      <c r="DR93" s="5"/>
      <c r="DS93" s="5"/>
      <c r="DT93" s="5"/>
      <c r="DU93" s="5"/>
      <c r="DV93" s="5"/>
      <c r="DW93" s="5"/>
      <c r="DX93" s="5"/>
      <c r="DY93" s="5"/>
      <c r="DZ93" s="4"/>
      <c r="EA93" s="4"/>
      <c r="EB93" s="4"/>
      <c r="EC93" s="4"/>
      <c r="ED93" s="4"/>
      <c r="EE93" s="4"/>
      <c r="EF93" s="4"/>
      <c r="EG93" s="4"/>
      <c r="EH93" s="5"/>
      <c r="EI93" s="5"/>
      <c r="EJ93" s="5"/>
      <c r="EK93" s="5"/>
      <c r="EL93" s="5"/>
      <c r="EM93" s="5"/>
      <c r="EN93" s="5"/>
      <c r="EO93" s="5"/>
      <c r="EP93" s="4"/>
      <c r="EQ93" s="4"/>
      <c r="ER93" s="4"/>
      <c r="ES93" s="4"/>
      <c r="ET93" s="4"/>
      <c r="EU93" s="4"/>
      <c r="EV93" s="4"/>
      <c r="EW93" s="4"/>
      <c r="EX93" s="5"/>
      <c r="EY93" s="5"/>
      <c r="EZ93" s="5"/>
      <c r="FA93" s="5"/>
      <c r="FB93" s="5"/>
      <c r="FC93" s="5"/>
      <c r="FD93" s="5"/>
      <c r="FE93" s="5"/>
      <c r="FF93" s="4" t="e">
        <f t="shared" si="16"/>
        <v>#DIV/0!</v>
      </c>
      <c r="FG93" s="4" t="e">
        <f t="shared" si="17"/>
        <v>#DIV/0!</v>
      </c>
      <c r="FH93" s="4" t="e">
        <f t="shared" si="18"/>
        <v>#DIV/0!</v>
      </c>
      <c r="FI93" s="4" t="e">
        <f t="shared" si="19"/>
        <v>#DIV/0!</v>
      </c>
      <c r="FJ93" s="4" t="e">
        <f t="shared" si="20"/>
        <v>#DIV/0!</v>
      </c>
      <c r="FK93" s="4" t="e">
        <f t="shared" si="21"/>
        <v>#DIV/0!</v>
      </c>
      <c r="FL93" s="4" t="e">
        <f t="shared" si="22"/>
        <v>#DIV/0!</v>
      </c>
      <c r="FM93" s="4" t="e">
        <f t="shared" si="23"/>
        <v>#DIV/0!</v>
      </c>
      <c r="FN93" s="1" t="e" cm="1">
        <f t="array" aca="1" ref="FN93" ca="1">CONCATENATE(INDIRECT(ADDRESS(1,MATCH(_xlfn.MINIFS(B93:FE93,metrics.rec,"MAE"),B93:FE93,0)+1)), ", ", INDIRECT(ADDRESS(2,MATCH(_xlfn.MINIFS(B93:FE93,metrics.rec,"MAE"),B93:FE93,0)+1)))</f>
        <v>#N/A</v>
      </c>
      <c r="FO93" s="1" t="e" cm="1">
        <f t="array" aca="1" ref="FO93" ca="1">CONCATENATE(INDIRECT(ADDRESS(1,MATCH(_xlfn.MINIFS(B93:FE93,metrics.rec,"MSE"),B93:FE93,0)+1)), ", ", INDIRECT(ADDRESS(2,MATCH(_xlfn.MINIFS(B93:FE93,metrics.rec,"MSE"),B93:FE93,0)+1)))</f>
        <v>#N/A</v>
      </c>
      <c r="FP93" s="1" t="e" cm="1">
        <f t="array" aca="1" ref="FP93" ca="1">CONCATENATE(INDIRECT(ADDRESS(1,MATCH(_xlfn.MAXIFS(B93:FE93,metrics.rec,"R"),B93:FE93,0)+1)), ", ", INDIRECT(ADDRESS(2,MATCH(_xlfn.MAXIFS(B93:FE93,metrics.rec,"R"),B93:FE93,0)+1)))</f>
        <v>#N/A</v>
      </c>
      <c r="FQ93" s="1" t="e" cm="1">
        <f t="array" aca="1" ref="FQ93" ca="1">CONCATENATE(INDIRECT(ADDRESS(1,MATCH(_xlfn.MAXIFS(B93:FE93,metrics.rec,"Precision"),B93:FE93,0)+1)), ", ", INDIRECT(ADDRESS(2,MATCH(_xlfn.MAXIFS(B93:FE93,metrics.rec,"Precision"),B93:FE93,0)+1)))</f>
        <v>#N/A</v>
      </c>
      <c r="FR93" s="1" t="e" cm="1">
        <f t="array" aca="1" ref="FR93" ca="1">CONCATENATE(INDIRECT(ADDRESS(1,MATCH(_xlfn.MAXIFS(B93:FE93,metrics.rec,"Recall"),B93:FE93,0)+1)), ", ", INDIRECT(ADDRESS(2,MATCH(_xlfn.MAXIFS(B93:FE93,metrics.rec,"Recall"),B93:FE93,0)+1)))</f>
        <v>#N/A</v>
      </c>
      <c r="FS93" s="1" t="e" cm="1">
        <f t="array" aca="1" ref="FS93" ca="1">CONCATENATE(INDIRECT(ADDRESS(1,MATCH(_xlfn.MAXIFS(B93:FE93,metrics.rec,"Coverage"),B93:FE93,0)+1)), ", ", INDIRECT(ADDRESS(2,MATCH(_xlfn.MAXIFS(B93:FE93,metrics.rec,"Coverage"),B93:FE93,0)+1)))</f>
        <v>#N/A</v>
      </c>
      <c r="FT93" s="1" t="e" cm="1">
        <f t="array" aca="1" ref="FT93" ca="1">CONCATENATE(INDIRECT(ADDRESS(1,MATCH(_xlfn.MAXIFS(B93:FE93,metrics.rec,"Recatio"),B93:FE93,0)+1)), ", ", INDIRECT(ADDRESS(2,MATCH(_xlfn.MAXIFS(B93:FE93,metrics.rec,"Recatio"),B93:FE93,0)+1)))</f>
        <v>#N/A</v>
      </c>
      <c r="FU93" s="1" t="e" cm="1">
        <f t="array" aca="1" ref="FU93" ca="1">CONCATENATE(INDIRECT(ADDRESS(1,MATCH(_xlfn.MINIFS(B93:FE93,metrics.rec,"Time"),B93:FE93,0)+1)), ", ", INDIRECT(ADDRESS(2,MATCH(_xlfn.MINIFS(B93:FE93,metrics.rec,"Time"),B93:FE93,0)+1)))</f>
        <v>#N/A</v>
      </c>
    </row>
    <row r="94" spans="1:177" x14ac:dyDescent="0.2">
      <c r="A94" s="1" t="s">
        <v>91</v>
      </c>
      <c r="B94" s="4"/>
      <c r="C94" s="4"/>
      <c r="D94" s="4"/>
      <c r="E94" s="4"/>
      <c r="F94" s="4"/>
      <c r="G94" s="4"/>
      <c r="H94" s="4"/>
      <c r="I94" s="4"/>
      <c r="J94" s="5"/>
      <c r="K94" s="5"/>
      <c r="L94" s="5"/>
      <c r="M94" s="5"/>
      <c r="N94" s="5"/>
      <c r="O94" s="5"/>
      <c r="P94" s="5"/>
      <c r="Q94" s="5"/>
      <c r="R94" s="4"/>
      <c r="S94" s="4"/>
      <c r="T94" s="4"/>
      <c r="U94" s="4"/>
      <c r="V94" s="4"/>
      <c r="W94" s="4"/>
      <c r="X94" s="4"/>
      <c r="Y94" s="4"/>
      <c r="Z94" s="5"/>
      <c r="AA94" s="5"/>
      <c r="AB94" s="5"/>
      <c r="AC94" s="5"/>
      <c r="AD94" s="5"/>
      <c r="AE94" s="5"/>
      <c r="AF94" s="5"/>
      <c r="AG94" s="5"/>
      <c r="AH94" s="4"/>
      <c r="AI94" s="4"/>
      <c r="AJ94" s="4"/>
      <c r="AK94" s="4"/>
      <c r="AL94" s="4"/>
      <c r="AM94" s="4"/>
      <c r="AN94" s="4"/>
      <c r="AO94" s="4"/>
      <c r="AP94" s="5"/>
      <c r="AQ94" s="5"/>
      <c r="AR94" s="5"/>
      <c r="AS94" s="5"/>
      <c r="AT94" s="5"/>
      <c r="AU94" s="5"/>
      <c r="AV94" s="5"/>
      <c r="AW94" s="5"/>
      <c r="AX94" s="4"/>
      <c r="AY94" s="4"/>
      <c r="AZ94" s="4"/>
      <c r="BA94" s="4"/>
      <c r="BB94" s="4"/>
      <c r="BC94" s="4"/>
      <c r="BD94" s="4"/>
      <c r="BE94" s="4"/>
      <c r="BF94" s="5"/>
      <c r="BG94" s="5"/>
      <c r="BH94" s="5"/>
      <c r="BI94" s="5"/>
      <c r="BJ94" s="5"/>
      <c r="BK94" s="5"/>
      <c r="BL94" s="5"/>
      <c r="BM94" s="5"/>
      <c r="BN94" s="4"/>
      <c r="BO94" s="4"/>
      <c r="BP94" s="4"/>
      <c r="BQ94" s="4"/>
      <c r="BR94" s="4"/>
      <c r="BS94" s="4"/>
      <c r="BT94" s="4"/>
      <c r="BU94" s="4"/>
      <c r="BV94" s="5"/>
      <c r="BW94" s="5"/>
      <c r="BX94" s="5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4"/>
      <c r="CJ94" s="4"/>
      <c r="CK94" s="4"/>
      <c r="CL94" s="5"/>
      <c r="CM94" s="5"/>
      <c r="CN94" s="5"/>
      <c r="CO94" s="5"/>
      <c r="CP94" s="5"/>
      <c r="CQ94" s="5"/>
      <c r="CR94" s="5"/>
      <c r="CS94" s="5"/>
      <c r="CT94" s="4"/>
      <c r="CU94" s="4"/>
      <c r="CV94" s="4"/>
      <c r="CW94" s="4"/>
      <c r="CX94" s="4"/>
      <c r="CY94" s="4"/>
      <c r="CZ94" s="4"/>
      <c r="DA94" s="4"/>
      <c r="DB94" s="5"/>
      <c r="DC94" s="5"/>
      <c r="DD94" s="5"/>
      <c r="DE94" s="5"/>
      <c r="DF94" s="5"/>
      <c r="DG94" s="5"/>
      <c r="DH94" s="5"/>
      <c r="DI94" s="5"/>
      <c r="DJ94" s="4"/>
      <c r="DK94" s="4"/>
      <c r="DL94" s="4"/>
      <c r="DM94" s="4"/>
      <c r="DN94" s="4"/>
      <c r="DO94" s="4"/>
      <c r="DP94" s="4"/>
      <c r="DQ94" s="4"/>
      <c r="DR94" s="5"/>
      <c r="DS94" s="5"/>
      <c r="DT94" s="5"/>
      <c r="DU94" s="5"/>
      <c r="DV94" s="5"/>
      <c r="DW94" s="5"/>
      <c r="DX94" s="5"/>
      <c r="DY94" s="5"/>
      <c r="DZ94" s="4"/>
      <c r="EA94" s="4"/>
      <c r="EB94" s="4"/>
      <c r="EC94" s="4"/>
      <c r="ED94" s="4"/>
      <c r="EE94" s="4"/>
      <c r="EF94" s="4"/>
      <c r="EG94" s="4"/>
      <c r="EH94" s="5"/>
      <c r="EI94" s="5"/>
      <c r="EJ94" s="5"/>
      <c r="EK94" s="5"/>
      <c r="EL94" s="5"/>
      <c r="EM94" s="5"/>
      <c r="EN94" s="5"/>
      <c r="EO94" s="5"/>
      <c r="EP94" s="4"/>
      <c r="EQ94" s="4"/>
      <c r="ER94" s="4"/>
      <c r="ES94" s="4"/>
      <c r="ET94" s="4"/>
      <c r="EU94" s="4"/>
      <c r="EV94" s="4"/>
      <c r="EW94" s="4"/>
      <c r="EX94" s="5"/>
      <c r="EY94" s="5"/>
      <c r="EZ94" s="5"/>
      <c r="FA94" s="5"/>
      <c r="FB94" s="5"/>
      <c r="FC94" s="5"/>
      <c r="FD94" s="5"/>
      <c r="FE94" s="5"/>
      <c r="FF94" s="4" t="e">
        <f t="shared" si="16"/>
        <v>#DIV/0!</v>
      </c>
      <c r="FG94" s="4" t="e">
        <f t="shared" si="17"/>
        <v>#DIV/0!</v>
      </c>
      <c r="FH94" s="4" t="e">
        <f t="shared" si="18"/>
        <v>#DIV/0!</v>
      </c>
      <c r="FI94" s="4" t="e">
        <f t="shared" si="19"/>
        <v>#DIV/0!</v>
      </c>
      <c r="FJ94" s="4" t="e">
        <f t="shared" si="20"/>
        <v>#DIV/0!</v>
      </c>
      <c r="FK94" s="4" t="e">
        <f t="shared" si="21"/>
        <v>#DIV/0!</v>
      </c>
      <c r="FL94" s="4" t="e">
        <f t="shared" si="22"/>
        <v>#DIV/0!</v>
      </c>
      <c r="FM94" s="4" t="e">
        <f t="shared" si="23"/>
        <v>#DIV/0!</v>
      </c>
      <c r="FN94" s="1" t="e" cm="1">
        <f t="array" aca="1" ref="FN94" ca="1">CONCATENATE(INDIRECT(ADDRESS(1,MATCH(_xlfn.MINIFS(B94:FE94,metrics.rec,"MAE"),B94:FE94,0)+1)), ", ", INDIRECT(ADDRESS(2,MATCH(_xlfn.MINIFS(B94:FE94,metrics.rec,"MAE"),B94:FE94,0)+1)))</f>
        <v>#N/A</v>
      </c>
      <c r="FO94" s="1" t="e" cm="1">
        <f t="array" aca="1" ref="FO94" ca="1">CONCATENATE(INDIRECT(ADDRESS(1,MATCH(_xlfn.MINIFS(B94:FE94,metrics.rec,"MSE"),B94:FE94,0)+1)), ", ", INDIRECT(ADDRESS(2,MATCH(_xlfn.MINIFS(B94:FE94,metrics.rec,"MSE"),B94:FE94,0)+1)))</f>
        <v>#N/A</v>
      </c>
      <c r="FP94" s="1" t="e" cm="1">
        <f t="array" aca="1" ref="FP94" ca="1">CONCATENATE(INDIRECT(ADDRESS(1,MATCH(_xlfn.MAXIFS(B94:FE94,metrics.rec,"R"),B94:FE94,0)+1)), ", ", INDIRECT(ADDRESS(2,MATCH(_xlfn.MAXIFS(B94:FE94,metrics.rec,"R"),B94:FE94,0)+1)))</f>
        <v>#N/A</v>
      </c>
      <c r="FQ94" s="1" t="e" cm="1">
        <f t="array" aca="1" ref="FQ94" ca="1">CONCATENATE(INDIRECT(ADDRESS(1,MATCH(_xlfn.MAXIFS(B94:FE94,metrics.rec,"Precision"),B94:FE94,0)+1)), ", ", INDIRECT(ADDRESS(2,MATCH(_xlfn.MAXIFS(B94:FE94,metrics.rec,"Precision"),B94:FE94,0)+1)))</f>
        <v>#N/A</v>
      </c>
      <c r="FR94" s="1" t="e" cm="1">
        <f t="array" aca="1" ref="FR94" ca="1">CONCATENATE(INDIRECT(ADDRESS(1,MATCH(_xlfn.MAXIFS(B94:FE94,metrics.rec,"Recall"),B94:FE94,0)+1)), ", ", INDIRECT(ADDRESS(2,MATCH(_xlfn.MAXIFS(B94:FE94,metrics.rec,"Recall"),B94:FE94,0)+1)))</f>
        <v>#N/A</v>
      </c>
      <c r="FS94" s="1" t="e" cm="1">
        <f t="array" aca="1" ref="FS94" ca="1">CONCATENATE(INDIRECT(ADDRESS(1,MATCH(_xlfn.MAXIFS(B94:FE94,metrics.rec,"Coverage"),B94:FE94,0)+1)), ", ", INDIRECT(ADDRESS(2,MATCH(_xlfn.MAXIFS(B94:FE94,metrics.rec,"Coverage"),B94:FE94,0)+1)))</f>
        <v>#N/A</v>
      </c>
      <c r="FT94" s="1" t="e" cm="1">
        <f t="array" aca="1" ref="FT94" ca="1">CONCATENATE(INDIRECT(ADDRESS(1,MATCH(_xlfn.MAXIFS(B94:FE94,metrics.rec,"Recatio"),B94:FE94,0)+1)), ", ", INDIRECT(ADDRESS(2,MATCH(_xlfn.MAXIFS(B94:FE94,metrics.rec,"Recatio"),B94:FE94,0)+1)))</f>
        <v>#N/A</v>
      </c>
      <c r="FU94" s="1" t="e" cm="1">
        <f t="array" aca="1" ref="FU94" ca="1">CONCATENATE(INDIRECT(ADDRESS(1,MATCH(_xlfn.MINIFS(B94:FE94,metrics.rec,"Time"),B94:FE94,0)+1)), ", ", INDIRECT(ADDRESS(2,MATCH(_xlfn.MINIFS(B94:FE94,metrics.rec,"Time"),B94:FE94,0)+1)))</f>
        <v>#N/A</v>
      </c>
    </row>
    <row r="95" spans="1:177" x14ac:dyDescent="0.2">
      <c r="A95" s="1" t="s">
        <v>92</v>
      </c>
      <c r="B95" s="4"/>
      <c r="C95" s="4"/>
      <c r="D95" s="4"/>
      <c r="E95" s="4"/>
      <c r="F95" s="4"/>
      <c r="G95" s="4"/>
      <c r="H95" s="4"/>
      <c r="I95" s="4"/>
      <c r="J95" s="5"/>
      <c r="K95" s="5"/>
      <c r="L95" s="5"/>
      <c r="M95" s="5"/>
      <c r="N95" s="5"/>
      <c r="O95" s="5"/>
      <c r="P95" s="5"/>
      <c r="Q95" s="5"/>
      <c r="R95" s="4"/>
      <c r="S95" s="4"/>
      <c r="T95" s="4"/>
      <c r="U95" s="4"/>
      <c r="V95" s="4"/>
      <c r="W95" s="4"/>
      <c r="X95" s="4"/>
      <c r="Y95" s="4"/>
      <c r="Z95" s="5"/>
      <c r="AA95" s="5"/>
      <c r="AB95" s="5"/>
      <c r="AC95" s="5"/>
      <c r="AD95" s="5"/>
      <c r="AE95" s="5"/>
      <c r="AF95" s="5"/>
      <c r="AG95" s="5"/>
      <c r="AH95" s="4"/>
      <c r="AI95" s="4"/>
      <c r="AJ95" s="4"/>
      <c r="AK95" s="4"/>
      <c r="AL95" s="4"/>
      <c r="AM95" s="4"/>
      <c r="AN95" s="4"/>
      <c r="AO95" s="4"/>
      <c r="AP95" s="5"/>
      <c r="AQ95" s="5"/>
      <c r="AR95" s="5"/>
      <c r="AS95" s="5"/>
      <c r="AT95" s="5"/>
      <c r="AU95" s="5"/>
      <c r="AV95" s="5"/>
      <c r="AW95" s="5"/>
      <c r="AX95" s="4"/>
      <c r="AY95" s="4"/>
      <c r="AZ95" s="4"/>
      <c r="BA95" s="4"/>
      <c r="BB95" s="4"/>
      <c r="BC95" s="4"/>
      <c r="BD95" s="4"/>
      <c r="BE95" s="4"/>
      <c r="BF95" s="5"/>
      <c r="BG95" s="5"/>
      <c r="BH95" s="5"/>
      <c r="BI95" s="5"/>
      <c r="BJ95" s="5"/>
      <c r="BK95" s="5"/>
      <c r="BL95" s="5"/>
      <c r="BM95" s="5"/>
      <c r="BN95" s="4"/>
      <c r="BO95" s="4"/>
      <c r="BP95" s="4"/>
      <c r="BQ95" s="4"/>
      <c r="BR95" s="4"/>
      <c r="BS95" s="4"/>
      <c r="BT95" s="4"/>
      <c r="BU95" s="4"/>
      <c r="BV95" s="5"/>
      <c r="BW95" s="5"/>
      <c r="BX95" s="5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4"/>
      <c r="CJ95" s="4"/>
      <c r="CK95" s="4"/>
      <c r="CL95" s="5"/>
      <c r="CM95" s="5"/>
      <c r="CN95" s="5"/>
      <c r="CO95" s="5"/>
      <c r="CP95" s="5"/>
      <c r="CQ95" s="5"/>
      <c r="CR95" s="5"/>
      <c r="CS95" s="5"/>
      <c r="CT95" s="4"/>
      <c r="CU95" s="4"/>
      <c r="CV95" s="4"/>
      <c r="CW95" s="4"/>
      <c r="CX95" s="4"/>
      <c r="CY95" s="4"/>
      <c r="CZ95" s="4"/>
      <c r="DA95" s="4"/>
      <c r="DB95" s="5"/>
      <c r="DC95" s="5"/>
      <c r="DD95" s="5"/>
      <c r="DE95" s="5"/>
      <c r="DF95" s="5"/>
      <c r="DG95" s="5"/>
      <c r="DH95" s="5"/>
      <c r="DI95" s="5"/>
      <c r="DJ95" s="4"/>
      <c r="DK95" s="4"/>
      <c r="DL95" s="4"/>
      <c r="DM95" s="4"/>
      <c r="DN95" s="4"/>
      <c r="DO95" s="4"/>
      <c r="DP95" s="4"/>
      <c r="DQ95" s="4"/>
      <c r="DR95" s="5"/>
      <c r="DS95" s="5"/>
      <c r="DT95" s="5"/>
      <c r="DU95" s="5"/>
      <c r="DV95" s="5"/>
      <c r="DW95" s="5"/>
      <c r="DX95" s="5"/>
      <c r="DY95" s="5"/>
      <c r="DZ95" s="4"/>
      <c r="EA95" s="4"/>
      <c r="EB95" s="4"/>
      <c r="EC95" s="4"/>
      <c r="ED95" s="4"/>
      <c r="EE95" s="4"/>
      <c r="EF95" s="4"/>
      <c r="EG95" s="4"/>
      <c r="EH95" s="5"/>
      <c r="EI95" s="5"/>
      <c r="EJ95" s="5"/>
      <c r="EK95" s="5"/>
      <c r="EL95" s="5"/>
      <c r="EM95" s="5"/>
      <c r="EN95" s="5"/>
      <c r="EO95" s="5"/>
      <c r="EP95" s="4"/>
      <c r="EQ95" s="4"/>
      <c r="ER95" s="4"/>
      <c r="ES95" s="4"/>
      <c r="ET95" s="4"/>
      <c r="EU95" s="4"/>
      <c r="EV95" s="4"/>
      <c r="EW95" s="4"/>
      <c r="EX95" s="5"/>
      <c r="EY95" s="5"/>
      <c r="EZ95" s="5"/>
      <c r="FA95" s="5"/>
      <c r="FB95" s="5"/>
      <c r="FC95" s="5"/>
      <c r="FD95" s="5"/>
      <c r="FE95" s="5"/>
      <c r="FF95" s="4" t="e">
        <f t="shared" si="16"/>
        <v>#DIV/0!</v>
      </c>
      <c r="FG95" s="4" t="e">
        <f t="shared" si="17"/>
        <v>#DIV/0!</v>
      </c>
      <c r="FH95" s="4" t="e">
        <f t="shared" si="18"/>
        <v>#DIV/0!</v>
      </c>
      <c r="FI95" s="4" t="e">
        <f t="shared" si="19"/>
        <v>#DIV/0!</v>
      </c>
      <c r="FJ95" s="4" t="e">
        <f t="shared" si="20"/>
        <v>#DIV/0!</v>
      </c>
      <c r="FK95" s="4" t="e">
        <f t="shared" si="21"/>
        <v>#DIV/0!</v>
      </c>
      <c r="FL95" s="4" t="e">
        <f t="shared" si="22"/>
        <v>#DIV/0!</v>
      </c>
      <c r="FM95" s="4" t="e">
        <f t="shared" si="23"/>
        <v>#DIV/0!</v>
      </c>
      <c r="FN95" s="1" t="e" cm="1">
        <f t="array" aca="1" ref="FN95" ca="1">CONCATENATE(INDIRECT(ADDRESS(1,MATCH(_xlfn.MINIFS(B95:FE95,metrics.rec,"MAE"),B95:FE95,0)+1)), ", ", INDIRECT(ADDRESS(2,MATCH(_xlfn.MINIFS(B95:FE95,metrics.rec,"MAE"),B95:FE95,0)+1)))</f>
        <v>#N/A</v>
      </c>
      <c r="FO95" s="1" t="e" cm="1">
        <f t="array" aca="1" ref="FO95" ca="1">CONCATENATE(INDIRECT(ADDRESS(1,MATCH(_xlfn.MINIFS(B95:FE95,metrics.rec,"MSE"),B95:FE95,0)+1)), ", ", INDIRECT(ADDRESS(2,MATCH(_xlfn.MINIFS(B95:FE95,metrics.rec,"MSE"),B95:FE95,0)+1)))</f>
        <v>#N/A</v>
      </c>
      <c r="FP95" s="1" t="e" cm="1">
        <f t="array" aca="1" ref="FP95" ca="1">CONCATENATE(INDIRECT(ADDRESS(1,MATCH(_xlfn.MAXIFS(B95:FE95,metrics.rec,"R"),B95:FE95,0)+1)), ", ", INDIRECT(ADDRESS(2,MATCH(_xlfn.MAXIFS(B95:FE95,metrics.rec,"R"),B95:FE95,0)+1)))</f>
        <v>#N/A</v>
      </c>
      <c r="FQ95" s="1" t="e" cm="1">
        <f t="array" aca="1" ref="FQ95" ca="1">CONCATENATE(INDIRECT(ADDRESS(1,MATCH(_xlfn.MAXIFS(B95:FE95,metrics.rec,"Precision"),B95:FE95,0)+1)), ", ", INDIRECT(ADDRESS(2,MATCH(_xlfn.MAXIFS(B95:FE95,metrics.rec,"Precision"),B95:FE95,0)+1)))</f>
        <v>#N/A</v>
      </c>
      <c r="FR95" s="1" t="e" cm="1">
        <f t="array" aca="1" ref="FR95" ca="1">CONCATENATE(INDIRECT(ADDRESS(1,MATCH(_xlfn.MAXIFS(B95:FE95,metrics.rec,"Recall"),B95:FE95,0)+1)), ", ", INDIRECT(ADDRESS(2,MATCH(_xlfn.MAXIFS(B95:FE95,metrics.rec,"Recall"),B95:FE95,0)+1)))</f>
        <v>#N/A</v>
      </c>
      <c r="FS95" s="1" t="e" cm="1">
        <f t="array" aca="1" ref="FS95" ca="1">CONCATENATE(INDIRECT(ADDRESS(1,MATCH(_xlfn.MAXIFS(B95:FE95,metrics.rec,"Coverage"),B95:FE95,0)+1)), ", ", INDIRECT(ADDRESS(2,MATCH(_xlfn.MAXIFS(B95:FE95,metrics.rec,"Coverage"),B95:FE95,0)+1)))</f>
        <v>#N/A</v>
      </c>
      <c r="FT95" s="1" t="e" cm="1">
        <f t="array" aca="1" ref="FT95" ca="1">CONCATENATE(INDIRECT(ADDRESS(1,MATCH(_xlfn.MAXIFS(B95:FE95,metrics.rec,"Recatio"),B95:FE95,0)+1)), ", ", INDIRECT(ADDRESS(2,MATCH(_xlfn.MAXIFS(B95:FE95,metrics.rec,"Recatio"),B95:FE95,0)+1)))</f>
        <v>#N/A</v>
      </c>
      <c r="FU95" s="1" t="e" cm="1">
        <f t="array" aca="1" ref="FU95" ca="1">CONCATENATE(INDIRECT(ADDRESS(1,MATCH(_xlfn.MINIFS(B95:FE95,metrics.rec,"Time"),B95:FE95,0)+1)), ", ", INDIRECT(ADDRESS(2,MATCH(_xlfn.MINIFS(B95:FE95,metrics.rec,"Time"),B95:FE95,0)+1)))</f>
        <v>#N/A</v>
      </c>
    </row>
    <row r="96" spans="1:177" x14ac:dyDescent="0.2">
      <c r="A96" s="1" t="s">
        <v>93</v>
      </c>
      <c r="B96" s="4"/>
      <c r="C96" s="4"/>
      <c r="D96" s="4"/>
      <c r="E96" s="4"/>
      <c r="F96" s="4"/>
      <c r="G96" s="4"/>
      <c r="H96" s="4"/>
      <c r="I96" s="4"/>
      <c r="J96" s="5"/>
      <c r="K96" s="5"/>
      <c r="L96" s="5"/>
      <c r="M96" s="5"/>
      <c r="N96" s="5"/>
      <c r="O96" s="5"/>
      <c r="P96" s="5"/>
      <c r="Q96" s="5"/>
      <c r="R96" s="4"/>
      <c r="S96" s="4"/>
      <c r="T96" s="4"/>
      <c r="U96" s="4"/>
      <c r="V96" s="4"/>
      <c r="W96" s="4"/>
      <c r="X96" s="4"/>
      <c r="Y96" s="4"/>
      <c r="Z96" s="5"/>
      <c r="AA96" s="5"/>
      <c r="AB96" s="5"/>
      <c r="AC96" s="5"/>
      <c r="AD96" s="5"/>
      <c r="AE96" s="5"/>
      <c r="AF96" s="5"/>
      <c r="AG96" s="5"/>
      <c r="AH96" s="4"/>
      <c r="AI96" s="4"/>
      <c r="AJ96" s="4"/>
      <c r="AK96" s="4"/>
      <c r="AL96" s="4"/>
      <c r="AM96" s="4"/>
      <c r="AN96" s="4"/>
      <c r="AO96" s="4"/>
      <c r="AP96" s="5"/>
      <c r="AQ96" s="5"/>
      <c r="AR96" s="5"/>
      <c r="AS96" s="5"/>
      <c r="AT96" s="5"/>
      <c r="AU96" s="5"/>
      <c r="AV96" s="5"/>
      <c r="AW96" s="5"/>
      <c r="AX96" s="4"/>
      <c r="AY96" s="4"/>
      <c r="AZ96" s="4"/>
      <c r="BA96" s="4"/>
      <c r="BB96" s="4"/>
      <c r="BC96" s="4"/>
      <c r="BD96" s="4"/>
      <c r="BE96" s="4"/>
      <c r="BF96" s="5"/>
      <c r="BG96" s="5"/>
      <c r="BH96" s="5"/>
      <c r="BI96" s="5"/>
      <c r="BJ96" s="5"/>
      <c r="BK96" s="5"/>
      <c r="BL96" s="5"/>
      <c r="BM96" s="5"/>
      <c r="BN96" s="4"/>
      <c r="BO96" s="4"/>
      <c r="BP96" s="4"/>
      <c r="BQ96" s="4"/>
      <c r="BR96" s="4"/>
      <c r="BS96" s="4"/>
      <c r="BT96" s="4"/>
      <c r="BU96" s="4"/>
      <c r="BV96" s="5"/>
      <c r="BW96" s="5"/>
      <c r="BX96" s="5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4"/>
      <c r="CJ96" s="4"/>
      <c r="CK96" s="4"/>
      <c r="CL96" s="5"/>
      <c r="CM96" s="5"/>
      <c r="CN96" s="5"/>
      <c r="CO96" s="5"/>
      <c r="CP96" s="5"/>
      <c r="CQ96" s="5"/>
      <c r="CR96" s="5"/>
      <c r="CS96" s="5"/>
      <c r="CT96" s="4"/>
      <c r="CU96" s="4"/>
      <c r="CV96" s="4"/>
      <c r="CW96" s="4"/>
      <c r="CX96" s="4"/>
      <c r="CY96" s="4"/>
      <c r="CZ96" s="4"/>
      <c r="DA96" s="4"/>
      <c r="DB96" s="5"/>
      <c r="DC96" s="5"/>
      <c r="DD96" s="5"/>
      <c r="DE96" s="5"/>
      <c r="DF96" s="5"/>
      <c r="DG96" s="5"/>
      <c r="DH96" s="5"/>
      <c r="DI96" s="5"/>
      <c r="DJ96" s="4"/>
      <c r="DK96" s="4"/>
      <c r="DL96" s="4"/>
      <c r="DM96" s="4"/>
      <c r="DN96" s="4"/>
      <c r="DO96" s="4"/>
      <c r="DP96" s="4"/>
      <c r="DQ96" s="4"/>
      <c r="DR96" s="5"/>
      <c r="DS96" s="5"/>
      <c r="DT96" s="5"/>
      <c r="DU96" s="5"/>
      <c r="DV96" s="5"/>
      <c r="DW96" s="5"/>
      <c r="DX96" s="5"/>
      <c r="DY96" s="5"/>
      <c r="DZ96" s="4"/>
      <c r="EA96" s="4"/>
      <c r="EB96" s="4"/>
      <c r="EC96" s="4"/>
      <c r="ED96" s="4"/>
      <c r="EE96" s="4"/>
      <c r="EF96" s="4"/>
      <c r="EG96" s="4"/>
      <c r="EH96" s="5"/>
      <c r="EI96" s="5"/>
      <c r="EJ96" s="5"/>
      <c r="EK96" s="5"/>
      <c r="EL96" s="5"/>
      <c r="EM96" s="5"/>
      <c r="EN96" s="5"/>
      <c r="EO96" s="5"/>
      <c r="EP96" s="4"/>
      <c r="EQ96" s="4"/>
      <c r="ER96" s="4"/>
      <c r="ES96" s="4"/>
      <c r="ET96" s="4"/>
      <c r="EU96" s="4"/>
      <c r="EV96" s="4"/>
      <c r="EW96" s="4"/>
      <c r="EX96" s="5"/>
      <c r="EY96" s="5"/>
      <c r="EZ96" s="5"/>
      <c r="FA96" s="5"/>
      <c r="FB96" s="5"/>
      <c r="FC96" s="5"/>
      <c r="FD96" s="5"/>
      <c r="FE96" s="5"/>
      <c r="FF96" s="4" t="e">
        <f t="shared" si="16"/>
        <v>#DIV/0!</v>
      </c>
      <c r="FG96" s="4" t="e">
        <f t="shared" si="17"/>
        <v>#DIV/0!</v>
      </c>
      <c r="FH96" s="4" t="e">
        <f t="shared" si="18"/>
        <v>#DIV/0!</v>
      </c>
      <c r="FI96" s="4" t="e">
        <f t="shared" si="19"/>
        <v>#DIV/0!</v>
      </c>
      <c r="FJ96" s="4" t="e">
        <f t="shared" si="20"/>
        <v>#DIV/0!</v>
      </c>
      <c r="FK96" s="4" t="e">
        <f t="shared" si="21"/>
        <v>#DIV/0!</v>
      </c>
      <c r="FL96" s="4" t="e">
        <f t="shared" si="22"/>
        <v>#DIV/0!</v>
      </c>
      <c r="FM96" s="4" t="e">
        <f t="shared" si="23"/>
        <v>#DIV/0!</v>
      </c>
      <c r="FN96" s="1" t="e" cm="1">
        <f t="array" aca="1" ref="FN96" ca="1">CONCATENATE(INDIRECT(ADDRESS(1,MATCH(_xlfn.MINIFS(B96:FE96,metrics.rec,"MAE"),B96:FE96,0)+1)), ", ", INDIRECT(ADDRESS(2,MATCH(_xlfn.MINIFS(B96:FE96,metrics.rec,"MAE"),B96:FE96,0)+1)))</f>
        <v>#N/A</v>
      </c>
      <c r="FO96" s="1" t="e" cm="1">
        <f t="array" aca="1" ref="FO96" ca="1">CONCATENATE(INDIRECT(ADDRESS(1,MATCH(_xlfn.MINIFS(B96:FE96,metrics.rec,"MSE"),B96:FE96,0)+1)), ", ", INDIRECT(ADDRESS(2,MATCH(_xlfn.MINIFS(B96:FE96,metrics.rec,"MSE"),B96:FE96,0)+1)))</f>
        <v>#N/A</v>
      </c>
      <c r="FP96" s="1" t="e" cm="1">
        <f t="array" aca="1" ref="FP96" ca="1">CONCATENATE(INDIRECT(ADDRESS(1,MATCH(_xlfn.MAXIFS(B96:FE96,metrics.rec,"R"),B96:FE96,0)+1)), ", ", INDIRECT(ADDRESS(2,MATCH(_xlfn.MAXIFS(B96:FE96,metrics.rec,"R"),B96:FE96,0)+1)))</f>
        <v>#N/A</v>
      </c>
      <c r="FQ96" s="1" t="e" cm="1">
        <f t="array" aca="1" ref="FQ96" ca="1">CONCATENATE(INDIRECT(ADDRESS(1,MATCH(_xlfn.MAXIFS(B96:FE96,metrics.rec,"Precision"),B96:FE96,0)+1)), ", ", INDIRECT(ADDRESS(2,MATCH(_xlfn.MAXIFS(B96:FE96,metrics.rec,"Precision"),B96:FE96,0)+1)))</f>
        <v>#N/A</v>
      </c>
      <c r="FR96" s="1" t="e" cm="1">
        <f t="array" aca="1" ref="FR96" ca="1">CONCATENATE(INDIRECT(ADDRESS(1,MATCH(_xlfn.MAXIFS(B96:FE96,metrics.rec,"Recall"),B96:FE96,0)+1)), ", ", INDIRECT(ADDRESS(2,MATCH(_xlfn.MAXIFS(B96:FE96,metrics.rec,"Recall"),B96:FE96,0)+1)))</f>
        <v>#N/A</v>
      </c>
      <c r="FS96" s="1" t="e" cm="1">
        <f t="array" aca="1" ref="FS96" ca="1">CONCATENATE(INDIRECT(ADDRESS(1,MATCH(_xlfn.MAXIFS(B96:FE96,metrics.rec,"Coverage"),B96:FE96,0)+1)), ", ", INDIRECT(ADDRESS(2,MATCH(_xlfn.MAXIFS(B96:FE96,metrics.rec,"Coverage"),B96:FE96,0)+1)))</f>
        <v>#N/A</v>
      </c>
      <c r="FT96" s="1" t="e" cm="1">
        <f t="array" aca="1" ref="FT96" ca="1">CONCATENATE(INDIRECT(ADDRESS(1,MATCH(_xlfn.MAXIFS(B96:FE96,metrics.rec,"Recatio"),B96:FE96,0)+1)), ", ", INDIRECT(ADDRESS(2,MATCH(_xlfn.MAXIFS(B96:FE96,metrics.rec,"Recatio"),B96:FE96,0)+1)))</f>
        <v>#N/A</v>
      </c>
      <c r="FU96" s="1" t="e" cm="1">
        <f t="array" aca="1" ref="FU96" ca="1">CONCATENATE(INDIRECT(ADDRESS(1,MATCH(_xlfn.MINIFS(B96:FE96,metrics.rec,"Time"),B96:FE96,0)+1)), ", ", INDIRECT(ADDRESS(2,MATCH(_xlfn.MINIFS(B96:FE96,metrics.rec,"Time"),B96:FE96,0)+1)))</f>
        <v>#N/A</v>
      </c>
    </row>
    <row r="97" spans="1:177" x14ac:dyDescent="0.2">
      <c r="A97" s="1" t="s">
        <v>94</v>
      </c>
      <c r="B97" s="4"/>
      <c r="C97" s="4"/>
      <c r="D97" s="4"/>
      <c r="E97" s="4"/>
      <c r="F97" s="4"/>
      <c r="G97" s="4"/>
      <c r="H97" s="4"/>
      <c r="I97" s="4"/>
      <c r="J97" s="5"/>
      <c r="K97" s="5"/>
      <c r="L97" s="5"/>
      <c r="M97" s="5"/>
      <c r="N97" s="5"/>
      <c r="O97" s="5"/>
      <c r="P97" s="5"/>
      <c r="Q97" s="5"/>
      <c r="R97" s="4"/>
      <c r="S97" s="4"/>
      <c r="T97" s="4"/>
      <c r="U97" s="4"/>
      <c r="V97" s="4"/>
      <c r="W97" s="4"/>
      <c r="X97" s="4"/>
      <c r="Y97" s="4"/>
      <c r="Z97" s="5"/>
      <c r="AA97" s="5"/>
      <c r="AB97" s="5"/>
      <c r="AC97" s="5"/>
      <c r="AD97" s="5"/>
      <c r="AE97" s="5"/>
      <c r="AF97" s="5"/>
      <c r="AG97" s="5"/>
      <c r="AH97" s="4"/>
      <c r="AI97" s="4"/>
      <c r="AJ97" s="4"/>
      <c r="AK97" s="4"/>
      <c r="AL97" s="4"/>
      <c r="AM97" s="4"/>
      <c r="AN97" s="4"/>
      <c r="AO97" s="4"/>
      <c r="AP97" s="5"/>
      <c r="AQ97" s="5"/>
      <c r="AR97" s="5"/>
      <c r="AS97" s="5"/>
      <c r="AT97" s="5"/>
      <c r="AU97" s="5"/>
      <c r="AV97" s="5"/>
      <c r="AW97" s="5"/>
      <c r="AX97" s="4"/>
      <c r="AY97" s="4"/>
      <c r="AZ97" s="4"/>
      <c r="BA97" s="4"/>
      <c r="BB97" s="4"/>
      <c r="BC97" s="4"/>
      <c r="BD97" s="4"/>
      <c r="BE97" s="4"/>
      <c r="BF97" s="5"/>
      <c r="BG97" s="5"/>
      <c r="BH97" s="5"/>
      <c r="BI97" s="5"/>
      <c r="BJ97" s="5"/>
      <c r="BK97" s="5"/>
      <c r="BL97" s="5"/>
      <c r="BM97" s="5"/>
      <c r="BN97" s="4"/>
      <c r="BO97" s="4"/>
      <c r="BP97" s="4"/>
      <c r="BQ97" s="4"/>
      <c r="BR97" s="4"/>
      <c r="BS97" s="4"/>
      <c r="BT97" s="4"/>
      <c r="BU97" s="4"/>
      <c r="BV97" s="5"/>
      <c r="BW97" s="5"/>
      <c r="BX97" s="5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4"/>
      <c r="CJ97" s="4"/>
      <c r="CK97" s="4"/>
      <c r="CL97" s="5"/>
      <c r="CM97" s="5"/>
      <c r="CN97" s="5"/>
      <c r="CO97" s="5"/>
      <c r="CP97" s="5"/>
      <c r="CQ97" s="5"/>
      <c r="CR97" s="5"/>
      <c r="CS97" s="5"/>
      <c r="CT97" s="4"/>
      <c r="CU97" s="4"/>
      <c r="CV97" s="4"/>
      <c r="CW97" s="4"/>
      <c r="CX97" s="4"/>
      <c r="CY97" s="4"/>
      <c r="CZ97" s="4"/>
      <c r="DA97" s="4"/>
      <c r="DB97" s="5"/>
      <c r="DC97" s="5"/>
      <c r="DD97" s="5"/>
      <c r="DE97" s="5"/>
      <c r="DF97" s="5"/>
      <c r="DG97" s="5"/>
      <c r="DH97" s="5"/>
      <c r="DI97" s="5"/>
      <c r="DJ97" s="4"/>
      <c r="DK97" s="4"/>
      <c r="DL97" s="4"/>
      <c r="DM97" s="4"/>
      <c r="DN97" s="4"/>
      <c r="DO97" s="4"/>
      <c r="DP97" s="4"/>
      <c r="DQ97" s="4"/>
      <c r="DR97" s="5"/>
      <c r="DS97" s="5"/>
      <c r="DT97" s="5"/>
      <c r="DU97" s="5"/>
      <c r="DV97" s="5"/>
      <c r="DW97" s="5"/>
      <c r="DX97" s="5"/>
      <c r="DY97" s="5"/>
      <c r="DZ97" s="4"/>
      <c r="EA97" s="4"/>
      <c r="EB97" s="4"/>
      <c r="EC97" s="4"/>
      <c r="ED97" s="4"/>
      <c r="EE97" s="4"/>
      <c r="EF97" s="4"/>
      <c r="EG97" s="4"/>
      <c r="EH97" s="5"/>
      <c r="EI97" s="5"/>
      <c r="EJ97" s="5"/>
      <c r="EK97" s="5"/>
      <c r="EL97" s="5"/>
      <c r="EM97" s="5"/>
      <c r="EN97" s="5"/>
      <c r="EO97" s="5"/>
      <c r="EP97" s="4"/>
      <c r="EQ97" s="4"/>
      <c r="ER97" s="4"/>
      <c r="ES97" s="4"/>
      <c r="ET97" s="4"/>
      <c r="EU97" s="4"/>
      <c r="EV97" s="4"/>
      <c r="EW97" s="4"/>
      <c r="EX97" s="5"/>
      <c r="EY97" s="5"/>
      <c r="EZ97" s="5"/>
      <c r="FA97" s="5"/>
      <c r="FB97" s="5"/>
      <c r="FC97" s="5"/>
      <c r="FD97" s="5"/>
      <c r="FE97" s="5"/>
      <c r="FF97" s="4" t="e">
        <f t="shared" si="16"/>
        <v>#DIV/0!</v>
      </c>
      <c r="FG97" s="4" t="e">
        <f t="shared" si="17"/>
        <v>#DIV/0!</v>
      </c>
      <c r="FH97" s="4" t="e">
        <f t="shared" si="18"/>
        <v>#DIV/0!</v>
      </c>
      <c r="FI97" s="4" t="e">
        <f t="shared" si="19"/>
        <v>#DIV/0!</v>
      </c>
      <c r="FJ97" s="4" t="e">
        <f t="shared" si="20"/>
        <v>#DIV/0!</v>
      </c>
      <c r="FK97" s="4" t="e">
        <f t="shared" si="21"/>
        <v>#DIV/0!</v>
      </c>
      <c r="FL97" s="4" t="e">
        <f t="shared" si="22"/>
        <v>#DIV/0!</v>
      </c>
      <c r="FM97" s="4" t="e">
        <f t="shared" si="23"/>
        <v>#DIV/0!</v>
      </c>
      <c r="FN97" s="1" t="e" cm="1">
        <f t="array" aca="1" ref="FN97" ca="1">CONCATENATE(INDIRECT(ADDRESS(1,MATCH(_xlfn.MINIFS(B97:FE97,metrics.rec,"MAE"),B97:FE97,0)+1)), ", ", INDIRECT(ADDRESS(2,MATCH(_xlfn.MINIFS(B97:FE97,metrics.rec,"MAE"),B97:FE97,0)+1)))</f>
        <v>#N/A</v>
      </c>
      <c r="FO97" s="1" t="e" cm="1">
        <f t="array" aca="1" ref="FO97" ca="1">CONCATENATE(INDIRECT(ADDRESS(1,MATCH(_xlfn.MINIFS(B97:FE97,metrics.rec,"MSE"),B97:FE97,0)+1)), ", ", INDIRECT(ADDRESS(2,MATCH(_xlfn.MINIFS(B97:FE97,metrics.rec,"MSE"),B97:FE97,0)+1)))</f>
        <v>#N/A</v>
      </c>
      <c r="FP97" s="1" t="e" cm="1">
        <f t="array" aca="1" ref="FP97" ca="1">CONCATENATE(INDIRECT(ADDRESS(1,MATCH(_xlfn.MAXIFS(B97:FE97,metrics.rec,"R"),B97:FE97,0)+1)), ", ", INDIRECT(ADDRESS(2,MATCH(_xlfn.MAXIFS(B97:FE97,metrics.rec,"R"),B97:FE97,0)+1)))</f>
        <v>#N/A</v>
      </c>
      <c r="FQ97" s="1" t="e" cm="1">
        <f t="array" aca="1" ref="FQ97" ca="1">CONCATENATE(INDIRECT(ADDRESS(1,MATCH(_xlfn.MAXIFS(B97:FE97,metrics.rec,"Precision"),B97:FE97,0)+1)), ", ", INDIRECT(ADDRESS(2,MATCH(_xlfn.MAXIFS(B97:FE97,metrics.rec,"Precision"),B97:FE97,0)+1)))</f>
        <v>#N/A</v>
      </c>
      <c r="FR97" s="1" t="e" cm="1">
        <f t="array" aca="1" ref="FR97" ca="1">CONCATENATE(INDIRECT(ADDRESS(1,MATCH(_xlfn.MAXIFS(B97:FE97,metrics.rec,"Recall"),B97:FE97,0)+1)), ", ", INDIRECT(ADDRESS(2,MATCH(_xlfn.MAXIFS(B97:FE97,metrics.rec,"Recall"),B97:FE97,0)+1)))</f>
        <v>#N/A</v>
      </c>
      <c r="FS97" s="1" t="e" cm="1">
        <f t="array" aca="1" ref="FS97" ca="1">CONCATENATE(INDIRECT(ADDRESS(1,MATCH(_xlfn.MAXIFS(B97:FE97,metrics.rec,"Coverage"),B97:FE97,0)+1)), ", ", INDIRECT(ADDRESS(2,MATCH(_xlfn.MAXIFS(B97:FE97,metrics.rec,"Coverage"),B97:FE97,0)+1)))</f>
        <v>#N/A</v>
      </c>
      <c r="FT97" s="1" t="e" cm="1">
        <f t="array" aca="1" ref="FT97" ca="1">CONCATENATE(INDIRECT(ADDRESS(1,MATCH(_xlfn.MAXIFS(B97:FE97,metrics.rec,"Recatio"),B97:FE97,0)+1)), ", ", INDIRECT(ADDRESS(2,MATCH(_xlfn.MAXIFS(B97:FE97,metrics.rec,"Recatio"),B97:FE97,0)+1)))</f>
        <v>#N/A</v>
      </c>
      <c r="FU97" s="1" t="e" cm="1">
        <f t="array" aca="1" ref="FU97" ca="1">CONCATENATE(INDIRECT(ADDRESS(1,MATCH(_xlfn.MINIFS(B97:FE97,metrics.rec,"Time"),B97:FE97,0)+1)), ", ", INDIRECT(ADDRESS(2,MATCH(_xlfn.MINIFS(B97:FE97,metrics.rec,"Time"),B97:FE97,0)+1)))</f>
        <v>#N/A</v>
      </c>
    </row>
    <row r="98" spans="1:177" x14ac:dyDescent="0.2">
      <c r="A98" s="1" t="s">
        <v>95</v>
      </c>
      <c r="B98" s="4"/>
      <c r="C98" s="4"/>
      <c r="D98" s="4"/>
      <c r="E98" s="4"/>
      <c r="F98" s="4"/>
      <c r="G98" s="4"/>
      <c r="H98" s="4"/>
      <c r="I98" s="4"/>
      <c r="J98" s="5"/>
      <c r="K98" s="5"/>
      <c r="L98" s="5"/>
      <c r="M98" s="5"/>
      <c r="N98" s="5"/>
      <c r="O98" s="5"/>
      <c r="P98" s="5"/>
      <c r="Q98" s="5"/>
      <c r="R98" s="4"/>
      <c r="S98" s="4"/>
      <c r="T98" s="4"/>
      <c r="U98" s="4"/>
      <c r="V98" s="4"/>
      <c r="W98" s="4"/>
      <c r="X98" s="4"/>
      <c r="Y98" s="4"/>
      <c r="Z98" s="5"/>
      <c r="AA98" s="5"/>
      <c r="AB98" s="5"/>
      <c r="AC98" s="5"/>
      <c r="AD98" s="5"/>
      <c r="AE98" s="5"/>
      <c r="AF98" s="5"/>
      <c r="AG98" s="5"/>
      <c r="AH98" s="4"/>
      <c r="AI98" s="4"/>
      <c r="AJ98" s="4"/>
      <c r="AK98" s="4"/>
      <c r="AL98" s="4"/>
      <c r="AM98" s="4"/>
      <c r="AN98" s="4"/>
      <c r="AO98" s="4"/>
      <c r="AP98" s="5"/>
      <c r="AQ98" s="5"/>
      <c r="AR98" s="5"/>
      <c r="AS98" s="5"/>
      <c r="AT98" s="5"/>
      <c r="AU98" s="5"/>
      <c r="AV98" s="5"/>
      <c r="AW98" s="5"/>
      <c r="AX98" s="4"/>
      <c r="AY98" s="4"/>
      <c r="AZ98" s="4"/>
      <c r="BA98" s="4"/>
      <c r="BB98" s="4"/>
      <c r="BC98" s="4"/>
      <c r="BD98" s="4"/>
      <c r="BE98" s="4"/>
      <c r="BF98" s="5"/>
      <c r="BG98" s="5"/>
      <c r="BH98" s="5"/>
      <c r="BI98" s="5"/>
      <c r="BJ98" s="5"/>
      <c r="BK98" s="5"/>
      <c r="BL98" s="5"/>
      <c r="BM98" s="5"/>
      <c r="BN98" s="4"/>
      <c r="BO98" s="4"/>
      <c r="BP98" s="4"/>
      <c r="BQ98" s="4"/>
      <c r="BR98" s="4"/>
      <c r="BS98" s="4"/>
      <c r="BT98" s="4"/>
      <c r="BU98" s="4"/>
      <c r="BV98" s="5"/>
      <c r="BW98" s="5"/>
      <c r="BX98" s="5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4"/>
      <c r="CJ98" s="4"/>
      <c r="CK98" s="4"/>
      <c r="CL98" s="5"/>
      <c r="CM98" s="5"/>
      <c r="CN98" s="5"/>
      <c r="CO98" s="5"/>
      <c r="CP98" s="5"/>
      <c r="CQ98" s="5"/>
      <c r="CR98" s="5"/>
      <c r="CS98" s="5"/>
      <c r="CT98" s="4"/>
      <c r="CU98" s="4"/>
      <c r="CV98" s="4"/>
      <c r="CW98" s="4"/>
      <c r="CX98" s="4"/>
      <c r="CY98" s="4"/>
      <c r="CZ98" s="4"/>
      <c r="DA98" s="4"/>
      <c r="DB98" s="5"/>
      <c r="DC98" s="5"/>
      <c r="DD98" s="5"/>
      <c r="DE98" s="5"/>
      <c r="DF98" s="5"/>
      <c r="DG98" s="5"/>
      <c r="DH98" s="5"/>
      <c r="DI98" s="5"/>
      <c r="DJ98" s="4"/>
      <c r="DK98" s="4"/>
      <c r="DL98" s="4"/>
      <c r="DM98" s="4"/>
      <c r="DN98" s="4"/>
      <c r="DO98" s="4"/>
      <c r="DP98" s="4"/>
      <c r="DQ98" s="4"/>
      <c r="DR98" s="5"/>
      <c r="DS98" s="5"/>
      <c r="DT98" s="5"/>
      <c r="DU98" s="5"/>
      <c r="DV98" s="5"/>
      <c r="DW98" s="5"/>
      <c r="DX98" s="5"/>
      <c r="DY98" s="5"/>
      <c r="DZ98" s="4"/>
      <c r="EA98" s="4"/>
      <c r="EB98" s="4"/>
      <c r="EC98" s="4"/>
      <c r="ED98" s="4"/>
      <c r="EE98" s="4"/>
      <c r="EF98" s="4"/>
      <c r="EG98" s="4"/>
      <c r="EH98" s="5"/>
      <c r="EI98" s="5"/>
      <c r="EJ98" s="5"/>
      <c r="EK98" s="5"/>
      <c r="EL98" s="5"/>
      <c r="EM98" s="5"/>
      <c r="EN98" s="5"/>
      <c r="EO98" s="5"/>
      <c r="EP98" s="4"/>
      <c r="EQ98" s="4"/>
      <c r="ER98" s="4"/>
      <c r="ES98" s="4"/>
      <c r="ET98" s="4"/>
      <c r="EU98" s="4"/>
      <c r="EV98" s="4"/>
      <c r="EW98" s="4"/>
      <c r="EX98" s="5"/>
      <c r="EY98" s="5"/>
      <c r="EZ98" s="5"/>
      <c r="FA98" s="5"/>
      <c r="FB98" s="5"/>
      <c r="FC98" s="5"/>
      <c r="FD98" s="5"/>
      <c r="FE98" s="5"/>
      <c r="FF98" s="4" t="e">
        <f t="shared" si="16"/>
        <v>#DIV/0!</v>
      </c>
      <c r="FG98" s="4" t="e">
        <f t="shared" si="17"/>
        <v>#DIV/0!</v>
      </c>
      <c r="FH98" s="4" t="e">
        <f t="shared" si="18"/>
        <v>#DIV/0!</v>
      </c>
      <c r="FI98" s="4" t="e">
        <f t="shared" si="19"/>
        <v>#DIV/0!</v>
      </c>
      <c r="FJ98" s="4" t="e">
        <f t="shared" si="20"/>
        <v>#DIV/0!</v>
      </c>
      <c r="FK98" s="4" t="e">
        <f t="shared" si="21"/>
        <v>#DIV/0!</v>
      </c>
      <c r="FL98" s="4" t="e">
        <f t="shared" si="22"/>
        <v>#DIV/0!</v>
      </c>
      <c r="FM98" s="4" t="e">
        <f t="shared" si="23"/>
        <v>#DIV/0!</v>
      </c>
      <c r="FN98" s="1" t="e" cm="1">
        <f t="array" aca="1" ref="FN98" ca="1">CONCATENATE(INDIRECT(ADDRESS(1,MATCH(_xlfn.MINIFS(B98:FE98,metrics.rec,"MAE"),B98:FE98,0)+1)), ", ", INDIRECT(ADDRESS(2,MATCH(_xlfn.MINIFS(B98:FE98,metrics.rec,"MAE"),B98:FE98,0)+1)))</f>
        <v>#N/A</v>
      </c>
      <c r="FO98" s="1" t="e" cm="1">
        <f t="array" aca="1" ref="FO98" ca="1">CONCATENATE(INDIRECT(ADDRESS(1,MATCH(_xlfn.MINIFS(B98:FE98,metrics.rec,"MSE"),B98:FE98,0)+1)), ", ", INDIRECT(ADDRESS(2,MATCH(_xlfn.MINIFS(B98:FE98,metrics.rec,"MSE"),B98:FE98,0)+1)))</f>
        <v>#N/A</v>
      </c>
      <c r="FP98" s="1" t="e" cm="1">
        <f t="array" aca="1" ref="FP98" ca="1">CONCATENATE(INDIRECT(ADDRESS(1,MATCH(_xlfn.MAXIFS(B98:FE98,metrics.rec,"R"),B98:FE98,0)+1)), ", ", INDIRECT(ADDRESS(2,MATCH(_xlfn.MAXIFS(B98:FE98,metrics.rec,"R"),B98:FE98,0)+1)))</f>
        <v>#N/A</v>
      </c>
      <c r="FQ98" s="1" t="e" cm="1">
        <f t="array" aca="1" ref="FQ98" ca="1">CONCATENATE(INDIRECT(ADDRESS(1,MATCH(_xlfn.MAXIFS(B98:FE98,metrics.rec,"Precision"),B98:FE98,0)+1)), ", ", INDIRECT(ADDRESS(2,MATCH(_xlfn.MAXIFS(B98:FE98,metrics.rec,"Precision"),B98:FE98,0)+1)))</f>
        <v>#N/A</v>
      </c>
      <c r="FR98" s="1" t="e" cm="1">
        <f t="array" aca="1" ref="FR98" ca="1">CONCATENATE(INDIRECT(ADDRESS(1,MATCH(_xlfn.MAXIFS(B98:FE98,metrics.rec,"Recall"),B98:FE98,0)+1)), ", ", INDIRECT(ADDRESS(2,MATCH(_xlfn.MAXIFS(B98:FE98,metrics.rec,"Recall"),B98:FE98,0)+1)))</f>
        <v>#N/A</v>
      </c>
      <c r="FS98" s="1" t="e" cm="1">
        <f t="array" aca="1" ref="FS98" ca="1">CONCATENATE(INDIRECT(ADDRESS(1,MATCH(_xlfn.MAXIFS(B98:FE98,metrics.rec,"Coverage"),B98:FE98,0)+1)), ", ", INDIRECT(ADDRESS(2,MATCH(_xlfn.MAXIFS(B98:FE98,metrics.rec,"Coverage"),B98:FE98,0)+1)))</f>
        <v>#N/A</v>
      </c>
      <c r="FT98" s="1" t="e" cm="1">
        <f t="array" aca="1" ref="FT98" ca="1">CONCATENATE(INDIRECT(ADDRESS(1,MATCH(_xlfn.MAXIFS(B98:FE98,metrics.rec,"Recatio"),B98:FE98,0)+1)), ", ", INDIRECT(ADDRESS(2,MATCH(_xlfn.MAXIFS(B98:FE98,metrics.rec,"Recatio"),B98:FE98,0)+1)))</f>
        <v>#N/A</v>
      </c>
      <c r="FU98" s="1" t="e" cm="1">
        <f t="array" aca="1" ref="FU98" ca="1">CONCATENATE(INDIRECT(ADDRESS(1,MATCH(_xlfn.MINIFS(B98:FE98,metrics.rec,"Time"),B98:FE98,0)+1)), ", ", INDIRECT(ADDRESS(2,MATCH(_xlfn.MINIFS(B98:FE98,metrics.rec,"Time"),B98:FE98,0)+1)))</f>
        <v>#N/A</v>
      </c>
    </row>
    <row r="99" spans="1:177" x14ac:dyDescent="0.2">
      <c r="A99" s="1" t="s">
        <v>96</v>
      </c>
      <c r="B99" s="4"/>
      <c r="C99" s="4"/>
      <c r="D99" s="4"/>
      <c r="E99" s="4"/>
      <c r="F99" s="4"/>
      <c r="G99" s="4"/>
      <c r="H99" s="4"/>
      <c r="I99" s="4"/>
      <c r="J99" s="5"/>
      <c r="K99" s="5"/>
      <c r="L99" s="5"/>
      <c r="M99" s="5"/>
      <c r="N99" s="5"/>
      <c r="O99" s="5"/>
      <c r="P99" s="5"/>
      <c r="Q99" s="5"/>
      <c r="R99" s="4"/>
      <c r="S99" s="4"/>
      <c r="T99" s="4"/>
      <c r="U99" s="4"/>
      <c r="V99" s="4"/>
      <c r="W99" s="4"/>
      <c r="X99" s="4"/>
      <c r="Y99" s="4"/>
      <c r="Z99" s="5"/>
      <c r="AA99" s="5"/>
      <c r="AB99" s="5"/>
      <c r="AC99" s="5"/>
      <c r="AD99" s="5"/>
      <c r="AE99" s="5"/>
      <c r="AF99" s="5"/>
      <c r="AG99" s="5"/>
      <c r="AH99" s="4"/>
      <c r="AI99" s="4"/>
      <c r="AJ99" s="4"/>
      <c r="AK99" s="4"/>
      <c r="AL99" s="4"/>
      <c r="AM99" s="4"/>
      <c r="AN99" s="4"/>
      <c r="AO99" s="4"/>
      <c r="AP99" s="5"/>
      <c r="AQ99" s="5"/>
      <c r="AR99" s="5"/>
      <c r="AS99" s="5"/>
      <c r="AT99" s="5"/>
      <c r="AU99" s="5"/>
      <c r="AV99" s="5"/>
      <c r="AW99" s="5"/>
      <c r="AX99" s="4"/>
      <c r="AY99" s="4"/>
      <c r="AZ99" s="4"/>
      <c r="BA99" s="4"/>
      <c r="BB99" s="4"/>
      <c r="BC99" s="4"/>
      <c r="BD99" s="4"/>
      <c r="BE99" s="4"/>
      <c r="BF99" s="5"/>
      <c r="BG99" s="5"/>
      <c r="BH99" s="5"/>
      <c r="BI99" s="5"/>
      <c r="BJ99" s="5"/>
      <c r="BK99" s="5"/>
      <c r="BL99" s="5"/>
      <c r="BM99" s="5"/>
      <c r="BN99" s="4"/>
      <c r="BO99" s="4"/>
      <c r="BP99" s="4"/>
      <c r="BQ99" s="4"/>
      <c r="BR99" s="4"/>
      <c r="BS99" s="4"/>
      <c r="BT99" s="4"/>
      <c r="BU99" s="4"/>
      <c r="BV99" s="5"/>
      <c r="BW99" s="5"/>
      <c r="BX99" s="5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4"/>
      <c r="CJ99" s="4"/>
      <c r="CK99" s="4"/>
      <c r="CL99" s="5"/>
      <c r="CM99" s="5"/>
      <c r="CN99" s="5"/>
      <c r="CO99" s="5"/>
      <c r="CP99" s="5"/>
      <c r="CQ99" s="5"/>
      <c r="CR99" s="5"/>
      <c r="CS99" s="5"/>
      <c r="CT99" s="4"/>
      <c r="CU99" s="4"/>
      <c r="CV99" s="4"/>
      <c r="CW99" s="4"/>
      <c r="CX99" s="4"/>
      <c r="CY99" s="4"/>
      <c r="CZ99" s="4"/>
      <c r="DA99" s="4"/>
      <c r="DB99" s="5"/>
      <c r="DC99" s="5"/>
      <c r="DD99" s="5"/>
      <c r="DE99" s="5"/>
      <c r="DF99" s="5"/>
      <c r="DG99" s="5"/>
      <c r="DH99" s="5"/>
      <c r="DI99" s="5"/>
      <c r="DJ99" s="4"/>
      <c r="DK99" s="4"/>
      <c r="DL99" s="4"/>
      <c r="DM99" s="4"/>
      <c r="DN99" s="4"/>
      <c r="DO99" s="4"/>
      <c r="DP99" s="4"/>
      <c r="DQ99" s="4"/>
      <c r="DR99" s="5"/>
      <c r="DS99" s="5"/>
      <c r="DT99" s="5"/>
      <c r="DU99" s="5"/>
      <c r="DV99" s="5"/>
      <c r="DW99" s="5"/>
      <c r="DX99" s="5"/>
      <c r="DY99" s="5"/>
      <c r="DZ99" s="4"/>
      <c r="EA99" s="4"/>
      <c r="EB99" s="4"/>
      <c r="EC99" s="4"/>
      <c r="ED99" s="4"/>
      <c r="EE99" s="4"/>
      <c r="EF99" s="4"/>
      <c r="EG99" s="4"/>
      <c r="EH99" s="5"/>
      <c r="EI99" s="5"/>
      <c r="EJ99" s="5"/>
      <c r="EK99" s="5"/>
      <c r="EL99" s="5"/>
      <c r="EM99" s="5"/>
      <c r="EN99" s="5"/>
      <c r="EO99" s="5"/>
      <c r="EP99" s="4"/>
      <c r="EQ99" s="4"/>
      <c r="ER99" s="4"/>
      <c r="ES99" s="4"/>
      <c r="ET99" s="4"/>
      <c r="EU99" s="4"/>
      <c r="EV99" s="4"/>
      <c r="EW99" s="4"/>
      <c r="EX99" s="5"/>
      <c r="EY99" s="5"/>
      <c r="EZ99" s="5"/>
      <c r="FA99" s="5"/>
      <c r="FB99" s="5"/>
      <c r="FC99" s="5"/>
      <c r="FD99" s="5"/>
      <c r="FE99" s="5"/>
      <c r="FF99" s="4" t="e">
        <f t="shared" si="16"/>
        <v>#DIV/0!</v>
      </c>
      <c r="FG99" s="4" t="e">
        <f t="shared" si="17"/>
        <v>#DIV/0!</v>
      </c>
      <c r="FH99" s="4" t="e">
        <f t="shared" si="18"/>
        <v>#DIV/0!</v>
      </c>
      <c r="FI99" s="4" t="e">
        <f t="shared" si="19"/>
        <v>#DIV/0!</v>
      </c>
      <c r="FJ99" s="4" t="e">
        <f t="shared" si="20"/>
        <v>#DIV/0!</v>
      </c>
      <c r="FK99" s="4" t="e">
        <f t="shared" si="21"/>
        <v>#DIV/0!</v>
      </c>
      <c r="FL99" s="4" t="e">
        <f t="shared" si="22"/>
        <v>#DIV/0!</v>
      </c>
      <c r="FM99" s="4" t="e">
        <f t="shared" si="23"/>
        <v>#DIV/0!</v>
      </c>
      <c r="FN99" s="1" t="e" cm="1">
        <f t="array" aca="1" ref="FN99" ca="1">CONCATENATE(INDIRECT(ADDRESS(1,MATCH(_xlfn.MINIFS(B99:FE99,metrics.rec,"MAE"),B99:FE99,0)+1)), ", ", INDIRECT(ADDRESS(2,MATCH(_xlfn.MINIFS(B99:FE99,metrics.rec,"MAE"),B99:FE99,0)+1)))</f>
        <v>#N/A</v>
      </c>
      <c r="FO99" s="1" t="e" cm="1">
        <f t="array" aca="1" ref="FO99" ca="1">CONCATENATE(INDIRECT(ADDRESS(1,MATCH(_xlfn.MINIFS(B99:FE99,metrics.rec,"MSE"),B99:FE99,0)+1)), ", ", INDIRECT(ADDRESS(2,MATCH(_xlfn.MINIFS(B99:FE99,metrics.rec,"MSE"),B99:FE99,0)+1)))</f>
        <v>#N/A</v>
      </c>
      <c r="FP99" s="1" t="e" cm="1">
        <f t="array" aca="1" ref="FP99" ca="1">CONCATENATE(INDIRECT(ADDRESS(1,MATCH(_xlfn.MAXIFS(B99:FE99,metrics.rec,"R"),B99:FE99,0)+1)), ", ", INDIRECT(ADDRESS(2,MATCH(_xlfn.MAXIFS(B99:FE99,metrics.rec,"R"),B99:FE99,0)+1)))</f>
        <v>#N/A</v>
      </c>
      <c r="FQ99" s="1" t="e" cm="1">
        <f t="array" aca="1" ref="FQ99" ca="1">CONCATENATE(INDIRECT(ADDRESS(1,MATCH(_xlfn.MAXIFS(B99:FE99,metrics.rec,"Precision"),B99:FE99,0)+1)), ", ", INDIRECT(ADDRESS(2,MATCH(_xlfn.MAXIFS(B99:FE99,metrics.rec,"Precision"),B99:FE99,0)+1)))</f>
        <v>#N/A</v>
      </c>
      <c r="FR99" s="1" t="e" cm="1">
        <f t="array" aca="1" ref="FR99" ca="1">CONCATENATE(INDIRECT(ADDRESS(1,MATCH(_xlfn.MAXIFS(B99:FE99,metrics.rec,"Recall"),B99:FE99,0)+1)), ", ", INDIRECT(ADDRESS(2,MATCH(_xlfn.MAXIFS(B99:FE99,metrics.rec,"Recall"),B99:FE99,0)+1)))</f>
        <v>#N/A</v>
      </c>
      <c r="FS99" s="1" t="e" cm="1">
        <f t="array" aca="1" ref="FS99" ca="1">CONCATENATE(INDIRECT(ADDRESS(1,MATCH(_xlfn.MAXIFS(B99:FE99,metrics.rec,"Coverage"),B99:FE99,0)+1)), ", ", INDIRECT(ADDRESS(2,MATCH(_xlfn.MAXIFS(B99:FE99,metrics.rec,"Coverage"),B99:FE99,0)+1)))</f>
        <v>#N/A</v>
      </c>
      <c r="FT99" s="1" t="e" cm="1">
        <f t="array" aca="1" ref="FT99" ca="1">CONCATENATE(INDIRECT(ADDRESS(1,MATCH(_xlfn.MAXIFS(B99:FE99,metrics.rec,"Recatio"),B99:FE99,0)+1)), ", ", INDIRECT(ADDRESS(2,MATCH(_xlfn.MAXIFS(B99:FE99,metrics.rec,"Recatio"),B99:FE99,0)+1)))</f>
        <v>#N/A</v>
      </c>
      <c r="FU99" s="1" t="e" cm="1">
        <f t="array" aca="1" ref="FU99" ca="1">CONCATENATE(INDIRECT(ADDRESS(1,MATCH(_xlfn.MINIFS(B99:FE99,metrics.rec,"Time"),B99:FE99,0)+1)), ", ", INDIRECT(ADDRESS(2,MATCH(_xlfn.MINIFS(B99:FE99,metrics.rec,"Time"),B99:FE99,0)+1)))</f>
        <v>#N/A</v>
      </c>
    </row>
    <row r="100" spans="1:177" x14ac:dyDescent="0.2">
      <c r="A100" s="1" t="s">
        <v>97</v>
      </c>
      <c r="B100" s="4"/>
      <c r="C100" s="4"/>
      <c r="D100" s="4"/>
      <c r="E100" s="4"/>
      <c r="F100" s="4"/>
      <c r="G100" s="4"/>
      <c r="H100" s="4"/>
      <c r="I100" s="4"/>
      <c r="J100" s="5"/>
      <c r="K100" s="5"/>
      <c r="L100" s="5"/>
      <c r="M100" s="5"/>
      <c r="N100" s="5"/>
      <c r="O100" s="5"/>
      <c r="P100" s="5"/>
      <c r="Q100" s="5"/>
      <c r="R100" s="4"/>
      <c r="S100" s="4"/>
      <c r="T100" s="4"/>
      <c r="U100" s="4"/>
      <c r="V100" s="4"/>
      <c r="W100" s="4"/>
      <c r="X100" s="4"/>
      <c r="Y100" s="4"/>
      <c r="Z100" s="5"/>
      <c r="AA100" s="5"/>
      <c r="AB100" s="5"/>
      <c r="AC100" s="5"/>
      <c r="AD100" s="5"/>
      <c r="AE100" s="5"/>
      <c r="AF100" s="5"/>
      <c r="AG100" s="5"/>
      <c r="AH100" s="4"/>
      <c r="AI100" s="4"/>
      <c r="AJ100" s="4"/>
      <c r="AK100" s="4"/>
      <c r="AL100" s="4"/>
      <c r="AM100" s="4"/>
      <c r="AN100" s="4"/>
      <c r="AO100" s="4"/>
      <c r="AP100" s="5"/>
      <c r="AQ100" s="5"/>
      <c r="AR100" s="5"/>
      <c r="AS100" s="5"/>
      <c r="AT100" s="5"/>
      <c r="AU100" s="5"/>
      <c r="AV100" s="5"/>
      <c r="AW100" s="5"/>
      <c r="AX100" s="4"/>
      <c r="AY100" s="4"/>
      <c r="AZ100" s="4"/>
      <c r="BA100" s="4"/>
      <c r="BB100" s="4"/>
      <c r="BC100" s="4"/>
      <c r="BD100" s="4"/>
      <c r="BE100" s="4"/>
      <c r="BF100" s="5"/>
      <c r="BG100" s="5"/>
      <c r="BH100" s="5"/>
      <c r="BI100" s="5"/>
      <c r="BJ100" s="5"/>
      <c r="BK100" s="5"/>
      <c r="BL100" s="5"/>
      <c r="BM100" s="5"/>
      <c r="BN100" s="4"/>
      <c r="BO100" s="4"/>
      <c r="BP100" s="4"/>
      <c r="BQ100" s="4"/>
      <c r="BR100" s="4"/>
      <c r="BS100" s="4"/>
      <c r="BT100" s="4"/>
      <c r="BU100" s="4"/>
      <c r="BV100" s="5"/>
      <c r="BW100" s="5"/>
      <c r="BX100" s="5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4"/>
      <c r="CJ100" s="4"/>
      <c r="CK100" s="4"/>
      <c r="CL100" s="5"/>
      <c r="CM100" s="5"/>
      <c r="CN100" s="5"/>
      <c r="CO100" s="5"/>
      <c r="CP100" s="5"/>
      <c r="CQ100" s="5"/>
      <c r="CR100" s="5"/>
      <c r="CS100" s="5"/>
      <c r="CT100" s="4"/>
      <c r="CU100" s="4"/>
      <c r="CV100" s="4"/>
      <c r="CW100" s="4"/>
      <c r="CX100" s="4"/>
      <c r="CY100" s="4"/>
      <c r="CZ100" s="4"/>
      <c r="DA100" s="4"/>
      <c r="DB100" s="5"/>
      <c r="DC100" s="5"/>
      <c r="DD100" s="5"/>
      <c r="DE100" s="5"/>
      <c r="DF100" s="5"/>
      <c r="DG100" s="5"/>
      <c r="DH100" s="5"/>
      <c r="DI100" s="5"/>
      <c r="DJ100" s="4"/>
      <c r="DK100" s="4"/>
      <c r="DL100" s="4"/>
      <c r="DM100" s="4"/>
      <c r="DN100" s="4"/>
      <c r="DO100" s="4"/>
      <c r="DP100" s="4"/>
      <c r="DQ100" s="4"/>
      <c r="DR100" s="5"/>
      <c r="DS100" s="5"/>
      <c r="DT100" s="5"/>
      <c r="DU100" s="5"/>
      <c r="DV100" s="5"/>
      <c r="DW100" s="5"/>
      <c r="DX100" s="5"/>
      <c r="DY100" s="5"/>
      <c r="DZ100" s="4"/>
      <c r="EA100" s="4"/>
      <c r="EB100" s="4"/>
      <c r="EC100" s="4"/>
      <c r="ED100" s="4"/>
      <c r="EE100" s="4"/>
      <c r="EF100" s="4"/>
      <c r="EG100" s="4"/>
      <c r="EH100" s="5"/>
      <c r="EI100" s="5"/>
      <c r="EJ100" s="5"/>
      <c r="EK100" s="5"/>
      <c r="EL100" s="5"/>
      <c r="EM100" s="5"/>
      <c r="EN100" s="5"/>
      <c r="EO100" s="5"/>
      <c r="EP100" s="4"/>
      <c r="EQ100" s="4"/>
      <c r="ER100" s="4"/>
      <c r="ES100" s="4"/>
      <c r="ET100" s="4"/>
      <c r="EU100" s="4"/>
      <c r="EV100" s="4"/>
      <c r="EW100" s="4"/>
      <c r="EX100" s="5"/>
      <c r="EY100" s="5"/>
      <c r="EZ100" s="5"/>
      <c r="FA100" s="5"/>
      <c r="FB100" s="5"/>
      <c r="FC100" s="5"/>
      <c r="FD100" s="5"/>
      <c r="FE100" s="5"/>
      <c r="FF100" s="4" t="e">
        <f t="shared" si="16"/>
        <v>#DIV/0!</v>
      </c>
      <c r="FG100" s="4" t="e">
        <f t="shared" si="17"/>
        <v>#DIV/0!</v>
      </c>
      <c r="FH100" s="4" t="e">
        <f t="shared" si="18"/>
        <v>#DIV/0!</v>
      </c>
      <c r="FI100" s="4" t="e">
        <f t="shared" si="19"/>
        <v>#DIV/0!</v>
      </c>
      <c r="FJ100" s="4" t="e">
        <f t="shared" si="20"/>
        <v>#DIV/0!</v>
      </c>
      <c r="FK100" s="4" t="e">
        <f t="shared" si="21"/>
        <v>#DIV/0!</v>
      </c>
      <c r="FL100" s="4" t="e">
        <f t="shared" si="22"/>
        <v>#DIV/0!</v>
      </c>
      <c r="FM100" s="4" t="e">
        <f t="shared" si="23"/>
        <v>#DIV/0!</v>
      </c>
      <c r="FN100" s="1" t="e" cm="1">
        <f t="array" aca="1" ref="FN100" ca="1">CONCATENATE(INDIRECT(ADDRESS(1,MATCH(_xlfn.MINIFS(B100:FE100,metrics.rec,"MAE"),B100:FE100,0)+1)), ", ", INDIRECT(ADDRESS(2,MATCH(_xlfn.MINIFS(B100:FE100,metrics.rec,"MAE"),B100:FE100,0)+1)))</f>
        <v>#N/A</v>
      </c>
      <c r="FO100" s="1" t="e" cm="1">
        <f t="array" aca="1" ref="FO100" ca="1">CONCATENATE(INDIRECT(ADDRESS(1,MATCH(_xlfn.MINIFS(B100:FE100,metrics.rec,"MSE"),B100:FE100,0)+1)), ", ", INDIRECT(ADDRESS(2,MATCH(_xlfn.MINIFS(B100:FE100,metrics.rec,"MSE"),B100:FE100,0)+1)))</f>
        <v>#N/A</v>
      </c>
      <c r="FP100" s="1" t="e" cm="1">
        <f t="array" aca="1" ref="FP100" ca="1">CONCATENATE(INDIRECT(ADDRESS(1,MATCH(_xlfn.MAXIFS(B100:FE100,metrics.rec,"R"),B100:FE100,0)+1)), ", ", INDIRECT(ADDRESS(2,MATCH(_xlfn.MAXIFS(B100:FE100,metrics.rec,"R"),B100:FE100,0)+1)))</f>
        <v>#N/A</v>
      </c>
      <c r="FQ100" s="1" t="e" cm="1">
        <f t="array" aca="1" ref="FQ100" ca="1">CONCATENATE(INDIRECT(ADDRESS(1,MATCH(_xlfn.MAXIFS(B100:FE100,metrics.rec,"Precision"),B100:FE100,0)+1)), ", ", INDIRECT(ADDRESS(2,MATCH(_xlfn.MAXIFS(B100:FE100,metrics.rec,"Precision"),B100:FE100,0)+1)))</f>
        <v>#N/A</v>
      </c>
      <c r="FR100" s="1" t="e" cm="1">
        <f t="array" aca="1" ref="FR100" ca="1">CONCATENATE(INDIRECT(ADDRESS(1,MATCH(_xlfn.MAXIFS(B100:FE100,metrics.rec,"Recall"),B100:FE100,0)+1)), ", ", INDIRECT(ADDRESS(2,MATCH(_xlfn.MAXIFS(B100:FE100,metrics.rec,"Recall"),B100:FE100,0)+1)))</f>
        <v>#N/A</v>
      </c>
      <c r="FS100" s="1" t="e" cm="1">
        <f t="array" aca="1" ref="FS100" ca="1">CONCATENATE(INDIRECT(ADDRESS(1,MATCH(_xlfn.MAXIFS(B100:FE100,metrics.rec,"Coverage"),B100:FE100,0)+1)), ", ", INDIRECT(ADDRESS(2,MATCH(_xlfn.MAXIFS(B100:FE100,metrics.rec,"Coverage"),B100:FE100,0)+1)))</f>
        <v>#N/A</v>
      </c>
      <c r="FT100" s="1" t="e" cm="1">
        <f t="array" aca="1" ref="FT100" ca="1">CONCATENATE(INDIRECT(ADDRESS(1,MATCH(_xlfn.MAXIFS(B100:FE100,metrics.rec,"Recatio"),B100:FE100,0)+1)), ", ", INDIRECT(ADDRESS(2,MATCH(_xlfn.MAXIFS(B100:FE100,metrics.rec,"Recatio"),B100:FE100,0)+1)))</f>
        <v>#N/A</v>
      </c>
      <c r="FU100" s="1" t="e" cm="1">
        <f t="array" aca="1" ref="FU100" ca="1">CONCATENATE(INDIRECT(ADDRESS(1,MATCH(_xlfn.MINIFS(B100:FE100,metrics.rec,"Time"),B100:FE100,0)+1)), ", ", INDIRECT(ADDRESS(2,MATCH(_xlfn.MINIFS(B100:FE100,metrics.rec,"Time"),B100:FE100,0)+1)))</f>
        <v>#N/A</v>
      </c>
    </row>
    <row r="101" spans="1:177" x14ac:dyDescent="0.2">
      <c r="A101" s="1" t="s">
        <v>98</v>
      </c>
      <c r="B101" s="4"/>
      <c r="C101" s="4"/>
      <c r="D101" s="4"/>
      <c r="E101" s="4"/>
      <c r="F101" s="4"/>
      <c r="G101" s="4"/>
      <c r="H101" s="4"/>
      <c r="I101" s="4"/>
      <c r="J101" s="5"/>
      <c r="K101" s="5"/>
      <c r="L101" s="5"/>
      <c r="M101" s="5"/>
      <c r="N101" s="5"/>
      <c r="O101" s="5"/>
      <c r="P101" s="5"/>
      <c r="Q101" s="5"/>
      <c r="R101" s="4"/>
      <c r="S101" s="4"/>
      <c r="T101" s="4"/>
      <c r="U101" s="4"/>
      <c r="V101" s="4"/>
      <c r="W101" s="4"/>
      <c r="X101" s="4"/>
      <c r="Y101" s="4"/>
      <c r="Z101" s="5"/>
      <c r="AA101" s="5"/>
      <c r="AB101" s="5"/>
      <c r="AC101" s="5"/>
      <c r="AD101" s="5"/>
      <c r="AE101" s="5"/>
      <c r="AF101" s="5"/>
      <c r="AG101" s="5"/>
      <c r="AH101" s="4"/>
      <c r="AI101" s="4"/>
      <c r="AJ101" s="4"/>
      <c r="AK101" s="4"/>
      <c r="AL101" s="4"/>
      <c r="AM101" s="4"/>
      <c r="AN101" s="4"/>
      <c r="AO101" s="4"/>
      <c r="AP101" s="5"/>
      <c r="AQ101" s="5"/>
      <c r="AR101" s="5"/>
      <c r="AS101" s="5"/>
      <c r="AT101" s="5"/>
      <c r="AU101" s="5"/>
      <c r="AV101" s="5"/>
      <c r="AW101" s="5"/>
      <c r="AX101" s="4"/>
      <c r="AY101" s="4"/>
      <c r="AZ101" s="4"/>
      <c r="BA101" s="4"/>
      <c r="BB101" s="4"/>
      <c r="BC101" s="4"/>
      <c r="BD101" s="4"/>
      <c r="BE101" s="4"/>
      <c r="BF101" s="5"/>
      <c r="BG101" s="5"/>
      <c r="BH101" s="5"/>
      <c r="BI101" s="5"/>
      <c r="BJ101" s="5"/>
      <c r="BK101" s="5"/>
      <c r="BL101" s="5"/>
      <c r="BM101" s="5"/>
      <c r="BN101" s="4"/>
      <c r="BO101" s="4"/>
      <c r="BP101" s="4"/>
      <c r="BQ101" s="4"/>
      <c r="BR101" s="4"/>
      <c r="BS101" s="4"/>
      <c r="BT101" s="4"/>
      <c r="BU101" s="4"/>
      <c r="BV101" s="5"/>
      <c r="BW101" s="5"/>
      <c r="BX101" s="5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4"/>
      <c r="CJ101" s="4"/>
      <c r="CK101" s="4"/>
      <c r="CL101" s="5"/>
      <c r="CM101" s="5"/>
      <c r="CN101" s="5"/>
      <c r="CO101" s="5"/>
      <c r="CP101" s="5"/>
      <c r="CQ101" s="5"/>
      <c r="CR101" s="5"/>
      <c r="CS101" s="5"/>
      <c r="CT101" s="4"/>
      <c r="CU101" s="4"/>
      <c r="CV101" s="4"/>
      <c r="CW101" s="4"/>
      <c r="CX101" s="4"/>
      <c r="CY101" s="4"/>
      <c r="CZ101" s="4"/>
      <c r="DA101" s="4"/>
      <c r="DB101" s="5"/>
      <c r="DC101" s="5"/>
      <c r="DD101" s="5"/>
      <c r="DE101" s="5"/>
      <c r="DF101" s="5"/>
      <c r="DG101" s="5"/>
      <c r="DH101" s="5"/>
      <c r="DI101" s="5"/>
      <c r="DJ101" s="4"/>
      <c r="DK101" s="4"/>
      <c r="DL101" s="4"/>
      <c r="DM101" s="4"/>
      <c r="DN101" s="4"/>
      <c r="DO101" s="4"/>
      <c r="DP101" s="4"/>
      <c r="DQ101" s="4"/>
      <c r="DR101" s="5"/>
      <c r="DS101" s="5"/>
      <c r="DT101" s="5"/>
      <c r="DU101" s="5"/>
      <c r="DV101" s="5"/>
      <c r="DW101" s="5"/>
      <c r="DX101" s="5"/>
      <c r="DY101" s="5"/>
      <c r="DZ101" s="4"/>
      <c r="EA101" s="4"/>
      <c r="EB101" s="4"/>
      <c r="EC101" s="4"/>
      <c r="ED101" s="4"/>
      <c r="EE101" s="4"/>
      <c r="EF101" s="4"/>
      <c r="EG101" s="4"/>
      <c r="EH101" s="5"/>
      <c r="EI101" s="5"/>
      <c r="EJ101" s="5"/>
      <c r="EK101" s="5"/>
      <c r="EL101" s="5"/>
      <c r="EM101" s="5"/>
      <c r="EN101" s="5"/>
      <c r="EO101" s="5"/>
      <c r="EP101" s="4"/>
      <c r="EQ101" s="4"/>
      <c r="ER101" s="4"/>
      <c r="ES101" s="4"/>
      <c r="ET101" s="4"/>
      <c r="EU101" s="4"/>
      <c r="EV101" s="4"/>
      <c r="EW101" s="4"/>
      <c r="EX101" s="5"/>
      <c r="EY101" s="5"/>
      <c r="EZ101" s="5"/>
      <c r="FA101" s="5"/>
      <c r="FB101" s="5"/>
      <c r="FC101" s="5"/>
      <c r="FD101" s="5"/>
      <c r="FE101" s="5"/>
      <c r="FF101" s="4" t="e">
        <f t="shared" si="16"/>
        <v>#DIV/0!</v>
      </c>
      <c r="FG101" s="4" t="e">
        <f t="shared" si="17"/>
        <v>#DIV/0!</v>
      </c>
      <c r="FH101" s="4" t="e">
        <f t="shared" si="18"/>
        <v>#DIV/0!</v>
      </c>
      <c r="FI101" s="4" t="e">
        <f t="shared" si="19"/>
        <v>#DIV/0!</v>
      </c>
      <c r="FJ101" s="4" t="e">
        <f t="shared" si="20"/>
        <v>#DIV/0!</v>
      </c>
      <c r="FK101" s="4" t="e">
        <f t="shared" si="21"/>
        <v>#DIV/0!</v>
      </c>
      <c r="FL101" s="4" t="e">
        <f t="shared" si="22"/>
        <v>#DIV/0!</v>
      </c>
      <c r="FM101" s="4" t="e">
        <f t="shared" si="23"/>
        <v>#DIV/0!</v>
      </c>
      <c r="FN101" s="1" t="e" cm="1">
        <f t="array" aca="1" ref="FN101" ca="1">CONCATENATE(INDIRECT(ADDRESS(1,MATCH(_xlfn.MINIFS(B101:FE101,metrics.rec,"MAE"),B101:FE101,0)+1)), ", ", INDIRECT(ADDRESS(2,MATCH(_xlfn.MINIFS(B101:FE101,metrics.rec,"MAE"),B101:FE101,0)+1)))</f>
        <v>#N/A</v>
      </c>
      <c r="FO101" s="1" t="e" cm="1">
        <f t="array" aca="1" ref="FO101" ca="1">CONCATENATE(INDIRECT(ADDRESS(1,MATCH(_xlfn.MINIFS(B101:FE101,metrics.rec,"MSE"),B101:FE101,0)+1)), ", ", INDIRECT(ADDRESS(2,MATCH(_xlfn.MINIFS(B101:FE101,metrics.rec,"MSE"),B101:FE101,0)+1)))</f>
        <v>#N/A</v>
      </c>
      <c r="FP101" s="1" t="e" cm="1">
        <f t="array" aca="1" ref="FP101" ca="1">CONCATENATE(INDIRECT(ADDRESS(1,MATCH(_xlfn.MAXIFS(B101:FE101,metrics.rec,"R"),B101:FE101,0)+1)), ", ", INDIRECT(ADDRESS(2,MATCH(_xlfn.MAXIFS(B101:FE101,metrics.rec,"R"),B101:FE101,0)+1)))</f>
        <v>#N/A</v>
      </c>
      <c r="FQ101" s="1" t="e" cm="1">
        <f t="array" aca="1" ref="FQ101" ca="1">CONCATENATE(INDIRECT(ADDRESS(1,MATCH(_xlfn.MAXIFS(B101:FE101,metrics.rec,"Precision"),B101:FE101,0)+1)), ", ", INDIRECT(ADDRESS(2,MATCH(_xlfn.MAXIFS(B101:FE101,metrics.rec,"Precision"),B101:FE101,0)+1)))</f>
        <v>#N/A</v>
      </c>
      <c r="FR101" s="1" t="e" cm="1">
        <f t="array" aca="1" ref="FR101" ca="1">CONCATENATE(INDIRECT(ADDRESS(1,MATCH(_xlfn.MAXIFS(B101:FE101,metrics.rec,"Recall"),B101:FE101,0)+1)), ", ", INDIRECT(ADDRESS(2,MATCH(_xlfn.MAXIFS(B101:FE101,metrics.rec,"Recall"),B101:FE101,0)+1)))</f>
        <v>#N/A</v>
      </c>
      <c r="FS101" s="1" t="e" cm="1">
        <f t="array" aca="1" ref="FS101" ca="1">CONCATENATE(INDIRECT(ADDRESS(1,MATCH(_xlfn.MAXIFS(B101:FE101,metrics.rec,"Coverage"),B101:FE101,0)+1)), ", ", INDIRECT(ADDRESS(2,MATCH(_xlfn.MAXIFS(B101:FE101,metrics.rec,"Coverage"),B101:FE101,0)+1)))</f>
        <v>#N/A</v>
      </c>
      <c r="FT101" s="1" t="e" cm="1">
        <f t="array" aca="1" ref="FT101" ca="1">CONCATENATE(INDIRECT(ADDRESS(1,MATCH(_xlfn.MAXIFS(B101:FE101,metrics.rec,"Recatio"),B101:FE101,0)+1)), ", ", INDIRECT(ADDRESS(2,MATCH(_xlfn.MAXIFS(B101:FE101,metrics.rec,"Recatio"),B101:FE101,0)+1)))</f>
        <v>#N/A</v>
      </c>
      <c r="FU101" s="1" t="e" cm="1">
        <f t="array" aca="1" ref="FU101" ca="1">CONCATENATE(INDIRECT(ADDRESS(1,MATCH(_xlfn.MINIFS(B101:FE101,metrics.rec,"Time"),B101:FE101,0)+1)), ", ", INDIRECT(ADDRESS(2,MATCH(_xlfn.MINIFS(B101:FE101,metrics.rec,"Time"),B101:FE101,0)+1)))</f>
        <v>#N/A</v>
      </c>
    </row>
    <row r="102" spans="1:177" x14ac:dyDescent="0.2">
      <c r="A102" s="1" t="s">
        <v>99</v>
      </c>
      <c r="B102" s="4"/>
      <c r="C102" s="4"/>
      <c r="D102" s="4"/>
      <c r="E102" s="4"/>
      <c r="F102" s="4"/>
      <c r="G102" s="4"/>
      <c r="H102" s="4"/>
      <c r="I102" s="4"/>
      <c r="J102" s="5"/>
      <c r="K102" s="5"/>
      <c r="L102" s="5"/>
      <c r="M102" s="5"/>
      <c r="N102" s="5"/>
      <c r="O102" s="5"/>
      <c r="P102" s="5"/>
      <c r="Q102" s="5"/>
      <c r="R102" s="4"/>
      <c r="S102" s="4"/>
      <c r="T102" s="4"/>
      <c r="U102" s="4"/>
      <c r="V102" s="4"/>
      <c r="W102" s="4"/>
      <c r="X102" s="4"/>
      <c r="Y102" s="4"/>
      <c r="Z102" s="5"/>
      <c r="AA102" s="5"/>
      <c r="AB102" s="5"/>
      <c r="AC102" s="5"/>
      <c r="AD102" s="5"/>
      <c r="AE102" s="5"/>
      <c r="AF102" s="5"/>
      <c r="AG102" s="5"/>
      <c r="AH102" s="4"/>
      <c r="AI102" s="4"/>
      <c r="AJ102" s="4"/>
      <c r="AK102" s="4"/>
      <c r="AL102" s="4"/>
      <c r="AM102" s="4"/>
      <c r="AN102" s="4"/>
      <c r="AO102" s="4"/>
      <c r="AP102" s="5"/>
      <c r="AQ102" s="5"/>
      <c r="AR102" s="5"/>
      <c r="AS102" s="5"/>
      <c r="AT102" s="5"/>
      <c r="AU102" s="5"/>
      <c r="AV102" s="5"/>
      <c r="AW102" s="5"/>
      <c r="AX102" s="4"/>
      <c r="AY102" s="4"/>
      <c r="AZ102" s="4"/>
      <c r="BA102" s="4"/>
      <c r="BB102" s="4"/>
      <c r="BC102" s="4"/>
      <c r="BD102" s="4"/>
      <c r="BE102" s="4"/>
      <c r="BF102" s="5"/>
      <c r="BG102" s="5"/>
      <c r="BH102" s="5"/>
      <c r="BI102" s="5"/>
      <c r="BJ102" s="5"/>
      <c r="BK102" s="5"/>
      <c r="BL102" s="5"/>
      <c r="BM102" s="5"/>
      <c r="BN102" s="4"/>
      <c r="BO102" s="4"/>
      <c r="BP102" s="4"/>
      <c r="BQ102" s="4"/>
      <c r="BR102" s="4"/>
      <c r="BS102" s="4"/>
      <c r="BT102" s="4"/>
      <c r="BU102" s="4"/>
      <c r="BV102" s="5"/>
      <c r="BW102" s="5"/>
      <c r="BX102" s="5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4"/>
      <c r="CJ102" s="4"/>
      <c r="CK102" s="4"/>
      <c r="CL102" s="5"/>
      <c r="CM102" s="5"/>
      <c r="CN102" s="5"/>
      <c r="CO102" s="5"/>
      <c r="CP102" s="5"/>
      <c r="CQ102" s="5"/>
      <c r="CR102" s="5"/>
      <c r="CS102" s="5"/>
      <c r="CT102" s="4"/>
      <c r="CU102" s="4"/>
      <c r="CV102" s="4"/>
      <c r="CW102" s="4"/>
      <c r="CX102" s="4"/>
      <c r="CY102" s="4"/>
      <c r="CZ102" s="4"/>
      <c r="DA102" s="4"/>
      <c r="DB102" s="5"/>
      <c r="DC102" s="5"/>
      <c r="DD102" s="5"/>
      <c r="DE102" s="5"/>
      <c r="DF102" s="5"/>
      <c r="DG102" s="5"/>
      <c r="DH102" s="5"/>
      <c r="DI102" s="5"/>
      <c r="DJ102" s="4"/>
      <c r="DK102" s="4"/>
      <c r="DL102" s="4"/>
      <c r="DM102" s="4"/>
      <c r="DN102" s="4"/>
      <c r="DO102" s="4"/>
      <c r="DP102" s="4"/>
      <c r="DQ102" s="4"/>
      <c r="DR102" s="5"/>
      <c r="DS102" s="5"/>
      <c r="DT102" s="5"/>
      <c r="DU102" s="5"/>
      <c r="DV102" s="5"/>
      <c r="DW102" s="5"/>
      <c r="DX102" s="5"/>
      <c r="DY102" s="5"/>
      <c r="DZ102" s="4"/>
      <c r="EA102" s="4"/>
      <c r="EB102" s="4"/>
      <c r="EC102" s="4"/>
      <c r="ED102" s="4"/>
      <c r="EE102" s="4"/>
      <c r="EF102" s="4"/>
      <c r="EG102" s="4"/>
      <c r="EH102" s="5"/>
      <c r="EI102" s="5"/>
      <c r="EJ102" s="5"/>
      <c r="EK102" s="5"/>
      <c r="EL102" s="5"/>
      <c r="EM102" s="5"/>
      <c r="EN102" s="5"/>
      <c r="EO102" s="5"/>
      <c r="EP102" s="4"/>
      <c r="EQ102" s="4"/>
      <c r="ER102" s="4"/>
      <c r="ES102" s="4"/>
      <c r="ET102" s="4"/>
      <c r="EU102" s="4"/>
      <c r="EV102" s="4"/>
      <c r="EW102" s="4"/>
      <c r="EX102" s="5"/>
      <c r="EY102" s="5"/>
      <c r="EZ102" s="5"/>
      <c r="FA102" s="5"/>
      <c r="FB102" s="5"/>
      <c r="FC102" s="5"/>
      <c r="FD102" s="5"/>
      <c r="FE102" s="5"/>
      <c r="FF102" s="4" t="e">
        <f t="shared" si="16"/>
        <v>#DIV/0!</v>
      </c>
      <c r="FG102" s="4" t="e">
        <f t="shared" si="17"/>
        <v>#DIV/0!</v>
      </c>
      <c r="FH102" s="4" t="e">
        <f t="shared" si="18"/>
        <v>#DIV/0!</v>
      </c>
      <c r="FI102" s="4" t="e">
        <f t="shared" si="19"/>
        <v>#DIV/0!</v>
      </c>
      <c r="FJ102" s="4" t="e">
        <f t="shared" si="20"/>
        <v>#DIV/0!</v>
      </c>
      <c r="FK102" s="4" t="e">
        <f t="shared" si="21"/>
        <v>#DIV/0!</v>
      </c>
      <c r="FL102" s="4" t="e">
        <f t="shared" si="22"/>
        <v>#DIV/0!</v>
      </c>
      <c r="FM102" s="4" t="e">
        <f t="shared" si="23"/>
        <v>#DIV/0!</v>
      </c>
      <c r="FN102" s="1" t="e" cm="1">
        <f t="array" aca="1" ref="FN102" ca="1">CONCATENATE(INDIRECT(ADDRESS(1,MATCH(_xlfn.MINIFS(B102:FE102,metrics.rec,"MAE"),B102:FE102,0)+1)), ", ", INDIRECT(ADDRESS(2,MATCH(_xlfn.MINIFS(B102:FE102,metrics.rec,"MAE"),B102:FE102,0)+1)))</f>
        <v>#N/A</v>
      </c>
      <c r="FO102" s="1" t="e" cm="1">
        <f t="array" aca="1" ref="FO102" ca="1">CONCATENATE(INDIRECT(ADDRESS(1,MATCH(_xlfn.MINIFS(B102:FE102,metrics.rec,"MSE"),B102:FE102,0)+1)), ", ", INDIRECT(ADDRESS(2,MATCH(_xlfn.MINIFS(B102:FE102,metrics.rec,"MSE"),B102:FE102,0)+1)))</f>
        <v>#N/A</v>
      </c>
      <c r="FP102" s="1" t="e" cm="1">
        <f t="array" aca="1" ref="FP102" ca="1">CONCATENATE(INDIRECT(ADDRESS(1,MATCH(_xlfn.MAXIFS(B102:FE102,metrics.rec,"R"),B102:FE102,0)+1)), ", ", INDIRECT(ADDRESS(2,MATCH(_xlfn.MAXIFS(B102:FE102,metrics.rec,"R"),B102:FE102,0)+1)))</f>
        <v>#N/A</v>
      </c>
      <c r="FQ102" s="1" t="e" cm="1">
        <f t="array" aca="1" ref="FQ102" ca="1">CONCATENATE(INDIRECT(ADDRESS(1,MATCH(_xlfn.MAXIFS(B102:FE102,metrics.rec,"Precision"),B102:FE102,0)+1)), ", ", INDIRECT(ADDRESS(2,MATCH(_xlfn.MAXIFS(B102:FE102,metrics.rec,"Precision"),B102:FE102,0)+1)))</f>
        <v>#N/A</v>
      </c>
      <c r="FR102" s="1" t="e" cm="1">
        <f t="array" aca="1" ref="FR102" ca="1">CONCATENATE(INDIRECT(ADDRESS(1,MATCH(_xlfn.MAXIFS(B102:FE102,metrics.rec,"Recall"),B102:FE102,0)+1)), ", ", INDIRECT(ADDRESS(2,MATCH(_xlfn.MAXIFS(B102:FE102,metrics.rec,"Recall"),B102:FE102,0)+1)))</f>
        <v>#N/A</v>
      </c>
      <c r="FS102" s="1" t="e" cm="1">
        <f t="array" aca="1" ref="FS102" ca="1">CONCATENATE(INDIRECT(ADDRESS(1,MATCH(_xlfn.MAXIFS(B102:FE102,metrics.rec,"Coverage"),B102:FE102,0)+1)), ", ", INDIRECT(ADDRESS(2,MATCH(_xlfn.MAXIFS(B102:FE102,metrics.rec,"Coverage"),B102:FE102,0)+1)))</f>
        <v>#N/A</v>
      </c>
      <c r="FT102" s="1" t="e" cm="1">
        <f t="array" aca="1" ref="FT102" ca="1">CONCATENATE(INDIRECT(ADDRESS(1,MATCH(_xlfn.MAXIFS(B102:FE102,metrics.rec,"Recatio"),B102:FE102,0)+1)), ", ", INDIRECT(ADDRESS(2,MATCH(_xlfn.MAXIFS(B102:FE102,metrics.rec,"Recatio"),B102:FE102,0)+1)))</f>
        <v>#N/A</v>
      </c>
      <c r="FU102" s="1" t="e" cm="1">
        <f t="array" aca="1" ref="FU102" ca="1">CONCATENATE(INDIRECT(ADDRESS(1,MATCH(_xlfn.MINIFS(B102:FE102,metrics.rec,"Time"),B102:FE102,0)+1)), ", ", INDIRECT(ADDRESS(2,MATCH(_xlfn.MINIFS(B102:FE102,metrics.rec,"Time"),B102:FE102,0)+1)))</f>
        <v>#N/A</v>
      </c>
    </row>
    <row r="103" spans="1:177" x14ac:dyDescent="0.2">
      <c r="A103" s="1" t="s">
        <v>100</v>
      </c>
      <c r="B103" s="4"/>
      <c r="C103" s="4"/>
      <c r="D103" s="4"/>
      <c r="E103" s="4"/>
      <c r="F103" s="4"/>
      <c r="G103" s="4"/>
      <c r="H103" s="4"/>
      <c r="I103" s="4"/>
      <c r="J103" s="5"/>
      <c r="K103" s="5"/>
      <c r="L103" s="5"/>
      <c r="M103" s="5"/>
      <c r="N103" s="5"/>
      <c r="O103" s="5"/>
      <c r="P103" s="5"/>
      <c r="Q103" s="5"/>
      <c r="R103" s="4"/>
      <c r="S103" s="4"/>
      <c r="T103" s="4"/>
      <c r="U103" s="4"/>
      <c r="V103" s="4"/>
      <c r="W103" s="4"/>
      <c r="X103" s="4"/>
      <c r="Y103" s="4"/>
      <c r="Z103" s="5"/>
      <c r="AA103" s="5"/>
      <c r="AB103" s="5"/>
      <c r="AC103" s="5"/>
      <c r="AD103" s="5"/>
      <c r="AE103" s="5"/>
      <c r="AF103" s="5"/>
      <c r="AG103" s="5"/>
      <c r="AH103" s="4"/>
      <c r="AI103" s="4"/>
      <c r="AJ103" s="4"/>
      <c r="AK103" s="4"/>
      <c r="AL103" s="4"/>
      <c r="AM103" s="4"/>
      <c r="AN103" s="4"/>
      <c r="AO103" s="4"/>
      <c r="AP103" s="5"/>
      <c r="AQ103" s="5"/>
      <c r="AR103" s="5"/>
      <c r="AS103" s="5"/>
      <c r="AT103" s="5"/>
      <c r="AU103" s="5"/>
      <c r="AV103" s="5"/>
      <c r="AW103" s="5"/>
      <c r="AX103" s="4"/>
      <c r="AY103" s="4"/>
      <c r="AZ103" s="4"/>
      <c r="BA103" s="4"/>
      <c r="BB103" s="4"/>
      <c r="BC103" s="4"/>
      <c r="BD103" s="4"/>
      <c r="BE103" s="4"/>
      <c r="BF103" s="5"/>
      <c r="BG103" s="5"/>
      <c r="BH103" s="5"/>
      <c r="BI103" s="5"/>
      <c r="BJ103" s="5"/>
      <c r="BK103" s="5"/>
      <c r="BL103" s="5"/>
      <c r="BM103" s="5"/>
      <c r="BN103" s="4"/>
      <c r="BO103" s="4"/>
      <c r="BP103" s="4"/>
      <c r="BQ103" s="4"/>
      <c r="BR103" s="4"/>
      <c r="BS103" s="4"/>
      <c r="BT103" s="4"/>
      <c r="BU103" s="4"/>
      <c r="BV103" s="5"/>
      <c r="BW103" s="5"/>
      <c r="BX103" s="5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4"/>
      <c r="CJ103" s="4"/>
      <c r="CK103" s="4"/>
      <c r="CL103" s="5"/>
      <c r="CM103" s="5"/>
      <c r="CN103" s="5"/>
      <c r="CO103" s="5"/>
      <c r="CP103" s="5"/>
      <c r="CQ103" s="5"/>
      <c r="CR103" s="5"/>
      <c r="CS103" s="5"/>
      <c r="CT103" s="4"/>
      <c r="CU103" s="4"/>
      <c r="CV103" s="4"/>
      <c r="CW103" s="4"/>
      <c r="CX103" s="4"/>
      <c r="CY103" s="4"/>
      <c r="CZ103" s="4"/>
      <c r="DA103" s="4"/>
      <c r="DB103" s="5"/>
      <c r="DC103" s="5"/>
      <c r="DD103" s="5"/>
      <c r="DE103" s="5"/>
      <c r="DF103" s="5"/>
      <c r="DG103" s="5"/>
      <c r="DH103" s="5"/>
      <c r="DI103" s="5"/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/>
      <c r="EA103" s="4"/>
      <c r="EB103" s="4"/>
      <c r="EC103" s="4"/>
      <c r="ED103" s="4"/>
      <c r="EE103" s="4"/>
      <c r="EF103" s="4"/>
      <c r="EG103" s="4"/>
      <c r="EH103" s="5"/>
      <c r="EI103" s="5"/>
      <c r="EJ103" s="5"/>
      <c r="EK103" s="5"/>
      <c r="EL103" s="5"/>
      <c r="EM103" s="5"/>
      <c r="EN103" s="5"/>
      <c r="EO103" s="5"/>
      <c r="EP103" s="4"/>
      <c r="EQ103" s="4"/>
      <c r="ER103" s="4"/>
      <c r="ES103" s="4"/>
      <c r="ET103" s="4"/>
      <c r="EU103" s="4"/>
      <c r="EV103" s="4"/>
      <c r="EW103" s="4"/>
      <c r="EX103" s="5"/>
      <c r="EY103" s="5"/>
      <c r="EZ103" s="5"/>
      <c r="FA103" s="5"/>
      <c r="FB103" s="5"/>
      <c r="FC103" s="5"/>
      <c r="FD103" s="5"/>
      <c r="FE103" s="5"/>
      <c r="FF103" s="4" t="e">
        <f t="shared" ref="FF103:FF134" si="24">AVERAGEIFS(B103:FE103,metrics.rec,"MAE")</f>
        <v>#DIV/0!</v>
      </c>
      <c r="FG103" s="4" t="e">
        <f t="shared" ref="FG103:FG134" si="25">AVERAGEIFS(B103:FE103,metrics.rec,"MSE")</f>
        <v>#DIV/0!</v>
      </c>
      <c r="FH103" s="4" t="e">
        <f t="shared" ref="FH103:FH134" si="26">AVERAGEIFS(B103:FE103,metrics.rec,"R")</f>
        <v>#DIV/0!</v>
      </c>
      <c r="FI103" s="4" t="e">
        <f t="shared" ref="FI103:FI134" si="27">AVERAGEIFS(B103:FE103,metrics.rec,"Precision")</f>
        <v>#DIV/0!</v>
      </c>
      <c r="FJ103" s="4" t="e">
        <f t="shared" ref="FJ103:FJ134" si="28">AVERAGEIFS(B103:FE103,metrics.rec,"Recall")</f>
        <v>#DIV/0!</v>
      </c>
      <c r="FK103" s="4" t="e">
        <f t="shared" ref="FK103:FK134" si="29">AVERAGEIFS(B103:FE103,metrics.rec,"Coverage")</f>
        <v>#DIV/0!</v>
      </c>
      <c r="FL103" s="4" t="e">
        <f t="shared" ref="FL103:FL134" si="30">AVERAGEIFS(B103:FE103,metrics.rec,"Recatio")</f>
        <v>#DIV/0!</v>
      </c>
      <c r="FM103" s="4" t="e">
        <f t="shared" ref="FM103:FM134" si="31">AVERAGEIFS(B103:FE103,metrics.rec,"Time")</f>
        <v>#DIV/0!</v>
      </c>
      <c r="FN103" s="1" t="e" cm="1">
        <f t="array" aca="1" ref="FN103" ca="1">CONCATENATE(INDIRECT(ADDRESS(1,MATCH(_xlfn.MINIFS(B103:FE103,metrics.rec,"MAE"),B103:FE103,0)+1)), ", ", INDIRECT(ADDRESS(2,MATCH(_xlfn.MINIFS(B103:FE103,metrics.rec,"MAE"),B103:FE103,0)+1)))</f>
        <v>#N/A</v>
      </c>
      <c r="FO103" s="1" t="e" cm="1">
        <f t="array" aca="1" ref="FO103" ca="1">CONCATENATE(INDIRECT(ADDRESS(1,MATCH(_xlfn.MINIFS(B103:FE103,metrics.rec,"MSE"),B103:FE103,0)+1)), ", ", INDIRECT(ADDRESS(2,MATCH(_xlfn.MINIFS(B103:FE103,metrics.rec,"MSE"),B103:FE103,0)+1)))</f>
        <v>#N/A</v>
      </c>
      <c r="FP103" s="1" t="e" cm="1">
        <f t="array" aca="1" ref="FP103" ca="1">CONCATENATE(INDIRECT(ADDRESS(1,MATCH(_xlfn.MAXIFS(B103:FE103,metrics.rec,"R"),B103:FE103,0)+1)), ", ", INDIRECT(ADDRESS(2,MATCH(_xlfn.MAXIFS(B103:FE103,metrics.rec,"R"),B103:FE103,0)+1)))</f>
        <v>#N/A</v>
      </c>
      <c r="FQ103" s="1" t="e" cm="1">
        <f t="array" aca="1" ref="FQ103" ca="1">CONCATENATE(INDIRECT(ADDRESS(1,MATCH(_xlfn.MAXIFS(B103:FE103,metrics.rec,"Precision"),B103:FE103,0)+1)), ", ", INDIRECT(ADDRESS(2,MATCH(_xlfn.MAXIFS(B103:FE103,metrics.rec,"Precision"),B103:FE103,0)+1)))</f>
        <v>#N/A</v>
      </c>
      <c r="FR103" s="1" t="e" cm="1">
        <f t="array" aca="1" ref="FR103" ca="1">CONCATENATE(INDIRECT(ADDRESS(1,MATCH(_xlfn.MAXIFS(B103:FE103,metrics.rec,"Recall"),B103:FE103,0)+1)), ", ", INDIRECT(ADDRESS(2,MATCH(_xlfn.MAXIFS(B103:FE103,metrics.rec,"Recall"),B103:FE103,0)+1)))</f>
        <v>#N/A</v>
      </c>
      <c r="FS103" s="1" t="e" cm="1">
        <f t="array" aca="1" ref="FS103" ca="1">CONCATENATE(INDIRECT(ADDRESS(1,MATCH(_xlfn.MAXIFS(B103:FE103,metrics.rec,"Coverage"),B103:FE103,0)+1)), ", ", INDIRECT(ADDRESS(2,MATCH(_xlfn.MAXIFS(B103:FE103,metrics.rec,"Coverage"),B103:FE103,0)+1)))</f>
        <v>#N/A</v>
      </c>
      <c r="FT103" s="1" t="e" cm="1">
        <f t="array" aca="1" ref="FT103" ca="1">CONCATENATE(INDIRECT(ADDRESS(1,MATCH(_xlfn.MAXIFS(B103:FE103,metrics.rec,"Recatio"),B103:FE103,0)+1)), ", ", INDIRECT(ADDRESS(2,MATCH(_xlfn.MAXIFS(B103:FE103,metrics.rec,"Recatio"),B103:FE103,0)+1)))</f>
        <v>#N/A</v>
      </c>
      <c r="FU103" s="1" t="e" cm="1">
        <f t="array" aca="1" ref="FU103" ca="1">CONCATENATE(INDIRECT(ADDRESS(1,MATCH(_xlfn.MINIFS(B103:FE103,metrics.rec,"Time"),B103:FE103,0)+1)), ", ", INDIRECT(ADDRESS(2,MATCH(_xlfn.MINIFS(B103:FE103,metrics.rec,"Time"),B103:FE103,0)+1)))</f>
        <v>#N/A</v>
      </c>
    </row>
    <row r="104" spans="1:177" x14ac:dyDescent="0.2">
      <c r="A104" s="1" t="s">
        <v>101</v>
      </c>
      <c r="B104" s="4"/>
      <c r="C104" s="4"/>
      <c r="D104" s="4"/>
      <c r="E104" s="4"/>
      <c r="F104" s="4"/>
      <c r="G104" s="4"/>
      <c r="H104" s="4"/>
      <c r="I104" s="4"/>
      <c r="J104" s="5"/>
      <c r="K104" s="5"/>
      <c r="L104" s="5"/>
      <c r="M104" s="5"/>
      <c r="N104" s="5"/>
      <c r="O104" s="5"/>
      <c r="P104" s="5"/>
      <c r="Q104" s="5"/>
      <c r="R104" s="4"/>
      <c r="S104" s="4"/>
      <c r="T104" s="4"/>
      <c r="U104" s="4"/>
      <c r="V104" s="4"/>
      <c r="W104" s="4"/>
      <c r="X104" s="4"/>
      <c r="Y104" s="4"/>
      <c r="Z104" s="5"/>
      <c r="AA104" s="5"/>
      <c r="AB104" s="5"/>
      <c r="AC104" s="5"/>
      <c r="AD104" s="5"/>
      <c r="AE104" s="5"/>
      <c r="AF104" s="5"/>
      <c r="AG104" s="5"/>
      <c r="AH104" s="4"/>
      <c r="AI104" s="4"/>
      <c r="AJ104" s="4"/>
      <c r="AK104" s="4"/>
      <c r="AL104" s="4"/>
      <c r="AM104" s="4"/>
      <c r="AN104" s="4"/>
      <c r="AO104" s="4"/>
      <c r="AP104" s="5"/>
      <c r="AQ104" s="5"/>
      <c r="AR104" s="5"/>
      <c r="AS104" s="5"/>
      <c r="AT104" s="5"/>
      <c r="AU104" s="5"/>
      <c r="AV104" s="5"/>
      <c r="AW104" s="5"/>
      <c r="AX104" s="4"/>
      <c r="AY104" s="4"/>
      <c r="AZ104" s="4"/>
      <c r="BA104" s="4"/>
      <c r="BB104" s="4"/>
      <c r="BC104" s="4"/>
      <c r="BD104" s="4"/>
      <c r="BE104" s="4"/>
      <c r="BF104" s="5"/>
      <c r="BG104" s="5"/>
      <c r="BH104" s="5"/>
      <c r="BI104" s="5"/>
      <c r="BJ104" s="5"/>
      <c r="BK104" s="5"/>
      <c r="BL104" s="5"/>
      <c r="BM104" s="5"/>
      <c r="BN104" s="4"/>
      <c r="BO104" s="4"/>
      <c r="BP104" s="4"/>
      <c r="BQ104" s="4"/>
      <c r="BR104" s="4"/>
      <c r="BS104" s="4"/>
      <c r="BT104" s="4"/>
      <c r="BU104" s="4"/>
      <c r="BV104" s="5"/>
      <c r="BW104" s="5"/>
      <c r="BX104" s="5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4"/>
      <c r="CJ104" s="4"/>
      <c r="CK104" s="4"/>
      <c r="CL104" s="5"/>
      <c r="CM104" s="5"/>
      <c r="CN104" s="5"/>
      <c r="CO104" s="5"/>
      <c r="CP104" s="5"/>
      <c r="CQ104" s="5"/>
      <c r="CR104" s="5"/>
      <c r="CS104" s="5"/>
      <c r="CT104" s="4"/>
      <c r="CU104" s="4"/>
      <c r="CV104" s="4"/>
      <c r="CW104" s="4"/>
      <c r="CX104" s="4"/>
      <c r="CY104" s="4"/>
      <c r="CZ104" s="4"/>
      <c r="DA104" s="4"/>
      <c r="DB104" s="5"/>
      <c r="DC104" s="5"/>
      <c r="DD104" s="5"/>
      <c r="DE104" s="5"/>
      <c r="DF104" s="5"/>
      <c r="DG104" s="5"/>
      <c r="DH104" s="5"/>
      <c r="DI104" s="5"/>
      <c r="DJ104" s="4"/>
      <c r="DK104" s="4"/>
      <c r="DL104" s="4"/>
      <c r="DM104" s="4"/>
      <c r="DN104" s="4"/>
      <c r="DO104" s="4"/>
      <c r="DP104" s="4"/>
      <c r="DQ104" s="4"/>
      <c r="DR104" s="5"/>
      <c r="DS104" s="5"/>
      <c r="DT104" s="5"/>
      <c r="DU104" s="5"/>
      <c r="DV104" s="5"/>
      <c r="DW104" s="5"/>
      <c r="DX104" s="5"/>
      <c r="DY104" s="5"/>
      <c r="DZ104" s="4"/>
      <c r="EA104" s="4"/>
      <c r="EB104" s="4"/>
      <c r="EC104" s="4"/>
      <c r="ED104" s="4"/>
      <c r="EE104" s="4"/>
      <c r="EF104" s="4"/>
      <c r="EG104" s="4"/>
      <c r="EH104" s="5"/>
      <c r="EI104" s="5"/>
      <c r="EJ104" s="5"/>
      <c r="EK104" s="5"/>
      <c r="EL104" s="5"/>
      <c r="EM104" s="5"/>
      <c r="EN104" s="5"/>
      <c r="EO104" s="5"/>
      <c r="EP104" s="4"/>
      <c r="EQ104" s="4"/>
      <c r="ER104" s="4"/>
      <c r="ES104" s="4"/>
      <c r="ET104" s="4"/>
      <c r="EU104" s="4"/>
      <c r="EV104" s="4"/>
      <c r="EW104" s="4"/>
      <c r="EX104" s="5"/>
      <c r="EY104" s="5"/>
      <c r="EZ104" s="5"/>
      <c r="FA104" s="5"/>
      <c r="FB104" s="5"/>
      <c r="FC104" s="5"/>
      <c r="FD104" s="5"/>
      <c r="FE104" s="5"/>
      <c r="FF104" s="4" t="e">
        <f t="shared" si="24"/>
        <v>#DIV/0!</v>
      </c>
      <c r="FG104" s="4" t="e">
        <f t="shared" si="25"/>
        <v>#DIV/0!</v>
      </c>
      <c r="FH104" s="4" t="e">
        <f t="shared" si="26"/>
        <v>#DIV/0!</v>
      </c>
      <c r="FI104" s="4" t="e">
        <f t="shared" si="27"/>
        <v>#DIV/0!</v>
      </c>
      <c r="FJ104" s="4" t="e">
        <f t="shared" si="28"/>
        <v>#DIV/0!</v>
      </c>
      <c r="FK104" s="4" t="e">
        <f t="shared" si="29"/>
        <v>#DIV/0!</v>
      </c>
      <c r="FL104" s="4" t="e">
        <f t="shared" si="30"/>
        <v>#DIV/0!</v>
      </c>
      <c r="FM104" s="4" t="e">
        <f t="shared" si="31"/>
        <v>#DIV/0!</v>
      </c>
      <c r="FN104" s="1" t="e" cm="1">
        <f t="array" aca="1" ref="FN104" ca="1">CONCATENATE(INDIRECT(ADDRESS(1,MATCH(_xlfn.MINIFS(B104:FE104,metrics.rec,"MAE"),B104:FE104,0)+1)), ", ", INDIRECT(ADDRESS(2,MATCH(_xlfn.MINIFS(B104:FE104,metrics.rec,"MAE"),B104:FE104,0)+1)))</f>
        <v>#N/A</v>
      </c>
      <c r="FO104" s="1" t="e" cm="1">
        <f t="array" aca="1" ref="FO104" ca="1">CONCATENATE(INDIRECT(ADDRESS(1,MATCH(_xlfn.MINIFS(B104:FE104,metrics.rec,"MSE"),B104:FE104,0)+1)), ", ", INDIRECT(ADDRESS(2,MATCH(_xlfn.MINIFS(B104:FE104,metrics.rec,"MSE"),B104:FE104,0)+1)))</f>
        <v>#N/A</v>
      </c>
      <c r="FP104" s="1" t="e" cm="1">
        <f t="array" aca="1" ref="FP104" ca="1">CONCATENATE(INDIRECT(ADDRESS(1,MATCH(_xlfn.MAXIFS(B104:FE104,metrics.rec,"R"),B104:FE104,0)+1)), ", ", INDIRECT(ADDRESS(2,MATCH(_xlfn.MAXIFS(B104:FE104,metrics.rec,"R"),B104:FE104,0)+1)))</f>
        <v>#N/A</v>
      </c>
      <c r="FQ104" s="1" t="e" cm="1">
        <f t="array" aca="1" ref="FQ104" ca="1">CONCATENATE(INDIRECT(ADDRESS(1,MATCH(_xlfn.MAXIFS(B104:FE104,metrics.rec,"Precision"),B104:FE104,0)+1)), ", ", INDIRECT(ADDRESS(2,MATCH(_xlfn.MAXIFS(B104:FE104,metrics.rec,"Precision"),B104:FE104,0)+1)))</f>
        <v>#N/A</v>
      </c>
      <c r="FR104" s="1" t="e" cm="1">
        <f t="array" aca="1" ref="FR104" ca="1">CONCATENATE(INDIRECT(ADDRESS(1,MATCH(_xlfn.MAXIFS(B104:FE104,metrics.rec,"Recall"),B104:FE104,0)+1)), ", ", INDIRECT(ADDRESS(2,MATCH(_xlfn.MAXIFS(B104:FE104,metrics.rec,"Recall"),B104:FE104,0)+1)))</f>
        <v>#N/A</v>
      </c>
      <c r="FS104" s="1" t="e" cm="1">
        <f t="array" aca="1" ref="FS104" ca="1">CONCATENATE(INDIRECT(ADDRESS(1,MATCH(_xlfn.MAXIFS(B104:FE104,metrics.rec,"Coverage"),B104:FE104,0)+1)), ", ", INDIRECT(ADDRESS(2,MATCH(_xlfn.MAXIFS(B104:FE104,metrics.rec,"Coverage"),B104:FE104,0)+1)))</f>
        <v>#N/A</v>
      </c>
      <c r="FT104" s="1" t="e" cm="1">
        <f t="array" aca="1" ref="FT104" ca="1">CONCATENATE(INDIRECT(ADDRESS(1,MATCH(_xlfn.MAXIFS(B104:FE104,metrics.rec,"Recatio"),B104:FE104,0)+1)), ", ", INDIRECT(ADDRESS(2,MATCH(_xlfn.MAXIFS(B104:FE104,metrics.rec,"Recatio"),B104:FE104,0)+1)))</f>
        <v>#N/A</v>
      </c>
      <c r="FU104" s="1" t="e" cm="1">
        <f t="array" aca="1" ref="FU104" ca="1">CONCATENATE(INDIRECT(ADDRESS(1,MATCH(_xlfn.MINIFS(B104:FE104,metrics.rec,"Time"),B104:FE104,0)+1)), ", ", INDIRECT(ADDRESS(2,MATCH(_xlfn.MINIFS(B104:FE104,metrics.rec,"Time"),B104:FE104,0)+1)))</f>
        <v>#N/A</v>
      </c>
    </row>
    <row r="105" spans="1:177" x14ac:dyDescent="0.2">
      <c r="A105" s="1" t="s">
        <v>102</v>
      </c>
      <c r="B105" s="4"/>
      <c r="C105" s="4"/>
      <c r="D105" s="4"/>
      <c r="E105" s="4"/>
      <c r="F105" s="4"/>
      <c r="G105" s="4"/>
      <c r="H105" s="4"/>
      <c r="I105" s="4"/>
      <c r="J105" s="5"/>
      <c r="K105" s="5"/>
      <c r="L105" s="5"/>
      <c r="M105" s="5"/>
      <c r="N105" s="5"/>
      <c r="O105" s="5"/>
      <c r="P105" s="5"/>
      <c r="Q105" s="5"/>
      <c r="R105" s="4"/>
      <c r="S105" s="4"/>
      <c r="T105" s="4"/>
      <c r="U105" s="4"/>
      <c r="V105" s="4"/>
      <c r="W105" s="4"/>
      <c r="X105" s="4"/>
      <c r="Y105" s="4"/>
      <c r="Z105" s="5"/>
      <c r="AA105" s="5"/>
      <c r="AB105" s="5"/>
      <c r="AC105" s="5"/>
      <c r="AD105" s="5"/>
      <c r="AE105" s="5"/>
      <c r="AF105" s="5"/>
      <c r="AG105" s="5"/>
      <c r="AH105" s="4"/>
      <c r="AI105" s="4"/>
      <c r="AJ105" s="4"/>
      <c r="AK105" s="4"/>
      <c r="AL105" s="4"/>
      <c r="AM105" s="4"/>
      <c r="AN105" s="4"/>
      <c r="AO105" s="4"/>
      <c r="AP105" s="5"/>
      <c r="AQ105" s="5"/>
      <c r="AR105" s="5"/>
      <c r="AS105" s="5"/>
      <c r="AT105" s="5"/>
      <c r="AU105" s="5"/>
      <c r="AV105" s="5"/>
      <c r="AW105" s="5"/>
      <c r="AX105" s="4"/>
      <c r="AY105" s="4"/>
      <c r="AZ105" s="4"/>
      <c r="BA105" s="4"/>
      <c r="BB105" s="4"/>
      <c r="BC105" s="4"/>
      <c r="BD105" s="4"/>
      <c r="BE105" s="4"/>
      <c r="BF105" s="5"/>
      <c r="BG105" s="5"/>
      <c r="BH105" s="5"/>
      <c r="BI105" s="5"/>
      <c r="BJ105" s="5"/>
      <c r="BK105" s="5"/>
      <c r="BL105" s="5"/>
      <c r="BM105" s="5"/>
      <c r="BN105" s="4"/>
      <c r="BO105" s="4"/>
      <c r="BP105" s="4"/>
      <c r="BQ105" s="4"/>
      <c r="BR105" s="4"/>
      <c r="BS105" s="4"/>
      <c r="BT105" s="4"/>
      <c r="BU105" s="4"/>
      <c r="BV105" s="5"/>
      <c r="BW105" s="5"/>
      <c r="BX105" s="5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4"/>
      <c r="CJ105" s="4"/>
      <c r="CK105" s="4"/>
      <c r="CL105" s="5"/>
      <c r="CM105" s="5"/>
      <c r="CN105" s="5"/>
      <c r="CO105" s="5"/>
      <c r="CP105" s="5"/>
      <c r="CQ105" s="5"/>
      <c r="CR105" s="5"/>
      <c r="CS105" s="5"/>
      <c r="CT105" s="4"/>
      <c r="CU105" s="4"/>
      <c r="CV105" s="4"/>
      <c r="CW105" s="4"/>
      <c r="CX105" s="4"/>
      <c r="CY105" s="4"/>
      <c r="CZ105" s="4"/>
      <c r="DA105" s="4"/>
      <c r="DB105" s="5"/>
      <c r="DC105" s="5"/>
      <c r="DD105" s="5"/>
      <c r="DE105" s="5"/>
      <c r="DF105" s="5"/>
      <c r="DG105" s="5"/>
      <c r="DH105" s="5"/>
      <c r="DI105" s="5"/>
      <c r="DJ105" s="4"/>
      <c r="DK105" s="4"/>
      <c r="DL105" s="4"/>
      <c r="DM105" s="4"/>
      <c r="DN105" s="4"/>
      <c r="DO105" s="4"/>
      <c r="DP105" s="4"/>
      <c r="DQ105" s="4"/>
      <c r="DR105" s="5"/>
      <c r="DS105" s="5"/>
      <c r="DT105" s="5"/>
      <c r="DU105" s="5"/>
      <c r="DV105" s="5"/>
      <c r="DW105" s="5"/>
      <c r="DX105" s="5"/>
      <c r="DY105" s="5"/>
      <c r="DZ105" s="4"/>
      <c r="EA105" s="4"/>
      <c r="EB105" s="4"/>
      <c r="EC105" s="4"/>
      <c r="ED105" s="4"/>
      <c r="EE105" s="4"/>
      <c r="EF105" s="4"/>
      <c r="EG105" s="4"/>
      <c r="EH105" s="5"/>
      <c r="EI105" s="5"/>
      <c r="EJ105" s="5"/>
      <c r="EK105" s="5"/>
      <c r="EL105" s="5"/>
      <c r="EM105" s="5"/>
      <c r="EN105" s="5"/>
      <c r="EO105" s="5"/>
      <c r="EP105" s="4"/>
      <c r="EQ105" s="4"/>
      <c r="ER105" s="4"/>
      <c r="ES105" s="4"/>
      <c r="ET105" s="4"/>
      <c r="EU105" s="4"/>
      <c r="EV105" s="4"/>
      <c r="EW105" s="4"/>
      <c r="EX105" s="5"/>
      <c r="EY105" s="5"/>
      <c r="EZ105" s="5"/>
      <c r="FA105" s="5"/>
      <c r="FB105" s="5"/>
      <c r="FC105" s="5"/>
      <c r="FD105" s="5"/>
      <c r="FE105" s="5"/>
      <c r="FF105" s="4" t="e">
        <f t="shared" si="24"/>
        <v>#DIV/0!</v>
      </c>
      <c r="FG105" s="4" t="e">
        <f t="shared" si="25"/>
        <v>#DIV/0!</v>
      </c>
      <c r="FH105" s="4" t="e">
        <f t="shared" si="26"/>
        <v>#DIV/0!</v>
      </c>
      <c r="FI105" s="4" t="e">
        <f t="shared" si="27"/>
        <v>#DIV/0!</v>
      </c>
      <c r="FJ105" s="4" t="e">
        <f t="shared" si="28"/>
        <v>#DIV/0!</v>
      </c>
      <c r="FK105" s="4" t="e">
        <f t="shared" si="29"/>
        <v>#DIV/0!</v>
      </c>
      <c r="FL105" s="4" t="e">
        <f t="shared" si="30"/>
        <v>#DIV/0!</v>
      </c>
      <c r="FM105" s="4" t="e">
        <f t="shared" si="31"/>
        <v>#DIV/0!</v>
      </c>
      <c r="FN105" s="1" t="e" cm="1">
        <f t="array" aca="1" ref="FN105" ca="1">CONCATENATE(INDIRECT(ADDRESS(1,MATCH(_xlfn.MINIFS(B105:FE105,metrics.rec,"MAE"),B105:FE105,0)+1)), ", ", INDIRECT(ADDRESS(2,MATCH(_xlfn.MINIFS(B105:FE105,metrics.rec,"MAE"),B105:FE105,0)+1)))</f>
        <v>#N/A</v>
      </c>
      <c r="FO105" s="1" t="e" cm="1">
        <f t="array" aca="1" ref="FO105" ca="1">CONCATENATE(INDIRECT(ADDRESS(1,MATCH(_xlfn.MINIFS(B105:FE105,metrics.rec,"MSE"),B105:FE105,0)+1)), ", ", INDIRECT(ADDRESS(2,MATCH(_xlfn.MINIFS(B105:FE105,metrics.rec,"MSE"),B105:FE105,0)+1)))</f>
        <v>#N/A</v>
      </c>
      <c r="FP105" s="1" t="e" cm="1">
        <f t="array" aca="1" ref="FP105" ca="1">CONCATENATE(INDIRECT(ADDRESS(1,MATCH(_xlfn.MAXIFS(B105:FE105,metrics.rec,"R"),B105:FE105,0)+1)), ", ", INDIRECT(ADDRESS(2,MATCH(_xlfn.MAXIFS(B105:FE105,metrics.rec,"R"),B105:FE105,0)+1)))</f>
        <v>#N/A</v>
      </c>
      <c r="FQ105" s="1" t="e" cm="1">
        <f t="array" aca="1" ref="FQ105" ca="1">CONCATENATE(INDIRECT(ADDRESS(1,MATCH(_xlfn.MAXIFS(B105:FE105,metrics.rec,"Precision"),B105:FE105,0)+1)), ", ", INDIRECT(ADDRESS(2,MATCH(_xlfn.MAXIFS(B105:FE105,metrics.rec,"Precision"),B105:FE105,0)+1)))</f>
        <v>#N/A</v>
      </c>
      <c r="FR105" s="1" t="e" cm="1">
        <f t="array" aca="1" ref="FR105" ca="1">CONCATENATE(INDIRECT(ADDRESS(1,MATCH(_xlfn.MAXIFS(B105:FE105,metrics.rec,"Recall"),B105:FE105,0)+1)), ", ", INDIRECT(ADDRESS(2,MATCH(_xlfn.MAXIFS(B105:FE105,metrics.rec,"Recall"),B105:FE105,0)+1)))</f>
        <v>#N/A</v>
      </c>
      <c r="FS105" s="1" t="e" cm="1">
        <f t="array" aca="1" ref="FS105" ca="1">CONCATENATE(INDIRECT(ADDRESS(1,MATCH(_xlfn.MAXIFS(B105:FE105,metrics.rec,"Coverage"),B105:FE105,0)+1)), ", ", INDIRECT(ADDRESS(2,MATCH(_xlfn.MAXIFS(B105:FE105,metrics.rec,"Coverage"),B105:FE105,0)+1)))</f>
        <v>#N/A</v>
      </c>
      <c r="FT105" s="1" t="e" cm="1">
        <f t="array" aca="1" ref="FT105" ca="1">CONCATENATE(INDIRECT(ADDRESS(1,MATCH(_xlfn.MAXIFS(B105:FE105,metrics.rec,"Recatio"),B105:FE105,0)+1)), ", ", INDIRECT(ADDRESS(2,MATCH(_xlfn.MAXIFS(B105:FE105,metrics.rec,"Recatio"),B105:FE105,0)+1)))</f>
        <v>#N/A</v>
      </c>
      <c r="FU105" s="1" t="e" cm="1">
        <f t="array" aca="1" ref="FU105" ca="1">CONCATENATE(INDIRECT(ADDRESS(1,MATCH(_xlfn.MINIFS(B105:FE105,metrics.rec,"Time"),B105:FE105,0)+1)), ", ", INDIRECT(ADDRESS(2,MATCH(_xlfn.MINIFS(B105:FE105,metrics.rec,"Time"),B105:FE105,0)+1)))</f>
        <v>#N/A</v>
      </c>
    </row>
    <row r="106" spans="1:177" x14ac:dyDescent="0.2">
      <c r="A106" s="1" t="s">
        <v>103</v>
      </c>
      <c r="B106" s="4"/>
      <c r="C106" s="4"/>
      <c r="D106" s="4"/>
      <c r="E106" s="4"/>
      <c r="F106" s="4"/>
      <c r="G106" s="4"/>
      <c r="H106" s="4"/>
      <c r="I106" s="4"/>
      <c r="J106" s="5"/>
      <c r="K106" s="5"/>
      <c r="L106" s="5"/>
      <c r="M106" s="5"/>
      <c r="N106" s="5"/>
      <c r="O106" s="5"/>
      <c r="P106" s="5"/>
      <c r="Q106" s="5"/>
      <c r="R106" s="4"/>
      <c r="S106" s="4"/>
      <c r="T106" s="4"/>
      <c r="U106" s="4"/>
      <c r="V106" s="4"/>
      <c r="W106" s="4"/>
      <c r="X106" s="4"/>
      <c r="Y106" s="4"/>
      <c r="Z106" s="5"/>
      <c r="AA106" s="5"/>
      <c r="AB106" s="5"/>
      <c r="AC106" s="5"/>
      <c r="AD106" s="5"/>
      <c r="AE106" s="5"/>
      <c r="AF106" s="5"/>
      <c r="AG106" s="5"/>
      <c r="AH106" s="4"/>
      <c r="AI106" s="4"/>
      <c r="AJ106" s="4"/>
      <c r="AK106" s="4"/>
      <c r="AL106" s="4"/>
      <c r="AM106" s="4"/>
      <c r="AN106" s="4"/>
      <c r="AO106" s="4"/>
      <c r="AP106" s="5"/>
      <c r="AQ106" s="5"/>
      <c r="AR106" s="5"/>
      <c r="AS106" s="5"/>
      <c r="AT106" s="5"/>
      <c r="AU106" s="5"/>
      <c r="AV106" s="5"/>
      <c r="AW106" s="5"/>
      <c r="AX106" s="4"/>
      <c r="AY106" s="4"/>
      <c r="AZ106" s="4"/>
      <c r="BA106" s="4"/>
      <c r="BB106" s="4"/>
      <c r="BC106" s="4"/>
      <c r="BD106" s="4"/>
      <c r="BE106" s="4"/>
      <c r="BF106" s="5"/>
      <c r="BG106" s="5"/>
      <c r="BH106" s="5"/>
      <c r="BI106" s="5"/>
      <c r="BJ106" s="5"/>
      <c r="BK106" s="5"/>
      <c r="BL106" s="5"/>
      <c r="BM106" s="5"/>
      <c r="BN106" s="4"/>
      <c r="BO106" s="4"/>
      <c r="BP106" s="4"/>
      <c r="BQ106" s="4"/>
      <c r="BR106" s="4"/>
      <c r="BS106" s="4"/>
      <c r="BT106" s="4"/>
      <c r="BU106" s="4"/>
      <c r="BV106" s="5"/>
      <c r="BW106" s="5"/>
      <c r="BX106" s="5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4"/>
      <c r="CJ106" s="4"/>
      <c r="CK106" s="4"/>
      <c r="CL106" s="5"/>
      <c r="CM106" s="5"/>
      <c r="CN106" s="5"/>
      <c r="CO106" s="5"/>
      <c r="CP106" s="5"/>
      <c r="CQ106" s="5"/>
      <c r="CR106" s="5"/>
      <c r="CS106" s="5"/>
      <c r="CT106" s="4"/>
      <c r="CU106" s="4"/>
      <c r="CV106" s="4"/>
      <c r="CW106" s="4"/>
      <c r="CX106" s="4"/>
      <c r="CY106" s="4"/>
      <c r="CZ106" s="4"/>
      <c r="DA106" s="4"/>
      <c r="DB106" s="5"/>
      <c r="DC106" s="5"/>
      <c r="DD106" s="5"/>
      <c r="DE106" s="5"/>
      <c r="DF106" s="5"/>
      <c r="DG106" s="5"/>
      <c r="DH106" s="5"/>
      <c r="DI106" s="5"/>
      <c r="DJ106" s="4"/>
      <c r="DK106" s="4"/>
      <c r="DL106" s="4"/>
      <c r="DM106" s="4"/>
      <c r="DN106" s="4"/>
      <c r="DO106" s="4"/>
      <c r="DP106" s="4"/>
      <c r="DQ106" s="4"/>
      <c r="DR106" s="5"/>
      <c r="DS106" s="5"/>
      <c r="DT106" s="5"/>
      <c r="DU106" s="5"/>
      <c r="DV106" s="5"/>
      <c r="DW106" s="5"/>
      <c r="DX106" s="5"/>
      <c r="DY106" s="5"/>
      <c r="DZ106" s="4"/>
      <c r="EA106" s="4"/>
      <c r="EB106" s="4"/>
      <c r="EC106" s="4"/>
      <c r="ED106" s="4"/>
      <c r="EE106" s="4"/>
      <c r="EF106" s="4"/>
      <c r="EG106" s="4"/>
      <c r="EH106" s="5"/>
      <c r="EI106" s="5"/>
      <c r="EJ106" s="5"/>
      <c r="EK106" s="5"/>
      <c r="EL106" s="5"/>
      <c r="EM106" s="5"/>
      <c r="EN106" s="5"/>
      <c r="EO106" s="5"/>
      <c r="EP106" s="4"/>
      <c r="EQ106" s="4"/>
      <c r="ER106" s="4"/>
      <c r="ES106" s="4"/>
      <c r="ET106" s="4"/>
      <c r="EU106" s="4"/>
      <c r="EV106" s="4"/>
      <c r="EW106" s="4"/>
      <c r="EX106" s="5"/>
      <c r="EY106" s="5"/>
      <c r="EZ106" s="5"/>
      <c r="FA106" s="5"/>
      <c r="FB106" s="5"/>
      <c r="FC106" s="5"/>
      <c r="FD106" s="5"/>
      <c r="FE106" s="5"/>
      <c r="FF106" s="4" t="e">
        <f t="shared" si="24"/>
        <v>#DIV/0!</v>
      </c>
      <c r="FG106" s="4" t="e">
        <f t="shared" si="25"/>
        <v>#DIV/0!</v>
      </c>
      <c r="FH106" s="4" t="e">
        <f t="shared" si="26"/>
        <v>#DIV/0!</v>
      </c>
      <c r="FI106" s="4" t="e">
        <f t="shared" si="27"/>
        <v>#DIV/0!</v>
      </c>
      <c r="FJ106" s="4" t="e">
        <f t="shared" si="28"/>
        <v>#DIV/0!</v>
      </c>
      <c r="FK106" s="4" t="e">
        <f t="shared" si="29"/>
        <v>#DIV/0!</v>
      </c>
      <c r="FL106" s="4" t="e">
        <f t="shared" si="30"/>
        <v>#DIV/0!</v>
      </c>
      <c r="FM106" s="4" t="e">
        <f t="shared" si="31"/>
        <v>#DIV/0!</v>
      </c>
      <c r="FN106" s="1" t="e" cm="1">
        <f t="array" aca="1" ref="FN106" ca="1">CONCATENATE(INDIRECT(ADDRESS(1,MATCH(_xlfn.MINIFS(B106:FE106,metrics.rec,"MAE"),B106:FE106,0)+1)), ", ", INDIRECT(ADDRESS(2,MATCH(_xlfn.MINIFS(B106:FE106,metrics.rec,"MAE"),B106:FE106,0)+1)))</f>
        <v>#N/A</v>
      </c>
      <c r="FO106" s="1" t="e" cm="1">
        <f t="array" aca="1" ref="FO106" ca="1">CONCATENATE(INDIRECT(ADDRESS(1,MATCH(_xlfn.MINIFS(B106:FE106,metrics.rec,"MSE"),B106:FE106,0)+1)), ", ", INDIRECT(ADDRESS(2,MATCH(_xlfn.MINIFS(B106:FE106,metrics.rec,"MSE"),B106:FE106,0)+1)))</f>
        <v>#N/A</v>
      </c>
      <c r="FP106" s="1" t="e" cm="1">
        <f t="array" aca="1" ref="FP106" ca="1">CONCATENATE(INDIRECT(ADDRESS(1,MATCH(_xlfn.MAXIFS(B106:FE106,metrics.rec,"R"),B106:FE106,0)+1)), ", ", INDIRECT(ADDRESS(2,MATCH(_xlfn.MAXIFS(B106:FE106,metrics.rec,"R"),B106:FE106,0)+1)))</f>
        <v>#N/A</v>
      </c>
      <c r="FQ106" s="1" t="e" cm="1">
        <f t="array" aca="1" ref="FQ106" ca="1">CONCATENATE(INDIRECT(ADDRESS(1,MATCH(_xlfn.MAXIFS(B106:FE106,metrics.rec,"Precision"),B106:FE106,0)+1)), ", ", INDIRECT(ADDRESS(2,MATCH(_xlfn.MAXIFS(B106:FE106,metrics.rec,"Precision"),B106:FE106,0)+1)))</f>
        <v>#N/A</v>
      </c>
      <c r="FR106" s="1" t="e" cm="1">
        <f t="array" aca="1" ref="FR106" ca="1">CONCATENATE(INDIRECT(ADDRESS(1,MATCH(_xlfn.MAXIFS(B106:FE106,metrics.rec,"Recall"),B106:FE106,0)+1)), ", ", INDIRECT(ADDRESS(2,MATCH(_xlfn.MAXIFS(B106:FE106,metrics.rec,"Recall"),B106:FE106,0)+1)))</f>
        <v>#N/A</v>
      </c>
      <c r="FS106" s="1" t="e" cm="1">
        <f t="array" aca="1" ref="FS106" ca="1">CONCATENATE(INDIRECT(ADDRESS(1,MATCH(_xlfn.MAXIFS(B106:FE106,metrics.rec,"Coverage"),B106:FE106,0)+1)), ", ", INDIRECT(ADDRESS(2,MATCH(_xlfn.MAXIFS(B106:FE106,metrics.rec,"Coverage"),B106:FE106,0)+1)))</f>
        <v>#N/A</v>
      </c>
      <c r="FT106" s="1" t="e" cm="1">
        <f t="array" aca="1" ref="FT106" ca="1">CONCATENATE(INDIRECT(ADDRESS(1,MATCH(_xlfn.MAXIFS(B106:FE106,metrics.rec,"Recatio"),B106:FE106,0)+1)), ", ", INDIRECT(ADDRESS(2,MATCH(_xlfn.MAXIFS(B106:FE106,metrics.rec,"Recatio"),B106:FE106,0)+1)))</f>
        <v>#N/A</v>
      </c>
      <c r="FU106" s="1" t="e" cm="1">
        <f t="array" aca="1" ref="FU106" ca="1">CONCATENATE(INDIRECT(ADDRESS(1,MATCH(_xlfn.MINIFS(B106:FE106,metrics.rec,"Time"),B106:FE106,0)+1)), ", ", INDIRECT(ADDRESS(2,MATCH(_xlfn.MINIFS(B106:FE106,metrics.rec,"Time"),B106:FE106,0)+1)))</f>
        <v>#N/A</v>
      </c>
    </row>
    <row r="107" spans="1:177" x14ac:dyDescent="0.2">
      <c r="A107" s="1" t="s">
        <v>104</v>
      </c>
      <c r="B107" s="4"/>
      <c r="C107" s="4"/>
      <c r="D107" s="4"/>
      <c r="E107" s="4"/>
      <c r="F107" s="4"/>
      <c r="G107" s="4"/>
      <c r="H107" s="4"/>
      <c r="I107" s="4"/>
      <c r="J107" s="5"/>
      <c r="K107" s="5"/>
      <c r="L107" s="5"/>
      <c r="M107" s="5"/>
      <c r="N107" s="5"/>
      <c r="O107" s="5"/>
      <c r="P107" s="5"/>
      <c r="Q107" s="5"/>
      <c r="R107" s="4"/>
      <c r="S107" s="4"/>
      <c r="T107" s="4"/>
      <c r="U107" s="4"/>
      <c r="V107" s="4"/>
      <c r="W107" s="4"/>
      <c r="X107" s="4"/>
      <c r="Y107" s="4"/>
      <c r="Z107" s="5"/>
      <c r="AA107" s="5"/>
      <c r="AB107" s="5"/>
      <c r="AC107" s="5"/>
      <c r="AD107" s="5"/>
      <c r="AE107" s="5"/>
      <c r="AF107" s="5"/>
      <c r="AG107" s="5"/>
      <c r="AH107" s="4"/>
      <c r="AI107" s="4"/>
      <c r="AJ107" s="4"/>
      <c r="AK107" s="4"/>
      <c r="AL107" s="4"/>
      <c r="AM107" s="4"/>
      <c r="AN107" s="4"/>
      <c r="AO107" s="4"/>
      <c r="AP107" s="5"/>
      <c r="AQ107" s="5"/>
      <c r="AR107" s="5"/>
      <c r="AS107" s="5"/>
      <c r="AT107" s="5"/>
      <c r="AU107" s="5"/>
      <c r="AV107" s="5"/>
      <c r="AW107" s="5"/>
      <c r="AX107" s="4"/>
      <c r="AY107" s="4"/>
      <c r="AZ107" s="4"/>
      <c r="BA107" s="4"/>
      <c r="BB107" s="4"/>
      <c r="BC107" s="4"/>
      <c r="BD107" s="4"/>
      <c r="BE107" s="4"/>
      <c r="BF107" s="5"/>
      <c r="BG107" s="5"/>
      <c r="BH107" s="5"/>
      <c r="BI107" s="5"/>
      <c r="BJ107" s="5"/>
      <c r="BK107" s="5"/>
      <c r="BL107" s="5"/>
      <c r="BM107" s="5"/>
      <c r="BN107" s="4"/>
      <c r="BO107" s="4"/>
      <c r="BP107" s="4"/>
      <c r="BQ107" s="4"/>
      <c r="BR107" s="4"/>
      <c r="BS107" s="4"/>
      <c r="BT107" s="4"/>
      <c r="BU107" s="4"/>
      <c r="BV107" s="5"/>
      <c r="BW107" s="5"/>
      <c r="BX107" s="5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4"/>
      <c r="CJ107" s="4"/>
      <c r="CK107" s="4"/>
      <c r="CL107" s="5"/>
      <c r="CM107" s="5"/>
      <c r="CN107" s="5"/>
      <c r="CO107" s="5"/>
      <c r="CP107" s="5"/>
      <c r="CQ107" s="5"/>
      <c r="CR107" s="5"/>
      <c r="CS107" s="5"/>
      <c r="CT107" s="4"/>
      <c r="CU107" s="4"/>
      <c r="CV107" s="4"/>
      <c r="CW107" s="4"/>
      <c r="CX107" s="4"/>
      <c r="CY107" s="4"/>
      <c r="CZ107" s="4"/>
      <c r="DA107" s="4"/>
      <c r="DB107" s="5"/>
      <c r="DC107" s="5"/>
      <c r="DD107" s="5"/>
      <c r="DE107" s="5"/>
      <c r="DF107" s="5"/>
      <c r="DG107" s="5"/>
      <c r="DH107" s="5"/>
      <c r="DI107" s="5"/>
      <c r="DJ107" s="4"/>
      <c r="DK107" s="4"/>
      <c r="DL107" s="4"/>
      <c r="DM107" s="4"/>
      <c r="DN107" s="4"/>
      <c r="DO107" s="4"/>
      <c r="DP107" s="4"/>
      <c r="DQ107" s="4"/>
      <c r="DR107" s="5"/>
      <c r="DS107" s="5"/>
      <c r="DT107" s="5"/>
      <c r="DU107" s="5"/>
      <c r="DV107" s="5"/>
      <c r="DW107" s="5"/>
      <c r="DX107" s="5"/>
      <c r="DY107" s="5"/>
      <c r="DZ107" s="4"/>
      <c r="EA107" s="4"/>
      <c r="EB107" s="4"/>
      <c r="EC107" s="4"/>
      <c r="ED107" s="4"/>
      <c r="EE107" s="4"/>
      <c r="EF107" s="4"/>
      <c r="EG107" s="4"/>
      <c r="EH107" s="5"/>
      <c r="EI107" s="5"/>
      <c r="EJ107" s="5"/>
      <c r="EK107" s="5"/>
      <c r="EL107" s="5"/>
      <c r="EM107" s="5"/>
      <c r="EN107" s="5"/>
      <c r="EO107" s="5"/>
      <c r="EP107" s="4"/>
      <c r="EQ107" s="4"/>
      <c r="ER107" s="4"/>
      <c r="ES107" s="4"/>
      <c r="ET107" s="4"/>
      <c r="EU107" s="4"/>
      <c r="EV107" s="4"/>
      <c r="EW107" s="4"/>
      <c r="EX107" s="5"/>
      <c r="EY107" s="5"/>
      <c r="EZ107" s="5"/>
      <c r="FA107" s="5"/>
      <c r="FB107" s="5"/>
      <c r="FC107" s="5"/>
      <c r="FD107" s="5"/>
      <c r="FE107" s="5"/>
      <c r="FF107" s="4" t="e">
        <f t="shared" si="24"/>
        <v>#DIV/0!</v>
      </c>
      <c r="FG107" s="4" t="e">
        <f t="shared" si="25"/>
        <v>#DIV/0!</v>
      </c>
      <c r="FH107" s="4" t="e">
        <f t="shared" si="26"/>
        <v>#DIV/0!</v>
      </c>
      <c r="FI107" s="4" t="e">
        <f t="shared" si="27"/>
        <v>#DIV/0!</v>
      </c>
      <c r="FJ107" s="4" t="e">
        <f t="shared" si="28"/>
        <v>#DIV/0!</v>
      </c>
      <c r="FK107" s="4" t="e">
        <f t="shared" si="29"/>
        <v>#DIV/0!</v>
      </c>
      <c r="FL107" s="4" t="e">
        <f t="shared" si="30"/>
        <v>#DIV/0!</v>
      </c>
      <c r="FM107" s="4" t="e">
        <f t="shared" si="31"/>
        <v>#DIV/0!</v>
      </c>
      <c r="FN107" s="1" t="e" cm="1">
        <f t="array" aca="1" ref="FN107" ca="1">CONCATENATE(INDIRECT(ADDRESS(1,MATCH(_xlfn.MINIFS(B107:FE107,metrics.rec,"MAE"),B107:FE107,0)+1)), ", ", INDIRECT(ADDRESS(2,MATCH(_xlfn.MINIFS(B107:FE107,metrics.rec,"MAE"),B107:FE107,0)+1)))</f>
        <v>#N/A</v>
      </c>
      <c r="FO107" s="1" t="e" cm="1">
        <f t="array" aca="1" ref="FO107" ca="1">CONCATENATE(INDIRECT(ADDRESS(1,MATCH(_xlfn.MINIFS(B107:FE107,metrics.rec,"MSE"),B107:FE107,0)+1)), ", ", INDIRECT(ADDRESS(2,MATCH(_xlfn.MINIFS(B107:FE107,metrics.rec,"MSE"),B107:FE107,0)+1)))</f>
        <v>#N/A</v>
      </c>
      <c r="FP107" s="1" t="e" cm="1">
        <f t="array" aca="1" ref="FP107" ca="1">CONCATENATE(INDIRECT(ADDRESS(1,MATCH(_xlfn.MAXIFS(B107:FE107,metrics.rec,"R"),B107:FE107,0)+1)), ", ", INDIRECT(ADDRESS(2,MATCH(_xlfn.MAXIFS(B107:FE107,metrics.rec,"R"),B107:FE107,0)+1)))</f>
        <v>#N/A</v>
      </c>
      <c r="FQ107" s="1" t="e" cm="1">
        <f t="array" aca="1" ref="FQ107" ca="1">CONCATENATE(INDIRECT(ADDRESS(1,MATCH(_xlfn.MAXIFS(B107:FE107,metrics.rec,"Precision"),B107:FE107,0)+1)), ", ", INDIRECT(ADDRESS(2,MATCH(_xlfn.MAXIFS(B107:FE107,metrics.rec,"Precision"),B107:FE107,0)+1)))</f>
        <v>#N/A</v>
      </c>
      <c r="FR107" s="1" t="e" cm="1">
        <f t="array" aca="1" ref="FR107" ca="1">CONCATENATE(INDIRECT(ADDRESS(1,MATCH(_xlfn.MAXIFS(B107:FE107,metrics.rec,"Recall"),B107:FE107,0)+1)), ", ", INDIRECT(ADDRESS(2,MATCH(_xlfn.MAXIFS(B107:FE107,metrics.rec,"Recall"),B107:FE107,0)+1)))</f>
        <v>#N/A</v>
      </c>
      <c r="FS107" s="1" t="e" cm="1">
        <f t="array" aca="1" ref="FS107" ca="1">CONCATENATE(INDIRECT(ADDRESS(1,MATCH(_xlfn.MAXIFS(B107:FE107,metrics.rec,"Coverage"),B107:FE107,0)+1)), ", ", INDIRECT(ADDRESS(2,MATCH(_xlfn.MAXIFS(B107:FE107,metrics.rec,"Coverage"),B107:FE107,0)+1)))</f>
        <v>#N/A</v>
      </c>
      <c r="FT107" s="1" t="e" cm="1">
        <f t="array" aca="1" ref="FT107" ca="1">CONCATENATE(INDIRECT(ADDRESS(1,MATCH(_xlfn.MAXIFS(B107:FE107,metrics.rec,"Recatio"),B107:FE107,0)+1)), ", ", INDIRECT(ADDRESS(2,MATCH(_xlfn.MAXIFS(B107:FE107,metrics.rec,"Recatio"),B107:FE107,0)+1)))</f>
        <v>#N/A</v>
      </c>
      <c r="FU107" s="1" t="e" cm="1">
        <f t="array" aca="1" ref="FU107" ca="1">CONCATENATE(INDIRECT(ADDRESS(1,MATCH(_xlfn.MINIFS(B107:FE107,metrics.rec,"Time"),B107:FE107,0)+1)), ", ", INDIRECT(ADDRESS(2,MATCH(_xlfn.MINIFS(B107:FE107,metrics.rec,"Time"),B107:FE107,0)+1)))</f>
        <v>#N/A</v>
      </c>
    </row>
    <row r="108" spans="1:177" x14ac:dyDescent="0.2">
      <c r="A108" s="1" t="s">
        <v>105</v>
      </c>
      <c r="B108" s="4"/>
      <c r="C108" s="4"/>
      <c r="D108" s="4"/>
      <c r="E108" s="4"/>
      <c r="F108" s="4"/>
      <c r="G108" s="4"/>
      <c r="H108" s="4"/>
      <c r="I108" s="4"/>
      <c r="J108" s="5"/>
      <c r="K108" s="5"/>
      <c r="L108" s="5"/>
      <c r="M108" s="5"/>
      <c r="N108" s="5"/>
      <c r="O108" s="5"/>
      <c r="P108" s="5"/>
      <c r="Q108" s="5"/>
      <c r="R108" s="4"/>
      <c r="S108" s="4"/>
      <c r="T108" s="4"/>
      <c r="U108" s="4"/>
      <c r="V108" s="4"/>
      <c r="W108" s="4"/>
      <c r="X108" s="4"/>
      <c r="Y108" s="4"/>
      <c r="Z108" s="5"/>
      <c r="AA108" s="5"/>
      <c r="AB108" s="5"/>
      <c r="AC108" s="5"/>
      <c r="AD108" s="5"/>
      <c r="AE108" s="5"/>
      <c r="AF108" s="5"/>
      <c r="AG108" s="5"/>
      <c r="AH108" s="4"/>
      <c r="AI108" s="4"/>
      <c r="AJ108" s="4"/>
      <c r="AK108" s="4"/>
      <c r="AL108" s="4"/>
      <c r="AM108" s="4"/>
      <c r="AN108" s="4"/>
      <c r="AO108" s="4"/>
      <c r="AP108" s="5"/>
      <c r="AQ108" s="5"/>
      <c r="AR108" s="5"/>
      <c r="AS108" s="5"/>
      <c r="AT108" s="5"/>
      <c r="AU108" s="5"/>
      <c r="AV108" s="5"/>
      <c r="AW108" s="5"/>
      <c r="AX108" s="4"/>
      <c r="AY108" s="4"/>
      <c r="AZ108" s="4"/>
      <c r="BA108" s="4"/>
      <c r="BB108" s="4"/>
      <c r="BC108" s="4"/>
      <c r="BD108" s="4"/>
      <c r="BE108" s="4"/>
      <c r="BF108" s="5"/>
      <c r="BG108" s="5"/>
      <c r="BH108" s="5"/>
      <c r="BI108" s="5"/>
      <c r="BJ108" s="5"/>
      <c r="BK108" s="5"/>
      <c r="BL108" s="5"/>
      <c r="BM108" s="5"/>
      <c r="BN108" s="4"/>
      <c r="BO108" s="4"/>
      <c r="BP108" s="4"/>
      <c r="BQ108" s="4"/>
      <c r="BR108" s="4"/>
      <c r="BS108" s="4"/>
      <c r="BT108" s="4"/>
      <c r="BU108" s="4"/>
      <c r="BV108" s="5"/>
      <c r="BW108" s="5"/>
      <c r="BX108" s="5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4"/>
      <c r="CJ108" s="4"/>
      <c r="CK108" s="4"/>
      <c r="CL108" s="5"/>
      <c r="CM108" s="5"/>
      <c r="CN108" s="5"/>
      <c r="CO108" s="5"/>
      <c r="CP108" s="5"/>
      <c r="CQ108" s="5"/>
      <c r="CR108" s="5"/>
      <c r="CS108" s="5"/>
      <c r="CT108" s="4"/>
      <c r="CU108" s="4"/>
      <c r="CV108" s="4"/>
      <c r="CW108" s="4"/>
      <c r="CX108" s="4"/>
      <c r="CY108" s="4"/>
      <c r="CZ108" s="4"/>
      <c r="DA108" s="4"/>
      <c r="DB108" s="5"/>
      <c r="DC108" s="5"/>
      <c r="DD108" s="5"/>
      <c r="DE108" s="5"/>
      <c r="DF108" s="5"/>
      <c r="DG108" s="5"/>
      <c r="DH108" s="5"/>
      <c r="DI108" s="5"/>
      <c r="DJ108" s="4"/>
      <c r="DK108" s="4"/>
      <c r="DL108" s="4"/>
      <c r="DM108" s="4"/>
      <c r="DN108" s="4"/>
      <c r="DO108" s="4"/>
      <c r="DP108" s="4"/>
      <c r="DQ108" s="4"/>
      <c r="DR108" s="5"/>
      <c r="DS108" s="5"/>
      <c r="DT108" s="5"/>
      <c r="DU108" s="5"/>
      <c r="DV108" s="5"/>
      <c r="DW108" s="5"/>
      <c r="DX108" s="5"/>
      <c r="DY108" s="5"/>
      <c r="DZ108" s="4"/>
      <c r="EA108" s="4"/>
      <c r="EB108" s="4"/>
      <c r="EC108" s="4"/>
      <c r="ED108" s="4"/>
      <c r="EE108" s="4"/>
      <c r="EF108" s="4"/>
      <c r="EG108" s="4"/>
      <c r="EH108" s="5"/>
      <c r="EI108" s="5"/>
      <c r="EJ108" s="5"/>
      <c r="EK108" s="5"/>
      <c r="EL108" s="5"/>
      <c r="EM108" s="5"/>
      <c r="EN108" s="5"/>
      <c r="EO108" s="5"/>
      <c r="EP108" s="4"/>
      <c r="EQ108" s="4"/>
      <c r="ER108" s="4"/>
      <c r="ES108" s="4"/>
      <c r="ET108" s="4"/>
      <c r="EU108" s="4"/>
      <c r="EV108" s="4"/>
      <c r="EW108" s="4"/>
      <c r="EX108" s="5"/>
      <c r="EY108" s="5"/>
      <c r="EZ108" s="5"/>
      <c r="FA108" s="5"/>
      <c r="FB108" s="5"/>
      <c r="FC108" s="5"/>
      <c r="FD108" s="5"/>
      <c r="FE108" s="5"/>
      <c r="FF108" s="4" t="e">
        <f t="shared" si="24"/>
        <v>#DIV/0!</v>
      </c>
      <c r="FG108" s="4" t="e">
        <f t="shared" si="25"/>
        <v>#DIV/0!</v>
      </c>
      <c r="FH108" s="4" t="e">
        <f t="shared" si="26"/>
        <v>#DIV/0!</v>
      </c>
      <c r="FI108" s="4" t="e">
        <f t="shared" si="27"/>
        <v>#DIV/0!</v>
      </c>
      <c r="FJ108" s="4" t="e">
        <f t="shared" si="28"/>
        <v>#DIV/0!</v>
      </c>
      <c r="FK108" s="4" t="e">
        <f t="shared" si="29"/>
        <v>#DIV/0!</v>
      </c>
      <c r="FL108" s="4" t="e">
        <f t="shared" si="30"/>
        <v>#DIV/0!</v>
      </c>
      <c r="FM108" s="4" t="e">
        <f t="shared" si="31"/>
        <v>#DIV/0!</v>
      </c>
      <c r="FN108" s="1" t="e" cm="1">
        <f t="array" aca="1" ref="FN108" ca="1">CONCATENATE(INDIRECT(ADDRESS(1,MATCH(_xlfn.MINIFS(B108:FE108,metrics.rec,"MAE"),B108:FE108,0)+1)), ", ", INDIRECT(ADDRESS(2,MATCH(_xlfn.MINIFS(B108:FE108,metrics.rec,"MAE"),B108:FE108,0)+1)))</f>
        <v>#N/A</v>
      </c>
      <c r="FO108" s="1" t="e" cm="1">
        <f t="array" aca="1" ref="FO108" ca="1">CONCATENATE(INDIRECT(ADDRESS(1,MATCH(_xlfn.MINIFS(B108:FE108,metrics.rec,"MSE"),B108:FE108,0)+1)), ", ", INDIRECT(ADDRESS(2,MATCH(_xlfn.MINIFS(B108:FE108,metrics.rec,"MSE"),B108:FE108,0)+1)))</f>
        <v>#N/A</v>
      </c>
      <c r="FP108" s="1" t="e" cm="1">
        <f t="array" aca="1" ref="FP108" ca="1">CONCATENATE(INDIRECT(ADDRESS(1,MATCH(_xlfn.MAXIFS(B108:FE108,metrics.rec,"R"),B108:FE108,0)+1)), ", ", INDIRECT(ADDRESS(2,MATCH(_xlfn.MAXIFS(B108:FE108,metrics.rec,"R"),B108:FE108,0)+1)))</f>
        <v>#N/A</v>
      </c>
      <c r="FQ108" s="1" t="e" cm="1">
        <f t="array" aca="1" ref="FQ108" ca="1">CONCATENATE(INDIRECT(ADDRESS(1,MATCH(_xlfn.MAXIFS(B108:FE108,metrics.rec,"Precision"),B108:FE108,0)+1)), ", ", INDIRECT(ADDRESS(2,MATCH(_xlfn.MAXIFS(B108:FE108,metrics.rec,"Precision"),B108:FE108,0)+1)))</f>
        <v>#N/A</v>
      </c>
      <c r="FR108" s="1" t="e" cm="1">
        <f t="array" aca="1" ref="FR108" ca="1">CONCATENATE(INDIRECT(ADDRESS(1,MATCH(_xlfn.MAXIFS(B108:FE108,metrics.rec,"Recall"),B108:FE108,0)+1)), ", ", INDIRECT(ADDRESS(2,MATCH(_xlfn.MAXIFS(B108:FE108,metrics.rec,"Recall"),B108:FE108,0)+1)))</f>
        <v>#N/A</v>
      </c>
      <c r="FS108" s="1" t="e" cm="1">
        <f t="array" aca="1" ref="FS108" ca="1">CONCATENATE(INDIRECT(ADDRESS(1,MATCH(_xlfn.MAXIFS(B108:FE108,metrics.rec,"Coverage"),B108:FE108,0)+1)), ", ", INDIRECT(ADDRESS(2,MATCH(_xlfn.MAXIFS(B108:FE108,metrics.rec,"Coverage"),B108:FE108,0)+1)))</f>
        <v>#N/A</v>
      </c>
      <c r="FT108" s="1" t="e" cm="1">
        <f t="array" aca="1" ref="FT108" ca="1">CONCATENATE(INDIRECT(ADDRESS(1,MATCH(_xlfn.MAXIFS(B108:FE108,metrics.rec,"Recatio"),B108:FE108,0)+1)), ", ", INDIRECT(ADDRESS(2,MATCH(_xlfn.MAXIFS(B108:FE108,metrics.rec,"Recatio"),B108:FE108,0)+1)))</f>
        <v>#N/A</v>
      </c>
      <c r="FU108" s="1" t="e" cm="1">
        <f t="array" aca="1" ref="FU108" ca="1">CONCATENATE(INDIRECT(ADDRESS(1,MATCH(_xlfn.MINIFS(B108:FE108,metrics.rec,"Time"),B108:FE108,0)+1)), ", ", INDIRECT(ADDRESS(2,MATCH(_xlfn.MINIFS(B108:FE108,metrics.rec,"Time"),B108:FE108,0)+1)))</f>
        <v>#N/A</v>
      </c>
    </row>
    <row r="109" spans="1:177" x14ac:dyDescent="0.2">
      <c r="A109" s="1" t="s">
        <v>106</v>
      </c>
      <c r="B109" s="4"/>
      <c r="C109" s="4"/>
      <c r="D109" s="4"/>
      <c r="E109" s="4"/>
      <c r="F109" s="4"/>
      <c r="G109" s="4"/>
      <c r="H109" s="4"/>
      <c r="I109" s="4"/>
      <c r="J109" s="5"/>
      <c r="K109" s="5"/>
      <c r="L109" s="5"/>
      <c r="M109" s="5"/>
      <c r="N109" s="5"/>
      <c r="O109" s="5"/>
      <c r="P109" s="5"/>
      <c r="Q109" s="5"/>
      <c r="R109" s="4"/>
      <c r="S109" s="4"/>
      <c r="T109" s="4"/>
      <c r="U109" s="4"/>
      <c r="V109" s="4"/>
      <c r="W109" s="4"/>
      <c r="X109" s="4"/>
      <c r="Y109" s="4"/>
      <c r="Z109" s="5"/>
      <c r="AA109" s="5"/>
      <c r="AB109" s="5"/>
      <c r="AC109" s="5"/>
      <c r="AD109" s="5"/>
      <c r="AE109" s="5"/>
      <c r="AF109" s="5"/>
      <c r="AG109" s="5"/>
      <c r="AH109" s="4"/>
      <c r="AI109" s="4"/>
      <c r="AJ109" s="4"/>
      <c r="AK109" s="4"/>
      <c r="AL109" s="4"/>
      <c r="AM109" s="4"/>
      <c r="AN109" s="4"/>
      <c r="AO109" s="4"/>
      <c r="AP109" s="5"/>
      <c r="AQ109" s="5"/>
      <c r="AR109" s="5"/>
      <c r="AS109" s="5"/>
      <c r="AT109" s="5"/>
      <c r="AU109" s="5"/>
      <c r="AV109" s="5"/>
      <c r="AW109" s="5"/>
      <c r="AX109" s="4"/>
      <c r="AY109" s="4"/>
      <c r="AZ109" s="4"/>
      <c r="BA109" s="4"/>
      <c r="BB109" s="4"/>
      <c r="BC109" s="4"/>
      <c r="BD109" s="4"/>
      <c r="BE109" s="4"/>
      <c r="BF109" s="5"/>
      <c r="BG109" s="5"/>
      <c r="BH109" s="5"/>
      <c r="BI109" s="5"/>
      <c r="BJ109" s="5"/>
      <c r="BK109" s="5"/>
      <c r="BL109" s="5"/>
      <c r="BM109" s="5"/>
      <c r="BN109" s="4"/>
      <c r="BO109" s="4"/>
      <c r="BP109" s="4"/>
      <c r="BQ109" s="4"/>
      <c r="BR109" s="4"/>
      <c r="BS109" s="4"/>
      <c r="BT109" s="4"/>
      <c r="BU109" s="4"/>
      <c r="BV109" s="5"/>
      <c r="BW109" s="5"/>
      <c r="BX109" s="5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4"/>
      <c r="CJ109" s="4"/>
      <c r="CK109" s="4"/>
      <c r="CL109" s="5"/>
      <c r="CM109" s="5"/>
      <c r="CN109" s="5"/>
      <c r="CO109" s="5"/>
      <c r="CP109" s="5"/>
      <c r="CQ109" s="5"/>
      <c r="CR109" s="5"/>
      <c r="CS109" s="5"/>
      <c r="CT109" s="4"/>
      <c r="CU109" s="4"/>
      <c r="CV109" s="4"/>
      <c r="CW109" s="4"/>
      <c r="CX109" s="4"/>
      <c r="CY109" s="4"/>
      <c r="CZ109" s="4"/>
      <c r="DA109" s="4"/>
      <c r="DB109" s="5"/>
      <c r="DC109" s="5"/>
      <c r="DD109" s="5"/>
      <c r="DE109" s="5"/>
      <c r="DF109" s="5"/>
      <c r="DG109" s="5"/>
      <c r="DH109" s="5"/>
      <c r="DI109" s="5"/>
      <c r="DJ109" s="4"/>
      <c r="DK109" s="4"/>
      <c r="DL109" s="4"/>
      <c r="DM109" s="4"/>
      <c r="DN109" s="4"/>
      <c r="DO109" s="4"/>
      <c r="DP109" s="4"/>
      <c r="DQ109" s="4"/>
      <c r="DR109" s="5"/>
      <c r="DS109" s="5"/>
      <c r="DT109" s="5"/>
      <c r="DU109" s="5"/>
      <c r="DV109" s="5"/>
      <c r="DW109" s="5"/>
      <c r="DX109" s="5"/>
      <c r="DY109" s="5"/>
      <c r="DZ109" s="4"/>
      <c r="EA109" s="4"/>
      <c r="EB109" s="4"/>
      <c r="EC109" s="4"/>
      <c r="ED109" s="4"/>
      <c r="EE109" s="4"/>
      <c r="EF109" s="4"/>
      <c r="EG109" s="4"/>
      <c r="EH109" s="5"/>
      <c r="EI109" s="5"/>
      <c r="EJ109" s="5"/>
      <c r="EK109" s="5"/>
      <c r="EL109" s="5"/>
      <c r="EM109" s="5"/>
      <c r="EN109" s="5"/>
      <c r="EO109" s="5"/>
      <c r="EP109" s="4"/>
      <c r="EQ109" s="4"/>
      <c r="ER109" s="4"/>
      <c r="ES109" s="4"/>
      <c r="ET109" s="4"/>
      <c r="EU109" s="4"/>
      <c r="EV109" s="4"/>
      <c r="EW109" s="4"/>
      <c r="EX109" s="5"/>
      <c r="EY109" s="5"/>
      <c r="EZ109" s="5"/>
      <c r="FA109" s="5"/>
      <c r="FB109" s="5"/>
      <c r="FC109" s="5"/>
      <c r="FD109" s="5"/>
      <c r="FE109" s="5"/>
      <c r="FF109" s="4" t="e">
        <f t="shared" si="24"/>
        <v>#DIV/0!</v>
      </c>
      <c r="FG109" s="4" t="e">
        <f t="shared" si="25"/>
        <v>#DIV/0!</v>
      </c>
      <c r="FH109" s="4" t="e">
        <f t="shared" si="26"/>
        <v>#DIV/0!</v>
      </c>
      <c r="FI109" s="4" t="e">
        <f t="shared" si="27"/>
        <v>#DIV/0!</v>
      </c>
      <c r="FJ109" s="4" t="e">
        <f t="shared" si="28"/>
        <v>#DIV/0!</v>
      </c>
      <c r="FK109" s="4" t="e">
        <f t="shared" si="29"/>
        <v>#DIV/0!</v>
      </c>
      <c r="FL109" s="4" t="e">
        <f t="shared" si="30"/>
        <v>#DIV/0!</v>
      </c>
      <c r="FM109" s="4" t="e">
        <f t="shared" si="31"/>
        <v>#DIV/0!</v>
      </c>
      <c r="FN109" s="1" t="e" cm="1">
        <f t="array" aca="1" ref="FN109" ca="1">CONCATENATE(INDIRECT(ADDRESS(1,MATCH(_xlfn.MINIFS(B109:FE109,metrics.rec,"MAE"),B109:FE109,0)+1)), ", ", INDIRECT(ADDRESS(2,MATCH(_xlfn.MINIFS(B109:FE109,metrics.rec,"MAE"),B109:FE109,0)+1)))</f>
        <v>#N/A</v>
      </c>
      <c r="FO109" s="1" t="e" cm="1">
        <f t="array" aca="1" ref="FO109" ca="1">CONCATENATE(INDIRECT(ADDRESS(1,MATCH(_xlfn.MINIFS(B109:FE109,metrics.rec,"MSE"),B109:FE109,0)+1)), ", ", INDIRECT(ADDRESS(2,MATCH(_xlfn.MINIFS(B109:FE109,metrics.rec,"MSE"),B109:FE109,0)+1)))</f>
        <v>#N/A</v>
      </c>
      <c r="FP109" s="1" t="e" cm="1">
        <f t="array" aca="1" ref="FP109" ca="1">CONCATENATE(INDIRECT(ADDRESS(1,MATCH(_xlfn.MAXIFS(B109:FE109,metrics.rec,"R"),B109:FE109,0)+1)), ", ", INDIRECT(ADDRESS(2,MATCH(_xlfn.MAXIFS(B109:FE109,metrics.rec,"R"),B109:FE109,0)+1)))</f>
        <v>#N/A</v>
      </c>
      <c r="FQ109" s="1" t="e" cm="1">
        <f t="array" aca="1" ref="FQ109" ca="1">CONCATENATE(INDIRECT(ADDRESS(1,MATCH(_xlfn.MAXIFS(B109:FE109,metrics.rec,"Precision"),B109:FE109,0)+1)), ", ", INDIRECT(ADDRESS(2,MATCH(_xlfn.MAXIFS(B109:FE109,metrics.rec,"Precision"),B109:FE109,0)+1)))</f>
        <v>#N/A</v>
      </c>
      <c r="FR109" s="1" t="e" cm="1">
        <f t="array" aca="1" ref="FR109" ca="1">CONCATENATE(INDIRECT(ADDRESS(1,MATCH(_xlfn.MAXIFS(B109:FE109,metrics.rec,"Recall"),B109:FE109,0)+1)), ", ", INDIRECT(ADDRESS(2,MATCH(_xlfn.MAXIFS(B109:FE109,metrics.rec,"Recall"),B109:FE109,0)+1)))</f>
        <v>#N/A</v>
      </c>
      <c r="FS109" s="1" t="e" cm="1">
        <f t="array" aca="1" ref="FS109" ca="1">CONCATENATE(INDIRECT(ADDRESS(1,MATCH(_xlfn.MAXIFS(B109:FE109,metrics.rec,"Coverage"),B109:FE109,0)+1)), ", ", INDIRECT(ADDRESS(2,MATCH(_xlfn.MAXIFS(B109:FE109,metrics.rec,"Coverage"),B109:FE109,0)+1)))</f>
        <v>#N/A</v>
      </c>
      <c r="FT109" s="1" t="e" cm="1">
        <f t="array" aca="1" ref="FT109" ca="1">CONCATENATE(INDIRECT(ADDRESS(1,MATCH(_xlfn.MAXIFS(B109:FE109,metrics.rec,"Recatio"),B109:FE109,0)+1)), ", ", INDIRECT(ADDRESS(2,MATCH(_xlfn.MAXIFS(B109:FE109,metrics.rec,"Recatio"),B109:FE109,0)+1)))</f>
        <v>#N/A</v>
      </c>
      <c r="FU109" s="1" t="e" cm="1">
        <f t="array" aca="1" ref="FU109" ca="1">CONCATENATE(INDIRECT(ADDRESS(1,MATCH(_xlfn.MINIFS(B109:FE109,metrics.rec,"Time"),B109:FE109,0)+1)), ", ", INDIRECT(ADDRESS(2,MATCH(_xlfn.MINIFS(B109:FE109,metrics.rec,"Time"),B109:FE109,0)+1)))</f>
        <v>#N/A</v>
      </c>
    </row>
    <row r="110" spans="1:177" x14ac:dyDescent="0.2">
      <c r="A110" s="1" t="s">
        <v>107</v>
      </c>
      <c r="B110" s="4"/>
      <c r="C110" s="4"/>
      <c r="D110" s="4"/>
      <c r="E110" s="4"/>
      <c r="F110" s="4"/>
      <c r="G110" s="4"/>
      <c r="H110" s="4"/>
      <c r="I110" s="4"/>
      <c r="J110" s="5"/>
      <c r="K110" s="5"/>
      <c r="L110" s="5"/>
      <c r="M110" s="5"/>
      <c r="N110" s="5"/>
      <c r="O110" s="5"/>
      <c r="P110" s="5"/>
      <c r="Q110" s="5"/>
      <c r="R110" s="4"/>
      <c r="S110" s="4"/>
      <c r="T110" s="4"/>
      <c r="U110" s="4"/>
      <c r="V110" s="4"/>
      <c r="W110" s="4"/>
      <c r="X110" s="4"/>
      <c r="Y110" s="4"/>
      <c r="Z110" s="5"/>
      <c r="AA110" s="5"/>
      <c r="AB110" s="5"/>
      <c r="AC110" s="5"/>
      <c r="AD110" s="5"/>
      <c r="AE110" s="5"/>
      <c r="AF110" s="5"/>
      <c r="AG110" s="5"/>
      <c r="AH110" s="4"/>
      <c r="AI110" s="4"/>
      <c r="AJ110" s="4"/>
      <c r="AK110" s="4"/>
      <c r="AL110" s="4"/>
      <c r="AM110" s="4"/>
      <c r="AN110" s="4"/>
      <c r="AO110" s="4"/>
      <c r="AP110" s="5"/>
      <c r="AQ110" s="5"/>
      <c r="AR110" s="5"/>
      <c r="AS110" s="5"/>
      <c r="AT110" s="5"/>
      <c r="AU110" s="5"/>
      <c r="AV110" s="5"/>
      <c r="AW110" s="5"/>
      <c r="AX110" s="4"/>
      <c r="AY110" s="4"/>
      <c r="AZ110" s="4"/>
      <c r="BA110" s="4"/>
      <c r="BB110" s="4"/>
      <c r="BC110" s="4"/>
      <c r="BD110" s="4"/>
      <c r="BE110" s="4"/>
      <c r="BF110" s="5"/>
      <c r="BG110" s="5"/>
      <c r="BH110" s="5"/>
      <c r="BI110" s="5"/>
      <c r="BJ110" s="5"/>
      <c r="BK110" s="5"/>
      <c r="BL110" s="5"/>
      <c r="BM110" s="5"/>
      <c r="BN110" s="4"/>
      <c r="BO110" s="4"/>
      <c r="BP110" s="4"/>
      <c r="BQ110" s="4"/>
      <c r="BR110" s="4"/>
      <c r="BS110" s="4"/>
      <c r="BT110" s="4"/>
      <c r="BU110" s="4"/>
      <c r="BV110" s="5"/>
      <c r="BW110" s="5"/>
      <c r="BX110" s="5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4"/>
      <c r="CJ110" s="4"/>
      <c r="CK110" s="4"/>
      <c r="CL110" s="5"/>
      <c r="CM110" s="5"/>
      <c r="CN110" s="5"/>
      <c r="CO110" s="5"/>
      <c r="CP110" s="5"/>
      <c r="CQ110" s="5"/>
      <c r="CR110" s="5"/>
      <c r="CS110" s="5"/>
      <c r="CT110" s="4"/>
      <c r="CU110" s="4"/>
      <c r="CV110" s="4"/>
      <c r="CW110" s="4"/>
      <c r="CX110" s="4"/>
      <c r="CY110" s="4"/>
      <c r="CZ110" s="4"/>
      <c r="DA110" s="4"/>
      <c r="DB110" s="5"/>
      <c r="DC110" s="5"/>
      <c r="DD110" s="5"/>
      <c r="DE110" s="5"/>
      <c r="DF110" s="5"/>
      <c r="DG110" s="5"/>
      <c r="DH110" s="5"/>
      <c r="DI110" s="5"/>
      <c r="DJ110" s="4"/>
      <c r="DK110" s="4"/>
      <c r="DL110" s="4"/>
      <c r="DM110" s="4"/>
      <c r="DN110" s="4"/>
      <c r="DO110" s="4"/>
      <c r="DP110" s="4"/>
      <c r="DQ110" s="4"/>
      <c r="DR110" s="5"/>
      <c r="DS110" s="5"/>
      <c r="DT110" s="5"/>
      <c r="DU110" s="5"/>
      <c r="DV110" s="5"/>
      <c r="DW110" s="5"/>
      <c r="DX110" s="5"/>
      <c r="DY110" s="5"/>
      <c r="DZ110" s="4"/>
      <c r="EA110" s="4"/>
      <c r="EB110" s="4"/>
      <c r="EC110" s="4"/>
      <c r="ED110" s="4"/>
      <c r="EE110" s="4"/>
      <c r="EF110" s="4"/>
      <c r="EG110" s="4"/>
      <c r="EH110" s="5"/>
      <c r="EI110" s="5"/>
      <c r="EJ110" s="5"/>
      <c r="EK110" s="5"/>
      <c r="EL110" s="5"/>
      <c r="EM110" s="5"/>
      <c r="EN110" s="5"/>
      <c r="EO110" s="5"/>
      <c r="EP110" s="4"/>
      <c r="EQ110" s="4"/>
      <c r="ER110" s="4"/>
      <c r="ES110" s="4"/>
      <c r="ET110" s="4"/>
      <c r="EU110" s="4"/>
      <c r="EV110" s="4"/>
      <c r="EW110" s="4"/>
      <c r="EX110" s="5"/>
      <c r="EY110" s="5"/>
      <c r="EZ110" s="5"/>
      <c r="FA110" s="5"/>
      <c r="FB110" s="5"/>
      <c r="FC110" s="5"/>
      <c r="FD110" s="5"/>
      <c r="FE110" s="5"/>
      <c r="FF110" s="4" t="e">
        <f t="shared" si="24"/>
        <v>#DIV/0!</v>
      </c>
      <c r="FG110" s="4" t="e">
        <f t="shared" si="25"/>
        <v>#DIV/0!</v>
      </c>
      <c r="FH110" s="4" t="e">
        <f t="shared" si="26"/>
        <v>#DIV/0!</v>
      </c>
      <c r="FI110" s="4" t="e">
        <f t="shared" si="27"/>
        <v>#DIV/0!</v>
      </c>
      <c r="FJ110" s="4" t="e">
        <f t="shared" si="28"/>
        <v>#DIV/0!</v>
      </c>
      <c r="FK110" s="4" t="e">
        <f t="shared" si="29"/>
        <v>#DIV/0!</v>
      </c>
      <c r="FL110" s="4" t="e">
        <f t="shared" si="30"/>
        <v>#DIV/0!</v>
      </c>
      <c r="FM110" s="4" t="e">
        <f t="shared" si="31"/>
        <v>#DIV/0!</v>
      </c>
      <c r="FN110" s="1" t="e" cm="1">
        <f t="array" aca="1" ref="FN110" ca="1">CONCATENATE(INDIRECT(ADDRESS(1,MATCH(_xlfn.MINIFS(B110:FE110,metrics.rec,"MAE"),B110:FE110,0)+1)), ", ", INDIRECT(ADDRESS(2,MATCH(_xlfn.MINIFS(B110:FE110,metrics.rec,"MAE"),B110:FE110,0)+1)))</f>
        <v>#N/A</v>
      </c>
      <c r="FO110" s="1" t="e" cm="1">
        <f t="array" aca="1" ref="FO110" ca="1">CONCATENATE(INDIRECT(ADDRESS(1,MATCH(_xlfn.MINIFS(B110:FE110,metrics.rec,"MSE"),B110:FE110,0)+1)), ", ", INDIRECT(ADDRESS(2,MATCH(_xlfn.MINIFS(B110:FE110,metrics.rec,"MSE"),B110:FE110,0)+1)))</f>
        <v>#N/A</v>
      </c>
      <c r="FP110" s="1" t="e" cm="1">
        <f t="array" aca="1" ref="FP110" ca="1">CONCATENATE(INDIRECT(ADDRESS(1,MATCH(_xlfn.MAXIFS(B110:FE110,metrics.rec,"R"),B110:FE110,0)+1)), ", ", INDIRECT(ADDRESS(2,MATCH(_xlfn.MAXIFS(B110:FE110,metrics.rec,"R"),B110:FE110,0)+1)))</f>
        <v>#N/A</v>
      </c>
      <c r="FQ110" s="1" t="e" cm="1">
        <f t="array" aca="1" ref="FQ110" ca="1">CONCATENATE(INDIRECT(ADDRESS(1,MATCH(_xlfn.MAXIFS(B110:FE110,metrics.rec,"Precision"),B110:FE110,0)+1)), ", ", INDIRECT(ADDRESS(2,MATCH(_xlfn.MAXIFS(B110:FE110,metrics.rec,"Precision"),B110:FE110,0)+1)))</f>
        <v>#N/A</v>
      </c>
      <c r="FR110" s="1" t="e" cm="1">
        <f t="array" aca="1" ref="FR110" ca="1">CONCATENATE(INDIRECT(ADDRESS(1,MATCH(_xlfn.MAXIFS(B110:FE110,metrics.rec,"Recall"),B110:FE110,0)+1)), ", ", INDIRECT(ADDRESS(2,MATCH(_xlfn.MAXIFS(B110:FE110,metrics.rec,"Recall"),B110:FE110,0)+1)))</f>
        <v>#N/A</v>
      </c>
      <c r="FS110" s="1" t="e" cm="1">
        <f t="array" aca="1" ref="FS110" ca="1">CONCATENATE(INDIRECT(ADDRESS(1,MATCH(_xlfn.MAXIFS(B110:FE110,metrics.rec,"Coverage"),B110:FE110,0)+1)), ", ", INDIRECT(ADDRESS(2,MATCH(_xlfn.MAXIFS(B110:FE110,metrics.rec,"Coverage"),B110:FE110,0)+1)))</f>
        <v>#N/A</v>
      </c>
      <c r="FT110" s="1" t="e" cm="1">
        <f t="array" aca="1" ref="FT110" ca="1">CONCATENATE(INDIRECT(ADDRESS(1,MATCH(_xlfn.MAXIFS(B110:FE110,metrics.rec,"Recatio"),B110:FE110,0)+1)), ", ", INDIRECT(ADDRESS(2,MATCH(_xlfn.MAXIFS(B110:FE110,metrics.rec,"Recatio"),B110:FE110,0)+1)))</f>
        <v>#N/A</v>
      </c>
      <c r="FU110" s="1" t="e" cm="1">
        <f t="array" aca="1" ref="FU110" ca="1">CONCATENATE(INDIRECT(ADDRESS(1,MATCH(_xlfn.MINIFS(B110:FE110,metrics.rec,"Time"),B110:FE110,0)+1)), ", ", INDIRECT(ADDRESS(2,MATCH(_xlfn.MINIFS(B110:FE110,metrics.rec,"Time"),B110:FE110,0)+1)))</f>
        <v>#N/A</v>
      </c>
    </row>
    <row r="111" spans="1:177" x14ac:dyDescent="0.2">
      <c r="A111" s="1" t="s">
        <v>108</v>
      </c>
      <c r="B111" s="4"/>
      <c r="C111" s="4"/>
      <c r="D111" s="4"/>
      <c r="E111" s="4"/>
      <c r="F111" s="4"/>
      <c r="G111" s="4"/>
      <c r="H111" s="4"/>
      <c r="I111" s="4"/>
      <c r="J111" s="5"/>
      <c r="K111" s="5"/>
      <c r="L111" s="5"/>
      <c r="M111" s="5"/>
      <c r="N111" s="5"/>
      <c r="O111" s="5"/>
      <c r="P111" s="5"/>
      <c r="Q111" s="5"/>
      <c r="R111" s="4"/>
      <c r="S111" s="4"/>
      <c r="T111" s="4"/>
      <c r="U111" s="4"/>
      <c r="V111" s="4"/>
      <c r="W111" s="4"/>
      <c r="X111" s="4"/>
      <c r="Y111" s="4"/>
      <c r="Z111" s="5"/>
      <c r="AA111" s="5"/>
      <c r="AB111" s="5"/>
      <c r="AC111" s="5"/>
      <c r="AD111" s="5"/>
      <c r="AE111" s="5"/>
      <c r="AF111" s="5"/>
      <c r="AG111" s="5"/>
      <c r="AH111" s="4"/>
      <c r="AI111" s="4"/>
      <c r="AJ111" s="4"/>
      <c r="AK111" s="4"/>
      <c r="AL111" s="4"/>
      <c r="AM111" s="4"/>
      <c r="AN111" s="4"/>
      <c r="AO111" s="4"/>
      <c r="AP111" s="5"/>
      <c r="AQ111" s="5"/>
      <c r="AR111" s="5"/>
      <c r="AS111" s="5"/>
      <c r="AT111" s="5"/>
      <c r="AU111" s="5"/>
      <c r="AV111" s="5"/>
      <c r="AW111" s="5"/>
      <c r="AX111" s="4"/>
      <c r="AY111" s="4"/>
      <c r="AZ111" s="4"/>
      <c r="BA111" s="4"/>
      <c r="BB111" s="4"/>
      <c r="BC111" s="4"/>
      <c r="BD111" s="4"/>
      <c r="BE111" s="4"/>
      <c r="BF111" s="5"/>
      <c r="BG111" s="5"/>
      <c r="BH111" s="5"/>
      <c r="BI111" s="5"/>
      <c r="BJ111" s="5"/>
      <c r="BK111" s="5"/>
      <c r="BL111" s="5"/>
      <c r="BM111" s="5"/>
      <c r="BN111" s="4"/>
      <c r="BO111" s="4"/>
      <c r="BP111" s="4"/>
      <c r="BQ111" s="4"/>
      <c r="BR111" s="4"/>
      <c r="BS111" s="4"/>
      <c r="BT111" s="4"/>
      <c r="BU111" s="4"/>
      <c r="BV111" s="5"/>
      <c r="BW111" s="5"/>
      <c r="BX111" s="5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4"/>
      <c r="CJ111" s="4"/>
      <c r="CK111" s="4"/>
      <c r="CL111" s="5"/>
      <c r="CM111" s="5"/>
      <c r="CN111" s="5"/>
      <c r="CO111" s="5"/>
      <c r="CP111" s="5"/>
      <c r="CQ111" s="5"/>
      <c r="CR111" s="5"/>
      <c r="CS111" s="5"/>
      <c r="CT111" s="4"/>
      <c r="CU111" s="4"/>
      <c r="CV111" s="4"/>
      <c r="CW111" s="4"/>
      <c r="CX111" s="4"/>
      <c r="CY111" s="4"/>
      <c r="CZ111" s="4"/>
      <c r="DA111" s="4"/>
      <c r="DB111" s="5"/>
      <c r="DC111" s="5"/>
      <c r="DD111" s="5"/>
      <c r="DE111" s="5"/>
      <c r="DF111" s="5"/>
      <c r="DG111" s="5"/>
      <c r="DH111" s="5"/>
      <c r="DI111" s="5"/>
      <c r="DJ111" s="4"/>
      <c r="DK111" s="4"/>
      <c r="DL111" s="4"/>
      <c r="DM111" s="4"/>
      <c r="DN111" s="4"/>
      <c r="DO111" s="4"/>
      <c r="DP111" s="4"/>
      <c r="DQ111" s="4"/>
      <c r="DR111" s="5"/>
      <c r="DS111" s="5"/>
      <c r="DT111" s="5"/>
      <c r="DU111" s="5"/>
      <c r="DV111" s="5"/>
      <c r="DW111" s="5"/>
      <c r="DX111" s="5"/>
      <c r="DY111" s="5"/>
      <c r="DZ111" s="4"/>
      <c r="EA111" s="4"/>
      <c r="EB111" s="4"/>
      <c r="EC111" s="4"/>
      <c r="ED111" s="4"/>
      <c r="EE111" s="4"/>
      <c r="EF111" s="4"/>
      <c r="EG111" s="4"/>
      <c r="EH111" s="5"/>
      <c r="EI111" s="5"/>
      <c r="EJ111" s="5"/>
      <c r="EK111" s="5"/>
      <c r="EL111" s="5"/>
      <c r="EM111" s="5"/>
      <c r="EN111" s="5"/>
      <c r="EO111" s="5"/>
      <c r="EP111" s="4"/>
      <c r="EQ111" s="4"/>
      <c r="ER111" s="4"/>
      <c r="ES111" s="4"/>
      <c r="ET111" s="4"/>
      <c r="EU111" s="4"/>
      <c r="EV111" s="4"/>
      <c r="EW111" s="4"/>
      <c r="EX111" s="5"/>
      <c r="EY111" s="5"/>
      <c r="EZ111" s="5"/>
      <c r="FA111" s="5"/>
      <c r="FB111" s="5"/>
      <c r="FC111" s="5"/>
      <c r="FD111" s="5"/>
      <c r="FE111" s="5"/>
      <c r="FF111" s="4" t="e">
        <f t="shared" si="24"/>
        <v>#DIV/0!</v>
      </c>
      <c r="FG111" s="4" t="e">
        <f t="shared" si="25"/>
        <v>#DIV/0!</v>
      </c>
      <c r="FH111" s="4" t="e">
        <f t="shared" si="26"/>
        <v>#DIV/0!</v>
      </c>
      <c r="FI111" s="4" t="e">
        <f t="shared" si="27"/>
        <v>#DIV/0!</v>
      </c>
      <c r="FJ111" s="4" t="e">
        <f t="shared" si="28"/>
        <v>#DIV/0!</v>
      </c>
      <c r="FK111" s="4" t="e">
        <f t="shared" si="29"/>
        <v>#DIV/0!</v>
      </c>
      <c r="FL111" s="4" t="e">
        <f t="shared" si="30"/>
        <v>#DIV/0!</v>
      </c>
      <c r="FM111" s="4" t="e">
        <f t="shared" si="31"/>
        <v>#DIV/0!</v>
      </c>
      <c r="FN111" s="1" t="e" cm="1">
        <f t="array" aca="1" ref="FN111" ca="1">CONCATENATE(INDIRECT(ADDRESS(1,MATCH(_xlfn.MINIFS(B111:FE111,metrics.rec,"MAE"),B111:FE111,0)+1)), ", ", INDIRECT(ADDRESS(2,MATCH(_xlfn.MINIFS(B111:FE111,metrics.rec,"MAE"),B111:FE111,0)+1)))</f>
        <v>#N/A</v>
      </c>
      <c r="FO111" s="1" t="e" cm="1">
        <f t="array" aca="1" ref="FO111" ca="1">CONCATENATE(INDIRECT(ADDRESS(1,MATCH(_xlfn.MINIFS(B111:FE111,metrics.rec,"MSE"),B111:FE111,0)+1)), ", ", INDIRECT(ADDRESS(2,MATCH(_xlfn.MINIFS(B111:FE111,metrics.rec,"MSE"),B111:FE111,0)+1)))</f>
        <v>#N/A</v>
      </c>
      <c r="FP111" s="1" t="e" cm="1">
        <f t="array" aca="1" ref="FP111" ca="1">CONCATENATE(INDIRECT(ADDRESS(1,MATCH(_xlfn.MAXIFS(B111:FE111,metrics.rec,"R"),B111:FE111,0)+1)), ", ", INDIRECT(ADDRESS(2,MATCH(_xlfn.MAXIFS(B111:FE111,metrics.rec,"R"),B111:FE111,0)+1)))</f>
        <v>#N/A</v>
      </c>
      <c r="FQ111" s="1" t="e" cm="1">
        <f t="array" aca="1" ref="FQ111" ca="1">CONCATENATE(INDIRECT(ADDRESS(1,MATCH(_xlfn.MAXIFS(B111:FE111,metrics.rec,"Precision"),B111:FE111,0)+1)), ", ", INDIRECT(ADDRESS(2,MATCH(_xlfn.MAXIFS(B111:FE111,metrics.rec,"Precision"),B111:FE111,0)+1)))</f>
        <v>#N/A</v>
      </c>
      <c r="FR111" s="1" t="e" cm="1">
        <f t="array" aca="1" ref="FR111" ca="1">CONCATENATE(INDIRECT(ADDRESS(1,MATCH(_xlfn.MAXIFS(B111:FE111,metrics.rec,"Recall"),B111:FE111,0)+1)), ", ", INDIRECT(ADDRESS(2,MATCH(_xlfn.MAXIFS(B111:FE111,metrics.rec,"Recall"),B111:FE111,0)+1)))</f>
        <v>#N/A</v>
      </c>
      <c r="FS111" s="1" t="e" cm="1">
        <f t="array" aca="1" ref="FS111" ca="1">CONCATENATE(INDIRECT(ADDRESS(1,MATCH(_xlfn.MAXIFS(B111:FE111,metrics.rec,"Coverage"),B111:FE111,0)+1)), ", ", INDIRECT(ADDRESS(2,MATCH(_xlfn.MAXIFS(B111:FE111,metrics.rec,"Coverage"),B111:FE111,0)+1)))</f>
        <v>#N/A</v>
      </c>
      <c r="FT111" s="1" t="e" cm="1">
        <f t="array" aca="1" ref="FT111" ca="1">CONCATENATE(INDIRECT(ADDRESS(1,MATCH(_xlfn.MAXIFS(B111:FE111,metrics.rec,"Recatio"),B111:FE111,0)+1)), ", ", INDIRECT(ADDRESS(2,MATCH(_xlfn.MAXIFS(B111:FE111,metrics.rec,"Recatio"),B111:FE111,0)+1)))</f>
        <v>#N/A</v>
      </c>
      <c r="FU111" s="1" t="e" cm="1">
        <f t="array" aca="1" ref="FU111" ca="1">CONCATENATE(INDIRECT(ADDRESS(1,MATCH(_xlfn.MINIFS(B111:FE111,metrics.rec,"Time"),B111:FE111,0)+1)), ", ", INDIRECT(ADDRESS(2,MATCH(_xlfn.MINIFS(B111:FE111,metrics.rec,"Time"),B111:FE111,0)+1)))</f>
        <v>#N/A</v>
      </c>
    </row>
    <row r="112" spans="1:177" x14ac:dyDescent="0.2">
      <c r="A112" s="1" t="s">
        <v>109</v>
      </c>
      <c r="B112" s="4"/>
      <c r="C112" s="4"/>
      <c r="D112" s="4"/>
      <c r="E112" s="4"/>
      <c r="F112" s="4"/>
      <c r="G112" s="4"/>
      <c r="H112" s="4"/>
      <c r="I112" s="4"/>
      <c r="J112" s="5"/>
      <c r="K112" s="5"/>
      <c r="L112" s="5"/>
      <c r="M112" s="5"/>
      <c r="N112" s="5"/>
      <c r="O112" s="5"/>
      <c r="P112" s="5"/>
      <c r="Q112" s="5"/>
      <c r="R112" s="4"/>
      <c r="S112" s="4"/>
      <c r="T112" s="4"/>
      <c r="U112" s="4"/>
      <c r="V112" s="4"/>
      <c r="W112" s="4"/>
      <c r="X112" s="4"/>
      <c r="Y112" s="4"/>
      <c r="Z112" s="5"/>
      <c r="AA112" s="5"/>
      <c r="AB112" s="5"/>
      <c r="AC112" s="5"/>
      <c r="AD112" s="5"/>
      <c r="AE112" s="5"/>
      <c r="AF112" s="5"/>
      <c r="AG112" s="5"/>
      <c r="AH112" s="4"/>
      <c r="AI112" s="4"/>
      <c r="AJ112" s="4"/>
      <c r="AK112" s="4"/>
      <c r="AL112" s="4"/>
      <c r="AM112" s="4"/>
      <c r="AN112" s="4"/>
      <c r="AO112" s="4"/>
      <c r="AP112" s="5"/>
      <c r="AQ112" s="5"/>
      <c r="AR112" s="5"/>
      <c r="AS112" s="5"/>
      <c r="AT112" s="5"/>
      <c r="AU112" s="5"/>
      <c r="AV112" s="5"/>
      <c r="AW112" s="5"/>
      <c r="AX112" s="4"/>
      <c r="AY112" s="4"/>
      <c r="AZ112" s="4"/>
      <c r="BA112" s="4"/>
      <c r="BB112" s="4"/>
      <c r="BC112" s="4"/>
      <c r="BD112" s="4"/>
      <c r="BE112" s="4"/>
      <c r="BF112" s="5"/>
      <c r="BG112" s="5"/>
      <c r="BH112" s="5"/>
      <c r="BI112" s="5"/>
      <c r="BJ112" s="5"/>
      <c r="BK112" s="5"/>
      <c r="BL112" s="5"/>
      <c r="BM112" s="5"/>
      <c r="BN112" s="4"/>
      <c r="BO112" s="4"/>
      <c r="BP112" s="4"/>
      <c r="BQ112" s="4"/>
      <c r="BR112" s="4"/>
      <c r="BS112" s="4"/>
      <c r="BT112" s="4"/>
      <c r="BU112" s="4"/>
      <c r="BV112" s="5"/>
      <c r="BW112" s="5"/>
      <c r="BX112" s="5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4"/>
      <c r="CJ112" s="4"/>
      <c r="CK112" s="4"/>
      <c r="CL112" s="5"/>
      <c r="CM112" s="5"/>
      <c r="CN112" s="5"/>
      <c r="CO112" s="5"/>
      <c r="CP112" s="5"/>
      <c r="CQ112" s="5"/>
      <c r="CR112" s="5"/>
      <c r="CS112" s="5"/>
      <c r="CT112" s="4"/>
      <c r="CU112" s="4"/>
      <c r="CV112" s="4"/>
      <c r="CW112" s="4"/>
      <c r="CX112" s="4"/>
      <c r="CY112" s="4"/>
      <c r="CZ112" s="4"/>
      <c r="DA112" s="4"/>
      <c r="DB112" s="5"/>
      <c r="DC112" s="5"/>
      <c r="DD112" s="5"/>
      <c r="DE112" s="5"/>
      <c r="DF112" s="5"/>
      <c r="DG112" s="5"/>
      <c r="DH112" s="5"/>
      <c r="DI112" s="5"/>
      <c r="DJ112" s="4"/>
      <c r="DK112" s="4"/>
      <c r="DL112" s="4"/>
      <c r="DM112" s="4"/>
      <c r="DN112" s="4"/>
      <c r="DO112" s="4"/>
      <c r="DP112" s="4"/>
      <c r="DQ112" s="4"/>
      <c r="DR112" s="5"/>
      <c r="DS112" s="5"/>
      <c r="DT112" s="5"/>
      <c r="DU112" s="5"/>
      <c r="DV112" s="5"/>
      <c r="DW112" s="5"/>
      <c r="DX112" s="5"/>
      <c r="DY112" s="5"/>
      <c r="DZ112" s="4"/>
      <c r="EA112" s="4"/>
      <c r="EB112" s="4"/>
      <c r="EC112" s="4"/>
      <c r="ED112" s="4"/>
      <c r="EE112" s="4"/>
      <c r="EF112" s="4"/>
      <c r="EG112" s="4"/>
      <c r="EH112" s="5"/>
      <c r="EI112" s="5"/>
      <c r="EJ112" s="5"/>
      <c r="EK112" s="5"/>
      <c r="EL112" s="5"/>
      <c r="EM112" s="5"/>
      <c r="EN112" s="5"/>
      <c r="EO112" s="5"/>
      <c r="EP112" s="4"/>
      <c r="EQ112" s="4"/>
      <c r="ER112" s="4"/>
      <c r="ES112" s="4"/>
      <c r="ET112" s="4"/>
      <c r="EU112" s="4"/>
      <c r="EV112" s="4"/>
      <c r="EW112" s="4"/>
      <c r="EX112" s="5"/>
      <c r="EY112" s="5"/>
      <c r="EZ112" s="5"/>
      <c r="FA112" s="5"/>
      <c r="FB112" s="5"/>
      <c r="FC112" s="5"/>
      <c r="FD112" s="5"/>
      <c r="FE112" s="5"/>
      <c r="FF112" s="4" t="e">
        <f t="shared" si="24"/>
        <v>#DIV/0!</v>
      </c>
      <c r="FG112" s="4" t="e">
        <f t="shared" si="25"/>
        <v>#DIV/0!</v>
      </c>
      <c r="FH112" s="4" t="e">
        <f t="shared" si="26"/>
        <v>#DIV/0!</v>
      </c>
      <c r="FI112" s="4" t="e">
        <f t="shared" si="27"/>
        <v>#DIV/0!</v>
      </c>
      <c r="FJ112" s="4" t="e">
        <f t="shared" si="28"/>
        <v>#DIV/0!</v>
      </c>
      <c r="FK112" s="4" t="e">
        <f t="shared" si="29"/>
        <v>#DIV/0!</v>
      </c>
      <c r="FL112" s="4" t="e">
        <f t="shared" si="30"/>
        <v>#DIV/0!</v>
      </c>
      <c r="FM112" s="4" t="e">
        <f t="shared" si="31"/>
        <v>#DIV/0!</v>
      </c>
      <c r="FN112" s="1" t="e" cm="1">
        <f t="array" aca="1" ref="FN112" ca="1">CONCATENATE(INDIRECT(ADDRESS(1,MATCH(_xlfn.MINIFS(B112:FE112,metrics.rec,"MAE"),B112:FE112,0)+1)), ", ", INDIRECT(ADDRESS(2,MATCH(_xlfn.MINIFS(B112:FE112,metrics.rec,"MAE"),B112:FE112,0)+1)))</f>
        <v>#N/A</v>
      </c>
      <c r="FO112" s="1" t="e" cm="1">
        <f t="array" aca="1" ref="FO112" ca="1">CONCATENATE(INDIRECT(ADDRESS(1,MATCH(_xlfn.MINIFS(B112:FE112,metrics.rec,"MSE"),B112:FE112,0)+1)), ", ", INDIRECT(ADDRESS(2,MATCH(_xlfn.MINIFS(B112:FE112,metrics.rec,"MSE"),B112:FE112,0)+1)))</f>
        <v>#N/A</v>
      </c>
      <c r="FP112" s="1" t="e" cm="1">
        <f t="array" aca="1" ref="FP112" ca="1">CONCATENATE(INDIRECT(ADDRESS(1,MATCH(_xlfn.MAXIFS(B112:FE112,metrics.rec,"R"),B112:FE112,0)+1)), ", ", INDIRECT(ADDRESS(2,MATCH(_xlfn.MAXIFS(B112:FE112,metrics.rec,"R"),B112:FE112,0)+1)))</f>
        <v>#N/A</v>
      </c>
      <c r="FQ112" s="1" t="e" cm="1">
        <f t="array" aca="1" ref="FQ112" ca="1">CONCATENATE(INDIRECT(ADDRESS(1,MATCH(_xlfn.MAXIFS(B112:FE112,metrics.rec,"Precision"),B112:FE112,0)+1)), ", ", INDIRECT(ADDRESS(2,MATCH(_xlfn.MAXIFS(B112:FE112,metrics.rec,"Precision"),B112:FE112,0)+1)))</f>
        <v>#N/A</v>
      </c>
      <c r="FR112" s="1" t="e" cm="1">
        <f t="array" aca="1" ref="FR112" ca="1">CONCATENATE(INDIRECT(ADDRESS(1,MATCH(_xlfn.MAXIFS(B112:FE112,metrics.rec,"Recall"),B112:FE112,0)+1)), ", ", INDIRECT(ADDRESS(2,MATCH(_xlfn.MAXIFS(B112:FE112,metrics.rec,"Recall"),B112:FE112,0)+1)))</f>
        <v>#N/A</v>
      </c>
      <c r="FS112" s="1" t="e" cm="1">
        <f t="array" aca="1" ref="FS112" ca="1">CONCATENATE(INDIRECT(ADDRESS(1,MATCH(_xlfn.MAXIFS(B112:FE112,metrics.rec,"Coverage"),B112:FE112,0)+1)), ", ", INDIRECT(ADDRESS(2,MATCH(_xlfn.MAXIFS(B112:FE112,metrics.rec,"Coverage"),B112:FE112,0)+1)))</f>
        <v>#N/A</v>
      </c>
      <c r="FT112" s="1" t="e" cm="1">
        <f t="array" aca="1" ref="FT112" ca="1">CONCATENATE(INDIRECT(ADDRESS(1,MATCH(_xlfn.MAXIFS(B112:FE112,metrics.rec,"Recatio"),B112:FE112,0)+1)), ", ", INDIRECT(ADDRESS(2,MATCH(_xlfn.MAXIFS(B112:FE112,metrics.rec,"Recatio"),B112:FE112,0)+1)))</f>
        <v>#N/A</v>
      </c>
      <c r="FU112" s="1" t="e" cm="1">
        <f t="array" aca="1" ref="FU112" ca="1">CONCATENATE(INDIRECT(ADDRESS(1,MATCH(_xlfn.MINIFS(B112:FE112,metrics.rec,"Time"),B112:FE112,0)+1)), ", ", INDIRECT(ADDRESS(2,MATCH(_xlfn.MINIFS(B112:FE112,metrics.rec,"Time"),B112:FE112,0)+1)))</f>
        <v>#N/A</v>
      </c>
    </row>
    <row r="113" spans="1:177" x14ac:dyDescent="0.2">
      <c r="A113" s="1" t="s">
        <v>110</v>
      </c>
      <c r="B113" s="4"/>
      <c r="C113" s="4"/>
      <c r="D113" s="4"/>
      <c r="E113" s="4"/>
      <c r="F113" s="4"/>
      <c r="G113" s="4"/>
      <c r="H113" s="4"/>
      <c r="I113" s="4"/>
      <c r="J113" s="5"/>
      <c r="K113" s="5"/>
      <c r="L113" s="5"/>
      <c r="M113" s="5"/>
      <c r="N113" s="5"/>
      <c r="O113" s="5"/>
      <c r="P113" s="5"/>
      <c r="Q113" s="5"/>
      <c r="R113" s="4"/>
      <c r="S113" s="4"/>
      <c r="T113" s="4"/>
      <c r="U113" s="4"/>
      <c r="V113" s="4"/>
      <c r="W113" s="4"/>
      <c r="X113" s="4"/>
      <c r="Y113" s="4"/>
      <c r="Z113" s="5"/>
      <c r="AA113" s="5"/>
      <c r="AB113" s="5"/>
      <c r="AC113" s="5"/>
      <c r="AD113" s="5"/>
      <c r="AE113" s="5"/>
      <c r="AF113" s="5"/>
      <c r="AG113" s="5"/>
      <c r="AH113" s="4"/>
      <c r="AI113" s="4"/>
      <c r="AJ113" s="4"/>
      <c r="AK113" s="4"/>
      <c r="AL113" s="4"/>
      <c r="AM113" s="4"/>
      <c r="AN113" s="4"/>
      <c r="AO113" s="4"/>
      <c r="AP113" s="5"/>
      <c r="AQ113" s="5"/>
      <c r="AR113" s="5"/>
      <c r="AS113" s="5"/>
      <c r="AT113" s="5"/>
      <c r="AU113" s="5"/>
      <c r="AV113" s="5"/>
      <c r="AW113" s="5"/>
      <c r="AX113" s="4"/>
      <c r="AY113" s="4"/>
      <c r="AZ113" s="4"/>
      <c r="BA113" s="4"/>
      <c r="BB113" s="4"/>
      <c r="BC113" s="4"/>
      <c r="BD113" s="4"/>
      <c r="BE113" s="4"/>
      <c r="BF113" s="5"/>
      <c r="BG113" s="5"/>
      <c r="BH113" s="5"/>
      <c r="BI113" s="5"/>
      <c r="BJ113" s="5"/>
      <c r="BK113" s="5"/>
      <c r="BL113" s="5"/>
      <c r="BM113" s="5"/>
      <c r="BN113" s="4"/>
      <c r="BO113" s="4"/>
      <c r="BP113" s="4"/>
      <c r="BQ113" s="4"/>
      <c r="BR113" s="4"/>
      <c r="BS113" s="4"/>
      <c r="BT113" s="4"/>
      <c r="BU113" s="4"/>
      <c r="BV113" s="5"/>
      <c r="BW113" s="5"/>
      <c r="BX113" s="5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4"/>
      <c r="CJ113" s="4"/>
      <c r="CK113" s="4"/>
      <c r="CL113" s="5"/>
      <c r="CM113" s="5"/>
      <c r="CN113" s="5"/>
      <c r="CO113" s="5"/>
      <c r="CP113" s="5"/>
      <c r="CQ113" s="5"/>
      <c r="CR113" s="5"/>
      <c r="CS113" s="5"/>
      <c r="CT113" s="4"/>
      <c r="CU113" s="4"/>
      <c r="CV113" s="4"/>
      <c r="CW113" s="4"/>
      <c r="CX113" s="4"/>
      <c r="CY113" s="4"/>
      <c r="CZ113" s="4"/>
      <c r="DA113" s="4"/>
      <c r="DB113" s="5"/>
      <c r="DC113" s="5"/>
      <c r="DD113" s="5"/>
      <c r="DE113" s="5"/>
      <c r="DF113" s="5"/>
      <c r="DG113" s="5"/>
      <c r="DH113" s="5"/>
      <c r="DI113" s="5"/>
      <c r="DJ113" s="4"/>
      <c r="DK113" s="4"/>
      <c r="DL113" s="4"/>
      <c r="DM113" s="4"/>
      <c r="DN113" s="4"/>
      <c r="DO113" s="4"/>
      <c r="DP113" s="4"/>
      <c r="DQ113" s="4"/>
      <c r="DR113" s="5"/>
      <c r="DS113" s="5"/>
      <c r="DT113" s="5"/>
      <c r="DU113" s="5"/>
      <c r="DV113" s="5"/>
      <c r="DW113" s="5"/>
      <c r="DX113" s="5"/>
      <c r="DY113" s="5"/>
      <c r="DZ113" s="4"/>
      <c r="EA113" s="4"/>
      <c r="EB113" s="4"/>
      <c r="EC113" s="4"/>
      <c r="ED113" s="4"/>
      <c r="EE113" s="4"/>
      <c r="EF113" s="4"/>
      <c r="EG113" s="4"/>
      <c r="EH113" s="5"/>
      <c r="EI113" s="5"/>
      <c r="EJ113" s="5"/>
      <c r="EK113" s="5"/>
      <c r="EL113" s="5"/>
      <c r="EM113" s="5"/>
      <c r="EN113" s="5"/>
      <c r="EO113" s="5"/>
      <c r="EP113" s="4"/>
      <c r="EQ113" s="4"/>
      <c r="ER113" s="4"/>
      <c r="ES113" s="4"/>
      <c r="ET113" s="4"/>
      <c r="EU113" s="4"/>
      <c r="EV113" s="4"/>
      <c r="EW113" s="4"/>
      <c r="EX113" s="5"/>
      <c r="EY113" s="5"/>
      <c r="EZ113" s="5"/>
      <c r="FA113" s="5"/>
      <c r="FB113" s="5"/>
      <c r="FC113" s="5"/>
      <c r="FD113" s="5"/>
      <c r="FE113" s="5"/>
      <c r="FF113" s="4" t="e">
        <f t="shared" si="24"/>
        <v>#DIV/0!</v>
      </c>
      <c r="FG113" s="4" t="e">
        <f t="shared" si="25"/>
        <v>#DIV/0!</v>
      </c>
      <c r="FH113" s="4" t="e">
        <f t="shared" si="26"/>
        <v>#DIV/0!</v>
      </c>
      <c r="FI113" s="4" t="e">
        <f t="shared" si="27"/>
        <v>#DIV/0!</v>
      </c>
      <c r="FJ113" s="4" t="e">
        <f t="shared" si="28"/>
        <v>#DIV/0!</v>
      </c>
      <c r="FK113" s="4" t="e">
        <f t="shared" si="29"/>
        <v>#DIV/0!</v>
      </c>
      <c r="FL113" s="4" t="e">
        <f t="shared" si="30"/>
        <v>#DIV/0!</v>
      </c>
      <c r="FM113" s="4" t="e">
        <f t="shared" si="31"/>
        <v>#DIV/0!</v>
      </c>
      <c r="FN113" s="1" t="e" cm="1">
        <f t="array" aca="1" ref="FN113" ca="1">CONCATENATE(INDIRECT(ADDRESS(1,MATCH(_xlfn.MINIFS(B113:FE113,metrics.rec,"MAE"),B113:FE113,0)+1)), ", ", INDIRECT(ADDRESS(2,MATCH(_xlfn.MINIFS(B113:FE113,metrics.rec,"MAE"),B113:FE113,0)+1)))</f>
        <v>#N/A</v>
      </c>
      <c r="FO113" s="1" t="e" cm="1">
        <f t="array" aca="1" ref="FO113" ca="1">CONCATENATE(INDIRECT(ADDRESS(1,MATCH(_xlfn.MINIFS(B113:FE113,metrics.rec,"MSE"),B113:FE113,0)+1)), ", ", INDIRECT(ADDRESS(2,MATCH(_xlfn.MINIFS(B113:FE113,metrics.rec,"MSE"),B113:FE113,0)+1)))</f>
        <v>#N/A</v>
      </c>
      <c r="FP113" s="1" t="e" cm="1">
        <f t="array" aca="1" ref="FP113" ca="1">CONCATENATE(INDIRECT(ADDRESS(1,MATCH(_xlfn.MAXIFS(B113:FE113,metrics.rec,"R"),B113:FE113,0)+1)), ", ", INDIRECT(ADDRESS(2,MATCH(_xlfn.MAXIFS(B113:FE113,metrics.rec,"R"),B113:FE113,0)+1)))</f>
        <v>#N/A</v>
      </c>
      <c r="FQ113" s="1" t="e" cm="1">
        <f t="array" aca="1" ref="FQ113" ca="1">CONCATENATE(INDIRECT(ADDRESS(1,MATCH(_xlfn.MAXIFS(B113:FE113,metrics.rec,"Precision"),B113:FE113,0)+1)), ", ", INDIRECT(ADDRESS(2,MATCH(_xlfn.MAXIFS(B113:FE113,metrics.rec,"Precision"),B113:FE113,0)+1)))</f>
        <v>#N/A</v>
      </c>
      <c r="FR113" s="1" t="e" cm="1">
        <f t="array" aca="1" ref="FR113" ca="1">CONCATENATE(INDIRECT(ADDRESS(1,MATCH(_xlfn.MAXIFS(B113:FE113,metrics.rec,"Recall"),B113:FE113,0)+1)), ", ", INDIRECT(ADDRESS(2,MATCH(_xlfn.MAXIFS(B113:FE113,metrics.rec,"Recall"),B113:FE113,0)+1)))</f>
        <v>#N/A</v>
      </c>
      <c r="FS113" s="1" t="e" cm="1">
        <f t="array" aca="1" ref="FS113" ca="1">CONCATENATE(INDIRECT(ADDRESS(1,MATCH(_xlfn.MAXIFS(B113:FE113,metrics.rec,"Coverage"),B113:FE113,0)+1)), ", ", INDIRECT(ADDRESS(2,MATCH(_xlfn.MAXIFS(B113:FE113,metrics.rec,"Coverage"),B113:FE113,0)+1)))</f>
        <v>#N/A</v>
      </c>
      <c r="FT113" s="1" t="e" cm="1">
        <f t="array" aca="1" ref="FT113" ca="1">CONCATENATE(INDIRECT(ADDRESS(1,MATCH(_xlfn.MAXIFS(B113:FE113,metrics.rec,"Recatio"),B113:FE113,0)+1)), ", ", INDIRECT(ADDRESS(2,MATCH(_xlfn.MAXIFS(B113:FE113,metrics.rec,"Recatio"),B113:FE113,0)+1)))</f>
        <v>#N/A</v>
      </c>
      <c r="FU113" s="1" t="e" cm="1">
        <f t="array" aca="1" ref="FU113" ca="1">CONCATENATE(INDIRECT(ADDRESS(1,MATCH(_xlfn.MINIFS(B113:FE113,metrics.rec,"Time"),B113:FE113,0)+1)), ", ", INDIRECT(ADDRESS(2,MATCH(_xlfn.MINIFS(B113:FE113,metrics.rec,"Time"),B113:FE113,0)+1)))</f>
        <v>#N/A</v>
      </c>
    </row>
    <row r="114" spans="1:177" x14ac:dyDescent="0.2">
      <c r="A114" s="1" t="s">
        <v>111</v>
      </c>
      <c r="B114" s="4"/>
      <c r="C114" s="4"/>
      <c r="D114" s="4"/>
      <c r="E114" s="4"/>
      <c r="F114" s="4"/>
      <c r="G114" s="4"/>
      <c r="H114" s="4"/>
      <c r="I114" s="4"/>
      <c r="J114" s="5"/>
      <c r="K114" s="5"/>
      <c r="L114" s="5"/>
      <c r="M114" s="5"/>
      <c r="N114" s="5"/>
      <c r="O114" s="5"/>
      <c r="P114" s="5"/>
      <c r="Q114" s="5"/>
      <c r="R114" s="4"/>
      <c r="S114" s="4"/>
      <c r="T114" s="4"/>
      <c r="U114" s="4"/>
      <c r="V114" s="4"/>
      <c r="W114" s="4"/>
      <c r="X114" s="4"/>
      <c r="Y114" s="4"/>
      <c r="Z114" s="5"/>
      <c r="AA114" s="5"/>
      <c r="AB114" s="5"/>
      <c r="AC114" s="5"/>
      <c r="AD114" s="5"/>
      <c r="AE114" s="5"/>
      <c r="AF114" s="5"/>
      <c r="AG114" s="5"/>
      <c r="AH114" s="4"/>
      <c r="AI114" s="4"/>
      <c r="AJ114" s="4"/>
      <c r="AK114" s="4"/>
      <c r="AL114" s="4"/>
      <c r="AM114" s="4"/>
      <c r="AN114" s="4"/>
      <c r="AO114" s="4"/>
      <c r="AP114" s="5"/>
      <c r="AQ114" s="5"/>
      <c r="AR114" s="5"/>
      <c r="AS114" s="5"/>
      <c r="AT114" s="5"/>
      <c r="AU114" s="5"/>
      <c r="AV114" s="5"/>
      <c r="AW114" s="5"/>
      <c r="AX114" s="4"/>
      <c r="AY114" s="4"/>
      <c r="AZ114" s="4"/>
      <c r="BA114" s="4"/>
      <c r="BB114" s="4"/>
      <c r="BC114" s="4"/>
      <c r="BD114" s="4"/>
      <c r="BE114" s="4"/>
      <c r="BF114" s="5"/>
      <c r="BG114" s="5"/>
      <c r="BH114" s="5"/>
      <c r="BI114" s="5"/>
      <c r="BJ114" s="5"/>
      <c r="BK114" s="5"/>
      <c r="BL114" s="5"/>
      <c r="BM114" s="5"/>
      <c r="BN114" s="4"/>
      <c r="BO114" s="4"/>
      <c r="BP114" s="4"/>
      <c r="BQ114" s="4"/>
      <c r="BR114" s="4"/>
      <c r="BS114" s="4"/>
      <c r="BT114" s="4"/>
      <c r="BU114" s="4"/>
      <c r="BV114" s="5"/>
      <c r="BW114" s="5"/>
      <c r="BX114" s="5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4"/>
      <c r="CJ114" s="4"/>
      <c r="CK114" s="4"/>
      <c r="CL114" s="5"/>
      <c r="CM114" s="5"/>
      <c r="CN114" s="5"/>
      <c r="CO114" s="5"/>
      <c r="CP114" s="5"/>
      <c r="CQ114" s="5"/>
      <c r="CR114" s="5"/>
      <c r="CS114" s="5"/>
      <c r="CT114" s="4"/>
      <c r="CU114" s="4"/>
      <c r="CV114" s="4"/>
      <c r="CW114" s="4"/>
      <c r="CX114" s="4"/>
      <c r="CY114" s="4"/>
      <c r="CZ114" s="4"/>
      <c r="DA114" s="4"/>
      <c r="DB114" s="5"/>
      <c r="DC114" s="5"/>
      <c r="DD114" s="5"/>
      <c r="DE114" s="5"/>
      <c r="DF114" s="5"/>
      <c r="DG114" s="5"/>
      <c r="DH114" s="5"/>
      <c r="DI114" s="5"/>
      <c r="DJ114" s="4"/>
      <c r="DK114" s="4"/>
      <c r="DL114" s="4"/>
      <c r="DM114" s="4"/>
      <c r="DN114" s="4"/>
      <c r="DO114" s="4"/>
      <c r="DP114" s="4"/>
      <c r="DQ114" s="4"/>
      <c r="DR114" s="5"/>
      <c r="DS114" s="5"/>
      <c r="DT114" s="5"/>
      <c r="DU114" s="5"/>
      <c r="DV114" s="5"/>
      <c r="DW114" s="5"/>
      <c r="DX114" s="5"/>
      <c r="DY114" s="5"/>
      <c r="DZ114" s="4"/>
      <c r="EA114" s="4"/>
      <c r="EB114" s="4"/>
      <c r="EC114" s="4"/>
      <c r="ED114" s="4"/>
      <c r="EE114" s="4"/>
      <c r="EF114" s="4"/>
      <c r="EG114" s="4"/>
      <c r="EH114" s="5"/>
      <c r="EI114" s="5"/>
      <c r="EJ114" s="5"/>
      <c r="EK114" s="5"/>
      <c r="EL114" s="5"/>
      <c r="EM114" s="5"/>
      <c r="EN114" s="5"/>
      <c r="EO114" s="5"/>
      <c r="EP114" s="4"/>
      <c r="EQ114" s="4"/>
      <c r="ER114" s="4"/>
      <c r="ES114" s="4"/>
      <c r="ET114" s="4"/>
      <c r="EU114" s="4"/>
      <c r="EV114" s="4"/>
      <c r="EW114" s="4"/>
      <c r="EX114" s="5"/>
      <c r="EY114" s="5"/>
      <c r="EZ114" s="5"/>
      <c r="FA114" s="5"/>
      <c r="FB114" s="5"/>
      <c r="FC114" s="5"/>
      <c r="FD114" s="5"/>
      <c r="FE114" s="5"/>
      <c r="FF114" s="4" t="e">
        <f t="shared" si="24"/>
        <v>#DIV/0!</v>
      </c>
      <c r="FG114" s="4" t="e">
        <f t="shared" si="25"/>
        <v>#DIV/0!</v>
      </c>
      <c r="FH114" s="4" t="e">
        <f t="shared" si="26"/>
        <v>#DIV/0!</v>
      </c>
      <c r="FI114" s="4" t="e">
        <f t="shared" si="27"/>
        <v>#DIV/0!</v>
      </c>
      <c r="FJ114" s="4" t="e">
        <f t="shared" si="28"/>
        <v>#DIV/0!</v>
      </c>
      <c r="FK114" s="4" t="e">
        <f t="shared" si="29"/>
        <v>#DIV/0!</v>
      </c>
      <c r="FL114" s="4" t="e">
        <f t="shared" si="30"/>
        <v>#DIV/0!</v>
      </c>
      <c r="FM114" s="4" t="e">
        <f t="shared" si="31"/>
        <v>#DIV/0!</v>
      </c>
      <c r="FN114" s="1" t="e" cm="1">
        <f t="array" aca="1" ref="FN114" ca="1">CONCATENATE(INDIRECT(ADDRESS(1,MATCH(_xlfn.MINIFS(B114:FE114,metrics.rec,"MAE"),B114:FE114,0)+1)), ", ", INDIRECT(ADDRESS(2,MATCH(_xlfn.MINIFS(B114:FE114,metrics.rec,"MAE"),B114:FE114,0)+1)))</f>
        <v>#N/A</v>
      </c>
      <c r="FO114" s="1" t="e" cm="1">
        <f t="array" aca="1" ref="FO114" ca="1">CONCATENATE(INDIRECT(ADDRESS(1,MATCH(_xlfn.MINIFS(B114:FE114,metrics.rec,"MSE"),B114:FE114,0)+1)), ", ", INDIRECT(ADDRESS(2,MATCH(_xlfn.MINIFS(B114:FE114,metrics.rec,"MSE"),B114:FE114,0)+1)))</f>
        <v>#N/A</v>
      </c>
      <c r="FP114" s="1" t="e" cm="1">
        <f t="array" aca="1" ref="FP114" ca="1">CONCATENATE(INDIRECT(ADDRESS(1,MATCH(_xlfn.MAXIFS(B114:FE114,metrics.rec,"R"),B114:FE114,0)+1)), ", ", INDIRECT(ADDRESS(2,MATCH(_xlfn.MAXIFS(B114:FE114,metrics.rec,"R"),B114:FE114,0)+1)))</f>
        <v>#N/A</v>
      </c>
      <c r="FQ114" s="1" t="e" cm="1">
        <f t="array" aca="1" ref="FQ114" ca="1">CONCATENATE(INDIRECT(ADDRESS(1,MATCH(_xlfn.MAXIFS(B114:FE114,metrics.rec,"Precision"),B114:FE114,0)+1)), ", ", INDIRECT(ADDRESS(2,MATCH(_xlfn.MAXIFS(B114:FE114,metrics.rec,"Precision"),B114:FE114,0)+1)))</f>
        <v>#N/A</v>
      </c>
      <c r="FR114" s="1" t="e" cm="1">
        <f t="array" aca="1" ref="FR114" ca="1">CONCATENATE(INDIRECT(ADDRESS(1,MATCH(_xlfn.MAXIFS(B114:FE114,metrics.rec,"Recall"),B114:FE114,0)+1)), ", ", INDIRECT(ADDRESS(2,MATCH(_xlfn.MAXIFS(B114:FE114,metrics.rec,"Recall"),B114:FE114,0)+1)))</f>
        <v>#N/A</v>
      </c>
      <c r="FS114" s="1" t="e" cm="1">
        <f t="array" aca="1" ref="FS114" ca="1">CONCATENATE(INDIRECT(ADDRESS(1,MATCH(_xlfn.MAXIFS(B114:FE114,metrics.rec,"Coverage"),B114:FE114,0)+1)), ", ", INDIRECT(ADDRESS(2,MATCH(_xlfn.MAXIFS(B114:FE114,metrics.rec,"Coverage"),B114:FE114,0)+1)))</f>
        <v>#N/A</v>
      </c>
      <c r="FT114" s="1" t="e" cm="1">
        <f t="array" aca="1" ref="FT114" ca="1">CONCATENATE(INDIRECT(ADDRESS(1,MATCH(_xlfn.MAXIFS(B114:FE114,metrics.rec,"Recatio"),B114:FE114,0)+1)), ", ", INDIRECT(ADDRESS(2,MATCH(_xlfn.MAXIFS(B114:FE114,metrics.rec,"Recatio"),B114:FE114,0)+1)))</f>
        <v>#N/A</v>
      </c>
      <c r="FU114" s="1" t="e" cm="1">
        <f t="array" aca="1" ref="FU114" ca="1">CONCATENATE(INDIRECT(ADDRESS(1,MATCH(_xlfn.MINIFS(B114:FE114,metrics.rec,"Time"),B114:FE114,0)+1)), ", ", INDIRECT(ADDRESS(2,MATCH(_xlfn.MINIFS(B114:FE114,metrics.rec,"Time"),B114:FE114,0)+1)))</f>
        <v>#N/A</v>
      </c>
    </row>
    <row r="115" spans="1:177" x14ac:dyDescent="0.2">
      <c r="A115" s="1" t="s">
        <v>112</v>
      </c>
      <c r="B115" s="4"/>
      <c r="C115" s="4"/>
      <c r="D115" s="4"/>
      <c r="E115" s="4"/>
      <c r="F115" s="4"/>
      <c r="G115" s="4"/>
      <c r="H115" s="4"/>
      <c r="I115" s="4"/>
      <c r="J115" s="5"/>
      <c r="K115" s="5"/>
      <c r="L115" s="5"/>
      <c r="M115" s="5"/>
      <c r="N115" s="5"/>
      <c r="O115" s="5"/>
      <c r="P115" s="5"/>
      <c r="Q115" s="5"/>
      <c r="R115" s="4"/>
      <c r="S115" s="4"/>
      <c r="T115" s="4"/>
      <c r="U115" s="4"/>
      <c r="V115" s="4"/>
      <c r="W115" s="4"/>
      <c r="X115" s="4"/>
      <c r="Y115" s="4"/>
      <c r="Z115" s="5"/>
      <c r="AA115" s="5"/>
      <c r="AB115" s="5"/>
      <c r="AC115" s="5"/>
      <c r="AD115" s="5"/>
      <c r="AE115" s="5"/>
      <c r="AF115" s="5"/>
      <c r="AG115" s="5"/>
      <c r="AH115" s="4"/>
      <c r="AI115" s="4"/>
      <c r="AJ115" s="4"/>
      <c r="AK115" s="4"/>
      <c r="AL115" s="4"/>
      <c r="AM115" s="4"/>
      <c r="AN115" s="4"/>
      <c r="AO115" s="4"/>
      <c r="AP115" s="5"/>
      <c r="AQ115" s="5"/>
      <c r="AR115" s="5"/>
      <c r="AS115" s="5"/>
      <c r="AT115" s="5"/>
      <c r="AU115" s="5"/>
      <c r="AV115" s="5"/>
      <c r="AW115" s="5"/>
      <c r="AX115" s="4"/>
      <c r="AY115" s="4"/>
      <c r="AZ115" s="4"/>
      <c r="BA115" s="4"/>
      <c r="BB115" s="4"/>
      <c r="BC115" s="4"/>
      <c r="BD115" s="4"/>
      <c r="BE115" s="4"/>
      <c r="BF115" s="5"/>
      <c r="BG115" s="5"/>
      <c r="BH115" s="5"/>
      <c r="BI115" s="5"/>
      <c r="BJ115" s="5"/>
      <c r="BK115" s="5"/>
      <c r="BL115" s="5"/>
      <c r="BM115" s="5"/>
      <c r="BN115" s="4"/>
      <c r="BO115" s="4"/>
      <c r="BP115" s="4"/>
      <c r="BQ115" s="4"/>
      <c r="BR115" s="4"/>
      <c r="BS115" s="4"/>
      <c r="BT115" s="4"/>
      <c r="BU115" s="4"/>
      <c r="BV115" s="5"/>
      <c r="BW115" s="5"/>
      <c r="BX115" s="5"/>
      <c r="BY115" s="5"/>
      <c r="BZ115" s="5"/>
      <c r="CA115" s="5"/>
      <c r="CB115" s="5"/>
      <c r="CC115" s="5"/>
      <c r="CD115" s="4"/>
      <c r="CE115" s="4"/>
      <c r="CF115" s="4"/>
      <c r="CG115" s="4"/>
      <c r="CH115" s="4"/>
      <c r="CI115" s="4"/>
      <c r="CJ115" s="4"/>
      <c r="CK115" s="4"/>
      <c r="CL115" s="5"/>
      <c r="CM115" s="5"/>
      <c r="CN115" s="5"/>
      <c r="CO115" s="5"/>
      <c r="CP115" s="5"/>
      <c r="CQ115" s="5"/>
      <c r="CR115" s="5"/>
      <c r="CS115" s="5"/>
      <c r="CT115" s="4"/>
      <c r="CU115" s="4"/>
      <c r="CV115" s="4"/>
      <c r="CW115" s="4"/>
      <c r="CX115" s="4"/>
      <c r="CY115" s="4"/>
      <c r="CZ115" s="4"/>
      <c r="DA115" s="4"/>
      <c r="DB115" s="5"/>
      <c r="DC115" s="5"/>
      <c r="DD115" s="5"/>
      <c r="DE115" s="5"/>
      <c r="DF115" s="5"/>
      <c r="DG115" s="5"/>
      <c r="DH115" s="5"/>
      <c r="DI115" s="5"/>
      <c r="DJ115" s="4"/>
      <c r="DK115" s="4"/>
      <c r="DL115" s="4"/>
      <c r="DM115" s="4"/>
      <c r="DN115" s="4"/>
      <c r="DO115" s="4"/>
      <c r="DP115" s="4"/>
      <c r="DQ115" s="4"/>
      <c r="DR115" s="5"/>
      <c r="DS115" s="5"/>
      <c r="DT115" s="5"/>
      <c r="DU115" s="5"/>
      <c r="DV115" s="5"/>
      <c r="DW115" s="5"/>
      <c r="DX115" s="5"/>
      <c r="DY115" s="5"/>
      <c r="DZ115" s="4"/>
      <c r="EA115" s="4"/>
      <c r="EB115" s="4"/>
      <c r="EC115" s="4"/>
      <c r="ED115" s="4"/>
      <c r="EE115" s="4"/>
      <c r="EF115" s="4"/>
      <c r="EG115" s="4"/>
      <c r="EH115" s="5"/>
      <c r="EI115" s="5"/>
      <c r="EJ115" s="5"/>
      <c r="EK115" s="5"/>
      <c r="EL115" s="5"/>
      <c r="EM115" s="5"/>
      <c r="EN115" s="5"/>
      <c r="EO115" s="5"/>
      <c r="EP115" s="4"/>
      <c r="EQ115" s="4"/>
      <c r="ER115" s="4"/>
      <c r="ES115" s="4"/>
      <c r="ET115" s="4"/>
      <c r="EU115" s="4"/>
      <c r="EV115" s="4"/>
      <c r="EW115" s="4"/>
      <c r="EX115" s="5"/>
      <c r="EY115" s="5"/>
      <c r="EZ115" s="5"/>
      <c r="FA115" s="5"/>
      <c r="FB115" s="5"/>
      <c r="FC115" s="5"/>
      <c r="FD115" s="5"/>
      <c r="FE115" s="5"/>
      <c r="FF115" s="4" t="e">
        <f t="shared" si="24"/>
        <v>#DIV/0!</v>
      </c>
      <c r="FG115" s="4" t="e">
        <f t="shared" si="25"/>
        <v>#DIV/0!</v>
      </c>
      <c r="FH115" s="4" t="e">
        <f t="shared" si="26"/>
        <v>#DIV/0!</v>
      </c>
      <c r="FI115" s="4" t="e">
        <f t="shared" si="27"/>
        <v>#DIV/0!</v>
      </c>
      <c r="FJ115" s="4" t="e">
        <f t="shared" si="28"/>
        <v>#DIV/0!</v>
      </c>
      <c r="FK115" s="4" t="e">
        <f t="shared" si="29"/>
        <v>#DIV/0!</v>
      </c>
      <c r="FL115" s="4" t="e">
        <f t="shared" si="30"/>
        <v>#DIV/0!</v>
      </c>
      <c r="FM115" s="4" t="e">
        <f t="shared" si="31"/>
        <v>#DIV/0!</v>
      </c>
      <c r="FN115" s="1" t="e" cm="1">
        <f t="array" aca="1" ref="FN115" ca="1">CONCATENATE(INDIRECT(ADDRESS(1,MATCH(_xlfn.MINIFS(B115:FE115,metrics.rec,"MAE"),B115:FE115,0)+1)), ", ", INDIRECT(ADDRESS(2,MATCH(_xlfn.MINIFS(B115:FE115,metrics.rec,"MAE"),B115:FE115,0)+1)))</f>
        <v>#N/A</v>
      </c>
      <c r="FO115" s="1" t="e" cm="1">
        <f t="array" aca="1" ref="FO115" ca="1">CONCATENATE(INDIRECT(ADDRESS(1,MATCH(_xlfn.MINIFS(B115:FE115,metrics.rec,"MSE"),B115:FE115,0)+1)), ", ", INDIRECT(ADDRESS(2,MATCH(_xlfn.MINIFS(B115:FE115,metrics.rec,"MSE"),B115:FE115,0)+1)))</f>
        <v>#N/A</v>
      </c>
      <c r="FP115" s="1" t="e" cm="1">
        <f t="array" aca="1" ref="FP115" ca="1">CONCATENATE(INDIRECT(ADDRESS(1,MATCH(_xlfn.MAXIFS(B115:FE115,metrics.rec,"R"),B115:FE115,0)+1)), ", ", INDIRECT(ADDRESS(2,MATCH(_xlfn.MAXIFS(B115:FE115,metrics.rec,"R"),B115:FE115,0)+1)))</f>
        <v>#N/A</v>
      </c>
      <c r="FQ115" s="1" t="e" cm="1">
        <f t="array" aca="1" ref="FQ115" ca="1">CONCATENATE(INDIRECT(ADDRESS(1,MATCH(_xlfn.MAXIFS(B115:FE115,metrics.rec,"Precision"),B115:FE115,0)+1)), ", ", INDIRECT(ADDRESS(2,MATCH(_xlfn.MAXIFS(B115:FE115,metrics.rec,"Precision"),B115:FE115,0)+1)))</f>
        <v>#N/A</v>
      </c>
      <c r="FR115" s="1" t="e" cm="1">
        <f t="array" aca="1" ref="FR115" ca="1">CONCATENATE(INDIRECT(ADDRESS(1,MATCH(_xlfn.MAXIFS(B115:FE115,metrics.rec,"Recall"),B115:FE115,0)+1)), ", ", INDIRECT(ADDRESS(2,MATCH(_xlfn.MAXIFS(B115:FE115,metrics.rec,"Recall"),B115:FE115,0)+1)))</f>
        <v>#N/A</v>
      </c>
      <c r="FS115" s="1" t="e" cm="1">
        <f t="array" aca="1" ref="FS115" ca="1">CONCATENATE(INDIRECT(ADDRESS(1,MATCH(_xlfn.MAXIFS(B115:FE115,metrics.rec,"Coverage"),B115:FE115,0)+1)), ", ", INDIRECT(ADDRESS(2,MATCH(_xlfn.MAXIFS(B115:FE115,metrics.rec,"Coverage"),B115:FE115,0)+1)))</f>
        <v>#N/A</v>
      </c>
      <c r="FT115" s="1" t="e" cm="1">
        <f t="array" aca="1" ref="FT115" ca="1">CONCATENATE(INDIRECT(ADDRESS(1,MATCH(_xlfn.MAXIFS(B115:FE115,metrics.rec,"Recatio"),B115:FE115,0)+1)), ", ", INDIRECT(ADDRESS(2,MATCH(_xlfn.MAXIFS(B115:FE115,metrics.rec,"Recatio"),B115:FE115,0)+1)))</f>
        <v>#N/A</v>
      </c>
      <c r="FU115" s="1" t="e" cm="1">
        <f t="array" aca="1" ref="FU115" ca="1">CONCATENATE(INDIRECT(ADDRESS(1,MATCH(_xlfn.MINIFS(B115:FE115,metrics.rec,"Time"),B115:FE115,0)+1)), ", ", INDIRECT(ADDRESS(2,MATCH(_xlfn.MINIFS(B115:FE115,metrics.rec,"Time"),B115:FE115,0)+1)))</f>
        <v>#N/A</v>
      </c>
    </row>
    <row r="116" spans="1:177" x14ac:dyDescent="0.2">
      <c r="A116" s="1" t="s">
        <v>113</v>
      </c>
      <c r="B116" s="4"/>
      <c r="C116" s="4"/>
      <c r="D116" s="4"/>
      <c r="E116" s="4"/>
      <c r="F116" s="4"/>
      <c r="G116" s="4"/>
      <c r="H116" s="4"/>
      <c r="I116" s="4"/>
      <c r="J116" s="5"/>
      <c r="K116" s="5"/>
      <c r="L116" s="5"/>
      <c r="M116" s="5"/>
      <c r="N116" s="5"/>
      <c r="O116" s="5"/>
      <c r="P116" s="5"/>
      <c r="Q116" s="5"/>
      <c r="R116" s="4"/>
      <c r="S116" s="4"/>
      <c r="T116" s="4"/>
      <c r="U116" s="4"/>
      <c r="V116" s="4"/>
      <c r="W116" s="4"/>
      <c r="X116" s="4"/>
      <c r="Y116" s="4"/>
      <c r="Z116" s="5"/>
      <c r="AA116" s="5"/>
      <c r="AB116" s="5"/>
      <c r="AC116" s="5"/>
      <c r="AD116" s="5"/>
      <c r="AE116" s="5"/>
      <c r="AF116" s="5"/>
      <c r="AG116" s="5"/>
      <c r="AH116" s="4"/>
      <c r="AI116" s="4"/>
      <c r="AJ116" s="4"/>
      <c r="AK116" s="4"/>
      <c r="AL116" s="4"/>
      <c r="AM116" s="4"/>
      <c r="AN116" s="4"/>
      <c r="AO116" s="4"/>
      <c r="AP116" s="5"/>
      <c r="AQ116" s="5"/>
      <c r="AR116" s="5"/>
      <c r="AS116" s="5"/>
      <c r="AT116" s="5"/>
      <c r="AU116" s="5"/>
      <c r="AV116" s="5"/>
      <c r="AW116" s="5"/>
      <c r="AX116" s="4"/>
      <c r="AY116" s="4"/>
      <c r="AZ116" s="4"/>
      <c r="BA116" s="4"/>
      <c r="BB116" s="4"/>
      <c r="BC116" s="4"/>
      <c r="BD116" s="4"/>
      <c r="BE116" s="4"/>
      <c r="BF116" s="5"/>
      <c r="BG116" s="5"/>
      <c r="BH116" s="5"/>
      <c r="BI116" s="5"/>
      <c r="BJ116" s="5"/>
      <c r="BK116" s="5"/>
      <c r="BL116" s="5"/>
      <c r="BM116" s="5"/>
      <c r="BN116" s="4"/>
      <c r="BO116" s="4"/>
      <c r="BP116" s="4"/>
      <c r="BQ116" s="4"/>
      <c r="BR116" s="4"/>
      <c r="BS116" s="4"/>
      <c r="BT116" s="4"/>
      <c r="BU116" s="4"/>
      <c r="BV116" s="5"/>
      <c r="BW116" s="5"/>
      <c r="BX116" s="5"/>
      <c r="BY116" s="5"/>
      <c r="BZ116" s="5"/>
      <c r="CA116" s="5"/>
      <c r="CB116" s="5"/>
      <c r="CC116" s="5"/>
      <c r="CD116" s="4"/>
      <c r="CE116" s="4"/>
      <c r="CF116" s="4"/>
      <c r="CG116" s="4"/>
      <c r="CH116" s="4"/>
      <c r="CI116" s="4"/>
      <c r="CJ116" s="4"/>
      <c r="CK116" s="4"/>
      <c r="CL116" s="5"/>
      <c r="CM116" s="5"/>
      <c r="CN116" s="5"/>
      <c r="CO116" s="5"/>
      <c r="CP116" s="5"/>
      <c r="CQ116" s="5"/>
      <c r="CR116" s="5"/>
      <c r="CS116" s="5"/>
      <c r="CT116" s="4"/>
      <c r="CU116" s="4"/>
      <c r="CV116" s="4"/>
      <c r="CW116" s="4"/>
      <c r="CX116" s="4"/>
      <c r="CY116" s="4"/>
      <c r="CZ116" s="4"/>
      <c r="DA116" s="4"/>
      <c r="DB116" s="5"/>
      <c r="DC116" s="5"/>
      <c r="DD116" s="5"/>
      <c r="DE116" s="5"/>
      <c r="DF116" s="5"/>
      <c r="DG116" s="5"/>
      <c r="DH116" s="5"/>
      <c r="DI116" s="5"/>
      <c r="DJ116" s="4"/>
      <c r="DK116" s="4"/>
      <c r="DL116" s="4"/>
      <c r="DM116" s="4"/>
      <c r="DN116" s="4"/>
      <c r="DO116" s="4"/>
      <c r="DP116" s="4"/>
      <c r="DQ116" s="4"/>
      <c r="DR116" s="5"/>
      <c r="DS116" s="5"/>
      <c r="DT116" s="5"/>
      <c r="DU116" s="5"/>
      <c r="DV116" s="5"/>
      <c r="DW116" s="5"/>
      <c r="DX116" s="5"/>
      <c r="DY116" s="5"/>
      <c r="DZ116" s="4"/>
      <c r="EA116" s="4"/>
      <c r="EB116" s="4"/>
      <c r="EC116" s="4"/>
      <c r="ED116" s="4"/>
      <c r="EE116" s="4"/>
      <c r="EF116" s="4"/>
      <c r="EG116" s="4"/>
      <c r="EH116" s="5"/>
      <c r="EI116" s="5"/>
      <c r="EJ116" s="5"/>
      <c r="EK116" s="5"/>
      <c r="EL116" s="5"/>
      <c r="EM116" s="5"/>
      <c r="EN116" s="5"/>
      <c r="EO116" s="5"/>
      <c r="EP116" s="4"/>
      <c r="EQ116" s="4"/>
      <c r="ER116" s="4"/>
      <c r="ES116" s="4"/>
      <c r="ET116" s="4"/>
      <c r="EU116" s="4"/>
      <c r="EV116" s="4"/>
      <c r="EW116" s="4"/>
      <c r="EX116" s="5"/>
      <c r="EY116" s="5"/>
      <c r="EZ116" s="5"/>
      <c r="FA116" s="5"/>
      <c r="FB116" s="5"/>
      <c r="FC116" s="5"/>
      <c r="FD116" s="5"/>
      <c r="FE116" s="5"/>
      <c r="FF116" s="4" t="e">
        <f t="shared" si="24"/>
        <v>#DIV/0!</v>
      </c>
      <c r="FG116" s="4" t="e">
        <f t="shared" si="25"/>
        <v>#DIV/0!</v>
      </c>
      <c r="FH116" s="4" t="e">
        <f t="shared" si="26"/>
        <v>#DIV/0!</v>
      </c>
      <c r="FI116" s="4" t="e">
        <f t="shared" si="27"/>
        <v>#DIV/0!</v>
      </c>
      <c r="FJ116" s="4" t="e">
        <f t="shared" si="28"/>
        <v>#DIV/0!</v>
      </c>
      <c r="FK116" s="4" t="e">
        <f t="shared" si="29"/>
        <v>#DIV/0!</v>
      </c>
      <c r="FL116" s="4" t="e">
        <f t="shared" si="30"/>
        <v>#DIV/0!</v>
      </c>
      <c r="FM116" s="4" t="e">
        <f t="shared" si="31"/>
        <v>#DIV/0!</v>
      </c>
      <c r="FN116" s="1" t="e" cm="1">
        <f t="array" aca="1" ref="FN116" ca="1">CONCATENATE(INDIRECT(ADDRESS(1,MATCH(_xlfn.MINIFS(B116:FE116,metrics.rec,"MAE"),B116:FE116,0)+1)), ", ", INDIRECT(ADDRESS(2,MATCH(_xlfn.MINIFS(B116:FE116,metrics.rec,"MAE"),B116:FE116,0)+1)))</f>
        <v>#N/A</v>
      </c>
      <c r="FO116" s="1" t="e" cm="1">
        <f t="array" aca="1" ref="FO116" ca="1">CONCATENATE(INDIRECT(ADDRESS(1,MATCH(_xlfn.MINIFS(B116:FE116,metrics.rec,"MSE"),B116:FE116,0)+1)), ", ", INDIRECT(ADDRESS(2,MATCH(_xlfn.MINIFS(B116:FE116,metrics.rec,"MSE"),B116:FE116,0)+1)))</f>
        <v>#N/A</v>
      </c>
      <c r="FP116" s="1" t="e" cm="1">
        <f t="array" aca="1" ref="FP116" ca="1">CONCATENATE(INDIRECT(ADDRESS(1,MATCH(_xlfn.MAXIFS(B116:FE116,metrics.rec,"R"),B116:FE116,0)+1)), ", ", INDIRECT(ADDRESS(2,MATCH(_xlfn.MAXIFS(B116:FE116,metrics.rec,"R"),B116:FE116,0)+1)))</f>
        <v>#N/A</v>
      </c>
      <c r="FQ116" s="1" t="e" cm="1">
        <f t="array" aca="1" ref="FQ116" ca="1">CONCATENATE(INDIRECT(ADDRESS(1,MATCH(_xlfn.MAXIFS(B116:FE116,metrics.rec,"Precision"),B116:FE116,0)+1)), ", ", INDIRECT(ADDRESS(2,MATCH(_xlfn.MAXIFS(B116:FE116,metrics.rec,"Precision"),B116:FE116,0)+1)))</f>
        <v>#N/A</v>
      </c>
      <c r="FR116" s="1" t="e" cm="1">
        <f t="array" aca="1" ref="FR116" ca="1">CONCATENATE(INDIRECT(ADDRESS(1,MATCH(_xlfn.MAXIFS(B116:FE116,metrics.rec,"Recall"),B116:FE116,0)+1)), ", ", INDIRECT(ADDRESS(2,MATCH(_xlfn.MAXIFS(B116:FE116,metrics.rec,"Recall"),B116:FE116,0)+1)))</f>
        <v>#N/A</v>
      </c>
      <c r="FS116" s="1" t="e" cm="1">
        <f t="array" aca="1" ref="FS116" ca="1">CONCATENATE(INDIRECT(ADDRESS(1,MATCH(_xlfn.MAXIFS(B116:FE116,metrics.rec,"Coverage"),B116:FE116,0)+1)), ", ", INDIRECT(ADDRESS(2,MATCH(_xlfn.MAXIFS(B116:FE116,metrics.rec,"Coverage"),B116:FE116,0)+1)))</f>
        <v>#N/A</v>
      </c>
      <c r="FT116" s="1" t="e" cm="1">
        <f t="array" aca="1" ref="FT116" ca="1">CONCATENATE(INDIRECT(ADDRESS(1,MATCH(_xlfn.MAXIFS(B116:FE116,metrics.rec,"Recatio"),B116:FE116,0)+1)), ", ", INDIRECT(ADDRESS(2,MATCH(_xlfn.MAXIFS(B116:FE116,metrics.rec,"Recatio"),B116:FE116,0)+1)))</f>
        <v>#N/A</v>
      </c>
      <c r="FU116" s="1" t="e" cm="1">
        <f t="array" aca="1" ref="FU116" ca="1">CONCATENATE(INDIRECT(ADDRESS(1,MATCH(_xlfn.MINIFS(B116:FE116,metrics.rec,"Time"),B116:FE116,0)+1)), ", ", INDIRECT(ADDRESS(2,MATCH(_xlfn.MINIFS(B116:FE116,metrics.rec,"Time"),B116:FE116,0)+1)))</f>
        <v>#N/A</v>
      </c>
    </row>
    <row r="117" spans="1:177" x14ac:dyDescent="0.2">
      <c r="A117" s="1" t="s">
        <v>114</v>
      </c>
      <c r="B117" s="4"/>
      <c r="C117" s="4"/>
      <c r="D117" s="4"/>
      <c r="E117" s="4"/>
      <c r="F117" s="4"/>
      <c r="G117" s="4"/>
      <c r="H117" s="4"/>
      <c r="I117" s="4"/>
      <c r="J117" s="5"/>
      <c r="K117" s="5"/>
      <c r="L117" s="5"/>
      <c r="M117" s="5"/>
      <c r="N117" s="5"/>
      <c r="O117" s="5"/>
      <c r="P117" s="5"/>
      <c r="Q117" s="5"/>
      <c r="R117" s="4"/>
      <c r="S117" s="4"/>
      <c r="T117" s="4"/>
      <c r="U117" s="4"/>
      <c r="V117" s="4"/>
      <c r="W117" s="4"/>
      <c r="X117" s="4"/>
      <c r="Y117" s="4"/>
      <c r="Z117" s="5"/>
      <c r="AA117" s="5"/>
      <c r="AB117" s="5"/>
      <c r="AC117" s="5"/>
      <c r="AD117" s="5"/>
      <c r="AE117" s="5"/>
      <c r="AF117" s="5"/>
      <c r="AG117" s="5"/>
      <c r="AH117" s="4"/>
      <c r="AI117" s="4"/>
      <c r="AJ117" s="4"/>
      <c r="AK117" s="4"/>
      <c r="AL117" s="4"/>
      <c r="AM117" s="4"/>
      <c r="AN117" s="4"/>
      <c r="AO117" s="4"/>
      <c r="AP117" s="5"/>
      <c r="AQ117" s="5"/>
      <c r="AR117" s="5"/>
      <c r="AS117" s="5"/>
      <c r="AT117" s="5"/>
      <c r="AU117" s="5"/>
      <c r="AV117" s="5"/>
      <c r="AW117" s="5"/>
      <c r="AX117" s="4"/>
      <c r="AY117" s="4"/>
      <c r="AZ117" s="4"/>
      <c r="BA117" s="4"/>
      <c r="BB117" s="4"/>
      <c r="BC117" s="4"/>
      <c r="BD117" s="4"/>
      <c r="BE117" s="4"/>
      <c r="BF117" s="5"/>
      <c r="BG117" s="5"/>
      <c r="BH117" s="5"/>
      <c r="BI117" s="5"/>
      <c r="BJ117" s="5"/>
      <c r="BK117" s="5"/>
      <c r="BL117" s="5"/>
      <c r="BM117" s="5"/>
      <c r="BN117" s="4"/>
      <c r="BO117" s="4"/>
      <c r="BP117" s="4"/>
      <c r="BQ117" s="4"/>
      <c r="BR117" s="4"/>
      <c r="BS117" s="4"/>
      <c r="BT117" s="4"/>
      <c r="BU117" s="4"/>
      <c r="BV117" s="5"/>
      <c r="BW117" s="5"/>
      <c r="BX117" s="5"/>
      <c r="BY117" s="5"/>
      <c r="BZ117" s="5"/>
      <c r="CA117" s="5"/>
      <c r="CB117" s="5"/>
      <c r="CC117" s="5"/>
      <c r="CD117" s="4"/>
      <c r="CE117" s="4"/>
      <c r="CF117" s="4"/>
      <c r="CG117" s="4"/>
      <c r="CH117" s="4"/>
      <c r="CI117" s="4"/>
      <c r="CJ117" s="4"/>
      <c r="CK117" s="4"/>
      <c r="CL117" s="5"/>
      <c r="CM117" s="5"/>
      <c r="CN117" s="5"/>
      <c r="CO117" s="5"/>
      <c r="CP117" s="5"/>
      <c r="CQ117" s="5"/>
      <c r="CR117" s="5"/>
      <c r="CS117" s="5"/>
      <c r="CT117" s="4"/>
      <c r="CU117" s="4"/>
      <c r="CV117" s="4"/>
      <c r="CW117" s="4"/>
      <c r="CX117" s="4"/>
      <c r="CY117" s="4"/>
      <c r="CZ117" s="4"/>
      <c r="DA117" s="4"/>
      <c r="DB117" s="5"/>
      <c r="DC117" s="5"/>
      <c r="DD117" s="5"/>
      <c r="DE117" s="5"/>
      <c r="DF117" s="5"/>
      <c r="DG117" s="5"/>
      <c r="DH117" s="5"/>
      <c r="DI117" s="5"/>
      <c r="DJ117" s="4"/>
      <c r="DK117" s="4"/>
      <c r="DL117" s="4"/>
      <c r="DM117" s="4"/>
      <c r="DN117" s="4"/>
      <c r="DO117" s="4"/>
      <c r="DP117" s="4"/>
      <c r="DQ117" s="4"/>
      <c r="DR117" s="5"/>
      <c r="DS117" s="5"/>
      <c r="DT117" s="5"/>
      <c r="DU117" s="5"/>
      <c r="DV117" s="5"/>
      <c r="DW117" s="5"/>
      <c r="DX117" s="5"/>
      <c r="DY117" s="5"/>
      <c r="DZ117" s="4"/>
      <c r="EA117" s="4"/>
      <c r="EB117" s="4"/>
      <c r="EC117" s="4"/>
      <c r="ED117" s="4"/>
      <c r="EE117" s="4"/>
      <c r="EF117" s="4"/>
      <c r="EG117" s="4"/>
      <c r="EH117" s="5"/>
      <c r="EI117" s="5"/>
      <c r="EJ117" s="5"/>
      <c r="EK117" s="5"/>
      <c r="EL117" s="5"/>
      <c r="EM117" s="5"/>
      <c r="EN117" s="5"/>
      <c r="EO117" s="5"/>
      <c r="EP117" s="4"/>
      <c r="EQ117" s="4"/>
      <c r="ER117" s="4"/>
      <c r="ES117" s="4"/>
      <c r="ET117" s="4"/>
      <c r="EU117" s="4"/>
      <c r="EV117" s="4"/>
      <c r="EW117" s="4"/>
      <c r="EX117" s="5"/>
      <c r="EY117" s="5"/>
      <c r="EZ117" s="5"/>
      <c r="FA117" s="5"/>
      <c r="FB117" s="5"/>
      <c r="FC117" s="5"/>
      <c r="FD117" s="5"/>
      <c r="FE117" s="5"/>
      <c r="FF117" s="4" t="e">
        <f t="shared" si="24"/>
        <v>#DIV/0!</v>
      </c>
      <c r="FG117" s="4" t="e">
        <f t="shared" si="25"/>
        <v>#DIV/0!</v>
      </c>
      <c r="FH117" s="4" t="e">
        <f t="shared" si="26"/>
        <v>#DIV/0!</v>
      </c>
      <c r="FI117" s="4" t="e">
        <f t="shared" si="27"/>
        <v>#DIV/0!</v>
      </c>
      <c r="FJ117" s="4" t="e">
        <f t="shared" si="28"/>
        <v>#DIV/0!</v>
      </c>
      <c r="FK117" s="4" t="e">
        <f t="shared" si="29"/>
        <v>#DIV/0!</v>
      </c>
      <c r="FL117" s="4" t="e">
        <f t="shared" si="30"/>
        <v>#DIV/0!</v>
      </c>
      <c r="FM117" s="4" t="e">
        <f t="shared" si="31"/>
        <v>#DIV/0!</v>
      </c>
      <c r="FN117" s="1" t="e" cm="1">
        <f t="array" aca="1" ref="FN117" ca="1">CONCATENATE(INDIRECT(ADDRESS(1,MATCH(_xlfn.MINIFS(B117:FE117,metrics.rec,"MAE"),B117:FE117,0)+1)), ", ", INDIRECT(ADDRESS(2,MATCH(_xlfn.MINIFS(B117:FE117,metrics.rec,"MAE"),B117:FE117,0)+1)))</f>
        <v>#N/A</v>
      </c>
      <c r="FO117" s="1" t="e" cm="1">
        <f t="array" aca="1" ref="FO117" ca="1">CONCATENATE(INDIRECT(ADDRESS(1,MATCH(_xlfn.MINIFS(B117:FE117,metrics.rec,"MSE"),B117:FE117,0)+1)), ", ", INDIRECT(ADDRESS(2,MATCH(_xlfn.MINIFS(B117:FE117,metrics.rec,"MSE"),B117:FE117,0)+1)))</f>
        <v>#N/A</v>
      </c>
      <c r="FP117" s="1" t="e" cm="1">
        <f t="array" aca="1" ref="FP117" ca="1">CONCATENATE(INDIRECT(ADDRESS(1,MATCH(_xlfn.MAXIFS(B117:FE117,metrics.rec,"R"),B117:FE117,0)+1)), ", ", INDIRECT(ADDRESS(2,MATCH(_xlfn.MAXIFS(B117:FE117,metrics.rec,"R"),B117:FE117,0)+1)))</f>
        <v>#N/A</v>
      </c>
      <c r="FQ117" s="1" t="e" cm="1">
        <f t="array" aca="1" ref="FQ117" ca="1">CONCATENATE(INDIRECT(ADDRESS(1,MATCH(_xlfn.MAXIFS(B117:FE117,metrics.rec,"Precision"),B117:FE117,0)+1)), ", ", INDIRECT(ADDRESS(2,MATCH(_xlfn.MAXIFS(B117:FE117,metrics.rec,"Precision"),B117:FE117,0)+1)))</f>
        <v>#N/A</v>
      </c>
      <c r="FR117" s="1" t="e" cm="1">
        <f t="array" aca="1" ref="FR117" ca="1">CONCATENATE(INDIRECT(ADDRESS(1,MATCH(_xlfn.MAXIFS(B117:FE117,metrics.rec,"Recall"),B117:FE117,0)+1)), ", ", INDIRECT(ADDRESS(2,MATCH(_xlfn.MAXIFS(B117:FE117,metrics.rec,"Recall"),B117:FE117,0)+1)))</f>
        <v>#N/A</v>
      </c>
      <c r="FS117" s="1" t="e" cm="1">
        <f t="array" aca="1" ref="FS117" ca="1">CONCATENATE(INDIRECT(ADDRESS(1,MATCH(_xlfn.MAXIFS(B117:FE117,metrics.rec,"Coverage"),B117:FE117,0)+1)), ", ", INDIRECT(ADDRESS(2,MATCH(_xlfn.MAXIFS(B117:FE117,metrics.rec,"Coverage"),B117:FE117,0)+1)))</f>
        <v>#N/A</v>
      </c>
      <c r="FT117" s="1" t="e" cm="1">
        <f t="array" aca="1" ref="FT117" ca="1">CONCATENATE(INDIRECT(ADDRESS(1,MATCH(_xlfn.MAXIFS(B117:FE117,metrics.rec,"Recatio"),B117:FE117,0)+1)), ", ", INDIRECT(ADDRESS(2,MATCH(_xlfn.MAXIFS(B117:FE117,metrics.rec,"Recatio"),B117:FE117,0)+1)))</f>
        <v>#N/A</v>
      </c>
      <c r="FU117" s="1" t="e" cm="1">
        <f t="array" aca="1" ref="FU117" ca="1">CONCATENATE(INDIRECT(ADDRESS(1,MATCH(_xlfn.MINIFS(B117:FE117,metrics.rec,"Time"),B117:FE117,0)+1)), ", ", INDIRECT(ADDRESS(2,MATCH(_xlfn.MINIFS(B117:FE117,metrics.rec,"Time"),B117:FE117,0)+1)))</f>
        <v>#N/A</v>
      </c>
    </row>
    <row r="118" spans="1:177" x14ac:dyDescent="0.2">
      <c r="A118" s="1" t="s">
        <v>115</v>
      </c>
      <c r="B118" s="4"/>
      <c r="C118" s="4"/>
      <c r="D118" s="4"/>
      <c r="E118" s="4"/>
      <c r="F118" s="4"/>
      <c r="G118" s="4"/>
      <c r="H118" s="4"/>
      <c r="I118" s="4"/>
      <c r="J118" s="5"/>
      <c r="K118" s="5"/>
      <c r="L118" s="5"/>
      <c r="M118" s="5"/>
      <c r="N118" s="5"/>
      <c r="O118" s="5"/>
      <c r="P118" s="5"/>
      <c r="Q118" s="5"/>
      <c r="R118" s="4"/>
      <c r="S118" s="4"/>
      <c r="T118" s="4"/>
      <c r="U118" s="4"/>
      <c r="V118" s="4"/>
      <c r="W118" s="4"/>
      <c r="X118" s="4"/>
      <c r="Y118" s="4"/>
      <c r="Z118" s="5"/>
      <c r="AA118" s="5"/>
      <c r="AB118" s="5"/>
      <c r="AC118" s="5"/>
      <c r="AD118" s="5"/>
      <c r="AE118" s="5"/>
      <c r="AF118" s="5"/>
      <c r="AG118" s="5"/>
      <c r="AH118" s="4"/>
      <c r="AI118" s="4"/>
      <c r="AJ118" s="4"/>
      <c r="AK118" s="4"/>
      <c r="AL118" s="4"/>
      <c r="AM118" s="4"/>
      <c r="AN118" s="4"/>
      <c r="AO118" s="4"/>
      <c r="AP118" s="5"/>
      <c r="AQ118" s="5"/>
      <c r="AR118" s="5"/>
      <c r="AS118" s="5"/>
      <c r="AT118" s="5"/>
      <c r="AU118" s="5"/>
      <c r="AV118" s="5"/>
      <c r="AW118" s="5"/>
      <c r="AX118" s="4"/>
      <c r="AY118" s="4"/>
      <c r="AZ118" s="4"/>
      <c r="BA118" s="4"/>
      <c r="BB118" s="4"/>
      <c r="BC118" s="4"/>
      <c r="BD118" s="4"/>
      <c r="BE118" s="4"/>
      <c r="BF118" s="5"/>
      <c r="BG118" s="5"/>
      <c r="BH118" s="5"/>
      <c r="BI118" s="5"/>
      <c r="BJ118" s="5"/>
      <c r="BK118" s="5"/>
      <c r="BL118" s="5"/>
      <c r="BM118" s="5"/>
      <c r="BN118" s="4"/>
      <c r="BO118" s="4"/>
      <c r="BP118" s="4"/>
      <c r="BQ118" s="4"/>
      <c r="BR118" s="4"/>
      <c r="BS118" s="4"/>
      <c r="BT118" s="4"/>
      <c r="BU118" s="4"/>
      <c r="BV118" s="5"/>
      <c r="BW118" s="5"/>
      <c r="BX118" s="5"/>
      <c r="BY118" s="5"/>
      <c r="BZ118" s="5"/>
      <c r="CA118" s="5"/>
      <c r="CB118" s="5"/>
      <c r="CC118" s="5"/>
      <c r="CD118" s="4"/>
      <c r="CE118" s="4"/>
      <c r="CF118" s="4"/>
      <c r="CG118" s="4"/>
      <c r="CH118" s="4"/>
      <c r="CI118" s="4"/>
      <c r="CJ118" s="4"/>
      <c r="CK118" s="4"/>
      <c r="CL118" s="5"/>
      <c r="CM118" s="5"/>
      <c r="CN118" s="5"/>
      <c r="CO118" s="5"/>
      <c r="CP118" s="5"/>
      <c r="CQ118" s="5"/>
      <c r="CR118" s="5"/>
      <c r="CS118" s="5"/>
      <c r="CT118" s="4"/>
      <c r="CU118" s="4"/>
      <c r="CV118" s="4"/>
      <c r="CW118" s="4"/>
      <c r="CX118" s="4"/>
      <c r="CY118" s="4"/>
      <c r="CZ118" s="4"/>
      <c r="DA118" s="4"/>
      <c r="DB118" s="5"/>
      <c r="DC118" s="5"/>
      <c r="DD118" s="5"/>
      <c r="DE118" s="5"/>
      <c r="DF118" s="5"/>
      <c r="DG118" s="5"/>
      <c r="DH118" s="5"/>
      <c r="DI118" s="5"/>
      <c r="DJ118" s="4"/>
      <c r="DK118" s="4"/>
      <c r="DL118" s="4"/>
      <c r="DM118" s="4"/>
      <c r="DN118" s="4"/>
      <c r="DO118" s="4"/>
      <c r="DP118" s="4"/>
      <c r="DQ118" s="4"/>
      <c r="DR118" s="5"/>
      <c r="DS118" s="5"/>
      <c r="DT118" s="5"/>
      <c r="DU118" s="5"/>
      <c r="DV118" s="5"/>
      <c r="DW118" s="5"/>
      <c r="DX118" s="5"/>
      <c r="DY118" s="5"/>
      <c r="DZ118" s="4"/>
      <c r="EA118" s="4"/>
      <c r="EB118" s="4"/>
      <c r="EC118" s="4"/>
      <c r="ED118" s="4"/>
      <c r="EE118" s="4"/>
      <c r="EF118" s="4"/>
      <c r="EG118" s="4"/>
      <c r="EH118" s="5"/>
      <c r="EI118" s="5"/>
      <c r="EJ118" s="5"/>
      <c r="EK118" s="5"/>
      <c r="EL118" s="5"/>
      <c r="EM118" s="5"/>
      <c r="EN118" s="5"/>
      <c r="EO118" s="5"/>
      <c r="EP118" s="4"/>
      <c r="EQ118" s="4"/>
      <c r="ER118" s="4"/>
      <c r="ES118" s="4"/>
      <c r="ET118" s="4"/>
      <c r="EU118" s="4"/>
      <c r="EV118" s="4"/>
      <c r="EW118" s="4"/>
      <c r="EX118" s="5"/>
      <c r="EY118" s="5"/>
      <c r="EZ118" s="5"/>
      <c r="FA118" s="5"/>
      <c r="FB118" s="5"/>
      <c r="FC118" s="5"/>
      <c r="FD118" s="5"/>
      <c r="FE118" s="5"/>
      <c r="FF118" s="4" t="e">
        <f t="shared" si="24"/>
        <v>#DIV/0!</v>
      </c>
      <c r="FG118" s="4" t="e">
        <f t="shared" si="25"/>
        <v>#DIV/0!</v>
      </c>
      <c r="FH118" s="4" t="e">
        <f t="shared" si="26"/>
        <v>#DIV/0!</v>
      </c>
      <c r="FI118" s="4" t="e">
        <f t="shared" si="27"/>
        <v>#DIV/0!</v>
      </c>
      <c r="FJ118" s="4" t="e">
        <f t="shared" si="28"/>
        <v>#DIV/0!</v>
      </c>
      <c r="FK118" s="4" t="e">
        <f t="shared" si="29"/>
        <v>#DIV/0!</v>
      </c>
      <c r="FL118" s="4" t="e">
        <f t="shared" si="30"/>
        <v>#DIV/0!</v>
      </c>
      <c r="FM118" s="4" t="e">
        <f t="shared" si="31"/>
        <v>#DIV/0!</v>
      </c>
      <c r="FN118" s="1" t="e" cm="1">
        <f t="array" aca="1" ref="FN118" ca="1">CONCATENATE(INDIRECT(ADDRESS(1,MATCH(_xlfn.MINIFS(B118:FE118,metrics.rec,"MAE"),B118:FE118,0)+1)), ", ", INDIRECT(ADDRESS(2,MATCH(_xlfn.MINIFS(B118:FE118,metrics.rec,"MAE"),B118:FE118,0)+1)))</f>
        <v>#N/A</v>
      </c>
      <c r="FO118" s="1" t="e" cm="1">
        <f t="array" aca="1" ref="FO118" ca="1">CONCATENATE(INDIRECT(ADDRESS(1,MATCH(_xlfn.MINIFS(B118:FE118,metrics.rec,"MSE"),B118:FE118,0)+1)), ", ", INDIRECT(ADDRESS(2,MATCH(_xlfn.MINIFS(B118:FE118,metrics.rec,"MSE"),B118:FE118,0)+1)))</f>
        <v>#N/A</v>
      </c>
      <c r="FP118" s="1" t="e" cm="1">
        <f t="array" aca="1" ref="FP118" ca="1">CONCATENATE(INDIRECT(ADDRESS(1,MATCH(_xlfn.MAXIFS(B118:FE118,metrics.rec,"R"),B118:FE118,0)+1)), ", ", INDIRECT(ADDRESS(2,MATCH(_xlfn.MAXIFS(B118:FE118,metrics.rec,"R"),B118:FE118,0)+1)))</f>
        <v>#N/A</v>
      </c>
      <c r="FQ118" s="1" t="e" cm="1">
        <f t="array" aca="1" ref="FQ118" ca="1">CONCATENATE(INDIRECT(ADDRESS(1,MATCH(_xlfn.MAXIFS(B118:FE118,metrics.rec,"Precision"),B118:FE118,0)+1)), ", ", INDIRECT(ADDRESS(2,MATCH(_xlfn.MAXIFS(B118:FE118,metrics.rec,"Precision"),B118:FE118,0)+1)))</f>
        <v>#N/A</v>
      </c>
      <c r="FR118" s="1" t="e" cm="1">
        <f t="array" aca="1" ref="FR118" ca="1">CONCATENATE(INDIRECT(ADDRESS(1,MATCH(_xlfn.MAXIFS(B118:FE118,metrics.rec,"Recall"),B118:FE118,0)+1)), ", ", INDIRECT(ADDRESS(2,MATCH(_xlfn.MAXIFS(B118:FE118,metrics.rec,"Recall"),B118:FE118,0)+1)))</f>
        <v>#N/A</v>
      </c>
      <c r="FS118" s="1" t="e" cm="1">
        <f t="array" aca="1" ref="FS118" ca="1">CONCATENATE(INDIRECT(ADDRESS(1,MATCH(_xlfn.MAXIFS(B118:FE118,metrics.rec,"Coverage"),B118:FE118,0)+1)), ", ", INDIRECT(ADDRESS(2,MATCH(_xlfn.MAXIFS(B118:FE118,metrics.rec,"Coverage"),B118:FE118,0)+1)))</f>
        <v>#N/A</v>
      </c>
      <c r="FT118" s="1" t="e" cm="1">
        <f t="array" aca="1" ref="FT118" ca="1">CONCATENATE(INDIRECT(ADDRESS(1,MATCH(_xlfn.MAXIFS(B118:FE118,metrics.rec,"Recatio"),B118:FE118,0)+1)), ", ", INDIRECT(ADDRESS(2,MATCH(_xlfn.MAXIFS(B118:FE118,metrics.rec,"Recatio"),B118:FE118,0)+1)))</f>
        <v>#N/A</v>
      </c>
      <c r="FU118" s="1" t="e" cm="1">
        <f t="array" aca="1" ref="FU118" ca="1">CONCATENATE(INDIRECT(ADDRESS(1,MATCH(_xlfn.MINIFS(B118:FE118,metrics.rec,"Time"),B118:FE118,0)+1)), ", ", INDIRECT(ADDRESS(2,MATCH(_xlfn.MINIFS(B118:FE118,metrics.rec,"Time"),B118:FE118,0)+1)))</f>
        <v>#N/A</v>
      </c>
    </row>
    <row r="119" spans="1:177" x14ac:dyDescent="0.2">
      <c r="A119" s="1" t="s">
        <v>116</v>
      </c>
      <c r="B119" s="4"/>
      <c r="C119" s="4"/>
      <c r="D119" s="4"/>
      <c r="E119" s="4"/>
      <c r="F119" s="4"/>
      <c r="G119" s="4"/>
      <c r="H119" s="4"/>
      <c r="I119" s="4"/>
      <c r="J119" s="5"/>
      <c r="K119" s="5"/>
      <c r="L119" s="5"/>
      <c r="M119" s="5"/>
      <c r="N119" s="5"/>
      <c r="O119" s="5"/>
      <c r="P119" s="5"/>
      <c r="Q119" s="5"/>
      <c r="R119" s="4"/>
      <c r="S119" s="4"/>
      <c r="T119" s="4"/>
      <c r="U119" s="4"/>
      <c r="V119" s="4"/>
      <c r="W119" s="4"/>
      <c r="X119" s="4"/>
      <c r="Y119" s="4"/>
      <c r="Z119" s="5"/>
      <c r="AA119" s="5"/>
      <c r="AB119" s="5"/>
      <c r="AC119" s="5"/>
      <c r="AD119" s="5"/>
      <c r="AE119" s="5"/>
      <c r="AF119" s="5"/>
      <c r="AG119" s="5"/>
      <c r="AH119" s="4"/>
      <c r="AI119" s="4"/>
      <c r="AJ119" s="4"/>
      <c r="AK119" s="4"/>
      <c r="AL119" s="4"/>
      <c r="AM119" s="4"/>
      <c r="AN119" s="4"/>
      <c r="AO119" s="4"/>
      <c r="AP119" s="5"/>
      <c r="AQ119" s="5"/>
      <c r="AR119" s="5"/>
      <c r="AS119" s="5"/>
      <c r="AT119" s="5"/>
      <c r="AU119" s="5"/>
      <c r="AV119" s="5"/>
      <c r="AW119" s="5"/>
      <c r="AX119" s="4"/>
      <c r="AY119" s="4"/>
      <c r="AZ119" s="4"/>
      <c r="BA119" s="4"/>
      <c r="BB119" s="4"/>
      <c r="BC119" s="4"/>
      <c r="BD119" s="4"/>
      <c r="BE119" s="4"/>
      <c r="BF119" s="5"/>
      <c r="BG119" s="5"/>
      <c r="BH119" s="5"/>
      <c r="BI119" s="5"/>
      <c r="BJ119" s="5"/>
      <c r="BK119" s="5"/>
      <c r="BL119" s="5"/>
      <c r="BM119" s="5"/>
      <c r="BN119" s="4"/>
      <c r="BO119" s="4"/>
      <c r="BP119" s="4"/>
      <c r="BQ119" s="4"/>
      <c r="BR119" s="4"/>
      <c r="BS119" s="4"/>
      <c r="BT119" s="4"/>
      <c r="BU119" s="4"/>
      <c r="BV119" s="5"/>
      <c r="BW119" s="5"/>
      <c r="BX119" s="5"/>
      <c r="BY119" s="5"/>
      <c r="BZ119" s="5"/>
      <c r="CA119" s="5"/>
      <c r="CB119" s="5"/>
      <c r="CC119" s="5"/>
      <c r="CD119" s="4"/>
      <c r="CE119" s="4"/>
      <c r="CF119" s="4"/>
      <c r="CG119" s="4"/>
      <c r="CH119" s="4"/>
      <c r="CI119" s="4"/>
      <c r="CJ119" s="4"/>
      <c r="CK119" s="4"/>
      <c r="CL119" s="5"/>
      <c r="CM119" s="5"/>
      <c r="CN119" s="5"/>
      <c r="CO119" s="5"/>
      <c r="CP119" s="5"/>
      <c r="CQ119" s="5"/>
      <c r="CR119" s="5"/>
      <c r="CS119" s="5"/>
      <c r="CT119" s="4"/>
      <c r="CU119" s="4"/>
      <c r="CV119" s="4"/>
      <c r="CW119" s="4"/>
      <c r="CX119" s="4"/>
      <c r="CY119" s="4"/>
      <c r="CZ119" s="4"/>
      <c r="DA119" s="4"/>
      <c r="DB119" s="5"/>
      <c r="DC119" s="5"/>
      <c r="DD119" s="5"/>
      <c r="DE119" s="5"/>
      <c r="DF119" s="5"/>
      <c r="DG119" s="5"/>
      <c r="DH119" s="5"/>
      <c r="DI119" s="5"/>
      <c r="DJ119" s="4"/>
      <c r="DK119" s="4"/>
      <c r="DL119" s="4"/>
      <c r="DM119" s="4"/>
      <c r="DN119" s="4"/>
      <c r="DO119" s="4"/>
      <c r="DP119" s="4"/>
      <c r="DQ119" s="4"/>
      <c r="DR119" s="5"/>
      <c r="DS119" s="5"/>
      <c r="DT119" s="5"/>
      <c r="DU119" s="5"/>
      <c r="DV119" s="5"/>
      <c r="DW119" s="5"/>
      <c r="DX119" s="5"/>
      <c r="DY119" s="5"/>
      <c r="DZ119" s="4"/>
      <c r="EA119" s="4"/>
      <c r="EB119" s="4"/>
      <c r="EC119" s="4"/>
      <c r="ED119" s="4"/>
      <c r="EE119" s="4"/>
      <c r="EF119" s="4"/>
      <c r="EG119" s="4"/>
      <c r="EH119" s="5"/>
      <c r="EI119" s="5"/>
      <c r="EJ119" s="5"/>
      <c r="EK119" s="5"/>
      <c r="EL119" s="5"/>
      <c r="EM119" s="5"/>
      <c r="EN119" s="5"/>
      <c r="EO119" s="5"/>
      <c r="EP119" s="4"/>
      <c r="EQ119" s="4"/>
      <c r="ER119" s="4"/>
      <c r="ES119" s="4"/>
      <c r="ET119" s="4"/>
      <c r="EU119" s="4"/>
      <c r="EV119" s="4"/>
      <c r="EW119" s="4"/>
      <c r="EX119" s="5"/>
      <c r="EY119" s="5"/>
      <c r="EZ119" s="5"/>
      <c r="FA119" s="5"/>
      <c r="FB119" s="5"/>
      <c r="FC119" s="5"/>
      <c r="FD119" s="5"/>
      <c r="FE119" s="5"/>
      <c r="FF119" s="4" t="e">
        <f t="shared" si="24"/>
        <v>#DIV/0!</v>
      </c>
      <c r="FG119" s="4" t="e">
        <f t="shared" si="25"/>
        <v>#DIV/0!</v>
      </c>
      <c r="FH119" s="4" t="e">
        <f t="shared" si="26"/>
        <v>#DIV/0!</v>
      </c>
      <c r="FI119" s="4" t="e">
        <f t="shared" si="27"/>
        <v>#DIV/0!</v>
      </c>
      <c r="FJ119" s="4" t="e">
        <f t="shared" si="28"/>
        <v>#DIV/0!</v>
      </c>
      <c r="FK119" s="4" t="e">
        <f t="shared" si="29"/>
        <v>#DIV/0!</v>
      </c>
      <c r="FL119" s="4" t="e">
        <f t="shared" si="30"/>
        <v>#DIV/0!</v>
      </c>
      <c r="FM119" s="4" t="e">
        <f t="shared" si="31"/>
        <v>#DIV/0!</v>
      </c>
      <c r="FN119" s="1" t="e" cm="1">
        <f t="array" aca="1" ref="FN119" ca="1">CONCATENATE(INDIRECT(ADDRESS(1,MATCH(_xlfn.MINIFS(B119:FE119,metrics.rec,"MAE"),B119:FE119,0)+1)), ", ", INDIRECT(ADDRESS(2,MATCH(_xlfn.MINIFS(B119:FE119,metrics.rec,"MAE"),B119:FE119,0)+1)))</f>
        <v>#N/A</v>
      </c>
      <c r="FO119" s="1" t="e" cm="1">
        <f t="array" aca="1" ref="FO119" ca="1">CONCATENATE(INDIRECT(ADDRESS(1,MATCH(_xlfn.MINIFS(B119:FE119,metrics.rec,"MSE"),B119:FE119,0)+1)), ", ", INDIRECT(ADDRESS(2,MATCH(_xlfn.MINIFS(B119:FE119,metrics.rec,"MSE"),B119:FE119,0)+1)))</f>
        <v>#N/A</v>
      </c>
      <c r="FP119" s="1" t="e" cm="1">
        <f t="array" aca="1" ref="FP119" ca="1">CONCATENATE(INDIRECT(ADDRESS(1,MATCH(_xlfn.MAXIFS(B119:FE119,metrics.rec,"R"),B119:FE119,0)+1)), ", ", INDIRECT(ADDRESS(2,MATCH(_xlfn.MAXIFS(B119:FE119,metrics.rec,"R"),B119:FE119,0)+1)))</f>
        <v>#N/A</v>
      </c>
      <c r="FQ119" s="1" t="e" cm="1">
        <f t="array" aca="1" ref="FQ119" ca="1">CONCATENATE(INDIRECT(ADDRESS(1,MATCH(_xlfn.MAXIFS(B119:FE119,metrics.rec,"Precision"),B119:FE119,0)+1)), ", ", INDIRECT(ADDRESS(2,MATCH(_xlfn.MAXIFS(B119:FE119,metrics.rec,"Precision"),B119:FE119,0)+1)))</f>
        <v>#N/A</v>
      </c>
      <c r="FR119" s="1" t="e" cm="1">
        <f t="array" aca="1" ref="FR119" ca="1">CONCATENATE(INDIRECT(ADDRESS(1,MATCH(_xlfn.MAXIFS(B119:FE119,metrics.rec,"Recall"),B119:FE119,0)+1)), ", ", INDIRECT(ADDRESS(2,MATCH(_xlfn.MAXIFS(B119:FE119,metrics.rec,"Recall"),B119:FE119,0)+1)))</f>
        <v>#N/A</v>
      </c>
      <c r="FS119" s="1" t="e" cm="1">
        <f t="array" aca="1" ref="FS119" ca="1">CONCATENATE(INDIRECT(ADDRESS(1,MATCH(_xlfn.MAXIFS(B119:FE119,metrics.rec,"Coverage"),B119:FE119,0)+1)), ", ", INDIRECT(ADDRESS(2,MATCH(_xlfn.MAXIFS(B119:FE119,metrics.rec,"Coverage"),B119:FE119,0)+1)))</f>
        <v>#N/A</v>
      </c>
      <c r="FT119" s="1" t="e" cm="1">
        <f t="array" aca="1" ref="FT119" ca="1">CONCATENATE(INDIRECT(ADDRESS(1,MATCH(_xlfn.MAXIFS(B119:FE119,metrics.rec,"Recatio"),B119:FE119,0)+1)), ", ", INDIRECT(ADDRESS(2,MATCH(_xlfn.MAXIFS(B119:FE119,metrics.rec,"Recatio"),B119:FE119,0)+1)))</f>
        <v>#N/A</v>
      </c>
      <c r="FU119" s="1" t="e" cm="1">
        <f t="array" aca="1" ref="FU119" ca="1">CONCATENATE(INDIRECT(ADDRESS(1,MATCH(_xlfn.MINIFS(B119:FE119,metrics.rec,"Time"),B119:FE119,0)+1)), ", ", INDIRECT(ADDRESS(2,MATCH(_xlfn.MINIFS(B119:FE119,metrics.rec,"Time"),B119:FE119,0)+1)))</f>
        <v>#N/A</v>
      </c>
    </row>
    <row r="120" spans="1:177" x14ac:dyDescent="0.2">
      <c r="A120" s="1" t="s">
        <v>117</v>
      </c>
      <c r="B120" s="4"/>
      <c r="C120" s="4"/>
      <c r="D120" s="4"/>
      <c r="E120" s="4"/>
      <c r="F120" s="4"/>
      <c r="G120" s="4"/>
      <c r="H120" s="4"/>
      <c r="I120" s="4"/>
      <c r="J120" s="5"/>
      <c r="K120" s="5"/>
      <c r="L120" s="5"/>
      <c r="M120" s="5"/>
      <c r="N120" s="5"/>
      <c r="O120" s="5"/>
      <c r="P120" s="5"/>
      <c r="Q120" s="5"/>
      <c r="R120" s="4"/>
      <c r="S120" s="4"/>
      <c r="T120" s="4"/>
      <c r="U120" s="4"/>
      <c r="V120" s="4"/>
      <c r="W120" s="4"/>
      <c r="X120" s="4"/>
      <c r="Y120" s="4"/>
      <c r="Z120" s="5"/>
      <c r="AA120" s="5"/>
      <c r="AB120" s="5"/>
      <c r="AC120" s="5"/>
      <c r="AD120" s="5"/>
      <c r="AE120" s="5"/>
      <c r="AF120" s="5"/>
      <c r="AG120" s="5"/>
      <c r="AH120" s="4"/>
      <c r="AI120" s="4"/>
      <c r="AJ120" s="4"/>
      <c r="AK120" s="4"/>
      <c r="AL120" s="4"/>
      <c r="AM120" s="4"/>
      <c r="AN120" s="4"/>
      <c r="AO120" s="4"/>
      <c r="AP120" s="5"/>
      <c r="AQ120" s="5"/>
      <c r="AR120" s="5"/>
      <c r="AS120" s="5"/>
      <c r="AT120" s="5"/>
      <c r="AU120" s="5"/>
      <c r="AV120" s="5"/>
      <c r="AW120" s="5"/>
      <c r="AX120" s="4"/>
      <c r="AY120" s="4"/>
      <c r="AZ120" s="4"/>
      <c r="BA120" s="4"/>
      <c r="BB120" s="4"/>
      <c r="BC120" s="4"/>
      <c r="BD120" s="4"/>
      <c r="BE120" s="4"/>
      <c r="BF120" s="5"/>
      <c r="BG120" s="5"/>
      <c r="BH120" s="5"/>
      <c r="BI120" s="5"/>
      <c r="BJ120" s="5"/>
      <c r="BK120" s="5"/>
      <c r="BL120" s="5"/>
      <c r="BM120" s="5"/>
      <c r="BN120" s="4"/>
      <c r="BO120" s="4"/>
      <c r="BP120" s="4"/>
      <c r="BQ120" s="4"/>
      <c r="BR120" s="4"/>
      <c r="BS120" s="4"/>
      <c r="BT120" s="4"/>
      <c r="BU120" s="4"/>
      <c r="BV120" s="5"/>
      <c r="BW120" s="5"/>
      <c r="BX120" s="5"/>
      <c r="BY120" s="5"/>
      <c r="BZ120" s="5"/>
      <c r="CA120" s="5"/>
      <c r="CB120" s="5"/>
      <c r="CC120" s="5"/>
      <c r="CD120" s="4"/>
      <c r="CE120" s="4"/>
      <c r="CF120" s="4"/>
      <c r="CG120" s="4"/>
      <c r="CH120" s="4"/>
      <c r="CI120" s="4"/>
      <c r="CJ120" s="4"/>
      <c r="CK120" s="4"/>
      <c r="CL120" s="5"/>
      <c r="CM120" s="5"/>
      <c r="CN120" s="5"/>
      <c r="CO120" s="5"/>
      <c r="CP120" s="5"/>
      <c r="CQ120" s="5"/>
      <c r="CR120" s="5"/>
      <c r="CS120" s="5"/>
      <c r="CT120" s="4"/>
      <c r="CU120" s="4"/>
      <c r="CV120" s="4"/>
      <c r="CW120" s="4"/>
      <c r="CX120" s="4"/>
      <c r="CY120" s="4"/>
      <c r="CZ120" s="4"/>
      <c r="DA120" s="4"/>
      <c r="DB120" s="5"/>
      <c r="DC120" s="5"/>
      <c r="DD120" s="5"/>
      <c r="DE120" s="5"/>
      <c r="DF120" s="5"/>
      <c r="DG120" s="5"/>
      <c r="DH120" s="5"/>
      <c r="DI120" s="5"/>
      <c r="DJ120" s="4"/>
      <c r="DK120" s="4"/>
      <c r="DL120" s="4"/>
      <c r="DM120" s="4"/>
      <c r="DN120" s="4"/>
      <c r="DO120" s="4"/>
      <c r="DP120" s="4"/>
      <c r="DQ120" s="4"/>
      <c r="DR120" s="5"/>
      <c r="DS120" s="5"/>
      <c r="DT120" s="5"/>
      <c r="DU120" s="5"/>
      <c r="DV120" s="5"/>
      <c r="DW120" s="5"/>
      <c r="DX120" s="5"/>
      <c r="DY120" s="5"/>
      <c r="DZ120" s="4"/>
      <c r="EA120" s="4"/>
      <c r="EB120" s="4"/>
      <c r="EC120" s="4"/>
      <c r="ED120" s="4"/>
      <c r="EE120" s="4"/>
      <c r="EF120" s="4"/>
      <c r="EG120" s="4"/>
      <c r="EH120" s="5"/>
      <c r="EI120" s="5"/>
      <c r="EJ120" s="5"/>
      <c r="EK120" s="5"/>
      <c r="EL120" s="5"/>
      <c r="EM120" s="5"/>
      <c r="EN120" s="5"/>
      <c r="EO120" s="5"/>
      <c r="EP120" s="4"/>
      <c r="EQ120" s="4"/>
      <c r="ER120" s="4"/>
      <c r="ES120" s="4"/>
      <c r="ET120" s="4"/>
      <c r="EU120" s="4"/>
      <c r="EV120" s="4"/>
      <c r="EW120" s="4"/>
      <c r="EX120" s="5"/>
      <c r="EY120" s="5"/>
      <c r="EZ120" s="5"/>
      <c r="FA120" s="5"/>
      <c r="FB120" s="5"/>
      <c r="FC120" s="5"/>
      <c r="FD120" s="5"/>
      <c r="FE120" s="5"/>
      <c r="FF120" s="4" t="e">
        <f t="shared" si="24"/>
        <v>#DIV/0!</v>
      </c>
      <c r="FG120" s="4" t="e">
        <f t="shared" si="25"/>
        <v>#DIV/0!</v>
      </c>
      <c r="FH120" s="4" t="e">
        <f t="shared" si="26"/>
        <v>#DIV/0!</v>
      </c>
      <c r="FI120" s="4" t="e">
        <f t="shared" si="27"/>
        <v>#DIV/0!</v>
      </c>
      <c r="FJ120" s="4" t="e">
        <f t="shared" si="28"/>
        <v>#DIV/0!</v>
      </c>
      <c r="FK120" s="4" t="e">
        <f t="shared" si="29"/>
        <v>#DIV/0!</v>
      </c>
      <c r="FL120" s="4" t="e">
        <f t="shared" si="30"/>
        <v>#DIV/0!</v>
      </c>
      <c r="FM120" s="4" t="e">
        <f t="shared" si="31"/>
        <v>#DIV/0!</v>
      </c>
      <c r="FN120" s="1" t="e" cm="1">
        <f t="array" aca="1" ref="FN120" ca="1">CONCATENATE(INDIRECT(ADDRESS(1,MATCH(_xlfn.MINIFS(B120:FE120,metrics.rec,"MAE"),B120:FE120,0)+1)), ", ", INDIRECT(ADDRESS(2,MATCH(_xlfn.MINIFS(B120:FE120,metrics.rec,"MAE"),B120:FE120,0)+1)))</f>
        <v>#N/A</v>
      </c>
      <c r="FO120" s="1" t="e" cm="1">
        <f t="array" aca="1" ref="FO120" ca="1">CONCATENATE(INDIRECT(ADDRESS(1,MATCH(_xlfn.MINIFS(B120:FE120,metrics.rec,"MSE"),B120:FE120,0)+1)), ", ", INDIRECT(ADDRESS(2,MATCH(_xlfn.MINIFS(B120:FE120,metrics.rec,"MSE"),B120:FE120,0)+1)))</f>
        <v>#N/A</v>
      </c>
      <c r="FP120" s="1" t="e" cm="1">
        <f t="array" aca="1" ref="FP120" ca="1">CONCATENATE(INDIRECT(ADDRESS(1,MATCH(_xlfn.MAXIFS(B120:FE120,metrics.rec,"R"),B120:FE120,0)+1)), ", ", INDIRECT(ADDRESS(2,MATCH(_xlfn.MAXIFS(B120:FE120,metrics.rec,"R"),B120:FE120,0)+1)))</f>
        <v>#N/A</v>
      </c>
      <c r="FQ120" s="1" t="e" cm="1">
        <f t="array" aca="1" ref="FQ120" ca="1">CONCATENATE(INDIRECT(ADDRESS(1,MATCH(_xlfn.MAXIFS(B120:FE120,metrics.rec,"Precision"),B120:FE120,0)+1)), ", ", INDIRECT(ADDRESS(2,MATCH(_xlfn.MAXIFS(B120:FE120,metrics.rec,"Precision"),B120:FE120,0)+1)))</f>
        <v>#N/A</v>
      </c>
      <c r="FR120" s="1" t="e" cm="1">
        <f t="array" aca="1" ref="FR120" ca="1">CONCATENATE(INDIRECT(ADDRESS(1,MATCH(_xlfn.MAXIFS(B120:FE120,metrics.rec,"Recall"),B120:FE120,0)+1)), ", ", INDIRECT(ADDRESS(2,MATCH(_xlfn.MAXIFS(B120:FE120,metrics.rec,"Recall"),B120:FE120,0)+1)))</f>
        <v>#N/A</v>
      </c>
      <c r="FS120" s="1" t="e" cm="1">
        <f t="array" aca="1" ref="FS120" ca="1">CONCATENATE(INDIRECT(ADDRESS(1,MATCH(_xlfn.MAXIFS(B120:FE120,metrics.rec,"Coverage"),B120:FE120,0)+1)), ", ", INDIRECT(ADDRESS(2,MATCH(_xlfn.MAXIFS(B120:FE120,metrics.rec,"Coverage"),B120:FE120,0)+1)))</f>
        <v>#N/A</v>
      </c>
      <c r="FT120" s="1" t="e" cm="1">
        <f t="array" aca="1" ref="FT120" ca="1">CONCATENATE(INDIRECT(ADDRESS(1,MATCH(_xlfn.MAXIFS(B120:FE120,metrics.rec,"Recatio"),B120:FE120,0)+1)), ", ", INDIRECT(ADDRESS(2,MATCH(_xlfn.MAXIFS(B120:FE120,metrics.rec,"Recatio"),B120:FE120,0)+1)))</f>
        <v>#N/A</v>
      </c>
      <c r="FU120" s="1" t="e" cm="1">
        <f t="array" aca="1" ref="FU120" ca="1">CONCATENATE(INDIRECT(ADDRESS(1,MATCH(_xlfn.MINIFS(B120:FE120,metrics.rec,"Time"),B120:FE120,0)+1)), ", ", INDIRECT(ADDRESS(2,MATCH(_xlfn.MINIFS(B120:FE120,metrics.rec,"Time"),B120:FE120,0)+1)))</f>
        <v>#N/A</v>
      </c>
    </row>
    <row r="121" spans="1:177" x14ac:dyDescent="0.2">
      <c r="A121" s="1" t="s">
        <v>118</v>
      </c>
      <c r="B121" s="4"/>
      <c r="C121" s="4"/>
      <c r="D121" s="4"/>
      <c r="E121" s="4"/>
      <c r="F121" s="4"/>
      <c r="G121" s="4"/>
      <c r="H121" s="4"/>
      <c r="I121" s="4"/>
      <c r="J121" s="5"/>
      <c r="K121" s="5"/>
      <c r="L121" s="5"/>
      <c r="M121" s="5"/>
      <c r="N121" s="5"/>
      <c r="O121" s="5"/>
      <c r="P121" s="5"/>
      <c r="Q121" s="5"/>
      <c r="R121" s="4"/>
      <c r="S121" s="4"/>
      <c r="T121" s="4"/>
      <c r="U121" s="4"/>
      <c r="V121" s="4"/>
      <c r="W121" s="4"/>
      <c r="X121" s="4"/>
      <c r="Y121" s="4"/>
      <c r="Z121" s="5"/>
      <c r="AA121" s="5"/>
      <c r="AB121" s="5"/>
      <c r="AC121" s="5"/>
      <c r="AD121" s="5"/>
      <c r="AE121" s="5"/>
      <c r="AF121" s="5"/>
      <c r="AG121" s="5"/>
      <c r="AH121" s="4"/>
      <c r="AI121" s="4"/>
      <c r="AJ121" s="4"/>
      <c r="AK121" s="4"/>
      <c r="AL121" s="4"/>
      <c r="AM121" s="4"/>
      <c r="AN121" s="4"/>
      <c r="AO121" s="4"/>
      <c r="AP121" s="5"/>
      <c r="AQ121" s="5"/>
      <c r="AR121" s="5"/>
      <c r="AS121" s="5"/>
      <c r="AT121" s="5"/>
      <c r="AU121" s="5"/>
      <c r="AV121" s="5"/>
      <c r="AW121" s="5"/>
      <c r="AX121" s="4"/>
      <c r="AY121" s="4"/>
      <c r="AZ121" s="4"/>
      <c r="BA121" s="4"/>
      <c r="BB121" s="4"/>
      <c r="BC121" s="4"/>
      <c r="BD121" s="4"/>
      <c r="BE121" s="4"/>
      <c r="BF121" s="5"/>
      <c r="BG121" s="5"/>
      <c r="BH121" s="5"/>
      <c r="BI121" s="5"/>
      <c r="BJ121" s="5"/>
      <c r="BK121" s="5"/>
      <c r="BL121" s="5"/>
      <c r="BM121" s="5"/>
      <c r="BN121" s="4"/>
      <c r="BO121" s="4"/>
      <c r="BP121" s="4"/>
      <c r="BQ121" s="4"/>
      <c r="BR121" s="4"/>
      <c r="BS121" s="4"/>
      <c r="BT121" s="4"/>
      <c r="BU121" s="4"/>
      <c r="BV121" s="5"/>
      <c r="BW121" s="5"/>
      <c r="BX121" s="5"/>
      <c r="BY121" s="5"/>
      <c r="BZ121" s="5"/>
      <c r="CA121" s="5"/>
      <c r="CB121" s="5"/>
      <c r="CC121" s="5"/>
      <c r="CD121" s="4"/>
      <c r="CE121" s="4"/>
      <c r="CF121" s="4"/>
      <c r="CG121" s="4"/>
      <c r="CH121" s="4"/>
      <c r="CI121" s="4"/>
      <c r="CJ121" s="4"/>
      <c r="CK121" s="4"/>
      <c r="CL121" s="5"/>
      <c r="CM121" s="5"/>
      <c r="CN121" s="5"/>
      <c r="CO121" s="5"/>
      <c r="CP121" s="5"/>
      <c r="CQ121" s="5"/>
      <c r="CR121" s="5"/>
      <c r="CS121" s="5"/>
      <c r="CT121" s="4"/>
      <c r="CU121" s="4"/>
      <c r="CV121" s="4"/>
      <c r="CW121" s="4"/>
      <c r="CX121" s="4"/>
      <c r="CY121" s="4"/>
      <c r="CZ121" s="4"/>
      <c r="DA121" s="4"/>
      <c r="DB121" s="5"/>
      <c r="DC121" s="5"/>
      <c r="DD121" s="5"/>
      <c r="DE121" s="5"/>
      <c r="DF121" s="5"/>
      <c r="DG121" s="5"/>
      <c r="DH121" s="5"/>
      <c r="DI121" s="5"/>
      <c r="DJ121" s="4"/>
      <c r="DK121" s="4"/>
      <c r="DL121" s="4"/>
      <c r="DM121" s="4"/>
      <c r="DN121" s="4"/>
      <c r="DO121" s="4"/>
      <c r="DP121" s="4"/>
      <c r="DQ121" s="4"/>
      <c r="DR121" s="5"/>
      <c r="DS121" s="5"/>
      <c r="DT121" s="5"/>
      <c r="DU121" s="5"/>
      <c r="DV121" s="5"/>
      <c r="DW121" s="5"/>
      <c r="DX121" s="5"/>
      <c r="DY121" s="5"/>
      <c r="DZ121" s="4"/>
      <c r="EA121" s="4"/>
      <c r="EB121" s="4"/>
      <c r="EC121" s="4"/>
      <c r="ED121" s="4"/>
      <c r="EE121" s="4"/>
      <c r="EF121" s="4"/>
      <c r="EG121" s="4"/>
      <c r="EH121" s="5"/>
      <c r="EI121" s="5"/>
      <c r="EJ121" s="5"/>
      <c r="EK121" s="5"/>
      <c r="EL121" s="5"/>
      <c r="EM121" s="5"/>
      <c r="EN121" s="5"/>
      <c r="EO121" s="5"/>
      <c r="EP121" s="4"/>
      <c r="EQ121" s="4"/>
      <c r="ER121" s="4"/>
      <c r="ES121" s="4"/>
      <c r="ET121" s="4"/>
      <c r="EU121" s="4"/>
      <c r="EV121" s="4"/>
      <c r="EW121" s="4"/>
      <c r="EX121" s="5"/>
      <c r="EY121" s="5"/>
      <c r="EZ121" s="5"/>
      <c r="FA121" s="5"/>
      <c r="FB121" s="5"/>
      <c r="FC121" s="5"/>
      <c r="FD121" s="5"/>
      <c r="FE121" s="5"/>
      <c r="FF121" s="4" t="e">
        <f t="shared" si="24"/>
        <v>#DIV/0!</v>
      </c>
      <c r="FG121" s="4" t="e">
        <f t="shared" si="25"/>
        <v>#DIV/0!</v>
      </c>
      <c r="FH121" s="4" t="e">
        <f t="shared" si="26"/>
        <v>#DIV/0!</v>
      </c>
      <c r="FI121" s="4" t="e">
        <f t="shared" si="27"/>
        <v>#DIV/0!</v>
      </c>
      <c r="FJ121" s="4" t="e">
        <f t="shared" si="28"/>
        <v>#DIV/0!</v>
      </c>
      <c r="FK121" s="4" t="e">
        <f t="shared" si="29"/>
        <v>#DIV/0!</v>
      </c>
      <c r="FL121" s="4" t="e">
        <f t="shared" si="30"/>
        <v>#DIV/0!</v>
      </c>
      <c r="FM121" s="4" t="e">
        <f t="shared" si="31"/>
        <v>#DIV/0!</v>
      </c>
      <c r="FN121" s="1" t="e" cm="1">
        <f t="array" aca="1" ref="FN121" ca="1">CONCATENATE(INDIRECT(ADDRESS(1,MATCH(_xlfn.MINIFS(B121:FE121,metrics.rec,"MAE"),B121:FE121,0)+1)), ", ", INDIRECT(ADDRESS(2,MATCH(_xlfn.MINIFS(B121:FE121,metrics.rec,"MAE"),B121:FE121,0)+1)))</f>
        <v>#N/A</v>
      </c>
      <c r="FO121" s="1" t="e" cm="1">
        <f t="array" aca="1" ref="FO121" ca="1">CONCATENATE(INDIRECT(ADDRESS(1,MATCH(_xlfn.MINIFS(B121:FE121,metrics.rec,"MSE"),B121:FE121,0)+1)), ", ", INDIRECT(ADDRESS(2,MATCH(_xlfn.MINIFS(B121:FE121,metrics.rec,"MSE"),B121:FE121,0)+1)))</f>
        <v>#N/A</v>
      </c>
      <c r="FP121" s="1" t="e" cm="1">
        <f t="array" aca="1" ref="FP121" ca="1">CONCATENATE(INDIRECT(ADDRESS(1,MATCH(_xlfn.MAXIFS(B121:FE121,metrics.rec,"R"),B121:FE121,0)+1)), ", ", INDIRECT(ADDRESS(2,MATCH(_xlfn.MAXIFS(B121:FE121,metrics.rec,"R"),B121:FE121,0)+1)))</f>
        <v>#N/A</v>
      </c>
      <c r="FQ121" s="1" t="e" cm="1">
        <f t="array" aca="1" ref="FQ121" ca="1">CONCATENATE(INDIRECT(ADDRESS(1,MATCH(_xlfn.MAXIFS(B121:FE121,metrics.rec,"Precision"),B121:FE121,0)+1)), ", ", INDIRECT(ADDRESS(2,MATCH(_xlfn.MAXIFS(B121:FE121,metrics.rec,"Precision"),B121:FE121,0)+1)))</f>
        <v>#N/A</v>
      </c>
      <c r="FR121" s="1" t="e" cm="1">
        <f t="array" aca="1" ref="FR121" ca="1">CONCATENATE(INDIRECT(ADDRESS(1,MATCH(_xlfn.MAXIFS(B121:FE121,metrics.rec,"Recall"),B121:FE121,0)+1)), ", ", INDIRECT(ADDRESS(2,MATCH(_xlfn.MAXIFS(B121:FE121,metrics.rec,"Recall"),B121:FE121,0)+1)))</f>
        <v>#N/A</v>
      </c>
      <c r="FS121" s="1" t="e" cm="1">
        <f t="array" aca="1" ref="FS121" ca="1">CONCATENATE(INDIRECT(ADDRESS(1,MATCH(_xlfn.MAXIFS(B121:FE121,metrics.rec,"Coverage"),B121:FE121,0)+1)), ", ", INDIRECT(ADDRESS(2,MATCH(_xlfn.MAXIFS(B121:FE121,metrics.rec,"Coverage"),B121:FE121,0)+1)))</f>
        <v>#N/A</v>
      </c>
      <c r="FT121" s="1" t="e" cm="1">
        <f t="array" aca="1" ref="FT121" ca="1">CONCATENATE(INDIRECT(ADDRESS(1,MATCH(_xlfn.MAXIFS(B121:FE121,metrics.rec,"Recatio"),B121:FE121,0)+1)), ", ", INDIRECT(ADDRESS(2,MATCH(_xlfn.MAXIFS(B121:FE121,metrics.rec,"Recatio"),B121:FE121,0)+1)))</f>
        <v>#N/A</v>
      </c>
      <c r="FU121" s="1" t="e" cm="1">
        <f t="array" aca="1" ref="FU121" ca="1">CONCATENATE(INDIRECT(ADDRESS(1,MATCH(_xlfn.MINIFS(B121:FE121,metrics.rec,"Time"),B121:FE121,0)+1)), ", ", INDIRECT(ADDRESS(2,MATCH(_xlfn.MINIFS(B121:FE121,metrics.rec,"Time"),B121:FE121,0)+1)))</f>
        <v>#N/A</v>
      </c>
    </row>
    <row r="122" spans="1:177" x14ac:dyDescent="0.2">
      <c r="A122" s="1" t="s">
        <v>119</v>
      </c>
      <c r="B122" s="4"/>
      <c r="C122" s="4"/>
      <c r="D122" s="4"/>
      <c r="E122" s="4"/>
      <c r="F122" s="4"/>
      <c r="G122" s="4"/>
      <c r="H122" s="4"/>
      <c r="I122" s="4"/>
      <c r="J122" s="5"/>
      <c r="K122" s="5"/>
      <c r="L122" s="5"/>
      <c r="M122" s="5"/>
      <c r="N122" s="5"/>
      <c r="O122" s="5"/>
      <c r="P122" s="5"/>
      <c r="Q122" s="5"/>
      <c r="R122" s="4"/>
      <c r="S122" s="4"/>
      <c r="T122" s="4"/>
      <c r="U122" s="4"/>
      <c r="V122" s="4"/>
      <c r="W122" s="4"/>
      <c r="X122" s="4"/>
      <c r="Y122" s="4"/>
      <c r="Z122" s="5"/>
      <c r="AA122" s="5"/>
      <c r="AB122" s="5"/>
      <c r="AC122" s="5"/>
      <c r="AD122" s="5"/>
      <c r="AE122" s="5"/>
      <c r="AF122" s="5"/>
      <c r="AG122" s="5"/>
      <c r="AH122" s="4"/>
      <c r="AI122" s="4"/>
      <c r="AJ122" s="4"/>
      <c r="AK122" s="4"/>
      <c r="AL122" s="4"/>
      <c r="AM122" s="4"/>
      <c r="AN122" s="4"/>
      <c r="AO122" s="4"/>
      <c r="AP122" s="5"/>
      <c r="AQ122" s="5"/>
      <c r="AR122" s="5"/>
      <c r="AS122" s="5"/>
      <c r="AT122" s="5"/>
      <c r="AU122" s="5"/>
      <c r="AV122" s="5"/>
      <c r="AW122" s="5"/>
      <c r="AX122" s="4"/>
      <c r="AY122" s="4"/>
      <c r="AZ122" s="4"/>
      <c r="BA122" s="4"/>
      <c r="BB122" s="4"/>
      <c r="BC122" s="4"/>
      <c r="BD122" s="4"/>
      <c r="BE122" s="4"/>
      <c r="BF122" s="5"/>
      <c r="BG122" s="5"/>
      <c r="BH122" s="5"/>
      <c r="BI122" s="5"/>
      <c r="BJ122" s="5"/>
      <c r="BK122" s="5"/>
      <c r="BL122" s="5"/>
      <c r="BM122" s="5"/>
      <c r="BN122" s="4"/>
      <c r="BO122" s="4"/>
      <c r="BP122" s="4"/>
      <c r="BQ122" s="4"/>
      <c r="BR122" s="4"/>
      <c r="BS122" s="4"/>
      <c r="BT122" s="4"/>
      <c r="BU122" s="4"/>
      <c r="BV122" s="5"/>
      <c r="BW122" s="5"/>
      <c r="BX122" s="5"/>
      <c r="BY122" s="5"/>
      <c r="BZ122" s="5"/>
      <c r="CA122" s="5"/>
      <c r="CB122" s="5"/>
      <c r="CC122" s="5"/>
      <c r="CD122" s="4"/>
      <c r="CE122" s="4"/>
      <c r="CF122" s="4"/>
      <c r="CG122" s="4"/>
      <c r="CH122" s="4"/>
      <c r="CI122" s="4"/>
      <c r="CJ122" s="4"/>
      <c r="CK122" s="4"/>
      <c r="CL122" s="5"/>
      <c r="CM122" s="5"/>
      <c r="CN122" s="5"/>
      <c r="CO122" s="5"/>
      <c r="CP122" s="5"/>
      <c r="CQ122" s="5"/>
      <c r="CR122" s="5"/>
      <c r="CS122" s="5"/>
      <c r="CT122" s="4"/>
      <c r="CU122" s="4"/>
      <c r="CV122" s="4"/>
      <c r="CW122" s="4"/>
      <c r="CX122" s="4"/>
      <c r="CY122" s="4"/>
      <c r="CZ122" s="4"/>
      <c r="DA122" s="4"/>
      <c r="DB122" s="5"/>
      <c r="DC122" s="5"/>
      <c r="DD122" s="5"/>
      <c r="DE122" s="5"/>
      <c r="DF122" s="5"/>
      <c r="DG122" s="5"/>
      <c r="DH122" s="5"/>
      <c r="DI122" s="5"/>
      <c r="DJ122" s="4"/>
      <c r="DK122" s="4"/>
      <c r="DL122" s="4"/>
      <c r="DM122" s="4"/>
      <c r="DN122" s="4"/>
      <c r="DO122" s="4"/>
      <c r="DP122" s="4"/>
      <c r="DQ122" s="4"/>
      <c r="DR122" s="5"/>
      <c r="DS122" s="5"/>
      <c r="DT122" s="5"/>
      <c r="DU122" s="5"/>
      <c r="DV122" s="5"/>
      <c r="DW122" s="5"/>
      <c r="DX122" s="5"/>
      <c r="DY122" s="5"/>
      <c r="DZ122" s="4"/>
      <c r="EA122" s="4"/>
      <c r="EB122" s="4"/>
      <c r="EC122" s="4"/>
      <c r="ED122" s="4"/>
      <c r="EE122" s="4"/>
      <c r="EF122" s="4"/>
      <c r="EG122" s="4"/>
      <c r="EH122" s="5"/>
      <c r="EI122" s="5"/>
      <c r="EJ122" s="5"/>
      <c r="EK122" s="5"/>
      <c r="EL122" s="5"/>
      <c r="EM122" s="5"/>
      <c r="EN122" s="5"/>
      <c r="EO122" s="5"/>
      <c r="EP122" s="4"/>
      <c r="EQ122" s="4"/>
      <c r="ER122" s="4"/>
      <c r="ES122" s="4"/>
      <c r="ET122" s="4"/>
      <c r="EU122" s="4"/>
      <c r="EV122" s="4"/>
      <c r="EW122" s="4"/>
      <c r="EX122" s="5"/>
      <c r="EY122" s="5"/>
      <c r="EZ122" s="5"/>
      <c r="FA122" s="5"/>
      <c r="FB122" s="5"/>
      <c r="FC122" s="5"/>
      <c r="FD122" s="5"/>
      <c r="FE122" s="5"/>
      <c r="FF122" s="4" t="e">
        <f t="shared" si="24"/>
        <v>#DIV/0!</v>
      </c>
      <c r="FG122" s="4" t="e">
        <f t="shared" si="25"/>
        <v>#DIV/0!</v>
      </c>
      <c r="FH122" s="4" t="e">
        <f t="shared" si="26"/>
        <v>#DIV/0!</v>
      </c>
      <c r="FI122" s="4" t="e">
        <f t="shared" si="27"/>
        <v>#DIV/0!</v>
      </c>
      <c r="FJ122" s="4" t="e">
        <f t="shared" si="28"/>
        <v>#DIV/0!</v>
      </c>
      <c r="FK122" s="4" t="e">
        <f t="shared" si="29"/>
        <v>#DIV/0!</v>
      </c>
      <c r="FL122" s="4" t="e">
        <f t="shared" si="30"/>
        <v>#DIV/0!</v>
      </c>
      <c r="FM122" s="4" t="e">
        <f t="shared" si="31"/>
        <v>#DIV/0!</v>
      </c>
      <c r="FN122" s="1" t="e" cm="1">
        <f t="array" aca="1" ref="FN122" ca="1">CONCATENATE(INDIRECT(ADDRESS(1,MATCH(_xlfn.MINIFS(B122:FE122,metrics.rec,"MAE"),B122:FE122,0)+1)), ", ", INDIRECT(ADDRESS(2,MATCH(_xlfn.MINIFS(B122:FE122,metrics.rec,"MAE"),B122:FE122,0)+1)))</f>
        <v>#N/A</v>
      </c>
      <c r="FO122" s="1" t="e" cm="1">
        <f t="array" aca="1" ref="FO122" ca="1">CONCATENATE(INDIRECT(ADDRESS(1,MATCH(_xlfn.MINIFS(B122:FE122,metrics.rec,"MSE"),B122:FE122,0)+1)), ", ", INDIRECT(ADDRESS(2,MATCH(_xlfn.MINIFS(B122:FE122,metrics.rec,"MSE"),B122:FE122,0)+1)))</f>
        <v>#N/A</v>
      </c>
      <c r="FP122" s="1" t="e" cm="1">
        <f t="array" aca="1" ref="FP122" ca="1">CONCATENATE(INDIRECT(ADDRESS(1,MATCH(_xlfn.MAXIFS(B122:FE122,metrics.rec,"R"),B122:FE122,0)+1)), ", ", INDIRECT(ADDRESS(2,MATCH(_xlfn.MAXIFS(B122:FE122,metrics.rec,"R"),B122:FE122,0)+1)))</f>
        <v>#N/A</v>
      </c>
      <c r="FQ122" s="1" t="e" cm="1">
        <f t="array" aca="1" ref="FQ122" ca="1">CONCATENATE(INDIRECT(ADDRESS(1,MATCH(_xlfn.MAXIFS(B122:FE122,metrics.rec,"Precision"),B122:FE122,0)+1)), ", ", INDIRECT(ADDRESS(2,MATCH(_xlfn.MAXIFS(B122:FE122,metrics.rec,"Precision"),B122:FE122,0)+1)))</f>
        <v>#N/A</v>
      </c>
      <c r="FR122" s="1" t="e" cm="1">
        <f t="array" aca="1" ref="FR122" ca="1">CONCATENATE(INDIRECT(ADDRESS(1,MATCH(_xlfn.MAXIFS(B122:FE122,metrics.rec,"Recall"),B122:FE122,0)+1)), ", ", INDIRECT(ADDRESS(2,MATCH(_xlfn.MAXIFS(B122:FE122,metrics.rec,"Recall"),B122:FE122,0)+1)))</f>
        <v>#N/A</v>
      </c>
      <c r="FS122" s="1" t="e" cm="1">
        <f t="array" aca="1" ref="FS122" ca="1">CONCATENATE(INDIRECT(ADDRESS(1,MATCH(_xlfn.MAXIFS(B122:FE122,metrics.rec,"Coverage"),B122:FE122,0)+1)), ", ", INDIRECT(ADDRESS(2,MATCH(_xlfn.MAXIFS(B122:FE122,metrics.rec,"Coverage"),B122:FE122,0)+1)))</f>
        <v>#N/A</v>
      </c>
      <c r="FT122" s="1" t="e" cm="1">
        <f t="array" aca="1" ref="FT122" ca="1">CONCATENATE(INDIRECT(ADDRESS(1,MATCH(_xlfn.MAXIFS(B122:FE122,metrics.rec,"Recatio"),B122:FE122,0)+1)), ", ", INDIRECT(ADDRESS(2,MATCH(_xlfn.MAXIFS(B122:FE122,metrics.rec,"Recatio"),B122:FE122,0)+1)))</f>
        <v>#N/A</v>
      </c>
      <c r="FU122" s="1" t="e" cm="1">
        <f t="array" aca="1" ref="FU122" ca="1">CONCATENATE(INDIRECT(ADDRESS(1,MATCH(_xlfn.MINIFS(B122:FE122,metrics.rec,"Time"),B122:FE122,0)+1)), ", ", INDIRECT(ADDRESS(2,MATCH(_xlfn.MINIFS(B122:FE122,metrics.rec,"Time"),B122:FE122,0)+1)))</f>
        <v>#N/A</v>
      </c>
    </row>
    <row r="123" spans="1:177" x14ac:dyDescent="0.2">
      <c r="A123" s="1" t="s">
        <v>120</v>
      </c>
      <c r="B123" s="4"/>
      <c r="C123" s="4"/>
      <c r="D123" s="4"/>
      <c r="E123" s="4"/>
      <c r="F123" s="4"/>
      <c r="G123" s="4"/>
      <c r="H123" s="4"/>
      <c r="I123" s="4"/>
      <c r="J123" s="5"/>
      <c r="K123" s="5"/>
      <c r="L123" s="5"/>
      <c r="M123" s="5"/>
      <c r="N123" s="5"/>
      <c r="O123" s="5"/>
      <c r="P123" s="5"/>
      <c r="Q123" s="5"/>
      <c r="R123" s="4"/>
      <c r="S123" s="4"/>
      <c r="T123" s="4"/>
      <c r="U123" s="4"/>
      <c r="V123" s="4"/>
      <c r="W123" s="4"/>
      <c r="X123" s="4"/>
      <c r="Y123" s="4"/>
      <c r="Z123" s="5"/>
      <c r="AA123" s="5"/>
      <c r="AB123" s="5"/>
      <c r="AC123" s="5"/>
      <c r="AD123" s="5"/>
      <c r="AE123" s="5"/>
      <c r="AF123" s="5"/>
      <c r="AG123" s="5"/>
      <c r="AH123" s="4"/>
      <c r="AI123" s="4"/>
      <c r="AJ123" s="4"/>
      <c r="AK123" s="4"/>
      <c r="AL123" s="4"/>
      <c r="AM123" s="4"/>
      <c r="AN123" s="4"/>
      <c r="AO123" s="4"/>
      <c r="AP123" s="5"/>
      <c r="AQ123" s="5"/>
      <c r="AR123" s="5"/>
      <c r="AS123" s="5"/>
      <c r="AT123" s="5"/>
      <c r="AU123" s="5"/>
      <c r="AV123" s="5"/>
      <c r="AW123" s="5"/>
      <c r="AX123" s="4"/>
      <c r="AY123" s="4"/>
      <c r="AZ123" s="4"/>
      <c r="BA123" s="4"/>
      <c r="BB123" s="4"/>
      <c r="BC123" s="4"/>
      <c r="BD123" s="4"/>
      <c r="BE123" s="4"/>
      <c r="BF123" s="5"/>
      <c r="BG123" s="5"/>
      <c r="BH123" s="5"/>
      <c r="BI123" s="5"/>
      <c r="BJ123" s="5"/>
      <c r="BK123" s="5"/>
      <c r="BL123" s="5"/>
      <c r="BM123" s="5"/>
      <c r="BN123" s="4"/>
      <c r="BO123" s="4"/>
      <c r="BP123" s="4"/>
      <c r="BQ123" s="4"/>
      <c r="BR123" s="4"/>
      <c r="BS123" s="4"/>
      <c r="BT123" s="4"/>
      <c r="BU123" s="4"/>
      <c r="BV123" s="5"/>
      <c r="BW123" s="5"/>
      <c r="BX123" s="5"/>
      <c r="BY123" s="5"/>
      <c r="BZ123" s="5"/>
      <c r="CA123" s="5"/>
      <c r="CB123" s="5"/>
      <c r="CC123" s="5"/>
      <c r="CD123" s="4"/>
      <c r="CE123" s="4"/>
      <c r="CF123" s="4"/>
      <c r="CG123" s="4"/>
      <c r="CH123" s="4"/>
      <c r="CI123" s="4"/>
      <c r="CJ123" s="4"/>
      <c r="CK123" s="4"/>
      <c r="CL123" s="5"/>
      <c r="CM123" s="5"/>
      <c r="CN123" s="5"/>
      <c r="CO123" s="5"/>
      <c r="CP123" s="5"/>
      <c r="CQ123" s="5"/>
      <c r="CR123" s="5"/>
      <c r="CS123" s="5"/>
      <c r="CT123" s="4"/>
      <c r="CU123" s="4"/>
      <c r="CV123" s="4"/>
      <c r="CW123" s="4"/>
      <c r="CX123" s="4"/>
      <c r="CY123" s="4"/>
      <c r="CZ123" s="4"/>
      <c r="DA123" s="4"/>
      <c r="DB123" s="5"/>
      <c r="DC123" s="5"/>
      <c r="DD123" s="5"/>
      <c r="DE123" s="5"/>
      <c r="DF123" s="5"/>
      <c r="DG123" s="5"/>
      <c r="DH123" s="5"/>
      <c r="DI123" s="5"/>
      <c r="DJ123" s="4"/>
      <c r="DK123" s="4"/>
      <c r="DL123" s="4"/>
      <c r="DM123" s="4"/>
      <c r="DN123" s="4"/>
      <c r="DO123" s="4"/>
      <c r="DP123" s="4"/>
      <c r="DQ123" s="4"/>
      <c r="DR123" s="5"/>
      <c r="DS123" s="5"/>
      <c r="DT123" s="5"/>
      <c r="DU123" s="5"/>
      <c r="DV123" s="5"/>
      <c r="DW123" s="5"/>
      <c r="DX123" s="5"/>
      <c r="DY123" s="5"/>
      <c r="DZ123" s="4"/>
      <c r="EA123" s="4"/>
      <c r="EB123" s="4"/>
      <c r="EC123" s="4"/>
      <c r="ED123" s="4"/>
      <c r="EE123" s="4"/>
      <c r="EF123" s="4"/>
      <c r="EG123" s="4"/>
      <c r="EH123" s="5"/>
      <c r="EI123" s="5"/>
      <c r="EJ123" s="5"/>
      <c r="EK123" s="5"/>
      <c r="EL123" s="5"/>
      <c r="EM123" s="5"/>
      <c r="EN123" s="5"/>
      <c r="EO123" s="5"/>
      <c r="EP123" s="4"/>
      <c r="EQ123" s="4"/>
      <c r="ER123" s="4"/>
      <c r="ES123" s="4"/>
      <c r="ET123" s="4"/>
      <c r="EU123" s="4"/>
      <c r="EV123" s="4"/>
      <c r="EW123" s="4"/>
      <c r="EX123" s="5"/>
      <c r="EY123" s="5"/>
      <c r="EZ123" s="5"/>
      <c r="FA123" s="5"/>
      <c r="FB123" s="5"/>
      <c r="FC123" s="5"/>
      <c r="FD123" s="5"/>
      <c r="FE123" s="5"/>
      <c r="FF123" s="4" t="e">
        <f t="shared" si="24"/>
        <v>#DIV/0!</v>
      </c>
      <c r="FG123" s="4" t="e">
        <f t="shared" si="25"/>
        <v>#DIV/0!</v>
      </c>
      <c r="FH123" s="4" t="e">
        <f t="shared" si="26"/>
        <v>#DIV/0!</v>
      </c>
      <c r="FI123" s="4" t="e">
        <f t="shared" si="27"/>
        <v>#DIV/0!</v>
      </c>
      <c r="FJ123" s="4" t="e">
        <f t="shared" si="28"/>
        <v>#DIV/0!</v>
      </c>
      <c r="FK123" s="4" t="e">
        <f t="shared" si="29"/>
        <v>#DIV/0!</v>
      </c>
      <c r="FL123" s="4" t="e">
        <f t="shared" si="30"/>
        <v>#DIV/0!</v>
      </c>
      <c r="FM123" s="4" t="e">
        <f t="shared" si="31"/>
        <v>#DIV/0!</v>
      </c>
      <c r="FN123" s="1" t="e" cm="1">
        <f t="array" aca="1" ref="FN123" ca="1">CONCATENATE(INDIRECT(ADDRESS(1,MATCH(_xlfn.MINIFS(B123:FE123,metrics.rec,"MAE"),B123:FE123,0)+1)), ", ", INDIRECT(ADDRESS(2,MATCH(_xlfn.MINIFS(B123:FE123,metrics.rec,"MAE"),B123:FE123,0)+1)))</f>
        <v>#N/A</v>
      </c>
      <c r="FO123" s="1" t="e" cm="1">
        <f t="array" aca="1" ref="FO123" ca="1">CONCATENATE(INDIRECT(ADDRESS(1,MATCH(_xlfn.MINIFS(B123:FE123,metrics.rec,"MSE"),B123:FE123,0)+1)), ", ", INDIRECT(ADDRESS(2,MATCH(_xlfn.MINIFS(B123:FE123,metrics.rec,"MSE"),B123:FE123,0)+1)))</f>
        <v>#N/A</v>
      </c>
      <c r="FP123" s="1" t="e" cm="1">
        <f t="array" aca="1" ref="FP123" ca="1">CONCATENATE(INDIRECT(ADDRESS(1,MATCH(_xlfn.MAXIFS(B123:FE123,metrics.rec,"R"),B123:FE123,0)+1)), ", ", INDIRECT(ADDRESS(2,MATCH(_xlfn.MAXIFS(B123:FE123,metrics.rec,"R"),B123:FE123,0)+1)))</f>
        <v>#N/A</v>
      </c>
      <c r="FQ123" s="1" t="e" cm="1">
        <f t="array" aca="1" ref="FQ123" ca="1">CONCATENATE(INDIRECT(ADDRESS(1,MATCH(_xlfn.MAXIFS(B123:FE123,metrics.rec,"Precision"),B123:FE123,0)+1)), ", ", INDIRECT(ADDRESS(2,MATCH(_xlfn.MAXIFS(B123:FE123,metrics.rec,"Precision"),B123:FE123,0)+1)))</f>
        <v>#N/A</v>
      </c>
      <c r="FR123" s="1" t="e" cm="1">
        <f t="array" aca="1" ref="FR123" ca="1">CONCATENATE(INDIRECT(ADDRESS(1,MATCH(_xlfn.MAXIFS(B123:FE123,metrics.rec,"Recall"),B123:FE123,0)+1)), ", ", INDIRECT(ADDRESS(2,MATCH(_xlfn.MAXIFS(B123:FE123,metrics.rec,"Recall"),B123:FE123,0)+1)))</f>
        <v>#N/A</v>
      </c>
      <c r="FS123" s="1" t="e" cm="1">
        <f t="array" aca="1" ref="FS123" ca="1">CONCATENATE(INDIRECT(ADDRESS(1,MATCH(_xlfn.MAXIFS(B123:FE123,metrics.rec,"Coverage"),B123:FE123,0)+1)), ", ", INDIRECT(ADDRESS(2,MATCH(_xlfn.MAXIFS(B123:FE123,metrics.rec,"Coverage"),B123:FE123,0)+1)))</f>
        <v>#N/A</v>
      </c>
      <c r="FT123" s="1" t="e" cm="1">
        <f t="array" aca="1" ref="FT123" ca="1">CONCATENATE(INDIRECT(ADDRESS(1,MATCH(_xlfn.MAXIFS(B123:FE123,metrics.rec,"Recatio"),B123:FE123,0)+1)), ", ", INDIRECT(ADDRESS(2,MATCH(_xlfn.MAXIFS(B123:FE123,metrics.rec,"Recatio"),B123:FE123,0)+1)))</f>
        <v>#N/A</v>
      </c>
      <c r="FU123" s="1" t="e" cm="1">
        <f t="array" aca="1" ref="FU123" ca="1">CONCATENATE(INDIRECT(ADDRESS(1,MATCH(_xlfn.MINIFS(B123:FE123,metrics.rec,"Time"),B123:FE123,0)+1)), ", ", INDIRECT(ADDRESS(2,MATCH(_xlfn.MINIFS(B123:FE123,metrics.rec,"Time"),B123:FE123,0)+1)))</f>
        <v>#N/A</v>
      </c>
    </row>
    <row r="124" spans="1:177" x14ac:dyDescent="0.2">
      <c r="A124" s="1" t="s">
        <v>121</v>
      </c>
      <c r="B124" s="4"/>
      <c r="C124" s="4"/>
      <c r="D124" s="4"/>
      <c r="E124" s="4"/>
      <c r="F124" s="4"/>
      <c r="G124" s="4"/>
      <c r="H124" s="4"/>
      <c r="I124" s="4"/>
      <c r="J124" s="5"/>
      <c r="K124" s="5"/>
      <c r="L124" s="5"/>
      <c r="M124" s="5"/>
      <c r="N124" s="5"/>
      <c r="O124" s="5"/>
      <c r="P124" s="5"/>
      <c r="Q124" s="5"/>
      <c r="R124" s="4"/>
      <c r="S124" s="4"/>
      <c r="T124" s="4"/>
      <c r="U124" s="4"/>
      <c r="V124" s="4"/>
      <c r="W124" s="4"/>
      <c r="X124" s="4"/>
      <c r="Y124" s="4"/>
      <c r="Z124" s="5"/>
      <c r="AA124" s="5"/>
      <c r="AB124" s="5"/>
      <c r="AC124" s="5"/>
      <c r="AD124" s="5"/>
      <c r="AE124" s="5"/>
      <c r="AF124" s="5"/>
      <c r="AG124" s="5"/>
      <c r="AH124" s="4"/>
      <c r="AI124" s="4"/>
      <c r="AJ124" s="4"/>
      <c r="AK124" s="4"/>
      <c r="AL124" s="4"/>
      <c r="AM124" s="4"/>
      <c r="AN124" s="4"/>
      <c r="AO124" s="4"/>
      <c r="AP124" s="5"/>
      <c r="AQ124" s="5"/>
      <c r="AR124" s="5"/>
      <c r="AS124" s="5"/>
      <c r="AT124" s="5"/>
      <c r="AU124" s="5"/>
      <c r="AV124" s="5"/>
      <c r="AW124" s="5"/>
      <c r="AX124" s="4"/>
      <c r="AY124" s="4"/>
      <c r="AZ124" s="4"/>
      <c r="BA124" s="4"/>
      <c r="BB124" s="4"/>
      <c r="BC124" s="4"/>
      <c r="BD124" s="4"/>
      <c r="BE124" s="4"/>
      <c r="BF124" s="5"/>
      <c r="BG124" s="5"/>
      <c r="BH124" s="5"/>
      <c r="BI124" s="5"/>
      <c r="BJ124" s="5"/>
      <c r="BK124" s="5"/>
      <c r="BL124" s="5"/>
      <c r="BM124" s="5"/>
      <c r="BN124" s="4"/>
      <c r="BO124" s="4"/>
      <c r="BP124" s="4"/>
      <c r="BQ124" s="4"/>
      <c r="BR124" s="4"/>
      <c r="BS124" s="4"/>
      <c r="BT124" s="4"/>
      <c r="BU124" s="4"/>
      <c r="BV124" s="5"/>
      <c r="BW124" s="5"/>
      <c r="BX124" s="5"/>
      <c r="BY124" s="5"/>
      <c r="BZ124" s="5"/>
      <c r="CA124" s="5"/>
      <c r="CB124" s="5"/>
      <c r="CC124" s="5"/>
      <c r="CD124" s="4"/>
      <c r="CE124" s="4"/>
      <c r="CF124" s="4"/>
      <c r="CG124" s="4"/>
      <c r="CH124" s="4"/>
      <c r="CI124" s="4"/>
      <c r="CJ124" s="4"/>
      <c r="CK124" s="4"/>
      <c r="CL124" s="5"/>
      <c r="CM124" s="5"/>
      <c r="CN124" s="5"/>
      <c r="CO124" s="5"/>
      <c r="CP124" s="5"/>
      <c r="CQ124" s="5"/>
      <c r="CR124" s="5"/>
      <c r="CS124" s="5"/>
      <c r="CT124" s="4"/>
      <c r="CU124" s="4"/>
      <c r="CV124" s="4"/>
      <c r="CW124" s="4"/>
      <c r="CX124" s="4"/>
      <c r="CY124" s="4"/>
      <c r="CZ124" s="4"/>
      <c r="DA124" s="4"/>
      <c r="DB124" s="5"/>
      <c r="DC124" s="5"/>
      <c r="DD124" s="5"/>
      <c r="DE124" s="5"/>
      <c r="DF124" s="5"/>
      <c r="DG124" s="5"/>
      <c r="DH124" s="5"/>
      <c r="DI124" s="5"/>
      <c r="DJ124" s="4"/>
      <c r="DK124" s="4"/>
      <c r="DL124" s="4"/>
      <c r="DM124" s="4"/>
      <c r="DN124" s="4"/>
      <c r="DO124" s="4"/>
      <c r="DP124" s="4"/>
      <c r="DQ124" s="4"/>
      <c r="DR124" s="5"/>
      <c r="DS124" s="5"/>
      <c r="DT124" s="5"/>
      <c r="DU124" s="5"/>
      <c r="DV124" s="5"/>
      <c r="DW124" s="5"/>
      <c r="DX124" s="5"/>
      <c r="DY124" s="5"/>
      <c r="DZ124" s="4"/>
      <c r="EA124" s="4"/>
      <c r="EB124" s="4"/>
      <c r="EC124" s="4"/>
      <c r="ED124" s="4"/>
      <c r="EE124" s="4"/>
      <c r="EF124" s="4"/>
      <c r="EG124" s="4"/>
      <c r="EH124" s="5"/>
      <c r="EI124" s="5"/>
      <c r="EJ124" s="5"/>
      <c r="EK124" s="5"/>
      <c r="EL124" s="5"/>
      <c r="EM124" s="5"/>
      <c r="EN124" s="5"/>
      <c r="EO124" s="5"/>
      <c r="EP124" s="4"/>
      <c r="EQ124" s="4"/>
      <c r="ER124" s="4"/>
      <c r="ES124" s="4"/>
      <c r="ET124" s="4"/>
      <c r="EU124" s="4"/>
      <c r="EV124" s="4"/>
      <c r="EW124" s="4"/>
      <c r="EX124" s="5"/>
      <c r="EY124" s="5"/>
      <c r="EZ124" s="5"/>
      <c r="FA124" s="5"/>
      <c r="FB124" s="5"/>
      <c r="FC124" s="5"/>
      <c r="FD124" s="5"/>
      <c r="FE124" s="5"/>
      <c r="FF124" s="4" t="e">
        <f t="shared" si="24"/>
        <v>#DIV/0!</v>
      </c>
      <c r="FG124" s="4" t="e">
        <f t="shared" si="25"/>
        <v>#DIV/0!</v>
      </c>
      <c r="FH124" s="4" t="e">
        <f t="shared" si="26"/>
        <v>#DIV/0!</v>
      </c>
      <c r="FI124" s="4" t="e">
        <f t="shared" si="27"/>
        <v>#DIV/0!</v>
      </c>
      <c r="FJ124" s="4" t="e">
        <f t="shared" si="28"/>
        <v>#DIV/0!</v>
      </c>
      <c r="FK124" s="4" t="e">
        <f t="shared" si="29"/>
        <v>#DIV/0!</v>
      </c>
      <c r="FL124" s="4" t="e">
        <f t="shared" si="30"/>
        <v>#DIV/0!</v>
      </c>
      <c r="FM124" s="4" t="e">
        <f t="shared" si="31"/>
        <v>#DIV/0!</v>
      </c>
      <c r="FN124" s="1" t="e" cm="1">
        <f t="array" aca="1" ref="FN124" ca="1">CONCATENATE(INDIRECT(ADDRESS(1,MATCH(_xlfn.MINIFS(B124:FE124,metrics.rec,"MAE"),B124:FE124,0)+1)), ", ", INDIRECT(ADDRESS(2,MATCH(_xlfn.MINIFS(B124:FE124,metrics.rec,"MAE"),B124:FE124,0)+1)))</f>
        <v>#N/A</v>
      </c>
      <c r="FO124" s="1" t="e" cm="1">
        <f t="array" aca="1" ref="FO124" ca="1">CONCATENATE(INDIRECT(ADDRESS(1,MATCH(_xlfn.MINIFS(B124:FE124,metrics.rec,"MSE"),B124:FE124,0)+1)), ", ", INDIRECT(ADDRESS(2,MATCH(_xlfn.MINIFS(B124:FE124,metrics.rec,"MSE"),B124:FE124,0)+1)))</f>
        <v>#N/A</v>
      </c>
      <c r="FP124" s="1" t="e" cm="1">
        <f t="array" aca="1" ref="FP124" ca="1">CONCATENATE(INDIRECT(ADDRESS(1,MATCH(_xlfn.MAXIFS(B124:FE124,metrics.rec,"R"),B124:FE124,0)+1)), ", ", INDIRECT(ADDRESS(2,MATCH(_xlfn.MAXIFS(B124:FE124,metrics.rec,"R"),B124:FE124,0)+1)))</f>
        <v>#N/A</v>
      </c>
      <c r="FQ124" s="1" t="e" cm="1">
        <f t="array" aca="1" ref="FQ124" ca="1">CONCATENATE(INDIRECT(ADDRESS(1,MATCH(_xlfn.MAXIFS(B124:FE124,metrics.rec,"Precision"),B124:FE124,0)+1)), ", ", INDIRECT(ADDRESS(2,MATCH(_xlfn.MAXIFS(B124:FE124,metrics.rec,"Precision"),B124:FE124,0)+1)))</f>
        <v>#N/A</v>
      </c>
      <c r="FR124" s="1" t="e" cm="1">
        <f t="array" aca="1" ref="FR124" ca="1">CONCATENATE(INDIRECT(ADDRESS(1,MATCH(_xlfn.MAXIFS(B124:FE124,metrics.rec,"Recall"),B124:FE124,0)+1)), ", ", INDIRECT(ADDRESS(2,MATCH(_xlfn.MAXIFS(B124:FE124,metrics.rec,"Recall"),B124:FE124,0)+1)))</f>
        <v>#N/A</v>
      </c>
      <c r="FS124" s="1" t="e" cm="1">
        <f t="array" aca="1" ref="FS124" ca="1">CONCATENATE(INDIRECT(ADDRESS(1,MATCH(_xlfn.MAXIFS(B124:FE124,metrics.rec,"Coverage"),B124:FE124,0)+1)), ", ", INDIRECT(ADDRESS(2,MATCH(_xlfn.MAXIFS(B124:FE124,metrics.rec,"Coverage"),B124:FE124,0)+1)))</f>
        <v>#N/A</v>
      </c>
      <c r="FT124" s="1" t="e" cm="1">
        <f t="array" aca="1" ref="FT124" ca="1">CONCATENATE(INDIRECT(ADDRESS(1,MATCH(_xlfn.MAXIFS(B124:FE124,metrics.rec,"Recatio"),B124:FE124,0)+1)), ", ", INDIRECT(ADDRESS(2,MATCH(_xlfn.MAXIFS(B124:FE124,metrics.rec,"Recatio"),B124:FE124,0)+1)))</f>
        <v>#N/A</v>
      </c>
      <c r="FU124" s="1" t="e" cm="1">
        <f t="array" aca="1" ref="FU124" ca="1">CONCATENATE(INDIRECT(ADDRESS(1,MATCH(_xlfn.MINIFS(B124:FE124,metrics.rec,"Time"),B124:FE124,0)+1)), ", ", INDIRECT(ADDRESS(2,MATCH(_xlfn.MINIFS(B124:FE124,metrics.rec,"Time"),B124:FE124,0)+1)))</f>
        <v>#N/A</v>
      </c>
    </row>
    <row r="125" spans="1:177" x14ac:dyDescent="0.2">
      <c r="A125" s="1" t="s">
        <v>122</v>
      </c>
      <c r="B125" s="4"/>
      <c r="C125" s="4"/>
      <c r="D125" s="4"/>
      <c r="E125" s="4"/>
      <c r="F125" s="4"/>
      <c r="G125" s="4"/>
      <c r="H125" s="4"/>
      <c r="I125" s="4"/>
      <c r="J125" s="5"/>
      <c r="K125" s="5"/>
      <c r="L125" s="5"/>
      <c r="M125" s="5"/>
      <c r="N125" s="5"/>
      <c r="O125" s="5"/>
      <c r="P125" s="5"/>
      <c r="Q125" s="5"/>
      <c r="R125" s="4"/>
      <c r="S125" s="4"/>
      <c r="T125" s="4"/>
      <c r="U125" s="4"/>
      <c r="V125" s="4"/>
      <c r="W125" s="4"/>
      <c r="X125" s="4"/>
      <c r="Y125" s="4"/>
      <c r="Z125" s="5"/>
      <c r="AA125" s="5"/>
      <c r="AB125" s="5"/>
      <c r="AC125" s="5"/>
      <c r="AD125" s="5"/>
      <c r="AE125" s="5"/>
      <c r="AF125" s="5"/>
      <c r="AG125" s="5"/>
      <c r="AH125" s="4"/>
      <c r="AI125" s="4"/>
      <c r="AJ125" s="4"/>
      <c r="AK125" s="4"/>
      <c r="AL125" s="4"/>
      <c r="AM125" s="4"/>
      <c r="AN125" s="4"/>
      <c r="AO125" s="4"/>
      <c r="AP125" s="5"/>
      <c r="AQ125" s="5"/>
      <c r="AR125" s="5"/>
      <c r="AS125" s="5"/>
      <c r="AT125" s="5"/>
      <c r="AU125" s="5"/>
      <c r="AV125" s="5"/>
      <c r="AW125" s="5"/>
      <c r="AX125" s="4"/>
      <c r="AY125" s="4"/>
      <c r="AZ125" s="4"/>
      <c r="BA125" s="4"/>
      <c r="BB125" s="4"/>
      <c r="BC125" s="4"/>
      <c r="BD125" s="4"/>
      <c r="BE125" s="4"/>
      <c r="BF125" s="5"/>
      <c r="BG125" s="5"/>
      <c r="BH125" s="5"/>
      <c r="BI125" s="5"/>
      <c r="BJ125" s="5"/>
      <c r="BK125" s="5"/>
      <c r="BL125" s="5"/>
      <c r="BM125" s="5"/>
      <c r="BN125" s="4"/>
      <c r="BO125" s="4"/>
      <c r="BP125" s="4"/>
      <c r="BQ125" s="4"/>
      <c r="BR125" s="4"/>
      <c r="BS125" s="4"/>
      <c r="BT125" s="4"/>
      <c r="BU125" s="4"/>
      <c r="BV125" s="5"/>
      <c r="BW125" s="5"/>
      <c r="BX125" s="5"/>
      <c r="BY125" s="5"/>
      <c r="BZ125" s="5"/>
      <c r="CA125" s="5"/>
      <c r="CB125" s="5"/>
      <c r="CC125" s="5"/>
      <c r="CD125" s="4"/>
      <c r="CE125" s="4"/>
      <c r="CF125" s="4"/>
      <c r="CG125" s="4"/>
      <c r="CH125" s="4"/>
      <c r="CI125" s="4"/>
      <c r="CJ125" s="4"/>
      <c r="CK125" s="4"/>
      <c r="CL125" s="5"/>
      <c r="CM125" s="5"/>
      <c r="CN125" s="5"/>
      <c r="CO125" s="5"/>
      <c r="CP125" s="5"/>
      <c r="CQ125" s="5"/>
      <c r="CR125" s="5"/>
      <c r="CS125" s="5"/>
      <c r="CT125" s="4"/>
      <c r="CU125" s="4"/>
      <c r="CV125" s="4"/>
      <c r="CW125" s="4"/>
      <c r="CX125" s="4"/>
      <c r="CY125" s="4"/>
      <c r="CZ125" s="4"/>
      <c r="DA125" s="4"/>
      <c r="DB125" s="5"/>
      <c r="DC125" s="5"/>
      <c r="DD125" s="5"/>
      <c r="DE125" s="5"/>
      <c r="DF125" s="5"/>
      <c r="DG125" s="5"/>
      <c r="DH125" s="5"/>
      <c r="DI125" s="5"/>
      <c r="DJ125" s="4"/>
      <c r="DK125" s="4"/>
      <c r="DL125" s="4"/>
      <c r="DM125" s="4"/>
      <c r="DN125" s="4"/>
      <c r="DO125" s="4"/>
      <c r="DP125" s="4"/>
      <c r="DQ125" s="4"/>
      <c r="DR125" s="5"/>
      <c r="DS125" s="5"/>
      <c r="DT125" s="5"/>
      <c r="DU125" s="5"/>
      <c r="DV125" s="5"/>
      <c r="DW125" s="5"/>
      <c r="DX125" s="5"/>
      <c r="DY125" s="5"/>
      <c r="DZ125" s="4"/>
      <c r="EA125" s="4"/>
      <c r="EB125" s="4"/>
      <c r="EC125" s="4"/>
      <c r="ED125" s="4"/>
      <c r="EE125" s="4"/>
      <c r="EF125" s="4"/>
      <c r="EG125" s="4"/>
      <c r="EH125" s="5"/>
      <c r="EI125" s="5"/>
      <c r="EJ125" s="5"/>
      <c r="EK125" s="5"/>
      <c r="EL125" s="5"/>
      <c r="EM125" s="5"/>
      <c r="EN125" s="5"/>
      <c r="EO125" s="5"/>
      <c r="EP125" s="4"/>
      <c r="EQ125" s="4"/>
      <c r="ER125" s="4"/>
      <c r="ES125" s="4"/>
      <c r="ET125" s="4"/>
      <c r="EU125" s="4"/>
      <c r="EV125" s="4"/>
      <c r="EW125" s="4"/>
      <c r="EX125" s="5"/>
      <c r="EY125" s="5"/>
      <c r="EZ125" s="5"/>
      <c r="FA125" s="5"/>
      <c r="FB125" s="5"/>
      <c r="FC125" s="5"/>
      <c r="FD125" s="5"/>
      <c r="FE125" s="5"/>
      <c r="FF125" s="4" t="e">
        <f t="shared" si="24"/>
        <v>#DIV/0!</v>
      </c>
      <c r="FG125" s="4" t="e">
        <f t="shared" si="25"/>
        <v>#DIV/0!</v>
      </c>
      <c r="FH125" s="4" t="e">
        <f t="shared" si="26"/>
        <v>#DIV/0!</v>
      </c>
      <c r="FI125" s="4" t="e">
        <f t="shared" si="27"/>
        <v>#DIV/0!</v>
      </c>
      <c r="FJ125" s="4" t="e">
        <f t="shared" si="28"/>
        <v>#DIV/0!</v>
      </c>
      <c r="FK125" s="4" t="e">
        <f t="shared" si="29"/>
        <v>#DIV/0!</v>
      </c>
      <c r="FL125" s="4" t="e">
        <f t="shared" si="30"/>
        <v>#DIV/0!</v>
      </c>
      <c r="FM125" s="4" t="e">
        <f t="shared" si="31"/>
        <v>#DIV/0!</v>
      </c>
      <c r="FN125" s="1" t="e" cm="1">
        <f t="array" aca="1" ref="FN125" ca="1">CONCATENATE(INDIRECT(ADDRESS(1,MATCH(_xlfn.MINIFS(B125:FE125,metrics.rec,"MAE"),B125:FE125,0)+1)), ", ", INDIRECT(ADDRESS(2,MATCH(_xlfn.MINIFS(B125:FE125,metrics.rec,"MAE"),B125:FE125,0)+1)))</f>
        <v>#N/A</v>
      </c>
      <c r="FO125" s="1" t="e" cm="1">
        <f t="array" aca="1" ref="FO125" ca="1">CONCATENATE(INDIRECT(ADDRESS(1,MATCH(_xlfn.MINIFS(B125:FE125,metrics.rec,"MSE"),B125:FE125,0)+1)), ", ", INDIRECT(ADDRESS(2,MATCH(_xlfn.MINIFS(B125:FE125,metrics.rec,"MSE"),B125:FE125,0)+1)))</f>
        <v>#N/A</v>
      </c>
      <c r="FP125" s="1" t="e" cm="1">
        <f t="array" aca="1" ref="FP125" ca="1">CONCATENATE(INDIRECT(ADDRESS(1,MATCH(_xlfn.MAXIFS(B125:FE125,metrics.rec,"R"),B125:FE125,0)+1)), ", ", INDIRECT(ADDRESS(2,MATCH(_xlfn.MAXIFS(B125:FE125,metrics.rec,"R"),B125:FE125,0)+1)))</f>
        <v>#N/A</v>
      </c>
      <c r="FQ125" s="1" t="e" cm="1">
        <f t="array" aca="1" ref="FQ125" ca="1">CONCATENATE(INDIRECT(ADDRESS(1,MATCH(_xlfn.MAXIFS(B125:FE125,metrics.rec,"Precision"),B125:FE125,0)+1)), ", ", INDIRECT(ADDRESS(2,MATCH(_xlfn.MAXIFS(B125:FE125,metrics.rec,"Precision"),B125:FE125,0)+1)))</f>
        <v>#N/A</v>
      </c>
      <c r="FR125" s="1" t="e" cm="1">
        <f t="array" aca="1" ref="FR125" ca="1">CONCATENATE(INDIRECT(ADDRESS(1,MATCH(_xlfn.MAXIFS(B125:FE125,metrics.rec,"Recall"),B125:FE125,0)+1)), ", ", INDIRECT(ADDRESS(2,MATCH(_xlfn.MAXIFS(B125:FE125,metrics.rec,"Recall"),B125:FE125,0)+1)))</f>
        <v>#N/A</v>
      </c>
      <c r="FS125" s="1" t="e" cm="1">
        <f t="array" aca="1" ref="FS125" ca="1">CONCATENATE(INDIRECT(ADDRESS(1,MATCH(_xlfn.MAXIFS(B125:FE125,metrics.rec,"Coverage"),B125:FE125,0)+1)), ", ", INDIRECT(ADDRESS(2,MATCH(_xlfn.MAXIFS(B125:FE125,metrics.rec,"Coverage"),B125:FE125,0)+1)))</f>
        <v>#N/A</v>
      </c>
      <c r="FT125" s="1" t="e" cm="1">
        <f t="array" aca="1" ref="FT125" ca="1">CONCATENATE(INDIRECT(ADDRESS(1,MATCH(_xlfn.MAXIFS(B125:FE125,metrics.rec,"Recatio"),B125:FE125,0)+1)), ", ", INDIRECT(ADDRESS(2,MATCH(_xlfn.MAXIFS(B125:FE125,metrics.rec,"Recatio"),B125:FE125,0)+1)))</f>
        <v>#N/A</v>
      </c>
      <c r="FU125" s="1" t="e" cm="1">
        <f t="array" aca="1" ref="FU125" ca="1">CONCATENATE(INDIRECT(ADDRESS(1,MATCH(_xlfn.MINIFS(B125:FE125,metrics.rec,"Time"),B125:FE125,0)+1)), ", ", INDIRECT(ADDRESS(2,MATCH(_xlfn.MINIFS(B125:FE125,metrics.rec,"Time"),B125:FE125,0)+1)))</f>
        <v>#N/A</v>
      </c>
    </row>
    <row r="126" spans="1:177" x14ac:dyDescent="0.2">
      <c r="A126" s="1" t="s">
        <v>123</v>
      </c>
      <c r="B126" s="4"/>
      <c r="C126" s="4"/>
      <c r="D126" s="4"/>
      <c r="E126" s="4"/>
      <c r="F126" s="4"/>
      <c r="G126" s="4"/>
      <c r="H126" s="4"/>
      <c r="I126" s="4"/>
      <c r="J126" s="5"/>
      <c r="K126" s="5"/>
      <c r="L126" s="5"/>
      <c r="M126" s="5"/>
      <c r="N126" s="5"/>
      <c r="O126" s="5"/>
      <c r="P126" s="5"/>
      <c r="Q126" s="5"/>
      <c r="R126" s="4"/>
      <c r="S126" s="4"/>
      <c r="T126" s="4"/>
      <c r="U126" s="4"/>
      <c r="V126" s="4"/>
      <c r="W126" s="4"/>
      <c r="X126" s="4"/>
      <c r="Y126" s="4"/>
      <c r="Z126" s="5"/>
      <c r="AA126" s="5"/>
      <c r="AB126" s="5"/>
      <c r="AC126" s="5"/>
      <c r="AD126" s="5"/>
      <c r="AE126" s="5"/>
      <c r="AF126" s="5"/>
      <c r="AG126" s="5"/>
      <c r="AH126" s="4"/>
      <c r="AI126" s="4"/>
      <c r="AJ126" s="4"/>
      <c r="AK126" s="4"/>
      <c r="AL126" s="4"/>
      <c r="AM126" s="4"/>
      <c r="AN126" s="4"/>
      <c r="AO126" s="4"/>
      <c r="AP126" s="5"/>
      <c r="AQ126" s="5"/>
      <c r="AR126" s="5"/>
      <c r="AS126" s="5"/>
      <c r="AT126" s="5"/>
      <c r="AU126" s="5"/>
      <c r="AV126" s="5"/>
      <c r="AW126" s="5"/>
      <c r="AX126" s="4"/>
      <c r="AY126" s="4"/>
      <c r="AZ126" s="4"/>
      <c r="BA126" s="4"/>
      <c r="BB126" s="4"/>
      <c r="BC126" s="4"/>
      <c r="BD126" s="4"/>
      <c r="BE126" s="4"/>
      <c r="BF126" s="5"/>
      <c r="BG126" s="5"/>
      <c r="BH126" s="5"/>
      <c r="BI126" s="5"/>
      <c r="BJ126" s="5"/>
      <c r="BK126" s="5"/>
      <c r="BL126" s="5"/>
      <c r="BM126" s="5"/>
      <c r="BN126" s="4"/>
      <c r="BO126" s="4"/>
      <c r="BP126" s="4"/>
      <c r="BQ126" s="4"/>
      <c r="BR126" s="4"/>
      <c r="BS126" s="4"/>
      <c r="BT126" s="4"/>
      <c r="BU126" s="4"/>
      <c r="BV126" s="5"/>
      <c r="BW126" s="5"/>
      <c r="BX126" s="5"/>
      <c r="BY126" s="5"/>
      <c r="BZ126" s="5"/>
      <c r="CA126" s="5"/>
      <c r="CB126" s="5"/>
      <c r="CC126" s="5"/>
      <c r="CD126" s="4"/>
      <c r="CE126" s="4"/>
      <c r="CF126" s="4"/>
      <c r="CG126" s="4"/>
      <c r="CH126" s="4"/>
      <c r="CI126" s="4"/>
      <c r="CJ126" s="4"/>
      <c r="CK126" s="4"/>
      <c r="CL126" s="5"/>
      <c r="CM126" s="5"/>
      <c r="CN126" s="5"/>
      <c r="CO126" s="5"/>
      <c r="CP126" s="5"/>
      <c r="CQ126" s="5"/>
      <c r="CR126" s="5"/>
      <c r="CS126" s="5"/>
      <c r="CT126" s="4"/>
      <c r="CU126" s="4"/>
      <c r="CV126" s="4"/>
      <c r="CW126" s="4"/>
      <c r="CX126" s="4"/>
      <c r="CY126" s="4"/>
      <c r="CZ126" s="4"/>
      <c r="DA126" s="4"/>
      <c r="DB126" s="5"/>
      <c r="DC126" s="5"/>
      <c r="DD126" s="5"/>
      <c r="DE126" s="5"/>
      <c r="DF126" s="5"/>
      <c r="DG126" s="5"/>
      <c r="DH126" s="5"/>
      <c r="DI126" s="5"/>
      <c r="DJ126" s="4"/>
      <c r="DK126" s="4"/>
      <c r="DL126" s="4"/>
      <c r="DM126" s="4"/>
      <c r="DN126" s="4"/>
      <c r="DO126" s="4"/>
      <c r="DP126" s="4"/>
      <c r="DQ126" s="4"/>
      <c r="DR126" s="5"/>
      <c r="DS126" s="5"/>
      <c r="DT126" s="5"/>
      <c r="DU126" s="5"/>
      <c r="DV126" s="5"/>
      <c r="DW126" s="5"/>
      <c r="DX126" s="5"/>
      <c r="DY126" s="5"/>
      <c r="DZ126" s="4"/>
      <c r="EA126" s="4"/>
      <c r="EB126" s="4"/>
      <c r="EC126" s="4"/>
      <c r="ED126" s="4"/>
      <c r="EE126" s="4"/>
      <c r="EF126" s="4"/>
      <c r="EG126" s="4"/>
      <c r="EH126" s="5"/>
      <c r="EI126" s="5"/>
      <c r="EJ126" s="5"/>
      <c r="EK126" s="5"/>
      <c r="EL126" s="5"/>
      <c r="EM126" s="5"/>
      <c r="EN126" s="5"/>
      <c r="EO126" s="5"/>
      <c r="EP126" s="4"/>
      <c r="EQ126" s="4"/>
      <c r="ER126" s="4"/>
      <c r="ES126" s="4"/>
      <c r="ET126" s="4"/>
      <c r="EU126" s="4"/>
      <c r="EV126" s="4"/>
      <c r="EW126" s="4"/>
      <c r="EX126" s="5"/>
      <c r="EY126" s="5"/>
      <c r="EZ126" s="5"/>
      <c r="FA126" s="5"/>
      <c r="FB126" s="5"/>
      <c r="FC126" s="5"/>
      <c r="FD126" s="5"/>
      <c r="FE126" s="5"/>
      <c r="FF126" s="4" t="e">
        <f t="shared" si="24"/>
        <v>#DIV/0!</v>
      </c>
      <c r="FG126" s="4" t="e">
        <f t="shared" si="25"/>
        <v>#DIV/0!</v>
      </c>
      <c r="FH126" s="4" t="e">
        <f t="shared" si="26"/>
        <v>#DIV/0!</v>
      </c>
      <c r="FI126" s="4" t="e">
        <f t="shared" si="27"/>
        <v>#DIV/0!</v>
      </c>
      <c r="FJ126" s="4" t="e">
        <f t="shared" si="28"/>
        <v>#DIV/0!</v>
      </c>
      <c r="FK126" s="4" t="e">
        <f t="shared" si="29"/>
        <v>#DIV/0!</v>
      </c>
      <c r="FL126" s="4" t="e">
        <f t="shared" si="30"/>
        <v>#DIV/0!</v>
      </c>
      <c r="FM126" s="4" t="e">
        <f t="shared" si="31"/>
        <v>#DIV/0!</v>
      </c>
      <c r="FN126" s="1" t="e" cm="1">
        <f t="array" aca="1" ref="FN126" ca="1">CONCATENATE(INDIRECT(ADDRESS(1,MATCH(_xlfn.MINIFS(B126:FE126,metrics.rec,"MAE"),B126:FE126,0)+1)), ", ", INDIRECT(ADDRESS(2,MATCH(_xlfn.MINIFS(B126:FE126,metrics.rec,"MAE"),B126:FE126,0)+1)))</f>
        <v>#N/A</v>
      </c>
      <c r="FO126" s="1" t="e" cm="1">
        <f t="array" aca="1" ref="FO126" ca="1">CONCATENATE(INDIRECT(ADDRESS(1,MATCH(_xlfn.MINIFS(B126:FE126,metrics.rec,"MSE"),B126:FE126,0)+1)), ", ", INDIRECT(ADDRESS(2,MATCH(_xlfn.MINIFS(B126:FE126,metrics.rec,"MSE"),B126:FE126,0)+1)))</f>
        <v>#N/A</v>
      </c>
      <c r="FP126" s="1" t="e" cm="1">
        <f t="array" aca="1" ref="FP126" ca="1">CONCATENATE(INDIRECT(ADDRESS(1,MATCH(_xlfn.MAXIFS(B126:FE126,metrics.rec,"R"),B126:FE126,0)+1)), ", ", INDIRECT(ADDRESS(2,MATCH(_xlfn.MAXIFS(B126:FE126,metrics.rec,"R"),B126:FE126,0)+1)))</f>
        <v>#N/A</v>
      </c>
      <c r="FQ126" s="1" t="e" cm="1">
        <f t="array" aca="1" ref="FQ126" ca="1">CONCATENATE(INDIRECT(ADDRESS(1,MATCH(_xlfn.MAXIFS(B126:FE126,metrics.rec,"Precision"),B126:FE126,0)+1)), ", ", INDIRECT(ADDRESS(2,MATCH(_xlfn.MAXIFS(B126:FE126,metrics.rec,"Precision"),B126:FE126,0)+1)))</f>
        <v>#N/A</v>
      </c>
      <c r="FR126" s="1" t="e" cm="1">
        <f t="array" aca="1" ref="FR126" ca="1">CONCATENATE(INDIRECT(ADDRESS(1,MATCH(_xlfn.MAXIFS(B126:FE126,metrics.rec,"Recall"),B126:FE126,0)+1)), ", ", INDIRECT(ADDRESS(2,MATCH(_xlfn.MAXIFS(B126:FE126,metrics.rec,"Recall"),B126:FE126,0)+1)))</f>
        <v>#N/A</v>
      </c>
      <c r="FS126" s="1" t="e" cm="1">
        <f t="array" aca="1" ref="FS126" ca="1">CONCATENATE(INDIRECT(ADDRESS(1,MATCH(_xlfn.MAXIFS(B126:FE126,metrics.rec,"Coverage"),B126:FE126,0)+1)), ", ", INDIRECT(ADDRESS(2,MATCH(_xlfn.MAXIFS(B126:FE126,metrics.rec,"Coverage"),B126:FE126,0)+1)))</f>
        <v>#N/A</v>
      </c>
      <c r="FT126" s="1" t="e" cm="1">
        <f t="array" aca="1" ref="FT126" ca="1">CONCATENATE(INDIRECT(ADDRESS(1,MATCH(_xlfn.MAXIFS(B126:FE126,metrics.rec,"Recatio"),B126:FE126,0)+1)), ", ", INDIRECT(ADDRESS(2,MATCH(_xlfn.MAXIFS(B126:FE126,metrics.rec,"Recatio"),B126:FE126,0)+1)))</f>
        <v>#N/A</v>
      </c>
      <c r="FU126" s="1" t="e" cm="1">
        <f t="array" aca="1" ref="FU126" ca="1">CONCATENATE(INDIRECT(ADDRESS(1,MATCH(_xlfn.MINIFS(B126:FE126,metrics.rec,"Time"),B126:FE126,0)+1)), ", ", INDIRECT(ADDRESS(2,MATCH(_xlfn.MINIFS(B126:FE126,metrics.rec,"Time"),B126:FE126,0)+1)))</f>
        <v>#N/A</v>
      </c>
    </row>
    <row r="127" spans="1:177" x14ac:dyDescent="0.2">
      <c r="A127" s="1" t="s">
        <v>124</v>
      </c>
      <c r="B127" s="4"/>
      <c r="C127" s="4"/>
      <c r="D127" s="4"/>
      <c r="E127" s="4"/>
      <c r="F127" s="4"/>
      <c r="G127" s="4"/>
      <c r="H127" s="4"/>
      <c r="I127" s="4"/>
      <c r="J127" s="5"/>
      <c r="K127" s="5"/>
      <c r="L127" s="5"/>
      <c r="M127" s="5"/>
      <c r="N127" s="5"/>
      <c r="O127" s="5"/>
      <c r="P127" s="5"/>
      <c r="Q127" s="5"/>
      <c r="R127" s="4"/>
      <c r="S127" s="4"/>
      <c r="T127" s="4"/>
      <c r="U127" s="4"/>
      <c r="V127" s="4"/>
      <c r="W127" s="4"/>
      <c r="X127" s="4"/>
      <c r="Y127" s="4"/>
      <c r="Z127" s="5"/>
      <c r="AA127" s="5"/>
      <c r="AB127" s="5"/>
      <c r="AC127" s="5"/>
      <c r="AD127" s="5"/>
      <c r="AE127" s="5"/>
      <c r="AF127" s="5"/>
      <c r="AG127" s="5"/>
      <c r="AH127" s="4"/>
      <c r="AI127" s="4"/>
      <c r="AJ127" s="4"/>
      <c r="AK127" s="4"/>
      <c r="AL127" s="4"/>
      <c r="AM127" s="4"/>
      <c r="AN127" s="4"/>
      <c r="AO127" s="4"/>
      <c r="AP127" s="5"/>
      <c r="AQ127" s="5"/>
      <c r="AR127" s="5"/>
      <c r="AS127" s="5"/>
      <c r="AT127" s="5"/>
      <c r="AU127" s="5"/>
      <c r="AV127" s="5"/>
      <c r="AW127" s="5"/>
      <c r="AX127" s="4"/>
      <c r="AY127" s="4"/>
      <c r="AZ127" s="4"/>
      <c r="BA127" s="4"/>
      <c r="BB127" s="4"/>
      <c r="BC127" s="4"/>
      <c r="BD127" s="4"/>
      <c r="BE127" s="4"/>
      <c r="BF127" s="5"/>
      <c r="BG127" s="5"/>
      <c r="BH127" s="5"/>
      <c r="BI127" s="5"/>
      <c r="BJ127" s="5"/>
      <c r="BK127" s="5"/>
      <c r="BL127" s="5"/>
      <c r="BM127" s="5"/>
      <c r="BN127" s="4"/>
      <c r="BO127" s="4"/>
      <c r="BP127" s="4"/>
      <c r="BQ127" s="4"/>
      <c r="BR127" s="4"/>
      <c r="BS127" s="4"/>
      <c r="BT127" s="4"/>
      <c r="BU127" s="4"/>
      <c r="BV127" s="5"/>
      <c r="BW127" s="5"/>
      <c r="BX127" s="5"/>
      <c r="BY127" s="5"/>
      <c r="BZ127" s="5"/>
      <c r="CA127" s="5"/>
      <c r="CB127" s="5"/>
      <c r="CC127" s="5"/>
      <c r="CD127" s="4"/>
      <c r="CE127" s="4"/>
      <c r="CF127" s="4"/>
      <c r="CG127" s="4"/>
      <c r="CH127" s="4"/>
      <c r="CI127" s="4"/>
      <c r="CJ127" s="4"/>
      <c r="CK127" s="4"/>
      <c r="CL127" s="5"/>
      <c r="CM127" s="5"/>
      <c r="CN127" s="5"/>
      <c r="CO127" s="5"/>
      <c r="CP127" s="5"/>
      <c r="CQ127" s="5"/>
      <c r="CR127" s="5"/>
      <c r="CS127" s="5"/>
      <c r="CT127" s="4"/>
      <c r="CU127" s="4"/>
      <c r="CV127" s="4"/>
      <c r="CW127" s="4"/>
      <c r="CX127" s="4"/>
      <c r="CY127" s="4"/>
      <c r="CZ127" s="4"/>
      <c r="DA127" s="4"/>
      <c r="DB127" s="5"/>
      <c r="DC127" s="5"/>
      <c r="DD127" s="5"/>
      <c r="DE127" s="5"/>
      <c r="DF127" s="5"/>
      <c r="DG127" s="5"/>
      <c r="DH127" s="5"/>
      <c r="DI127" s="5"/>
      <c r="DJ127" s="4"/>
      <c r="DK127" s="4"/>
      <c r="DL127" s="4"/>
      <c r="DM127" s="4"/>
      <c r="DN127" s="4"/>
      <c r="DO127" s="4"/>
      <c r="DP127" s="4"/>
      <c r="DQ127" s="4"/>
      <c r="DR127" s="5"/>
      <c r="DS127" s="5"/>
      <c r="DT127" s="5"/>
      <c r="DU127" s="5"/>
      <c r="DV127" s="5"/>
      <c r="DW127" s="5"/>
      <c r="DX127" s="5"/>
      <c r="DY127" s="5"/>
      <c r="DZ127" s="4"/>
      <c r="EA127" s="4"/>
      <c r="EB127" s="4"/>
      <c r="EC127" s="4"/>
      <c r="ED127" s="4"/>
      <c r="EE127" s="4"/>
      <c r="EF127" s="4"/>
      <c r="EG127" s="4"/>
      <c r="EH127" s="5"/>
      <c r="EI127" s="5"/>
      <c r="EJ127" s="5"/>
      <c r="EK127" s="5"/>
      <c r="EL127" s="5"/>
      <c r="EM127" s="5"/>
      <c r="EN127" s="5"/>
      <c r="EO127" s="5"/>
      <c r="EP127" s="4"/>
      <c r="EQ127" s="4"/>
      <c r="ER127" s="4"/>
      <c r="ES127" s="4"/>
      <c r="ET127" s="4"/>
      <c r="EU127" s="4"/>
      <c r="EV127" s="4"/>
      <c r="EW127" s="4"/>
      <c r="EX127" s="5"/>
      <c r="EY127" s="5"/>
      <c r="EZ127" s="5"/>
      <c r="FA127" s="5"/>
      <c r="FB127" s="5"/>
      <c r="FC127" s="5"/>
      <c r="FD127" s="5"/>
      <c r="FE127" s="5"/>
      <c r="FF127" s="4" t="e">
        <f t="shared" si="24"/>
        <v>#DIV/0!</v>
      </c>
      <c r="FG127" s="4" t="e">
        <f t="shared" si="25"/>
        <v>#DIV/0!</v>
      </c>
      <c r="FH127" s="4" t="e">
        <f t="shared" si="26"/>
        <v>#DIV/0!</v>
      </c>
      <c r="FI127" s="4" t="e">
        <f t="shared" si="27"/>
        <v>#DIV/0!</v>
      </c>
      <c r="FJ127" s="4" t="e">
        <f t="shared" si="28"/>
        <v>#DIV/0!</v>
      </c>
      <c r="FK127" s="4" t="e">
        <f t="shared" si="29"/>
        <v>#DIV/0!</v>
      </c>
      <c r="FL127" s="4" t="e">
        <f t="shared" si="30"/>
        <v>#DIV/0!</v>
      </c>
      <c r="FM127" s="4" t="e">
        <f t="shared" si="31"/>
        <v>#DIV/0!</v>
      </c>
      <c r="FN127" s="1" t="e" cm="1">
        <f t="array" aca="1" ref="FN127" ca="1">CONCATENATE(INDIRECT(ADDRESS(1,MATCH(_xlfn.MINIFS(B127:FE127,metrics.rec,"MAE"),B127:FE127,0)+1)), ", ", INDIRECT(ADDRESS(2,MATCH(_xlfn.MINIFS(B127:FE127,metrics.rec,"MAE"),B127:FE127,0)+1)))</f>
        <v>#N/A</v>
      </c>
      <c r="FO127" s="1" t="e" cm="1">
        <f t="array" aca="1" ref="FO127" ca="1">CONCATENATE(INDIRECT(ADDRESS(1,MATCH(_xlfn.MINIFS(B127:FE127,metrics.rec,"MSE"),B127:FE127,0)+1)), ", ", INDIRECT(ADDRESS(2,MATCH(_xlfn.MINIFS(B127:FE127,metrics.rec,"MSE"),B127:FE127,0)+1)))</f>
        <v>#N/A</v>
      </c>
      <c r="FP127" s="1" t="e" cm="1">
        <f t="array" aca="1" ref="FP127" ca="1">CONCATENATE(INDIRECT(ADDRESS(1,MATCH(_xlfn.MAXIFS(B127:FE127,metrics.rec,"R"),B127:FE127,0)+1)), ", ", INDIRECT(ADDRESS(2,MATCH(_xlfn.MAXIFS(B127:FE127,metrics.rec,"R"),B127:FE127,0)+1)))</f>
        <v>#N/A</v>
      </c>
      <c r="FQ127" s="1" t="e" cm="1">
        <f t="array" aca="1" ref="FQ127" ca="1">CONCATENATE(INDIRECT(ADDRESS(1,MATCH(_xlfn.MAXIFS(B127:FE127,metrics.rec,"Precision"),B127:FE127,0)+1)), ", ", INDIRECT(ADDRESS(2,MATCH(_xlfn.MAXIFS(B127:FE127,metrics.rec,"Precision"),B127:FE127,0)+1)))</f>
        <v>#N/A</v>
      </c>
      <c r="FR127" s="1" t="e" cm="1">
        <f t="array" aca="1" ref="FR127" ca="1">CONCATENATE(INDIRECT(ADDRESS(1,MATCH(_xlfn.MAXIFS(B127:FE127,metrics.rec,"Recall"),B127:FE127,0)+1)), ", ", INDIRECT(ADDRESS(2,MATCH(_xlfn.MAXIFS(B127:FE127,metrics.rec,"Recall"),B127:FE127,0)+1)))</f>
        <v>#N/A</v>
      </c>
      <c r="FS127" s="1" t="e" cm="1">
        <f t="array" aca="1" ref="FS127" ca="1">CONCATENATE(INDIRECT(ADDRESS(1,MATCH(_xlfn.MAXIFS(B127:FE127,metrics.rec,"Coverage"),B127:FE127,0)+1)), ", ", INDIRECT(ADDRESS(2,MATCH(_xlfn.MAXIFS(B127:FE127,metrics.rec,"Coverage"),B127:FE127,0)+1)))</f>
        <v>#N/A</v>
      </c>
      <c r="FT127" s="1" t="e" cm="1">
        <f t="array" aca="1" ref="FT127" ca="1">CONCATENATE(INDIRECT(ADDRESS(1,MATCH(_xlfn.MAXIFS(B127:FE127,metrics.rec,"Recatio"),B127:FE127,0)+1)), ", ", INDIRECT(ADDRESS(2,MATCH(_xlfn.MAXIFS(B127:FE127,metrics.rec,"Recatio"),B127:FE127,0)+1)))</f>
        <v>#N/A</v>
      </c>
      <c r="FU127" s="1" t="e" cm="1">
        <f t="array" aca="1" ref="FU127" ca="1">CONCATENATE(INDIRECT(ADDRESS(1,MATCH(_xlfn.MINIFS(B127:FE127,metrics.rec,"Time"),B127:FE127,0)+1)), ", ", INDIRECT(ADDRESS(2,MATCH(_xlfn.MINIFS(B127:FE127,metrics.rec,"Time"),B127:FE127,0)+1)))</f>
        <v>#N/A</v>
      </c>
    </row>
    <row r="128" spans="1:177" x14ac:dyDescent="0.2">
      <c r="A128" s="1" t="s">
        <v>125</v>
      </c>
      <c r="B128" s="4"/>
      <c r="C128" s="4"/>
      <c r="D128" s="4"/>
      <c r="E128" s="4"/>
      <c r="F128" s="4"/>
      <c r="G128" s="4"/>
      <c r="H128" s="4"/>
      <c r="I128" s="4"/>
      <c r="J128" s="5"/>
      <c r="K128" s="5"/>
      <c r="L128" s="5"/>
      <c r="M128" s="5"/>
      <c r="N128" s="5"/>
      <c r="O128" s="5"/>
      <c r="P128" s="5"/>
      <c r="Q128" s="5"/>
      <c r="R128" s="4"/>
      <c r="S128" s="4"/>
      <c r="T128" s="4"/>
      <c r="U128" s="4"/>
      <c r="V128" s="4"/>
      <c r="W128" s="4"/>
      <c r="X128" s="4"/>
      <c r="Y128" s="4"/>
      <c r="Z128" s="5"/>
      <c r="AA128" s="5"/>
      <c r="AB128" s="5"/>
      <c r="AC128" s="5"/>
      <c r="AD128" s="5"/>
      <c r="AE128" s="5"/>
      <c r="AF128" s="5"/>
      <c r="AG128" s="5"/>
      <c r="AH128" s="4"/>
      <c r="AI128" s="4"/>
      <c r="AJ128" s="4"/>
      <c r="AK128" s="4"/>
      <c r="AL128" s="4"/>
      <c r="AM128" s="4"/>
      <c r="AN128" s="4"/>
      <c r="AO128" s="4"/>
      <c r="AP128" s="5"/>
      <c r="AQ128" s="5"/>
      <c r="AR128" s="5"/>
      <c r="AS128" s="5"/>
      <c r="AT128" s="5"/>
      <c r="AU128" s="5"/>
      <c r="AV128" s="5"/>
      <c r="AW128" s="5"/>
      <c r="AX128" s="4"/>
      <c r="AY128" s="4"/>
      <c r="AZ128" s="4"/>
      <c r="BA128" s="4"/>
      <c r="BB128" s="4"/>
      <c r="BC128" s="4"/>
      <c r="BD128" s="4"/>
      <c r="BE128" s="4"/>
      <c r="BF128" s="5"/>
      <c r="BG128" s="5"/>
      <c r="BH128" s="5"/>
      <c r="BI128" s="5"/>
      <c r="BJ128" s="5"/>
      <c r="BK128" s="5"/>
      <c r="BL128" s="5"/>
      <c r="BM128" s="5"/>
      <c r="BN128" s="4"/>
      <c r="BO128" s="4"/>
      <c r="BP128" s="4"/>
      <c r="BQ128" s="4"/>
      <c r="BR128" s="4"/>
      <c r="BS128" s="4"/>
      <c r="BT128" s="4"/>
      <c r="BU128" s="4"/>
      <c r="BV128" s="5"/>
      <c r="BW128" s="5"/>
      <c r="BX128" s="5"/>
      <c r="BY128" s="5"/>
      <c r="BZ128" s="5"/>
      <c r="CA128" s="5"/>
      <c r="CB128" s="5"/>
      <c r="CC128" s="5"/>
      <c r="CD128" s="4"/>
      <c r="CE128" s="4"/>
      <c r="CF128" s="4"/>
      <c r="CG128" s="4"/>
      <c r="CH128" s="4"/>
      <c r="CI128" s="4"/>
      <c r="CJ128" s="4"/>
      <c r="CK128" s="4"/>
      <c r="CL128" s="5"/>
      <c r="CM128" s="5"/>
      <c r="CN128" s="5"/>
      <c r="CO128" s="5"/>
      <c r="CP128" s="5"/>
      <c r="CQ128" s="5"/>
      <c r="CR128" s="5"/>
      <c r="CS128" s="5"/>
      <c r="CT128" s="4"/>
      <c r="CU128" s="4"/>
      <c r="CV128" s="4"/>
      <c r="CW128" s="4"/>
      <c r="CX128" s="4"/>
      <c r="CY128" s="4"/>
      <c r="CZ128" s="4"/>
      <c r="DA128" s="4"/>
      <c r="DB128" s="5"/>
      <c r="DC128" s="5"/>
      <c r="DD128" s="5"/>
      <c r="DE128" s="5"/>
      <c r="DF128" s="5"/>
      <c r="DG128" s="5"/>
      <c r="DH128" s="5"/>
      <c r="DI128" s="5"/>
      <c r="DJ128" s="4"/>
      <c r="DK128" s="4"/>
      <c r="DL128" s="4"/>
      <c r="DM128" s="4"/>
      <c r="DN128" s="4"/>
      <c r="DO128" s="4"/>
      <c r="DP128" s="4"/>
      <c r="DQ128" s="4"/>
      <c r="DR128" s="5"/>
      <c r="DS128" s="5"/>
      <c r="DT128" s="5"/>
      <c r="DU128" s="5"/>
      <c r="DV128" s="5"/>
      <c r="DW128" s="5"/>
      <c r="DX128" s="5"/>
      <c r="DY128" s="5"/>
      <c r="DZ128" s="4"/>
      <c r="EA128" s="4"/>
      <c r="EB128" s="4"/>
      <c r="EC128" s="4"/>
      <c r="ED128" s="4"/>
      <c r="EE128" s="4"/>
      <c r="EF128" s="4"/>
      <c r="EG128" s="4"/>
      <c r="EH128" s="5"/>
      <c r="EI128" s="5"/>
      <c r="EJ128" s="5"/>
      <c r="EK128" s="5"/>
      <c r="EL128" s="5"/>
      <c r="EM128" s="5"/>
      <c r="EN128" s="5"/>
      <c r="EO128" s="5"/>
      <c r="EP128" s="4"/>
      <c r="EQ128" s="4"/>
      <c r="ER128" s="4"/>
      <c r="ES128" s="4"/>
      <c r="ET128" s="4"/>
      <c r="EU128" s="4"/>
      <c r="EV128" s="4"/>
      <c r="EW128" s="4"/>
      <c r="EX128" s="5"/>
      <c r="EY128" s="5"/>
      <c r="EZ128" s="5"/>
      <c r="FA128" s="5"/>
      <c r="FB128" s="5"/>
      <c r="FC128" s="5"/>
      <c r="FD128" s="5"/>
      <c r="FE128" s="5"/>
      <c r="FF128" s="4" t="e">
        <f t="shared" si="24"/>
        <v>#DIV/0!</v>
      </c>
      <c r="FG128" s="4" t="e">
        <f t="shared" si="25"/>
        <v>#DIV/0!</v>
      </c>
      <c r="FH128" s="4" t="e">
        <f t="shared" si="26"/>
        <v>#DIV/0!</v>
      </c>
      <c r="FI128" s="4" t="e">
        <f t="shared" si="27"/>
        <v>#DIV/0!</v>
      </c>
      <c r="FJ128" s="4" t="e">
        <f t="shared" si="28"/>
        <v>#DIV/0!</v>
      </c>
      <c r="FK128" s="4" t="e">
        <f t="shared" si="29"/>
        <v>#DIV/0!</v>
      </c>
      <c r="FL128" s="4" t="e">
        <f t="shared" si="30"/>
        <v>#DIV/0!</v>
      </c>
      <c r="FM128" s="4" t="e">
        <f t="shared" si="31"/>
        <v>#DIV/0!</v>
      </c>
      <c r="FN128" s="1" t="e" cm="1">
        <f t="array" aca="1" ref="FN128" ca="1">CONCATENATE(INDIRECT(ADDRESS(1,MATCH(_xlfn.MINIFS(B128:FE128,metrics.rec,"MAE"),B128:FE128,0)+1)), ", ", INDIRECT(ADDRESS(2,MATCH(_xlfn.MINIFS(B128:FE128,metrics.rec,"MAE"),B128:FE128,0)+1)))</f>
        <v>#N/A</v>
      </c>
      <c r="FO128" s="1" t="e" cm="1">
        <f t="array" aca="1" ref="FO128" ca="1">CONCATENATE(INDIRECT(ADDRESS(1,MATCH(_xlfn.MINIFS(B128:FE128,metrics.rec,"MSE"),B128:FE128,0)+1)), ", ", INDIRECT(ADDRESS(2,MATCH(_xlfn.MINIFS(B128:FE128,metrics.rec,"MSE"),B128:FE128,0)+1)))</f>
        <v>#N/A</v>
      </c>
      <c r="FP128" s="1" t="e" cm="1">
        <f t="array" aca="1" ref="FP128" ca="1">CONCATENATE(INDIRECT(ADDRESS(1,MATCH(_xlfn.MAXIFS(B128:FE128,metrics.rec,"R"),B128:FE128,0)+1)), ", ", INDIRECT(ADDRESS(2,MATCH(_xlfn.MAXIFS(B128:FE128,metrics.rec,"R"),B128:FE128,0)+1)))</f>
        <v>#N/A</v>
      </c>
      <c r="FQ128" s="1" t="e" cm="1">
        <f t="array" aca="1" ref="FQ128" ca="1">CONCATENATE(INDIRECT(ADDRESS(1,MATCH(_xlfn.MAXIFS(B128:FE128,metrics.rec,"Precision"),B128:FE128,0)+1)), ", ", INDIRECT(ADDRESS(2,MATCH(_xlfn.MAXIFS(B128:FE128,metrics.rec,"Precision"),B128:FE128,0)+1)))</f>
        <v>#N/A</v>
      </c>
      <c r="FR128" s="1" t="e" cm="1">
        <f t="array" aca="1" ref="FR128" ca="1">CONCATENATE(INDIRECT(ADDRESS(1,MATCH(_xlfn.MAXIFS(B128:FE128,metrics.rec,"Recall"),B128:FE128,0)+1)), ", ", INDIRECT(ADDRESS(2,MATCH(_xlfn.MAXIFS(B128:FE128,metrics.rec,"Recall"),B128:FE128,0)+1)))</f>
        <v>#N/A</v>
      </c>
      <c r="FS128" s="1" t="e" cm="1">
        <f t="array" aca="1" ref="FS128" ca="1">CONCATENATE(INDIRECT(ADDRESS(1,MATCH(_xlfn.MAXIFS(B128:FE128,metrics.rec,"Coverage"),B128:FE128,0)+1)), ", ", INDIRECT(ADDRESS(2,MATCH(_xlfn.MAXIFS(B128:FE128,metrics.rec,"Coverage"),B128:FE128,0)+1)))</f>
        <v>#N/A</v>
      </c>
      <c r="FT128" s="1" t="e" cm="1">
        <f t="array" aca="1" ref="FT128" ca="1">CONCATENATE(INDIRECT(ADDRESS(1,MATCH(_xlfn.MAXIFS(B128:FE128,metrics.rec,"Recatio"),B128:FE128,0)+1)), ", ", INDIRECT(ADDRESS(2,MATCH(_xlfn.MAXIFS(B128:FE128,metrics.rec,"Recatio"),B128:FE128,0)+1)))</f>
        <v>#N/A</v>
      </c>
      <c r="FU128" s="1" t="e" cm="1">
        <f t="array" aca="1" ref="FU128" ca="1">CONCATENATE(INDIRECT(ADDRESS(1,MATCH(_xlfn.MINIFS(B128:FE128,metrics.rec,"Time"),B128:FE128,0)+1)), ", ", INDIRECT(ADDRESS(2,MATCH(_xlfn.MINIFS(B128:FE128,metrics.rec,"Time"),B128:FE128,0)+1)))</f>
        <v>#N/A</v>
      </c>
    </row>
    <row r="129" spans="1:177" x14ac:dyDescent="0.2">
      <c r="A129" s="1" t="s">
        <v>126</v>
      </c>
      <c r="B129" s="4"/>
      <c r="C129" s="4"/>
      <c r="D129" s="4"/>
      <c r="E129" s="4"/>
      <c r="F129" s="4"/>
      <c r="G129" s="4"/>
      <c r="H129" s="4"/>
      <c r="I129" s="4"/>
      <c r="J129" s="5"/>
      <c r="K129" s="5"/>
      <c r="L129" s="5"/>
      <c r="M129" s="5"/>
      <c r="N129" s="5"/>
      <c r="O129" s="5"/>
      <c r="P129" s="5"/>
      <c r="Q129" s="5"/>
      <c r="R129" s="4"/>
      <c r="S129" s="4"/>
      <c r="T129" s="4"/>
      <c r="U129" s="4"/>
      <c r="V129" s="4"/>
      <c r="W129" s="4"/>
      <c r="X129" s="4"/>
      <c r="Y129" s="4"/>
      <c r="Z129" s="5"/>
      <c r="AA129" s="5"/>
      <c r="AB129" s="5"/>
      <c r="AC129" s="5"/>
      <c r="AD129" s="5"/>
      <c r="AE129" s="5"/>
      <c r="AF129" s="5"/>
      <c r="AG129" s="5"/>
      <c r="AH129" s="4"/>
      <c r="AI129" s="4"/>
      <c r="AJ129" s="4"/>
      <c r="AK129" s="4"/>
      <c r="AL129" s="4"/>
      <c r="AM129" s="4"/>
      <c r="AN129" s="4"/>
      <c r="AO129" s="4"/>
      <c r="AP129" s="5"/>
      <c r="AQ129" s="5"/>
      <c r="AR129" s="5"/>
      <c r="AS129" s="5"/>
      <c r="AT129" s="5"/>
      <c r="AU129" s="5"/>
      <c r="AV129" s="5"/>
      <c r="AW129" s="5"/>
      <c r="AX129" s="4"/>
      <c r="AY129" s="4"/>
      <c r="AZ129" s="4"/>
      <c r="BA129" s="4"/>
      <c r="BB129" s="4"/>
      <c r="BC129" s="4"/>
      <c r="BD129" s="4"/>
      <c r="BE129" s="4"/>
      <c r="BF129" s="5"/>
      <c r="BG129" s="5"/>
      <c r="BH129" s="5"/>
      <c r="BI129" s="5"/>
      <c r="BJ129" s="5"/>
      <c r="BK129" s="5"/>
      <c r="BL129" s="5"/>
      <c r="BM129" s="5"/>
      <c r="BN129" s="4"/>
      <c r="BO129" s="4"/>
      <c r="BP129" s="4"/>
      <c r="BQ129" s="4"/>
      <c r="BR129" s="4"/>
      <c r="BS129" s="4"/>
      <c r="BT129" s="4"/>
      <c r="BU129" s="4"/>
      <c r="BV129" s="5"/>
      <c r="BW129" s="5"/>
      <c r="BX129" s="5"/>
      <c r="BY129" s="5"/>
      <c r="BZ129" s="5"/>
      <c r="CA129" s="5"/>
      <c r="CB129" s="5"/>
      <c r="CC129" s="5"/>
      <c r="CD129" s="4"/>
      <c r="CE129" s="4"/>
      <c r="CF129" s="4"/>
      <c r="CG129" s="4"/>
      <c r="CH129" s="4"/>
      <c r="CI129" s="4"/>
      <c r="CJ129" s="4"/>
      <c r="CK129" s="4"/>
      <c r="CL129" s="5"/>
      <c r="CM129" s="5"/>
      <c r="CN129" s="5"/>
      <c r="CO129" s="5"/>
      <c r="CP129" s="5"/>
      <c r="CQ129" s="5"/>
      <c r="CR129" s="5"/>
      <c r="CS129" s="5"/>
      <c r="CT129" s="4"/>
      <c r="CU129" s="4"/>
      <c r="CV129" s="4"/>
      <c r="CW129" s="4"/>
      <c r="CX129" s="4"/>
      <c r="CY129" s="4"/>
      <c r="CZ129" s="4"/>
      <c r="DA129" s="4"/>
      <c r="DB129" s="5"/>
      <c r="DC129" s="5"/>
      <c r="DD129" s="5"/>
      <c r="DE129" s="5"/>
      <c r="DF129" s="5"/>
      <c r="DG129" s="5"/>
      <c r="DH129" s="5"/>
      <c r="DI129" s="5"/>
      <c r="DJ129" s="4"/>
      <c r="DK129" s="4"/>
      <c r="DL129" s="4"/>
      <c r="DM129" s="4"/>
      <c r="DN129" s="4"/>
      <c r="DO129" s="4"/>
      <c r="DP129" s="4"/>
      <c r="DQ129" s="4"/>
      <c r="DR129" s="5"/>
      <c r="DS129" s="5"/>
      <c r="DT129" s="5"/>
      <c r="DU129" s="5"/>
      <c r="DV129" s="5"/>
      <c r="DW129" s="5"/>
      <c r="DX129" s="5"/>
      <c r="DY129" s="5"/>
      <c r="DZ129" s="4"/>
      <c r="EA129" s="4"/>
      <c r="EB129" s="4"/>
      <c r="EC129" s="4"/>
      <c r="ED129" s="4"/>
      <c r="EE129" s="4"/>
      <c r="EF129" s="4"/>
      <c r="EG129" s="4"/>
      <c r="EH129" s="5"/>
      <c r="EI129" s="5"/>
      <c r="EJ129" s="5"/>
      <c r="EK129" s="5"/>
      <c r="EL129" s="5"/>
      <c r="EM129" s="5"/>
      <c r="EN129" s="5"/>
      <c r="EO129" s="5"/>
      <c r="EP129" s="4"/>
      <c r="EQ129" s="4"/>
      <c r="ER129" s="4"/>
      <c r="ES129" s="4"/>
      <c r="ET129" s="4"/>
      <c r="EU129" s="4"/>
      <c r="EV129" s="4"/>
      <c r="EW129" s="4"/>
      <c r="EX129" s="5"/>
      <c r="EY129" s="5"/>
      <c r="EZ129" s="5"/>
      <c r="FA129" s="5"/>
      <c r="FB129" s="5"/>
      <c r="FC129" s="5"/>
      <c r="FD129" s="5"/>
      <c r="FE129" s="5"/>
      <c r="FF129" s="4" t="e">
        <f t="shared" si="24"/>
        <v>#DIV/0!</v>
      </c>
      <c r="FG129" s="4" t="e">
        <f t="shared" si="25"/>
        <v>#DIV/0!</v>
      </c>
      <c r="FH129" s="4" t="e">
        <f t="shared" si="26"/>
        <v>#DIV/0!</v>
      </c>
      <c r="FI129" s="4" t="e">
        <f t="shared" si="27"/>
        <v>#DIV/0!</v>
      </c>
      <c r="FJ129" s="4" t="e">
        <f t="shared" si="28"/>
        <v>#DIV/0!</v>
      </c>
      <c r="FK129" s="4" t="e">
        <f t="shared" si="29"/>
        <v>#DIV/0!</v>
      </c>
      <c r="FL129" s="4" t="e">
        <f t="shared" si="30"/>
        <v>#DIV/0!</v>
      </c>
      <c r="FM129" s="4" t="e">
        <f t="shared" si="31"/>
        <v>#DIV/0!</v>
      </c>
      <c r="FN129" s="1" t="e" cm="1">
        <f t="array" aca="1" ref="FN129" ca="1">CONCATENATE(INDIRECT(ADDRESS(1,MATCH(_xlfn.MINIFS(B129:FE129,metrics.rec,"MAE"),B129:FE129,0)+1)), ", ", INDIRECT(ADDRESS(2,MATCH(_xlfn.MINIFS(B129:FE129,metrics.rec,"MAE"),B129:FE129,0)+1)))</f>
        <v>#N/A</v>
      </c>
      <c r="FO129" s="1" t="e" cm="1">
        <f t="array" aca="1" ref="FO129" ca="1">CONCATENATE(INDIRECT(ADDRESS(1,MATCH(_xlfn.MINIFS(B129:FE129,metrics.rec,"MSE"),B129:FE129,0)+1)), ", ", INDIRECT(ADDRESS(2,MATCH(_xlfn.MINIFS(B129:FE129,metrics.rec,"MSE"),B129:FE129,0)+1)))</f>
        <v>#N/A</v>
      </c>
      <c r="FP129" s="1" t="e" cm="1">
        <f t="array" aca="1" ref="FP129" ca="1">CONCATENATE(INDIRECT(ADDRESS(1,MATCH(_xlfn.MAXIFS(B129:FE129,metrics.rec,"R"),B129:FE129,0)+1)), ", ", INDIRECT(ADDRESS(2,MATCH(_xlfn.MAXIFS(B129:FE129,metrics.rec,"R"),B129:FE129,0)+1)))</f>
        <v>#N/A</v>
      </c>
      <c r="FQ129" s="1" t="e" cm="1">
        <f t="array" aca="1" ref="FQ129" ca="1">CONCATENATE(INDIRECT(ADDRESS(1,MATCH(_xlfn.MAXIFS(B129:FE129,metrics.rec,"Precision"),B129:FE129,0)+1)), ", ", INDIRECT(ADDRESS(2,MATCH(_xlfn.MAXIFS(B129:FE129,metrics.rec,"Precision"),B129:FE129,0)+1)))</f>
        <v>#N/A</v>
      </c>
      <c r="FR129" s="1" t="e" cm="1">
        <f t="array" aca="1" ref="FR129" ca="1">CONCATENATE(INDIRECT(ADDRESS(1,MATCH(_xlfn.MAXIFS(B129:FE129,metrics.rec,"Recall"),B129:FE129,0)+1)), ", ", INDIRECT(ADDRESS(2,MATCH(_xlfn.MAXIFS(B129:FE129,metrics.rec,"Recall"),B129:FE129,0)+1)))</f>
        <v>#N/A</v>
      </c>
      <c r="FS129" s="1" t="e" cm="1">
        <f t="array" aca="1" ref="FS129" ca="1">CONCATENATE(INDIRECT(ADDRESS(1,MATCH(_xlfn.MAXIFS(B129:FE129,metrics.rec,"Coverage"),B129:FE129,0)+1)), ", ", INDIRECT(ADDRESS(2,MATCH(_xlfn.MAXIFS(B129:FE129,metrics.rec,"Coverage"),B129:FE129,0)+1)))</f>
        <v>#N/A</v>
      </c>
      <c r="FT129" s="1" t="e" cm="1">
        <f t="array" aca="1" ref="FT129" ca="1">CONCATENATE(INDIRECT(ADDRESS(1,MATCH(_xlfn.MAXIFS(B129:FE129,metrics.rec,"Recatio"),B129:FE129,0)+1)), ", ", INDIRECT(ADDRESS(2,MATCH(_xlfn.MAXIFS(B129:FE129,metrics.rec,"Recatio"),B129:FE129,0)+1)))</f>
        <v>#N/A</v>
      </c>
      <c r="FU129" s="1" t="e" cm="1">
        <f t="array" aca="1" ref="FU129" ca="1">CONCATENATE(INDIRECT(ADDRESS(1,MATCH(_xlfn.MINIFS(B129:FE129,metrics.rec,"Time"),B129:FE129,0)+1)), ", ", INDIRECT(ADDRESS(2,MATCH(_xlfn.MINIFS(B129:FE129,metrics.rec,"Time"),B129:FE129,0)+1)))</f>
        <v>#N/A</v>
      </c>
    </row>
    <row r="130" spans="1:177" x14ac:dyDescent="0.2">
      <c r="A130" s="1" t="s">
        <v>127</v>
      </c>
      <c r="B130" s="4"/>
      <c r="C130" s="4"/>
      <c r="D130" s="4"/>
      <c r="E130" s="4"/>
      <c r="F130" s="4"/>
      <c r="G130" s="4"/>
      <c r="H130" s="4"/>
      <c r="I130" s="4"/>
      <c r="J130" s="5"/>
      <c r="K130" s="5"/>
      <c r="L130" s="5"/>
      <c r="M130" s="5"/>
      <c r="N130" s="5"/>
      <c r="O130" s="5"/>
      <c r="P130" s="5"/>
      <c r="Q130" s="5"/>
      <c r="R130" s="4"/>
      <c r="S130" s="4"/>
      <c r="T130" s="4"/>
      <c r="U130" s="4"/>
      <c r="V130" s="4"/>
      <c r="W130" s="4"/>
      <c r="X130" s="4"/>
      <c r="Y130" s="4"/>
      <c r="Z130" s="5"/>
      <c r="AA130" s="5"/>
      <c r="AB130" s="5"/>
      <c r="AC130" s="5"/>
      <c r="AD130" s="5"/>
      <c r="AE130" s="5"/>
      <c r="AF130" s="5"/>
      <c r="AG130" s="5"/>
      <c r="AH130" s="4"/>
      <c r="AI130" s="4"/>
      <c r="AJ130" s="4"/>
      <c r="AK130" s="4"/>
      <c r="AL130" s="4"/>
      <c r="AM130" s="4"/>
      <c r="AN130" s="4"/>
      <c r="AO130" s="4"/>
      <c r="AP130" s="5"/>
      <c r="AQ130" s="5"/>
      <c r="AR130" s="5"/>
      <c r="AS130" s="5"/>
      <c r="AT130" s="5"/>
      <c r="AU130" s="5"/>
      <c r="AV130" s="5"/>
      <c r="AW130" s="5"/>
      <c r="AX130" s="4"/>
      <c r="AY130" s="4"/>
      <c r="AZ130" s="4"/>
      <c r="BA130" s="4"/>
      <c r="BB130" s="4"/>
      <c r="BC130" s="4"/>
      <c r="BD130" s="4"/>
      <c r="BE130" s="4"/>
      <c r="BF130" s="5"/>
      <c r="BG130" s="5"/>
      <c r="BH130" s="5"/>
      <c r="BI130" s="5"/>
      <c r="BJ130" s="5"/>
      <c r="BK130" s="5"/>
      <c r="BL130" s="5"/>
      <c r="BM130" s="5"/>
      <c r="BN130" s="4"/>
      <c r="BO130" s="4"/>
      <c r="BP130" s="4"/>
      <c r="BQ130" s="4"/>
      <c r="BR130" s="4"/>
      <c r="BS130" s="4"/>
      <c r="BT130" s="4"/>
      <c r="BU130" s="4"/>
      <c r="BV130" s="5"/>
      <c r="BW130" s="5"/>
      <c r="BX130" s="5"/>
      <c r="BY130" s="5"/>
      <c r="BZ130" s="5"/>
      <c r="CA130" s="5"/>
      <c r="CB130" s="5"/>
      <c r="CC130" s="5"/>
      <c r="CD130" s="4"/>
      <c r="CE130" s="4"/>
      <c r="CF130" s="4"/>
      <c r="CG130" s="4"/>
      <c r="CH130" s="4"/>
      <c r="CI130" s="4"/>
      <c r="CJ130" s="4"/>
      <c r="CK130" s="4"/>
      <c r="CL130" s="5"/>
      <c r="CM130" s="5"/>
      <c r="CN130" s="5"/>
      <c r="CO130" s="5"/>
      <c r="CP130" s="5"/>
      <c r="CQ130" s="5"/>
      <c r="CR130" s="5"/>
      <c r="CS130" s="5"/>
      <c r="CT130" s="4"/>
      <c r="CU130" s="4"/>
      <c r="CV130" s="4"/>
      <c r="CW130" s="4"/>
      <c r="CX130" s="4"/>
      <c r="CY130" s="4"/>
      <c r="CZ130" s="4"/>
      <c r="DA130" s="4"/>
      <c r="DB130" s="5"/>
      <c r="DC130" s="5"/>
      <c r="DD130" s="5"/>
      <c r="DE130" s="5"/>
      <c r="DF130" s="5"/>
      <c r="DG130" s="5"/>
      <c r="DH130" s="5"/>
      <c r="DI130" s="5"/>
      <c r="DJ130" s="4"/>
      <c r="DK130" s="4"/>
      <c r="DL130" s="4"/>
      <c r="DM130" s="4"/>
      <c r="DN130" s="4"/>
      <c r="DO130" s="4"/>
      <c r="DP130" s="4"/>
      <c r="DQ130" s="4"/>
      <c r="DR130" s="5"/>
      <c r="DS130" s="5"/>
      <c r="DT130" s="5"/>
      <c r="DU130" s="5"/>
      <c r="DV130" s="5"/>
      <c r="DW130" s="5"/>
      <c r="DX130" s="5"/>
      <c r="DY130" s="5"/>
      <c r="DZ130" s="4"/>
      <c r="EA130" s="4"/>
      <c r="EB130" s="4"/>
      <c r="EC130" s="4"/>
      <c r="ED130" s="4"/>
      <c r="EE130" s="4"/>
      <c r="EF130" s="4"/>
      <c r="EG130" s="4"/>
      <c r="EH130" s="5"/>
      <c r="EI130" s="5"/>
      <c r="EJ130" s="5"/>
      <c r="EK130" s="5"/>
      <c r="EL130" s="5"/>
      <c r="EM130" s="5"/>
      <c r="EN130" s="5"/>
      <c r="EO130" s="5"/>
      <c r="EP130" s="4"/>
      <c r="EQ130" s="4"/>
      <c r="ER130" s="4"/>
      <c r="ES130" s="4"/>
      <c r="ET130" s="4"/>
      <c r="EU130" s="4"/>
      <c r="EV130" s="4"/>
      <c r="EW130" s="4"/>
      <c r="EX130" s="5"/>
      <c r="EY130" s="5"/>
      <c r="EZ130" s="5"/>
      <c r="FA130" s="5"/>
      <c r="FB130" s="5"/>
      <c r="FC130" s="5"/>
      <c r="FD130" s="5"/>
      <c r="FE130" s="5"/>
      <c r="FF130" s="4" t="e">
        <f t="shared" si="24"/>
        <v>#DIV/0!</v>
      </c>
      <c r="FG130" s="4" t="e">
        <f t="shared" si="25"/>
        <v>#DIV/0!</v>
      </c>
      <c r="FH130" s="4" t="e">
        <f t="shared" si="26"/>
        <v>#DIV/0!</v>
      </c>
      <c r="FI130" s="4" t="e">
        <f t="shared" si="27"/>
        <v>#DIV/0!</v>
      </c>
      <c r="FJ130" s="4" t="e">
        <f t="shared" si="28"/>
        <v>#DIV/0!</v>
      </c>
      <c r="FK130" s="4" t="e">
        <f t="shared" si="29"/>
        <v>#DIV/0!</v>
      </c>
      <c r="FL130" s="4" t="e">
        <f t="shared" si="30"/>
        <v>#DIV/0!</v>
      </c>
      <c r="FM130" s="4" t="e">
        <f t="shared" si="31"/>
        <v>#DIV/0!</v>
      </c>
      <c r="FN130" s="1" t="e" cm="1">
        <f t="array" aca="1" ref="FN130" ca="1">CONCATENATE(INDIRECT(ADDRESS(1,MATCH(_xlfn.MINIFS(B130:FE130,metrics.rec,"MAE"),B130:FE130,0)+1)), ", ", INDIRECT(ADDRESS(2,MATCH(_xlfn.MINIFS(B130:FE130,metrics.rec,"MAE"),B130:FE130,0)+1)))</f>
        <v>#N/A</v>
      </c>
      <c r="FO130" s="1" t="e" cm="1">
        <f t="array" aca="1" ref="FO130" ca="1">CONCATENATE(INDIRECT(ADDRESS(1,MATCH(_xlfn.MINIFS(B130:FE130,metrics.rec,"MSE"),B130:FE130,0)+1)), ", ", INDIRECT(ADDRESS(2,MATCH(_xlfn.MINIFS(B130:FE130,metrics.rec,"MSE"),B130:FE130,0)+1)))</f>
        <v>#N/A</v>
      </c>
      <c r="FP130" s="1" t="e" cm="1">
        <f t="array" aca="1" ref="FP130" ca="1">CONCATENATE(INDIRECT(ADDRESS(1,MATCH(_xlfn.MAXIFS(B130:FE130,metrics.rec,"R"),B130:FE130,0)+1)), ", ", INDIRECT(ADDRESS(2,MATCH(_xlfn.MAXIFS(B130:FE130,metrics.rec,"R"),B130:FE130,0)+1)))</f>
        <v>#N/A</v>
      </c>
      <c r="FQ130" s="1" t="e" cm="1">
        <f t="array" aca="1" ref="FQ130" ca="1">CONCATENATE(INDIRECT(ADDRESS(1,MATCH(_xlfn.MAXIFS(B130:FE130,metrics.rec,"Precision"),B130:FE130,0)+1)), ", ", INDIRECT(ADDRESS(2,MATCH(_xlfn.MAXIFS(B130:FE130,metrics.rec,"Precision"),B130:FE130,0)+1)))</f>
        <v>#N/A</v>
      </c>
      <c r="FR130" s="1" t="e" cm="1">
        <f t="array" aca="1" ref="FR130" ca="1">CONCATENATE(INDIRECT(ADDRESS(1,MATCH(_xlfn.MAXIFS(B130:FE130,metrics.rec,"Recall"),B130:FE130,0)+1)), ", ", INDIRECT(ADDRESS(2,MATCH(_xlfn.MAXIFS(B130:FE130,metrics.rec,"Recall"),B130:FE130,0)+1)))</f>
        <v>#N/A</v>
      </c>
      <c r="FS130" s="1" t="e" cm="1">
        <f t="array" aca="1" ref="FS130" ca="1">CONCATENATE(INDIRECT(ADDRESS(1,MATCH(_xlfn.MAXIFS(B130:FE130,metrics.rec,"Coverage"),B130:FE130,0)+1)), ", ", INDIRECT(ADDRESS(2,MATCH(_xlfn.MAXIFS(B130:FE130,metrics.rec,"Coverage"),B130:FE130,0)+1)))</f>
        <v>#N/A</v>
      </c>
      <c r="FT130" s="1" t="e" cm="1">
        <f t="array" aca="1" ref="FT130" ca="1">CONCATENATE(INDIRECT(ADDRESS(1,MATCH(_xlfn.MAXIFS(B130:FE130,metrics.rec,"Recatio"),B130:FE130,0)+1)), ", ", INDIRECT(ADDRESS(2,MATCH(_xlfn.MAXIFS(B130:FE130,metrics.rec,"Recatio"),B130:FE130,0)+1)))</f>
        <v>#N/A</v>
      </c>
      <c r="FU130" s="1" t="e" cm="1">
        <f t="array" aca="1" ref="FU130" ca="1">CONCATENATE(INDIRECT(ADDRESS(1,MATCH(_xlfn.MINIFS(B130:FE130,metrics.rec,"Time"),B130:FE130,0)+1)), ", ", INDIRECT(ADDRESS(2,MATCH(_xlfn.MINIFS(B130:FE130,metrics.rec,"Time"),B130:FE130,0)+1)))</f>
        <v>#N/A</v>
      </c>
    </row>
    <row r="131" spans="1:177" x14ac:dyDescent="0.2">
      <c r="A131" s="1" t="s">
        <v>128</v>
      </c>
      <c r="B131" s="4"/>
      <c r="C131" s="4"/>
      <c r="D131" s="4"/>
      <c r="E131" s="4"/>
      <c r="F131" s="4"/>
      <c r="G131" s="4"/>
      <c r="H131" s="4"/>
      <c r="I131" s="4"/>
      <c r="J131" s="5"/>
      <c r="K131" s="5"/>
      <c r="L131" s="5"/>
      <c r="M131" s="5"/>
      <c r="N131" s="5"/>
      <c r="O131" s="5"/>
      <c r="P131" s="5"/>
      <c r="Q131" s="5"/>
      <c r="R131" s="4"/>
      <c r="S131" s="4"/>
      <c r="T131" s="4"/>
      <c r="U131" s="4"/>
      <c r="V131" s="4"/>
      <c r="W131" s="4"/>
      <c r="X131" s="4"/>
      <c r="Y131" s="4"/>
      <c r="Z131" s="5"/>
      <c r="AA131" s="5"/>
      <c r="AB131" s="5"/>
      <c r="AC131" s="5"/>
      <c r="AD131" s="5"/>
      <c r="AE131" s="5"/>
      <c r="AF131" s="5"/>
      <c r="AG131" s="5"/>
      <c r="AH131" s="4"/>
      <c r="AI131" s="4"/>
      <c r="AJ131" s="4"/>
      <c r="AK131" s="4"/>
      <c r="AL131" s="4"/>
      <c r="AM131" s="4"/>
      <c r="AN131" s="4"/>
      <c r="AO131" s="4"/>
      <c r="AP131" s="5"/>
      <c r="AQ131" s="5"/>
      <c r="AR131" s="5"/>
      <c r="AS131" s="5"/>
      <c r="AT131" s="5"/>
      <c r="AU131" s="5"/>
      <c r="AV131" s="5"/>
      <c r="AW131" s="5"/>
      <c r="AX131" s="4"/>
      <c r="AY131" s="4"/>
      <c r="AZ131" s="4"/>
      <c r="BA131" s="4"/>
      <c r="BB131" s="4"/>
      <c r="BC131" s="4"/>
      <c r="BD131" s="4"/>
      <c r="BE131" s="4"/>
      <c r="BF131" s="5"/>
      <c r="BG131" s="5"/>
      <c r="BH131" s="5"/>
      <c r="BI131" s="5"/>
      <c r="BJ131" s="5"/>
      <c r="BK131" s="5"/>
      <c r="BL131" s="5"/>
      <c r="BM131" s="5"/>
      <c r="BN131" s="4"/>
      <c r="BO131" s="4"/>
      <c r="BP131" s="4"/>
      <c r="BQ131" s="4"/>
      <c r="BR131" s="4"/>
      <c r="BS131" s="4"/>
      <c r="BT131" s="4"/>
      <c r="BU131" s="4"/>
      <c r="BV131" s="5"/>
      <c r="BW131" s="5"/>
      <c r="BX131" s="5"/>
      <c r="BY131" s="5"/>
      <c r="BZ131" s="5"/>
      <c r="CA131" s="5"/>
      <c r="CB131" s="5"/>
      <c r="CC131" s="5"/>
      <c r="CD131" s="4"/>
      <c r="CE131" s="4"/>
      <c r="CF131" s="4"/>
      <c r="CG131" s="4"/>
      <c r="CH131" s="4"/>
      <c r="CI131" s="4"/>
      <c r="CJ131" s="4"/>
      <c r="CK131" s="4"/>
      <c r="CL131" s="5"/>
      <c r="CM131" s="5"/>
      <c r="CN131" s="5"/>
      <c r="CO131" s="5"/>
      <c r="CP131" s="5"/>
      <c r="CQ131" s="5"/>
      <c r="CR131" s="5"/>
      <c r="CS131" s="5"/>
      <c r="CT131" s="4"/>
      <c r="CU131" s="4"/>
      <c r="CV131" s="4"/>
      <c r="CW131" s="4"/>
      <c r="CX131" s="4"/>
      <c r="CY131" s="4"/>
      <c r="CZ131" s="4"/>
      <c r="DA131" s="4"/>
      <c r="DB131" s="5"/>
      <c r="DC131" s="5"/>
      <c r="DD131" s="5"/>
      <c r="DE131" s="5"/>
      <c r="DF131" s="5"/>
      <c r="DG131" s="5"/>
      <c r="DH131" s="5"/>
      <c r="DI131" s="5"/>
      <c r="DJ131" s="4"/>
      <c r="DK131" s="4"/>
      <c r="DL131" s="4"/>
      <c r="DM131" s="4"/>
      <c r="DN131" s="4"/>
      <c r="DO131" s="4"/>
      <c r="DP131" s="4"/>
      <c r="DQ131" s="4"/>
      <c r="DR131" s="5"/>
      <c r="DS131" s="5"/>
      <c r="DT131" s="5"/>
      <c r="DU131" s="5"/>
      <c r="DV131" s="5"/>
      <c r="DW131" s="5"/>
      <c r="DX131" s="5"/>
      <c r="DY131" s="5"/>
      <c r="DZ131" s="4"/>
      <c r="EA131" s="4"/>
      <c r="EB131" s="4"/>
      <c r="EC131" s="4"/>
      <c r="ED131" s="4"/>
      <c r="EE131" s="4"/>
      <c r="EF131" s="4"/>
      <c r="EG131" s="4"/>
      <c r="EH131" s="5"/>
      <c r="EI131" s="5"/>
      <c r="EJ131" s="5"/>
      <c r="EK131" s="5"/>
      <c r="EL131" s="5"/>
      <c r="EM131" s="5"/>
      <c r="EN131" s="5"/>
      <c r="EO131" s="5"/>
      <c r="EP131" s="4"/>
      <c r="EQ131" s="4"/>
      <c r="ER131" s="4"/>
      <c r="ES131" s="4"/>
      <c r="ET131" s="4"/>
      <c r="EU131" s="4"/>
      <c r="EV131" s="4"/>
      <c r="EW131" s="4"/>
      <c r="EX131" s="5"/>
      <c r="EY131" s="5"/>
      <c r="EZ131" s="5"/>
      <c r="FA131" s="5"/>
      <c r="FB131" s="5"/>
      <c r="FC131" s="5"/>
      <c r="FD131" s="5"/>
      <c r="FE131" s="5"/>
      <c r="FF131" s="4" t="e">
        <f t="shared" si="24"/>
        <v>#DIV/0!</v>
      </c>
      <c r="FG131" s="4" t="e">
        <f t="shared" si="25"/>
        <v>#DIV/0!</v>
      </c>
      <c r="FH131" s="4" t="e">
        <f t="shared" si="26"/>
        <v>#DIV/0!</v>
      </c>
      <c r="FI131" s="4" t="e">
        <f t="shared" si="27"/>
        <v>#DIV/0!</v>
      </c>
      <c r="FJ131" s="4" t="e">
        <f t="shared" si="28"/>
        <v>#DIV/0!</v>
      </c>
      <c r="FK131" s="4" t="e">
        <f t="shared" si="29"/>
        <v>#DIV/0!</v>
      </c>
      <c r="FL131" s="4" t="e">
        <f t="shared" si="30"/>
        <v>#DIV/0!</v>
      </c>
      <c r="FM131" s="4" t="e">
        <f t="shared" si="31"/>
        <v>#DIV/0!</v>
      </c>
      <c r="FN131" s="1" t="e" cm="1">
        <f t="array" aca="1" ref="FN131" ca="1">CONCATENATE(INDIRECT(ADDRESS(1,MATCH(_xlfn.MINIFS(B131:FE131,metrics.rec,"MAE"),B131:FE131,0)+1)), ", ", INDIRECT(ADDRESS(2,MATCH(_xlfn.MINIFS(B131:FE131,metrics.rec,"MAE"),B131:FE131,0)+1)))</f>
        <v>#N/A</v>
      </c>
      <c r="FO131" s="1" t="e" cm="1">
        <f t="array" aca="1" ref="FO131" ca="1">CONCATENATE(INDIRECT(ADDRESS(1,MATCH(_xlfn.MINIFS(B131:FE131,metrics.rec,"MSE"),B131:FE131,0)+1)), ", ", INDIRECT(ADDRESS(2,MATCH(_xlfn.MINIFS(B131:FE131,metrics.rec,"MSE"),B131:FE131,0)+1)))</f>
        <v>#N/A</v>
      </c>
      <c r="FP131" s="1" t="e" cm="1">
        <f t="array" aca="1" ref="FP131" ca="1">CONCATENATE(INDIRECT(ADDRESS(1,MATCH(_xlfn.MAXIFS(B131:FE131,metrics.rec,"R"),B131:FE131,0)+1)), ", ", INDIRECT(ADDRESS(2,MATCH(_xlfn.MAXIFS(B131:FE131,metrics.rec,"R"),B131:FE131,0)+1)))</f>
        <v>#N/A</v>
      </c>
      <c r="FQ131" s="1" t="e" cm="1">
        <f t="array" aca="1" ref="FQ131" ca="1">CONCATENATE(INDIRECT(ADDRESS(1,MATCH(_xlfn.MAXIFS(B131:FE131,metrics.rec,"Precision"),B131:FE131,0)+1)), ", ", INDIRECT(ADDRESS(2,MATCH(_xlfn.MAXIFS(B131:FE131,metrics.rec,"Precision"),B131:FE131,0)+1)))</f>
        <v>#N/A</v>
      </c>
      <c r="FR131" s="1" t="e" cm="1">
        <f t="array" aca="1" ref="FR131" ca="1">CONCATENATE(INDIRECT(ADDRESS(1,MATCH(_xlfn.MAXIFS(B131:FE131,metrics.rec,"Recall"),B131:FE131,0)+1)), ", ", INDIRECT(ADDRESS(2,MATCH(_xlfn.MAXIFS(B131:FE131,metrics.rec,"Recall"),B131:FE131,0)+1)))</f>
        <v>#N/A</v>
      </c>
      <c r="FS131" s="1" t="e" cm="1">
        <f t="array" aca="1" ref="FS131" ca="1">CONCATENATE(INDIRECT(ADDRESS(1,MATCH(_xlfn.MAXIFS(B131:FE131,metrics.rec,"Coverage"),B131:FE131,0)+1)), ", ", INDIRECT(ADDRESS(2,MATCH(_xlfn.MAXIFS(B131:FE131,metrics.rec,"Coverage"),B131:FE131,0)+1)))</f>
        <v>#N/A</v>
      </c>
      <c r="FT131" s="1" t="e" cm="1">
        <f t="array" aca="1" ref="FT131" ca="1">CONCATENATE(INDIRECT(ADDRESS(1,MATCH(_xlfn.MAXIFS(B131:FE131,metrics.rec,"Recatio"),B131:FE131,0)+1)), ", ", INDIRECT(ADDRESS(2,MATCH(_xlfn.MAXIFS(B131:FE131,metrics.rec,"Recatio"),B131:FE131,0)+1)))</f>
        <v>#N/A</v>
      </c>
      <c r="FU131" s="1" t="e" cm="1">
        <f t="array" aca="1" ref="FU131" ca="1">CONCATENATE(INDIRECT(ADDRESS(1,MATCH(_xlfn.MINIFS(B131:FE131,metrics.rec,"Time"),B131:FE131,0)+1)), ", ", INDIRECT(ADDRESS(2,MATCH(_xlfn.MINIFS(B131:FE131,metrics.rec,"Time"),B131:FE131,0)+1)))</f>
        <v>#N/A</v>
      </c>
    </row>
    <row r="132" spans="1:177" x14ac:dyDescent="0.2">
      <c r="A132" s="1" t="s">
        <v>129</v>
      </c>
      <c r="B132" s="4"/>
      <c r="C132" s="4"/>
      <c r="D132" s="4"/>
      <c r="E132" s="4"/>
      <c r="F132" s="4"/>
      <c r="G132" s="4"/>
      <c r="H132" s="4"/>
      <c r="I132" s="4"/>
      <c r="J132" s="5"/>
      <c r="K132" s="5"/>
      <c r="L132" s="5"/>
      <c r="M132" s="5"/>
      <c r="N132" s="5"/>
      <c r="O132" s="5"/>
      <c r="P132" s="5"/>
      <c r="Q132" s="5"/>
      <c r="R132" s="4"/>
      <c r="S132" s="4"/>
      <c r="T132" s="4"/>
      <c r="U132" s="4"/>
      <c r="V132" s="4"/>
      <c r="W132" s="4"/>
      <c r="X132" s="4"/>
      <c r="Y132" s="4"/>
      <c r="Z132" s="5"/>
      <c r="AA132" s="5"/>
      <c r="AB132" s="5"/>
      <c r="AC132" s="5"/>
      <c r="AD132" s="5"/>
      <c r="AE132" s="5"/>
      <c r="AF132" s="5"/>
      <c r="AG132" s="5"/>
      <c r="AH132" s="4"/>
      <c r="AI132" s="4"/>
      <c r="AJ132" s="4"/>
      <c r="AK132" s="4"/>
      <c r="AL132" s="4"/>
      <c r="AM132" s="4"/>
      <c r="AN132" s="4"/>
      <c r="AO132" s="4"/>
      <c r="AP132" s="5"/>
      <c r="AQ132" s="5"/>
      <c r="AR132" s="5"/>
      <c r="AS132" s="5"/>
      <c r="AT132" s="5"/>
      <c r="AU132" s="5"/>
      <c r="AV132" s="5"/>
      <c r="AW132" s="5"/>
      <c r="AX132" s="4"/>
      <c r="AY132" s="4"/>
      <c r="AZ132" s="4"/>
      <c r="BA132" s="4"/>
      <c r="BB132" s="4"/>
      <c r="BC132" s="4"/>
      <c r="BD132" s="4"/>
      <c r="BE132" s="4"/>
      <c r="BF132" s="5"/>
      <c r="BG132" s="5"/>
      <c r="BH132" s="5"/>
      <c r="BI132" s="5"/>
      <c r="BJ132" s="5"/>
      <c r="BK132" s="5"/>
      <c r="BL132" s="5"/>
      <c r="BM132" s="5"/>
      <c r="BN132" s="4"/>
      <c r="BO132" s="4"/>
      <c r="BP132" s="4"/>
      <c r="BQ132" s="4"/>
      <c r="BR132" s="4"/>
      <c r="BS132" s="4"/>
      <c r="BT132" s="4"/>
      <c r="BU132" s="4"/>
      <c r="BV132" s="5"/>
      <c r="BW132" s="5"/>
      <c r="BX132" s="5"/>
      <c r="BY132" s="5"/>
      <c r="BZ132" s="5"/>
      <c r="CA132" s="5"/>
      <c r="CB132" s="5"/>
      <c r="CC132" s="5"/>
      <c r="CD132" s="4"/>
      <c r="CE132" s="4"/>
      <c r="CF132" s="4"/>
      <c r="CG132" s="4"/>
      <c r="CH132" s="4"/>
      <c r="CI132" s="4"/>
      <c r="CJ132" s="4"/>
      <c r="CK132" s="4"/>
      <c r="CL132" s="5"/>
      <c r="CM132" s="5"/>
      <c r="CN132" s="5"/>
      <c r="CO132" s="5"/>
      <c r="CP132" s="5"/>
      <c r="CQ132" s="5"/>
      <c r="CR132" s="5"/>
      <c r="CS132" s="5"/>
      <c r="CT132" s="4"/>
      <c r="CU132" s="4"/>
      <c r="CV132" s="4"/>
      <c r="CW132" s="4"/>
      <c r="CX132" s="4"/>
      <c r="CY132" s="4"/>
      <c r="CZ132" s="4"/>
      <c r="DA132" s="4"/>
      <c r="DB132" s="5"/>
      <c r="DC132" s="5"/>
      <c r="DD132" s="5"/>
      <c r="DE132" s="5"/>
      <c r="DF132" s="5"/>
      <c r="DG132" s="5"/>
      <c r="DH132" s="5"/>
      <c r="DI132" s="5"/>
      <c r="DJ132" s="4"/>
      <c r="DK132" s="4"/>
      <c r="DL132" s="4"/>
      <c r="DM132" s="4"/>
      <c r="DN132" s="4"/>
      <c r="DO132" s="4"/>
      <c r="DP132" s="4"/>
      <c r="DQ132" s="4"/>
      <c r="DR132" s="5"/>
      <c r="DS132" s="5"/>
      <c r="DT132" s="5"/>
      <c r="DU132" s="5"/>
      <c r="DV132" s="5"/>
      <c r="DW132" s="5"/>
      <c r="DX132" s="5"/>
      <c r="DY132" s="5"/>
      <c r="DZ132" s="4"/>
      <c r="EA132" s="4"/>
      <c r="EB132" s="4"/>
      <c r="EC132" s="4"/>
      <c r="ED132" s="4"/>
      <c r="EE132" s="4"/>
      <c r="EF132" s="4"/>
      <c r="EG132" s="4"/>
      <c r="EH132" s="5"/>
      <c r="EI132" s="5"/>
      <c r="EJ132" s="5"/>
      <c r="EK132" s="5"/>
      <c r="EL132" s="5"/>
      <c r="EM132" s="5"/>
      <c r="EN132" s="5"/>
      <c r="EO132" s="5"/>
      <c r="EP132" s="4"/>
      <c r="EQ132" s="4"/>
      <c r="ER132" s="4"/>
      <c r="ES132" s="4"/>
      <c r="ET132" s="4"/>
      <c r="EU132" s="4"/>
      <c r="EV132" s="4"/>
      <c r="EW132" s="4"/>
      <c r="EX132" s="5"/>
      <c r="EY132" s="5"/>
      <c r="EZ132" s="5"/>
      <c r="FA132" s="5"/>
      <c r="FB132" s="5"/>
      <c r="FC132" s="5"/>
      <c r="FD132" s="5"/>
      <c r="FE132" s="5"/>
      <c r="FF132" s="4" t="e">
        <f t="shared" si="24"/>
        <v>#DIV/0!</v>
      </c>
      <c r="FG132" s="4" t="e">
        <f t="shared" si="25"/>
        <v>#DIV/0!</v>
      </c>
      <c r="FH132" s="4" t="e">
        <f t="shared" si="26"/>
        <v>#DIV/0!</v>
      </c>
      <c r="FI132" s="4" t="e">
        <f t="shared" si="27"/>
        <v>#DIV/0!</v>
      </c>
      <c r="FJ132" s="4" t="e">
        <f t="shared" si="28"/>
        <v>#DIV/0!</v>
      </c>
      <c r="FK132" s="4" t="e">
        <f t="shared" si="29"/>
        <v>#DIV/0!</v>
      </c>
      <c r="FL132" s="4" t="e">
        <f t="shared" si="30"/>
        <v>#DIV/0!</v>
      </c>
      <c r="FM132" s="4" t="e">
        <f t="shared" si="31"/>
        <v>#DIV/0!</v>
      </c>
      <c r="FN132" s="1" t="e" cm="1">
        <f t="array" aca="1" ref="FN132" ca="1">CONCATENATE(INDIRECT(ADDRESS(1,MATCH(_xlfn.MINIFS(B132:FE132,metrics.rec,"MAE"),B132:FE132,0)+1)), ", ", INDIRECT(ADDRESS(2,MATCH(_xlfn.MINIFS(B132:FE132,metrics.rec,"MAE"),B132:FE132,0)+1)))</f>
        <v>#N/A</v>
      </c>
      <c r="FO132" s="1" t="e" cm="1">
        <f t="array" aca="1" ref="FO132" ca="1">CONCATENATE(INDIRECT(ADDRESS(1,MATCH(_xlfn.MINIFS(B132:FE132,metrics.rec,"MSE"),B132:FE132,0)+1)), ", ", INDIRECT(ADDRESS(2,MATCH(_xlfn.MINIFS(B132:FE132,metrics.rec,"MSE"),B132:FE132,0)+1)))</f>
        <v>#N/A</v>
      </c>
      <c r="FP132" s="1" t="e" cm="1">
        <f t="array" aca="1" ref="FP132" ca="1">CONCATENATE(INDIRECT(ADDRESS(1,MATCH(_xlfn.MAXIFS(B132:FE132,metrics.rec,"R"),B132:FE132,0)+1)), ", ", INDIRECT(ADDRESS(2,MATCH(_xlfn.MAXIFS(B132:FE132,metrics.rec,"R"),B132:FE132,0)+1)))</f>
        <v>#N/A</v>
      </c>
      <c r="FQ132" s="1" t="e" cm="1">
        <f t="array" aca="1" ref="FQ132" ca="1">CONCATENATE(INDIRECT(ADDRESS(1,MATCH(_xlfn.MAXIFS(B132:FE132,metrics.rec,"Precision"),B132:FE132,0)+1)), ", ", INDIRECT(ADDRESS(2,MATCH(_xlfn.MAXIFS(B132:FE132,metrics.rec,"Precision"),B132:FE132,0)+1)))</f>
        <v>#N/A</v>
      </c>
      <c r="FR132" s="1" t="e" cm="1">
        <f t="array" aca="1" ref="FR132" ca="1">CONCATENATE(INDIRECT(ADDRESS(1,MATCH(_xlfn.MAXIFS(B132:FE132,metrics.rec,"Recall"),B132:FE132,0)+1)), ", ", INDIRECT(ADDRESS(2,MATCH(_xlfn.MAXIFS(B132:FE132,metrics.rec,"Recall"),B132:FE132,0)+1)))</f>
        <v>#N/A</v>
      </c>
      <c r="FS132" s="1" t="e" cm="1">
        <f t="array" aca="1" ref="FS132" ca="1">CONCATENATE(INDIRECT(ADDRESS(1,MATCH(_xlfn.MAXIFS(B132:FE132,metrics.rec,"Coverage"),B132:FE132,0)+1)), ", ", INDIRECT(ADDRESS(2,MATCH(_xlfn.MAXIFS(B132:FE132,metrics.rec,"Coverage"),B132:FE132,0)+1)))</f>
        <v>#N/A</v>
      </c>
      <c r="FT132" s="1" t="e" cm="1">
        <f t="array" aca="1" ref="FT132" ca="1">CONCATENATE(INDIRECT(ADDRESS(1,MATCH(_xlfn.MAXIFS(B132:FE132,metrics.rec,"Recatio"),B132:FE132,0)+1)), ", ", INDIRECT(ADDRESS(2,MATCH(_xlfn.MAXIFS(B132:FE132,metrics.rec,"Recatio"),B132:FE132,0)+1)))</f>
        <v>#N/A</v>
      </c>
      <c r="FU132" s="1" t="e" cm="1">
        <f t="array" aca="1" ref="FU132" ca="1">CONCATENATE(INDIRECT(ADDRESS(1,MATCH(_xlfn.MINIFS(B132:FE132,metrics.rec,"Time"),B132:FE132,0)+1)), ", ", INDIRECT(ADDRESS(2,MATCH(_xlfn.MINIFS(B132:FE132,metrics.rec,"Time"),B132:FE132,0)+1)))</f>
        <v>#N/A</v>
      </c>
    </row>
    <row r="133" spans="1:177" x14ac:dyDescent="0.2">
      <c r="A133" s="1" t="s">
        <v>130</v>
      </c>
      <c r="B133" s="4"/>
      <c r="C133" s="4"/>
      <c r="D133" s="4"/>
      <c r="E133" s="4"/>
      <c r="F133" s="4"/>
      <c r="G133" s="4"/>
      <c r="H133" s="4"/>
      <c r="I133" s="4"/>
      <c r="J133" s="5"/>
      <c r="K133" s="5"/>
      <c r="L133" s="5"/>
      <c r="M133" s="5"/>
      <c r="N133" s="5"/>
      <c r="O133" s="5"/>
      <c r="P133" s="5"/>
      <c r="Q133" s="5"/>
      <c r="R133" s="4"/>
      <c r="S133" s="4"/>
      <c r="T133" s="4"/>
      <c r="U133" s="4"/>
      <c r="V133" s="4"/>
      <c r="W133" s="4"/>
      <c r="X133" s="4"/>
      <c r="Y133" s="4"/>
      <c r="Z133" s="5"/>
      <c r="AA133" s="5"/>
      <c r="AB133" s="5"/>
      <c r="AC133" s="5"/>
      <c r="AD133" s="5"/>
      <c r="AE133" s="5"/>
      <c r="AF133" s="5"/>
      <c r="AG133" s="5"/>
      <c r="AH133" s="4"/>
      <c r="AI133" s="4"/>
      <c r="AJ133" s="4"/>
      <c r="AK133" s="4"/>
      <c r="AL133" s="4"/>
      <c r="AM133" s="4"/>
      <c r="AN133" s="4"/>
      <c r="AO133" s="4"/>
      <c r="AP133" s="5"/>
      <c r="AQ133" s="5"/>
      <c r="AR133" s="5"/>
      <c r="AS133" s="5"/>
      <c r="AT133" s="5"/>
      <c r="AU133" s="5"/>
      <c r="AV133" s="5"/>
      <c r="AW133" s="5"/>
      <c r="AX133" s="4"/>
      <c r="AY133" s="4"/>
      <c r="AZ133" s="4"/>
      <c r="BA133" s="4"/>
      <c r="BB133" s="4"/>
      <c r="BC133" s="4"/>
      <c r="BD133" s="4"/>
      <c r="BE133" s="4"/>
      <c r="BF133" s="5"/>
      <c r="BG133" s="5"/>
      <c r="BH133" s="5"/>
      <c r="BI133" s="5"/>
      <c r="BJ133" s="5"/>
      <c r="BK133" s="5"/>
      <c r="BL133" s="5"/>
      <c r="BM133" s="5"/>
      <c r="BN133" s="4"/>
      <c r="BO133" s="4"/>
      <c r="BP133" s="4"/>
      <c r="BQ133" s="4"/>
      <c r="BR133" s="4"/>
      <c r="BS133" s="4"/>
      <c r="BT133" s="4"/>
      <c r="BU133" s="4"/>
      <c r="BV133" s="5"/>
      <c r="BW133" s="5"/>
      <c r="BX133" s="5"/>
      <c r="BY133" s="5"/>
      <c r="BZ133" s="5"/>
      <c r="CA133" s="5"/>
      <c r="CB133" s="5"/>
      <c r="CC133" s="5"/>
      <c r="CD133" s="4"/>
      <c r="CE133" s="4"/>
      <c r="CF133" s="4"/>
      <c r="CG133" s="4"/>
      <c r="CH133" s="4"/>
      <c r="CI133" s="4"/>
      <c r="CJ133" s="4"/>
      <c r="CK133" s="4"/>
      <c r="CL133" s="5"/>
      <c r="CM133" s="5"/>
      <c r="CN133" s="5"/>
      <c r="CO133" s="5"/>
      <c r="CP133" s="5"/>
      <c r="CQ133" s="5"/>
      <c r="CR133" s="5"/>
      <c r="CS133" s="5"/>
      <c r="CT133" s="4"/>
      <c r="CU133" s="4"/>
      <c r="CV133" s="4"/>
      <c r="CW133" s="4"/>
      <c r="CX133" s="4"/>
      <c r="CY133" s="4"/>
      <c r="CZ133" s="4"/>
      <c r="DA133" s="4"/>
      <c r="DB133" s="5"/>
      <c r="DC133" s="5"/>
      <c r="DD133" s="5"/>
      <c r="DE133" s="5"/>
      <c r="DF133" s="5"/>
      <c r="DG133" s="5"/>
      <c r="DH133" s="5"/>
      <c r="DI133" s="5"/>
      <c r="DJ133" s="4"/>
      <c r="DK133" s="4"/>
      <c r="DL133" s="4"/>
      <c r="DM133" s="4"/>
      <c r="DN133" s="4"/>
      <c r="DO133" s="4"/>
      <c r="DP133" s="4"/>
      <c r="DQ133" s="4"/>
      <c r="DR133" s="5"/>
      <c r="DS133" s="5"/>
      <c r="DT133" s="5"/>
      <c r="DU133" s="5"/>
      <c r="DV133" s="5"/>
      <c r="DW133" s="5"/>
      <c r="DX133" s="5"/>
      <c r="DY133" s="5"/>
      <c r="DZ133" s="4"/>
      <c r="EA133" s="4"/>
      <c r="EB133" s="4"/>
      <c r="EC133" s="4"/>
      <c r="ED133" s="4"/>
      <c r="EE133" s="4"/>
      <c r="EF133" s="4"/>
      <c r="EG133" s="4"/>
      <c r="EH133" s="5"/>
      <c r="EI133" s="5"/>
      <c r="EJ133" s="5"/>
      <c r="EK133" s="5"/>
      <c r="EL133" s="5"/>
      <c r="EM133" s="5"/>
      <c r="EN133" s="5"/>
      <c r="EO133" s="5"/>
      <c r="EP133" s="4"/>
      <c r="EQ133" s="4"/>
      <c r="ER133" s="4"/>
      <c r="ES133" s="4"/>
      <c r="ET133" s="4"/>
      <c r="EU133" s="4"/>
      <c r="EV133" s="4"/>
      <c r="EW133" s="4"/>
      <c r="EX133" s="5"/>
      <c r="EY133" s="5"/>
      <c r="EZ133" s="5"/>
      <c r="FA133" s="5"/>
      <c r="FB133" s="5"/>
      <c r="FC133" s="5"/>
      <c r="FD133" s="5"/>
      <c r="FE133" s="5"/>
      <c r="FF133" s="4" t="e">
        <f t="shared" si="24"/>
        <v>#DIV/0!</v>
      </c>
      <c r="FG133" s="4" t="e">
        <f t="shared" si="25"/>
        <v>#DIV/0!</v>
      </c>
      <c r="FH133" s="4" t="e">
        <f t="shared" si="26"/>
        <v>#DIV/0!</v>
      </c>
      <c r="FI133" s="4" t="e">
        <f t="shared" si="27"/>
        <v>#DIV/0!</v>
      </c>
      <c r="FJ133" s="4" t="e">
        <f t="shared" si="28"/>
        <v>#DIV/0!</v>
      </c>
      <c r="FK133" s="4" t="e">
        <f t="shared" si="29"/>
        <v>#DIV/0!</v>
      </c>
      <c r="FL133" s="4" t="e">
        <f t="shared" si="30"/>
        <v>#DIV/0!</v>
      </c>
      <c r="FM133" s="4" t="e">
        <f t="shared" si="31"/>
        <v>#DIV/0!</v>
      </c>
      <c r="FN133" s="1" t="e" cm="1">
        <f t="array" aca="1" ref="FN133" ca="1">CONCATENATE(INDIRECT(ADDRESS(1,MATCH(_xlfn.MINIFS(B133:FE133,metrics.rec,"MAE"),B133:FE133,0)+1)), ", ", INDIRECT(ADDRESS(2,MATCH(_xlfn.MINIFS(B133:FE133,metrics.rec,"MAE"),B133:FE133,0)+1)))</f>
        <v>#N/A</v>
      </c>
      <c r="FO133" s="1" t="e" cm="1">
        <f t="array" aca="1" ref="FO133" ca="1">CONCATENATE(INDIRECT(ADDRESS(1,MATCH(_xlfn.MINIFS(B133:FE133,metrics.rec,"MSE"),B133:FE133,0)+1)), ", ", INDIRECT(ADDRESS(2,MATCH(_xlfn.MINIFS(B133:FE133,metrics.rec,"MSE"),B133:FE133,0)+1)))</f>
        <v>#N/A</v>
      </c>
      <c r="FP133" s="1" t="e" cm="1">
        <f t="array" aca="1" ref="FP133" ca="1">CONCATENATE(INDIRECT(ADDRESS(1,MATCH(_xlfn.MAXIFS(B133:FE133,metrics.rec,"R"),B133:FE133,0)+1)), ", ", INDIRECT(ADDRESS(2,MATCH(_xlfn.MAXIFS(B133:FE133,metrics.rec,"R"),B133:FE133,0)+1)))</f>
        <v>#N/A</v>
      </c>
      <c r="FQ133" s="1" t="e" cm="1">
        <f t="array" aca="1" ref="FQ133" ca="1">CONCATENATE(INDIRECT(ADDRESS(1,MATCH(_xlfn.MAXIFS(B133:FE133,metrics.rec,"Precision"),B133:FE133,0)+1)), ", ", INDIRECT(ADDRESS(2,MATCH(_xlfn.MAXIFS(B133:FE133,metrics.rec,"Precision"),B133:FE133,0)+1)))</f>
        <v>#N/A</v>
      </c>
      <c r="FR133" s="1" t="e" cm="1">
        <f t="array" aca="1" ref="FR133" ca="1">CONCATENATE(INDIRECT(ADDRESS(1,MATCH(_xlfn.MAXIFS(B133:FE133,metrics.rec,"Recall"),B133:FE133,0)+1)), ", ", INDIRECT(ADDRESS(2,MATCH(_xlfn.MAXIFS(B133:FE133,metrics.rec,"Recall"),B133:FE133,0)+1)))</f>
        <v>#N/A</v>
      </c>
      <c r="FS133" s="1" t="e" cm="1">
        <f t="array" aca="1" ref="FS133" ca="1">CONCATENATE(INDIRECT(ADDRESS(1,MATCH(_xlfn.MAXIFS(B133:FE133,metrics.rec,"Coverage"),B133:FE133,0)+1)), ", ", INDIRECT(ADDRESS(2,MATCH(_xlfn.MAXIFS(B133:FE133,metrics.rec,"Coverage"),B133:FE133,0)+1)))</f>
        <v>#N/A</v>
      </c>
      <c r="FT133" s="1" t="e" cm="1">
        <f t="array" aca="1" ref="FT133" ca="1">CONCATENATE(INDIRECT(ADDRESS(1,MATCH(_xlfn.MAXIFS(B133:FE133,metrics.rec,"Recatio"),B133:FE133,0)+1)), ", ", INDIRECT(ADDRESS(2,MATCH(_xlfn.MAXIFS(B133:FE133,metrics.rec,"Recatio"),B133:FE133,0)+1)))</f>
        <v>#N/A</v>
      </c>
      <c r="FU133" s="1" t="e" cm="1">
        <f t="array" aca="1" ref="FU133" ca="1">CONCATENATE(INDIRECT(ADDRESS(1,MATCH(_xlfn.MINIFS(B133:FE133,metrics.rec,"Time"),B133:FE133,0)+1)), ", ", INDIRECT(ADDRESS(2,MATCH(_xlfn.MINIFS(B133:FE133,metrics.rec,"Time"),B133:FE133,0)+1)))</f>
        <v>#N/A</v>
      </c>
    </row>
    <row r="134" spans="1:177" x14ac:dyDescent="0.2">
      <c r="A134" s="1" t="s">
        <v>131</v>
      </c>
      <c r="B134" s="4"/>
      <c r="C134" s="4"/>
      <c r="D134" s="4"/>
      <c r="E134" s="4"/>
      <c r="F134" s="4"/>
      <c r="G134" s="4"/>
      <c r="H134" s="4"/>
      <c r="I134" s="4"/>
      <c r="J134" s="5"/>
      <c r="K134" s="5"/>
      <c r="L134" s="5"/>
      <c r="M134" s="5"/>
      <c r="N134" s="5"/>
      <c r="O134" s="5"/>
      <c r="P134" s="5"/>
      <c r="Q134" s="5"/>
      <c r="R134" s="4"/>
      <c r="S134" s="4"/>
      <c r="T134" s="4"/>
      <c r="U134" s="4"/>
      <c r="V134" s="4"/>
      <c r="W134" s="4"/>
      <c r="X134" s="4"/>
      <c r="Y134" s="4"/>
      <c r="Z134" s="5"/>
      <c r="AA134" s="5"/>
      <c r="AB134" s="5"/>
      <c r="AC134" s="5"/>
      <c r="AD134" s="5"/>
      <c r="AE134" s="5"/>
      <c r="AF134" s="5"/>
      <c r="AG134" s="5"/>
      <c r="AH134" s="4"/>
      <c r="AI134" s="4"/>
      <c r="AJ134" s="4"/>
      <c r="AK134" s="4"/>
      <c r="AL134" s="4"/>
      <c r="AM134" s="4"/>
      <c r="AN134" s="4"/>
      <c r="AO134" s="4"/>
      <c r="AP134" s="5"/>
      <c r="AQ134" s="5"/>
      <c r="AR134" s="5"/>
      <c r="AS134" s="5"/>
      <c r="AT134" s="5"/>
      <c r="AU134" s="5"/>
      <c r="AV134" s="5"/>
      <c r="AW134" s="5"/>
      <c r="AX134" s="4"/>
      <c r="AY134" s="4"/>
      <c r="AZ134" s="4"/>
      <c r="BA134" s="4"/>
      <c r="BB134" s="4"/>
      <c r="BC134" s="4"/>
      <c r="BD134" s="4"/>
      <c r="BE134" s="4"/>
      <c r="BF134" s="5"/>
      <c r="BG134" s="5"/>
      <c r="BH134" s="5"/>
      <c r="BI134" s="5"/>
      <c r="BJ134" s="5"/>
      <c r="BK134" s="5"/>
      <c r="BL134" s="5"/>
      <c r="BM134" s="5"/>
      <c r="BN134" s="4"/>
      <c r="BO134" s="4"/>
      <c r="BP134" s="4"/>
      <c r="BQ134" s="4"/>
      <c r="BR134" s="4"/>
      <c r="BS134" s="4"/>
      <c r="BT134" s="4"/>
      <c r="BU134" s="4"/>
      <c r="BV134" s="5"/>
      <c r="BW134" s="5"/>
      <c r="BX134" s="5"/>
      <c r="BY134" s="5"/>
      <c r="BZ134" s="5"/>
      <c r="CA134" s="5"/>
      <c r="CB134" s="5"/>
      <c r="CC134" s="5"/>
      <c r="CD134" s="4"/>
      <c r="CE134" s="4"/>
      <c r="CF134" s="4"/>
      <c r="CG134" s="4"/>
      <c r="CH134" s="4"/>
      <c r="CI134" s="4"/>
      <c r="CJ134" s="4"/>
      <c r="CK134" s="4"/>
      <c r="CL134" s="5"/>
      <c r="CM134" s="5"/>
      <c r="CN134" s="5"/>
      <c r="CO134" s="5"/>
      <c r="CP134" s="5"/>
      <c r="CQ134" s="5"/>
      <c r="CR134" s="5"/>
      <c r="CS134" s="5"/>
      <c r="CT134" s="4"/>
      <c r="CU134" s="4"/>
      <c r="CV134" s="4"/>
      <c r="CW134" s="4"/>
      <c r="CX134" s="4"/>
      <c r="CY134" s="4"/>
      <c r="CZ134" s="4"/>
      <c r="DA134" s="4"/>
      <c r="DB134" s="5"/>
      <c r="DC134" s="5"/>
      <c r="DD134" s="5"/>
      <c r="DE134" s="5"/>
      <c r="DF134" s="5"/>
      <c r="DG134" s="5"/>
      <c r="DH134" s="5"/>
      <c r="DI134" s="5"/>
      <c r="DJ134" s="4"/>
      <c r="DK134" s="4"/>
      <c r="DL134" s="4"/>
      <c r="DM134" s="4"/>
      <c r="DN134" s="4"/>
      <c r="DO134" s="4"/>
      <c r="DP134" s="4"/>
      <c r="DQ134" s="4"/>
      <c r="DR134" s="5"/>
      <c r="DS134" s="5"/>
      <c r="DT134" s="5"/>
      <c r="DU134" s="5"/>
      <c r="DV134" s="5"/>
      <c r="DW134" s="5"/>
      <c r="DX134" s="5"/>
      <c r="DY134" s="5"/>
      <c r="DZ134" s="4"/>
      <c r="EA134" s="4"/>
      <c r="EB134" s="4"/>
      <c r="EC134" s="4"/>
      <c r="ED134" s="4"/>
      <c r="EE134" s="4"/>
      <c r="EF134" s="4"/>
      <c r="EG134" s="4"/>
      <c r="EH134" s="5"/>
      <c r="EI134" s="5"/>
      <c r="EJ134" s="5"/>
      <c r="EK134" s="5"/>
      <c r="EL134" s="5"/>
      <c r="EM134" s="5"/>
      <c r="EN134" s="5"/>
      <c r="EO134" s="5"/>
      <c r="EP134" s="4"/>
      <c r="EQ134" s="4"/>
      <c r="ER134" s="4"/>
      <c r="ES134" s="4"/>
      <c r="ET134" s="4"/>
      <c r="EU134" s="4"/>
      <c r="EV134" s="4"/>
      <c r="EW134" s="4"/>
      <c r="EX134" s="5"/>
      <c r="EY134" s="5"/>
      <c r="EZ134" s="5"/>
      <c r="FA134" s="5"/>
      <c r="FB134" s="5"/>
      <c r="FC134" s="5"/>
      <c r="FD134" s="5"/>
      <c r="FE134" s="5"/>
      <c r="FF134" s="4" t="e">
        <f t="shared" si="24"/>
        <v>#DIV/0!</v>
      </c>
      <c r="FG134" s="4" t="e">
        <f t="shared" si="25"/>
        <v>#DIV/0!</v>
      </c>
      <c r="FH134" s="4" t="e">
        <f t="shared" si="26"/>
        <v>#DIV/0!</v>
      </c>
      <c r="FI134" s="4" t="e">
        <f t="shared" si="27"/>
        <v>#DIV/0!</v>
      </c>
      <c r="FJ134" s="4" t="e">
        <f t="shared" si="28"/>
        <v>#DIV/0!</v>
      </c>
      <c r="FK134" s="4" t="e">
        <f t="shared" si="29"/>
        <v>#DIV/0!</v>
      </c>
      <c r="FL134" s="4" t="e">
        <f t="shared" si="30"/>
        <v>#DIV/0!</v>
      </c>
      <c r="FM134" s="4" t="e">
        <f t="shared" si="31"/>
        <v>#DIV/0!</v>
      </c>
      <c r="FN134" s="1" t="e" cm="1">
        <f t="array" aca="1" ref="FN134" ca="1">CONCATENATE(INDIRECT(ADDRESS(1,MATCH(_xlfn.MINIFS(B134:FE134,metrics.rec,"MAE"),B134:FE134,0)+1)), ", ", INDIRECT(ADDRESS(2,MATCH(_xlfn.MINIFS(B134:FE134,metrics.rec,"MAE"),B134:FE134,0)+1)))</f>
        <v>#N/A</v>
      </c>
      <c r="FO134" s="1" t="e" cm="1">
        <f t="array" aca="1" ref="FO134" ca="1">CONCATENATE(INDIRECT(ADDRESS(1,MATCH(_xlfn.MINIFS(B134:FE134,metrics.rec,"MSE"),B134:FE134,0)+1)), ", ", INDIRECT(ADDRESS(2,MATCH(_xlfn.MINIFS(B134:FE134,metrics.rec,"MSE"),B134:FE134,0)+1)))</f>
        <v>#N/A</v>
      </c>
      <c r="FP134" s="1" t="e" cm="1">
        <f t="array" aca="1" ref="FP134" ca="1">CONCATENATE(INDIRECT(ADDRESS(1,MATCH(_xlfn.MAXIFS(B134:FE134,metrics.rec,"R"),B134:FE134,0)+1)), ", ", INDIRECT(ADDRESS(2,MATCH(_xlfn.MAXIFS(B134:FE134,metrics.rec,"R"),B134:FE134,0)+1)))</f>
        <v>#N/A</v>
      </c>
      <c r="FQ134" s="1" t="e" cm="1">
        <f t="array" aca="1" ref="FQ134" ca="1">CONCATENATE(INDIRECT(ADDRESS(1,MATCH(_xlfn.MAXIFS(B134:FE134,metrics.rec,"Precision"),B134:FE134,0)+1)), ", ", INDIRECT(ADDRESS(2,MATCH(_xlfn.MAXIFS(B134:FE134,metrics.rec,"Precision"),B134:FE134,0)+1)))</f>
        <v>#N/A</v>
      </c>
      <c r="FR134" s="1" t="e" cm="1">
        <f t="array" aca="1" ref="FR134" ca="1">CONCATENATE(INDIRECT(ADDRESS(1,MATCH(_xlfn.MAXIFS(B134:FE134,metrics.rec,"Recall"),B134:FE134,0)+1)), ", ", INDIRECT(ADDRESS(2,MATCH(_xlfn.MAXIFS(B134:FE134,metrics.rec,"Recall"),B134:FE134,0)+1)))</f>
        <v>#N/A</v>
      </c>
      <c r="FS134" s="1" t="e" cm="1">
        <f t="array" aca="1" ref="FS134" ca="1">CONCATENATE(INDIRECT(ADDRESS(1,MATCH(_xlfn.MAXIFS(B134:FE134,metrics.rec,"Coverage"),B134:FE134,0)+1)), ", ", INDIRECT(ADDRESS(2,MATCH(_xlfn.MAXIFS(B134:FE134,metrics.rec,"Coverage"),B134:FE134,0)+1)))</f>
        <v>#N/A</v>
      </c>
      <c r="FT134" s="1" t="e" cm="1">
        <f t="array" aca="1" ref="FT134" ca="1">CONCATENATE(INDIRECT(ADDRESS(1,MATCH(_xlfn.MAXIFS(B134:FE134,metrics.rec,"Recatio"),B134:FE134,0)+1)), ", ", INDIRECT(ADDRESS(2,MATCH(_xlfn.MAXIFS(B134:FE134,metrics.rec,"Recatio"),B134:FE134,0)+1)))</f>
        <v>#N/A</v>
      </c>
      <c r="FU134" s="1" t="e" cm="1">
        <f t="array" aca="1" ref="FU134" ca="1">CONCATENATE(INDIRECT(ADDRESS(1,MATCH(_xlfn.MINIFS(B134:FE134,metrics.rec,"Time"),B134:FE134,0)+1)), ", ", INDIRECT(ADDRESS(2,MATCH(_xlfn.MINIFS(B134:FE134,metrics.rec,"Time"),B134:FE134,0)+1)))</f>
        <v>#N/A</v>
      </c>
    </row>
    <row r="135" spans="1:177" x14ac:dyDescent="0.2">
      <c r="A135" s="1" t="s">
        <v>132</v>
      </c>
      <c r="B135" s="4"/>
      <c r="C135" s="4"/>
      <c r="D135" s="4"/>
      <c r="E135" s="4"/>
      <c r="F135" s="4"/>
      <c r="G135" s="4"/>
      <c r="H135" s="4"/>
      <c r="I135" s="4"/>
      <c r="J135" s="5"/>
      <c r="K135" s="5"/>
      <c r="L135" s="5"/>
      <c r="M135" s="5"/>
      <c r="N135" s="5"/>
      <c r="O135" s="5"/>
      <c r="P135" s="5"/>
      <c r="Q135" s="5"/>
      <c r="R135" s="4"/>
      <c r="S135" s="4"/>
      <c r="T135" s="4"/>
      <c r="U135" s="4"/>
      <c r="V135" s="4"/>
      <c r="W135" s="4"/>
      <c r="X135" s="4"/>
      <c r="Y135" s="4"/>
      <c r="Z135" s="5"/>
      <c r="AA135" s="5"/>
      <c r="AB135" s="5"/>
      <c r="AC135" s="5"/>
      <c r="AD135" s="5"/>
      <c r="AE135" s="5"/>
      <c r="AF135" s="5"/>
      <c r="AG135" s="5"/>
      <c r="AH135" s="4"/>
      <c r="AI135" s="4"/>
      <c r="AJ135" s="4"/>
      <c r="AK135" s="4"/>
      <c r="AL135" s="4"/>
      <c r="AM135" s="4"/>
      <c r="AN135" s="4"/>
      <c r="AO135" s="4"/>
      <c r="AP135" s="5"/>
      <c r="AQ135" s="5"/>
      <c r="AR135" s="5"/>
      <c r="AS135" s="5"/>
      <c r="AT135" s="5"/>
      <c r="AU135" s="5"/>
      <c r="AV135" s="5"/>
      <c r="AW135" s="5"/>
      <c r="AX135" s="4"/>
      <c r="AY135" s="4"/>
      <c r="AZ135" s="4"/>
      <c r="BA135" s="4"/>
      <c r="BB135" s="4"/>
      <c r="BC135" s="4"/>
      <c r="BD135" s="4"/>
      <c r="BE135" s="4"/>
      <c r="BF135" s="5"/>
      <c r="BG135" s="5"/>
      <c r="BH135" s="5"/>
      <c r="BI135" s="5"/>
      <c r="BJ135" s="5"/>
      <c r="BK135" s="5"/>
      <c r="BL135" s="5"/>
      <c r="BM135" s="5"/>
      <c r="BN135" s="4"/>
      <c r="BO135" s="4"/>
      <c r="BP135" s="4"/>
      <c r="BQ135" s="4"/>
      <c r="BR135" s="4"/>
      <c r="BS135" s="4"/>
      <c r="BT135" s="4"/>
      <c r="BU135" s="4"/>
      <c r="BV135" s="5"/>
      <c r="BW135" s="5"/>
      <c r="BX135" s="5"/>
      <c r="BY135" s="5"/>
      <c r="BZ135" s="5"/>
      <c r="CA135" s="5"/>
      <c r="CB135" s="5"/>
      <c r="CC135" s="5"/>
      <c r="CD135" s="4"/>
      <c r="CE135" s="4"/>
      <c r="CF135" s="4"/>
      <c r="CG135" s="4"/>
      <c r="CH135" s="4"/>
      <c r="CI135" s="4"/>
      <c r="CJ135" s="4"/>
      <c r="CK135" s="4"/>
      <c r="CL135" s="5"/>
      <c r="CM135" s="5"/>
      <c r="CN135" s="5"/>
      <c r="CO135" s="5"/>
      <c r="CP135" s="5"/>
      <c r="CQ135" s="5"/>
      <c r="CR135" s="5"/>
      <c r="CS135" s="5"/>
      <c r="CT135" s="4"/>
      <c r="CU135" s="4"/>
      <c r="CV135" s="4"/>
      <c r="CW135" s="4"/>
      <c r="CX135" s="4"/>
      <c r="CY135" s="4"/>
      <c r="CZ135" s="4"/>
      <c r="DA135" s="4"/>
      <c r="DB135" s="5"/>
      <c r="DC135" s="5"/>
      <c r="DD135" s="5"/>
      <c r="DE135" s="5"/>
      <c r="DF135" s="5"/>
      <c r="DG135" s="5"/>
      <c r="DH135" s="5"/>
      <c r="DI135" s="5"/>
      <c r="DJ135" s="4"/>
      <c r="DK135" s="4"/>
      <c r="DL135" s="4"/>
      <c r="DM135" s="4"/>
      <c r="DN135" s="4"/>
      <c r="DO135" s="4"/>
      <c r="DP135" s="4"/>
      <c r="DQ135" s="4"/>
      <c r="DR135" s="5"/>
      <c r="DS135" s="5"/>
      <c r="DT135" s="5"/>
      <c r="DU135" s="5"/>
      <c r="DV135" s="5"/>
      <c r="DW135" s="5"/>
      <c r="DX135" s="5"/>
      <c r="DY135" s="5"/>
      <c r="DZ135" s="4"/>
      <c r="EA135" s="4"/>
      <c r="EB135" s="4"/>
      <c r="EC135" s="4"/>
      <c r="ED135" s="4"/>
      <c r="EE135" s="4"/>
      <c r="EF135" s="4"/>
      <c r="EG135" s="4"/>
      <c r="EH135" s="5"/>
      <c r="EI135" s="5"/>
      <c r="EJ135" s="5"/>
      <c r="EK135" s="5"/>
      <c r="EL135" s="5"/>
      <c r="EM135" s="5"/>
      <c r="EN135" s="5"/>
      <c r="EO135" s="5"/>
      <c r="EP135" s="4"/>
      <c r="EQ135" s="4"/>
      <c r="ER135" s="4"/>
      <c r="ES135" s="4"/>
      <c r="ET135" s="4"/>
      <c r="EU135" s="4"/>
      <c r="EV135" s="4"/>
      <c r="EW135" s="4"/>
      <c r="EX135" s="5"/>
      <c r="EY135" s="5"/>
      <c r="EZ135" s="5"/>
      <c r="FA135" s="5"/>
      <c r="FB135" s="5"/>
      <c r="FC135" s="5"/>
      <c r="FD135" s="5"/>
      <c r="FE135" s="5"/>
      <c r="FF135" s="4" t="e">
        <f t="shared" ref="FF135:FF166" si="32">AVERAGEIFS(B135:FE135,metrics.rec,"MAE")</f>
        <v>#DIV/0!</v>
      </c>
      <c r="FG135" s="4" t="e">
        <f t="shared" ref="FG135:FG166" si="33">AVERAGEIFS(B135:FE135,metrics.rec,"MSE")</f>
        <v>#DIV/0!</v>
      </c>
      <c r="FH135" s="4" t="e">
        <f t="shared" ref="FH135:FH166" si="34">AVERAGEIFS(B135:FE135,metrics.rec,"R")</f>
        <v>#DIV/0!</v>
      </c>
      <c r="FI135" s="4" t="e">
        <f t="shared" ref="FI135:FI166" si="35">AVERAGEIFS(B135:FE135,metrics.rec,"Precision")</f>
        <v>#DIV/0!</v>
      </c>
      <c r="FJ135" s="4" t="e">
        <f t="shared" ref="FJ135:FJ166" si="36">AVERAGEIFS(B135:FE135,metrics.rec,"Recall")</f>
        <v>#DIV/0!</v>
      </c>
      <c r="FK135" s="4" t="e">
        <f t="shared" ref="FK135:FK166" si="37">AVERAGEIFS(B135:FE135,metrics.rec,"Coverage")</f>
        <v>#DIV/0!</v>
      </c>
      <c r="FL135" s="4" t="e">
        <f t="shared" ref="FL135:FL166" si="38">AVERAGEIFS(B135:FE135,metrics.rec,"Recatio")</f>
        <v>#DIV/0!</v>
      </c>
      <c r="FM135" s="4" t="e">
        <f t="shared" ref="FM135:FM166" si="39">AVERAGEIFS(B135:FE135,metrics.rec,"Time")</f>
        <v>#DIV/0!</v>
      </c>
      <c r="FN135" s="1" t="e" cm="1">
        <f t="array" aca="1" ref="FN135" ca="1">CONCATENATE(INDIRECT(ADDRESS(1,MATCH(_xlfn.MINIFS(B135:FE135,metrics.rec,"MAE"),B135:FE135,0)+1)), ", ", INDIRECT(ADDRESS(2,MATCH(_xlfn.MINIFS(B135:FE135,metrics.rec,"MAE"),B135:FE135,0)+1)))</f>
        <v>#N/A</v>
      </c>
      <c r="FO135" s="1" t="e" cm="1">
        <f t="array" aca="1" ref="FO135" ca="1">CONCATENATE(INDIRECT(ADDRESS(1,MATCH(_xlfn.MINIFS(B135:FE135,metrics.rec,"MSE"),B135:FE135,0)+1)), ", ", INDIRECT(ADDRESS(2,MATCH(_xlfn.MINIFS(B135:FE135,metrics.rec,"MSE"),B135:FE135,0)+1)))</f>
        <v>#N/A</v>
      </c>
      <c r="FP135" s="1" t="e" cm="1">
        <f t="array" aca="1" ref="FP135" ca="1">CONCATENATE(INDIRECT(ADDRESS(1,MATCH(_xlfn.MAXIFS(B135:FE135,metrics.rec,"R"),B135:FE135,0)+1)), ", ", INDIRECT(ADDRESS(2,MATCH(_xlfn.MAXIFS(B135:FE135,metrics.rec,"R"),B135:FE135,0)+1)))</f>
        <v>#N/A</v>
      </c>
      <c r="FQ135" s="1" t="e" cm="1">
        <f t="array" aca="1" ref="FQ135" ca="1">CONCATENATE(INDIRECT(ADDRESS(1,MATCH(_xlfn.MAXIFS(B135:FE135,metrics.rec,"Precision"),B135:FE135,0)+1)), ", ", INDIRECT(ADDRESS(2,MATCH(_xlfn.MAXIFS(B135:FE135,metrics.rec,"Precision"),B135:FE135,0)+1)))</f>
        <v>#N/A</v>
      </c>
      <c r="FR135" s="1" t="e" cm="1">
        <f t="array" aca="1" ref="FR135" ca="1">CONCATENATE(INDIRECT(ADDRESS(1,MATCH(_xlfn.MAXIFS(B135:FE135,metrics.rec,"Recall"),B135:FE135,0)+1)), ", ", INDIRECT(ADDRESS(2,MATCH(_xlfn.MAXIFS(B135:FE135,metrics.rec,"Recall"),B135:FE135,0)+1)))</f>
        <v>#N/A</v>
      </c>
      <c r="FS135" s="1" t="e" cm="1">
        <f t="array" aca="1" ref="FS135" ca="1">CONCATENATE(INDIRECT(ADDRESS(1,MATCH(_xlfn.MAXIFS(B135:FE135,metrics.rec,"Coverage"),B135:FE135,0)+1)), ", ", INDIRECT(ADDRESS(2,MATCH(_xlfn.MAXIFS(B135:FE135,metrics.rec,"Coverage"),B135:FE135,0)+1)))</f>
        <v>#N/A</v>
      </c>
      <c r="FT135" s="1" t="e" cm="1">
        <f t="array" aca="1" ref="FT135" ca="1">CONCATENATE(INDIRECT(ADDRESS(1,MATCH(_xlfn.MAXIFS(B135:FE135,metrics.rec,"Recatio"),B135:FE135,0)+1)), ", ", INDIRECT(ADDRESS(2,MATCH(_xlfn.MAXIFS(B135:FE135,metrics.rec,"Recatio"),B135:FE135,0)+1)))</f>
        <v>#N/A</v>
      </c>
      <c r="FU135" s="1" t="e" cm="1">
        <f t="array" aca="1" ref="FU135" ca="1">CONCATENATE(INDIRECT(ADDRESS(1,MATCH(_xlfn.MINIFS(B135:FE135,metrics.rec,"Time"),B135:FE135,0)+1)), ", ", INDIRECT(ADDRESS(2,MATCH(_xlfn.MINIFS(B135:FE135,metrics.rec,"Time"),B135:FE135,0)+1)))</f>
        <v>#N/A</v>
      </c>
    </row>
    <row r="136" spans="1:177" x14ac:dyDescent="0.2">
      <c r="A136" s="1" t="s">
        <v>133</v>
      </c>
      <c r="B136" s="4"/>
      <c r="C136" s="4"/>
      <c r="D136" s="4"/>
      <c r="E136" s="4"/>
      <c r="F136" s="4"/>
      <c r="G136" s="4"/>
      <c r="H136" s="4"/>
      <c r="I136" s="4"/>
      <c r="J136" s="5"/>
      <c r="K136" s="5"/>
      <c r="L136" s="5"/>
      <c r="M136" s="5"/>
      <c r="N136" s="5"/>
      <c r="O136" s="5"/>
      <c r="P136" s="5"/>
      <c r="Q136" s="5"/>
      <c r="R136" s="4"/>
      <c r="S136" s="4"/>
      <c r="T136" s="4"/>
      <c r="U136" s="4"/>
      <c r="V136" s="4"/>
      <c r="W136" s="4"/>
      <c r="X136" s="4"/>
      <c r="Y136" s="4"/>
      <c r="Z136" s="5"/>
      <c r="AA136" s="5"/>
      <c r="AB136" s="5"/>
      <c r="AC136" s="5"/>
      <c r="AD136" s="5"/>
      <c r="AE136" s="5"/>
      <c r="AF136" s="5"/>
      <c r="AG136" s="5"/>
      <c r="AH136" s="4"/>
      <c r="AI136" s="4"/>
      <c r="AJ136" s="4"/>
      <c r="AK136" s="4"/>
      <c r="AL136" s="4"/>
      <c r="AM136" s="4"/>
      <c r="AN136" s="4"/>
      <c r="AO136" s="4"/>
      <c r="AP136" s="5"/>
      <c r="AQ136" s="5"/>
      <c r="AR136" s="5"/>
      <c r="AS136" s="5"/>
      <c r="AT136" s="5"/>
      <c r="AU136" s="5"/>
      <c r="AV136" s="5"/>
      <c r="AW136" s="5"/>
      <c r="AX136" s="4"/>
      <c r="AY136" s="4"/>
      <c r="AZ136" s="4"/>
      <c r="BA136" s="4"/>
      <c r="BB136" s="4"/>
      <c r="BC136" s="4"/>
      <c r="BD136" s="4"/>
      <c r="BE136" s="4"/>
      <c r="BF136" s="5"/>
      <c r="BG136" s="5"/>
      <c r="BH136" s="5"/>
      <c r="BI136" s="5"/>
      <c r="BJ136" s="5"/>
      <c r="BK136" s="5"/>
      <c r="BL136" s="5"/>
      <c r="BM136" s="5"/>
      <c r="BN136" s="4"/>
      <c r="BO136" s="4"/>
      <c r="BP136" s="4"/>
      <c r="BQ136" s="4"/>
      <c r="BR136" s="4"/>
      <c r="BS136" s="4"/>
      <c r="BT136" s="4"/>
      <c r="BU136" s="4"/>
      <c r="BV136" s="5"/>
      <c r="BW136" s="5"/>
      <c r="BX136" s="5"/>
      <c r="BY136" s="5"/>
      <c r="BZ136" s="5"/>
      <c r="CA136" s="5"/>
      <c r="CB136" s="5"/>
      <c r="CC136" s="5"/>
      <c r="CD136" s="4"/>
      <c r="CE136" s="4"/>
      <c r="CF136" s="4"/>
      <c r="CG136" s="4"/>
      <c r="CH136" s="4"/>
      <c r="CI136" s="4"/>
      <c r="CJ136" s="4"/>
      <c r="CK136" s="4"/>
      <c r="CL136" s="5"/>
      <c r="CM136" s="5"/>
      <c r="CN136" s="5"/>
      <c r="CO136" s="5"/>
      <c r="CP136" s="5"/>
      <c r="CQ136" s="5"/>
      <c r="CR136" s="5"/>
      <c r="CS136" s="5"/>
      <c r="CT136" s="4"/>
      <c r="CU136" s="4"/>
      <c r="CV136" s="4"/>
      <c r="CW136" s="4"/>
      <c r="CX136" s="4"/>
      <c r="CY136" s="4"/>
      <c r="CZ136" s="4"/>
      <c r="DA136" s="4"/>
      <c r="DB136" s="5"/>
      <c r="DC136" s="5"/>
      <c r="DD136" s="5"/>
      <c r="DE136" s="5"/>
      <c r="DF136" s="5"/>
      <c r="DG136" s="5"/>
      <c r="DH136" s="5"/>
      <c r="DI136" s="5"/>
      <c r="DJ136" s="4"/>
      <c r="DK136" s="4"/>
      <c r="DL136" s="4"/>
      <c r="DM136" s="4"/>
      <c r="DN136" s="4"/>
      <c r="DO136" s="4"/>
      <c r="DP136" s="4"/>
      <c r="DQ136" s="4"/>
      <c r="DR136" s="5"/>
      <c r="DS136" s="5"/>
      <c r="DT136" s="5"/>
      <c r="DU136" s="5"/>
      <c r="DV136" s="5"/>
      <c r="DW136" s="5"/>
      <c r="DX136" s="5"/>
      <c r="DY136" s="5"/>
      <c r="DZ136" s="4"/>
      <c r="EA136" s="4"/>
      <c r="EB136" s="4"/>
      <c r="EC136" s="4"/>
      <c r="ED136" s="4"/>
      <c r="EE136" s="4"/>
      <c r="EF136" s="4"/>
      <c r="EG136" s="4"/>
      <c r="EH136" s="5"/>
      <c r="EI136" s="5"/>
      <c r="EJ136" s="5"/>
      <c r="EK136" s="5"/>
      <c r="EL136" s="5"/>
      <c r="EM136" s="5"/>
      <c r="EN136" s="5"/>
      <c r="EO136" s="5"/>
      <c r="EP136" s="4"/>
      <c r="EQ136" s="4"/>
      <c r="ER136" s="4"/>
      <c r="ES136" s="4"/>
      <c r="ET136" s="4"/>
      <c r="EU136" s="4"/>
      <c r="EV136" s="4"/>
      <c r="EW136" s="4"/>
      <c r="EX136" s="5"/>
      <c r="EY136" s="5"/>
      <c r="EZ136" s="5"/>
      <c r="FA136" s="5"/>
      <c r="FB136" s="5"/>
      <c r="FC136" s="5"/>
      <c r="FD136" s="5"/>
      <c r="FE136" s="5"/>
      <c r="FF136" s="4" t="e">
        <f t="shared" si="32"/>
        <v>#DIV/0!</v>
      </c>
      <c r="FG136" s="4" t="e">
        <f t="shared" si="33"/>
        <v>#DIV/0!</v>
      </c>
      <c r="FH136" s="4" t="e">
        <f t="shared" si="34"/>
        <v>#DIV/0!</v>
      </c>
      <c r="FI136" s="4" t="e">
        <f t="shared" si="35"/>
        <v>#DIV/0!</v>
      </c>
      <c r="FJ136" s="4" t="e">
        <f t="shared" si="36"/>
        <v>#DIV/0!</v>
      </c>
      <c r="FK136" s="4" t="e">
        <f t="shared" si="37"/>
        <v>#DIV/0!</v>
      </c>
      <c r="FL136" s="4" t="e">
        <f t="shared" si="38"/>
        <v>#DIV/0!</v>
      </c>
      <c r="FM136" s="4" t="e">
        <f t="shared" si="39"/>
        <v>#DIV/0!</v>
      </c>
      <c r="FN136" s="1" t="e" cm="1">
        <f t="array" aca="1" ref="FN136" ca="1">CONCATENATE(INDIRECT(ADDRESS(1,MATCH(_xlfn.MINIFS(B136:FE136,metrics.rec,"MAE"),B136:FE136,0)+1)), ", ", INDIRECT(ADDRESS(2,MATCH(_xlfn.MINIFS(B136:FE136,metrics.rec,"MAE"),B136:FE136,0)+1)))</f>
        <v>#N/A</v>
      </c>
      <c r="FO136" s="1" t="e" cm="1">
        <f t="array" aca="1" ref="FO136" ca="1">CONCATENATE(INDIRECT(ADDRESS(1,MATCH(_xlfn.MINIFS(B136:FE136,metrics.rec,"MSE"),B136:FE136,0)+1)), ", ", INDIRECT(ADDRESS(2,MATCH(_xlfn.MINIFS(B136:FE136,metrics.rec,"MSE"),B136:FE136,0)+1)))</f>
        <v>#N/A</v>
      </c>
      <c r="FP136" s="1" t="e" cm="1">
        <f t="array" aca="1" ref="FP136" ca="1">CONCATENATE(INDIRECT(ADDRESS(1,MATCH(_xlfn.MAXIFS(B136:FE136,metrics.rec,"R"),B136:FE136,0)+1)), ", ", INDIRECT(ADDRESS(2,MATCH(_xlfn.MAXIFS(B136:FE136,metrics.rec,"R"),B136:FE136,0)+1)))</f>
        <v>#N/A</v>
      </c>
      <c r="FQ136" s="1" t="e" cm="1">
        <f t="array" aca="1" ref="FQ136" ca="1">CONCATENATE(INDIRECT(ADDRESS(1,MATCH(_xlfn.MAXIFS(B136:FE136,metrics.rec,"Precision"),B136:FE136,0)+1)), ", ", INDIRECT(ADDRESS(2,MATCH(_xlfn.MAXIFS(B136:FE136,metrics.rec,"Precision"),B136:FE136,0)+1)))</f>
        <v>#N/A</v>
      </c>
      <c r="FR136" s="1" t="e" cm="1">
        <f t="array" aca="1" ref="FR136" ca="1">CONCATENATE(INDIRECT(ADDRESS(1,MATCH(_xlfn.MAXIFS(B136:FE136,metrics.rec,"Recall"),B136:FE136,0)+1)), ", ", INDIRECT(ADDRESS(2,MATCH(_xlfn.MAXIFS(B136:FE136,metrics.rec,"Recall"),B136:FE136,0)+1)))</f>
        <v>#N/A</v>
      </c>
      <c r="FS136" s="1" t="e" cm="1">
        <f t="array" aca="1" ref="FS136" ca="1">CONCATENATE(INDIRECT(ADDRESS(1,MATCH(_xlfn.MAXIFS(B136:FE136,metrics.rec,"Coverage"),B136:FE136,0)+1)), ", ", INDIRECT(ADDRESS(2,MATCH(_xlfn.MAXIFS(B136:FE136,metrics.rec,"Coverage"),B136:FE136,0)+1)))</f>
        <v>#N/A</v>
      </c>
      <c r="FT136" s="1" t="e" cm="1">
        <f t="array" aca="1" ref="FT136" ca="1">CONCATENATE(INDIRECT(ADDRESS(1,MATCH(_xlfn.MAXIFS(B136:FE136,metrics.rec,"Recatio"),B136:FE136,0)+1)), ", ", INDIRECT(ADDRESS(2,MATCH(_xlfn.MAXIFS(B136:FE136,metrics.rec,"Recatio"),B136:FE136,0)+1)))</f>
        <v>#N/A</v>
      </c>
      <c r="FU136" s="1" t="e" cm="1">
        <f t="array" aca="1" ref="FU136" ca="1">CONCATENATE(INDIRECT(ADDRESS(1,MATCH(_xlfn.MINIFS(B136:FE136,metrics.rec,"Time"),B136:FE136,0)+1)), ", ", INDIRECT(ADDRESS(2,MATCH(_xlfn.MINIFS(B136:FE136,metrics.rec,"Time"),B136:FE136,0)+1)))</f>
        <v>#N/A</v>
      </c>
    </row>
    <row r="137" spans="1:177" x14ac:dyDescent="0.2">
      <c r="A137" s="1" t="s">
        <v>134</v>
      </c>
      <c r="B137" s="4"/>
      <c r="C137" s="4"/>
      <c r="D137" s="4"/>
      <c r="E137" s="4"/>
      <c r="F137" s="4"/>
      <c r="G137" s="4"/>
      <c r="H137" s="4"/>
      <c r="I137" s="4"/>
      <c r="J137" s="5"/>
      <c r="K137" s="5"/>
      <c r="L137" s="5"/>
      <c r="M137" s="5"/>
      <c r="N137" s="5"/>
      <c r="O137" s="5"/>
      <c r="P137" s="5"/>
      <c r="Q137" s="5"/>
      <c r="R137" s="4"/>
      <c r="S137" s="4"/>
      <c r="T137" s="4"/>
      <c r="U137" s="4"/>
      <c r="V137" s="4"/>
      <c r="W137" s="4"/>
      <c r="X137" s="4"/>
      <c r="Y137" s="4"/>
      <c r="Z137" s="5"/>
      <c r="AA137" s="5"/>
      <c r="AB137" s="5"/>
      <c r="AC137" s="5"/>
      <c r="AD137" s="5"/>
      <c r="AE137" s="5"/>
      <c r="AF137" s="5"/>
      <c r="AG137" s="5"/>
      <c r="AH137" s="4"/>
      <c r="AI137" s="4"/>
      <c r="AJ137" s="4"/>
      <c r="AK137" s="4"/>
      <c r="AL137" s="4"/>
      <c r="AM137" s="4"/>
      <c r="AN137" s="4"/>
      <c r="AO137" s="4"/>
      <c r="AP137" s="5"/>
      <c r="AQ137" s="5"/>
      <c r="AR137" s="5"/>
      <c r="AS137" s="5"/>
      <c r="AT137" s="5"/>
      <c r="AU137" s="5"/>
      <c r="AV137" s="5"/>
      <c r="AW137" s="5"/>
      <c r="AX137" s="4"/>
      <c r="AY137" s="4"/>
      <c r="AZ137" s="4"/>
      <c r="BA137" s="4"/>
      <c r="BB137" s="4"/>
      <c r="BC137" s="4"/>
      <c r="BD137" s="4"/>
      <c r="BE137" s="4"/>
      <c r="BF137" s="5"/>
      <c r="BG137" s="5"/>
      <c r="BH137" s="5"/>
      <c r="BI137" s="5"/>
      <c r="BJ137" s="5"/>
      <c r="BK137" s="5"/>
      <c r="BL137" s="5"/>
      <c r="BM137" s="5"/>
      <c r="BN137" s="4"/>
      <c r="BO137" s="4"/>
      <c r="BP137" s="4"/>
      <c r="BQ137" s="4"/>
      <c r="BR137" s="4"/>
      <c r="BS137" s="4"/>
      <c r="BT137" s="4"/>
      <c r="BU137" s="4"/>
      <c r="BV137" s="5"/>
      <c r="BW137" s="5"/>
      <c r="BX137" s="5"/>
      <c r="BY137" s="5"/>
      <c r="BZ137" s="5"/>
      <c r="CA137" s="5"/>
      <c r="CB137" s="5"/>
      <c r="CC137" s="5"/>
      <c r="CD137" s="4"/>
      <c r="CE137" s="4"/>
      <c r="CF137" s="4"/>
      <c r="CG137" s="4"/>
      <c r="CH137" s="4"/>
      <c r="CI137" s="4"/>
      <c r="CJ137" s="4"/>
      <c r="CK137" s="4"/>
      <c r="CL137" s="5"/>
      <c r="CM137" s="5"/>
      <c r="CN137" s="5"/>
      <c r="CO137" s="5"/>
      <c r="CP137" s="5"/>
      <c r="CQ137" s="5"/>
      <c r="CR137" s="5"/>
      <c r="CS137" s="5"/>
      <c r="CT137" s="4"/>
      <c r="CU137" s="4"/>
      <c r="CV137" s="4"/>
      <c r="CW137" s="4"/>
      <c r="CX137" s="4"/>
      <c r="CY137" s="4"/>
      <c r="CZ137" s="4"/>
      <c r="DA137" s="4"/>
      <c r="DB137" s="5"/>
      <c r="DC137" s="5"/>
      <c r="DD137" s="5"/>
      <c r="DE137" s="5"/>
      <c r="DF137" s="5"/>
      <c r="DG137" s="5"/>
      <c r="DH137" s="5"/>
      <c r="DI137" s="5"/>
      <c r="DJ137" s="4"/>
      <c r="DK137" s="4"/>
      <c r="DL137" s="4"/>
      <c r="DM137" s="4"/>
      <c r="DN137" s="4"/>
      <c r="DO137" s="4"/>
      <c r="DP137" s="4"/>
      <c r="DQ137" s="4"/>
      <c r="DR137" s="5"/>
      <c r="DS137" s="5"/>
      <c r="DT137" s="5"/>
      <c r="DU137" s="5"/>
      <c r="DV137" s="5"/>
      <c r="DW137" s="5"/>
      <c r="DX137" s="5"/>
      <c r="DY137" s="5"/>
      <c r="DZ137" s="4"/>
      <c r="EA137" s="4"/>
      <c r="EB137" s="4"/>
      <c r="EC137" s="4"/>
      <c r="ED137" s="4"/>
      <c r="EE137" s="4"/>
      <c r="EF137" s="4"/>
      <c r="EG137" s="4"/>
      <c r="EH137" s="5"/>
      <c r="EI137" s="5"/>
      <c r="EJ137" s="5"/>
      <c r="EK137" s="5"/>
      <c r="EL137" s="5"/>
      <c r="EM137" s="5"/>
      <c r="EN137" s="5"/>
      <c r="EO137" s="5"/>
      <c r="EP137" s="4"/>
      <c r="EQ137" s="4"/>
      <c r="ER137" s="4"/>
      <c r="ES137" s="4"/>
      <c r="ET137" s="4"/>
      <c r="EU137" s="4"/>
      <c r="EV137" s="4"/>
      <c r="EW137" s="4"/>
      <c r="EX137" s="5"/>
      <c r="EY137" s="5"/>
      <c r="EZ137" s="5"/>
      <c r="FA137" s="5"/>
      <c r="FB137" s="5"/>
      <c r="FC137" s="5"/>
      <c r="FD137" s="5"/>
      <c r="FE137" s="5"/>
      <c r="FF137" s="4" t="e">
        <f t="shared" si="32"/>
        <v>#DIV/0!</v>
      </c>
      <c r="FG137" s="4" t="e">
        <f t="shared" si="33"/>
        <v>#DIV/0!</v>
      </c>
      <c r="FH137" s="4" t="e">
        <f t="shared" si="34"/>
        <v>#DIV/0!</v>
      </c>
      <c r="FI137" s="4" t="e">
        <f t="shared" si="35"/>
        <v>#DIV/0!</v>
      </c>
      <c r="FJ137" s="4" t="e">
        <f t="shared" si="36"/>
        <v>#DIV/0!</v>
      </c>
      <c r="FK137" s="4" t="e">
        <f t="shared" si="37"/>
        <v>#DIV/0!</v>
      </c>
      <c r="FL137" s="4" t="e">
        <f t="shared" si="38"/>
        <v>#DIV/0!</v>
      </c>
      <c r="FM137" s="4" t="e">
        <f t="shared" si="39"/>
        <v>#DIV/0!</v>
      </c>
      <c r="FN137" s="1" t="e" cm="1">
        <f t="array" aca="1" ref="FN137" ca="1">CONCATENATE(INDIRECT(ADDRESS(1,MATCH(_xlfn.MINIFS(B137:FE137,metrics.rec,"MAE"),B137:FE137,0)+1)), ", ", INDIRECT(ADDRESS(2,MATCH(_xlfn.MINIFS(B137:FE137,metrics.rec,"MAE"),B137:FE137,0)+1)))</f>
        <v>#N/A</v>
      </c>
      <c r="FO137" s="1" t="e" cm="1">
        <f t="array" aca="1" ref="FO137" ca="1">CONCATENATE(INDIRECT(ADDRESS(1,MATCH(_xlfn.MINIFS(B137:FE137,metrics.rec,"MSE"),B137:FE137,0)+1)), ", ", INDIRECT(ADDRESS(2,MATCH(_xlfn.MINIFS(B137:FE137,metrics.rec,"MSE"),B137:FE137,0)+1)))</f>
        <v>#N/A</v>
      </c>
      <c r="FP137" s="1" t="e" cm="1">
        <f t="array" aca="1" ref="FP137" ca="1">CONCATENATE(INDIRECT(ADDRESS(1,MATCH(_xlfn.MAXIFS(B137:FE137,metrics.rec,"R"),B137:FE137,0)+1)), ", ", INDIRECT(ADDRESS(2,MATCH(_xlfn.MAXIFS(B137:FE137,metrics.rec,"R"),B137:FE137,0)+1)))</f>
        <v>#N/A</v>
      </c>
      <c r="FQ137" s="1" t="e" cm="1">
        <f t="array" aca="1" ref="FQ137" ca="1">CONCATENATE(INDIRECT(ADDRESS(1,MATCH(_xlfn.MAXIFS(B137:FE137,metrics.rec,"Precision"),B137:FE137,0)+1)), ", ", INDIRECT(ADDRESS(2,MATCH(_xlfn.MAXIFS(B137:FE137,metrics.rec,"Precision"),B137:FE137,0)+1)))</f>
        <v>#N/A</v>
      </c>
      <c r="FR137" s="1" t="e" cm="1">
        <f t="array" aca="1" ref="FR137" ca="1">CONCATENATE(INDIRECT(ADDRESS(1,MATCH(_xlfn.MAXIFS(B137:FE137,metrics.rec,"Recall"),B137:FE137,0)+1)), ", ", INDIRECT(ADDRESS(2,MATCH(_xlfn.MAXIFS(B137:FE137,metrics.rec,"Recall"),B137:FE137,0)+1)))</f>
        <v>#N/A</v>
      </c>
      <c r="FS137" s="1" t="e" cm="1">
        <f t="array" aca="1" ref="FS137" ca="1">CONCATENATE(INDIRECT(ADDRESS(1,MATCH(_xlfn.MAXIFS(B137:FE137,metrics.rec,"Coverage"),B137:FE137,0)+1)), ", ", INDIRECT(ADDRESS(2,MATCH(_xlfn.MAXIFS(B137:FE137,metrics.rec,"Coverage"),B137:FE137,0)+1)))</f>
        <v>#N/A</v>
      </c>
      <c r="FT137" s="1" t="e" cm="1">
        <f t="array" aca="1" ref="FT137" ca="1">CONCATENATE(INDIRECT(ADDRESS(1,MATCH(_xlfn.MAXIFS(B137:FE137,metrics.rec,"Recatio"),B137:FE137,0)+1)), ", ", INDIRECT(ADDRESS(2,MATCH(_xlfn.MAXIFS(B137:FE137,metrics.rec,"Recatio"),B137:FE137,0)+1)))</f>
        <v>#N/A</v>
      </c>
      <c r="FU137" s="1" t="e" cm="1">
        <f t="array" aca="1" ref="FU137" ca="1">CONCATENATE(INDIRECT(ADDRESS(1,MATCH(_xlfn.MINIFS(B137:FE137,metrics.rec,"Time"),B137:FE137,0)+1)), ", ", INDIRECT(ADDRESS(2,MATCH(_xlfn.MINIFS(B137:FE137,metrics.rec,"Time"),B137:FE137,0)+1)))</f>
        <v>#N/A</v>
      </c>
    </row>
    <row r="138" spans="1:177" x14ac:dyDescent="0.2">
      <c r="A138" s="1" t="s">
        <v>135</v>
      </c>
      <c r="B138" s="4"/>
      <c r="C138" s="4"/>
      <c r="D138" s="4"/>
      <c r="E138" s="4"/>
      <c r="F138" s="4"/>
      <c r="G138" s="4"/>
      <c r="H138" s="4"/>
      <c r="I138" s="4"/>
      <c r="J138" s="5"/>
      <c r="K138" s="5"/>
      <c r="L138" s="5"/>
      <c r="M138" s="5"/>
      <c r="N138" s="5"/>
      <c r="O138" s="5"/>
      <c r="P138" s="5"/>
      <c r="Q138" s="5"/>
      <c r="R138" s="4"/>
      <c r="S138" s="4"/>
      <c r="T138" s="4"/>
      <c r="U138" s="4"/>
      <c r="V138" s="4"/>
      <c r="W138" s="4"/>
      <c r="X138" s="4"/>
      <c r="Y138" s="4"/>
      <c r="Z138" s="5"/>
      <c r="AA138" s="5"/>
      <c r="AB138" s="5"/>
      <c r="AC138" s="5"/>
      <c r="AD138" s="5"/>
      <c r="AE138" s="5"/>
      <c r="AF138" s="5"/>
      <c r="AG138" s="5"/>
      <c r="AH138" s="4"/>
      <c r="AI138" s="4"/>
      <c r="AJ138" s="4"/>
      <c r="AK138" s="4"/>
      <c r="AL138" s="4"/>
      <c r="AM138" s="4"/>
      <c r="AN138" s="4"/>
      <c r="AO138" s="4"/>
      <c r="AP138" s="5"/>
      <c r="AQ138" s="5"/>
      <c r="AR138" s="5"/>
      <c r="AS138" s="5"/>
      <c r="AT138" s="5"/>
      <c r="AU138" s="5"/>
      <c r="AV138" s="5"/>
      <c r="AW138" s="5"/>
      <c r="AX138" s="4"/>
      <c r="AY138" s="4"/>
      <c r="AZ138" s="4"/>
      <c r="BA138" s="4"/>
      <c r="BB138" s="4"/>
      <c r="BC138" s="4"/>
      <c r="BD138" s="4"/>
      <c r="BE138" s="4"/>
      <c r="BF138" s="5"/>
      <c r="BG138" s="5"/>
      <c r="BH138" s="5"/>
      <c r="BI138" s="5"/>
      <c r="BJ138" s="5"/>
      <c r="BK138" s="5"/>
      <c r="BL138" s="5"/>
      <c r="BM138" s="5"/>
      <c r="BN138" s="4"/>
      <c r="BO138" s="4"/>
      <c r="BP138" s="4"/>
      <c r="BQ138" s="4"/>
      <c r="BR138" s="4"/>
      <c r="BS138" s="4"/>
      <c r="BT138" s="4"/>
      <c r="BU138" s="4"/>
      <c r="BV138" s="5"/>
      <c r="BW138" s="5"/>
      <c r="BX138" s="5"/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4"/>
      <c r="CJ138" s="4"/>
      <c r="CK138" s="4"/>
      <c r="CL138" s="5"/>
      <c r="CM138" s="5"/>
      <c r="CN138" s="5"/>
      <c r="CO138" s="5"/>
      <c r="CP138" s="5"/>
      <c r="CQ138" s="5"/>
      <c r="CR138" s="5"/>
      <c r="CS138" s="5"/>
      <c r="CT138" s="4"/>
      <c r="CU138" s="4"/>
      <c r="CV138" s="4"/>
      <c r="CW138" s="4"/>
      <c r="CX138" s="4"/>
      <c r="CY138" s="4"/>
      <c r="CZ138" s="4"/>
      <c r="DA138" s="4"/>
      <c r="DB138" s="5"/>
      <c r="DC138" s="5"/>
      <c r="DD138" s="5"/>
      <c r="DE138" s="5"/>
      <c r="DF138" s="5"/>
      <c r="DG138" s="5"/>
      <c r="DH138" s="5"/>
      <c r="DI138" s="5"/>
      <c r="DJ138" s="4"/>
      <c r="DK138" s="4"/>
      <c r="DL138" s="4"/>
      <c r="DM138" s="4"/>
      <c r="DN138" s="4"/>
      <c r="DO138" s="4"/>
      <c r="DP138" s="4"/>
      <c r="DQ138" s="4"/>
      <c r="DR138" s="5"/>
      <c r="DS138" s="5"/>
      <c r="DT138" s="5"/>
      <c r="DU138" s="5"/>
      <c r="DV138" s="5"/>
      <c r="DW138" s="5"/>
      <c r="DX138" s="5"/>
      <c r="DY138" s="5"/>
      <c r="DZ138" s="4"/>
      <c r="EA138" s="4"/>
      <c r="EB138" s="4"/>
      <c r="EC138" s="4"/>
      <c r="ED138" s="4"/>
      <c r="EE138" s="4"/>
      <c r="EF138" s="4"/>
      <c r="EG138" s="4"/>
      <c r="EH138" s="5"/>
      <c r="EI138" s="5"/>
      <c r="EJ138" s="5"/>
      <c r="EK138" s="5"/>
      <c r="EL138" s="5"/>
      <c r="EM138" s="5"/>
      <c r="EN138" s="5"/>
      <c r="EO138" s="5"/>
      <c r="EP138" s="4"/>
      <c r="EQ138" s="4"/>
      <c r="ER138" s="4"/>
      <c r="ES138" s="4"/>
      <c r="ET138" s="4"/>
      <c r="EU138" s="4"/>
      <c r="EV138" s="4"/>
      <c r="EW138" s="4"/>
      <c r="EX138" s="5"/>
      <c r="EY138" s="5"/>
      <c r="EZ138" s="5"/>
      <c r="FA138" s="5"/>
      <c r="FB138" s="5"/>
      <c r="FC138" s="5"/>
      <c r="FD138" s="5"/>
      <c r="FE138" s="5"/>
      <c r="FF138" s="4" t="e">
        <f t="shared" si="32"/>
        <v>#DIV/0!</v>
      </c>
      <c r="FG138" s="4" t="e">
        <f t="shared" si="33"/>
        <v>#DIV/0!</v>
      </c>
      <c r="FH138" s="4" t="e">
        <f t="shared" si="34"/>
        <v>#DIV/0!</v>
      </c>
      <c r="FI138" s="4" t="e">
        <f t="shared" si="35"/>
        <v>#DIV/0!</v>
      </c>
      <c r="FJ138" s="4" t="e">
        <f t="shared" si="36"/>
        <v>#DIV/0!</v>
      </c>
      <c r="FK138" s="4" t="e">
        <f t="shared" si="37"/>
        <v>#DIV/0!</v>
      </c>
      <c r="FL138" s="4" t="e">
        <f t="shared" si="38"/>
        <v>#DIV/0!</v>
      </c>
      <c r="FM138" s="4" t="e">
        <f t="shared" si="39"/>
        <v>#DIV/0!</v>
      </c>
      <c r="FN138" s="1" t="e" cm="1">
        <f t="array" aca="1" ref="FN138" ca="1">CONCATENATE(INDIRECT(ADDRESS(1,MATCH(_xlfn.MINIFS(B138:FE138,metrics.rec,"MAE"),B138:FE138,0)+1)), ", ", INDIRECT(ADDRESS(2,MATCH(_xlfn.MINIFS(B138:FE138,metrics.rec,"MAE"),B138:FE138,0)+1)))</f>
        <v>#N/A</v>
      </c>
      <c r="FO138" s="1" t="e" cm="1">
        <f t="array" aca="1" ref="FO138" ca="1">CONCATENATE(INDIRECT(ADDRESS(1,MATCH(_xlfn.MINIFS(B138:FE138,metrics.rec,"MSE"),B138:FE138,0)+1)), ", ", INDIRECT(ADDRESS(2,MATCH(_xlfn.MINIFS(B138:FE138,metrics.rec,"MSE"),B138:FE138,0)+1)))</f>
        <v>#N/A</v>
      </c>
      <c r="FP138" s="1" t="e" cm="1">
        <f t="array" aca="1" ref="FP138" ca="1">CONCATENATE(INDIRECT(ADDRESS(1,MATCH(_xlfn.MAXIFS(B138:FE138,metrics.rec,"R"),B138:FE138,0)+1)), ", ", INDIRECT(ADDRESS(2,MATCH(_xlfn.MAXIFS(B138:FE138,metrics.rec,"R"),B138:FE138,0)+1)))</f>
        <v>#N/A</v>
      </c>
      <c r="FQ138" s="1" t="e" cm="1">
        <f t="array" aca="1" ref="FQ138" ca="1">CONCATENATE(INDIRECT(ADDRESS(1,MATCH(_xlfn.MAXIFS(B138:FE138,metrics.rec,"Precision"),B138:FE138,0)+1)), ", ", INDIRECT(ADDRESS(2,MATCH(_xlfn.MAXIFS(B138:FE138,metrics.rec,"Precision"),B138:FE138,0)+1)))</f>
        <v>#N/A</v>
      </c>
      <c r="FR138" s="1" t="e" cm="1">
        <f t="array" aca="1" ref="FR138" ca="1">CONCATENATE(INDIRECT(ADDRESS(1,MATCH(_xlfn.MAXIFS(B138:FE138,metrics.rec,"Recall"),B138:FE138,0)+1)), ", ", INDIRECT(ADDRESS(2,MATCH(_xlfn.MAXIFS(B138:FE138,metrics.rec,"Recall"),B138:FE138,0)+1)))</f>
        <v>#N/A</v>
      </c>
      <c r="FS138" s="1" t="e" cm="1">
        <f t="array" aca="1" ref="FS138" ca="1">CONCATENATE(INDIRECT(ADDRESS(1,MATCH(_xlfn.MAXIFS(B138:FE138,metrics.rec,"Coverage"),B138:FE138,0)+1)), ", ", INDIRECT(ADDRESS(2,MATCH(_xlfn.MAXIFS(B138:FE138,metrics.rec,"Coverage"),B138:FE138,0)+1)))</f>
        <v>#N/A</v>
      </c>
      <c r="FT138" s="1" t="e" cm="1">
        <f t="array" aca="1" ref="FT138" ca="1">CONCATENATE(INDIRECT(ADDRESS(1,MATCH(_xlfn.MAXIFS(B138:FE138,metrics.rec,"Recatio"),B138:FE138,0)+1)), ", ", INDIRECT(ADDRESS(2,MATCH(_xlfn.MAXIFS(B138:FE138,metrics.rec,"Recatio"),B138:FE138,0)+1)))</f>
        <v>#N/A</v>
      </c>
      <c r="FU138" s="1" t="e" cm="1">
        <f t="array" aca="1" ref="FU138" ca="1">CONCATENATE(INDIRECT(ADDRESS(1,MATCH(_xlfn.MINIFS(B138:FE138,metrics.rec,"Time"),B138:FE138,0)+1)), ", ", INDIRECT(ADDRESS(2,MATCH(_xlfn.MINIFS(B138:FE138,metrics.rec,"Time"),B138:FE138,0)+1)))</f>
        <v>#N/A</v>
      </c>
    </row>
    <row r="139" spans="1:177" x14ac:dyDescent="0.2">
      <c r="A139" s="1" t="s">
        <v>136</v>
      </c>
      <c r="B139" s="4"/>
      <c r="C139" s="4"/>
      <c r="D139" s="4"/>
      <c r="E139" s="4"/>
      <c r="F139" s="4"/>
      <c r="G139" s="4"/>
      <c r="H139" s="4"/>
      <c r="I139" s="4"/>
      <c r="J139" s="5"/>
      <c r="K139" s="5"/>
      <c r="L139" s="5"/>
      <c r="M139" s="5"/>
      <c r="N139" s="5"/>
      <c r="O139" s="5"/>
      <c r="P139" s="5"/>
      <c r="Q139" s="5"/>
      <c r="R139" s="4"/>
      <c r="S139" s="4"/>
      <c r="T139" s="4"/>
      <c r="U139" s="4"/>
      <c r="V139" s="4"/>
      <c r="W139" s="4"/>
      <c r="X139" s="4"/>
      <c r="Y139" s="4"/>
      <c r="Z139" s="5"/>
      <c r="AA139" s="5"/>
      <c r="AB139" s="5"/>
      <c r="AC139" s="5"/>
      <c r="AD139" s="5"/>
      <c r="AE139" s="5"/>
      <c r="AF139" s="5"/>
      <c r="AG139" s="5"/>
      <c r="AH139" s="4"/>
      <c r="AI139" s="4"/>
      <c r="AJ139" s="4"/>
      <c r="AK139" s="4"/>
      <c r="AL139" s="4"/>
      <c r="AM139" s="4"/>
      <c r="AN139" s="4"/>
      <c r="AO139" s="4"/>
      <c r="AP139" s="5"/>
      <c r="AQ139" s="5"/>
      <c r="AR139" s="5"/>
      <c r="AS139" s="5"/>
      <c r="AT139" s="5"/>
      <c r="AU139" s="5"/>
      <c r="AV139" s="5"/>
      <c r="AW139" s="5"/>
      <c r="AX139" s="4"/>
      <c r="AY139" s="4"/>
      <c r="AZ139" s="4"/>
      <c r="BA139" s="4"/>
      <c r="BB139" s="4"/>
      <c r="BC139" s="4"/>
      <c r="BD139" s="4"/>
      <c r="BE139" s="4"/>
      <c r="BF139" s="5"/>
      <c r="BG139" s="5"/>
      <c r="BH139" s="5"/>
      <c r="BI139" s="5"/>
      <c r="BJ139" s="5"/>
      <c r="BK139" s="5"/>
      <c r="BL139" s="5"/>
      <c r="BM139" s="5"/>
      <c r="BN139" s="4"/>
      <c r="BO139" s="4"/>
      <c r="BP139" s="4"/>
      <c r="BQ139" s="4"/>
      <c r="BR139" s="4"/>
      <c r="BS139" s="4"/>
      <c r="BT139" s="4"/>
      <c r="BU139" s="4"/>
      <c r="BV139" s="5"/>
      <c r="BW139" s="5"/>
      <c r="BX139" s="5"/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4"/>
      <c r="CJ139" s="4"/>
      <c r="CK139" s="4"/>
      <c r="CL139" s="5"/>
      <c r="CM139" s="5"/>
      <c r="CN139" s="5"/>
      <c r="CO139" s="5"/>
      <c r="CP139" s="5"/>
      <c r="CQ139" s="5"/>
      <c r="CR139" s="5"/>
      <c r="CS139" s="5"/>
      <c r="CT139" s="4"/>
      <c r="CU139" s="4"/>
      <c r="CV139" s="4"/>
      <c r="CW139" s="4"/>
      <c r="CX139" s="4"/>
      <c r="CY139" s="4"/>
      <c r="CZ139" s="4"/>
      <c r="DA139" s="4"/>
      <c r="DB139" s="5"/>
      <c r="DC139" s="5"/>
      <c r="DD139" s="5"/>
      <c r="DE139" s="5"/>
      <c r="DF139" s="5"/>
      <c r="DG139" s="5"/>
      <c r="DH139" s="5"/>
      <c r="DI139" s="5"/>
      <c r="DJ139" s="4"/>
      <c r="DK139" s="4"/>
      <c r="DL139" s="4"/>
      <c r="DM139" s="4"/>
      <c r="DN139" s="4"/>
      <c r="DO139" s="4"/>
      <c r="DP139" s="4"/>
      <c r="DQ139" s="4"/>
      <c r="DR139" s="5"/>
      <c r="DS139" s="5"/>
      <c r="DT139" s="5"/>
      <c r="DU139" s="5"/>
      <c r="DV139" s="5"/>
      <c r="DW139" s="5"/>
      <c r="DX139" s="5"/>
      <c r="DY139" s="5"/>
      <c r="DZ139" s="4"/>
      <c r="EA139" s="4"/>
      <c r="EB139" s="4"/>
      <c r="EC139" s="4"/>
      <c r="ED139" s="4"/>
      <c r="EE139" s="4"/>
      <c r="EF139" s="4"/>
      <c r="EG139" s="4"/>
      <c r="EH139" s="5"/>
      <c r="EI139" s="5"/>
      <c r="EJ139" s="5"/>
      <c r="EK139" s="5"/>
      <c r="EL139" s="5"/>
      <c r="EM139" s="5"/>
      <c r="EN139" s="5"/>
      <c r="EO139" s="5"/>
      <c r="EP139" s="4"/>
      <c r="EQ139" s="4"/>
      <c r="ER139" s="4"/>
      <c r="ES139" s="4"/>
      <c r="ET139" s="4"/>
      <c r="EU139" s="4"/>
      <c r="EV139" s="4"/>
      <c r="EW139" s="4"/>
      <c r="EX139" s="5"/>
      <c r="EY139" s="5"/>
      <c r="EZ139" s="5"/>
      <c r="FA139" s="5"/>
      <c r="FB139" s="5"/>
      <c r="FC139" s="5"/>
      <c r="FD139" s="5"/>
      <c r="FE139" s="5"/>
      <c r="FF139" s="4" t="e">
        <f t="shared" si="32"/>
        <v>#DIV/0!</v>
      </c>
      <c r="FG139" s="4" t="e">
        <f t="shared" si="33"/>
        <v>#DIV/0!</v>
      </c>
      <c r="FH139" s="4" t="e">
        <f t="shared" si="34"/>
        <v>#DIV/0!</v>
      </c>
      <c r="FI139" s="4" t="e">
        <f t="shared" si="35"/>
        <v>#DIV/0!</v>
      </c>
      <c r="FJ139" s="4" t="e">
        <f t="shared" si="36"/>
        <v>#DIV/0!</v>
      </c>
      <c r="FK139" s="4" t="e">
        <f t="shared" si="37"/>
        <v>#DIV/0!</v>
      </c>
      <c r="FL139" s="4" t="e">
        <f t="shared" si="38"/>
        <v>#DIV/0!</v>
      </c>
      <c r="FM139" s="4" t="e">
        <f t="shared" si="39"/>
        <v>#DIV/0!</v>
      </c>
      <c r="FN139" s="1" t="e" cm="1">
        <f t="array" aca="1" ref="FN139" ca="1">CONCATENATE(INDIRECT(ADDRESS(1,MATCH(_xlfn.MINIFS(B139:FE139,metrics.rec,"MAE"),B139:FE139,0)+1)), ", ", INDIRECT(ADDRESS(2,MATCH(_xlfn.MINIFS(B139:FE139,metrics.rec,"MAE"),B139:FE139,0)+1)))</f>
        <v>#N/A</v>
      </c>
      <c r="FO139" s="1" t="e" cm="1">
        <f t="array" aca="1" ref="FO139" ca="1">CONCATENATE(INDIRECT(ADDRESS(1,MATCH(_xlfn.MINIFS(B139:FE139,metrics.rec,"MSE"),B139:FE139,0)+1)), ", ", INDIRECT(ADDRESS(2,MATCH(_xlfn.MINIFS(B139:FE139,metrics.rec,"MSE"),B139:FE139,0)+1)))</f>
        <v>#N/A</v>
      </c>
      <c r="FP139" s="1" t="e" cm="1">
        <f t="array" aca="1" ref="FP139" ca="1">CONCATENATE(INDIRECT(ADDRESS(1,MATCH(_xlfn.MAXIFS(B139:FE139,metrics.rec,"R"),B139:FE139,0)+1)), ", ", INDIRECT(ADDRESS(2,MATCH(_xlfn.MAXIFS(B139:FE139,metrics.rec,"R"),B139:FE139,0)+1)))</f>
        <v>#N/A</v>
      </c>
      <c r="FQ139" s="1" t="e" cm="1">
        <f t="array" aca="1" ref="FQ139" ca="1">CONCATENATE(INDIRECT(ADDRESS(1,MATCH(_xlfn.MAXIFS(B139:FE139,metrics.rec,"Precision"),B139:FE139,0)+1)), ", ", INDIRECT(ADDRESS(2,MATCH(_xlfn.MAXIFS(B139:FE139,metrics.rec,"Precision"),B139:FE139,0)+1)))</f>
        <v>#N/A</v>
      </c>
      <c r="FR139" s="1" t="e" cm="1">
        <f t="array" aca="1" ref="FR139" ca="1">CONCATENATE(INDIRECT(ADDRESS(1,MATCH(_xlfn.MAXIFS(B139:FE139,metrics.rec,"Recall"),B139:FE139,0)+1)), ", ", INDIRECT(ADDRESS(2,MATCH(_xlfn.MAXIFS(B139:FE139,metrics.rec,"Recall"),B139:FE139,0)+1)))</f>
        <v>#N/A</v>
      </c>
      <c r="FS139" s="1" t="e" cm="1">
        <f t="array" aca="1" ref="FS139" ca="1">CONCATENATE(INDIRECT(ADDRESS(1,MATCH(_xlfn.MAXIFS(B139:FE139,metrics.rec,"Coverage"),B139:FE139,0)+1)), ", ", INDIRECT(ADDRESS(2,MATCH(_xlfn.MAXIFS(B139:FE139,metrics.rec,"Coverage"),B139:FE139,0)+1)))</f>
        <v>#N/A</v>
      </c>
      <c r="FT139" s="1" t="e" cm="1">
        <f t="array" aca="1" ref="FT139" ca="1">CONCATENATE(INDIRECT(ADDRESS(1,MATCH(_xlfn.MAXIFS(B139:FE139,metrics.rec,"Recatio"),B139:FE139,0)+1)), ", ", INDIRECT(ADDRESS(2,MATCH(_xlfn.MAXIFS(B139:FE139,metrics.rec,"Recatio"),B139:FE139,0)+1)))</f>
        <v>#N/A</v>
      </c>
      <c r="FU139" s="1" t="e" cm="1">
        <f t="array" aca="1" ref="FU139" ca="1">CONCATENATE(INDIRECT(ADDRESS(1,MATCH(_xlfn.MINIFS(B139:FE139,metrics.rec,"Time"),B139:FE139,0)+1)), ", ", INDIRECT(ADDRESS(2,MATCH(_xlfn.MINIFS(B139:FE139,metrics.rec,"Time"),B139:FE139,0)+1)))</f>
        <v>#N/A</v>
      </c>
    </row>
    <row r="140" spans="1:177" x14ac:dyDescent="0.2">
      <c r="A140" s="1" t="s">
        <v>137</v>
      </c>
      <c r="B140" s="4"/>
      <c r="C140" s="4"/>
      <c r="D140" s="4"/>
      <c r="E140" s="4"/>
      <c r="F140" s="4"/>
      <c r="G140" s="4"/>
      <c r="H140" s="4"/>
      <c r="I140" s="4"/>
      <c r="J140" s="5"/>
      <c r="K140" s="5"/>
      <c r="L140" s="5"/>
      <c r="M140" s="5"/>
      <c r="N140" s="5"/>
      <c r="O140" s="5"/>
      <c r="P140" s="5"/>
      <c r="Q140" s="5"/>
      <c r="R140" s="4"/>
      <c r="S140" s="4"/>
      <c r="T140" s="4"/>
      <c r="U140" s="4"/>
      <c r="V140" s="4"/>
      <c r="W140" s="4"/>
      <c r="X140" s="4"/>
      <c r="Y140" s="4"/>
      <c r="Z140" s="5"/>
      <c r="AA140" s="5"/>
      <c r="AB140" s="5"/>
      <c r="AC140" s="5"/>
      <c r="AD140" s="5"/>
      <c r="AE140" s="5"/>
      <c r="AF140" s="5"/>
      <c r="AG140" s="5"/>
      <c r="AH140" s="4"/>
      <c r="AI140" s="4"/>
      <c r="AJ140" s="4"/>
      <c r="AK140" s="4"/>
      <c r="AL140" s="4"/>
      <c r="AM140" s="4"/>
      <c r="AN140" s="4"/>
      <c r="AO140" s="4"/>
      <c r="AP140" s="5"/>
      <c r="AQ140" s="5"/>
      <c r="AR140" s="5"/>
      <c r="AS140" s="5"/>
      <c r="AT140" s="5"/>
      <c r="AU140" s="5"/>
      <c r="AV140" s="5"/>
      <c r="AW140" s="5"/>
      <c r="AX140" s="4"/>
      <c r="AY140" s="4"/>
      <c r="AZ140" s="4"/>
      <c r="BA140" s="4"/>
      <c r="BB140" s="4"/>
      <c r="BC140" s="4"/>
      <c r="BD140" s="4"/>
      <c r="BE140" s="4"/>
      <c r="BF140" s="5"/>
      <c r="BG140" s="5"/>
      <c r="BH140" s="5"/>
      <c r="BI140" s="5"/>
      <c r="BJ140" s="5"/>
      <c r="BK140" s="5"/>
      <c r="BL140" s="5"/>
      <c r="BM140" s="5"/>
      <c r="BN140" s="4"/>
      <c r="BO140" s="4"/>
      <c r="BP140" s="4"/>
      <c r="BQ140" s="4"/>
      <c r="BR140" s="4"/>
      <c r="BS140" s="4"/>
      <c r="BT140" s="4"/>
      <c r="BU140" s="4"/>
      <c r="BV140" s="5"/>
      <c r="BW140" s="5"/>
      <c r="BX140" s="5"/>
      <c r="BY140" s="5"/>
      <c r="BZ140" s="5"/>
      <c r="CA140" s="5"/>
      <c r="CB140" s="5"/>
      <c r="CC140" s="5"/>
      <c r="CD140" s="4"/>
      <c r="CE140" s="4"/>
      <c r="CF140" s="4"/>
      <c r="CG140" s="4"/>
      <c r="CH140" s="4"/>
      <c r="CI140" s="4"/>
      <c r="CJ140" s="4"/>
      <c r="CK140" s="4"/>
      <c r="CL140" s="5"/>
      <c r="CM140" s="5"/>
      <c r="CN140" s="5"/>
      <c r="CO140" s="5"/>
      <c r="CP140" s="5"/>
      <c r="CQ140" s="5"/>
      <c r="CR140" s="5"/>
      <c r="CS140" s="5"/>
      <c r="CT140" s="4"/>
      <c r="CU140" s="4"/>
      <c r="CV140" s="4"/>
      <c r="CW140" s="4"/>
      <c r="CX140" s="4"/>
      <c r="CY140" s="4"/>
      <c r="CZ140" s="4"/>
      <c r="DA140" s="4"/>
      <c r="DB140" s="5"/>
      <c r="DC140" s="5"/>
      <c r="DD140" s="5"/>
      <c r="DE140" s="5"/>
      <c r="DF140" s="5"/>
      <c r="DG140" s="5"/>
      <c r="DH140" s="5"/>
      <c r="DI140" s="5"/>
      <c r="DJ140" s="4"/>
      <c r="DK140" s="4"/>
      <c r="DL140" s="4"/>
      <c r="DM140" s="4"/>
      <c r="DN140" s="4"/>
      <c r="DO140" s="4"/>
      <c r="DP140" s="4"/>
      <c r="DQ140" s="4"/>
      <c r="DR140" s="5"/>
      <c r="DS140" s="5"/>
      <c r="DT140" s="5"/>
      <c r="DU140" s="5"/>
      <c r="DV140" s="5"/>
      <c r="DW140" s="5"/>
      <c r="DX140" s="5"/>
      <c r="DY140" s="5"/>
      <c r="DZ140" s="4"/>
      <c r="EA140" s="4"/>
      <c r="EB140" s="4"/>
      <c r="EC140" s="4"/>
      <c r="ED140" s="4"/>
      <c r="EE140" s="4"/>
      <c r="EF140" s="4"/>
      <c r="EG140" s="4"/>
      <c r="EH140" s="5"/>
      <c r="EI140" s="5"/>
      <c r="EJ140" s="5"/>
      <c r="EK140" s="5"/>
      <c r="EL140" s="5"/>
      <c r="EM140" s="5"/>
      <c r="EN140" s="5"/>
      <c r="EO140" s="5"/>
      <c r="EP140" s="4"/>
      <c r="EQ140" s="4"/>
      <c r="ER140" s="4"/>
      <c r="ES140" s="4"/>
      <c r="ET140" s="4"/>
      <c r="EU140" s="4"/>
      <c r="EV140" s="4"/>
      <c r="EW140" s="4"/>
      <c r="EX140" s="5"/>
      <c r="EY140" s="5"/>
      <c r="EZ140" s="5"/>
      <c r="FA140" s="5"/>
      <c r="FB140" s="5"/>
      <c r="FC140" s="5"/>
      <c r="FD140" s="5"/>
      <c r="FE140" s="5"/>
      <c r="FF140" s="4" t="e">
        <f t="shared" si="32"/>
        <v>#DIV/0!</v>
      </c>
      <c r="FG140" s="4" t="e">
        <f t="shared" si="33"/>
        <v>#DIV/0!</v>
      </c>
      <c r="FH140" s="4" t="e">
        <f t="shared" si="34"/>
        <v>#DIV/0!</v>
      </c>
      <c r="FI140" s="4" t="e">
        <f t="shared" si="35"/>
        <v>#DIV/0!</v>
      </c>
      <c r="FJ140" s="4" t="e">
        <f t="shared" si="36"/>
        <v>#DIV/0!</v>
      </c>
      <c r="FK140" s="4" t="e">
        <f t="shared" si="37"/>
        <v>#DIV/0!</v>
      </c>
      <c r="FL140" s="4" t="e">
        <f t="shared" si="38"/>
        <v>#DIV/0!</v>
      </c>
      <c r="FM140" s="4" t="e">
        <f t="shared" si="39"/>
        <v>#DIV/0!</v>
      </c>
      <c r="FN140" s="1" t="e" cm="1">
        <f t="array" aca="1" ref="FN140" ca="1">CONCATENATE(INDIRECT(ADDRESS(1,MATCH(_xlfn.MINIFS(B140:FE140,metrics.rec,"MAE"),B140:FE140,0)+1)), ", ", INDIRECT(ADDRESS(2,MATCH(_xlfn.MINIFS(B140:FE140,metrics.rec,"MAE"),B140:FE140,0)+1)))</f>
        <v>#N/A</v>
      </c>
      <c r="FO140" s="1" t="e" cm="1">
        <f t="array" aca="1" ref="FO140" ca="1">CONCATENATE(INDIRECT(ADDRESS(1,MATCH(_xlfn.MINIFS(B140:FE140,metrics.rec,"MSE"),B140:FE140,0)+1)), ", ", INDIRECT(ADDRESS(2,MATCH(_xlfn.MINIFS(B140:FE140,metrics.rec,"MSE"),B140:FE140,0)+1)))</f>
        <v>#N/A</v>
      </c>
      <c r="FP140" s="1" t="e" cm="1">
        <f t="array" aca="1" ref="FP140" ca="1">CONCATENATE(INDIRECT(ADDRESS(1,MATCH(_xlfn.MAXIFS(B140:FE140,metrics.rec,"R"),B140:FE140,0)+1)), ", ", INDIRECT(ADDRESS(2,MATCH(_xlfn.MAXIFS(B140:FE140,metrics.rec,"R"),B140:FE140,0)+1)))</f>
        <v>#N/A</v>
      </c>
      <c r="FQ140" s="1" t="e" cm="1">
        <f t="array" aca="1" ref="FQ140" ca="1">CONCATENATE(INDIRECT(ADDRESS(1,MATCH(_xlfn.MAXIFS(B140:FE140,metrics.rec,"Precision"),B140:FE140,0)+1)), ", ", INDIRECT(ADDRESS(2,MATCH(_xlfn.MAXIFS(B140:FE140,metrics.rec,"Precision"),B140:FE140,0)+1)))</f>
        <v>#N/A</v>
      </c>
      <c r="FR140" s="1" t="e" cm="1">
        <f t="array" aca="1" ref="FR140" ca="1">CONCATENATE(INDIRECT(ADDRESS(1,MATCH(_xlfn.MAXIFS(B140:FE140,metrics.rec,"Recall"),B140:FE140,0)+1)), ", ", INDIRECT(ADDRESS(2,MATCH(_xlfn.MAXIFS(B140:FE140,metrics.rec,"Recall"),B140:FE140,0)+1)))</f>
        <v>#N/A</v>
      </c>
      <c r="FS140" s="1" t="e" cm="1">
        <f t="array" aca="1" ref="FS140" ca="1">CONCATENATE(INDIRECT(ADDRESS(1,MATCH(_xlfn.MAXIFS(B140:FE140,metrics.rec,"Coverage"),B140:FE140,0)+1)), ", ", INDIRECT(ADDRESS(2,MATCH(_xlfn.MAXIFS(B140:FE140,metrics.rec,"Coverage"),B140:FE140,0)+1)))</f>
        <v>#N/A</v>
      </c>
      <c r="FT140" s="1" t="e" cm="1">
        <f t="array" aca="1" ref="FT140" ca="1">CONCATENATE(INDIRECT(ADDRESS(1,MATCH(_xlfn.MAXIFS(B140:FE140,metrics.rec,"Recatio"),B140:FE140,0)+1)), ", ", INDIRECT(ADDRESS(2,MATCH(_xlfn.MAXIFS(B140:FE140,metrics.rec,"Recatio"),B140:FE140,0)+1)))</f>
        <v>#N/A</v>
      </c>
      <c r="FU140" s="1" t="e" cm="1">
        <f t="array" aca="1" ref="FU140" ca="1">CONCATENATE(INDIRECT(ADDRESS(1,MATCH(_xlfn.MINIFS(B140:FE140,metrics.rec,"Time"),B140:FE140,0)+1)), ", ", INDIRECT(ADDRESS(2,MATCH(_xlfn.MINIFS(B140:FE140,metrics.rec,"Time"),B140:FE140,0)+1)))</f>
        <v>#N/A</v>
      </c>
    </row>
    <row r="141" spans="1:177" x14ac:dyDescent="0.2">
      <c r="A141" s="1" t="s">
        <v>138</v>
      </c>
      <c r="B141" s="4"/>
      <c r="C141" s="4"/>
      <c r="D141" s="4"/>
      <c r="E141" s="4"/>
      <c r="F141" s="4"/>
      <c r="G141" s="4"/>
      <c r="H141" s="4"/>
      <c r="I141" s="4"/>
      <c r="J141" s="5"/>
      <c r="K141" s="5"/>
      <c r="L141" s="5"/>
      <c r="M141" s="5"/>
      <c r="N141" s="5"/>
      <c r="O141" s="5"/>
      <c r="P141" s="5"/>
      <c r="Q141" s="5"/>
      <c r="R141" s="4"/>
      <c r="S141" s="4"/>
      <c r="T141" s="4"/>
      <c r="U141" s="4"/>
      <c r="V141" s="4"/>
      <c r="W141" s="4"/>
      <c r="X141" s="4"/>
      <c r="Y141" s="4"/>
      <c r="Z141" s="5"/>
      <c r="AA141" s="5"/>
      <c r="AB141" s="5"/>
      <c r="AC141" s="5"/>
      <c r="AD141" s="5"/>
      <c r="AE141" s="5"/>
      <c r="AF141" s="5"/>
      <c r="AG141" s="5"/>
      <c r="AH141" s="4"/>
      <c r="AI141" s="4"/>
      <c r="AJ141" s="4"/>
      <c r="AK141" s="4"/>
      <c r="AL141" s="4"/>
      <c r="AM141" s="4"/>
      <c r="AN141" s="4"/>
      <c r="AO141" s="4"/>
      <c r="AP141" s="5"/>
      <c r="AQ141" s="5"/>
      <c r="AR141" s="5"/>
      <c r="AS141" s="5"/>
      <c r="AT141" s="5"/>
      <c r="AU141" s="5"/>
      <c r="AV141" s="5"/>
      <c r="AW141" s="5"/>
      <c r="AX141" s="4"/>
      <c r="AY141" s="4"/>
      <c r="AZ141" s="4"/>
      <c r="BA141" s="4"/>
      <c r="BB141" s="4"/>
      <c r="BC141" s="4"/>
      <c r="BD141" s="4"/>
      <c r="BE141" s="4"/>
      <c r="BF141" s="5"/>
      <c r="BG141" s="5"/>
      <c r="BH141" s="5"/>
      <c r="BI141" s="5"/>
      <c r="BJ141" s="5"/>
      <c r="BK141" s="5"/>
      <c r="BL141" s="5"/>
      <c r="BM141" s="5"/>
      <c r="BN141" s="4"/>
      <c r="BO141" s="4"/>
      <c r="BP141" s="4"/>
      <c r="BQ141" s="4"/>
      <c r="BR141" s="4"/>
      <c r="BS141" s="4"/>
      <c r="BT141" s="4"/>
      <c r="BU141" s="4"/>
      <c r="BV141" s="5"/>
      <c r="BW141" s="5"/>
      <c r="BX141" s="5"/>
      <c r="BY141" s="5"/>
      <c r="BZ141" s="5"/>
      <c r="CA141" s="5"/>
      <c r="CB141" s="5"/>
      <c r="CC141" s="5"/>
      <c r="CD141" s="4"/>
      <c r="CE141" s="4"/>
      <c r="CF141" s="4"/>
      <c r="CG141" s="4"/>
      <c r="CH141" s="4"/>
      <c r="CI141" s="4"/>
      <c r="CJ141" s="4"/>
      <c r="CK141" s="4"/>
      <c r="CL141" s="5"/>
      <c r="CM141" s="5"/>
      <c r="CN141" s="5"/>
      <c r="CO141" s="5"/>
      <c r="CP141" s="5"/>
      <c r="CQ141" s="5"/>
      <c r="CR141" s="5"/>
      <c r="CS141" s="5"/>
      <c r="CT141" s="4"/>
      <c r="CU141" s="4"/>
      <c r="CV141" s="4"/>
      <c r="CW141" s="4"/>
      <c r="CX141" s="4"/>
      <c r="CY141" s="4"/>
      <c r="CZ141" s="4"/>
      <c r="DA141" s="4"/>
      <c r="DB141" s="5"/>
      <c r="DC141" s="5"/>
      <c r="DD141" s="5"/>
      <c r="DE141" s="5"/>
      <c r="DF141" s="5"/>
      <c r="DG141" s="5"/>
      <c r="DH141" s="5"/>
      <c r="DI141" s="5"/>
      <c r="DJ141" s="4"/>
      <c r="DK141" s="4"/>
      <c r="DL141" s="4"/>
      <c r="DM141" s="4"/>
      <c r="DN141" s="4"/>
      <c r="DO141" s="4"/>
      <c r="DP141" s="4"/>
      <c r="DQ141" s="4"/>
      <c r="DR141" s="5"/>
      <c r="DS141" s="5"/>
      <c r="DT141" s="5"/>
      <c r="DU141" s="5"/>
      <c r="DV141" s="5"/>
      <c r="DW141" s="5"/>
      <c r="DX141" s="5"/>
      <c r="DY141" s="5"/>
      <c r="DZ141" s="4"/>
      <c r="EA141" s="4"/>
      <c r="EB141" s="4"/>
      <c r="EC141" s="4"/>
      <c r="ED141" s="4"/>
      <c r="EE141" s="4"/>
      <c r="EF141" s="4"/>
      <c r="EG141" s="4"/>
      <c r="EH141" s="5"/>
      <c r="EI141" s="5"/>
      <c r="EJ141" s="5"/>
      <c r="EK141" s="5"/>
      <c r="EL141" s="5"/>
      <c r="EM141" s="5"/>
      <c r="EN141" s="5"/>
      <c r="EO141" s="5"/>
      <c r="EP141" s="4"/>
      <c r="EQ141" s="4"/>
      <c r="ER141" s="4"/>
      <c r="ES141" s="4"/>
      <c r="ET141" s="4"/>
      <c r="EU141" s="4"/>
      <c r="EV141" s="4"/>
      <c r="EW141" s="4"/>
      <c r="EX141" s="5"/>
      <c r="EY141" s="5"/>
      <c r="EZ141" s="5"/>
      <c r="FA141" s="5"/>
      <c r="FB141" s="5"/>
      <c r="FC141" s="5"/>
      <c r="FD141" s="5"/>
      <c r="FE141" s="5"/>
      <c r="FF141" s="4" t="e">
        <f t="shared" si="32"/>
        <v>#DIV/0!</v>
      </c>
      <c r="FG141" s="4" t="e">
        <f t="shared" si="33"/>
        <v>#DIV/0!</v>
      </c>
      <c r="FH141" s="4" t="e">
        <f t="shared" si="34"/>
        <v>#DIV/0!</v>
      </c>
      <c r="FI141" s="4" t="e">
        <f t="shared" si="35"/>
        <v>#DIV/0!</v>
      </c>
      <c r="FJ141" s="4" t="e">
        <f t="shared" si="36"/>
        <v>#DIV/0!</v>
      </c>
      <c r="FK141" s="4" t="e">
        <f t="shared" si="37"/>
        <v>#DIV/0!</v>
      </c>
      <c r="FL141" s="4" t="e">
        <f t="shared" si="38"/>
        <v>#DIV/0!</v>
      </c>
      <c r="FM141" s="4" t="e">
        <f t="shared" si="39"/>
        <v>#DIV/0!</v>
      </c>
      <c r="FN141" s="1" t="e" cm="1">
        <f t="array" aca="1" ref="FN141" ca="1">CONCATENATE(INDIRECT(ADDRESS(1,MATCH(_xlfn.MINIFS(B141:FE141,metrics.rec,"MAE"),B141:FE141,0)+1)), ", ", INDIRECT(ADDRESS(2,MATCH(_xlfn.MINIFS(B141:FE141,metrics.rec,"MAE"),B141:FE141,0)+1)))</f>
        <v>#N/A</v>
      </c>
      <c r="FO141" s="1" t="e" cm="1">
        <f t="array" aca="1" ref="FO141" ca="1">CONCATENATE(INDIRECT(ADDRESS(1,MATCH(_xlfn.MINIFS(B141:FE141,metrics.rec,"MSE"),B141:FE141,0)+1)), ", ", INDIRECT(ADDRESS(2,MATCH(_xlfn.MINIFS(B141:FE141,metrics.rec,"MSE"),B141:FE141,0)+1)))</f>
        <v>#N/A</v>
      </c>
      <c r="FP141" s="1" t="e" cm="1">
        <f t="array" aca="1" ref="FP141" ca="1">CONCATENATE(INDIRECT(ADDRESS(1,MATCH(_xlfn.MAXIFS(B141:FE141,metrics.rec,"R"),B141:FE141,0)+1)), ", ", INDIRECT(ADDRESS(2,MATCH(_xlfn.MAXIFS(B141:FE141,metrics.rec,"R"),B141:FE141,0)+1)))</f>
        <v>#N/A</v>
      </c>
      <c r="FQ141" s="1" t="e" cm="1">
        <f t="array" aca="1" ref="FQ141" ca="1">CONCATENATE(INDIRECT(ADDRESS(1,MATCH(_xlfn.MAXIFS(B141:FE141,metrics.rec,"Precision"),B141:FE141,0)+1)), ", ", INDIRECT(ADDRESS(2,MATCH(_xlfn.MAXIFS(B141:FE141,metrics.rec,"Precision"),B141:FE141,0)+1)))</f>
        <v>#N/A</v>
      </c>
      <c r="FR141" s="1" t="e" cm="1">
        <f t="array" aca="1" ref="FR141" ca="1">CONCATENATE(INDIRECT(ADDRESS(1,MATCH(_xlfn.MAXIFS(B141:FE141,metrics.rec,"Recall"),B141:FE141,0)+1)), ", ", INDIRECT(ADDRESS(2,MATCH(_xlfn.MAXIFS(B141:FE141,metrics.rec,"Recall"),B141:FE141,0)+1)))</f>
        <v>#N/A</v>
      </c>
      <c r="FS141" s="1" t="e" cm="1">
        <f t="array" aca="1" ref="FS141" ca="1">CONCATENATE(INDIRECT(ADDRESS(1,MATCH(_xlfn.MAXIFS(B141:FE141,metrics.rec,"Coverage"),B141:FE141,0)+1)), ", ", INDIRECT(ADDRESS(2,MATCH(_xlfn.MAXIFS(B141:FE141,metrics.rec,"Coverage"),B141:FE141,0)+1)))</f>
        <v>#N/A</v>
      </c>
      <c r="FT141" s="1" t="e" cm="1">
        <f t="array" aca="1" ref="FT141" ca="1">CONCATENATE(INDIRECT(ADDRESS(1,MATCH(_xlfn.MAXIFS(B141:FE141,metrics.rec,"Recatio"),B141:FE141,0)+1)), ", ", INDIRECT(ADDRESS(2,MATCH(_xlfn.MAXIFS(B141:FE141,metrics.rec,"Recatio"),B141:FE141,0)+1)))</f>
        <v>#N/A</v>
      </c>
      <c r="FU141" s="1" t="e" cm="1">
        <f t="array" aca="1" ref="FU141" ca="1">CONCATENATE(INDIRECT(ADDRESS(1,MATCH(_xlfn.MINIFS(B141:FE141,metrics.rec,"Time"),B141:FE141,0)+1)), ", ", INDIRECT(ADDRESS(2,MATCH(_xlfn.MINIFS(B141:FE141,metrics.rec,"Time"),B141:FE141,0)+1)))</f>
        <v>#N/A</v>
      </c>
    </row>
    <row r="142" spans="1:177" x14ac:dyDescent="0.2">
      <c r="A142" s="1" t="s">
        <v>139</v>
      </c>
      <c r="B142" s="4"/>
      <c r="C142" s="4"/>
      <c r="D142" s="4"/>
      <c r="E142" s="4"/>
      <c r="F142" s="4"/>
      <c r="G142" s="4"/>
      <c r="H142" s="4"/>
      <c r="I142" s="4"/>
      <c r="J142" s="5"/>
      <c r="K142" s="5"/>
      <c r="L142" s="5"/>
      <c r="M142" s="5"/>
      <c r="N142" s="5"/>
      <c r="O142" s="5"/>
      <c r="P142" s="5"/>
      <c r="Q142" s="5"/>
      <c r="R142" s="4"/>
      <c r="S142" s="4"/>
      <c r="T142" s="4"/>
      <c r="U142" s="4"/>
      <c r="V142" s="4"/>
      <c r="W142" s="4"/>
      <c r="X142" s="4"/>
      <c r="Y142" s="4"/>
      <c r="Z142" s="5"/>
      <c r="AA142" s="5"/>
      <c r="AB142" s="5"/>
      <c r="AC142" s="5"/>
      <c r="AD142" s="5"/>
      <c r="AE142" s="5"/>
      <c r="AF142" s="5"/>
      <c r="AG142" s="5"/>
      <c r="AH142" s="4"/>
      <c r="AI142" s="4"/>
      <c r="AJ142" s="4"/>
      <c r="AK142" s="4"/>
      <c r="AL142" s="4"/>
      <c r="AM142" s="4"/>
      <c r="AN142" s="4"/>
      <c r="AO142" s="4"/>
      <c r="AP142" s="5"/>
      <c r="AQ142" s="5"/>
      <c r="AR142" s="5"/>
      <c r="AS142" s="5"/>
      <c r="AT142" s="5"/>
      <c r="AU142" s="5"/>
      <c r="AV142" s="5"/>
      <c r="AW142" s="5"/>
      <c r="AX142" s="4"/>
      <c r="AY142" s="4"/>
      <c r="AZ142" s="4"/>
      <c r="BA142" s="4"/>
      <c r="BB142" s="4"/>
      <c r="BC142" s="4"/>
      <c r="BD142" s="4"/>
      <c r="BE142" s="4"/>
      <c r="BF142" s="5"/>
      <c r="BG142" s="5"/>
      <c r="BH142" s="5"/>
      <c r="BI142" s="5"/>
      <c r="BJ142" s="5"/>
      <c r="BK142" s="5"/>
      <c r="BL142" s="5"/>
      <c r="BM142" s="5"/>
      <c r="BN142" s="4"/>
      <c r="BO142" s="4"/>
      <c r="BP142" s="4"/>
      <c r="BQ142" s="4"/>
      <c r="BR142" s="4"/>
      <c r="BS142" s="4"/>
      <c r="BT142" s="4"/>
      <c r="BU142" s="4"/>
      <c r="BV142" s="5"/>
      <c r="BW142" s="5"/>
      <c r="BX142" s="5"/>
      <c r="BY142" s="5"/>
      <c r="BZ142" s="5"/>
      <c r="CA142" s="5"/>
      <c r="CB142" s="5"/>
      <c r="CC142" s="5"/>
      <c r="CD142" s="4"/>
      <c r="CE142" s="4"/>
      <c r="CF142" s="4"/>
      <c r="CG142" s="4"/>
      <c r="CH142" s="4"/>
      <c r="CI142" s="4"/>
      <c r="CJ142" s="4"/>
      <c r="CK142" s="4"/>
      <c r="CL142" s="5"/>
      <c r="CM142" s="5"/>
      <c r="CN142" s="5"/>
      <c r="CO142" s="5"/>
      <c r="CP142" s="5"/>
      <c r="CQ142" s="5"/>
      <c r="CR142" s="5"/>
      <c r="CS142" s="5"/>
      <c r="CT142" s="4"/>
      <c r="CU142" s="4"/>
      <c r="CV142" s="4"/>
      <c r="CW142" s="4"/>
      <c r="CX142" s="4"/>
      <c r="CY142" s="4"/>
      <c r="CZ142" s="4"/>
      <c r="DA142" s="4"/>
      <c r="DB142" s="5"/>
      <c r="DC142" s="5"/>
      <c r="DD142" s="5"/>
      <c r="DE142" s="5"/>
      <c r="DF142" s="5"/>
      <c r="DG142" s="5"/>
      <c r="DH142" s="5"/>
      <c r="DI142" s="5"/>
      <c r="DJ142" s="4"/>
      <c r="DK142" s="4"/>
      <c r="DL142" s="4"/>
      <c r="DM142" s="4"/>
      <c r="DN142" s="4"/>
      <c r="DO142" s="4"/>
      <c r="DP142" s="4"/>
      <c r="DQ142" s="4"/>
      <c r="DR142" s="5"/>
      <c r="DS142" s="5"/>
      <c r="DT142" s="5"/>
      <c r="DU142" s="5"/>
      <c r="DV142" s="5"/>
      <c r="DW142" s="5"/>
      <c r="DX142" s="5"/>
      <c r="DY142" s="5"/>
      <c r="DZ142" s="4"/>
      <c r="EA142" s="4"/>
      <c r="EB142" s="4"/>
      <c r="EC142" s="4"/>
      <c r="ED142" s="4"/>
      <c r="EE142" s="4"/>
      <c r="EF142" s="4"/>
      <c r="EG142" s="4"/>
      <c r="EH142" s="5"/>
      <c r="EI142" s="5"/>
      <c r="EJ142" s="5"/>
      <c r="EK142" s="5"/>
      <c r="EL142" s="5"/>
      <c r="EM142" s="5"/>
      <c r="EN142" s="5"/>
      <c r="EO142" s="5"/>
      <c r="EP142" s="4"/>
      <c r="EQ142" s="4"/>
      <c r="ER142" s="4"/>
      <c r="ES142" s="4"/>
      <c r="ET142" s="4"/>
      <c r="EU142" s="4"/>
      <c r="EV142" s="4"/>
      <c r="EW142" s="4"/>
      <c r="EX142" s="5"/>
      <c r="EY142" s="5"/>
      <c r="EZ142" s="5"/>
      <c r="FA142" s="5"/>
      <c r="FB142" s="5"/>
      <c r="FC142" s="5"/>
      <c r="FD142" s="5"/>
      <c r="FE142" s="5"/>
      <c r="FF142" s="4" t="e">
        <f t="shared" si="32"/>
        <v>#DIV/0!</v>
      </c>
      <c r="FG142" s="4" t="e">
        <f t="shared" si="33"/>
        <v>#DIV/0!</v>
      </c>
      <c r="FH142" s="4" t="e">
        <f t="shared" si="34"/>
        <v>#DIV/0!</v>
      </c>
      <c r="FI142" s="4" t="e">
        <f t="shared" si="35"/>
        <v>#DIV/0!</v>
      </c>
      <c r="FJ142" s="4" t="e">
        <f t="shared" si="36"/>
        <v>#DIV/0!</v>
      </c>
      <c r="FK142" s="4" t="e">
        <f t="shared" si="37"/>
        <v>#DIV/0!</v>
      </c>
      <c r="FL142" s="4" t="e">
        <f t="shared" si="38"/>
        <v>#DIV/0!</v>
      </c>
      <c r="FM142" s="4" t="e">
        <f t="shared" si="39"/>
        <v>#DIV/0!</v>
      </c>
      <c r="FN142" s="1" t="e" cm="1">
        <f t="array" aca="1" ref="FN142" ca="1">CONCATENATE(INDIRECT(ADDRESS(1,MATCH(_xlfn.MINIFS(B142:FE142,metrics.rec,"MAE"),B142:FE142,0)+1)), ", ", INDIRECT(ADDRESS(2,MATCH(_xlfn.MINIFS(B142:FE142,metrics.rec,"MAE"),B142:FE142,0)+1)))</f>
        <v>#N/A</v>
      </c>
      <c r="FO142" s="1" t="e" cm="1">
        <f t="array" aca="1" ref="FO142" ca="1">CONCATENATE(INDIRECT(ADDRESS(1,MATCH(_xlfn.MINIFS(B142:FE142,metrics.rec,"MSE"),B142:FE142,0)+1)), ", ", INDIRECT(ADDRESS(2,MATCH(_xlfn.MINIFS(B142:FE142,metrics.rec,"MSE"),B142:FE142,0)+1)))</f>
        <v>#N/A</v>
      </c>
      <c r="FP142" s="1" t="e" cm="1">
        <f t="array" aca="1" ref="FP142" ca="1">CONCATENATE(INDIRECT(ADDRESS(1,MATCH(_xlfn.MAXIFS(B142:FE142,metrics.rec,"R"),B142:FE142,0)+1)), ", ", INDIRECT(ADDRESS(2,MATCH(_xlfn.MAXIFS(B142:FE142,metrics.rec,"R"),B142:FE142,0)+1)))</f>
        <v>#N/A</v>
      </c>
      <c r="FQ142" s="1" t="e" cm="1">
        <f t="array" aca="1" ref="FQ142" ca="1">CONCATENATE(INDIRECT(ADDRESS(1,MATCH(_xlfn.MAXIFS(B142:FE142,metrics.rec,"Precision"),B142:FE142,0)+1)), ", ", INDIRECT(ADDRESS(2,MATCH(_xlfn.MAXIFS(B142:FE142,metrics.rec,"Precision"),B142:FE142,0)+1)))</f>
        <v>#N/A</v>
      </c>
      <c r="FR142" s="1" t="e" cm="1">
        <f t="array" aca="1" ref="FR142" ca="1">CONCATENATE(INDIRECT(ADDRESS(1,MATCH(_xlfn.MAXIFS(B142:FE142,metrics.rec,"Recall"),B142:FE142,0)+1)), ", ", INDIRECT(ADDRESS(2,MATCH(_xlfn.MAXIFS(B142:FE142,metrics.rec,"Recall"),B142:FE142,0)+1)))</f>
        <v>#N/A</v>
      </c>
      <c r="FS142" s="1" t="e" cm="1">
        <f t="array" aca="1" ref="FS142" ca="1">CONCATENATE(INDIRECT(ADDRESS(1,MATCH(_xlfn.MAXIFS(B142:FE142,metrics.rec,"Coverage"),B142:FE142,0)+1)), ", ", INDIRECT(ADDRESS(2,MATCH(_xlfn.MAXIFS(B142:FE142,metrics.rec,"Coverage"),B142:FE142,0)+1)))</f>
        <v>#N/A</v>
      </c>
      <c r="FT142" s="1" t="e" cm="1">
        <f t="array" aca="1" ref="FT142" ca="1">CONCATENATE(INDIRECT(ADDRESS(1,MATCH(_xlfn.MAXIFS(B142:FE142,metrics.rec,"Recatio"),B142:FE142,0)+1)), ", ", INDIRECT(ADDRESS(2,MATCH(_xlfn.MAXIFS(B142:FE142,metrics.rec,"Recatio"),B142:FE142,0)+1)))</f>
        <v>#N/A</v>
      </c>
      <c r="FU142" s="1" t="e" cm="1">
        <f t="array" aca="1" ref="FU142" ca="1">CONCATENATE(INDIRECT(ADDRESS(1,MATCH(_xlfn.MINIFS(B142:FE142,metrics.rec,"Time"),B142:FE142,0)+1)), ", ", INDIRECT(ADDRESS(2,MATCH(_xlfn.MINIFS(B142:FE142,metrics.rec,"Time"),B142:FE142,0)+1)))</f>
        <v>#N/A</v>
      </c>
    </row>
    <row r="143" spans="1:177" x14ac:dyDescent="0.2">
      <c r="A143" s="1" t="s">
        <v>140</v>
      </c>
      <c r="B143" s="4"/>
      <c r="C143" s="4"/>
      <c r="D143" s="4"/>
      <c r="E143" s="4"/>
      <c r="F143" s="4"/>
      <c r="G143" s="4"/>
      <c r="H143" s="4"/>
      <c r="I143" s="4"/>
      <c r="J143" s="5"/>
      <c r="K143" s="5"/>
      <c r="L143" s="5"/>
      <c r="M143" s="5"/>
      <c r="N143" s="5"/>
      <c r="O143" s="5"/>
      <c r="P143" s="5"/>
      <c r="Q143" s="5"/>
      <c r="R143" s="4"/>
      <c r="S143" s="4"/>
      <c r="T143" s="4"/>
      <c r="U143" s="4"/>
      <c r="V143" s="4"/>
      <c r="W143" s="4"/>
      <c r="X143" s="4"/>
      <c r="Y143" s="4"/>
      <c r="Z143" s="5"/>
      <c r="AA143" s="5"/>
      <c r="AB143" s="5"/>
      <c r="AC143" s="5"/>
      <c r="AD143" s="5"/>
      <c r="AE143" s="5"/>
      <c r="AF143" s="5"/>
      <c r="AG143" s="5"/>
      <c r="AH143" s="4"/>
      <c r="AI143" s="4"/>
      <c r="AJ143" s="4"/>
      <c r="AK143" s="4"/>
      <c r="AL143" s="4"/>
      <c r="AM143" s="4"/>
      <c r="AN143" s="4"/>
      <c r="AO143" s="4"/>
      <c r="AP143" s="5"/>
      <c r="AQ143" s="5"/>
      <c r="AR143" s="5"/>
      <c r="AS143" s="5"/>
      <c r="AT143" s="5"/>
      <c r="AU143" s="5"/>
      <c r="AV143" s="5"/>
      <c r="AW143" s="5"/>
      <c r="AX143" s="4"/>
      <c r="AY143" s="4"/>
      <c r="AZ143" s="4"/>
      <c r="BA143" s="4"/>
      <c r="BB143" s="4"/>
      <c r="BC143" s="4"/>
      <c r="BD143" s="4"/>
      <c r="BE143" s="4"/>
      <c r="BF143" s="5"/>
      <c r="BG143" s="5"/>
      <c r="BH143" s="5"/>
      <c r="BI143" s="5"/>
      <c r="BJ143" s="5"/>
      <c r="BK143" s="5"/>
      <c r="BL143" s="5"/>
      <c r="BM143" s="5"/>
      <c r="BN143" s="4"/>
      <c r="BO143" s="4"/>
      <c r="BP143" s="4"/>
      <c r="BQ143" s="4"/>
      <c r="BR143" s="4"/>
      <c r="BS143" s="4"/>
      <c r="BT143" s="4"/>
      <c r="BU143" s="4"/>
      <c r="BV143" s="5"/>
      <c r="BW143" s="5"/>
      <c r="BX143" s="5"/>
      <c r="BY143" s="5"/>
      <c r="BZ143" s="5"/>
      <c r="CA143" s="5"/>
      <c r="CB143" s="5"/>
      <c r="CC143" s="5"/>
      <c r="CD143" s="4"/>
      <c r="CE143" s="4"/>
      <c r="CF143" s="4"/>
      <c r="CG143" s="4"/>
      <c r="CH143" s="4"/>
      <c r="CI143" s="4"/>
      <c r="CJ143" s="4"/>
      <c r="CK143" s="4"/>
      <c r="CL143" s="5"/>
      <c r="CM143" s="5"/>
      <c r="CN143" s="5"/>
      <c r="CO143" s="5"/>
      <c r="CP143" s="5"/>
      <c r="CQ143" s="5"/>
      <c r="CR143" s="5"/>
      <c r="CS143" s="5"/>
      <c r="CT143" s="4"/>
      <c r="CU143" s="4"/>
      <c r="CV143" s="4"/>
      <c r="CW143" s="4"/>
      <c r="CX143" s="4"/>
      <c r="CY143" s="4"/>
      <c r="CZ143" s="4"/>
      <c r="DA143" s="4"/>
      <c r="DB143" s="5"/>
      <c r="DC143" s="5"/>
      <c r="DD143" s="5"/>
      <c r="DE143" s="5"/>
      <c r="DF143" s="5"/>
      <c r="DG143" s="5"/>
      <c r="DH143" s="5"/>
      <c r="DI143" s="5"/>
      <c r="DJ143" s="4"/>
      <c r="DK143" s="4"/>
      <c r="DL143" s="4"/>
      <c r="DM143" s="4"/>
      <c r="DN143" s="4"/>
      <c r="DO143" s="4"/>
      <c r="DP143" s="4"/>
      <c r="DQ143" s="4"/>
      <c r="DR143" s="5"/>
      <c r="DS143" s="5"/>
      <c r="DT143" s="5"/>
      <c r="DU143" s="5"/>
      <c r="DV143" s="5"/>
      <c r="DW143" s="5"/>
      <c r="DX143" s="5"/>
      <c r="DY143" s="5"/>
      <c r="DZ143" s="4"/>
      <c r="EA143" s="4"/>
      <c r="EB143" s="4"/>
      <c r="EC143" s="4"/>
      <c r="ED143" s="4"/>
      <c r="EE143" s="4"/>
      <c r="EF143" s="4"/>
      <c r="EG143" s="4"/>
      <c r="EH143" s="5"/>
      <c r="EI143" s="5"/>
      <c r="EJ143" s="5"/>
      <c r="EK143" s="5"/>
      <c r="EL143" s="5"/>
      <c r="EM143" s="5"/>
      <c r="EN143" s="5"/>
      <c r="EO143" s="5"/>
      <c r="EP143" s="4"/>
      <c r="EQ143" s="4"/>
      <c r="ER143" s="4"/>
      <c r="ES143" s="4"/>
      <c r="ET143" s="4"/>
      <c r="EU143" s="4"/>
      <c r="EV143" s="4"/>
      <c r="EW143" s="4"/>
      <c r="EX143" s="5"/>
      <c r="EY143" s="5"/>
      <c r="EZ143" s="5"/>
      <c r="FA143" s="5"/>
      <c r="FB143" s="5"/>
      <c r="FC143" s="5"/>
      <c r="FD143" s="5"/>
      <c r="FE143" s="5"/>
      <c r="FF143" s="4" t="e">
        <f t="shared" si="32"/>
        <v>#DIV/0!</v>
      </c>
      <c r="FG143" s="4" t="e">
        <f t="shared" si="33"/>
        <v>#DIV/0!</v>
      </c>
      <c r="FH143" s="4" t="e">
        <f t="shared" si="34"/>
        <v>#DIV/0!</v>
      </c>
      <c r="FI143" s="4" t="e">
        <f t="shared" si="35"/>
        <v>#DIV/0!</v>
      </c>
      <c r="FJ143" s="4" t="e">
        <f t="shared" si="36"/>
        <v>#DIV/0!</v>
      </c>
      <c r="FK143" s="4" t="e">
        <f t="shared" si="37"/>
        <v>#DIV/0!</v>
      </c>
      <c r="FL143" s="4" t="e">
        <f t="shared" si="38"/>
        <v>#DIV/0!</v>
      </c>
      <c r="FM143" s="4" t="e">
        <f t="shared" si="39"/>
        <v>#DIV/0!</v>
      </c>
      <c r="FN143" s="1" t="e" cm="1">
        <f t="array" aca="1" ref="FN143" ca="1">CONCATENATE(INDIRECT(ADDRESS(1,MATCH(_xlfn.MINIFS(B143:FE143,metrics.rec,"MAE"),B143:FE143,0)+1)), ", ", INDIRECT(ADDRESS(2,MATCH(_xlfn.MINIFS(B143:FE143,metrics.rec,"MAE"),B143:FE143,0)+1)))</f>
        <v>#N/A</v>
      </c>
      <c r="FO143" s="1" t="e" cm="1">
        <f t="array" aca="1" ref="FO143" ca="1">CONCATENATE(INDIRECT(ADDRESS(1,MATCH(_xlfn.MINIFS(B143:FE143,metrics.rec,"MSE"),B143:FE143,0)+1)), ", ", INDIRECT(ADDRESS(2,MATCH(_xlfn.MINIFS(B143:FE143,metrics.rec,"MSE"),B143:FE143,0)+1)))</f>
        <v>#N/A</v>
      </c>
      <c r="FP143" s="1" t="e" cm="1">
        <f t="array" aca="1" ref="FP143" ca="1">CONCATENATE(INDIRECT(ADDRESS(1,MATCH(_xlfn.MAXIFS(B143:FE143,metrics.rec,"R"),B143:FE143,0)+1)), ", ", INDIRECT(ADDRESS(2,MATCH(_xlfn.MAXIFS(B143:FE143,metrics.rec,"R"),B143:FE143,0)+1)))</f>
        <v>#N/A</v>
      </c>
      <c r="FQ143" s="1" t="e" cm="1">
        <f t="array" aca="1" ref="FQ143" ca="1">CONCATENATE(INDIRECT(ADDRESS(1,MATCH(_xlfn.MAXIFS(B143:FE143,metrics.rec,"Precision"),B143:FE143,0)+1)), ", ", INDIRECT(ADDRESS(2,MATCH(_xlfn.MAXIFS(B143:FE143,metrics.rec,"Precision"),B143:FE143,0)+1)))</f>
        <v>#N/A</v>
      </c>
      <c r="FR143" s="1" t="e" cm="1">
        <f t="array" aca="1" ref="FR143" ca="1">CONCATENATE(INDIRECT(ADDRESS(1,MATCH(_xlfn.MAXIFS(B143:FE143,metrics.rec,"Recall"),B143:FE143,0)+1)), ", ", INDIRECT(ADDRESS(2,MATCH(_xlfn.MAXIFS(B143:FE143,metrics.rec,"Recall"),B143:FE143,0)+1)))</f>
        <v>#N/A</v>
      </c>
      <c r="FS143" s="1" t="e" cm="1">
        <f t="array" aca="1" ref="FS143" ca="1">CONCATENATE(INDIRECT(ADDRESS(1,MATCH(_xlfn.MAXIFS(B143:FE143,metrics.rec,"Coverage"),B143:FE143,0)+1)), ", ", INDIRECT(ADDRESS(2,MATCH(_xlfn.MAXIFS(B143:FE143,metrics.rec,"Coverage"),B143:FE143,0)+1)))</f>
        <v>#N/A</v>
      </c>
      <c r="FT143" s="1" t="e" cm="1">
        <f t="array" aca="1" ref="FT143" ca="1">CONCATENATE(INDIRECT(ADDRESS(1,MATCH(_xlfn.MAXIFS(B143:FE143,metrics.rec,"Recatio"),B143:FE143,0)+1)), ", ", INDIRECT(ADDRESS(2,MATCH(_xlfn.MAXIFS(B143:FE143,metrics.rec,"Recatio"),B143:FE143,0)+1)))</f>
        <v>#N/A</v>
      </c>
      <c r="FU143" s="1" t="e" cm="1">
        <f t="array" aca="1" ref="FU143" ca="1">CONCATENATE(INDIRECT(ADDRESS(1,MATCH(_xlfn.MINIFS(B143:FE143,metrics.rec,"Time"),B143:FE143,0)+1)), ", ", INDIRECT(ADDRESS(2,MATCH(_xlfn.MINIFS(B143:FE143,metrics.rec,"Time"),B143:FE143,0)+1)))</f>
        <v>#N/A</v>
      </c>
    </row>
    <row r="144" spans="1:177" x14ac:dyDescent="0.2">
      <c r="A144" s="1" t="s">
        <v>141</v>
      </c>
      <c r="B144" s="4"/>
      <c r="C144" s="4"/>
      <c r="D144" s="4"/>
      <c r="E144" s="4"/>
      <c r="F144" s="4"/>
      <c r="G144" s="4"/>
      <c r="H144" s="4"/>
      <c r="I144" s="4"/>
      <c r="J144" s="5"/>
      <c r="K144" s="5"/>
      <c r="L144" s="5"/>
      <c r="M144" s="5"/>
      <c r="N144" s="5"/>
      <c r="O144" s="5"/>
      <c r="P144" s="5"/>
      <c r="Q144" s="5"/>
      <c r="R144" s="4"/>
      <c r="S144" s="4"/>
      <c r="T144" s="4"/>
      <c r="U144" s="4"/>
      <c r="V144" s="4"/>
      <c r="W144" s="4"/>
      <c r="X144" s="4"/>
      <c r="Y144" s="4"/>
      <c r="Z144" s="5"/>
      <c r="AA144" s="5"/>
      <c r="AB144" s="5"/>
      <c r="AC144" s="5"/>
      <c r="AD144" s="5"/>
      <c r="AE144" s="5"/>
      <c r="AF144" s="5"/>
      <c r="AG144" s="5"/>
      <c r="AH144" s="4"/>
      <c r="AI144" s="4"/>
      <c r="AJ144" s="4"/>
      <c r="AK144" s="4"/>
      <c r="AL144" s="4"/>
      <c r="AM144" s="4"/>
      <c r="AN144" s="4"/>
      <c r="AO144" s="4"/>
      <c r="AP144" s="5"/>
      <c r="AQ144" s="5"/>
      <c r="AR144" s="5"/>
      <c r="AS144" s="5"/>
      <c r="AT144" s="5"/>
      <c r="AU144" s="5"/>
      <c r="AV144" s="5"/>
      <c r="AW144" s="5"/>
      <c r="AX144" s="4"/>
      <c r="AY144" s="4"/>
      <c r="AZ144" s="4"/>
      <c r="BA144" s="4"/>
      <c r="BB144" s="4"/>
      <c r="BC144" s="4"/>
      <c r="BD144" s="4"/>
      <c r="BE144" s="4"/>
      <c r="BF144" s="5"/>
      <c r="BG144" s="5"/>
      <c r="BH144" s="5"/>
      <c r="BI144" s="5"/>
      <c r="BJ144" s="5"/>
      <c r="BK144" s="5"/>
      <c r="BL144" s="5"/>
      <c r="BM144" s="5"/>
      <c r="BN144" s="4"/>
      <c r="BO144" s="4"/>
      <c r="BP144" s="4"/>
      <c r="BQ144" s="4"/>
      <c r="BR144" s="4"/>
      <c r="BS144" s="4"/>
      <c r="BT144" s="4"/>
      <c r="BU144" s="4"/>
      <c r="BV144" s="5"/>
      <c r="BW144" s="5"/>
      <c r="BX144" s="5"/>
      <c r="BY144" s="5"/>
      <c r="BZ144" s="5"/>
      <c r="CA144" s="5"/>
      <c r="CB144" s="5"/>
      <c r="CC144" s="5"/>
      <c r="CD144" s="4"/>
      <c r="CE144" s="4"/>
      <c r="CF144" s="4"/>
      <c r="CG144" s="4"/>
      <c r="CH144" s="4"/>
      <c r="CI144" s="4"/>
      <c r="CJ144" s="4"/>
      <c r="CK144" s="4"/>
      <c r="CL144" s="5"/>
      <c r="CM144" s="5"/>
      <c r="CN144" s="5"/>
      <c r="CO144" s="5"/>
      <c r="CP144" s="5"/>
      <c r="CQ144" s="5"/>
      <c r="CR144" s="5"/>
      <c r="CS144" s="5"/>
      <c r="CT144" s="4"/>
      <c r="CU144" s="4"/>
      <c r="CV144" s="4"/>
      <c r="CW144" s="4"/>
      <c r="CX144" s="4"/>
      <c r="CY144" s="4"/>
      <c r="CZ144" s="4"/>
      <c r="DA144" s="4"/>
      <c r="DB144" s="5"/>
      <c r="DC144" s="5"/>
      <c r="DD144" s="5"/>
      <c r="DE144" s="5"/>
      <c r="DF144" s="5"/>
      <c r="DG144" s="5"/>
      <c r="DH144" s="5"/>
      <c r="DI144" s="5"/>
      <c r="DJ144" s="4"/>
      <c r="DK144" s="4"/>
      <c r="DL144" s="4"/>
      <c r="DM144" s="4"/>
      <c r="DN144" s="4"/>
      <c r="DO144" s="4"/>
      <c r="DP144" s="4"/>
      <c r="DQ144" s="4"/>
      <c r="DR144" s="5"/>
      <c r="DS144" s="5"/>
      <c r="DT144" s="5"/>
      <c r="DU144" s="5"/>
      <c r="DV144" s="5"/>
      <c r="DW144" s="5"/>
      <c r="DX144" s="5"/>
      <c r="DY144" s="5"/>
      <c r="DZ144" s="4"/>
      <c r="EA144" s="4"/>
      <c r="EB144" s="4"/>
      <c r="EC144" s="4"/>
      <c r="ED144" s="4"/>
      <c r="EE144" s="4"/>
      <c r="EF144" s="4"/>
      <c r="EG144" s="4"/>
      <c r="EH144" s="5"/>
      <c r="EI144" s="5"/>
      <c r="EJ144" s="5"/>
      <c r="EK144" s="5"/>
      <c r="EL144" s="5"/>
      <c r="EM144" s="5"/>
      <c r="EN144" s="5"/>
      <c r="EO144" s="5"/>
      <c r="EP144" s="4"/>
      <c r="EQ144" s="4"/>
      <c r="ER144" s="4"/>
      <c r="ES144" s="4"/>
      <c r="ET144" s="4"/>
      <c r="EU144" s="4"/>
      <c r="EV144" s="4"/>
      <c r="EW144" s="4"/>
      <c r="EX144" s="5"/>
      <c r="EY144" s="5"/>
      <c r="EZ144" s="5"/>
      <c r="FA144" s="5"/>
      <c r="FB144" s="5"/>
      <c r="FC144" s="5"/>
      <c r="FD144" s="5"/>
      <c r="FE144" s="5"/>
      <c r="FF144" s="4" t="e">
        <f t="shared" si="32"/>
        <v>#DIV/0!</v>
      </c>
      <c r="FG144" s="4" t="e">
        <f t="shared" si="33"/>
        <v>#DIV/0!</v>
      </c>
      <c r="FH144" s="4" t="e">
        <f t="shared" si="34"/>
        <v>#DIV/0!</v>
      </c>
      <c r="FI144" s="4" t="e">
        <f t="shared" si="35"/>
        <v>#DIV/0!</v>
      </c>
      <c r="FJ144" s="4" t="e">
        <f t="shared" si="36"/>
        <v>#DIV/0!</v>
      </c>
      <c r="FK144" s="4" t="e">
        <f t="shared" si="37"/>
        <v>#DIV/0!</v>
      </c>
      <c r="FL144" s="4" t="e">
        <f t="shared" si="38"/>
        <v>#DIV/0!</v>
      </c>
      <c r="FM144" s="4" t="e">
        <f t="shared" si="39"/>
        <v>#DIV/0!</v>
      </c>
      <c r="FN144" s="1" t="e" cm="1">
        <f t="array" aca="1" ref="FN144" ca="1">CONCATENATE(INDIRECT(ADDRESS(1,MATCH(_xlfn.MINIFS(B144:FE144,metrics.rec,"MAE"),B144:FE144,0)+1)), ", ", INDIRECT(ADDRESS(2,MATCH(_xlfn.MINIFS(B144:FE144,metrics.rec,"MAE"),B144:FE144,0)+1)))</f>
        <v>#N/A</v>
      </c>
      <c r="FO144" s="1" t="e" cm="1">
        <f t="array" aca="1" ref="FO144" ca="1">CONCATENATE(INDIRECT(ADDRESS(1,MATCH(_xlfn.MINIFS(B144:FE144,metrics.rec,"MSE"),B144:FE144,0)+1)), ", ", INDIRECT(ADDRESS(2,MATCH(_xlfn.MINIFS(B144:FE144,metrics.rec,"MSE"),B144:FE144,0)+1)))</f>
        <v>#N/A</v>
      </c>
      <c r="FP144" s="1" t="e" cm="1">
        <f t="array" aca="1" ref="FP144" ca="1">CONCATENATE(INDIRECT(ADDRESS(1,MATCH(_xlfn.MAXIFS(B144:FE144,metrics.rec,"R"),B144:FE144,0)+1)), ", ", INDIRECT(ADDRESS(2,MATCH(_xlfn.MAXIFS(B144:FE144,metrics.rec,"R"),B144:FE144,0)+1)))</f>
        <v>#N/A</v>
      </c>
      <c r="FQ144" s="1" t="e" cm="1">
        <f t="array" aca="1" ref="FQ144" ca="1">CONCATENATE(INDIRECT(ADDRESS(1,MATCH(_xlfn.MAXIFS(B144:FE144,metrics.rec,"Precision"),B144:FE144,0)+1)), ", ", INDIRECT(ADDRESS(2,MATCH(_xlfn.MAXIFS(B144:FE144,metrics.rec,"Precision"),B144:FE144,0)+1)))</f>
        <v>#N/A</v>
      </c>
      <c r="FR144" s="1" t="e" cm="1">
        <f t="array" aca="1" ref="FR144" ca="1">CONCATENATE(INDIRECT(ADDRESS(1,MATCH(_xlfn.MAXIFS(B144:FE144,metrics.rec,"Recall"),B144:FE144,0)+1)), ", ", INDIRECT(ADDRESS(2,MATCH(_xlfn.MAXIFS(B144:FE144,metrics.rec,"Recall"),B144:FE144,0)+1)))</f>
        <v>#N/A</v>
      </c>
      <c r="FS144" s="1" t="e" cm="1">
        <f t="array" aca="1" ref="FS144" ca="1">CONCATENATE(INDIRECT(ADDRESS(1,MATCH(_xlfn.MAXIFS(B144:FE144,metrics.rec,"Coverage"),B144:FE144,0)+1)), ", ", INDIRECT(ADDRESS(2,MATCH(_xlfn.MAXIFS(B144:FE144,metrics.rec,"Coverage"),B144:FE144,0)+1)))</f>
        <v>#N/A</v>
      </c>
      <c r="FT144" s="1" t="e" cm="1">
        <f t="array" aca="1" ref="FT144" ca="1">CONCATENATE(INDIRECT(ADDRESS(1,MATCH(_xlfn.MAXIFS(B144:FE144,metrics.rec,"Recatio"),B144:FE144,0)+1)), ", ", INDIRECT(ADDRESS(2,MATCH(_xlfn.MAXIFS(B144:FE144,metrics.rec,"Recatio"),B144:FE144,0)+1)))</f>
        <v>#N/A</v>
      </c>
      <c r="FU144" s="1" t="e" cm="1">
        <f t="array" aca="1" ref="FU144" ca="1">CONCATENATE(INDIRECT(ADDRESS(1,MATCH(_xlfn.MINIFS(B144:FE144,metrics.rec,"Time"),B144:FE144,0)+1)), ", ", INDIRECT(ADDRESS(2,MATCH(_xlfn.MINIFS(B144:FE144,metrics.rec,"Time"),B144:FE144,0)+1)))</f>
        <v>#N/A</v>
      </c>
    </row>
    <row r="145" spans="1:177" x14ac:dyDescent="0.2">
      <c r="A145" s="1" t="s">
        <v>142</v>
      </c>
      <c r="B145" s="4"/>
      <c r="C145" s="4"/>
      <c r="D145" s="4"/>
      <c r="E145" s="4"/>
      <c r="F145" s="4"/>
      <c r="G145" s="4"/>
      <c r="H145" s="4"/>
      <c r="I145" s="4"/>
      <c r="J145" s="5"/>
      <c r="K145" s="5"/>
      <c r="L145" s="5"/>
      <c r="M145" s="5"/>
      <c r="N145" s="5"/>
      <c r="O145" s="5"/>
      <c r="P145" s="5"/>
      <c r="Q145" s="5"/>
      <c r="R145" s="4"/>
      <c r="S145" s="4"/>
      <c r="T145" s="4"/>
      <c r="U145" s="4"/>
      <c r="V145" s="4"/>
      <c r="W145" s="4"/>
      <c r="X145" s="4"/>
      <c r="Y145" s="4"/>
      <c r="Z145" s="5"/>
      <c r="AA145" s="5"/>
      <c r="AB145" s="5"/>
      <c r="AC145" s="5"/>
      <c r="AD145" s="5"/>
      <c r="AE145" s="5"/>
      <c r="AF145" s="5"/>
      <c r="AG145" s="5"/>
      <c r="AH145" s="4"/>
      <c r="AI145" s="4"/>
      <c r="AJ145" s="4"/>
      <c r="AK145" s="4"/>
      <c r="AL145" s="4"/>
      <c r="AM145" s="4"/>
      <c r="AN145" s="4"/>
      <c r="AO145" s="4"/>
      <c r="AP145" s="5"/>
      <c r="AQ145" s="5"/>
      <c r="AR145" s="5"/>
      <c r="AS145" s="5"/>
      <c r="AT145" s="5"/>
      <c r="AU145" s="5"/>
      <c r="AV145" s="5"/>
      <c r="AW145" s="5"/>
      <c r="AX145" s="4"/>
      <c r="AY145" s="4"/>
      <c r="AZ145" s="4"/>
      <c r="BA145" s="4"/>
      <c r="BB145" s="4"/>
      <c r="BC145" s="4"/>
      <c r="BD145" s="4"/>
      <c r="BE145" s="4"/>
      <c r="BF145" s="5"/>
      <c r="BG145" s="5"/>
      <c r="BH145" s="5"/>
      <c r="BI145" s="5"/>
      <c r="BJ145" s="5"/>
      <c r="BK145" s="5"/>
      <c r="BL145" s="5"/>
      <c r="BM145" s="5"/>
      <c r="BN145" s="4"/>
      <c r="BO145" s="4"/>
      <c r="BP145" s="4"/>
      <c r="BQ145" s="4"/>
      <c r="BR145" s="4"/>
      <c r="BS145" s="4"/>
      <c r="BT145" s="4"/>
      <c r="BU145" s="4"/>
      <c r="BV145" s="5"/>
      <c r="BW145" s="5"/>
      <c r="BX145" s="5"/>
      <c r="BY145" s="5"/>
      <c r="BZ145" s="5"/>
      <c r="CA145" s="5"/>
      <c r="CB145" s="5"/>
      <c r="CC145" s="5"/>
      <c r="CD145" s="4"/>
      <c r="CE145" s="4"/>
      <c r="CF145" s="4"/>
      <c r="CG145" s="4"/>
      <c r="CH145" s="4"/>
      <c r="CI145" s="4"/>
      <c r="CJ145" s="4"/>
      <c r="CK145" s="4"/>
      <c r="CL145" s="5"/>
      <c r="CM145" s="5"/>
      <c r="CN145" s="5"/>
      <c r="CO145" s="5"/>
      <c r="CP145" s="5"/>
      <c r="CQ145" s="5"/>
      <c r="CR145" s="5"/>
      <c r="CS145" s="5"/>
      <c r="CT145" s="4"/>
      <c r="CU145" s="4"/>
      <c r="CV145" s="4"/>
      <c r="CW145" s="4"/>
      <c r="CX145" s="4"/>
      <c r="CY145" s="4"/>
      <c r="CZ145" s="4"/>
      <c r="DA145" s="4"/>
      <c r="DB145" s="5"/>
      <c r="DC145" s="5"/>
      <c r="DD145" s="5"/>
      <c r="DE145" s="5"/>
      <c r="DF145" s="5"/>
      <c r="DG145" s="5"/>
      <c r="DH145" s="5"/>
      <c r="DI145" s="5"/>
      <c r="DJ145" s="4"/>
      <c r="DK145" s="4"/>
      <c r="DL145" s="4"/>
      <c r="DM145" s="4"/>
      <c r="DN145" s="4"/>
      <c r="DO145" s="4"/>
      <c r="DP145" s="4"/>
      <c r="DQ145" s="4"/>
      <c r="DR145" s="5"/>
      <c r="DS145" s="5"/>
      <c r="DT145" s="5"/>
      <c r="DU145" s="5"/>
      <c r="DV145" s="5"/>
      <c r="DW145" s="5"/>
      <c r="DX145" s="5"/>
      <c r="DY145" s="5"/>
      <c r="DZ145" s="4"/>
      <c r="EA145" s="4"/>
      <c r="EB145" s="4"/>
      <c r="EC145" s="4"/>
      <c r="ED145" s="4"/>
      <c r="EE145" s="4"/>
      <c r="EF145" s="4"/>
      <c r="EG145" s="4"/>
      <c r="EH145" s="5"/>
      <c r="EI145" s="5"/>
      <c r="EJ145" s="5"/>
      <c r="EK145" s="5"/>
      <c r="EL145" s="5"/>
      <c r="EM145" s="5"/>
      <c r="EN145" s="5"/>
      <c r="EO145" s="5"/>
      <c r="EP145" s="4"/>
      <c r="EQ145" s="4"/>
      <c r="ER145" s="4"/>
      <c r="ES145" s="4"/>
      <c r="ET145" s="4"/>
      <c r="EU145" s="4"/>
      <c r="EV145" s="4"/>
      <c r="EW145" s="4"/>
      <c r="EX145" s="5"/>
      <c r="EY145" s="5"/>
      <c r="EZ145" s="5"/>
      <c r="FA145" s="5"/>
      <c r="FB145" s="5"/>
      <c r="FC145" s="5"/>
      <c r="FD145" s="5"/>
      <c r="FE145" s="5"/>
      <c r="FF145" s="4" t="e">
        <f t="shared" si="32"/>
        <v>#DIV/0!</v>
      </c>
      <c r="FG145" s="4" t="e">
        <f t="shared" si="33"/>
        <v>#DIV/0!</v>
      </c>
      <c r="FH145" s="4" t="e">
        <f t="shared" si="34"/>
        <v>#DIV/0!</v>
      </c>
      <c r="FI145" s="4" t="e">
        <f t="shared" si="35"/>
        <v>#DIV/0!</v>
      </c>
      <c r="FJ145" s="4" t="e">
        <f t="shared" si="36"/>
        <v>#DIV/0!</v>
      </c>
      <c r="FK145" s="4" t="e">
        <f t="shared" si="37"/>
        <v>#DIV/0!</v>
      </c>
      <c r="FL145" s="4" t="e">
        <f t="shared" si="38"/>
        <v>#DIV/0!</v>
      </c>
      <c r="FM145" s="4" t="e">
        <f t="shared" si="39"/>
        <v>#DIV/0!</v>
      </c>
      <c r="FN145" s="1" t="e" cm="1">
        <f t="array" aca="1" ref="FN145" ca="1">CONCATENATE(INDIRECT(ADDRESS(1,MATCH(_xlfn.MINIFS(B145:FE145,metrics.rec,"MAE"),B145:FE145,0)+1)), ", ", INDIRECT(ADDRESS(2,MATCH(_xlfn.MINIFS(B145:FE145,metrics.rec,"MAE"),B145:FE145,0)+1)))</f>
        <v>#N/A</v>
      </c>
      <c r="FO145" s="1" t="e" cm="1">
        <f t="array" aca="1" ref="FO145" ca="1">CONCATENATE(INDIRECT(ADDRESS(1,MATCH(_xlfn.MINIFS(B145:FE145,metrics.rec,"MSE"),B145:FE145,0)+1)), ", ", INDIRECT(ADDRESS(2,MATCH(_xlfn.MINIFS(B145:FE145,metrics.rec,"MSE"),B145:FE145,0)+1)))</f>
        <v>#N/A</v>
      </c>
      <c r="FP145" s="1" t="e" cm="1">
        <f t="array" aca="1" ref="FP145" ca="1">CONCATENATE(INDIRECT(ADDRESS(1,MATCH(_xlfn.MAXIFS(B145:FE145,metrics.rec,"R"),B145:FE145,0)+1)), ", ", INDIRECT(ADDRESS(2,MATCH(_xlfn.MAXIFS(B145:FE145,metrics.rec,"R"),B145:FE145,0)+1)))</f>
        <v>#N/A</v>
      </c>
      <c r="FQ145" s="1" t="e" cm="1">
        <f t="array" aca="1" ref="FQ145" ca="1">CONCATENATE(INDIRECT(ADDRESS(1,MATCH(_xlfn.MAXIFS(B145:FE145,metrics.rec,"Precision"),B145:FE145,0)+1)), ", ", INDIRECT(ADDRESS(2,MATCH(_xlfn.MAXIFS(B145:FE145,metrics.rec,"Precision"),B145:FE145,0)+1)))</f>
        <v>#N/A</v>
      </c>
      <c r="FR145" s="1" t="e" cm="1">
        <f t="array" aca="1" ref="FR145" ca="1">CONCATENATE(INDIRECT(ADDRESS(1,MATCH(_xlfn.MAXIFS(B145:FE145,metrics.rec,"Recall"),B145:FE145,0)+1)), ", ", INDIRECT(ADDRESS(2,MATCH(_xlfn.MAXIFS(B145:FE145,metrics.rec,"Recall"),B145:FE145,0)+1)))</f>
        <v>#N/A</v>
      </c>
      <c r="FS145" s="1" t="e" cm="1">
        <f t="array" aca="1" ref="FS145" ca="1">CONCATENATE(INDIRECT(ADDRESS(1,MATCH(_xlfn.MAXIFS(B145:FE145,metrics.rec,"Coverage"),B145:FE145,0)+1)), ", ", INDIRECT(ADDRESS(2,MATCH(_xlfn.MAXIFS(B145:FE145,metrics.rec,"Coverage"),B145:FE145,0)+1)))</f>
        <v>#N/A</v>
      </c>
      <c r="FT145" s="1" t="e" cm="1">
        <f t="array" aca="1" ref="FT145" ca="1">CONCATENATE(INDIRECT(ADDRESS(1,MATCH(_xlfn.MAXIFS(B145:FE145,metrics.rec,"Recatio"),B145:FE145,0)+1)), ", ", INDIRECT(ADDRESS(2,MATCH(_xlfn.MAXIFS(B145:FE145,metrics.rec,"Recatio"),B145:FE145,0)+1)))</f>
        <v>#N/A</v>
      </c>
      <c r="FU145" s="1" t="e" cm="1">
        <f t="array" aca="1" ref="FU145" ca="1">CONCATENATE(INDIRECT(ADDRESS(1,MATCH(_xlfn.MINIFS(B145:FE145,metrics.rec,"Time"),B145:FE145,0)+1)), ", ", INDIRECT(ADDRESS(2,MATCH(_xlfn.MINIFS(B145:FE145,metrics.rec,"Time"),B145:FE145,0)+1)))</f>
        <v>#N/A</v>
      </c>
    </row>
    <row r="146" spans="1:177" x14ac:dyDescent="0.2">
      <c r="A146" s="1" t="s">
        <v>143</v>
      </c>
      <c r="B146" s="4"/>
      <c r="C146" s="4"/>
      <c r="D146" s="4"/>
      <c r="E146" s="4"/>
      <c r="F146" s="4"/>
      <c r="G146" s="4"/>
      <c r="H146" s="4"/>
      <c r="I146" s="4"/>
      <c r="J146" s="5"/>
      <c r="K146" s="5"/>
      <c r="L146" s="5"/>
      <c r="M146" s="5"/>
      <c r="N146" s="5"/>
      <c r="O146" s="5"/>
      <c r="P146" s="5"/>
      <c r="Q146" s="5"/>
      <c r="R146" s="4"/>
      <c r="S146" s="4"/>
      <c r="T146" s="4"/>
      <c r="U146" s="4"/>
      <c r="V146" s="4"/>
      <c r="W146" s="4"/>
      <c r="X146" s="4"/>
      <c r="Y146" s="4"/>
      <c r="Z146" s="5"/>
      <c r="AA146" s="5"/>
      <c r="AB146" s="5"/>
      <c r="AC146" s="5"/>
      <c r="AD146" s="5"/>
      <c r="AE146" s="5"/>
      <c r="AF146" s="5"/>
      <c r="AG146" s="5"/>
      <c r="AH146" s="4"/>
      <c r="AI146" s="4"/>
      <c r="AJ146" s="4"/>
      <c r="AK146" s="4"/>
      <c r="AL146" s="4"/>
      <c r="AM146" s="4"/>
      <c r="AN146" s="4"/>
      <c r="AO146" s="4"/>
      <c r="AP146" s="5"/>
      <c r="AQ146" s="5"/>
      <c r="AR146" s="5"/>
      <c r="AS146" s="5"/>
      <c r="AT146" s="5"/>
      <c r="AU146" s="5"/>
      <c r="AV146" s="5"/>
      <c r="AW146" s="5"/>
      <c r="AX146" s="4"/>
      <c r="AY146" s="4"/>
      <c r="AZ146" s="4"/>
      <c r="BA146" s="4"/>
      <c r="BB146" s="4"/>
      <c r="BC146" s="4"/>
      <c r="BD146" s="4"/>
      <c r="BE146" s="4"/>
      <c r="BF146" s="5"/>
      <c r="BG146" s="5"/>
      <c r="BH146" s="5"/>
      <c r="BI146" s="5"/>
      <c r="BJ146" s="5"/>
      <c r="BK146" s="5"/>
      <c r="BL146" s="5"/>
      <c r="BM146" s="5"/>
      <c r="BN146" s="4"/>
      <c r="BO146" s="4"/>
      <c r="BP146" s="4"/>
      <c r="BQ146" s="4"/>
      <c r="BR146" s="4"/>
      <c r="BS146" s="4"/>
      <c r="BT146" s="4"/>
      <c r="BU146" s="4"/>
      <c r="BV146" s="5"/>
      <c r="BW146" s="5"/>
      <c r="BX146" s="5"/>
      <c r="BY146" s="5"/>
      <c r="BZ146" s="5"/>
      <c r="CA146" s="5"/>
      <c r="CB146" s="5"/>
      <c r="CC146" s="5"/>
      <c r="CD146" s="4"/>
      <c r="CE146" s="4"/>
      <c r="CF146" s="4"/>
      <c r="CG146" s="4"/>
      <c r="CH146" s="4"/>
      <c r="CI146" s="4"/>
      <c r="CJ146" s="4"/>
      <c r="CK146" s="4"/>
      <c r="CL146" s="5"/>
      <c r="CM146" s="5"/>
      <c r="CN146" s="5"/>
      <c r="CO146" s="5"/>
      <c r="CP146" s="5"/>
      <c r="CQ146" s="5"/>
      <c r="CR146" s="5"/>
      <c r="CS146" s="5"/>
      <c r="CT146" s="4"/>
      <c r="CU146" s="4"/>
      <c r="CV146" s="4"/>
      <c r="CW146" s="4"/>
      <c r="CX146" s="4"/>
      <c r="CY146" s="4"/>
      <c r="CZ146" s="4"/>
      <c r="DA146" s="4"/>
      <c r="DB146" s="5"/>
      <c r="DC146" s="5"/>
      <c r="DD146" s="5"/>
      <c r="DE146" s="5"/>
      <c r="DF146" s="5"/>
      <c r="DG146" s="5"/>
      <c r="DH146" s="5"/>
      <c r="DI146" s="5"/>
      <c r="DJ146" s="4"/>
      <c r="DK146" s="4"/>
      <c r="DL146" s="4"/>
      <c r="DM146" s="4"/>
      <c r="DN146" s="4"/>
      <c r="DO146" s="4"/>
      <c r="DP146" s="4"/>
      <c r="DQ146" s="4"/>
      <c r="DR146" s="5"/>
      <c r="DS146" s="5"/>
      <c r="DT146" s="5"/>
      <c r="DU146" s="5"/>
      <c r="DV146" s="5"/>
      <c r="DW146" s="5"/>
      <c r="DX146" s="5"/>
      <c r="DY146" s="5"/>
      <c r="DZ146" s="4"/>
      <c r="EA146" s="4"/>
      <c r="EB146" s="4"/>
      <c r="EC146" s="4"/>
      <c r="ED146" s="4"/>
      <c r="EE146" s="4"/>
      <c r="EF146" s="4"/>
      <c r="EG146" s="4"/>
      <c r="EH146" s="5"/>
      <c r="EI146" s="5"/>
      <c r="EJ146" s="5"/>
      <c r="EK146" s="5"/>
      <c r="EL146" s="5"/>
      <c r="EM146" s="5"/>
      <c r="EN146" s="5"/>
      <c r="EO146" s="5"/>
      <c r="EP146" s="4"/>
      <c r="EQ146" s="4"/>
      <c r="ER146" s="4"/>
      <c r="ES146" s="4"/>
      <c r="ET146" s="4"/>
      <c r="EU146" s="4"/>
      <c r="EV146" s="4"/>
      <c r="EW146" s="4"/>
      <c r="EX146" s="5"/>
      <c r="EY146" s="5"/>
      <c r="EZ146" s="5"/>
      <c r="FA146" s="5"/>
      <c r="FB146" s="5"/>
      <c r="FC146" s="5"/>
      <c r="FD146" s="5"/>
      <c r="FE146" s="5"/>
      <c r="FF146" s="4" t="e">
        <f t="shared" si="32"/>
        <v>#DIV/0!</v>
      </c>
      <c r="FG146" s="4" t="e">
        <f t="shared" si="33"/>
        <v>#DIV/0!</v>
      </c>
      <c r="FH146" s="4" t="e">
        <f t="shared" si="34"/>
        <v>#DIV/0!</v>
      </c>
      <c r="FI146" s="4" t="e">
        <f t="shared" si="35"/>
        <v>#DIV/0!</v>
      </c>
      <c r="FJ146" s="4" t="e">
        <f t="shared" si="36"/>
        <v>#DIV/0!</v>
      </c>
      <c r="FK146" s="4" t="e">
        <f t="shared" si="37"/>
        <v>#DIV/0!</v>
      </c>
      <c r="FL146" s="4" t="e">
        <f t="shared" si="38"/>
        <v>#DIV/0!</v>
      </c>
      <c r="FM146" s="4" t="e">
        <f t="shared" si="39"/>
        <v>#DIV/0!</v>
      </c>
      <c r="FN146" s="1" t="e" cm="1">
        <f t="array" aca="1" ref="FN146" ca="1">CONCATENATE(INDIRECT(ADDRESS(1,MATCH(_xlfn.MINIFS(B146:FE146,metrics.rec,"MAE"),B146:FE146,0)+1)), ", ", INDIRECT(ADDRESS(2,MATCH(_xlfn.MINIFS(B146:FE146,metrics.rec,"MAE"),B146:FE146,0)+1)))</f>
        <v>#N/A</v>
      </c>
      <c r="FO146" s="1" t="e" cm="1">
        <f t="array" aca="1" ref="FO146" ca="1">CONCATENATE(INDIRECT(ADDRESS(1,MATCH(_xlfn.MINIFS(B146:FE146,metrics.rec,"MSE"),B146:FE146,0)+1)), ", ", INDIRECT(ADDRESS(2,MATCH(_xlfn.MINIFS(B146:FE146,metrics.rec,"MSE"),B146:FE146,0)+1)))</f>
        <v>#N/A</v>
      </c>
      <c r="FP146" s="1" t="e" cm="1">
        <f t="array" aca="1" ref="FP146" ca="1">CONCATENATE(INDIRECT(ADDRESS(1,MATCH(_xlfn.MAXIFS(B146:FE146,metrics.rec,"R"),B146:FE146,0)+1)), ", ", INDIRECT(ADDRESS(2,MATCH(_xlfn.MAXIFS(B146:FE146,metrics.rec,"R"),B146:FE146,0)+1)))</f>
        <v>#N/A</v>
      </c>
      <c r="FQ146" s="1" t="e" cm="1">
        <f t="array" aca="1" ref="FQ146" ca="1">CONCATENATE(INDIRECT(ADDRESS(1,MATCH(_xlfn.MAXIFS(B146:FE146,metrics.rec,"Precision"),B146:FE146,0)+1)), ", ", INDIRECT(ADDRESS(2,MATCH(_xlfn.MAXIFS(B146:FE146,metrics.rec,"Precision"),B146:FE146,0)+1)))</f>
        <v>#N/A</v>
      </c>
      <c r="FR146" s="1" t="e" cm="1">
        <f t="array" aca="1" ref="FR146" ca="1">CONCATENATE(INDIRECT(ADDRESS(1,MATCH(_xlfn.MAXIFS(B146:FE146,metrics.rec,"Recall"),B146:FE146,0)+1)), ", ", INDIRECT(ADDRESS(2,MATCH(_xlfn.MAXIFS(B146:FE146,metrics.rec,"Recall"),B146:FE146,0)+1)))</f>
        <v>#N/A</v>
      </c>
      <c r="FS146" s="1" t="e" cm="1">
        <f t="array" aca="1" ref="FS146" ca="1">CONCATENATE(INDIRECT(ADDRESS(1,MATCH(_xlfn.MAXIFS(B146:FE146,metrics.rec,"Coverage"),B146:FE146,0)+1)), ", ", INDIRECT(ADDRESS(2,MATCH(_xlfn.MAXIFS(B146:FE146,metrics.rec,"Coverage"),B146:FE146,0)+1)))</f>
        <v>#N/A</v>
      </c>
      <c r="FT146" s="1" t="e" cm="1">
        <f t="array" aca="1" ref="FT146" ca="1">CONCATENATE(INDIRECT(ADDRESS(1,MATCH(_xlfn.MAXIFS(B146:FE146,metrics.rec,"Recatio"),B146:FE146,0)+1)), ", ", INDIRECT(ADDRESS(2,MATCH(_xlfn.MAXIFS(B146:FE146,metrics.rec,"Recatio"),B146:FE146,0)+1)))</f>
        <v>#N/A</v>
      </c>
      <c r="FU146" s="1" t="e" cm="1">
        <f t="array" aca="1" ref="FU146" ca="1">CONCATENATE(INDIRECT(ADDRESS(1,MATCH(_xlfn.MINIFS(B146:FE146,metrics.rec,"Time"),B146:FE146,0)+1)), ", ", INDIRECT(ADDRESS(2,MATCH(_xlfn.MINIFS(B146:FE146,metrics.rec,"Time"),B146:FE146,0)+1)))</f>
        <v>#N/A</v>
      </c>
    </row>
    <row r="147" spans="1:177" x14ac:dyDescent="0.2">
      <c r="A147" s="1" t="s">
        <v>144</v>
      </c>
      <c r="B147" s="4"/>
      <c r="C147" s="4"/>
      <c r="D147" s="4"/>
      <c r="E147" s="4"/>
      <c r="F147" s="4"/>
      <c r="G147" s="4"/>
      <c r="H147" s="4"/>
      <c r="I147" s="4"/>
      <c r="J147" s="5"/>
      <c r="K147" s="5"/>
      <c r="L147" s="5"/>
      <c r="M147" s="5"/>
      <c r="N147" s="5"/>
      <c r="O147" s="5"/>
      <c r="P147" s="5"/>
      <c r="Q147" s="5"/>
      <c r="R147" s="4"/>
      <c r="S147" s="4"/>
      <c r="T147" s="4"/>
      <c r="U147" s="4"/>
      <c r="V147" s="4"/>
      <c r="W147" s="4"/>
      <c r="X147" s="4"/>
      <c r="Y147" s="4"/>
      <c r="Z147" s="5"/>
      <c r="AA147" s="5"/>
      <c r="AB147" s="5"/>
      <c r="AC147" s="5"/>
      <c r="AD147" s="5"/>
      <c r="AE147" s="5"/>
      <c r="AF147" s="5"/>
      <c r="AG147" s="5"/>
      <c r="AH147" s="4"/>
      <c r="AI147" s="4"/>
      <c r="AJ147" s="4"/>
      <c r="AK147" s="4"/>
      <c r="AL147" s="4"/>
      <c r="AM147" s="4"/>
      <c r="AN147" s="4"/>
      <c r="AO147" s="4"/>
      <c r="AP147" s="5"/>
      <c r="AQ147" s="5"/>
      <c r="AR147" s="5"/>
      <c r="AS147" s="5"/>
      <c r="AT147" s="5"/>
      <c r="AU147" s="5"/>
      <c r="AV147" s="5"/>
      <c r="AW147" s="5"/>
      <c r="AX147" s="4"/>
      <c r="AY147" s="4"/>
      <c r="AZ147" s="4"/>
      <c r="BA147" s="4"/>
      <c r="BB147" s="4"/>
      <c r="BC147" s="4"/>
      <c r="BD147" s="4"/>
      <c r="BE147" s="4"/>
      <c r="BF147" s="5"/>
      <c r="BG147" s="5"/>
      <c r="BH147" s="5"/>
      <c r="BI147" s="5"/>
      <c r="BJ147" s="5"/>
      <c r="BK147" s="5"/>
      <c r="BL147" s="5"/>
      <c r="BM147" s="5"/>
      <c r="BN147" s="4"/>
      <c r="BO147" s="4"/>
      <c r="BP147" s="4"/>
      <c r="BQ147" s="4"/>
      <c r="BR147" s="4"/>
      <c r="BS147" s="4"/>
      <c r="BT147" s="4"/>
      <c r="BU147" s="4"/>
      <c r="BV147" s="5"/>
      <c r="BW147" s="5"/>
      <c r="BX147" s="5"/>
      <c r="BY147" s="5"/>
      <c r="BZ147" s="5"/>
      <c r="CA147" s="5"/>
      <c r="CB147" s="5"/>
      <c r="CC147" s="5"/>
      <c r="CD147" s="4"/>
      <c r="CE147" s="4"/>
      <c r="CF147" s="4"/>
      <c r="CG147" s="4"/>
      <c r="CH147" s="4"/>
      <c r="CI147" s="4"/>
      <c r="CJ147" s="4"/>
      <c r="CK147" s="4"/>
      <c r="CL147" s="5"/>
      <c r="CM147" s="5"/>
      <c r="CN147" s="5"/>
      <c r="CO147" s="5"/>
      <c r="CP147" s="5"/>
      <c r="CQ147" s="5"/>
      <c r="CR147" s="5"/>
      <c r="CS147" s="5"/>
      <c r="CT147" s="4"/>
      <c r="CU147" s="4"/>
      <c r="CV147" s="4"/>
      <c r="CW147" s="4"/>
      <c r="CX147" s="4"/>
      <c r="CY147" s="4"/>
      <c r="CZ147" s="4"/>
      <c r="DA147" s="4"/>
      <c r="DB147" s="5"/>
      <c r="DC147" s="5"/>
      <c r="DD147" s="5"/>
      <c r="DE147" s="5"/>
      <c r="DF147" s="5"/>
      <c r="DG147" s="5"/>
      <c r="DH147" s="5"/>
      <c r="DI147" s="5"/>
      <c r="DJ147" s="4"/>
      <c r="DK147" s="4"/>
      <c r="DL147" s="4"/>
      <c r="DM147" s="4"/>
      <c r="DN147" s="4"/>
      <c r="DO147" s="4"/>
      <c r="DP147" s="4"/>
      <c r="DQ147" s="4"/>
      <c r="DR147" s="5"/>
      <c r="DS147" s="5"/>
      <c r="DT147" s="5"/>
      <c r="DU147" s="5"/>
      <c r="DV147" s="5"/>
      <c r="DW147" s="5"/>
      <c r="DX147" s="5"/>
      <c r="DY147" s="5"/>
      <c r="DZ147" s="4"/>
      <c r="EA147" s="4"/>
      <c r="EB147" s="4"/>
      <c r="EC147" s="4"/>
      <c r="ED147" s="4"/>
      <c r="EE147" s="4"/>
      <c r="EF147" s="4"/>
      <c r="EG147" s="4"/>
      <c r="EH147" s="5"/>
      <c r="EI147" s="5"/>
      <c r="EJ147" s="5"/>
      <c r="EK147" s="5"/>
      <c r="EL147" s="5"/>
      <c r="EM147" s="5"/>
      <c r="EN147" s="5"/>
      <c r="EO147" s="5"/>
      <c r="EP147" s="4"/>
      <c r="EQ147" s="4"/>
      <c r="ER147" s="4"/>
      <c r="ES147" s="4"/>
      <c r="ET147" s="4"/>
      <c r="EU147" s="4"/>
      <c r="EV147" s="4"/>
      <c r="EW147" s="4"/>
      <c r="EX147" s="5"/>
      <c r="EY147" s="5"/>
      <c r="EZ147" s="5"/>
      <c r="FA147" s="5"/>
      <c r="FB147" s="5"/>
      <c r="FC147" s="5"/>
      <c r="FD147" s="5"/>
      <c r="FE147" s="5"/>
      <c r="FF147" s="4" t="e">
        <f t="shared" si="32"/>
        <v>#DIV/0!</v>
      </c>
      <c r="FG147" s="4" t="e">
        <f t="shared" si="33"/>
        <v>#DIV/0!</v>
      </c>
      <c r="FH147" s="4" t="e">
        <f t="shared" si="34"/>
        <v>#DIV/0!</v>
      </c>
      <c r="FI147" s="4" t="e">
        <f t="shared" si="35"/>
        <v>#DIV/0!</v>
      </c>
      <c r="FJ147" s="4" t="e">
        <f t="shared" si="36"/>
        <v>#DIV/0!</v>
      </c>
      <c r="FK147" s="4" t="e">
        <f t="shared" si="37"/>
        <v>#DIV/0!</v>
      </c>
      <c r="FL147" s="4" t="e">
        <f t="shared" si="38"/>
        <v>#DIV/0!</v>
      </c>
      <c r="FM147" s="4" t="e">
        <f t="shared" si="39"/>
        <v>#DIV/0!</v>
      </c>
      <c r="FN147" s="1" t="e" cm="1">
        <f t="array" aca="1" ref="FN147" ca="1">CONCATENATE(INDIRECT(ADDRESS(1,MATCH(_xlfn.MINIFS(B147:FE147,metrics.rec,"MAE"),B147:FE147,0)+1)), ", ", INDIRECT(ADDRESS(2,MATCH(_xlfn.MINIFS(B147:FE147,metrics.rec,"MAE"),B147:FE147,0)+1)))</f>
        <v>#N/A</v>
      </c>
      <c r="FO147" s="1" t="e" cm="1">
        <f t="array" aca="1" ref="FO147" ca="1">CONCATENATE(INDIRECT(ADDRESS(1,MATCH(_xlfn.MINIFS(B147:FE147,metrics.rec,"MSE"),B147:FE147,0)+1)), ", ", INDIRECT(ADDRESS(2,MATCH(_xlfn.MINIFS(B147:FE147,metrics.rec,"MSE"),B147:FE147,0)+1)))</f>
        <v>#N/A</v>
      </c>
      <c r="FP147" s="1" t="e" cm="1">
        <f t="array" aca="1" ref="FP147" ca="1">CONCATENATE(INDIRECT(ADDRESS(1,MATCH(_xlfn.MAXIFS(B147:FE147,metrics.rec,"R"),B147:FE147,0)+1)), ", ", INDIRECT(ADDRESS(2,MATCH(_xlfn.MAXIFS(B147:FE147,metrics.rec,"R"),B147:FE147,0)+1)))</f>
        <v>#N/A</v>
      </c>
      <c r="FQ147" s="1" t="e" cm="1">
        <f t="array" aca="1" ref="FQ147" ca="1">CONCATENATE(INDIRECT(ADDRESS(1,MATCH(_xlfn.MAXIFS(B147:FE147,metrics.rec,"Precision"),B147:FE147,0)+1)), ", ", INDIRECT(ADDRESS(2,MATCH(_xlfn.MAXIFS(B147:FE147,metrics.rec,"Precision"),B147:FE147,0)+1)))</f>
        <v>#N/A</v>
      </c>
      <c r="FR147" s="1" t="e" cm="1">
        <f t="array" aca="1" ref="FR147" ca="1">CONCATENATE(INDIRECT(ADDRESS(1,MATCH(_xlfn.MAXIFS(B147:FE147,metrics.rec,"Recall"),B147:FE147,0)+1)), ", ", INDIRECT(ADDRESS(2,MATCH(_xlfn.MAXIFS(B147:FE147,metrics.rec,"Recall"),B147:FE147,0)+1)))</f>
        <v>#N/A</v>
      </c>
      <c r="FS147" s="1" t="e" cm="1">
        <f t="array" aca="1" ref="FS147" ca="1">CONCATENATE(INDIRECT(ADDRESS(1,MATCH(_xlfn.MAXIFS(B147:FE147,metrics.rec,"Coverage"),B147:FE147,0)+1)), ", ", INDIRECT(ADDRESS(2,MATCH(_xlfn.MAXIFS(B147:FE147,metrics.rec,"Coverage"),B147:FE147,0)+1)))</f>
        <v>#N/A</v>
      </c>
      <c r="FT147" s="1" t="e" cm="1">
        <f t="array" aca="1" ref="FT147" ca="1">CONCATENATE(INDIRECT(ADDRESS(1,MATCH(_xlfn.MAXIFS(B147:FE147,metrics.rec,"Recatio"),B147:FE147,0)+1)), ", ", INDIRECT(ADDRESS(2,MATCH(_xlfn.MAXIFS(B147:FE147,metrics.rec,"Recatio"),B147:FE147,0)+1)))</f>
        <v>#N/A</v>
      </c>
      <c r="FU147" s="1" t="e" cm="1">
        <f t="array" aca="1" ref="FU147" ca="1">CONCATENATE(INDIRECT(ADDRESS(1,MATCH(_xlfn.MINIFS(B147:FE147,metrics.rec,"Time"),B147:FE147,0)+1)), ", ", INDIRECT(ADDRESS(2,MATCH(_xlfn.MINIFS(B147:FE147,metrics.rec,"Time"),B147:FE147,0)+1)))</f>
        <v>#N/A</v>
      </c>
    </row>
    <row r="148" spans="1:177" x14ac:dyDescent="0.2">
      <c r="A148" s="1" t="s">
        <v>145</v>
      </c>
      <c r="B148" s="4"/>
      <c r="C148" s="4"/>
      <c r="D148" s="4"/>
      <c r="E148" s="4"/>
      <c r="F148" s="4"/>
      <c r="G148" s="4"/>
      <c r="H148" s="4"/>
      <c r="I148" s="4"/>
      <c r="J148" s="5"/>
      <c r="K148" s="5"/>
      <c r="L148" s="5"/>
      <c r="M148" s="5"/>
      <c r="N148" s="5"/>
      <c r="O148" s="5"/>
      <c r="P148" s="5"/>
      <c r="Q148" s="5"/>
      <c r="R148" s="4"/>
      <c r="S148" s="4"/>
      <c r="T148" s="4"/>
      <c r="U148" s="4"/>
      <c r="V148" s="4"/>
      <c r="W148" s="4"/>
      <c r="X148" s="4"/>
      <c r="Y148" s="4"/>
      <c r="Z148" s="5"/>
      <c r="AA148" s="5"/>
      <c r="AB148" s="5"/>
      <c r="AC148" s="5"/>
      <c r="AD148" s="5"/>
      <c r="AE148" s="5"/>
      <c r="AF148" s="5"/>
      <c r="AG148" s="5"/>
      <c r="AH148" s="4"/>
      <c r="AI148" s="4"/>
      <c r="AJ148" s="4"/>
      <c r="AK148" s="4"/>
      <c r="AL148" s="4"/>
      <c r="AM148" s="4"/>
      <c r="AN148" s="4"/>
      <c r="AO148" s="4"/>
      <c r="AP148" s="5"/>
      <c r="AQ148" s="5"/>
      <c r="AR148" s="5"/>
      <c r="AS148" s="5"/>
      <c r="AT148" s="5"/>
      <c r="AU148" s="5"/>
      <c r="AV148" s="5"/>
      <c r="AW148" s="5"/>
      <c r="AX148" s="4"/>
      <c r="AY148" s="4"/>
      <c r="AZ148" s="4"/>
      <c r="BA148" s="4"/>
      <c r="BB148" s="4"/>
      <c r="BC148" s="4"/>
      <c r="BD148" s="4"/>
      <c r="BE148" s="4"/>
      <c r="BF148" s="5"/>
      <c r="BG148" s="5"/>
      <c r="BH148" s="5"/>
      <c r="BI148" s="5"/>
      <c r="BJ148" s="5"/>
      <c r="BK148" s="5"/>
      <c r="BL148" s="5"/>
      <c r="BM148" s="5"/>
      <c r="BN148" s="4"/>
      <c r="BO148" s="4"/>
      <c r="BP148" s="4"/>
      <c r="BQ148" s="4"/>
      <c r="BR148" s="4"/>
      <c r="BS148" s="4"/>
      <c r="BT148" s="4"/>
      <c r="BU148" s="4"/>
      <c r="BV148" s="5"/>
      <c r="BW148" s="5"/>
      <c r="BX148" s="5"/>
      <c r="BY148" s="5"/>
      <c r="BZ148" s="5"/>
      <c r="CA148" s="5"/>
      <c r="CB148" s="5"/>
      <c r="CC148" s="5"/>
      <c r="CD148" s="4"/>
      <c r="CE148" s="4"/>
      <c r="CF148" s="4"/>
      <c r="CG148" s="4"/>
      <c r="CH148" s="4"/>
      <c r="CI148" s="4"/>
      <c r="CJ148" s="4"/>
      <c r="CK148" s="4"/>
      <c r="CL148" s="5"/>
      <c r="CM148" s="5"/>
      <c r="CN148" s="5"/>
      <c r="CO148" s="5"/>
      <c r="CP148" s="5"/>
      <c r="CQ148" s="5"/>
      <c r="CR148" s="5"/>
      <c r="CS148" s="5"/>
      <c r="CT148" s="4"/>
      <c r="CU148" s="4"/>
      <c r="CV148" s="4"/>
      <c r="CW148" s="4"/>
      <c r="CX148" s="4"/>
      <c r="CY148" s="4"/>
      <c r="CZ148" s="4"/>
      <c r="DA148" s="4"/>
      <c r="DB148" s="5"/>
      <c r="DC148" s="5"/>
      <c r="DD148" s="5"/>
      <c r="DE148" s="5"/>
      <c r="DF148" s="5"/>
      <c r="DG148" s="5"/>
      <c r="DH148" s="5"/>
      <c r="DI148" s="5"/>
      <c r="DJ148" s="4"/>
      <c r="DK148" s="4"/>
      <c r="DL148" s="4"/>
      <c r="DM148" s="4"/>
      <c r="DN148" s="4"/>
      <c r="DO148" s="4"/>
      <c r="DP148" s="4"/>
      <c r="DQ148" s="4"/>
      <c r="DR148" s="5"/>
      <c r="DS148" s="5"/>
      <c r="DT148" s="5"/>
      <c r="DU148" s="5"/>
      <c r="DV148" s="5"/>
      <c r="DW148" s="5"/>
      <c r="DX148" s="5"/>
      <c r="DY148" s="5"/>
      <c r="DZ148" s="4"/>
      <c r="EA148" s="4"/>
      <c r="EB148" s="4"/>
      <c r="EC148" s="4"/>
      <c r="ED148" s="4"/>
      <c r="EE148" s="4"/>
      <c r="EF148" s="4"/>
      <c r="EG148" s="4"/>
      <c r="EH148" s="5"/>
      <c r="EI148" s="5"/>
      <c r="EJ148" s="5"/>
      <c r="EK148" s="5"/>
      <c r="EL148" s="5"/>
      <c r="EM148" s="5"/>
      <c r="EN148" s="5"/>
      <c r="EO148" s="5"/>
      <c r="EP148" s="4"/>
      <c r="EQ148" s="4"/>
      <c r="ER148" s="4"/>
      <c r="ES148" s="4"/>
      <c r="ET148" s="4"/>
      <c r="EU148" s="4"/>
      <c r="EV148" s="4"/>
      <c r="EW148" s="4"/>
      <c r="EX148" s="5"/>
      <c r="EY148" s="5"/>
      <c r="EZ148" s="5"/>
      <c r="FA148" s="5"/>
      <c r="FB148" s="5"/>
      <c r="FC148" s="5"/>
      <c r="FD148" s="5"/>
      <c r="FE148" s="5"/>
      <c r="FF148" s="4" t="e">
        <f t="shared" si="32"/>
        <v>#DIV/0!</v>
      </c>
      <c r="FG148" s="4" t="e">
        <f t="shared" si="33"/>
        <v>#DIV/0!</v>
      </c>
      <c r="FH148" s="4" t="e">
        <f t="shared" si="34"/>
        <v>#DIV/0!</v>
      </c>
      <c r="FI148" s="4" t="e">
        <f t="shared" si="35"/>
        <v>#DIV/0!</v>
      </c>
      <c r="FJ148" s="4" t="e">
        <f t="shared" si="36"/>
        <v>#DIV/0!</v>
      </c>
      <c r="FK148" s="4" t="e">
        <f t="shared" si="37"/>
        <v>#DIV/0!</v>
      </c>
      <c r="FL148" s="4" t="e">
        <f t="shared" si="38"/>
        <v>#DIV/0!</v>
      </c>
      <c r="FM148" s="4" t="e">
        <f t="shared" si="39"/>
        <v>#DIV/0!</v>
      </c>
      <c r="FN148" s="1" t="e" cm="1">
        <f t="array" aca="1" ref="FN148" ca="1">CONCATENATE(INDIRECT(ADDRESS(1,MATCH(_xlfn.MINIFS(B148:FE148,metrics.rec,"MAE"),B148:FE148,0)+1)), ", ", INDIRECT(ADDRESS(2,MATCH(_xlfn.MINIFS(B148:FE148,metrics.rec,"MAE"),B148:FE148,0)+1)))</f>
        <v>#N/A</v>
      </c>
      <c r="FO148" s="1" t="e" cm="1">
        <f t="array" aca="1" ref="FO148" ca="1">CONCATENATE(INDIRECT(ADDRESS(1,MATCH(_xlfn.MINIFS(B148:FE148,metrics.rec,"MSE"),B148:FE148,0)+1)), ", ", INDIRECT(ADDRESS(2,MATCH(_xlfn.MINIFS(B148:FE148,metrics.rec,"MSE"),B148:FE148,0)+1)))</f>
        <v>#N/A</v>
      </c>
      <c r="FP148" s="1" t="e" cm="1">
        <f t="array" aca="1" ref="FP148" ca="1">CONCATENATE(INDIRECT(ADDRESS(1,MATCH(_xlfn.MAXIFS(B148:FE148,metrics.rec,"R"),B148:FE148,0)+1)), ", ", INDIRECT(ADDRESS(2,MATCH(_xlfn.MAXIFS(B148:FE148,metrics.rec,"R"),B148:FE148,0)+1)))</f>
        <v>#N/A</v>
      </c>
      <c r="FQ148" s="1" t="e" cm="1">
        <f t="array" aca="1" ref="FQ148" ca="1">CONCATENATE(INDIRECT(ADDRESS(1,MATCH(_xlfn.MAXIFS(B148:FE148,metrics.rec,"Precision"),B148:FE148,0)+1)), ", ", INDIRECT(ADDRESS(2,MATCH(_xlfn.MAXIFS(B148:FE148,metrics.rec,"Precision"),B148:FE148,0)+1)))</f>
        <v>#N/A</v>
      </c>
      <c r="FR148" s="1" t="e" cm="1">
        <f t="array" aca="1" ref="FR148" ca="1">CONCATENATE(INDIRECT(ADDRESS(1,MATCH(_xlfn.MAXIFS(B148:FE148,metrics.rec,"Recall"),B148:FE148,0)+1)), ", ", INDIRECT(ADDRESS(2,MATCH(_xlfn.MAXIFS(B148:FE148,metrics.rec,"Recall"),B148:FE148,0)+1)))</f>
        <v>#N/A</v>
      </c>
      <c r="FS148" s="1" t="e" cm="1">
        <f t="array" aca="1" ref="FS148" ca="1">CONCATENATE(INDIRECT(ADDRESS(1,MATCH(_xlfn.MAXIFS(B148:FE148,metrics.rec,"Coverage"),B148:FE148,0)+1)), ", ", INDIRECT(ADDRESS(2,MATCH(_xlfn.MAXIFS(B148:FE148,metrics.rec,"Coverage"),B148:FE148,0)+1)))</f>
        <v>#N/A</v>
      </c>
      <c r="FT148" s="1" t="e" cm="1">
        <f t="array" aca="1" ref="FT148" ca="1">CONCATENATE(INDIRECT(ADDRESS(1,MATCH(_xlfn.MAXIFS(B148:FE148,metrics.rec,"Recatio"),B148:FE148,0)+1)), ", ", INDIRECT(ADDRESS(2,MATCH(_xlfn.MAXIFS(B148:FE148,metrics.rec,"Recatio"),B148:FE148,0)+1)))</f>
        <v>#N/A</v>
      </c>
      <c r="FU148" s="1" t="e" cm="1">
        <f t="array" aca="1" ref="FU148" ca="1">CONCATENATE(INDIRECT(ADDRESS(1,MATCH(_xlfn.MINIFS(B148:FE148,metrics.rec,"Time"),B148:FE148,0)+1)), ", ", INDIRECT(ADDRESS(2,MATCH(_xlfn.MINIFS(B148:FE148,metrics.rec,"Time"),B148:FE148,0)+1)))</f>
        <v>#N/A</v>
      </c>
    </row>
    <row r="149" spans="1:177" x14ac:dyDescent="0.2">
      <c r="A149" s="1" t="s">
        <v>146</v>
      </c>
      <c r="B149" s="4"/>
      <c r="C149" s="4"/>
      <c r="D149" s="4"/>
      <c r="E149" s="4"/>
      <c r="F149" s="4"/>
      <c r="G149" s="4"/>
      <c r="H149" s="4"/>
      <c r="I149" s="4"/>
      <c r="J149" s="5"/>
      <c r="K149" s="5"/>
      <c r="L149" s="5"/>
      <c r="M149" s="5"/>
      <c r="N149" s="5"/>
      <c r="O149" s="5"/>
      <c r="P149" s="5"/>
      <c r="Q149" s="5"/>
      <c r="R149" s="4"/>
      <c r="S149" s="4"/>
      <c r="T149" s="4"/>
      <c r="U149" s="4"/>
      <c r="V149" s="4"/>
      <c r="W149" s="4"/>
      <c r="X149" s="4"/>
      <c r="Y149" s="4"/>
      <c r="Z149" s="5"/>
      <c r="AA149" s="5"/>
      <c r="AB149" s="5"/>
      <c r="AC149" s="5"/>
      <c r="AD149" s="5"/>
      <c r="AE149" s="5"/>
      <c r="AF149" s="5"/>
      <c r="AG149" s="5"/>
      <c r="AH149" s="4"/>
      <c r="AI149" s="4"/>
      <c r="AJ149" s="4"/>
      <c r="AK149" s="4"/>
      <c r="AL149" s="4"/>
      <c r="AM149" s="4"/>
      <c r="AN149" s="4"/>
      <c r="AO149" s="4"/>
      <c r="AP149" s="5"/>
      <c r="AQ149" s="5"/>
      <c r="AR149" s="5"/>
      <c r="AS149" s="5"/>
      <c r="AT149" s="5"/>
      <c r="AU149" s="5"/>
      <c r="AV149" s="5"/>
      <c r="AW149" s="5"/>
      <c r="AX149" s="4"/>
      <c r="AY149" s="4"/>
      <c r="AZ149" s="4"/>
      <c r="BA149" s="4"/>
      <c r="BB149" s="4"/>
      <c r="BC149" s="4"/>
      <c r="BD149" s="4"/>
      <c r="BE149" s="4"/>
      <c r="BF149" s="5"/>
      <c r="BG149" s="5"/>
      <c r="BH149" s="5"/>
      <c r="BI149" s="5"/>
      <c r="BJ149" s="5"/>
      <c r="BK149" s="5"/>
      <c r="BL149" s="5"/>
      <c r="BM149" s="5"/>
      <c r="BN149" s="4"/>
      <c r="BO149" s="4"/>
      <c r="BP149" s="4"/>
      <c r="BQ149" s="4"/>
      <c r="BR149" s="4"/>
      <c r="BS149" s="4"/>
      <c r="BT149" s="4"/>
      <c r="BU149" s="4"/>
      <c r="BV149" s="5"/>
      <c r="BW149" s="5"/>
      <c r="BX149" s="5"/>
      <c r="BY149" s="5"/>
      <c r="BZ149" s="5"/>
      <c r="CA149" s="5"/>
      <c r="CB149" s="5"/>
      <c r="CC149" s="5"/>
      <c r="CD149" s="4"/>
      <c r="CE149" s="4"/>
      <c r="CF149" s="4"/>
      <c r="CG149" s="4"/>
      <c r="CH149" s="4"/>
      <c r="CI149" s="4"/>
      <c r="CJ149" s="4"/>
      <c r="CK149" s="4"/>
      <c r="CL149" s="5"/>
      <c r="CM149" s="5"/>
      <c r="CN149" s="5"/>
      <c r="CO149" s="5"/>
      <c r="CP149" s="5"/>
      <c r="CQ149" s="5"/>
      <c r="CR149" s="5"/>
      <c r="CS149" s="5"/>
      <c r="CT149" s="4"/>
      <c r="CU149" s="4"/>
      <c r="CV149" s="4"/>
      <c r="CW149" s="4"/>
      <c r="CX149" s="4"/>
      <c r="CY149" s="4"/>
      <c r="CZ149" s="4"/>
      <c r="DA149" s="4"/>
      <c r="DB149" s="5"/>
      <c r="DC149" s="5"/>
      <c r="DD149" s="5"/>
      <c r="DE149" s="5"/>
      <c r="DF149" s="5"/>
      <c r="DG149" s="5"/>
      <c r="DH149" s="5"/>
      <c r="DI149" s="5"/>
      <c r="DJ149" s="4"/>
      <c r="DK149" s="4"/>
      <c r="DL149" s="4"/>
      <c r="DM149" s="4"/>
      <c r="DN149" s="4"/>
      <c r="DO149" s="4"/>
      <c r="DP149" s="4"/>
      <c r="DQ149" s="4"/>
      <c r="DR149" s="5"/>
      <c r="DS149" s="5"/>
      <c r="DT149" s="5"/>
      <c r="DU149" s="5"/>
      <c r="DV149" s="5"/>
      <c r="DW149" s="5"/>
      <c r="DX149" s="5"/>
      <c r="DY149" s="5"/>
      <c r="DZ149" s="4"/>
      <c r="EA149" s="4"/>
      <c r="EB149" s="4"/>
      <c r="EC149" s="4"/>
      <c r="ED149" s="4"/>
      <c r="EE149" s="4"/>
      <c r="EF149" s="4"/>
      <c r="EG149" s="4"/>
      <c r="EH149" s="5"/>
      <c r="EI149" s="5"/>
      <c r="EJ149" s="5"/>
      <c r="EK149" s="5"/>
      <c r="EL149" s="5"/>
      <c r="EM149" s="5"/>
      <c r="EN149" s="5"/>
      <c r="EO149" s="5"/>
      <c r="EP149" s="4"/>
      <c r="EQ149" s="4"/>
      <c r="ER149" s="4"/>
      <c r="ES149" s="4"/>
      <c r="ET149" s="4"/>
      <c r="EU149" s="4"/>
      <c r="EV149" s="4"/>
      <c r="EW149" s="4"/>
      <c r="EX149" s="5"/>
      <c r="EY149" s="5"/>
      <c r="EZ149" s="5"/>
      <c r="FA149" s="5"/>
      <c r="FB149" s="5"/>
      <c r="FC149" s="5"/>
      <c r="FD149" s="5"/>
      <c r="FE149" s="5"/>
      <c r="FF149" s="4" t="e">
        <f t="shared" si="32"/>
        <v>#DIV/0!</v>
      </c>
      <c r="FG149" s="4" t="e">
        <f t="shared" si="33"/>
        <v>#DIV/0!</v>
      </c>
      <c r="FH149" s="4" t="e">
        <f t="shared" si="34"/>
        <v>#DIV/0!</v>
      </c>
      <c r="FI149" s="4" t="e">
        <f t="shared" si="35"/>
        <v>#DIV/0!</v>
      </c>
      <c r="FJ149" s="4" t="e">
        <f t="shared" si="36"/>
        <v>#DIV/0!</v>
      </c>
      <c r="FK149" s="4" t="e">
        <f t="shared" si="37"/>
        <v>#DIV/0!</v>
      </c>
      <c r="FL149" s="4" t="e">
        <f t="shared" si="38"/>
        <v>#DIV/0!</v>
      </c>
      <c r="FM149" s="4" t="e">
        <f t="shared" si="39"/>
        <v>#DIV/0!</v>
      </c>
      <c r="FN149" s="1" t="e" cm="1">
        <f t="array" aca="1" ref="FN149" ca="1">CONCATENATE(INDIRECT(ADDRESS(1,MATCH(_xlfn.MINIFS(B149:FE149,metrics.rec,"MAE"),B149:FE149,0)+1)), ", ", INDIRECT(ADDRESS(2,MATCH(_xlfn.MINIFS(B149:FE149,metrics.rec,"MAE"),B149:FE149,0)+1)))</f>
        <v>#N/A</v>
      </c>
      <c r="FO149" s="1" t="e" cm="1">
        <f t="array" aca="1" ref="FO149" ca="1">CONCATENATE(INDIRECT(ADDRESS(1,MATCH(_xlfn.MINIFS(B149:FE149,metrics.rec,"MSE"),B149:FE149,0)+1)), ", ", INDIRECT(ADDRESS(2,MATCH(_xlfn.MINIFS(B149:FE149,metrics.rec,"MSE"),B149:FE149,0)+1)))</f>
        <v>#N/A</v>
      </c>
      <c r="FP149" s="1" t="e" cm="1">
        <f t="array" aca="1" ref="FP149" ca="1">CONCATENATE(INDIRECT(ADDRESS(1,MATCH(_xlfn.MAXIFS(B149:FE149,metrics.rec,"R"),B149:FE149,0)+1)), ", ", INDIRECT(ADDRESS(2,MATCH(_xlfn.MAXIFS(B149:FE149,metrics.rec,"R"),B149:FE149,0)+1)))</f>
        <v>#N/A</v>
      </c>
      <c r="FQ149" s="1" t="e" cm="1">
        <f t="array" aca="1" ref="FQ149" ca="1">CONCATENATE(INDIRECT(ADDRESS(1,MATCH(_xlfn.MAXIFS(B149:FE149,metrics.rec,"Precision"),B149:FE149,0)+1)), ", ", INDIRECT(ADDRESS(2,MATCH(_xlfn.MAXIFS(B149:FE149,metrics.rec,"Precision"),B149:FE149,0)+1)))</f>
        <v>#N/A</v>
      </c>
      <c r="FR149" s="1" t="e" cm="1">
        <f t="array" aca="1" ref="FR149" ca="1">CONCATENATE(INDIRECT(ADDRESS(1,MATCH(_xlfn.MAXIFS(B149:FE149,metrics.rec,"Recall"),B149:FE149,0)+1)), ", ", INDIRECT(ADDRESS(2,MATCH(_xlfn.MAXIFS(B149:FE149,metrics.rec,"Recall"),B149:FE149,0)+1)))</f>
        <v>#N/A</v>
      </c>
      <c r="FS149" s="1" t="e" cm="1">
        <f t="array" aca="1" ref="FS149" ca="1">CONCATENATE(INDIRECT(ADDRESS(1,MATCH(_xlfn.MAXIFS(B149:FE149,metrics.rec,"Coverage"),B149:FE149,0)+1)), ", ", INDIRECT(ADDRESS(2,MATCH(_xlfn.MAXIFS(B149:FE149,metrics.rec,"Coverage"),B149:FE149,0)+1)))</f>
        <v>#N/A</v>
      </c>
      <c r="FT149" s="1" t="e" cm="1">
        <f t="array" aca="1" ref="FT149" ca="1">CONCATENATE(INDIRECT(ADDRESS(1,MATCH(_xlfn.MAXIFS(B149:FE149,metrics.rec,"Recatio"),B149:FE149,0)+1)), ", ", INDIRECT(ADDRESS(2,MATCH(_xlfn.MAXIFS(B149:FE149,metrics.rec,"Recatio"),B149:FE149,0)+1)))</f>
        <v>#N/A</v>
      </c>
      <c r="FU149" s="1" t="e" cm="1">
        <f t="array" aca="1" ref="FU149" ca="1">CONCATENATE(INDIRECT(ADDRESS(1,MATCH(_xlfn.MINIFS(B149:FE149,metrics.rec,"Time"),B149:FE149,0)+1)), ", ", INDIRECT(ADDRESS(2,MATCH(_xlfn.MINIFS(B149:FE149,metrics.rec,"Time"),B149:FE149,0)+1)))</f>
        <v>#N/A</v>
      </c>
    </row>
    <row r="150" spans="1:177" x14ac:dyDescent="0.2">
      <c r="A150" s="1" t="s">
        <v>147</v>
      </c>
      <c r="B150" s="4"/>
      <c r="C150" s="4"/>
      <c r="D150" s="4"/>
      <c r="E150" s="4"/>
      <c r="F150" s="4"/>
      <c r="G150" s="4"/>
      <c r="H150" s="4"/>
      <c r="I150" s="4"/>
      <c r="J150" s="5"/>
      <c r="K150" s="5"/>
      <c r="L150" s="5"/>
      <c r="M150" s="5"/>
      <c r="N150" s="5"/>
      <c r="O150" s="5"/>
      <c r="P150" s="5"/>
      <c r="Q150" s="5"/>
      <c r="R150" s="4"/>
      <c r="S150" s="4"/>
      <c r="T150" s="4"/>
      <c r="U150" s="4"/>
      <c r="V150" s="4"/>
      <c r="W150" s="4"/>
      <c r="X150" s="4"/>
      <c r="Y150" s="4"/>
      <c r="Z150" s="5"/>
      <c r="AA150" s="5"/>
      <c r="AB150" s="5"/>
      <c r="AC150" s="5"/>
      <c r="AD150" s="5"/>
      <c r="AE150" s="5"/>
      <c r="AF150" s="5"/>
      <c r="AG150" s="5"/>
      <c r="AH150" s="4"/>
      <c r="AI150" s="4"/>
      <c r="AJ150" s="4"/>
      <c r="AK150" s="4"/>
      <c r="AL150" s="4"/>
      <c r="AM150" s="4"/>
      <c r="AN150" s="4"/>
      <c r="AO150" s="4"/>
      <c r="AP150" s="5"/>
      <c r="AQ150" s="5"/>
      <c r="AR150" s="5"/>
      <c r="AS150" s="5"/>
      <c r="AT150" s="5"/>
      <c r="AU150" s="5"/>
      <c r="AV150" s="5"/>
      <c r="AW150" s="5"/>
      <c r="AX150" s="4"/>
      <c r="AY150" s="4"/>
      <c r="AZ150" s="4"/>
      <c r="BA150" s="4"/>
      <c r="BB150" s="4"/>
      <c r="BC150" s="4"/>
      <c r="BD150" s="4"/>
      <c r="BE150" s="4"/>
      <c r="BF150" s="5"/>
      <c r="BG150" s="5"/>
      <c r="BH150" s="5"/>
      <c r="BI150" s="5"/>
      <c r="BJ150" s="5"/>
      <c r="BK150" s="5"/>
      <c r="BL150" s="5"/>
      <c r="BM150" s="5"/>
      <c r="BN150" s="4"/>
      <c r="BO150" s="4"/>
      <c r="BP150" s="4"/>
      <c r="BQ150" s="4"/>
      <c r="BR150" s="4"/>
      <c r="BS150" s="4"/>
      <c r="BT150" s="4"/>
      <c r="BU150" s="4"/>
      <c r="BV150" s="5"/>
      <c r="BW150" s="5"/>
      <c r="BX150" s="5"/>
      <c r="BY150" s="5"/>
      <c r="BZ150" s="5"/>
      <c r="CA150" s="5"/>
      <c r="CB150" s="5"/>
      <c r="CC150" s="5"/>
      <c r="CD150" s="4"/>
      <c r="CE150" s="4"/>
      <c r="CF150" s="4"/>
      <c r="CG150" s="4"/>
      <c r="CH150" s="4"/>
      <c r="CI150" s="4"/>
      <c r="CJ150" s="4"/>
      <c r="CK150" s="4"/>
      <c r="CL150" s="5"/>
      <c r="CM150" s="5"/>
      <c r="CN150" s="5"/>
      <c r="CO150" s="5"/>
      <c r="CP150" s="5"/>
      <c r="CQ150" s="5"/>
      <c r="CR150" s="5"/>
      <c r="CS150" s="5"/>
      <c r="CT150" s="4"/>
      <c r="CU150" s="4"/>
      <c r="CV150" s="4"/>
      <c r="CW150" s="4"/>
      <c r="CX150" s="4"/>
      <c r="CY150" s="4"/>
      <c r="CZ150" s="4"/>
      <c r="DA150" s="4"/>
      <c r="DB150" s="5"/>
      <c r="DC150" s="5"/>
      <c r="DD150" s="5"/>
      <c r="DE150" s="5"/>
      <c r="DF150" s="5"/>
      <c r="DG150" s="5"/>
      <c r="DH150" s="5"/>
      <c r="DI150" s="5"/>
      <c r="DJ150" s="4"/>
      <c r="DK150" s="4"/>
      <c r="DL150" s="4"/>
      <c r="DM150" s="4"/>
      <c r="DN150" s="4"/>
      <c r="DO150" s="4"/>
      <c r="DP150" s="4"/>
      <c r="DQ150" s="4"/>
      <c r="DR150" s="5"/>
      <c r="DS150" s="5"/>
      <c r="DT150" s="5"/>
      <c r="DU150" s="5"/>
      <c r="DV150" s="5"/>
      <c r="DW150" s="5"/>
      <c r="DX150" s="5"/>
      <c r="DY150" s="5"/>
      <c r="DZ150" s="4"/>
      <c r="EA150" s="4"/>
      <c r="EB150" s="4"/>
      <c r="EC150" s="4"/>
      <c r="ED150" s="4"/>
      <c r="EE150" s="4"/>
      <c r="EF150" s="4"/>
      <c r="EG150" s="4"/>
      <c r="EH150" s="5"/>
      <c r="EI150" s="5"/>
      <c r="EJ150" s="5"/>
      <c r="EK150" s="5"/>
      <c r="EL150" s="5"/>
      <c r="EM150" s="5"/>
      <c r="EN150" s="5"/>
      <c r="EO150" s="5"/>
      <c r="EP150" s="4"/>
      <c r="EQ150" s="4"/>
      <c r="ER150" s="4"/>
      <c r="ES150" s="4"/>
      <c r="ET150" s="4"/>
      <c r="EU150" s="4"/>
      <c r="EV150" s="4"/>
      <c r="EW150" s="4"/>
      <c r="EX150" s="5"/>
      <c r="EY150" s="5"/>
      <c r="EZ150" s="5"/>
      <c r="FA150" s="5"/>
      <c r="FB150" s="5"/>
      <c r="FC150" s="5"/>
      <c r="FD150" s="5"/>
      <c r="FE150" s="5"/>
      <c r="FF150" s="4" t="e">
        <f t="shared" si="32"/>
        <v>#DIV/0!</v>
      </c>
      <c r="FG150" s="4" t="e">
        <f t="shared" si="33"/>
        <v>#DIV/0!</v>
      </c>
      <c r="FH150" s="4" t="e">
        <f t="shared" si="34"/>
        <v>#DIV/0!</v>
      </c>
      <c r="FI150" s="4" t="e">
        <f t="shared" si="35"/>
        <v>#DIV/0!</v>
      </c>
      <c r="FJ150" s="4" t="e">
        <f t="shared" si="36"/>
        <v>#DIV/0!</v>
      </c>
      <c r="FK150" s="4" t="e">
        <f t="shared" si="37"/>
        <v>#DIV/0!</v>
      </c>
      <c r="FL150" s="4" t="e">
        <f t="shared" si="38"/>
        <v>#DIV/0!</v>
      </c>
      <c r="FM150" s="4" t="e">
        <f t="shared" si="39"/>
        <v>#DIV/0!</v>
      </c>
      <c r="FN150" s="1" t="e" cm="1">
        <f t="array" aca="1" ref="FN150" ca="1">CONCATENATE(INDIRECT(ADDRESS(1,MATCH(_xlfn.MINIFS(B150:FE150,metrics.rec,"MAE"),B150:FE150,0)+1)), ", ", INDIRECT(ADDRESS(2,MATCH(_xlfn.MINIFS(B150:FE150,metrics.rec,"MAE"),B150:FE150,0)+1)))</f>
        <v>#N/A</v>
      </c>
      <c r="FO150" s="1" t="e" cm="1">
        <f t="array" aca="1" ref="FO150" ca="1">CONCATENATE(INDIRECT(ADDRESS(1,MATCH(_xlfn.MINIFS(B150:FE150,metrics.rec,"MSE"),B150:FE150,0)+1)), ", ", INDIRECT(ADDRESS(2,MATCH(_xlfn.MINIFS(B150:FE150,metrics.rec,"MSE"),B150:FE150,0)+1)))</f>
        <v>#N/A</v>
      </c>
      <c r="FP150" s="1" t="e" cm="1">
        <f t="array" aca="1" ref="FP150" ca="1">CONCATENATE(INDIRECT(ADDRESS(1,MATCH(_xlfn.MAXIFS(B150:FE150,metrics.rec,"R"),B150:FE150,0)+1)), ", ", INDIRECT(ADDRESS(2,MATCH(_xlfn.MAXIFS(B150:FE150,metrics.rec,"R"),B150:FE150,0)+1)))</f>
        <v>#N/A</v>
      </c>
      <c r="FQ150" s="1" t="e" cm="1">
        <f t="array" aca="1" ref="FQ150" ca="1">CONCATENATE(INDIRECT(ADDRESS(1,MATCH(_xlfn.MAXIFS(B150:FE150,metrics.rec,"Precision"),B150:FE150,0)+1)), ", ", INDIRECT(ADDRESS(2,MATCH(_xlfn.MAXIFS(B150:FE150,metrics.rec,"Precision"),B150:FE150,0)+1)))</f>
        <v>#N/A</v>
      </c>
      <c r="FR150" s="1" t="e" cm="1">
        <f t="array" aca="1" ref="FR150" ca="1">CONCATENATE(INDIRECT(ADDRESS(1,MATCH(_xlfn.MAXIFS(B150:FE150,metrics.rec,"Recall"),B150:FE150,0)+1)), ", ", INDIRECT(ADDRESS(2,MATCH(_xlfn.MAXIFS(B150:FE150,metrics.rec,"Recall"),B150:FE150,0)+1)))</f>
        <v>#N/A</v>
      </c>
      <c r="FS150" s="1" t="e" cm="1">
        <f t="array" aca="1" ref="FS150" ca="1">CONCATENATE(INDIRECT(ADDRESS(1,MATCH(_xlfn.MAXIFS(B150:FE150,metrics.rec,"Coverage"),B150:FE150,0)+1)), ", ", INDIRECT(ADDRESS(2,MATCH(_xlfn.MAXIFS(B150:FE150,metrics.rec,"Coverage"),B150:FE150,0)+1)))</f>
        <v>#N/A</v>
      </c>
      <c r="FT150" s="1" t="e" cm="1">
        <f t="array" aca="1" ref="FT150" ca="1">CONCATENATE(INDIRECT(ADDRESS(1,MATCH(_xlfn.MAXIFS(B150:FE150,metrics.rec,"Recatio"),B150:FE150,0)+1)), ", ", INDIRECT(ADDRESS(2,MATCH(_xlfn.MAXIFS(B150:FE150,metrics.rec,"Recatio"),B150:FE150,0)+1)))</f>
        <v>#N/A</v>
      </c>
      <c r="FU150" s="1" t="e" cm="1">
        <f t="array" aca="1" ref="FU150" ca="1">CONCATENATE(INDIRECT(ADDRESS(1,MATCH(_xlfn.MINIFS(B150:FE150,metrics.rec,"Time"),B150:FE150,0)+1)), ", ", INDIRECT(ADDRESS(2,MATCH(_xlfn.MINIFS(B150:FE150,metrics.rec,"Time"),B150:FE150,0)+1)))</f>
        <v>#N/A</v>
      </c>
    </row>
    <row r="151" spans="1:177" x14ac:dyDescent="0.2">
      <c r="A151" s="1" t="s">
        <v>148</v>
      </c>
      <c r="B151" s="4"/>
      <c r="C151" s="4"/>
      <c r="D151" s="4"/>
      <c r="E151" s="4"/>
      <c r="F151" s="4"/>
      <c r="G151" s="4"/>
      <c r="H151" s="4"/>
      <c r="I151" s="4"/>
      <c r="J151" s="5"/>
      <c r="K151" s="5"/>
      <c r="L151" s="5"/>
      <c r="M151" s="5"/>
      <c r="N151" s="5"/>
      <c r="O151" s="5"/>
      <c r="P151" s="5"/>
      <c r="Q151" s="5"/>
      <c r="R151" s="4"/>
      <c r="S151" s="4"/>
      <c r="T151" s="4"/>
      <c r="U151" s="4"/>
      <c r="V151" s="4"/>
      <c r="W151" s="4"/>
      <c r="X151" s="4"/>
      <c r="Y151" s="4"/>
      <c r="Z151" s="5"/>
      <c r="AA151" s="5"/>
      <c r="AB151" s="5"/>
      <c r="AC151" s="5"/>
      <c r="AD151" s="5"/>
      <c r="AE151" s="5"/>
      <c r="AF151" s="5"/>
      <c r="AG151" s="5"/>
      <c r="AH151" s="4"/>
      <c r="AI151" s="4"/>
      <c r="AJ151" s="4"/>
      <c r="AK151" s="4"/>
      <c r="AL151" s="4"/>
      <c r="AM151" s="4"/>
      <c r="AN151" s="4"/>
      <c r="AO151" s="4"/>
      <c r="AP151" s="5"/>
      <c r="AQ151" s="5"/>
      <c r="AR151" s="5"/>
      <c r="AS151" s="5"/>
      <c r="AT151" s="5"/>
      <c r="AU151" s="5"/>
      <c r="AV151" s="5"/>
      <c r="AW151" s="5"/>
      <c r="AX151" s="4"/>
      <c r="AY151" s="4"/>
      <c r="AZ151" s="4"/>
      <c r="BA151" s="4"/>
      <c r="BB151" s="4"/>
      <c r="BC151" s="4"/>
      <c r="BD151" s="4"/>
      <c r="BE151" s="4"/>
      <c r="BF151" s="5"/>
      <c r="BG151" s="5"/>
      <c r="BH151" s="5"/>
      <c r="BI151" s="5"/>
      <c r="BJ151" s="5"/>
      <c r="BK151" s="5"/>
      <c r="BL151" s="5"/>
      <c r="BM151" s="5"/>
      <c r="BN151" s="4"/>
      <c r="BO151" s="4"/>
      <c r="BP151" s="4"/>
      <c r="BQ151" s="4"/>
      <c r="BR151" s="4"/>
      <c r="BS151" s="4"/>
      <c r="BT151" s="4"/>
      <c r="BU151" s="4"/>
      <c r="BV151" s="5"/>
      <c r="BW151" s="5"/>
      <c r="BX151" s="5"/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4"/>
      <c r="CJ151" s="4"/>
      <c r="CK151" s="4"/>
      <c r="CL151" s="5"/>
      <c r="CM151" s="5"/>
      <c r="CN151" s="5"/>
      <c r="CO151" s="5"/>
      <c r="CP151" s="5"/>
      <c r="CQ151" s="5"/>
      <c r="CR151" s="5"/>
      <c r="CS151" s="5"/>
      <c r="CT151" s="4"/>
      <c r="CU151" s="4"/>
      <c r="CV151" s="4"/>
      <c r="CW151" s="4"/>
      <c r="CX151" s="4"/>
      <c r="CY151" s="4"/>
      <c r="CZ151" s="4"/>
      <c r="DA151" s="4"/>
      <c r="DB151" s="5"/>
      <c r="DC151" s="5"/>
      <c r="DD151" s="5"/>
      <c r="DE151" s="5"/>
      <c r="DF151" s="5"/>
      <c r="DG151" s="5"/>
      <c r="DH151" s="5"/>
      <c r="DI151" s="5"/>
      <c r="DJ151" s="4"/>
      <c r="DK151" s="4"/>
      <c r="DL151" s="4"/>
      <c r="DM151" s="4"/>
      <c r="DN151" s="4"/>
      <c r="DO151" s="4"/>
      <c r="DP151" s="4"/>
      <c r="DQ151" s="4"/>
      <c r="DR151" s="5"/>
      <c r="DS151" s="5"/>
      <c r="DT151" s="5"/>
      <c r="DU151" s="5"/>
      <c r="DV151" s="5"/>
      <c r="DW151" s="5"/>
      <c r="DX151" s="5"/>
      <c r="DY151" s="5"/>
      <c r="DZ151" s="4"/>
      <c r="EA151" s="4"/>
      <c r="EB151" s="4"/>
      <c r="EC151" s="4"/>
      <c r="ED151" s="4"/>
      <c r="EE151" s="4"/>
      <c r="EF151" s="4"/>
      <c r="EG151" s="4"/>
      <c r="EH151" s="5"/>
      <c r="EI151" s="5"/>
      <c r="EJ151" s="5"/>
      <c r="EK151" s="5"/>
      <c r="EL151" s="5"/>
      <c r="EM151" s="5"/>
      <c r="EN151" s="5"/>
      <c r="EO151" s="5"/>
      <c r="EP151" s="4"/>
      <c r="EQ151" s="4"/>
      <c r="ER151" s="4"/>
      <c r="ES151" s="4"/>
      <c r="ET151" s="4"/>
      <c r="EU151" s="4"/>
      <c r="EV151" s="4"/>
      <c r="EW151" s="4"/>
      <c r="EX151" s="5"/>
      <c r="EY151" s="5"/>
      <c r="EZ151" s="5"/>
      <c r="FA151" s="5"/>
      <c r="FB151" s="5"/>
      <c r="FC151" s="5"/>
      <c r="FD151" s="5"/>
      <c r="FE151" s="5"/>
      <c r="FF151" s="4" t="e">
        <f t="shared" si="32"/>
        <v>#DIV/0!</v>
      </c>
      <c r="FG151" s="4" t="e">
        <f t="shared" si="33"/>
        <v>#DIV/0!</v>
      </c>
      <c r="FH151" s="4" t="e">
        <f t="shared" si="34"/>
        <v>#DIV/0!</v>
      </c>
      <c r="FI151" s="4" t="e">
        <f t="shared" si="35"/>
        <v>#DIV/0!</v>
      </c>
      <c r="FJ151" s="4" t="e">
        <f t="shared" si="36"/>
        <v>#DIV/0!</v>
      </c>
      <c r="FK151" s="4" t="e">
        <f t="shared" si="37"/>
        <v>#DIV/0!</v>
      </c>
      <c r="FL151" s="4" t="e">
        <f t="shared" si="38"/>
        <v>#DIV/0!</v>
      </c>
      <c r="FM151" s="4" t="e">
        <f t="shared" si="39"/>
        <v>#DIV/0!</v>
      </c>
      <c r="FN151" s="1" t="e" cm="1">
        <f t="array" aca="1" ref="FN151" ca="1">CONCATENATE(INDIRECT(ADDRESS(1,MATCH(_xlfn.MINIFS(B151:FE151,metrics.rec,"MAE"),B151:FE151,0)+1)), ", ", INDIRECT(ADDRESS(2,MATCH(_xlfn.MINIFS(B151:FE151,metrics.rec,"MAE"),B151:FE151,0)+1)))</f>
        <v>#N/A</v>
      </c>
      <c r="FO151" s="1" t="e" cm="1">
        <f t="array" aca="1" ref="FO151" ca="1">CONCATENATE(INDIRECT(ADDRESS(1,MATCH(_xlfn.MINIFS(B151:FE151,metrics.rec,"MSE"),B151:FE151,0)+1)), ", ", INDIRECT(ADDRESS(2,MATCH(_xlfn.MINIFS(B151:FE151,metrics.rec,"MSE"),B151:FE151,0)+1)))</f>
        <v>#N/A</v>
      </c>
      <c r="FP151" s="1" t="e" cm="1">
        <f t="array" aca="1" ref="FP151" ca="1">CONCATENATE(INDIRECT(ADDRESS(1,MATCH(_xlfn.MAXIFS(B151:FE151,metrics.rec,"R"),B151:FE151,0)+1)), ", ", INDIRECT(ADDRESS(2,MATCH(_xlfn.MAXIFS(B151:FE151,metrics.rec,"R"),B151:FE151,0)+1)))</f>
        <v>#N/A</v>
      </c>
      <c r="FQ151" s="1" t="e" cm="1">
        <f t="array" aca="1" ref="FQ151" ca="1">CONCATENATE(INDIRECT(ADDRESS(1,MATCH(_xlfn.MAXIFS(B151:FE151,metrics.rec,"Precision"),B151:FE151,0)+1)), ", ", INDIRECT(ADDRESS(2,MATCH(_xlfn.MAXIFS(B151:FE151,metrics.rec,"Precision"),B151:FE151,0)+1)))</f>
        <v>#N/A</v>
      </c>
      <c r="FR151" s="1" t="e" cm="1">
        <f t="array" aca="1" ref="FR151" ca="1">CONCATENATE(INDIRECT(ADDRESS(1,MATCH(_xlfn.MAXIFS(B151:FE151,metrics.rec,"Recall"),B151:FE151,0)+1)), ", ", INDIRECT(ADDRESS(2,MATCH(_xlfn.MAXIFS(B151:FE151,metrics.rec,"Recall"),B151:FE151,0)+1)))</f>
        <v>#N/A</v>
      </c>
      <c r="FS151" s="1" t="e" cm="1">
        <f t="array" aca="1" ref="FS151" ca="1">CONCATENATE(INDIRECT(ADDRESS(1,MATCH(_xlfn.MAXIFS(B151:FE151,metrics.rec,"Coverage"),B151:FE151,0)+1)), ", ", INDIRECT(ADDRESS(2,MATCH(_xlfn.MAXIFS(B151:FE151,metrics.rec,"Coverage"),B151:FE151,0)+1)))</f>
        <v>#N/A</v>
      </c>
      <c r="FT151" s="1" t="e" cm="1">
        <f t="array" aca="1" ref="FT151" ca="1">CONCATENATE(INDIRECT(ADDRESS(1,MATCH(_xlfn.MAXIFS(B151:FE151,metrics.rec,"Recatio"),B151:FE151,0)+1)), ", ", INDIRECT(ADDRESS(2,MATCH(_xlfn.MAXIFS(B151:FE151,metrics.rec,"Recatio"),B151:FE151,0)+1)))</f>
        <v>#N/A</v>
      </c>
      <c r="FU151" s="1" t="e" cm="1">
        <f t="array" aca="1" ref="FU151" ca="1">CONCATENATE(INDIRECT(ADDRESS(1,MATCH(_xlfn.MINIFS(B151:FE151,metrics.rec,"Time"),B151:FE151,0)+1)), ", ", INDIRECT(ADDRESS(2,MATCH(_xlfn.MINIFS(B151:FE151,metrics.rec,"Time"),B151:FE151,0)+1)))</f>
        <v>#N/A</v>
      </c>
    </row>
    <row r="152" spans="1:177" x14ac:dyDescent="0.2">
      <c r="A152" s="1" t="s">
        <v>149</v>
      </c>
      <c r="B152" s="4"/>
      <c r="C152" s="4"/>
      <c r="D152" s="4"/>
      <c r="E152" s="4"/>
      <c r="F152" s="4"/>
      <c r="G152" s="4"/>
      <c r="H152" s="4"/>
      <c r="I152" s="4"/>
      <c r="J152" s="5"/>
      <c r="K152" s="5"/>
      <c r="L152" s="5"/>
      <c r="M152" s="5"/>
      <c r="N152" s="5"/>
      <c r="O152" s="5"/>
      <c r="P152" s="5"/>
      <c r="Q152" s="5"/>
      <c r="R152" s="4"/>
      <c r="S152" s="4"/>
      <c r="T152" s="4"/>
      <c r="U152" s="4"/>
      <c r="V152" s="4"/>
      <c r="W152" s="4"/>
      <c r="X152" s="4"/>
      <c r="Y152" s="4"/>
      <c r="Z152" s="5"/>
      <c r="AA152" s="5"/>
      <c r="AB152" s="5"/>
      <c r="AC152" s="5"/>
      <c r="AD152" s="5"/>
      <c r="AE152" s="5"/>
      <c r="AF152" s="5"/>
      <c r="AG152" s="5"/>
      <c r="AH152" s="4"/>
      <c r="AI152" s="4"/>
      <c r="AJ152" s="4"/>
      <c r="AK152" s="4"/>
      <c r="AL152" s="4"/>
      <c r="AM152" s="4"/>
      <c r="AN152" s="4"/>
      <c r="AO152" s="4"/>
      <c r="AP152" s="5"/>
      <c r="AQ152" s="5"/>
      <c r="AR152" s="5"/>
      <c r="AS152" s="5"/>
      <c r="AT152" s="5"/>
      <c r="AU152" s="5"/>
      <c r="AV152" s="5"/>
      <c r="AW152" s="5"/>
      <c r="AX152" s="4"/>
      <c r="AY152" s="4"/>
      <c r="AZ152" s="4"/>
      <c r="BA152" s="4"/>
      <c r="BB152" s="4"/>
      <c r="BC152" s="4"/>
      <c r="BD152" s="4"/>
      <c r="BE152" s="4"/>
      <c r="BF152" s="5"/>
      <c r="BG152" s="5"/>
      <c r="BH152" s="5"/>
      <c r="BI152" s="5"/>
      <c r="BJ152" s="5"/>
      <c r="BK152" s="5"/>
      <c r="BL152" s="5"/>
      <c r="BM152" s="5"/>
      <c r="BN152" s="4"/>
      <c r="BO152" s="4"/>
      <c r="BP152" s="4"/>
      <c r="BQ152" s="4"/>
      <c r="BR152" s="4"/>
      <c r="BS152" s="4"/>
      <c r="BT152" s="4"/>
      <c r="BU152" s="4"/>
      <c r="BV152" s="5"/>
      <c r="BW152" s="5"/>
      <c r="BX152" s="5"/>
      <c r="BY152" s="5"/>
      <c r="BZ152" s="5"/>
      <c r="CA152" s="5"/>
      <c r="CB152" s="5"/>
      <c r="CC152" s="5"/>
      <c r="CD152" s="4"/>
      <c r="CE152" s="4"/>
      <c r="CF152" s="4"/>
      <c r="CG152" s="4"/>
      <c r="CH152" s="4"/>
      <c r="CI152" s="4"/>
      <c r="CJ152" s="4"/>
      <c r="CK152" s="4"/>
      <c r="CL152" s="5"/>
      <c r="CM152" s="5"/>
      <c r="CN152" s="5"/>
      <c r="CO152" s="5"/>
      <c r="CP152" s="5"/>
      <c r="CQ152" s="5"/>
      <c r="CR152" s="5"/>
      <c r="CS152" s="5"/>
      <c r="CT152" s="4"/>
      <c r="CU152" s="4"/>
      <c r="CV152" s="4"/>
      <c r="CW152" s="4"/>
      <c r="CX152" s="4"/>
      <c r="CY152" s="4"/>
      <c r="CZ152" s="4"/>
      <c r="DA152" s="4"/>
      <c r="DB152" s="5"/>
      <c r="DC152" s="5"/>
      <c r="DD152" s="5"/>
      <c r="DE152" s="5"/>
      <c r="DF152" s="5"/>
      <c r="DG152" s="5"/>
      <c r="DH152" s="5"/>
      <c r="DI152" s="5"/>
      <c r="DJ152" s="4"/>
      <c r="DK152" s="4"/>
      <c r="DL152" s="4"/>
      <c r="DM152" s="4"/>
      <c r="DN152" s="4"/>
      <c r="DO152" s="4"/>
      <c r="DP152" s="4"/>
      <c r="DQ152" s="4"/>
      <c r="DR152" s="5"/>
      <c r="DS152" s="5"/>
      <c r="DT152" s="5"/>
      <c r="DU152" s="5"/>
      <c r="DV152" s="5"/>
      <c r="DW152" s="5"/>
      <c r="DX152" s="5"/>
      <c r="DY152" s="5"/>
      <c r="DZ152" s="4"/>
      <c r="EA152" s="4"/>
      <c r="EB152" s="4"/>
      <c r="EC152" s="4"/>
      <c r="ED152" s="4"/>
      <c r="EE152" s="4"/>
      <c r="EF152" s="4"/>
      <c r="EG152" s="4"/>
      <c r="EH152" s="5"/>
      <c r="EI152" s="5"/>
      <c r="EJ152" s="5"/>
      <c r="EK152" s="5"/>
      <c r="EL152" s="5"/>
      <c r="EM152" s="5"/>
      <c r="EN152" s="5"/>
      <c r="EO152" s="5"/>
      <c r="EP152" s="4"/>
      <c r="EQ152" s="4"/>
      <c r="ER152" s="4"/>
      <c r="ES152" s="4"/>
      <c r="ET152" s="4"/>
      <c r="EU152" s="4"/>
      <c r="EV152" s="4"/>
      <c r="EW152" s="4"/>
      <c r="EX152" s="5"/>
      <c r="EY152" s="5"/>
      <c r="EZ152" s="5"/>
      <c r="FA152" s="5"/>
      <c r="FB152" s="5"/>
      <c r="FC152" s="5"/>
      <c r="FD152" s="5"/>
      <c r="FE152" s="5"/>
      <c r="FF152" s="4" t="e">
        <f t="shared" si="32"/>
        <v>#DIV/0!</v>
      </c>
      <c r="FG152" s="4" t="e">
        <f t="shared" si="33"/>
        <v>#DIV/0!</v>
      </c>
      <c r="FH152" s="4" t="e">
        <f t="shared" si="34"/>
        <v>#DIV/0!</v>
      </c>
      <c r="FI152" s="4" t="e">
        <f t="shared" si="35"/>
        <v>#DIV/0!</v>
      </c>
      <c r="FJ152" s="4" t="e">
        <f t="shared" si="36"/>
        <v>#DIV/0!</v>
      </c>
      <c r="FK152" s="4" t="e">
        <f t="shared" si="37"/>
        <v>#DIV/0!</v>
      </c>
      <c r="FL152" s="4" t="e">
        <f t="shared" si="38"/>
        <v>#DIV/0!</v>
      </c>
      <c r="FM152" s="4" t="e">
        <f t="shared" si="39"/>
        <v>#DIV/0!</v>
      </c>
      <c r="FN152" s="1" t="e" cm="1">
        <f t="array" aca="1" ref="FN152" ca="1">CONCATENATE(INDIRECT(ADDRESS(1,MATCH(_xlfn.MINIFS(B152:FE152,metrics.rec,"MAE"),B152:FE152,0)+1)), ", ", INDIRECT(ADDRESS(2,MATCH(_xlfn.MINIFS(B152:FE152,metrics.rec,"MAE"),B152:FE152,0)+1)))</f>
        <v>#N/A</v>
      </c>
      <c r="FO152" s="1" t="e" cm="1">
        <f t="array" aca="1" ref="FO152" ca="1">CONCATENATE(INDIRECT(ADDRESS(1,MATCH(_xlfn.MINIFS(B152:FE152,metrics.rec,"MSE"),B152:FE152,0)+1)), ", ", INDIRECT(ADDRESS(2,MATCH(_xlfn.MINIFS(B152:FE152,metrics.rec,"MSE"),B152:FE152,0)+1)))</f>
        <v>#N/A</v>
      </c>
      <c r="FP152" s="1" t="e" cm="1">
        <f t="array" aca="1" ref="FP152" ca="1">CONCATENATE(INDIRECT(ADDRESS(1,MATCH(_xlfn.MAXIFS(B152:FE152,metrics.rec,"R"),B152:FE152,0)+1)), ", ", INDIRECT(ADDRESS(2,MATCH(_xlfn.MAXIFS(B152:FE152,metrics.rec,"R"),B152:FE152,0)+1)))</f>
        <v>#N/A</v>
      </c>
      <c r="FQ152" s="1" t="e" cm="1">
        <f t="array" aca="1" ref="FQ152" ca="1">CONCATENATE(INDIRECT(ADDRESS(1,MATCH(_xlfn.MAXIFS(B152:FE152,metrics.rec,"Precision"),B152:FE152,0)+1)), ", ", INDIRECT(ADDRESS(2,MATCH(_xlfn.MAXIFS(B152:FE152,metrics.rec,"Precision"),B152:FE152,0)+1)))</f>
        <v>#N/A</v>
      </c>
      <c r="FR152" s="1" t="e" cm="1">
        <f t="array" aca="1" ref="FR152" ca="1">CONCATENATE(INDIRECT(ADDRESS(1,MATCH(_xlfn.MAXIFS(B152:FE152,metrics.rec,"Recall"),B152:FE152,0)+1)), ", ", INDIRECT(ADDRESS(2,MATCH(_xlfn.MAXIFS(B152:FE152,metrics.rec,"Recall"),B152:FE152,0)+1)))</f>
        <v>#N/A</v>
      </c>
      <c r="FS152" s="1" t="e" cm="1">
        <f t="array" aca="1" ref="FS152" ca="1">CONCATENATE(INDIRECT(ADDRESS(1,MATCH(_xlfn.MAXIFS(B152:FE152,metrics.rec,"Coverage"),B152:FE152,0)+1)), ", ", INDIRECT(ADDRESS(2,MATCH(_xlfn.MAXIFS(B152:FE152,metrics.rec,"Coverage"),B152:FE152,0)+1)))</f>
        <v>#N/A</v>
      </c>
      <c r="FT152" s="1" t="e" cm="1">
        <f t="array" aca="1" ref="FT152" ca="1">CONCATENATE(INDIRECT(ADDRESS(1,MATCH(_xlfn.MAXIFS(B152:FE152,metrics.rec,"Recatio"),B152:FE152,0)+1)), ", ", INDIRECT(ADDRESS(2,MATCH(_xlfn.MAXIFS(B152:FE152,metrics.rec,"Recatio"),B152:FE152,0)+1)))</f>
        <v>#N/A</v>
      </c>
      <c r="FU152" s="1" t="e" cm="1">
        <f t="array" aca="1" ref="FU152" ca="1">CONCATENATE(INDIRECT(ADDRESS(1,MATCH(_xlfn.MINIFS(B152:FE152,metrics.rec,"Time"),B152:FE152,0)+1)), ", ", INDIRECT(ADDRESS(2,MATCH(_xlfn.MINIFS(B152:FE152,metrics.rec,"Time"),B152:FE152,0)+1)))</f>
        <v>#N/A</v>
      </c>
    </row>
    <row r="153" spans="1:177" x14ac:dyDescent="0.2">
      <c r="A153" s="1" t="s">
        <v>150</v>
      </c>
      <c r="B153" s="4"/>
      <c r="C153" s="4"/>
      <c r="D153" s="4"/>
      <c r="E153" s="4"/>
      <c r="F153" s="4"/>
      <c r="G153" s="4"/>
      <c r="H153" s="4"/>
      <c r="I153" s="4"/>
      <c r="J153" s="5"/>
      <c r="K153" s="5"/>
      <c r="L153" s="5"/>
      <c r="M153" s="5"/>
      <c r="N153" s="5"/>
      <c r="O153" s="5"/>
      <c r="P153" s="5"/>
      <c r="Q153" s="5"/>
      <c r="R153" s="4"/>
      <c r="S153" s="4"/>
      <c r="T153" s="4"/>
      <c r="U153" s="4"/>
      <c r="V153" s="4"/>
      <c r="W153" s="4"/>
      <c r="X153" s="4"/>
      <c r="Y153" s="4"/>
      <c r="Z153" s="5"/>
      <c r="AA153" s="5"/>
      <c r="AB153" s="5"/>
      <c r="AC153" s="5"/>
      <c r="AD153" s="5"/>
      <c r="AE153" s="5"/>
      <c r="AF153" s="5"/>
      <c r="AG153" s="5"/>
      <c r="AH153" s="4"/>
      <c r="AI153" s="4"/>
      <c r="AJ153" s="4"/>
      <c r="AK153" s="4"/>
      <c r="AL153" s="4"/>
      <c r="AM153" s="4"/>
      <c r="AN153" s="4"/>
      <c r="AO153" s="4"/>
      <c r="AP153" s="5"/>
      <c r="AQ153" s="5"/>
      <c r="AR153" s="5"/>
      <c r="AS153" s="5"/>
      <c r="AT153" s="5"/>
      <c r="AU153" s="5"/>
      <c r="AV153" s="5"/>
      <c r="AW153" s="5"/>
      <c r="AX153" s="4"/>
      <c r="AY153" s="4"/>
      <c r="AZ153" s="4"/>
      <c r="BA153" s="4"/>
      <c r="BB153" s="4"/>
      <c r="BC153" s="4"/>
      <c r="BD153" s="4"/>
      <c r="BE153" s="4"/>
      <c r="BF153" s="5"/>
      <c r="BG153" s="5"/>
      <c r="BH153" s="5"/>
      <c r="BI153" s="5"/>
      <c r="BJ153" s="5"/>
      <c r="BK153" s="5"/>
      <c r="BL153" s="5"/>
      <c r="BM153" s="5"/>
      <c r="BN153" s="4"/>
      <c r="BO153" s="4"/>
      <c r="BP153" s="4"/>
      <c r="BQ153" s="4"/>
      <c r="BR153" s="4"/>
      <c r="BS153" s="4"/>
      <c r="BT153" s="4"/>
      <c r="BU153" s="4"/>
      <c r="BV153" s="5"/>
      <c r="BW153" s="5"/>
      <c r="BX153" s="5"/>
      <c r="BY153" s="5"/>
      <c r="BZ153" s="5"/>
      <c r="CA153" s="5"/>
      <c r="CB153" s="5"/>
      <c r="CC153" s="5"/>
      <c r="CD153" s="4"/>
      <c r="CE153" s="4"/>
      <c r="CF153" s="4"/>
      <c r="CG153" s="4"/>
      <c r="CH153" s="4"/>
      <c r="CI153" s="4"/>
      <c r="CJ153" s="4"/>
      <c r="CK153" s="4"/>
      <c r="CL153" s="5"/>
      <c r="CM153" s="5"/>
      <c r="CN153" s="5"/>
      <c r="CO153" s="5"/>
      <c r="CP153" s="5"/>
      <c r="CQ153" s="5"/>
      <c r="CR153" s="5"/>
      <c r="CS153" s="5"/>
      <c r="CT153" s="4"/>
      <c r="CU153" s="4"/>
      <c r="CV153" s="4"/>
      <c r="CW153" s="4"/>
      <c r="CX153" s="4"/>
      <c r="CY153" s="4"/>
      <c r="CZ153" s="4"/>
      <c r="DA153" s="4"/>
      <c r="DB153" s="5"/>
      <c r="DC153" s="5"/>
      <c r="DD153" s="5"/>
      <c r="DE153" s="5"/>
      <c r="DF153" s="5"/>
      <c r="DG153" s="5"/>
      <c r="DH153" s="5"/>
      <c r="DI153" s="5"/>
      <c r="DJ153" s="4"/>
      <c r="DK153" s="4"/>
      <c r="DL153" s="4"/>
      <c r="DM153" s="4"/>
      <c r="DN153" s="4"/>
      <c r="DO153" s="4"/>
      <c r="DP153" s="4"/>
      <c r="DQ153" s="4"/>
      <c r="DR153" s="5"/>
      <c r="DS153" s="5"/>
      <c r="DT153" s="5"/>
      <c r="DU153" s="5"/>
      <c r="DV153" s="5"/>
      <c r="DW153" s="5"/>
      <c r="DX153" s="5"/>
      <c r="DY153" s="5"/>
      <c r="DZ153" s="4"/>
      <c r="EA153" s="4"/>
      <c r="EB153" s="4"/>
      <c r="EC153" s="4"/>
      <c r="ED153" s="4"/>
      <c r="EE153" s="4"/>
      <c r="EF153" s="4"/>
      <c r="EG153" s="4"/>
      <c r="EH153" s="5"/>
      <c r="EI153" s="5"/>
      <c r="EJ153" s="5"/>
      <c r="EK153" s="5"/>
      <c r="EL153" s="5"/>
      <c r="EM153" s="5"/>
      <c r="EN153" s="5"/>
      <c r="EO153" s="5"/>
      <c r="EP153" s="4"/>
      <c r="EQ153" s="4"/>
      <c r="ER153" s="4"/>
      <c r="ES153" s="4"/>
      <c r="ET153" s="4"/>
      <c r="EU153" s="4"/>
      <c r="EV153" s="4"/>
      <c r="EW153" s="4"/>
      <c r="EX153" s="5"/>
      <c r="EY153" s="5"/>
      <c r="EZ153" s="5"/>
      <c r="FA153" s="5"/>
      <c r="FB153" s="5"/>
      <c r="FC153" s="5"/>
      <c r="FD153" s="5"/>
      <c r="FE153" s="5"/>
      <c r="FF153" s="4" t="e">
        <f t="shared" si="32"/>
        <v>#DIV/0!</v>
      </c>
      <c r="FG153" s="4" t="e">
        <f t="shared" si="33"/>
        <v>#DIV/0!</v>
      </c>
      <c r="FH153" s="4" t="e">
        <f t="shared" si="34"/>
        <v>#DIV/0!</v>
      </c>
      <c r="FI153" s="4" t="e">
        <f t="shared" si="35"/>
        <v>#DIV/0!</v>
      </c>
      <c r="FJ153" s="4" t="e">
        <f t="shared" si="36"/>
        <v>#DIV/0!</v>
      </c>
      <c r="FK153" s="4" t="e">
        <f t="shared" si="37"/>
        <v>#DIV/0!</v>
      </c>
      <c r="FL153" s="4" t="e">
        <f t="shared" si="38"/>
        <v>#DIV/0!</v>
      </c>
      <c r="FM153" s="4" t="e">
        <f t="shared" si="39"/>
        <v>#DIV/0!</v>
      </c>
      <c r="FN153" s="1" t="e" cm="1">
        <f t="array" aca="1" ref="FN153" ca="1">CONCATENATE(INDIRECT(ADDRESS(1,MATCH(_xlfn.MINIFS(B153:FE153,metrics.rec,"MAE"),B153:FE153,0)+1)), ", ", INDIRECT(ADDRESS(2,MATCH(_xlfn.MINIFS(B153:FE153,metrics.rec,"MAE"),B153:FE153,0)+1)))</f>
        <v>#N/A</v>
      </c>
      <c r="FO153" s="1" t="e" cm="1">
        <f t="array" aca="1" ref="FO153" ca="1">CONCATENATE(INDIRECT(ADDRESS(1,MATCH(_xlfn.MINIFS(B153:FE153,metrics.rec,"MSE"),B153:FE153,0)+1)), ", ", INDIRECT(ADDRESS(2,MATCH(_xlfn.MINIFS(B153:FE153,metrics.rec,"MSE"),B153:FE153,0)+1)))</f>
        <v>#N/A</v>
      </c>
      <c r="FP153" s="1" t="e" cm="1">
        <f t="array" aca="1" ref="FP153" ca="1">CONCATENATE(INDIRECT(ADDRESS(1,MATCH(_xlfn.MAXIFS(B153:FE153,metrics.rec,"R"),B153:FE153,0)+1)), ", ", INDIRECT(ADDRESS(2,MATCH(_xlfn.MAXIFS(B153:FE153,metrics.rec,"R"),B153:FE153,0)+1)))</f>
        <v>#N/A</v>
      </c>
      <c r="FQ153" s="1" t="e" cm="1">
        <f t="array" aca="1" ref="FQ153" ca="1">CONCATENATE(INDIRECT(ADDRESS(1,MATCH(_xlfn.MAXIFS(B153:FE153,metrics.rec,"Precision"),B153:FE153,0)+1)), ", ", INDIRECT(ADDRESS(2,MATCH(_xlfn.MAXIFS(B153:FE153,metrics.rec,"Precision"),B153:FE153,0)+1)))</f>
        <v>#N/A</v>
      </c>
      <c r="FR153" s="1" t="e" cm="1">
        <f t="array" aca="1" ref="FR153" ca="1">CONCATENATE(INDIRECT(ADDRESS(1,MATCH(_xlfn.MAXIFS(B153:FE153,metrics.rec,"Recall"),B153:FE153,0)+1)), ", ", INDIRECT(ADDRESS(2,MATCH(_xlfn.MAXIFS(B153:FE153,metrics.rec,"Recall"),B153:FE153,0)+1)))</f>
        <v>#N/A</v>
      </c>
      <c r="FS153" s="1" t="e" cm="1">
        <f t="array" aca="1" ref="FS153" ca="1">CONCATENATE(INDIRECT(ADDRESS(1,MATCH(_xlfn.MAXIFS(B153:FE153,metrics.rec,"Coverage"),B153:FE153,0)+1)), ", ", INDIRECT(ADDRESS(2,MATCH(_xlfn.MAXIFS(B153:FE153,metrics.rec,"Coverage"),B153:FE153,0)+1)))</f>
        <v>#N/A</v>
      </c>
      <c r="FT153" s="1" t="e" cm="1">
        <f t="array" aca="1" ref="FT153" ca="1">CONCATENATE(INDIRECT(ADDRESS(1,MATCH(_xlfn.MAXIFS(B153:FE153,metrics.rec,"Recatio"),B153:FE153,0)+1)), ", ", INDIRECT(ADDRESS(2,MATCH(_xlfn.MAXIFS(B153:FE153,metrics.rec,"Recatio"),B153:FE153,0)+1)))</f>
        <v>#N/A</v>
      </c>
      <c r="FU153" s="1" t="e" cm="1">
        <f t="array" aca="1" ref="FU153" ca="1">CONCATENATE(INDIRECT(ADDRESS(1,MATCH(_xlfn.MINIFS(B153:FE153,metrics.rec,"Time"),B153:FE153,0)+1)), ", ", INDIRECT(ADDRESS(2,MATCH(_xlfn.MINIFS(B153:FE153,metrics.rec,"Time"),B153:FE153,0)+1)))</f>
        <v>#N/A</v>
      </c>
    </row>
    <row r="154" spans="1:177" x14ac:dyDescent="0.2">
      <c r="A154" s="1" t="s">
        <v>151</v>
      </c>
      <c r="B154" s="4"/>
      <c r="C154" s="4"/>
      <c r="D154" s="4"/>
      <c r="E154" s="4"/>
      <c r="F154" s="4"/>
      <c r="G154" s="4"/>
      <c r="H154" s="4"/>
      <c r="I154" s="4"/>
      <c r="J154" s="5"/>
      <c r="K154" s="5"/>
      <c r="L154" s="5"/>
      <c r="M154" s="5"/>
      <c r="N154" s="5"/>
      <c r="O154" s="5"/>
      <c r="P154" s="5"/>
      <c r="Q154" s="5"/>
      <c r="R154" s="4"/>
      <c r="S154" s="4"/>
      <c r="T154" s="4"/>
      <c r="U154" s="4"/>
      <c r="V154" s="4"/>
      <c r="W154" s="4"/>
      <c r="X154" s="4"/>
      <c r="Y154" s="4"/>
      <c r="Z154" s="5"/>
      <c r="AA154" s="5"/>
      <c r="AB154" s="5"/>
      <c r="AC154" s="5"/>
      <c r="AD154" s="5"/>
      <c r="AE154" s="5"/>
      <c r="AF154" s="5"/>
      <c r="AG154" s="5"/>
      <c r="AH154" s="4"/>
      <c r="AI154" s="4"/>
      <c r="AJ154" s="4"/>
      <c r="AK154" s="4"/>
      <c r="AL154" s="4"/>
      <c r="AM154" s="4"/>
      <c r="AN154" s="4"/>
      <c r="AO154" s="4"/>
      <c r="AP154" s="5"/>
      <c r="AQ154" s="5"/>
      <c r="AR154" s="5"/>
      <c r="AS154" s="5"/>
      <c r="AT154" s="5"/>
      <c r="AU154" s="5"/>
      <c r="AV154" s="5"/>
      <c r="AW154" s="5"/>
      <c r="AX154" s="4"/>
      <c r="AY154" s="4"/>
      <c r="AZ154" s="4"/>
      <c r="BA154" s="4"/>
      <c r="BB154" s="4"/>
      <c r="BC154" s="4"/>
      <c r="BD154" s="4"/>
      <c r="BE154" s="4"/>
      <c r="BF154" s="5"/>
      <c r="BG154" s="5"/>
      <c r="BH154" s="5"/>
      <c r="BI154" s="5"/>
      <c r="BJ154" s="5"/>
      <c r="BK154" s="5"/>
      <c r="BL154" s="5"/>
      <c r="BM154" s="5"/>
      <c r="BN154" s="4"/>
      <c r="BO154" s="4"/>
      <c r="BP154" s="4"/>
      <c r="BQ154" s="4"/>
      <c r="BR154" s="4"/>
      <c r="BS154" s="4"/>
      <c r="BT154" s="4"/>
      <c r="BU154" s="4"/>
      <c r="BV154" s="5"/>
      <c r="BW154" s="5"/>
      <c r="BX154" s="5"/>
      <c r="BY154" s="5"/>
      <c r="BZ154" s="5"/>
      <c r="CA154" s="5"/>
      <c r="CB154" s="5"/>
      <c r="CC154" s="5"/>
      <c r="CD154" s="4"/>
      <c r="CE154" s="4"/>
      <c r="CF154" s="4"/>
      <c r="CG154" s="4"/>
      <c r="CH154" s="4"/>
      <c r="CI154" s="4"/>
      <c r="CJ154" s="4"/>
      <c r="CK154" s="4"/>
      <c r="CL154" s="5"/>
      <c r="CM154" s="5"/>
      <c r="CN154" s="5"/>
      <c r="CO154" s="5"/>
      <c r="CP154" s="5"/>
      <c r="CQ154" s="5"/>
      <c r="CR154" s="5"/>
      <c r="CS154" s="5"/>
      <c r="CT154" s="4"/>
      <c r="CU154" s="4"/>
      <c r="CV154" s="4"/>
      <c r="CW154" s="4"/>
      <c r="CX154" s="4"/>
      <c r="CY154" s="4"/>
      <c r="CZ154" s="4"/>
      <c r="DA154" s="4"/>
      <c r="DB154" s="5"/>
      <c r="DC154" s="5"/>
      <c r="DD154" s="5"/>
      <c r="DE154" s="5"/>
      <c r="DF154" s="5"/>
      <c r="DG154" s="5"/>
      <c r="DH154" s="5"/>
      <c r="DI154" s="5"/>
      <c r="DJ154" s="4"/>
      <c r="DK154" s="4"/>
      <c r="DL154" s="4"/>
      <c r="DM154" s="4"/>
      <c r="DN154" s="4"/>
      <c r="DO154" s="4"/>
      <c r="DP154" s="4"/>
      <c r="DQ154" s="4"/>
      <c r="DR154" s="5"/>
      <c r="DS154" s="5"/>
      <c r="DT154" s="5"/>
      <c r="DU154" s="5"/>
      <c r="DV154" s="5"/>
      <c r="DW154" s="5"/>
      <c r="DX154" s="5"/>
      <c r="DY154" s="5"/>
      <c r="DZ154" s="4"/>
      <c r="EA154" s="4"/>
      <c r="EB154" s="4"/>
      <c r="EC154" s="4"/>
      <c r="ED154" s="4"/>
      <c r="EE154" s="4"/>
      <c r="EF154" s="4"/>
      <c r="EG154" s="4"/>
      <c r="EH154" s="5"/>
      <c r="EI154" s="5"/>
      <c r="EJ154" s="5"/>
      <c r="EK154" s="5"/>
      <c r="EL154" s="5"/>
      <c r="EM154" s="5"/>
      <c r="EN154" s="5"/>
      <c r="EO154" s="5"/>
      <c r="EP154" s="4"/>
      <c r="EQ154" s="4"/>
      <c r="ER154" s="4"/>
      <c r="ES154" s="4"/>
      <c r="ET154" s="4"/>
      <c r="EU154" s="4"/>
      <c r="EV154" s="4"/>
      <c r="EW154" s="4"/>
      <c r="EX154" s="5"/>
      <c r="EY154" s="5"/>
      <c r="EZ154" s="5"/>
      <c r="FA154" s="5"/>
      <c r="FB154" s="5"/>
      <c r="FC154" s="5"/>
      <c r="FD154" s="5"/>
      <c r="FE154" s="5"/>
      <c r="FF154" s="4" t="e">
        <f t="shared" si="32"/>
        <v>#DIV/0!</v>
      </c>
      <c r="FG154" s="4" t="e">
        <f t="shared" si="33"/>
        <v>#DIV/0!</v>
      </c>
      <c r="FH154" s="4" t="e">
        <f t="shared" si="34"/>
        <v>#DIV/0!</v>
      </c>
      <c r="FI154" s="4" t="e">
        <f t="shared" si="35"/>
        <v>#DIV/0!</v>
      </c>
      <c r="FJ154" s="4" t="e">
        <f t="shared" si="36"/>
        <v>#DIV/0!</v>
      </c>
      <c r="FK154" s="4" t="e">
        <f t="shared" si="37"/>
        <v>#DIV/0!</v>
      </c>
      <c r="FL154" s="4" t="e">
        <f t="shared" si="38"/>
        <v>#DIV/0!</v>
      </c>
      <c r="FM154" s="4" t="e">
        <f t="shared" si="39"/>
        <v>#DIV/0!</v>
      </c>
      <c r="FN154" s="1" t="e" cm="1">
        <f t="array" aca="1" ref="FN154" ca="1">CONCATENATE(INDIRECT(ADDRESS(1,MATCH(_xlfn.MINIFS(B154:FE154,metrics.rec,"MAE"),B154:FE154,0)+1)), ", ", INDIRECT(ADDRESS(2,MATCH(_xlfn.MINIFS(B154:FE154,metrics.rec,"MAE"),B154:FE154,0)+1)))</f>
        <v>#N/A</v>
      </c>
      <c r="FO154" s="1" t="e" cm="1">
        <f t="array" aca="1" ref="FO154" ca="1">CONCATENATE(INDIRECT(ADDRESS(1,MATCH(_xlfn.MINIFS(B154:FE154,metrics.rec,"MSE"),B154:FE154,0)+1)), ", ", INDIRECT(ADDRESS(2,MATCH(_xlfn.MINIFS(B154:FE154,metrics.rec,"MSE"),B154:FE154,0)+1)))</f>
        <v>#N/A</v>
      </c>
      <c r="FP154" s="1" t="e" cm="1">
        <f t="array" aca="1" ref="FP154" ca="1">CONCATENATE(INDIRECT(ADDRESS(1,MATCH(_xlfn.MAXIFS(B154:FE154,metrics.rec,"R"),B154:FE154,0)+1)), ", ", INDIRECT(ADDRESS(2,MATCH(_xlfn.MAXIFS(B154:FE154,metrics.rec,"R"),B154:FE154,0)+1)))</f>
        <v>#N/A</v>
      </c>
      <c r="FQ154" s="1" t="e" cm="1">
        <f t="array" aca="1" ref="FQ154" ca="1">CONCATENATE(INDIRECT(ADDRESS(1,MATCH(_xlfn.MAXIFS(B154:FE154,metrics.rec,"Precision"),B154:FE154,0)+1)), ", ", INDIRECT(ADDRESS(2,MATCH(_xlfn.MAXIFS(B154:FE154,metrics.rec,"Precision"),B154:FE154,0)+1)))</f>
        <v>#N/A</v>
      </c>
      <c r="FR154" s="1" t="e" cm="1">
        <f t="array" aca="1" ref="FR154" ca="1">CONCATENATE(INDIRECT(ADDRESS(1,MATCH(_xlfn.MAXIFS(B154:FE154,metrics.rec,"Recall"),B154:FE154,0)+1)), ", ", INDIRECT(ADDRESS(2,MATCH(_xlfn.MAXIFS(B154:FE154,metrics.rec,"Recall"),B154:FE154,0)+1)))</f>
        <v>#N/A</v>
      </c>
      <c r="FS154" s="1" t="e" cm="1">
        <f t="array" aca="1" ref="FS154" ca="1">CONCATENATE(INDIRECT(ADDRESS(1,MATCH(_xlfn.MAXIFS(B154:FE154,metrics.rec,"Coverage"),B154:FE154,0)+1)), ", ", INDIRECT(ADDRESS(2,MATCH(_xlfn.MAXIFS(B154:FE154,metrics.rec,"Coverage"),B154:FE154,0)+1)))</f>
        <v>#N/A</v>
      </c>
      <c r="FT154" s="1" t="e" cm="1">
        <f t="array" aca="1" ref="FT154" ca="1">CONCATENATE(INDIRECT(ADDRESS(1,MATCH(_xlfn.MAXIFS(B154:FE154,metrics.rec,"Recatio"),B154:FE154,0)+1)), ", ", INDIRECT(ADDRESS(2,MATCH(_xlfn.MAXIFS(B154:FE154,metrics.rec,"Recatio"),B154:FE154,0)+1)))</f>
        <v>#N/A</v>
      </c>
      <c r="FU154" s="1" t="e" cm="1">
        <f t="array" aca="1" ref="FU154" ca="1">CONCATENATE(INDIRECT(ADDRESS(1,MATCH(_xlfn.MINIFS(B154:FE154,metrics.rec,"Time"),B154:FE154,0)+1)), ", ", INDIRECT(ADDRESS(2,MATCH(_xlfn.MINIFS(B154:FE154,metrics.rec,"Time"),B154:FE154,0)+1)))</f>
        <v>#N/A</v>
      </c>
    </row>
    <row r="155" spans="1:177" x14ac:dyDescent="0.2">
      <c r="A155" s="1" t="s">
        <v>152</v>
      </c>
      <c r="B155" s="4"/>
      <c r="C155" s="4"/>
      <c r="D155" s="4"/>
      <c r="E155" s="4"/>
      <c r="F155" s="4"/>
      <c r="G155" s="4"/>
      <c r="H155" s="4"/>
      <c r="I155" s="4"/>
      <c r="J155" s="5"/>
      <c r="K155" s="5"/>
      <c r="L155" s="5"/>
      <c r="M155" s="5"/>
      <c r="N155" s="5"/>
      <c r="O155" s="5"/>
      <c r="P155" s="5"/>
      <c r="Q155" s="5"/>
      <c r="R155" s="4"/>
      <c r="S155" s="4"/>
      <c r="T155" s="4"/>
      <c r="U155" s="4"/>
      <c r="V155" s="4"/>
      <c r="W155" s="4"/>
      <c r="X155" s="4"/>
      <c r="Y155" s="4"/>
      <c r="Z155" s="5"/>
      <c r="AA155" s="5"/>
      <c r="AB155" s="5"/>
      <c r="AC155" s="5"/>
      <c r="AD155" s="5"/>
      <c r="AE155" s="5"/>
      <c r="AF155" s="5"/>
      <c r="AG155" s="5"/>
      <c r="AH155" s="4"/>
      <c r="AI155" s="4"/>
      <c r="AJ155" s="4"/>
      <c r="AK155" s="4"/>
      <c r="AL155" s="4"/>
      <c r="AM155" s="4"/>
      <c r="AN155" s="4"/>
      <c r="AO155" s="4"/>
      <c r="AP155" s="5"/>
      <c r="AQ155" s="5"/>
      <c r="AR155" s="5"/>
      <c r="AS155" s="5"/>
      <c r="AT155" s="5"/>
      <c r="AU155" s="5"/>
      <c r="AV155" s="5"/>
      <c r="AW155" s="5"/>
      <c r="AX155" s="4"/>
      <c r="AY155" s="4"/>
      <c r="AZ155" s="4"/>
      <c r="BA155" s="4"/>
      <c r="BB155" s="4"/>
      <c r="BC155" s="4"/>
      <c r="BD155" s="4"/>
      <c r="BE155" s="4"/>
      <c r="BF155" s="5"/>
      <c r="BG155" s="5"/>
      <c r="BH155" s="5"/>
      <c r="BI155" s="5"/>
      <c r="BJ155" s="5"/>
      <c r="BK155" s="5"/>
      <c r="BL155" s="5"/>
      <c r="BM155" s="5"/>
      <c r="BN155" s="4"/>
      <c r="BO155" s="4"/>
      <c r="BP155" s="4"/>
      <c r="BQ155" s="4"/>
      <c r="BR155" s="4"/>
      <c r="BS155" s="4"/>
      <c r="BT155" s="4"/>
      <c r="BU155" s="4"/>
      <c r="BV155" s="5"/>
      <c r="BW155" s="5"/>
      <c r="BX155" s="5"/>
      <c r="BY155" s="5"/>
      <c r="BZ155" s="5"/>
      <c r="CA155" s="5"/>
      <c r="CB155" s="5"/>
      <c r="CC155" s="5"/>
      <c r="CD155" s="4"/>
      <c r="CE155" s="4"/>
      <c r="CF155" s="4"/>
      <c r="CG155" s="4"/>
      <c r="CH155" s="4"/>
      <c r="CI155" s="4"/>
      <c r="CJ155" s="4"/>
      <c r="CK155" s="4"/>
      <c r="CL155" s="5"/>
      <c r="CM155" s="5"/>
      <c r="CN155" s="5"/>
      <c r="CO155" s="5"/>
      <c r="CP155" s="5"/>
      <c r="CQ155" s="5"/>
      <c r="CR155" s="5"/>
      <c r="CS155" s="5"/>
      <c r="CT155" s="4"/>
      <c r="CU155" s="4"/>
      <c r="CV155" s="4"/>
      <c r="CW155" s="4"/>
      <c r="CX155" s="4"/>
      <c r="CY155" s="4"/>
      <c r="CZ155" s="4"/>
      <c r="DA155" s="4"/>
      <c r="DB155" s="5"/>
      <c r="DC155" s="5"/>
      <c r="DD155" s="5"/>
      <c r="DE155" s="5"/>
      <c r="DF155" s="5"/>
      <c r="DG155" s="5"/>
      <c r="DH155" s="5"/>
      <c r="DI155" s="5"/>
      <c r="DJ155" s="4"/>
      <c r="DK155" s="4"/>
      <c r="DL155" s="4"/>
      <c r="DM155" s="4"/>
      <c r="DN155" s="4"/>
      <c r="DO155" s="4"/>
      <c r="DP155" s="4"/>
      <c r="DQ155" s="4"/>
      <c r="DR155" s="5"/>
      <c r="DS155" s="5"/>
      <c r="DT155" s="5"/>
      <c r="DU155" s="5"/>
      <c r="DV155" s="5"/>
      <c r="DW155" s="5"/>
      <c r="DX155" s="5"/>
      <c r="DY155" s="5"/>
      <c r="DZ155" s="4"/>
      <c r="EA155" s="4"/>
      <c r="EB155" s="4"/>
      <c r="EC155" s="4"/>
      <c r="ED155" s="4"/>
      <c r="EE155" s="4"/>
      <c r="EF155" s="4"/>
      <c r="EG155" s="4"/>
      <c r="EH155" s="5"/>
      <c r="EI155" s="5"/>
      <c r="EJ155" s="5"/>
      <c r="EK155" s="5"/>
      <c r="EL155" s="5"/>
      <c r="EM155" s="5"/>
      <c r="EN155" s="5"/>
      <c r="EO155" s="5"/>
      <c r="EP155" s="4"/>
      <c r="EQ155" s="4"/>
      <c r="ER155" s="4"/>
      <c r="ES155" s="4"/>
      <c r="ET155" s="4"/>
      <c r="EU155" s="4"/>
      <c r="EV155" s="4"/>
      <c r="EW155" s="4"/>
      <c r="EX155" s="5"/>
      <c r="EY155" s="5"/>
      <c r="EZ155" s="5"/>
      <c r="FA155" s="5"/>
      <c r="FB155" s="5"/>
      <c r="FC155" s="5"/>
      <c r="FD155" s="5"/>
      <c r="FE155" s="5"/>
      <c r="FF155" s="4" t="e">
        <f t="shared" si="32"/>
        <v>#DIV/0!</v>
      </c>
      <c r="FG155" s="4" t="e">
        <f t="shared" si="33"/>
        <v>#DIV/0!</v>
      </c>
      <c r="FH155" s="4" t="e">
        <f t="shared" si="34"/>
        <v>#DIV/0!</v>
      </c>
      <c r="FI155" s="4" t="e">
        <f t="shared" si="35"/>
        <v>#DIV/0!</v>
      </c>
      <c r="FJ155" s="4" t="e">
        <f t="shared" si="36"/>
        <v>#DIV/0!</v>
      </c>
      <c r="FK155" s="4" t="e">
        <f t="shared" si="37"/>
        <v>#DIV/0!</v>
      </c>
      <c r="FL155" s="4" t="e">
        <f t="shared" si="38"/>
        <v>#DIV/0!</v>
      </c>
      <c r="FM155" s="4" t="e">
        <f t="shared" si="39"/>
        <v>#DIV/0!</v>
      </c>
      <c r="FN155" s="1" t="e" cm="1">
        <f t="array" aca="1" ref="FN155" ca="1">CONCATENATE(INDIRECT(ADDRESS(1,MATCH(_xlfn.MINIFS(B155:FE155,metrics.rec,"MAE"),B155:FE155,0)+1)), ", ", INDIRECT(ADDRESS(2,MATCH(_xlfn.MINIFS(B155:FE155,metrics.rec,"MAE"),B155:FE155,0)+1)))</f>
        <v>#N/A</v>
      </c>
      <c r="FO155" s="1" t="e" cm="1">
        <f t="array" aca="1" ref="FO155" ca="1">CONCATENATE(INDIRECT(ADDRESS(1,MATCH(_xlfn.MINIFS(B155:FE155,metrics.rec,"MSE"),B155:FE155,0)+1)), ", ", INDIRECT(ADDRESS(2,MATCH(_xlfn.MINIFS(B155:FE155,metrics.rec,"MSE"),B155:FE155,0)+1)))</f>
        <v>#N/A</v>
      </c>
      <c r="FP155" s="1" t="e" cm="1">
        <f t="array" aca="1" ref="FP155" ca="1">CONCATENATE(INDIRECT(ADDRESS(1,MATCH(_xlfn.MAXIFS(B155:FE155,metrics.rec,"R"),B155:FE155,0)+1)), ", ", INDIRECT(ADDRESS(2,MATCH(_xlfn.MAXIFS(B155:FE155,metrics.rec,"R"),B155:FE155,0)+1)))</f>
        <v>#N/A</v>
      </c>
      <c r="FQ155" s="1" t="e" cm="1">
        <f t="array" aca="1" ref="FQ155" ca="1">CONCATENATE(INDIRECT(ADDRESS(1,MATCH(_xlfn.MAXIFS(B155:FE155,metrics.rec,"Precision"),B155:FE155,0)+1)), ", ", INDIRECT(ADDRESS(2,MATCH(_xlfn.MAXIFS(B155:FE155,metrics.rec,"Precision"),B155:FE155,0)+1)))</f>
        <v>#N/A</v>
      </c>
      <c r="FR155" s="1" t="e" cm="1">
        <f t="array" aca="1" ref="FR155" ca="1">CONCATENATE(INDIRECT(ADDRESS(1,MATCH(_xlfn.MAXIFS(B155:FE155,metrics.rec,"Recall"),B155:FE155,0)+1)), ", ", INDIRECT(ADDRESS(2,MATCH(_xlfn.MAXIFS(B155:FE155,metrics.rec,"Recall"),B155:FE155,0)+1)))</f>
        <v>#N/A</v>
      </c>
      <c r="FS155" s="1" t="e" cm="1">
        <f t="array" aca="1" ref="FS155" ca="1">CONCATENATE(INDIRECT(ADDRESS(1,MATCH(_xlfn.MAXIFS(B155:FE155,metrics.rec,"Coverage"),B155:FE155,0)+1)), ", ", INDIRECT(ADDRESS(2,MATCH(_xlfn.MAXIFS(B155:FE155,metrics.rec,"Coverage"),B155:FE155,0)+1)))</f>
        <v>#N/A</v>
      </c>
      <c r="FT155" s="1" t="e" cm="1">
        <f t="array" aca="1" ref="FT155" ca="1">CONCATENATE(INDIRECT(ADDRESS(1,MATCH(_xlfn.MAXIFS(B155:FE155,metrics.rec,"Recatio"),B155:FE155,0)+1)), ", ", INDIRECT(ADDRESS(2,MATCH(_xlfn.MAXIFS(B155:FE155,metrics.rec,"Recatio"),B155:FE155,0)+1)))</f>
        <v>#N/A</v>
      </c>
      <c r="FU155" s="1" t="e" cm="1">
        <f t="array" aca="1" ref="FU155" ca="1">CONCATENATE(INDIRECT(ADDRESS(1,MATCH(_xlfn.MINIFS(B155:FE155,metrics.rec,"Time"),B155:FE155,0)+1)), ", ", INDIRECT(ADDRESS(2,MATCH(_xlfn.MINIFS(B155:FE155,metrics.rec,"Time"),B155:FE155,0)+1)))</f>
        <v>#N/A</v>
      </c>
    </row>
    <row r="156" spans="1:177" x14ac:dyDescent="0.2">
      <c r="A156" s="1" t="s">
        <v>153</v>
      </c>
      <c r="B156" s="4"/>
      <c r="C156" s="4"/>
      <c r="D156" s="4"/>
      <c r="E156" s="4"/>
      <c r="F156" s="4"/>
      <c r="G156" s="4"/>
      <c r="H156" s="4"/>
      <c r="I156" s="4"/>
      <c r="J156" s="5"/>
      <c r="K156" s="5"/>
      <c r="L156" s="5"/>
      <c r="M156" s="5"/>
      <c r="N156" s="5"/>
      <c r="O156" s="5"/>
      <c r="P156" s="5"/>
      <c r="Q156" s="5"/>
      <c r="R156" s="4"/>
      <c r="S156" s="4"/>
      <c r="T156" s="4"/>
      <c r="U156" s="4"/>
      <c r="V156" s="4"/>
      <c r="W156" s="4"/>
      <c r="X156" s="4"/>
      <c r="Y156" s="4"/>
      <c r="Z156" s="5"/>
      <c r="AA156" s="5"/>
      <c r="AB156" s="5"/>
      <c r="AC156" s="5"/>
      <c r="AD156" s="5"/>
      <c r="AE156" s="5"/>
      <c r="AF156" s="5"/>
      <c r="AG156" s="5"/>
      <c r="AH156" s="4"/>
      <c r="AI156" s="4"/>
      <c r="AJ156" s="4"/>
      <c r="AK156" s="4"/>
      <c r="AL156" s="4"/>
      <c r="AM156" s="4"/>
      <c r="AN156" s="4"/>
      <c r="AO156" s="4"/>
      <c r="AP156" s="5"/>
      <c r="AQ156" s="5"/>
      <c r="AR156" s="5"/>
      <c r="AS156" s="5"/>
      <c r="AT156" s="5"/>
      <c r="AU156" s="5"/>
      <c r="AV156" s="5"/>
      <c r="AW156" s="5"/>
      <c r="AX156" s="4"/>
      <c r="AY156" s="4"/>
      <c r="AZ156" s="4"/>
      <c r="BA156" s="4"/>
      <c r="BB156" s="4"/>
      <c r="BC156" s="4"/>
      <c r="BD156" s="4"/>
      <c r="BE156" s="4"/>
      <c r="BF156" s="5"/>
      <c r="BG156" s="5"/>
      <c r="BH156" s="5"/>
      <c r="BI156" s="5"/>
      <c r="BJ156" s="5"/>
      <c r="BK156" s="5"/>
      <c r="BL156" s="5"/>
      <c r="BM156" s="5"/>
      <c r="BN156" s="4"/>
      <c r="BO156" s="4"/>
      <c r="BP156" s="4"/>
      <c r="BQ156" s="4"/>
      <c r="BR156" s="4"/>
      <c r="BS156" s="4"/>
      <c r="BT156" s="4"/>
      <c r="BU156" s="4"/>
      <c r="BV156" s="5"/>
      <c r="BW156" s="5"/>
      <c r="BX156" s="5"/>
      <c r="BY156" s="5"/>
      <c r="BZ156" s="5"/>
      <c r="CA156" s="5"/>
      <c r="CB156" s="5"/>
      <c r="CC156" s="5"/>
      <c r="CD156" s="4"/>
      <c r="CE156" s="4"/>
      <c r="CF156" s="4"/>
      <c r="CG156" s="4"/>
      <c r="CH156" s="4"/>
      <c r="CI156" s="4"/>
      <c r="CJ156" s="4"/>
      <c r="CK156" s="4"/>
      <c r="CL156" s="5"/>
      <c r="CM156" s="5"/>
      <c r="CN156" s="5"/>
      <c r="CO156" s="5"/>
      <c r="CP156" s="5"/>
      <c r="CQ156" s="5"/>
      <c r="CR156" s="5"/>
      <c r="CS156" s="5"/>
      <c r="CT156" s="4"/>
      <c r="CU156" s="4"/>
      <c r="CV156" s="4"/>
      <c r="CW156" s="4"/>
      <c r="CX156" s="4"/>
      <c r="CY156" s="4"/>
      <c r="CZ156" s="4"/>
      <c r="DA156" s="4"/>
      <c r="DB156" s="5"/>
      <c r="DC156" s="5"/>
      <c r="DD156" s="5"/>
      <c r="DE156" s="5"/>
      <c r="DF156" s="5"/>
      <c r="DG156" s="5"/>
      <c r="DH156" s="5"/>
      <c r="DI156" s="5"/>
      <c r="DJ156" s="4"/>
      <c r="DK156" s="4"/>
      <c r="DL156" s="4"/>
      <c r="DM156" s="4"/>
      <c r="DN156" s="4"/>
      <c r="DO156" s="4"/>
      <c r="DP156" s="4"/>
      <c r="DQ156" s="4"/>
      <c r="DR156" s="5"/>
      <c r="DS156" s="5"/>
      <c r="DT156" s="5"/>
      <c r="DU156" s="5"/>
      <c r="DV156" s="5"/>
      <c r="DW156" s="5"/>
      <c r="DX156" s="5"/>
      <c r="DY156" s="5"/>
      <c r="DZ156" s="4"/>
      <c r="EA156" s="4"/>
      <c r="EB156" s="4"/>
      <c r="EC156" s="4"/>
      <c r="ED156" s="4"/>
      <c r="EE156" s="4"/>
      <c r="EF156" s="4"/>
      <c r="EG156" s="4"/>
      <c r="EH156" s="5"/>
      <c r="EI156" s="5"/>
      <c r="EJ156" s="5"/>
      <c r="EK156" s="5"/>
      <c r="EL156" s="5"/>
      <c r="EM156" s="5"/>
      <c r="EN156" s="5"/>
      <c r="EO156" s="5"/>
      <c r="EP156" s="4"/>
      <c r="EQ156" s="4"/>
      <c r="ER156" s="4"/>
      <c r="ES156" s="4"/>
      <c r="ET156" s="4"/>
      <c r="EU156" s="4"/>
      <c r="EV156" s="4"/>
      <c r="EW156" s="4"/>
      <c r="EX156" s="5"/>
      <c r="EY156" s="5"/>
      <c r="EZ156" s="5"/>
      <c r="FA156" s="5"/>
      <c r="FB156" s="5"/>
      <c r="FC156" s="5"/>
      <c r="FD156" s="5"/>
      <c r="FE156" s="5"/>
      <c r="FF156" s="4" t="e">
        <f t="shared" si="32"/>
        <v>#DIV/0!</v>
      </c>
      <c r="FG156" s="4" t="e">
        <f t="shared" si="33"/>
        <v>#DIV/0!</v>
      </c>
      <c r="FH156" s="4" t="e">
        <f t="shared" si="34"/>
        <v>#DIV/0!</v>
      </c>
      <c r="FI156" s="4" t="e">
        <f t="shared" si="35"/>
        <v>#DIV/0!</v>
      </c>
      <c r="FJ156" s="4" t="e">
        <f t="shared" si="36"/>
        <v>#DIV/0!</v>
      </c>
      <c r="FK156" s="4" t="e">
        <f t="shared" si="37"/>
        <v>#DIV/0!</v>
      </c>
      <c r="FL156" s="4" t="e">
        <f t="shared" si="38"/>
        <v>#DIV/0!</v>
      </c>
      <c r="FM156" s="4" t="e">
        <f t="shared" si="39"/>
        <v>#DIV/0!</v>
      </c>
      <c r="FN156" s="1" t="e" cm="1">
        <f t="array" aca="1" ref="FN156" ca="1">CONCATENATE(INDIRECT(ADDRESS(1,MATCH(_xlfn.MINIFS(B156:FE156,metrics.rec,"MAE"),B156:FE156,0)+1)), ", ", INDIRECT(ADDRESS(2,MATCH(_xlfn.MINIFS(B156:FE156,metrics.rec,"MAE"),B156:FE156,0)+1)))</f>
        <v>#N/A</v>
      </c>
      <c r="FO156" s="1" t="e" cm="1">
        <f t="array" aca="1" ref="FO156" ca="1">CONCATENATE(INDIRECT(ADDRESS(1,MATCH(_xlfn.MINIFS(B156:FE156,metrics.rec,"MSE"),B156:FE156,0)+1)), ", ", INDIRECT(ADDRESS(2,MATCH(_xlfn.MINIFS(B156:FE156,metrics.rec,"MSE"),B156:FE156,0)+1)))</f>
        <v>#N/A</v>
      </c>
      <c r="FP156" s="1" t="e" cm="1">
        <f t="array" aca="1" ref="FP156" ca="1">CONCATENATE(INDIRECT(ADDRESS(1,MATCH(_xlfn.MAXIFS(B156:FE156,metrics.rec,"R"),B156:FE156,0)+1)), ", ", INDIRECT(ADDRESS(2,MATCH(_xlfn.MAXIFS(B156:FE156,metrics.rec,"R"),B156:FE156,0)+1)))</f>
        <v>#N/A</v>
      </c>
      <c r="FQ156" s="1" t="e" cm="1">
        <f t="array" aca="1" ref="FQ156" ca="1">CONCATENATE(INDIRECT(ADDRESS(1,MATCH(_xlfn.MAXIFS(B156:FE156,metrics.rec,"Precision"),B156:FE156,0)+1)), ", ", INDIRECT(ADDRESS(2,MATCH(_xlfn.MAXIFS(B156:FE156,metrics.rec,"Precision"),B156:FE156,0)+1)))</f>
        <v>#N/A</v>
      </c>
      <c r="FR156" s="1" t="e" cm="1">
        <f t="array" aca="1" ref="FR156" ca="1">CONCATENATE(INDIRECT(ADDRESS(1,MATCH(_xlfn.MAXIFS(B156:FE156,metrics.rec,"Recall"),B156:FE156,0)+1)), ", ", INDIRECT(ADDRESS(2,MATCH(_xlfn.MAXIFS(B156:FE156,metrics.rec,"Recall"),B156:FE156,0)+1)))</f>
        <v>#N/A</v>
      </c>
      <c r="FS156" s="1" t="e" cm="1">
        <f t="array" aca="1" ref="FS156" ca="1">CONCATENATE(INDIRECT(ADDRESS(1,MATCH(_xlfn.MAXIFS(B156:FE156,metrics.rec,"Coverage"),B156:FE156,0)+1)), ", ", INDIRECT(ADDRESS(2,MATCH(_xlfn.MAXIFS(B156:FE156,metrics.rec,"Coverage"),B156:FE156,0)+1)))</f>
        <v>#N/A</v>
      </c>
      <c r="FT156" s="1" t="e" cm="1">
        <f t="array" aca="1" ref="FT156" ca="1">CONCATENATE(INDIRECT(ADDRESS(1,MATCH(_xlfn.MAXIFS(B156:FE156,metrics.rec,"Recatio"),B156:FE156,0)+1)), ", ", INDIRECT(ADDRESS(2,MATCH(_xlfn.MAXIFS(B156:FE156,metrics.rec,"Recatio"),B156:FE156,0)+1)))</f>
        <v>#N/A</v>
      </c>
      <c r="FU156" s="1" t="e" cm="1">
        <f t="array" aca="1" ref="FU156" ca="1">CONCATENATE(INDIRECT(ADDRESS(1,MATCH(_xlfn.MINIFS(B156:FE156,metrics.rec,"Time"),B156:FE156,0)+1)), ", ", INDIRECT(ADDRESS(2,MATCH(_xlfn.MINIFS(B156:FE156,metrics.rec,"Time"),B156:FE156,0)+1)))</f>
        <v>#N/A</v>
      </c>
    </row>
    <row r="157" spans="1:177" x14ac:dyDescent="0.2">
      <c r="A157" s="1" t="s">
        <v>154</v>
      </c>
      <c r="B157" s="4"/>
      <c r="C157" s="4"/>
      <c r="D157" s="4"/>
      <c r="E157" s="4"/>
      <c r="F157" s="4"/>
      <c r="G157" s="4"/>
      <c r="H157" s="4"/>
      <c r="I157" s="4"/>
      <c r="J157" s="5"/>
      <c r="K157" s="5"/>
      <c r="L157" s="5"/>
      <c r="M157" s="5"/>
      <c r="N157" s="5"/>
      <c r="O157" s="5"/>
      <c r="P157" s="5"/>
      <c r="Q157" s="5"/>
      <c r="R157" s="4"/>
      <c r="S157" s="4"/>
      <c r="T157" s="4"/>
      <c r="U157" s="4"/>
      <c r="V157" s="4"/>
      <c r="W157" s="4"/>
      <c r="X157" s="4"/>
      <c r="Y157" s="4"/>
      <c r="Z157" s="5"/>
      <c r="AA157" s="5"/>
      <c r="AB157" s="5"/>
      <c r="AC157" s="5"/>
      <c r="AD157" s="5"/>
      <c r="AE157" s="5"/>
      <c r="AF157" s="5"/>
      <c r="AG157" s="5"/>
      <c r="AH157" s="4"/>
      <c r="AI157" s="4"/>
      <c r="AJ157" s="4"/>
      <c r="AK157" s="4"/>
      <c r="AL157" s="4"/>
      <c r="AM157" s="4"/>
      <c r="AN157" s="4"/>
      <c r="AO157" s="4"/>
      <c r="AP157" s="5"/>
      <c r="AQ157" s="5"/>
      <c r="AR157" s="5"/>
      <c r="AS157" s="5"/>
      <c r="AT157" s="5"/>
      <c r="AU157" s="5"/>
      <c r="AV157" s="5"/>
      <c r="AW157" s="5"/>
      <c r="AX157" s="4"/>
      <c r="AY157" s="4"/>
      <c r="AZ157" s="4"/>
      <c r="BA157" s="4"/>
      <c r="BB157" s="4"/>
      <c r="BC157" s="4"/>
      <c r="BD157" s="4"/>
      <c r="BE157" s="4"/>
      <c r="BF157" s="5"/>
      <c r="BG157" s="5"/>
      <c r="BH157" s="5"/>
      <c r="BI157" s="5"/>
      <c r="BJ157" s="5"/>
      <c r="BK157" s="5"/>
      <c r="BL157" s="5"/>
      <c r="BM157" s="5"/>
      <c r="BN157" s="4"/>
      <c r="BO157" s="4"/>
      <c r="BP157" s="4"/>
      <c r="BQ157" s="4"/>
      <c r="BR157" s="4"/>
      <c r="BS157" s="4"/>
      <c r="BT157" s="4"/>
      <c r="BU157" s="4"/>
      <c r="BV157" s="5"/>
      <c r="BW157" s="5"/>
      <c r="BX157" s="5"/>
      <c r="BY157" s="5"/>
      <c r="BZ157" s="5"/>
      <c r="CA157" s="5"/>
      <c r="CB157" s="5"/>
      <c r="CC157" s="5"/>
      <c r="CD157" s="4"/>
      <c r="CE157" s="4"/>
      <c r="CF157" s="4"/>
      <c r="CG157" s="4"/>
      <c r="CH157" s="4"/>
      <c r="CI157" s="4"/>
      <c r="CJ157" s="4"/>
      <c r="CK157" s="4"/>
      <c r="CL157" s="5"/>
      <c r="CM157" s="5"/>
      <c r="CN157" s="5"/>
      <c r="CO157" s="5"/>
      <c r="CP157" s="5"/>
      <c r="CQ157" s="5"/>
      <c r="CR157" s="5"/>
      <c r="CS157" s="5"/>
      <c r="CT157" s="4"/>
      <c r="CU157" s="4"/>
      <c r="CV157" s="4"/>
      <c r="CW157" s="4"/>
      <c r="CX157" s="4"/>
      <c r="CY157" s="4"/>
      <c r="CZ157" s="4"/>
      <c r="DA157" s="4"/>
      <c r="DB157" s="5"/>
      <c r="DC157" s="5"/>
      <c r="DD157" s="5"/>
      <c r="DE157" s="5"/>
      <c r="DF157" s="5"/>
      <c r="DG157" s="5"/>
      <c r="DH157" s="5"/>
      <c r="DI157" s="5"/>
      <c r="DJ157" s="4"/>
      <c r="DK157" s="4"/>
      <c r="DL157" s="4"/>
      <c r="DM157" s="4"/>
      <c r="DN157" s="4"/>
      <c r="DO157" s="4"/>
      <c r="DP157" s="4"/>
      <c r="DQ157" s="4"/>
      <c r="DR157" s="5"/>
      <c r="DS157" s="5"/>
      <c r="DT157" s="5"/>
      <c r="DU157" s="5"/>
      <c r="DV157" s="5"/>
      <c r="DW157" s="5"/>
      <c r="DX157" s="5"/>
      <c r="DY157" s="5"/>
      <c r="DZ157" s="4"/>
      <c r="EA157" s="4"/>
      <c r="EB157" s="4"/>
      <c r="EC157" s="4"/>
      <c r="ED157" s="4"/>
      <c r="EE157" s="4"/>
      <c r="EF157" s="4"/>
      <c r="EG157" s="4"/>
      <c r="EH157" s="5"/>
      <c r="EI157" s="5"/>
      <c r="EJ157" s="5"/>
      <c r="EK157" s="5"/>
      <c r="EL157" s="5"/>
      <c r="EM157" s="5"/>
      <c r="EN157" s="5"/>
      <c r="EO157" s="5"/>
      <c r="EP157" s="4"/>
      <c r="EQ157" s="4"/>
      <c r="ER157" s="4"/>
      <c r="ES157" s="4"/>
      <c r="ET157" s="4"/>
      <c r="EU157" s="4"/>
      <c r="EV157" s="4"/>
      <c r="EW157" s="4"/>
      <c r="EX157" s="5"/>
      <c r="EY157" s="5"/>
      <c r="EZ157" s="5"/>
      <c r="FA157" s="5"/>
      <c r="FB157" s="5"/>
      <c r="FC157" s="5"/>
      <c r="FD157" s="5"/>
      <c r="FE157" s="5"/>
      <c r="FF157" s="4" t="e">
        <f t="shared" si="32"/>
        <v>#DIV/0!</v>
      </c>
      <c r="FG157" s="4" t="e">
        <f t="shared" si="33"/>
        <v>#DIV/0!</v>
      </c>
      <c r="FH157" s="4" t="e">
        <f t="shared" si="34"/>
        <v>#DIV/0!</v>
      </c>
      <c r="FI157" s="4" t="e">
        <f t="shared" si="35"/>
        <v>#DIV/0!</v>
      </c>
      <c r="FJ157" s="4" t="e">
        <f t="shared" si="36"/>
        <v>#DIV/0!</v>
      </c>
      <c r="FK157" s="4" t="e">
        <f t="shared" si="37"/>
        <v>#DIV/0!</v>
      </c>
      <c r="FL157" s="4" t="e">
        <f t="shared" si="38"/>
        <v>#DIV/0!</v>
      </c>
      <c r="FM157" s="4" t="e">
        <f t="shared" si="39"/>
        <v>#DIV/0!</v>
      </c>
      <c r="FN157" s="1" t="e" cm="1">
        <f t="array" aca="1" ref="FN157" ca="1">CONCATENATE(INDIRECT(ADDRESS(1,MATCH(_xlfn.MINIFS(B157:FE157,metrics.rec,"MAE"),B157:FE157,0)+1)), ", ", INDIRECT(ADDRESS(2,MATCH(_xlfn.MINIFS(B157:FE157,metrics.rec,"MAE"),B157:FE157,0)+1)))</f>
        <v>#N/A</v>
      </c>
      <c r="FO157" s="1" t="e" cm="1">
        <f t="array" aca="1" ref="FO157" ca="1">CONCATENATE(INDIRECT(ADDRESS(1,MATCH(_xlfn.MINIFS(B157:FE157,metrics.rec,"MSE"),B157:FE157,0)+1)), ", ", INDIRECT(ADDRESS(2,MATCH(_xlfn.MINIFS(B157:FE157,metrics.rec,"MSE"),B157:FE157,0)+1)))</f>
        <v>#N/A</v>
      </c>
      <c r="FP157" s="1" t="e" cm="1">
        <f t="array" aca="1" ref="FP157" ca="1">CONCATENATE(INDIRECT(ADDRESS(1,MATCH(_xlfn.MAXIFS(B157:FE157,metrics.rec,"R"),B157:FE157,0)+1)), ", ", INDIRECT(ADDRESS(2,MATCH(_xlfn.MAXIFS(B157:FE157,metrics.rec,"R"),B157:FE157,0)+1)))</f>
        <v>#N/A</v>
      </c>
      <c r="FQ157" s="1" t="e" cm="1">
        <f t="array" aca="1" ref="FQ157" ca="1">CONCATENATE(INDIRECT(ADDRESS(1,MATCH(_xlfn.MAXIFS(B157:FE157,metrics.rec,"Precision"),B157:FE157,0)+1)), ", ", INDIRECT(ADDRESS(2,MATCH(_xlfn.MAXIFS(B157:FE157,metrics.rec,"Precision"),B157:FE157,0)+1)))</f>
        <v>#N/A</v>
      </c>
      <c r="FR157" s="1" t="e" cm="1">
        <f t="array" aca="1" ref="FR157" ca="1">CONCATENATE(INDIRECT(ADDRESS(1,MATCH(_xlfn.MAXIFS(B157:FE157,metrics.rec,"Recall"),B157:FE157,0)+1)), ", ", INDIRECT(ADDRESS(2,MATCH(_xlfn.MAXIFS(B157:FE157,metrics.rec,"Recall"),B157:FE157,0)+1)))</f>
        <v>#N/A</v>
      </c>
      <c r="FS157" s="1" t="e" cm="1">
        <f t="array" aca="1" ref="FS157" ca="1">CONCATENATE(INDIRECT(ADDRESS(1,MATCH(_xlfn.MAXIFS(B157:FE157,metrics.rec,"Coverage"),B157:FE157,0)+1)), ", ", INDIRECT(ADDRESS(2,MATCH(_xlfn.MAXIFS(B157:FE157,metrics.rec,"Coverage"),B157:FE157,0)+1)))</f>
        <v>#N/A</v>
      </c>
      <c r="FT157" s="1" t="e" cm="1">
        <f t="array" aca="1" ref="FT157" ca="1">CONCATENATE(INDIRECT(ADDRESS(1,MATCH(_xlfn.MAXIFS(B157:FE157,metrics.rec,"Recatio"),B157:FE157,0)+1)), ", ", INDIRECT(ADDRESS(2,MATCH(_xlfn.MAXIFS(B157:FE157,metrics.rec,"Recatio"),B157:FE157,0)+1)))</f>
        <v>#N/A</v>
      </c>
      <c r="FU157" s="1" t="e" cm="1">
        <f t="array" aca="1" ref="FU157" ca="1">CONCATENATE(INDIRECT(ADDRESS(1,MATCH(_xlfn.MINIFS(B157:FE157,metrics.rec,"Time"),B157:FE157,0)+1)), ", ", INDIRECT(ADDRESS(2,MATCH(_xlfn.MINIFS(B157:FE157,metrics.rec,"Time"),B157:FE157,0)+1)))</f>
        <v>#N/A</v>
      </c>
    </row>
    <row r="158" spans="1:177" x14ac:dyDescent="0.2">
      <c r="A158" s="1" t="s">
        <v>155</v>
      </c>
      <c r="B158" s="4"/>
      <c r="C158" s="4"/>
      <c r="D158" s="4"/>
      <c r="E158" s="4"/>
      <c r="F158" s="4"/>
      <c r="G158" s="4"/>
      <c r="H158" s="4"/>
      <c r="I158" s="4"/>
      <c r="J158" s="5"/>
      <c r="K158" s="5"/>
      <c r="L158" s="5"/>
      <c r="M158" s="5"/>
      <c r="N158" s="5"/>
      <c r="O158" s="5"/>
      <c r="P158" s="5"/>
      <c r="Q158" s="5"/>
      <c r="R158" s="4"/>
      <c r="S158" s="4"/>
      <c r="T158" s="4"/>
      <c r="U158" s="4"/>
      <c r="V158" s="4"/>
      <c r="W158" s="4"/>
      <c r="X158" s="4"/>
      <c r="Y158" s="4"/>
      <c r="Z158" s="5"/>
      <c r="AA158" s="5"/>
      <c r="AB158" s="5"/>
      <c r="AC158" s="5"/>
      <c r="AD158" s="5"/>
      <c r="AE158" s="5"/>
      <c r="AF158" s="5"/>
      <c r="AG158" s="5"/>
      <c r="AH158" s="4"/>
      <c r="AI158" s="4"/>
      <c r="AJ158" s="4"/>
      <c r="AK158" s="4"/>
      <c r="AL158" s="4"/>
      <c r="AM158" s="4"/>
      <c r="AN158" s="4"/>
      <c r="AO158" s="4"/>
      <c r="AP158" s="5"/>
      <c r="AQ158" s="5"/>
      <c r="AR158" s="5"/>
      <c r="AS158" s="5"/>
      <c r="AT158" s="5"/>
      <c r="AU158" s="5"/>
      <c r="AV158" s="5"/>
      <c r="AW158" s="5"/>
      <c r="AX158" s="4"/>
      <c r="AY158" s="4"/>
      <c r="AZ158" s="4"/>
      <c r="BA158" s="4"/>
      <c r="BB158" s="4"/>
      <c r="BC158" s="4"/>
      <c r="BD158" s="4"/>
      <c r="BE158" s="4"/>
      <c r="BF158" s="5"/>
      <c r="BG158" s="5"/>
      <c r="BH158" s="5"/>
      <c r="BI158" s="5"/>
      <c r="BJ158" s="5"/>
      <c r="BK158" s="5"/>
      <c r="BL158" s="5"/>
      <c r="BM158" s="5"/>
      <c r="BN158" s="4"/>
      <c r="BO158" s="4"/>
      <c r="BP158" s="4"/>
      <c r="BQ158" s="4"/>
      <c r="BR158" s="4"/>
      <c r="BS158" s="4"/>
      <c r="BT158" s="4"/>
      <c r="BU158" s="4"/>
      <c r="BV158" s="5"/>
      <c r="BW158" s="5"/>
      <c r="BX158" s="5"/>
      <c r="BY158" s="5"/>
      <c r="BZ158" s="5"/>
      <c r="CA158" s="5"/>
      <c r="CB158" s="5"/>
      <c r="CC158" s="5"/>
      <c r="CD158" s="4"/>
      <c r="CE158" s="4"/>
      <c r="CF158" s="4"/>
      <c r="CG158" s="4"/>
      <c r="CH158" s="4"/>
      <c r="CI158" s="4"/>
      <c r="CJ158" s="4"/>
      <c r="CK158" s="4"/>
      <c r="CL158" s="5"/>
      <c r="CM158" s="5"/>
      <c r="CN158" s="5"/>
      <c r="CO158" s="5"/>
      <c r="CP158" s="5"/>
      <c r="CQ158" s="5"/>
      <c r="CR158" s="5"/>
      <c r="CS158" s="5"/>
      <c r="CT158" s="4"/>
      <c r="CU158" s="4"/>
      <c r="CV158" s="4"/>
      <c r="CW158" s="4"/>
      <c r="CX158" s="4"/>
      <c r="CY158" s="4"/>
      <c r="CZ158" s="4"/>
      <c r="DA158" s="4"/>
      <c r="DB158" s="5"/>
      <c r="DC158" s="5"/>
      <c r="DD158" s="5"/>
      <c r="DE158" s="5"/>
      <c r="DF158" s="5"/>
      <c r="DG158" s="5"/>
      <c r="DH158" s="5"/>
      <c r="DI158" s="5"/>
      <c r="DJ158" s="4"/>
      <c r="DK158" s="4"/>
      <c r="DL158" s="4"/>
      <c r="DM158" s="4"/>
      <c r="DN158" s="4"/>
      <c r="DO158" s="4"/>
      <c r="DP158" s="4"/>
      <c r="DQ158" s="4"/>
      <c r="DR158" s="5"/>
      <c r="DS158" s="5"/>
      <c r="DT158" s="5"/>
      <c r="DU158" s="5"/>
      <c r="DV158" s="5"/>
      <c r="DW158" s="5"/>
      <c r="DX158" s="5"/>
      <c r="DY158" s="5"/>
      <c r="DZ158" s="4"/>
      <c r="EA158" s="4"/>
      <c r="EB158" s="4"/>
      <c r="EC158" s="4"/>
      <c r="ED158" s="4"/>
      <c r="EE158" s="4"/>
      <c r="EF158" s="4"/>
      <c r="EG158" s="4"/>
      <c r="EH158" s="5"/>
      <c r="EI158" s="5"/>
      <c r="EJ158" s="5"/>
      <c r="EK158" s="5"/>
      <c r="EL158" s="5"/>
      <c r="EM158" s="5"/>
      <c r="EN158" s="5"/>
      <c r="EO158" s="5"/>
      <c r="EP158" s="4"/>
      <c r="EQ158" s="4"/>
      <c r="ER158" s="4"/>
      <c r="ES158" s="4"/>
      <c r="ET158" s="4"/>
      <c r="EU158" s="4"/>
      <c r="EV158" s="4"/>
      <c r="EW158" s="4"/>
      <c r="EX158" s="5"/>
      <c r="EY158" s="5"/>
      <c r="EZ158" s="5"/>
      <c r="FA158" s="5"/>
      <c r="FB158" s="5"/>
      <c r="FC158" s="5"/>
      <c r="FD158" s="5"/>
      <c r="FE158" s="5"/>
      <c r="FF158" s="4" t="e">
        <f t="shared" si="32"/>
        <v>#DIV/0!</v>
      </c>
      <c r="FG158" s="4" t="e">
        <f t="shared" si="33"/>
        <v>#DIV/0!</v>
      </c>
      <c r="FH158" s="4" t="e">
        <f t="shared" si="34"/>
        <v>#DIV/0!</v>
      </c>
      <c r="FI158" s="4" t="e">
        <f t="shared" si="35"/>
        <v>#DIV/0!</v>
      </c>
      <c r="FJ158" s="4" t="e">
        <f t="shared" si="36"/>
        <v>#DIV/0!</v>
      </c>
      <c r="FK158" s="4" t="e">
        <f t="shared" si="37"/>
        <v>#DIV/0!</v>
      </c>
      <c r="FL158" s="4" t="e">
        <f t="shared" si="38"/>
        <v>#DIV/0!</v>
      </c>
      <c r="FM158" s="4" t="e">
        <f t="shared" si="39"/>
        <v>#DIV/0!</v>
      </c>
      <c r="FN158" s="1" t="e" cm="1">
        <f t="array" aca="1" ref="FN158" ca="1">CONCATENATE(INDIRECT(ADDRESS(1,MATCH(_xlfn.MINIFS(B158:FE158,metrics.rec,"MAE"),B158:FE158,0)+1)), ", ", INDIRECT(ADDRESS(2,MATCH(_xlfn.MINIFS(B158:FE158,metrics.rec,"MAE"),B158:FE158,0)+1)))</f>
        <v>#N/A</v>
      </c>
      <c r="FO158" s="1" t="e" cm="1">
        <f t="array" aca="1" ref="FO158" ca="1">CONCATENATE(INDIRECT(ADDRESS(1,MATCH(_xlfn.MINIFS(B158:FE158,metrics.rec,"MSE"),B158:FE158,0)+1)), ", ", INDIRECT(ADDRESS(2,MATCH(_xlfn.MINIFS(B158:FE158,metrics.rec,"MSE"),B158:FE158,0)+1)))</f>
        <v>#N/A</v>
      </c>
      <c r="FP158" s="1" t="e" cm="1">
        <f t="array" aca="1" ref="FP158" ca="1">CONCATENATE(INDIRECT(ADDRESS(1,MATCH(_xlfn.MAXIFS(B158:FE158,metrics.rec,"R"),B158:FE158,0)+1)), ", ", INDIRECT(ADDRESS(2,MATCH(_xlfn.MAXIFS(B158:FE158,metrics.rec,"R"),B158:FE158,0)+1)))</f>
        <v>#N/A</v>
      </c>
      <c r="FQ158" s="1" t="e" cm="1">
        <f t="array" aca="1" ref="FQ158" ca="1">CONCATENATE(INDIRECT(ADDRESS(1,MATCH(_xlfn.MAXIFS(B158:FE158,metrics.rec,"Precision"),B158:FE158,0)+1)), ", ", INDIRECT(ADDRESS(2,MATCH(_xlfn.MAXIFS(B158:FE158,metrics.rec,"Precision"),B158:FE158,0)+1)))</f>
        <v>#N/A</v>
      </c>
      <c r="FR158" s="1" t="e" cm="1">
        <f t="array" aca="1" ref="FR158" ca="1">CONCATENATE(INDIRECT(ADDRESS(1,MATCH(_xlfn.MAXIFS(B158:FE158,metrics.rec,"Recall"),B158:FE158,0)+1)), ", ", INDIRECT(ADDRESS(2,MATCH(_xlfn.MAXIFS(B158:FE158,metrics.rec,"Recall"),B158:FE158,0)+1)))</f>
        <v>#N/A</v>
      </c>
      <c r="FS158" s="1" t="e" cm="1">
        <f t="array" aca="1" ref="FS158" ca="1">CONCATENATE(INDIRECT(ADDRESS(1,MATCH(_xlfn.MAXIFS(B158:FE158,metrics.rec,"Coverage"),B158:FE158,0)+1)), ", ", INDIRECT(ADDRESS(2,MATCH(_xlfn.MAXIFS(B158:FE158,metrics.rec,"Coverage"),B158:FE158,0)+1)))</f>
        <v>#N/A</v>
      </c>
      <c r="FT158" s="1" t="e" cm="1">
        <f t="array" aca="1" ref="FT158" ca="1">CONCATENATE(INDIRECT(ADDRESS(1,MATCH(_xlfn.MAXIFS(B158:FE158,metrics.rec,"Recatio"),B158:FE158,0)+1)), ", ", INDIRECT(ADDRESS(2,MATCH(_xlfn.MAXIFS(B158:FE158,metrics.rec,"Recatio"),B158:FE158,0)+1)))</f>
        <v>#N/A</v>
      </c>
      <c r="FU158" s="1" t="e" cm="1">
        <f t="array" aca="1" ref="FU158" ca="1">CONCATENATE(INDIRECT(ADDRESS(1,MATCH(_xlfn.MINIFS(B158:FE158,metrics.rec,"Time"),B158:FE158,0)+1)), ", ", INDIRECT(ADDRESS(2,MATCH(_xlfn.MINIFS(B158:FE158,metrics.rec,"Time"),B158:FE158,0)+1)))</f>
        <v>#N/A</v>
      </c>
    </row>
    <row r="159" spans="1:177" x14ac:dyDescent="0.2">
      <c r="A159" s="1" t="s">
        <v>156</v>
      </c>
      <c r="B159" s="4"/>
      <c r="C159" s="4"/>
      <c r="D159" s="4"/>
      <c r="E159" s="4"/>
      <c r="F159" s="4"/>
      <c r="G159" s="4"/>
      <c r="H159" s="4"/>
      <c r="I159" s="4"/>
      <c r="J159" s="5"/>
      <c r="K159" s="5"/>
      <c r="L159" s="5"/>
      <c r="M159" s="5"/>
      <c r="N159" s="5"/>
      <c r="O159" s="5"/>
      <c r="P159" s="5"/>
      <c r="Q159" s="5"/>
      <c r="R159" s="4"/>
      <c r="S159" s="4"/>
      <c r="T159" s="4"/>
      <c r="U159" s="4"/>
      <c r="V159" s="4"/>
      <c r="W159" s="4"/>
      <c r="X159" s="4"/>
      <c r="Y159" s="4"/>
      <c r="Z159" s="5"/>
      <c r="AA159" s="5"/>
      <c r="AB159" s="5"/>
      <c r="AC159" s="5"/>
      <c r="AD159" s="5"/>
      <c r="AE159" s="5"/>
      <c r="AF159" s="5"/>
      <c r="AG159" s="5"/>
      <c r="AH159" s="4"/>
      <c r="AI159" s="4"/>
      <c r="AJ159" s="4"/>
      <c r="AK159" s="4"/>
      <c r="AL159" s="4"/>
      <c r="AM159" s="4"/>
      <c r="AN159" s="4"/>
      <c r="AO159" s="4"/>
      <c r="AP159" s="5"/>
      <c r="AQ159" s="5"/>
      <c r="AR159" s="5"/>
      <c r="AS159" s="5"/>
      <c r="AT159" s="5"/>
      <c r="AU159" s="5"/>
      <c r="AV159" s="5"/>
      <c r="AW159" s="5"/>
      <c r="AX159" s="4"/>
      <c r="AY159" s="4"/>
      <c r="AZ159" s="4"/>
      <c r="BA159" s="4"/>
      <c r="BB159" s="4"/>
      <c r="BC159" s="4"/>
      <c r="BD159" s="4"/>
      <c r="BE159" s="4"/>
      <c r="BF159" s="5"/>
      <c r="BG159" s="5"/>
      <c r="BH159" s="5"/>
      <c r="BI159" s="5"/>
      <c r="BJ159" s="5"/>
      <c r="BK159" s="5"/>
      <c r="BL159" s="5"/>
      <c r="BM159" s="5"/>
      <c r="BN159" s="4"/>
      <c r="BO159" s="4"/>
      <c r="BP159" s="4"/>
      <c r="BQ159" s="4"/>
      <c r="BR159" s="4"/>
      <c r="BS159" s="4"/>
      <c r="BT159" s="4"/>
      <c r="BU159" s="4"/>
      <c r="BV159" s="5"/>
      <c r="BW159" s="5"/>
      <c r="BX159" s="5"/>
      <c r="BY159" s="5"/>
      <c r="BZ159" s="5"/>
      <c r="CA159" s="5"/>
      <c r="CB159" s="5"/>
      <c r="CC159" s="5"/>
      <c r="CD159" s="4"/>
      <c r="CE159" s="4"/>
      <c r="CF159" s="4"/>
      <c r="CG159" s="4"/>
      <c r="CH159" s="4"/>
      <c r="CI159" s="4"/>
      <c r="CJ159" s="4"/>
      <c r="CK159" s="4"/>
      <c r="CL159" s="5"/>
      <c r="CM159" s="5"/>
      <c r="CN159" s="5"/>
      <c r="CO159" s="5"/>
      <c r="CP159" s="5"/>
      <c r="CQ159" s="5"/>
      <c r="CR159" s="5"/>
      <c r="CS159" s="5"/>
      <c r="CT159" s="4"/>
      <c r="CU159" s="4"/>
      <c r="CV159" s="4"/>
      <c r="CW159" s="4"/>
      <c r="CX159" s="4"/>
      <c r="CY159" s="4"/>
      <c r="CZ159" s="4"/>
      <c r="DA159" s="4"/>
      <c r="DB159" s="5"/>
      <c r="DC159" s="5"/>
      <c r="DD159" s="5"/>
      <c r="DE159" s="5"/>
      <c r="DF159" s="5"/>
      <c r="DG159" s="5"/>
      <c r="DH159" s="5"/>
      <c r="DI159" s="5"/>
      <c r="DJ159" s="4"/>
      <c r="DK159" s="4"/>
      <c r="DL159" s="4"/>
      <c r="DM159" s="4"/>
      <c r="DN159" s="4"/>
      <c r="DO159" s="4"/>
      <c r="DP159" s="4"/>
      <c r="DQ159" s="4"/>
      <c r="DR159" s="5"/>
      <c r="DS159" s="5"/>
      <c r="DT159" s="5"/>
      <c r="DU159" s="5"/>
      <c r="DV159" s="5"/>
      <c r="DW159" s="5"/>
      <c r="DX159" s="5"/>
      <c r="DY159" s="5"/>
      <c r="DZ159" s="4"/>
      <c r="EA159" s="4"/>
      <c r="EB159" s="4"/>
      <c r="EC159" s="4"/>
      <c r="ED159" s="4"/>
      <c r="EE159" s="4"/>
      <c r="EF159" s="4"/>
      <c r="EG159" s="4"/>
      <c r="EH159" s="5"/>
      <c r="EI159" s="5"/>
      <c r="EJ159" s="5"/>
      <c r="EK159" s="5"/>
      <c r="EL159" s="5"/>
      <c r="EM159" s="5"/>
      <c r="EN159" s="5"/>
      <c r="EO159" s="5"/>
      <c r="EP159" s="4"/>
      <c r="EQ159" s="4"/>
      <c r="ER159" s="4"/>
      <c r="ES159" s="4"/>
      <c r="ET159" s="4"/>
      <c r="EU159" s="4"/>
      <c r="EV159" s="4"/>
      <c r="EW159" s="4"/>
      <c r="EX159" s="5"/>
      <c r="EY159" s="5"/>
      <c r="EZ159" s="5"/>
      <c r="FA159" s="5"/>
      <c r="FB159" s="5"/>
      <c r="FC159" s="5"/>
      <c r="FD159" s="5"/>
      <c r="FE159" s="5"/>
      <c r="FF159" s="4" t="e">
        <f t="shared" si="32"/>
        <v>#DIV/0!</v>
      </c>
      <c r="FG159" s="4" t="e">
        <f t="shared" si="33"/>
        <v>#DIV/0!</v>
      </c>
      <c r="FH159" s="4" t="e">
        <f t="shared" si="34"/>
        <v>#DIV/0!</v>
      </c>
      <c r="FI159" s="4" t="e">
        <f t="shared" si="35"/>
        <v>#DIV/0!</v>
      </c>
      <c r="FJ159" s="4" t="e">
        <f t="shared" si="36"/>
        <v>#DIV/0!</v>
      </c>
      <c r="FK159" s="4" t="e">
        <f t="shared" si="37"/>
        <v>#DIV/0!</v>
      </c>
      <c r="FL159" s="4" t="e">
        <f t="shared" si="38"/>
        <v>#DIV/0!</v>
      </c>
      <c r="FM159" s="4" t="e">
        <f t="shared" si="39"/>
        <v>#DIV/0!</v>
      </c>
      <c r="FN159" s="1" t="e" cm="1">
        <f t="array" aca="1" ref="FN159" ca="1">CONCATENATE(INDIRECT(ADDRESS(1,MATCH(_xlfn.MINIFS(B159:FE159,metrics.rec,"MAE"),B159:FE159,0)+1)), ", ", INDIRECT(ADDRESS(2,MATCH(_xlfn.MINIFS(B159:FE159,metrics.rec,"MAE"),B159:FE159,0)+1)))</f>
        <v>#N/A</v>
      </c>
      <c r="FO159" s="1" t="e" cm="1">
        <f t="array" aca="1" ref="FO159" ca="1">CONCATENATE(INDIRECT(ADDRESS(1,MATCH(_xlfn.MINIFS(B159:FE159,metrics.rec,"MSE"),B159:FE159,0)+1)), ", ", INDIRECT(ADDRESS(2,MATCH(_xlfn.MINIFS(B159:FE159,metrics.rec,"MSE"),B159:FE159,0)+1)))</f>
        <v>#N/A</v>
      </c>
      <c r="FP159" s="1" t="e" cm="1">
        <f t="array" aca="1" ref="FP159" ca="1">CONCATENATE(INDIRECT(ADDRESS(1,MATCH(_xlfn.MAXIFS(B159:FE159,metrics.rec,"R"),B159:FE159,0)+1)), ", ", INDIRECT(ADDRESS(2,MATCH(_xlfn.MAXIFS(B159:FE159,metrics.rec,"R"),B159:FE159,0)+1)))</f>
        <v>#N/A</v>
      </c>
      <c r="FQ159" s="1" t="e" cm="1">
        <f t="array" aca="1" ref="FQ159" ca="1">CONCATENATE(INDIRECT(ADDRESS(1,MATCH(_xlfn.MAXIFS(B159:FE159,metrics.rec,"Precision"),B159:FE159,0)+1)), ", ", INDIRECT(ADDRESS(2,MATCH(_xlfn.MAXIFS(B159:FE159,metrics.rec,"Precision"),B159:FE159,0)+1)))</f>
        <v>#N/A</v>
      </c>
      <c r="FR159" s="1" t="e" cm="1">
        <f t="array" aca="1" ref="FR159" ca="1">CONCATENATE(INDIRECT(ADDRESS(1,MATCH(_xlfn.MAXIFS(B159:FE159,metrics.rec,"Recall"),B159:FE159,0)+1)), ", ", INDIRECT(ADDRESS(2,MATCH(_xlfn.MAXIFS(B159:FE159,metrics.rec,"Recall"),B159:FE159,0)+1)))</f>
        <v>#N/A</v>
      </c>
      <c r="FS159" s="1" t="e" cm="1">
        <f t="array" aca="1" ref="FS159" ca="1">CONCATENATE(INDIRECT(ADDRESS(1,MATCH(_xlfn.MAXIFS(B159:FE159,metrics.rec,"Coverage"),B159:FE159,0)+1)), ", ", INDIRECT(ADDRESS(2,MATCH(_xlfn.MAXIFS(B159:FE159,metrics.rec,"Coverage"),B159:FE159,0)+1)))</f>
        <v>#N/A</v>
      </c>
      <c r="FT159" s="1" t="e" cm="1">
        <f t="array" aca="1" ref="FT159" ca="1">CONCATENATE(INDIRECT(ADDRESS(1,MATCH(_xlfn.MAXIFS(B159:FE159,metrics.rec,"Recatio"),B159:FE159,0)+1)), ", ", INDIRECT(ADDRESS(2,MATCH(_xlfn.MAXIFS(B159:FE159,metrics.rec,"Recatio"),B159:FE159,0)+1)))</f>
        <v>#N/A</v>
      </c>
      <c r="FU159" s="1" t="e" cm="1">
        <f t="array" aca="1" ref="FU159" ca="1">CONCATENATE(INDIRECT(ADDRESS(1,MATCH(_xlfn.MINIFS(B159:FE159,metrics.rec,"Time"),B159:FE159,0)+1)), ", ", INDIRECT(ADDRESS(2,MATCH(_xlfn.MINIFS(B159:FE159,metrics.rec,"Time"),B159:FE159,0)+1)))</f>
        <v>#N/A</v>
      </c>
    </row>
    <row r="160" spans="1:177" x14ac:dyDescent="0.2">
      <c r="A160" s="1" t="s">
        <v>157</v>
      </c>
      <c r="B160" s="4"/>
      <c r="C160" s="4"/>
      <c r="D160" s="4"/>
      <c r="E160" s="4"/>
      <c r="F160" s="4"/>
      <c r="G160" s="4"/>
      <c r="H160" s="4"/>
      <c r="I160" s="4"/>
      <c r="J160" s="5"/>
      <c r="K160" s="5"/>
      <c r="L160" s="5"/>
      <c r="M160" s="5"/>
      <c r="N160" s="5"/>
      <c r="O160" s="5"/>
      <c r="P160" s="5"/>
      <c r="Q160" s="5"/>
      <c r="R160" s="4"/>
      <c r="S160" s="4"/>
      <c r="T160" s="4"/>
      <c r="U160" s="4"/>
      <c r="V160" s="4"/>
      <c r="W160" s="4"/>
      <c r="X160" s="4"/>
      <c r="Y160" s="4"/>
      <c r="Z160" s="5"/>
      <c r="AA160" s="5"/>
      <c r="AB160" s="5"/>
      <c r="AC160" s="5"/>
      <c r="AD160" s="5"/>
      <c r="AE160" s="5"/>
      <c r="AF160" s="5"/>
      <c r="AG160" s="5"/>
      <c r="AH160" s="4"/>
      <c r="AI160" s="4"/>
      <c r="AJ160" s="4"/>
      <c r="AK160" s="4"/>
      <c r="AL160" s="4"/>
      <c r="AM160" s="4"/>
      <c r="AN160" s="4"/>
      <c r="AO160" s="4"/>
      <c r="AP160" s="5"/>
      <c r="AQ160" s="5"/>
      <c r="AR160" s="5"/>
      <c r="AS160" s="5"/>
      <c r="AT160" s="5"/>
      <c r="AU160" s="5"/>
      <c r="AV160" s="5"/>
      <c r="AW160" s="5"/>
      <c r="AX160" s="4"/>
      <c r="AY160" s="4"/>
      <c r="AZ160" s="4"/>
      <c r="BA160" s="4"/>
      <c r="BB160" s="4"/>
      <c r="BC160" s="4"/>
      <c r="BD160" s="4"/>
      <c r="BE160" s="4"/>
      <c r="BF160" s="5"/>
      <c r="BG160" s="5"/>
      <c r="BH160" s="5"/>
      <c r="BI160" s="5"/>
      <c r="BJ160" s="5"/>
      <c r="BK160" s="5"/>
      <c r="BL160" s="5"/>
      <c r="BM160" s="5"/>
      <c r="BN160" s="4"/>
      <c r="BO160" s="4"/>
      <c r="BP160" s="4"/>
      <c r="BQ160" s="4"/>
      <c r="BR160" s="4"/>
      <c r="BS160" s="4"/>
      <c r="BT160" s="4"/>
      <c r="BU160" s="4"/>
      <c r="BV160" s="5"/>
      <c r="BW160" s="5"/>
      <c r="BX160" s="5"/>
      <c r="BY160" s="5"/>
      <c r="BZ160" s="5"/>
      <c r="CA160" s="5"/>
      <c r="CB160" s="5"/>
      <c r="CC160" s="5"/>
      <c r="CD160" s="4"/>
      <c r="CE160" s="4"/>
      <c r="CF160" s="4"/>
      <c r="CG160" s="4"/>
      <c r="CH160" s="4"/>
      <c r="CI160" s="4"/>
      <c r="CJ160" s="4"/>
      <c r="CK160" s="4"/>
      <c r="CL160" s="5"/>
      <c r="CM160" s="5"/>
      <c r="CN160" s="5"/>
      <c r="CO160" s="5"/>
      <c r="CP160" s="5"/>
      <c r="CQ160" s="5"/>
      <c r="CR160" s="5"/>
      <c r="CS160" s="5"/>
      <c r="CT160" s="4"/>
      <c r="CU160" s="4"/>
      <c r="CV160" s="4"/>
      <c r="CW160" s="4"/>
      <c r="CX160" s="4"/>
      <c r="CY160" s="4"/>
      <c r="CZ160" s="4"/>
      <c r="DA160" s="4"/>
      <c r="DB160" s="5"/>
      <c r="DC160" s="5"/>
      <c r="DD160" s="5"/>
      <c r="DE160" s="5"/>
      <c r="DF160" s="5"/>
      <c r="DG160" s="5"/>
      <c r="DH160" s="5"/>
      <c r="DI160" s="5"/>
      <c r="DJ160" s="4"/>
      <c r="DK160" s="4"/>
      <c r="DL160" s="4"/>
      <c r="DM160" s="4"/>
      <c r="DN160" s="4"/>
      <c r="DO160" s="4"/>
      <c r="DP160" s="4"/>
      <c r="DQ160" s="4"/>
      <c r="DR160" s="5"/>
      <c r="DS160" s="5"/>
      <c r="DT160" s="5"/>
      <c r="DU160" s="5"/>
      <c r="DV160" s="5"/>
      <c r="DW160" s="5"/>
      <c r="DX160" s="5"/>
      <c r="DY160" s="5"/>
      <c r="DZ160" s="4"/>
      <c r="EA160" s="4"/>
      <c r="EB160" s="4"/>
      <c r="EC160" s="4"/>
      <c r="ED160" s="4"/>
      <c r="EE160" s="4"/>
      <c r="EF160" s="4"/>
      <c r="EG160" s="4"/>
      <c r="EH160" s="5"/>
      <c r="EI160" s="5"/>
      <c r="EJ160" s="5"/>
      <c r="EK160" s="5"/>
      <c r="EL160" s="5"/>
      <c r="EM160" s="5"/>
      <c r="EN160" s="5"/>
      <c r="EO160" s="5"/>
      <c r="EP160" s="4"/>
      <c r="EQ160" s="4"/>
      <c r="ER160" s="4"/>
      <c r="ES160" s="4"/>
      <c r="ET160" s="4"/>
      <c r="EU160" s="4"/>
      <c r="EV160" s="4"/>
      <c r="EW160" s="4"/>
      <c r="EX160" s="5"/>
      <c r="EY160" s="5"/>
      <c r="EZ160" s="5"/>
      <c r="FA160" s="5"/>
      <c r="FB160" s="5"/>
      <c r="FC160" s="5"/>
      <c r="FD160" s="5"/>
      <c r="FE160" s="5"/>
      <c r="FF160" s="4" t="e">
        <f t="shared" si="32"/>
        <v>#DIV/0!</v>
      </c>
      <c r="FG160" s="4" t="e">
        <f t="shared" si="33"/>
        <v>#DIV/0!</v>
      </c>
      <c r="FH160" s="4" t="e">
        <f t="shared" si="34"/>
        <v>#DIV/0!</v>
      </c>
      <c r="FI160" s="4" t="e">
        <f t="shared" si="35"/>
        <v>#DIV/0!</v>
      </c>
      <c r="FJ160" s="4" t="e">
        <f t="shared" si="36"/>
        <v>#DIV/0!</v>
      </c>
      <c r="FK160" s="4" t="e">
        <f t="shared" si="37"/>
        <v>#DIV/0!</v>
      </c>
      <c r="FL160" s="4" t="e">
        <f t="shared" si="38"/>
        <v>#DIV/0!</v>
      </c>
      <c r="FM160" s="4" t="e">
        <f t="shared" si="39"/>
        <v>#DIV/0!</v>
      </c>
      <c r="FN160" s="1" t="e" cm="1">
        <f t="array" aca="1" ref="FN160" ca="1">CONCATENATE(INDIRECT(ADDRESS(1,MATCH(_xlfn.MINIFS(B160:FE160,metrics.rec,"MAE"),B160:FE160,0)+1)), ", ", INDIRECT(ADDRESS(2,MATCH(_xlfn.MINIFS(B160:FE160,metrics.rec,"MAE"),B160:FE160,0)+1)))</f>
        <v>#N/A</v>
      </c>
      <c r="FO160" s="1" t="e" cm="1">
        <f t="array" aca="1" ref="FO160" ca="1">CONCATENATE(INDIRECT(ADDRESS(1,MATCH(_xlfn.MINIFS(B160:FE160,metrics.rec,"MSE"),B160:FE160,0)+1)), ", ", INDIRECT(ADDRESS(2,MATCH(_xlfn.MINIFS(B160:FE160,metrics.rec,"MSE"),B160:FE160,0)+1)))</f>
        <v>#N/A</v>
      </c>
      <c r="FP160" s="1" t="e" cm="1">
        <f t="array" aca="1" ref="FP160" ca="1">CONCATENATE(INDIRECT(ADDRESS(1,MATCH(_xlfn.MAXIFS(B160:FE160,metrics.rec,"R"),B160:FE160,0)+1)), ", ", INDIRECT(ADDRESS(2,MATCH(_xlfn.MAXIFS(B160:FE160,metrics.rec,"R"),B160:FE160,0)+1)))</f>
        <v>#N/A</v>
      </c>
      <c r="FQ160" s="1" t="e" cm="1">
        <f t="array" aca="1" ref="FQ160" ca="1">CONCATENATE(INDIRECT(ADDRESS(1,MATCH(_xlfn.MAXIFS(B160:FE160,metrics.rec,"Precision"),B160:FE160,0)+1)), ", ", INDIRECT(ADDRESS(2,MATCH(_xlfn.MAXIFS(B160:FE160,metrics.rec,"Precision"),B160:FE160,0)+1)))</f>
        <v>#N/A</v>
      </c>
      <c r="FR160" s="1" t="e" cm="1">
        <f t="array" aca="1" ref="FR160" ca="1">CONCATENATE(INDIRECT(ADDRESS(1,MATCH(_xlfn.MAXIFS(B160:FE160,metrics.rec,"Recall"),B160:FE160,0)+1)), ", ", INDIRECT(ADDRESS(2,MATCH(_xlfn.MAXIFS(B160:FE160,metrics.rec,"Recall"),B160:FE160,0)+1)))</f>
        <v>#N/A</v>
      </c>
      <c r="FS160" s="1" t="e" cm="1">
        <f t="array" aca="1" ref="FS160" ca="1">CONCATENATE(INDIRECT(ADDRESS(1,MATCH(_xlfn.MAXIFS(B160:FE160,metrics.rec,"Coverage"),B160:FE160,0)+1)), ", ", INDIRECT(ADDRESS(2,MATCH(_xlfn.MAXIFS(B160:FE160,metrics.rec,"Coverage"),B160:FE160,0)+1)))</f>
        <v>#N/A</v>
      </c>
      <c r="FT160" s="1" t="e" cm="1">
        <f t="array" aca="1" ref="FT160" ca="1">CONCATENATE(INDIRECT(ADDRESS(1,MATCH(_xlfn.MAXIFS(B160:FE160,metrics.rec,"Recatio"),B160:FE160,0)+1)), ", ", INDIRECT(ADDRESS(2,MATCH(_xlfn.MAXIFS(B160:FE160,metrics.rec,"Recatio"),B160:FE160,0)+1)))</f>
        <v>#N/A</v>
      </c>
      <c r="FU160" s="1" t="e" cm="1">
        <f t="array" aca="1" ref="FU160" ca="1">CONCATENATE(INDIRECT(ADDRESS(1,MATCH(_xlfn.MINIFS(B160:FE160,metrics.rec,"Time"),B160:FE160,0)+1)), ", ", INDIRECT(ADDRESS(2,MATCH(_xlfn.MINIFS(B160:FE160,metrics.rec,"Time"),B160:FE160,0)+1)))</f>
        <v>#N/A</v>
      </c>
    </row>
    <row r="161" spans="1:177" x14ac:dyDescent="0.2">
      <c r="A161" s="1" t="s">
        <v>158</v>
      </c>
      <c r="B161" s="4"/>
      <c r="C161" s="4"/>
      <c r="D161" s="4"/>
      <c r="E161" s="4"/>
      <c r="F161" s="4"/>
      <c r="G161" s="4"/>
      <c r="H161" s="4"/>
      <c r="I161" s="4"/>
      <c r="J161" s="5"/>
      <c r="K161" s="5"/>
      <c r="L161" s="5"/>
      <c r="M161" s="5"/>
      <c r="N161" s="5"/>
      <c r="O161" s="5"/>
      <c r="P161" s="5"/>
      <c r="Q161" s="5"/>
      <c r="R161" s="4"/>
      <c r="S161" s="4"/>
      <c r="T161" s="4"/>
      <c r="U161" s="4"/>
      <c r="V161" s="4"/>
      <c r="W161" s="4"/>
      <c r="X161" s="4"/>
      <c r="Y161" s="4"/>
      <c r="Z161" s="5"/>
      <c r="AA161" s="5"/>
      <c r="AB161" s="5"/>
      <c r="AC161" s="5"/>
      <c r="AD161" s="5"/>
      <c r="AE161" s="5"/>
      <c r="AF161" s="5"/>
      <c r="AG161" s="5"/>
      <c r="AH161" s="4"/>
      <c r="AI161" s="4"/>
      <c r="AJ161" s="4"/>
      <c r="AK161" s="4"/>
      <c r="AL161" s="4"/>
      <c r="AM161" s="4"/>
      <c r="AN161" s="4"/>
      <c r="AO161" s="4"/>
      <c r="AP161" s="5"/>
      <c r="AQ161" s="5"/>
      <c r="AR161" s="5"/>
      <c r="AS161" s="5"/>
      <c r="AT161" s="5"/>
      <c r="AU161" s="5"/>
      <c r="AV161" s="5"/>
      <c r="AW161" s="5"/>
      <c r="AX161" s="4"/>
      <c r="AY161" s="4"/>
      <c r="AZ161" s="4"/>
      <c r="BA161" s="4"/>
      <c r="BB161" s="4"/>
      <c r="BC161" s="4"/>
      <c r="BD161" s="4"/>
      <c r="BE161" s="4"/>
      <c r="BF161" s="5"/>
      <c r="BG161" s="5"/>
      <c r="BH161" s="5"/>
      <c r="BI161" s="5"/>
      <c r="BJ161" s="5"/>
      <c r="BK161" s="5"/>
      <c r="BL161" s="5"/>
      <c r="BM161" s="5"/>
      <c r="BN161" s="4"/>
      <c r="BO161" s="4"/>
      <c r="BP161" s="4"/>
      <c r="BQ161" s="4"/>
      <c r="BR161" s="4"/>
      <c r="BS161" s="4"/>
      <c r="BT161" s="4"/>
      <c r="BU161" s="4"/>
      <c r="BV161" s="5"/>
      <c r="BW161" s="5"/>
      <c r="BX161" s="5"/>
      <c r="BY161" s="5"/>
      <c r="BZ161" s="5"/>
      <c r="CA161" s="5"/>
      <c r="CB161" s="5"/>
      <c r="CC161" s="5"/>
      <c r="CD161" s="4"/>
      <c r="CE161" s="4"/>
      <c r="CF161" s="4"/>
      <c r="CG161" s="4"/>
      <c r="CH161" s="4"/>
      <c r="CI161" s="4"/>
      <c r="CJ161" s="4"/>
      <c r="CK161" s="4"/>
      <c r="CL161" s="5"/>
      <c r="CM161" s="5"/>
      <c r="CN161" s="5"/>
      <c r="CO161" s="5"/>
      <c r="CP161" s="5"/>
      <c r="CQ161" s="5"/>
      <c r="CR161" s="5"/>
      <c r="CS161" s="5"/>
      <c r="CT161" s="4"/>
      <c r="CU161" s="4"/>
      <c r="CV161" s="4"/>
      <c r="CW161" s="4"/>
      <c r="CX161" s="4"/>
      <c r="CY161" s="4"/>
      <c r="CZ161" s="4"/>
      <c r="DA161" s="4"/>
      <c r="DB161" s="5"/>
      <c r="DC161" s="5"/>
      <c r="DD161" s="5"/>
      <c r="DE161" s="5"/>
      <c r="DF161" s="5"/>
      <c r="DG161" s="5"/>
      <c r="DH161" s="5"/>
      <c r="DI161" s="5"/>
      <c r="DJ161" s="4"/>
      <c r="DK161" s="4"/>
      <c r="DL161" s="4"/>
      <c r="DM161" s="4"/>
      <c r="DN161" s="4"/>
      <c r="DO161" s="4"/>
      <c r="DP161" s="4"/>
      <c r="DQ161" s="4"/>
      <c r="DR161" s="5"/>
      <c r="DS161" s="5"/>
      <c r="DT161" s="5"/>
      <c r="DU161" s="5"/>
      <c r="DV161" s="5"/>
      <c r="DW161" s="5"/>
      <c r="DX161" s="5"/>
      <c r="DY161" s="5"/>
      <c r="DZ161" s="4"/>
      <c r="EA161" s="4"/>
      <c r="EB161" s="4"/>
      <c r="EC161" s="4"/>
      <c r="ED161" s="4"/>
      <c r="EE161" s="4"/>
      <c r="EF161" s="4"/>
      <c r="EG161" s="4"/>
      <c r="EH161" s="5"/>
      <c r="EI161" s="5"/>
      <c r="EJ161" s="5"/>
      <c r="EK161" s="5"/>
      <c r="EL161" s="5"/>
      <c r="EM161" s="5"/>
      <c r="EN161" s="5"/>
      <c r="EO161" s="5"/>
      <c r="EP161" s="4"/>
      <c r="EQ161" s="4"/>
      <c r="ER161" s="4"/>
      <c r="ES161" s="4"/>
      <c r="ET161" s="4"/>
      <c r="EU161" s="4"/>
      <c r="EV161" s="4"/>
      <c r="EW161" s="4"/>
      <c r="EX161" s="5"/>
      <c r="EY161" s="5"/>
      <c r="EZ161" s="5"/>
      <c r="FA161" s="5"/>
      <c r="FB161" s="5"/>
      <c r="FC161" s="5"/>
      <c r="FD161" s="5"/>
      <c r="FE161" s="5"/>
      <c r="FF161" s="4" t="e">
        <f t="shared" si="32"/>
        <v>#DIV/0!</v>
      </c>
      <c r="FG161" s="4" t="e">
        <f t="shared" si="33"/>
        <v>#DIV/0!</v>
      </c>
      <c r="FH161" s="4" t="e">
        <f t="shared" si="34"/>
        <v>#DIV/0!</v>
      </c>
      <c r="FI161" s="4" t="e">
        <f t="shared" si="35"/>
        <v>#DIV/0!</v>
      </c>
      <c r="FJ161" s="4" t="e">
        <f t="shared" si="36"/>
        <v>#DIV/0!</v>
      </c>
      <c r="FK161" s="4" t="e">
        <f t="shared" si="37"/>
        <v>#DIV/0!</v>
      </c>
      <c r="FL161" s="4" t="e">
        <f t="shared" si="38"/>
        <v>#DIV/0!</v>
      </c>
      <c r="FM161" s="4" t="e">
        <f t="shared" si="39"/>
        <v>#DIV/0!</v>
      </c>
      <c r="FN161" s="1" t="e" cm="1">
        <f t="array" aca="1" ref="FN161" ca="1">CONCATENATE(INDIRECT(ADDRESS(1,MATCH(_xlfn.MINIFS(B161:FE161,metrics.rec,"MAE"),B161:FE161,0)+1)), ", ", INDIRECT(ADDRESS(2,MATCH(_xlfn.MINIFS(B161:FE161,metrics.rec,"MAE"),B161:FE161,0)+1)))</f>
        <v>#N/A</v>
      </c>
      <c r="FO161" s="1" t="e" cm="1">
        <f t="array" aca="1" ref="FO161" ca="1">CONCATENATE(INDIRECT(ADDRESS(1,MATCH(_xlfn.MINIFS(B161:FE161,metrics.rec,"MSE"),B161:FE161,0)+1)), ", ", INDIRECT(ADDRESS(2,MATCH(_xlfn.MINIFS(B161:FE161,metrics.rec,"MSE"),B161:FE161,0)+1)))</f>
        <v>#N/A</v>
      </c>
      <c r="FP161" s="1" t="e" cm="1">
        <f t="array" aca="1" ref="FP161" ca="1">CONCATENATE(INDIRECT(ADDRESS(1,MATCH(_xlfn.MAXIFS(B161:FE161,metrics.rec,"R"),B161:FE161,0)+1)), ", ", INDIRECT(ADDRESS(2,MATCH(_xlfn.MAXIFS(B161:FE161,metrics.rec,"R"),B161:FE161,0)+1)))</f>
        <v>#N/A</v>
      </c>
      <c r="FQ161" s="1" t="e" cm="1">
        <f t="array" aca="1" ref="FQ161" ca="1">CONCATENATE(INDIRECT(ADDRESS(1,MATCH(_xlfn.MAXIFS(B161:FE161,metrics.rec,"Precision"),B161:FE161,0)+1)), ", ", INDIRECT(ADDRESS(2,MATCH(_xlfn.MAXIFS(B161:FE161,metrics.rec,"Precision"),B161:FE161,0)+1)))</f>
        <v>#N/A</v>
      </c>
      <c r="FR161" s="1" t="e" cm="1">
        <f t="array" aca="1" ref="FR161" ca="1">CONCATENATE(INDIRECT(ADDRESS(1,MATCH(_xlfn.MAXIFS(B161:FE161,metrics.rec,"Recall"),B161:FE161,0)+1)), ", ", INDIRECT(ADDRESS(2,MATCH(_xlfn.MAXIFS(B161:FE161,metrics.rec,"Recall"),B161:FE161,0)+1)))</f>
        <v>#N/A</v>
      </c>
      <c r="FS161" s="1" t="e" cm="1">
        <f t="array" aca="1" ref="FS161" ca="1">CONCATENATE(INDIRECT(ADDRESS(1,MATCH(_xlfn.MAXIFS(B161:FE161,metrics.rec,"Coverage"),B161:FE161,0)+1)), ", ", INDIRECT(ADDRESS(2,MATCH(_xlfn.MAXIFS(B161:FE161,metrics.rec,"Coverage"),B161:FE161,0)+1)))</f>
        <v>#N/A</v>
      </c>
      <c r="FT161" s="1" t="e" cm="1">
        <f t="array" aca="1" ref="FT161" ca="1">CONCATENATE(INDIRECT(ADDRESS(1,MATCH(_xlfn.MAXIFS(B161:FE161,metrics.rec,"Recatio"),B161:FE161,0)+1)), ", ", INDIRECT(ADDRESS(2,MATCH(_xlfn.MAXIFS(B161:FE161,metrics.rec,"Recatio"),B161:FE161,0)+1)))</f>
        <v>#N/A</v>
      </c>
      <c r="FU161" s="1" t="e" cm="1">
        <f t="array" aca="1" ref="FU161" ca="1">CONCATENATE(INDIRECT(ADDRESS(1,MATCH(_xlfn.MINIFS(B161:FE161,metrics.rec,"Time"),B161:FE161,0)+1)), ", ", INDIRECT(ADDRESS(2,MATCH(_xlfn.MINIFS(B161:FE161,metrics.rec,"Time"),B161:FE161,0)+1)))</f>
        <v>#N/A</v>
      </c>
    </row>
    <row r="162" spans="1:177" x14ac:dyDescent="0.2">
      <c r="A162" s="1" t="s">
        <v>159</v>
      </c>
      <c r="B162" s="4"/>
      <c r="C162" s="4"/>
      <c r="D162" s="4"/>
      <c r="E162" s="4"/>
      <c r="F162" s="4"/>
      <c r="G162" s="4"/>
      <c r="H162" s="4"/>
      <c r="I162" s="4"/>
      <c r="J162" s="5"/>
      <c r="K162" s="5"/>
      <c r="L162" s="5"/>
      <c r="M162" s="5"/>
      <c r="N162" s="5"/>
      <c r="O162" s="5"/>
      <c r="P162" s="5"/>
      <c r="Q162" s="5"/>
      <c r="R162" s="4"/>
      <c r="S162" s="4"/>
      <c r="T162" s="4"/>
      <c r="U162" s="4"/>
      <c r="V162" s="4"/>
      <c r="W162" s="4"/>
      <c r="X162" s="4"/>
      <c r="Y162" s="4"/>
      <c r="Z162" s="5"/>
      <c r="AA162" s="5"/>
      <c r="AB162" s="5"/>
      <c r="AC162" s="5"/>
      <c r="AD162" s="5"/>
      <c r="AE162" s="5"/>
      <c r="AF162" s="5"/>
      <c r="AG162" s="5"/>
      <c r="AH162" s="4"/>
      <c r="AI162" s="4"/>
      <c r="AJ162" s="4"/>
      <c r="AK162" s="4"/>
      <c r="AL162" s="4"/>
      <c r="AM162" s="4"/>
      <c r="AN162" s="4"/>
      <c r="AO162" s="4"/>
      <c r="AP162" s="5"/>
      <c r="AQ162" s="5"/>
      <c r="AR162" s="5"/>
      <c r="AS162" s="5"/>
      <c r="AT162" s="5"/>
      <c r="AU162" s="5"/>
      <c r="AV162" s="5"/>
      <c r="AW162" s="5"/>
      <c r="AX162" s="4"/>
      <c r="AY162" s="4"/>
      <c r="AZ162" s="4"/>
      <c r="BA162" s="4"/>
      <c r="BB162" s="4"/>
      <c r="BC162" s="4"/>
      <c r="BD162" s="4"/>
      <c r="BE162" s="4"/>
      <c r="BF162" s="5"/>
      <c r="BG162" s="5"/>
      <c r="BH162" s="5"/>
      <c r="BI162" s="5"/>
      <c r="BJ162" s="5"/>
      <c r="BK162" s="5"/>
      <c r="BL162" s="5"/>
      <c r="BM162" s="5"/>
      <c r="BN162" s="4"/>
      <c r="BO162" s="4"/>
      <c r="BP162" s="4"/>
      <c r="BQ162" s="4"/>
      <c r="BR162" s="4"/>
      <c r="BS162" s="4"/>
      <c r="BT162" s="4"/>
      <c r="BU162" s="4"/>
      <c r="BV162" s="5"/>
      <c r="BW162" s="5"/>
      <c r="BX162" s="5"/>
      <c r="BY162" s="5"/>
      <c r="BZ162" s="5"/>
      <c r="CA162" s="5"/>
      <c r="CB162" s="5"/>
      <c r="CC162" s="5"/>
      <c r="CD162" s="4"/>
      <c r="CE162" s="4"/>
      <c r="CF162" s="4"/>
      <c r="CG162" s="4"/>
      <c r="CH162" s="4"/>
      <c r="CI162" s="4"/>
      <c r="CJ162" s="4"/>
      <c r="CK162" s="4"/>
      <c r="CL162" s="5"/>
      <c r="CM162" s="5"/>
      <c r="CN162" s="5"/>
      <c r="CO162" s="5"/>
      <c r="CP162" s="5"/>
      <c r="CQ162" s="5"/>
      <c r="CR162" s="5"/>
      <c r="CS162" s="5"/>
      <c r="CT162" s="4"/>
      <c r="CU162" s="4"/>
      <c r="CV162" s="4"/>
      <c r="CW162" s="4"/>
      <c r="CX162" s="4"/>
      <c r="CY162" s="4"/>
      <c r="CZ162" s="4"/>
      <c r="DA162" s="4"/>
      <c r="DB162" s="5"/>
      <c r="DC162" s="5"/>
      <c r="DD162" s="5"/>
      <c r="DE162" s="5"/>
      <c r="DF162" s="5"/>
      <c r="DG162" s="5"/>
      <c r="DH162" s="5"/>
      <c r="DI162" s="5"/>
      <c r="DJ162" s="4"/>
      <c r="DK162" s="4"/>
      <c r="DL162" s="4"/>
      <c r="DM162" s="4"/>
      <c r="DN162" s="4"/>
      <c r="DO162" s="4"/>
      <c r="DP162" s="4"/>
      <c r="DQ162" s="4"/>
      <c r="DR162" s="5"/>
      <c r="DS162" s="5"/>
      <c r="DT162" s="5"/>
      <c r="DU162" s="5"/>
      <c r="DV162" s="5"/>
      <c r="DW162" s="5"/>
      <c r="DX162" s="5"/>
      <c r="DY162" s="5"/>
      <c r="DZ162" s="4"/>
      <c r="EA162" s="4"/>
      <c r="EB162" s="4"/>
      <c r="EC162" s="4"/>
      <c r="ED162" s="4"/>
      <c r="EE162" s="4"/>
      <c r="EF162" s="4"/>
      <c r="EG162" s="4"/>
      <c r="EH162" s="5"/>
      <c r="EI162" s="5"/>
      <c r="EJ162" s="5"/>
      <c r="EK162" s="5"/>
      <c r="EL162" s="5"/>
      <c r="EM162" s="5"/>
      <c r="EN162" s="5"/>
      <c r="EO162" s="5"/>
      <c r="EP162" s="4"/>
      <c r="EQ162" s="4"/>
      <c r="ER162" s="4"/>
      <c r="ES162" s="4"/>
      <c r="ET162" s="4"/>
      <c r="EU162" s="4"/>
      <c r="EV162" s="4"/>
      <c r="EW162" s="4"/>
      <c r="EX162" s="5"/>
      <c r="EY162" s="5"/>
      <c r="EZ162" s="5"/>
      <c r="FA162" s="5"/>
      <c r="FB162" s="5"/>
      <c r="FC162" s="5"/>
      <c r="FD162" s="5"/>
      <c r="FE162" s="5"/>
      <c r="FF162" s="4" t="e">
        <f t="shared" si="32"/>
        <v>#DIV/0!</v>
      </c>
      <c r="FG162" s="4" t="e">
        <f t="shared" si="33"/>
        <v>#DIV/0!</v>
      </c>
      <c r="FH162" s="4" t="e">
        <f t="shared" si="34"/>
        <v>#DIV/0!</v>
      </c>
      <c r="FI162" s="4" t="e">
        <f t="shared" si="35"/>
        <v>#DIV/0!</v>
      </c>
      <c r="FJ162" s="4" t="e">
        <f t="shared" si="36"/>
        <v>#DIV/0!</v>
      </c>
      <c r="FK162" s="4" t="e">
        <f t="shared" si="37"/>
        <v>#DIV/0!</v>
      </c>
      <c r="FL162" s="4" t="e">
        <f t="shared" si="38"/>
        <v>#DIV/0!</v>
      </c>
      <c r="FM162" s="4" t="e">
        <f t="shared" si="39"/>
        <v>#DIV/0!</v>
      </c>
      <c r="FN162" s="1" t="e" cm="1">
        <f t="array" aca="1" ref="FN162" ca="1">CONCATENATE(INDIRECT(ADDRESS(1,MATCH(_xlfn.MINIFS(B162:FE162,metrics.rec,"MAE"),B162:FE162,0)+1)), ", ", INDIRECT(ADDRESS(2,MATCH(_xlfn.MINIFS(B162:FE162,metrics.rec,"MAE"),B162:FE162,0)+1)))</f>
        <v>#N/A</v>
      </c>
      <c r="FO162" s="1" t="e" cm="1">
        <f t="array" aca="1" ref="FO162" ca="1">CONCATENATE(INDIRECT(ADDRESS(1,MATCH(_xlfn.MINIFS(B162:FE162,metrics.rec,"MSE"),B162:FE162,0)+1)), ", ", INDIRECT(ADDRESS(2,MATCH(_xlfn.MINIFS(B162:FE162,metrics.rec,"MSE"),B162:FE162,0)+1)))</f>
        <v>#N/A</v>
      </c>
      <c r="FP162" s="1" t="e" cm="1">
        <f t="array" aca="1" ref="FP162" ca="1">CONCATENATE(INDIRECT(ADDRESS(1,MATCH(_xlfn.MAXIFS(B162:FE162,metrics.rec,"R"),B162:FE162,0)+1)), ", ", INDIRECT(ADDRESS(2,MATCH(_xlfn.MAXIFS(B162:FE162,metrics.rec,"R"),B162:FE162,0)+1)))</f>
        <v>#N/A</v>
      </c>
      <c r="FQ162" s="1" t="e" cm="1">
        <f t="array" aca="1" ref="FQ162" ca="1">CONCATENATE(INDIRECT(ADDRESS(1,MATCH(_xlfn.MAXIFS(B162:FE162,metrics.rec,"Precision"),B162:FE162,0)+1)), ", ", INDIRECT(ADDRESS(2,MATCH(_xlfn.MAXIFS(B162:FE162,metrics.rec,"Precision"),B162:FE162,0)+1)))</f>
        <v>#N/A</v>
      </c>
      <c r="FR162" s="1" t="e" cm="1">
        <f t="array" aca="1" ref="FR162" ca="1">CONCATENATE(INDIRECT(ADDRESS(1,MATCH(_xlfn.MAXIFS(B162:FE162,metrics.rec,"Recall"),B162:FE162,0)+1)), ", ", INDIRECT(ADDRESS(2,MATCH(_xlfn.MAXIFS(B162:FE162,metrics.rec,"Recall"),B162:FE162,0)+1)))</f>
        <v>#N/A</v>
      </c>
      <c r="FS162" s="1" t="e" cm="1">
        <f t="array" aca="1" ref="FS162" ca="1">CONCATENATE(INDIRECT(ADDRESS(1,MATCH(_xlfn.MAXIFS(B162:FE162,metrics.rec,"Coverage"),B162:FE162,0)+1)), ", ", INDIRECT(ADDRESS(2,MATCH(_xlfn.MAXIFS(B162:FE162,metrics.rec,"Coverage"),B162:FE162,0)+1)))</f>
        <v>#N/A</v>
      </c>
      <c r="FT162" s="1" t="e" cm="1">
        <f t="array" aca="1" ref="FT162" ca="1">CONCATENATE(INDIRECT(ADDRESS(1,MATCH(_xlfn.MAXIFS(B162:FE162,metrics.rec,"Recatio"),B162:FE162,0)+1)), ", ", INDIRECT(ADDRESS(2,MATCH(_xlfn.MAXIFS(B162:FE162,metrics.rec,"Recatio"),B162:FE162,0)+1)))</f>
        <v>#N/A</v>
      </c>
      <c r="FU162" s="1" t="e" cm="1">
        <f t="array" aca="1" ref="FU162" ca="1">CONCATENATE(INDIRECT(ADDRESS(1,MATCH(_xlfn.MINIFS(B162:FE162,metrics.rec,"Time"),B162:FE162,0)+1)), ", ", INDIRECT(ADDRESS(2,MATCH(_xlfn.MINIFS(B162:FE162,metrics.rec,"Time"),B162:FE162,0)+1)))</f>
        <v>#N/A</v>
      </c>
    </row>
    <row r="163" spans="1:177" x14ac:dyDescent="0.2">
      <c r="A163" s="1" t="s">
        <v>160</v>
      </c>
      <c r="B163" s="4"/>
      <c r="C163" s="4"/>
      <c r="D163" s="4"/>
      <c r="E163" s="4"/>
      <c r="F163" s="4"/>
      <c r="G163" s="4"/>
      <c r="H163" s="4"/>
      <c r="I163" s="4"/>
      <c r="J163" s="5"/>
      <c r="K163" s="5"/>
      <c r="L163" s="5"/>
      <c r="M163" s="5"/>
      <c r="N163" s="5"/>
      <c r="O163" s="5"/>
      <c r="P163" s="5"/>
      <c r="Q163" s="5"/>
      <c r="R163" s="4"/>
      <c r="S163" s="4"/>
      <c r="T163" s="4"/>
      <c r="U163" s="4"/>
      <c r="V163" s="4"/>
      <c r="W163" s="4"/>
      <c r="X163" s="4"/>
      <c r="Y163" s="4"/>
      <c r="Z163" s="5"/>
      <c r="AA163" s="5"/>
      <c r="AB163" s="5"/>
      <c r="AC163" s="5"/>
      <c r="AD163" s="5"/>
      <c r="AE163" s="5"/>
      <c r="AF163" s="5"/>
      <c r="AG163" s="5"/>
      <c r="AH163" s="4"/>
      <c r="AI163" s="4"/>
      <c r="AJ163" s="4"/>
      <c r="AK163" s="4"/>
      <c r="AL163" s="4"/>
      <c r="AM163" s="4"/>
      <c r="AN163" s="4"/>
      <c r="AO163" s="4"/>
      <c r="AP163" s="5"/>
      <c r="AQ163" s="5"/>
      <c r="AR163" s="5"/>
      <c r="AS163" s="5"/>
      <c r="AT163" s="5"/>
      <c r="AU163" s="5"/>
      <c r="AV163" s="5"/>
      <c r="AW163" s="5"/>
      <c r="AX163" s="4"/>
      <c r="AY163" s="4"/>
      <c r="AZ163" s="4"/>
      <c r="BA163" s="4"/>
      <c r="BB163" s="4"/>
      <c r="BC163" s="4"/>
      <c r="BD163" s="4"/>
      <c r="BE163" s="4"/>
      <c r="BF163" s="5"/>
      <c r="BG163" s="5"/>
      <c r="BH163" s="5"/>
      <c r="BI163" s="5"/>
      <c r="BJ163" s="5"/>
      <c r="BK163" s="5"/>
      <c r="BL163" s="5"/>
      <c r="BM163" s="5"/>
      <c r="BN163" s="4"/>
      <c r="BO163" s="4"/>
      <c r="BP163" s="4"/>
      <c r="BQ163" s="4"/>
      <c r="BR163" s="4"/>
      <c r="BS163" s="4"/>
      <c r="BT163" s="4"/>
      <c r="BU163" s="4"/>
      <c r="BV163" s="5"/>
      <c r="BW163" s="5"/>
      <c r="BX163" s="5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4"/>
      <c r="CJ163" s="4"/>
      <c r="CK163" s="4"/>
      <c r="CL163" s="5"/>
      <c r="CM163" s="5"/>
      <c r="CN163" s="5"/>
      <c r="CO163" s="5"/>
      <c r="CP163" s="5"/>
      <c r="CQ163" s="5"/>
      <c r="CR163" s="5"/>
      <c r="CS163" s="5"/>
      <c r="CT163" s="4"/>
      <c r="CU163" s="4"/>
      <c r="CV163" s="4"/>
      <c r="CW163" s="4"/>
      <c r="CX163" s="4"/>
      <c r="CY163" s="4"/>
      <c r="CZ163" s="4"/>
      <c r="DA163" s="4"/>
      <c r="DB163" s="5"/>
      <c r="DC163" s="5"/>
      <c r="DD163" s="5"/>
      <c r="DE163" s="5"/>
      <c r="DF163" s="5"/>
      <c r="DG163" s="5"/>
      <c r="DH163" s="5"/>
      <c r="DI163" s="5"/>
      <c r="DJ163" s="4"/>
      <c r="DK163" s="4"/>
      <c r="DL163" s="4"/>
      <c r="DM163" s="4"/>
      <c r="DN163" s="4"/>
      <c r="DO163" s="4"/>
      <c r="DP163" s="4"/>
      <c r="DQ163" s="4"/>
      <c r="DR163" s="5"/>
      <c r="DS163" s="5"/>
      <c r="DT163" s="5"/>
      <c r="DU163" s="5"/>
      <c r="DV163" s="5"/>
      <c r="DW163" s="5"/>
      <c r="DX163" s="5"/>
      <c r="DY163" s="5"/>
      <c r="DZ163" s="4"/>
      <c r="EA163" s="4"/>
      <c r="EB163" s="4"/>
      <c r="EC163" s="4"/>
      <c r="ED163" s="4"/>
      <c r="EE163" s="4"/>
      <c r="EF163" s="4"/>
      <c r="EG163" s="4"/>
      <c r="EH163" s="5"/>
      <c r="EI163" s="5"/>
      <c r="EJ163" s="5"/>
      <c r="EK163" s="5"/>
      <c r="EL163" s="5"/>
      <c r="EM163" s="5"/>
      <c r="EN163" s="5"/>
      <c r="EO163" s="5"/>
      <c r="EP163" s="4"/>
      <c r="EQ163" s="4"/>
      <c r="ER163" s="4"/>
      <c r="ES163" s="4"/>
      <c r="ET163" s="4"/>
      <c r="EU163" s="4"/>
      <c r="EV163" s="4"/>
      <c r="EW163" s="4"/>
      <c r="EX163" s="5"/>
      <c r="EY163" s="5"/>
      <c r="EZ163" s="5"/>
      <c r="FA163" s="5"/>
      <c r="FB163" s="5"/>
      <c r="FC163" s="5"/>
      <c r="FD163" s="5"/>
      <c r="FE163" s="5"/>
      <c r="FF163" s="4" t="e">
        <f t="shared" si="32"/>
        <v>#DIV/0!</v>
      </c>
      <c r="FG163" s="4" t="e">
        <f t="shared" si="33"/>
        <v>#DIV/0!</v>
      </c>
      <c r="FH163" s="4" t="e">
        <f t="shared" si="34"/>
        <v>#DIV/0!</v>
      </c>
      <c r="FI163" s="4" t="e">
        <f t="shared" si="35"/>
        <v>#DIV/0!</v>
      </c>
      <c r="FJ163" s="4" t="e">
        <f t="shared" si="36"/>
        <v>#DIV/0!</v>
      </c>
      <c r="FK163" s="4" t="e">
        <f t="shared" si="37"/>
        <v>#DIV/0!</v>
      </c>
      <c r="FL163" s="4" t="e">
        <f t="shared" si="38"/>
        <v>#DIV/0!</v>
      </c>
      <c r="FM163" s="4" t="e">
        <f t="shared" si="39"/>
        <v>#DIV/0!</v>
      </c>
      <c r="FN163" s="1" t="e" cm="1">
        <f t="array" aca="1" ref="FN163" ca="1">CONCATENATE(INDIRECT(ADDRESS(1,MATCH(_xlfn.MINIFS(B163:FE163,metrics.rec,"MAE"),B163:FE163,0)+1)), ", ", INDIRECT(ADDRESS(2,MATCH(_xlfn.MINIFS(B163:FE163,metrics.rec,"MAE"),B163:FE163,0)+1)))</f>
        <v>#N/A</v>
      </c>
      <c r="FO163" s="1" t="e" cm="1">
        <f t="array" aca="1" ref="FO163" ca="1">CONCATENATE(INDIRECT(ADDRESS(1,MATCH(_xlfn.MINIFS(B163:FE163,metrics.rec,"MSE"),B163:FE163,0)+1)), ", ", INDIRECT(ADDRESS(2,MATCH(_xlfn.MINIFS(B163:FE163,metrics.rec,"MSE"),B163:FE163,0)+1)))</f>
        <v>#N/A</v>
      </c>
      <c r="FP163" s="1" t="e" cm="1">
        <f t="array" aca="1" ref="FP163" ca="1">CONCATENATE(INDIRECT(ADDRESS(1,MATCH(_xlfn.MAXIFS(B163:FE163,metrics.rec,"R"),B163:FE163,0)+1)), ", ", INDIRECT(ADDRESS(2,MATCH(_xlfn.MAXIFS(B163:FE163,metrics.rec,"R"),B163:FE163,0)+1)))</f>
        <v>#N/A</v>
      </c>
      <c r="FQ163" s="1" t="e" cm="1">
        <f t="array" aca="1" ref="FQ163" ca="1">CONCATENATE(INDIRECT(ADDRESS(1,MATCH(_xlfn.MAXIFS(B163:FE163,metrics.rec,"Precision"),B163:FE163,0)+1)), ", ", INDIRECT(ADDRESS(2,MATCH(_xlfn.MAXIFS(B163:FE163,metrics.rec,"Precision"),B163:FE163,0)+1)))</f>
        <v>#N/A</v>
      </c>
      <c r="FR163" s="1" t="e" cm="1">
        <f t="array" aca="1" ref="FR163" ca="1">CONCATENATE(INDIRECT(ADDRESS(1,MATCH(_xlfn.MAXIFS(B163:FE163,metrics.rec,"Recall"),B163:FE163,0)+1)), ", ", INDIRECT(ADDRESS(2,MATCH(_xlfn.MAXIFS(B163:FE163,metrics.rec,"Recall"),B163:FE163,0)+1)))</f>
        <v>#N/A</v>
      </c>
      <c r="FS163" s="1" t="e" cm="1">
        <f t="array" aca="1" ref="FS163" ca="1">CONCATENATE(INDIRECT(ADDRESS(1,MATCH(_xlfn.MAXIFS(B163:FE163,metrics.rec,"Coverage"),B163:FE163,0)+1)), ", ", INDIRECT(ADDRESS(2,MATCH(_xlfn.MAXIFS(B163:FE163,metrics.rec,"Coverage"),B163:FE163,0)+1)))</f>
        <v>#N/A</v>
      </c>
      <c r="FT163" s="1" t="e" cm="1">
        <f t="array" aca="1" ref="FT163" ca="1">CONCATENATE(INDIRECT(ADDRESS(1,MATCH(_xlfn.MAXIFS(B163:FE163,metrics.rec,"Recatio"),B163:FE163,0)+1)), ", ", INDIRECT(ADDRESS(2,MATCH(_xlfn.MAXIFS(B163:FE163,metrics.rec,"Recatio"),B163:FE163,0)+1)))</f>
        <v>#N/A</v>
      </c>
      <c r="FU163" s="1" t="e" cm="1">
        <f t="array" aca="1" ref="FU163" ca="1">CONCATENATE(INDIRECT(ADDRESS(1,MATCH(_xlfn.MINIFS(B163:FE163,metrics.rec,"Time"),B163:FE163,0)+1)), ", ", INDIRECT(ADDRESS(2,MATCH(_xlfn.MINIFS(B163:FE163,metrics.rec,"Time"),B163:FE163,0)+1)))</f>
        <v>#N/A</v>
      </c>
    </row>
    <row r="164" spans="1:177" x14ac:dyDescent="0.2">
      <c r="A164" s="1" t="s">
        <v>161</v>
      </c>
      <c r="B164" s="4"/>
      <c r="C164" s="4"/>
      <c r="D164" s="4"/>
      <c r="E164" s="4"/>
      <c r="F164" s="4"/>
      <c r="G164" s="4"/>
      <c r="H164" s="4"/>
      <c r="I164" s="4"/>
      <c r="J164" s="5"/>
      <c r="K164" s="5"/>
      <c r="L164" s="5"/>
      <c r="M164" s="5"/>
      <c r="N164" s="5"/>
      <c r="O164" s="5"/>
      <c r="P164" s="5"/>
      <c r="Q164" s="5"/>
      <c r="R164" s="4"/>
      <c r="S164" s="4"/>
      <c r="T164" s="4"/>
      <c r="U164" s="4"/>
      <c r="V164" s="4"/>
      <c r="W164" s="4"/>
      <c r="X164" s="4"/>
      <c r="Y164" s="4"/>
      <c r="Z164" s="5"/>
      <c r="AA164" s="5"/>
      <c r="AB164" s="5"/>
      <c r="AC164" s="5"/>
      <c r="AD164" s="5"/>
      <c r="AE164" s="5"/>
      <c r="AF164" s="5"/>
      <c r="AG164" s="5"/>
      <c r="AH164" s="4"/>
      <c r="AI164" s="4"/>
      <c r="AJ164" s="4"/>
      <c r="AK164" s="4"/>
      <c r="AL164" s="4"/>
      <c r="AM164" s="4"/>
      <c r="AN164" s="4"/>
      <c r="AO164" s="4"/>
      <c r="AP164" s="5"/>
      <c r="AQ164" s="5"/>
      <c r="AR164" s="5"/>
      <c r="AS164" s="5"/>
      <c r="AT164" s="5"/>
      <c r="AU164" s="5"/>
      <c r="AV164" s="5"/>
      <c r="AW164" s="5"/>
      <c r="AX164" s="4"/>
      <c r="AY164" s="4"/>
      <c r="AZ164" s="4"/>
      <c r="BA164" s="4"/>
      <c r="BB164" s="4"/>
      <c r="BC164" s="4"/>
      <c r="BD164" s="4"/>
      <c r="BE164" s="4"/>
      <c r="BF164" s="5"/>
      <c r="BG164" s="5"/>
      <c r="BH164" s="5"/>
      <c r="BI164" s="5"/>
      <c r="BJ164" s="5"/>
      <c r="BK164" s="5"/>
      <c r="BL164" s="5"/>
      <c r="BM164" s="5"/>
      <c r="BN164" s="4"/>
      <c r="BO164" s="4"/>
      <c r="BP164" s="4"/>
      <c r="BQ164" s="4"/>
      <c r="BR164" s="4"/>
      <c r="BS164" s="4"/>
      <c r="BT164" s="4"/>
      <c r="BU164" s="4"/>
      <c r="BV164" s="5"/>
      <c r="BW164" s="5"/>
      <c r="BX164" s="5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4"/>
      <c r="CJ164" s="4"/>
      <c r="CK164" s="4"/>
      <c r="CL164" s="5"/>
      <c r="CM164" s="5"/>
      <c r="CN164" s="5"/>
      <c r="CO164" s="5"/>
      <c r="CP164" s="5"/>
      <c r="CQ164" s="5"/>
      <c r="CR164" s="5"/>
      <c r="CS164" s="5"/>
      <c r="CT164" s="4"/>
      <c r="CU164" s="4"/>
      <c r="CV164" s="4"/>
      <c r="CW164" s="4"/>
      <c r="CX164" s="4"/>
      <c r="CY164" s="4"/>
      <c r="CZ164" s="4"/>
      <c r="DA164" s="4"/>
      <c r="DB164" s="5"/>
      <c r="DC164" s="5"/>
      <c r="DD164" s="5"/>
      <c r="DE164" s="5"/>
      <c r="DF164" s="5"/>
      <c r="DG164" s="5"/>
      <c r="DH164" s="5"/>
      <c r="DI164" s="5"/>
      <c r="DJ164" s="4"/>
      <c r="DK164" s="4"/>
      <c r="DL164" s="4"/>
      <c r="DM164" s="4"/>
      <c r="DN164" s="4"/>
      <c r="DO164" s="4"/>
      <c r="DP164" s="4"/>
      <c r="DQ164" s="4"/>
      <c r="DR164" s="5"/>
      <c r="DS164" s="5"/>
      <c r="DT164" s="5"/>
      <c r="DU164" s="5"/>
      <c r="DV164" s="5"/>
      <c r="DW164" s="5"/>
      <c r="DX164" s="5"/>
      <c r="DY164" s="5"/>
      <c r="DZ164" s="4"/>
      <c r="EA164" s="4"/>
      <c r="EB164" s="4"/>
      <c r="EC164" s="4"/>
      <c r="ED164" s="4"/>
      <c r="EE164" s="4"/>
      <c r="EF164" s="4"/>
      <c r="EG164" s="4"/>
      <c r="EH164" s="5"/>
      <c r="EI164" s="5"/>
      <c r="EJ164" s="5"/>
      <c r="EK164" s="5"/>
      <c r="EL164" s="5"/>
      <c r="EM164" s="5"/>
      <c r="EN164" s="5"/>
      <c r="EO164" s="5"/>
      <c r="EP164" s="4"/>
      <c r="EQ164" s="4"/>
      <c r="ER164" s="4"/>
      <c r="ES164" s="4"/>
      <c r="ET164" s="4"/>
      <c r="EU164" s="4"/>
      <c r="EV164" s="4"/>
      <c r="EW164" s="4"/>
      <c r="EX164" s="5"/>
      <c r="EY164" s="5"/>
      <c r="EZ164" s="5"/>
      <c r="FA164" s="5"/>
      <c r="FB164" s="5"/>
      <c r="FC164" s="5"/>
      <c r="FD164" s="5"/>
      <c r="FE164" s="5"/>
      <c r="FF164" s="4" t="e">
        <f t="shared" si="32"/>
        <v>#DIV/0!</v>
      </c>
      <c r="FG164" s="4" t="e">
        <f t="shared" si="33"/>
        <v>#DIV/0!</v>
      </c>
      <c r="FH164" s="4" t="e">
        <f t="shared" si="34"/>
        <v>#DIV/0!</v>
      </c>
      <c r="FI164" s="4" t="e">
        <f t="shared" si="35"/>
        <v>#DIV/0!</v>
      </c>
      <c r="FJ164" s="4" t="e">
        <f t="shared" si="36"/>
        <v>#DIV/0!</v>
      </c>
      <c r="FK164" s="4" t="e">
        <f t="shared" si="37"/>
        <v>#DIV/0!</v>
      </c>
      <c r="FL164" s="4" t="e">
        <f t="shared" si="38"/>
        <v>#DIV/0!</v>
      </c>
      <c r="FM164" s="4" t="e">
        <f t="shared" si="39"/>
        <v>#DIV/0!</v>
      </c>
      <c r="FN164" s="1" t="e" cm="1">
        <f t="array" aca="1" ref="FN164" ca="1">CONCATENATE(INDIRECT(ADDRESS(1,MATCH(_xlfn.MINIFS(B164:FE164,metrics.rec,"MAE"),B164:FE164,0)+1)), ", ", INDIRECT(ADDRESS(2,MATCH(_xlfn.MINIFS(B164:FE164,metrics.rec,"MAE"),B164:FE164,0)+1)))</f>
        <v>#N/A</v>
      </c>
      <c r="FO164" s="1" t="e" cm="1">
        <f t="array" aca="1" ref="FO164" ca="1">CONCATENATE(INDIRECT(ADDRESS(1,MATCH(_xlfn.MINIFS(B164:FE164,metrics.rec,"MSE"),B164:FE164,0)+1)), ", ", INDIRECT(ADDRESS(2,MATCH(_xlfn.MINIFS(B164:FE164,metrics.rec,"MSE"),B164:FE164,0)+1)))</f>
        <v>#N/A</v>
      </c>
      <c r="FP164" s="1" t="e" cm="1">
        <f t="array" aca="1" ref="FP164" ca="1">CONCATENATE(INDIRECT(ADDRESS(1,MATCH(_xlfn.MAXIFS(B164:FE164,metrics.rec,"R"),B164:FE164,0)+1)), ", ", INDIRECT(ADDRESS(2,MATCH(_xlfn.MAXIFS(B164:FE164,metrics.rec,"R"),B164:FE164,0)+1)))</f>
        <v>#N/A</v>
      </c>
      <c r="FQ164" s="1" t="e" cm="1">
        <f t="array" aca="1" ref="FQ164" ca="1">CONCATENATE(INDIRECT(ADDRESS(1,MATCH(_xlfn.MAXIFS(B164:FE164,metrics.rec,"Precision"),B164:FE164,0)+1)), ", ", INDIRECT(ADDRESS(2,MATCH(_xlfn.MAXIFS(B164:FE164,metrics.rec,"Precision"),B164:FE164,0)+1)))</f>
        <v>#N/A</v>
      </c>
      <c r="FR164" s="1" t="e" cm="1">
        <f t="array" aca="1" ref="FR164" ca="1">CONCATENATE(INDIRECT(ADDRESS(1,MATCH(_xlfn.MAXIFS(B164:FE164,metrics.rec,"Recall"),B164:FE164,0)+1)), ", ", INDIRECT(ADDRESS(2,MATCH(_xlfn.MAXIFS(B164:FE164,metrics.rec,"Recall"),B164:FE164,0)+1)))</f>
        <v>#N/A</v>
      </c>
      <c r="FS164" s="1" t="e" cm="1">
        <f t="array" aca="1" ref="FS164" ca="1">CONCATENATE(INDIRECT(ADDRESS(1,MATCH(_xlfn.MAXIFS(B164:FE164,metrics.rec,"Coverage"),B164:FE164,0)+1)), ", ", INDIRECT(ADDRESS(2,MATCH(_xlfn.MAXIFS(B164:FE164,metrics.rec,"Coverage"),B164:FE164,0)+1)))</f>
        <v>#N/A</v>
      </c>
      <c r="FT164" s="1" t="e" cm="1">
        <f t="array" aca="1" ref="FT164" ca="1">CONCATENATE(INDIRECT(ADDRESS(1,MATCH(_xlfn.MAXIFS(B164:FE164,metrics.rec,"Recatio"),B164:FE164,0)+1)), ", ", INDIRECT(ADDRESS(2,MATCH(_xlfn.MAXIFS(B164:FE164,metrics.rec,"Recatio"),B164:FE164,0)+1)))</f>
        <v>#N/A</v>
      </c>
      <c r="FU164" s="1" t="e" cm="1">
        <f t="array" aca="1" ref="FU164" ca="1">CONCATENATE(INDIRECT(ADDRESS(1,MATCH(_xlfn.MINIFS(B164:FE164,metrics.rec,"Time"),B164:FE164,0)+1)), ", ", INDIRECT(ADDRESS(2,MATCH(_xlfn.MINIFS(B164:FE164,metrics.rec,"Time"),B164:FE164,0)+1)))</f>
        <v>#N/A</v>
      </c>
    </row>
    <row r="165" spans="1:177" x14ac:dyDescent="0.2">
      <c r="A165" s="1" t="s">
        <v>162</v>
      </c>
      <c r="B165" s="4"/>
      <c r="C165" s="4"/>
      <c r="D165" s="4"/>
      <c r="E165" s="4"/>
      <c r="F165" s="4"/>
      <c r="G165" s="4"/>
      <c r="H165" s="4"/>
      <c r="I165" s="4"/>
      <c r="J165" s="5"/>
      <c r="K165" s="5"/>
      <c r="L165" s="5"/>
      <c r="M165" s="5"/>
      <c r="N165" s="5"/>
      <c r="O165" s="5"/>
      <c r="P165" s="5"/>
      <c r="Q165" s="5"/>
      <c r="R165" s="4"/>
      <c r="S165" s="4"/>
      <c r="T165" s="4"/>
      <c r="U165" s="4"/>
      <c r="V165" s="4"/>
      <c r="W165" s="4"/>
      <c r="X165" s="4"/>
      <c r="Y165" s="4"/>
      <c r="Z165" s="5"/>
      <c r="AA165" s="5"/>
      <c r="AB165" s="5"/>
      <c r="AC165" s="5"/>
      <c r="AD165" s="5"/>
      <c r="AE165" s="5"/>
      <c r="AF165" s="5"/>
      <c r="AG165" s="5"/>
      <c r="AH165" s="4"/>
      <c r="AI165" s="4"/>
      <c r="AJ165" s="4"/>
      <c r="AK165" s="4"/>
      <c r="AL165" s="4"/>
      <c r="AM165" s="4"/>
      <c r="AN165" s="4"/>
      <c r="AO165" s="4"/>
      <c r="AP165" s="5"/>
      <c r="AQ165" s="5"/>
      <c r="AR165" s="5"/>
      <c r="AS165" s="5"/>
      <c r="AT165" s="5"/>
      <c r="AU165" s="5"/>
      <c r="AV165" s="5"/>
      <c r="AW165" s="5"/>
      <c r="AX165" s="4"/>
      <c r="AY165" s="4"/>
      <c r="AZ165" s="4"/>
      <c r="BA165" s="4"/>
      <c r="BB165" s="4"/>
      <c r="BC165" s="4"/>
      <c r="BD165" s="4"/>
      <c r="BE165" s="4"/>
      <c r="BF165" s="5"/>
      <c r="BG165" s="5"/>
      <c r="BH165" s="5"/>
      <c r="BI165" s="5"/>
      <c r="BJ165" s="5"/>
      <c r="BK165" s="5"/>
      <c r="BL165" s="5"/>
      <c r="BM165" s="5"/>
      <c r="BN165" s="4"/>
      <c r="BO165" s="4"/>
      <c r="BP165" s="4"/>
      <c r="BQ165" s="4"/>
      <c r="BR165" s="4"/>
      <c r="BS165" s="4"/>
      <c r="BT165" s="4"/>
      <c r="BU165" s="4"/>
      <c r="BV165" s="5"/>
      <c r="BW165" s="5"/>
      <c r="BX165" s="5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4"/>
      <c r="CJ165" s="4"/>
      <c r="CK165" s="4"/>
      <c r="CL165" s="5"/>
      <c r="CM165" s="5"/>
      <c r="CN165" s="5"/>
      <c r="CO165" s="5"/>
      <c r="CP165" s="5"/>
      <c r="CQ165" s="5"/>
      <c r="CR165" s="5"/>
      <c r="CS165" s="5"/>
      <c r="CT165" s="4"/>
      <c r="CU165" s="4"/>
      <c r="CV165" s="4"/>
      <c r="CW165" s="4"/>
      <c r="CX165" s="4"/>
      <c r="CY165" s="4"/>
      <c r="CZ165" s="4"/>
      <c r="DA165" s="4"/>
      <c r="DB165" s="5"/>
      <c r="DC165" s="5"/>
      <c r="DD165" s="5"/>
      <c r="DE165" s="5"/>
      <c r="DF165" s="5"/>
      <c r="DG165" s="5"/>
      <c r="DH165" s="5"/>
      <c r="DI165" s="5"/>
      <c r="DJ165" s="4"/>
      <c r="DK165" s="4"/>
      <c r="DL165" s="4"/>
      <c r="DM165" s="4"/>
      <c r="DN165" s="4"/>
      <c r="DO165" s="4"/>
      <c r="DP165" s="4"/>
      <c r="DQ165" s="4"/>
      <c r="DR165" s="5"/>
      <c r="DS165" s="5"/>
      <c r="DT165" s="5"/>
      <c r="DU165" s="5"/>
      <c r="DV165" s="5"/>
      <c r="DW165" s="5"/>
      <c r="DX165" s="5"/>
      <c r="DY165" s="5"/>
      <c r="DZ165" s="4"/>
      <c r="EA165" s="4"/>
      <c r="EB165" s="4"/>
      <c r="EC165" s="4"/>
      <c r="ED165" s="4"/>
      <c r="EE165" s="4"/>
      <c r="EF165" s="4"/>
      <c r="EG165" s="4"/>
      <c r="EH165" s="5"/>
      <c r="EI165" s="5"/>
      <c r="EJ165" s="5"/>
      <c r="EK165" s="5"/>
      <c r="EL165" s="5"/>
      <c r="EM165" s="5"/>
      <c r="EN165" s="5"/>
      <c r="EO165" s="5"/>
      <c r="EP165" s="4"/>
      <c r="EQ165" s="4"/>
      <c r="ER165" s="4"/>
      <c r="ES165" s="4"/>
      <c r="ET165" s="4"/>
      <c r="EU165" s="4"/>
      <c r="EV165" s="4"/>
      <c r="EW165" s="4"/>
      <c r="EX165" s="5"/>
      <c r="EY165" s="5"/>
      <c r="EZ165" s="5"/>
      <c r="FA165" s="5"/>
      <c r="FB165" s="5"/>
      <c r="FC165" s="5"/>
      <c r="FD165" s="5"/>
      <c r="FE165" s="5"/>
      <c r="FF165" s="4" t="e">
        <f t="shared" si="32"/>
        <v>#DIV/0!</v>
      </c>
      <c r="FG165" s="4" t="e">
        <f t="shared" si="33"/>
        <v>#DIV/0!</v>
      </c>
      <c r="FH165" s="4" t="e">
        <f t="shared" si="34"/>
        <v>#DIV/0!</v>
      </c>
      <c r="FI165" s="4" t="e">
        <f t="shared" si="35"/>
        <v>#DIV/0!</v>
      </c>
      <c r="FJ165" s="4" t="e">
        <f t="shared" si="36"/>
        <v>#DIV/0!</v>
      </c>
      <c r="FK165" s="4" t="e">
        <f t="shared" si="37"/>
        <v>#DIV/0!</v>
      </c>
      <c r="FL165" s="4" t="e">
        <f t="shared" si="38"/>
        <v>#DIV/0!</v>
      </c>
      <c r="FM165" s="4" t="e">
        <f t="shared" si="39"/>
        <v>#DIV/0!</v>
      </c>
      <c r="FN165" s="1" t="e" cm="1">
        <f t="array" aca="1" ref="FN165" ca="1">CONCATENATE(INDIRECT(ADDRESS(1,MATCH(_xlfn.MINIFS(B165:FE165,metrics.rec,"MAE"),B165:FE165,0)+1)), ", ", INDIRECT(ADDRESS(2,MATCH(_xlfn.MINIFS(B165:FE165,metrics.rec,"MAE"),B165:FE165,0)+1)))</f>
        <v>#N/A</v>
      </c>
      <c r="FO165" s="1" t="e" cm="1">
        <f t="array" aca="1" ref="FO165" ca="1">CONCATENATE(INDIRECT(ADDRESS(1,MATCH(_xlfn.MINIFS(B165:FE165,metrics.rec,"MSE"),B165:FE165,0)+1)), ", ", INDIRECT(ADDRESS(2,MATCH(_xlfn.MINIFS(B165:FE165,metrics.rec,"MSE"),B165:FE165,0)+1)))</f>
        <v>#N/A</v>
      </c>
      <c r="FP165" s="1" t="e" cm="1">
        <f t="array" aca="1" ref="FP165" ca="1">CONCATENATE(INDIRECT(ADDRESS(1,MATCH(_xlfn.MAXIFS(B165:FE165,metrics.rec,"R"),B165:FE165,0)+1)), ", ", INDIRECT(ADDRESS(2,MATCH(_xlfn.MAXIFS(B165:FE165,metrics.rec,"R"),B165:FE165,0)+1)))</f>
        <v>#N/A</v>
      </c>
      <c r="FQ165" s="1" t="e" cm="1">
        <f t="array" aca="1" ref="FQ165" ca="1">CONCATENATE(INDIRECT(ADDRESS(1,MATCH(_xlfn.MAXIFS(B165:FE165,metrics.rec,"Precision"),B165:FE165,0)+1)), ", ", INDIRECT(ADDRESS(2,MATCH(_xlfn.MAXIFS(B165:FE165,metrics.rec,"Precision"),B165:FE165,0)+1)))</f>
        <v>#N/A</v>
      </c>
      <c r="FR165" s="1" t="e" cm="1">
        <f t="array" aca="1" ref="FR165" ca="1">CONCATENATE(INDIRECT(ADDRESS(1,MATCH(_xlfn.MAXIFS(B165:FE165,metrics.rec,"Recall"),B165:FE165,0)+1)), ", ", INDIRECT(ADDRESS(2,MATCH(_xlfn.MAXIFS(B165:FE165,metrics.rec,"Recall"),B165:FE165,0)+1)))</f>
        <v>#N/A</v>
      </c>
      <c r="FS165" s="1" t="e" cm="1">
        <f t="array" aca="1" ref="FS165" ca="1">CONCATENATE(INDIRECT(ADDRESS(1,MATCH(_xlfn.MAXIFS(B165:FE165,metrics.rec,"Coverage"),B165:FE165,0)+1)), ", ", INDIRECT(ADDRESS(2,MATCH(_xlfn.MAXIFS(B165:FE165,metrics.rec,"Coverage"),B165:FE165,0)+1)))</f>
        <v>#N/A</v>
      </c>
      <c r="FT165" s="1" t="e" cm="1">
        <f t="array" aca="1" ref="FT165" ca="1">CONCATENATE(INDIRECT(ADDRESS(1,MATCH(_xlfn.MAXIFS(B165:FE165,metrics.rec,"Recatio"),B165:FE165,0)+1)), ", ", INDIRECT(ADDRESS(2,MATCH(_xlfn.MAXIFS(B165:FE165,metrics.rec,"Recatio"),B165:FE165,0)+1)))</f>
        <v>#N/A</v>
      </c>
      <c r="FU165" s="1" t="e" cm="1">
        <f t="array" aca="1" ref="FU165" ca="1">CONCATENATE(INDIRECT(ADDRESS(1,MATCH(_xlfn.MINIFS(B165:FE165,metrics.rec,"Time"),B165:FE165,0)+1)), ", ", INDIRECT(ADDRESS(2,MATCH(_xlfn.MINIFS(B165:FE165,metrics.rec,"Time"),B165:FE165,0)+1)))</f>
        <v>#N/A</v>
      </c>
    </row>
    <row r="166" spans="1:177" x14ac:dyDescent="0.2">
      <c r="A166" s="1" t="s">
        <v>163</v>
      </c>
      <c r="B166" s="4"/>
      <c r="C166" s="4"/>
      <c r="D166" s="4"/>
      <c r="E166" s="4"/>
      <c r="F166" s="4"/>
      <c r="G166" s="4"/>
      <c r="H166" s="4"/>
      <c r="I166" s="4"/>
      <c r="J166" s="5"/>
      <c r="K166" s="5"/>
      <c r="L166" s="5"/>
      <c r="M166" s="5"/>
      <c r="N166" s="5"/>
      <c r="O166" s="5"/>
      <c r="P166" s="5"/>
      <c r="Q166" s="5"/>
      <c r="R166" s="4"/>
      <c r="S166" s="4"/>
      <c r="T166" s="4"/>
      <c r="U166" s="4"/>
      <c r="V166" s="4"/>
      <c r="W166" s="4"/>
      <c r="X166" s="4"/>
      <c r="Y166" s="4"/>
      <c r="Z166" s="5"/>
      <c r="AA166" s="5"/>
      <c r="AB166" s="5"/>
      <c r="AC166" s="5"/>
      <c r="AD166" s="5"/>
      <c r="AE166" s="5"/>
      <c r="AF166" s="5"/>
      <c r="AG166" s="5"/>
      <c r="AH166" s="4"/>
      <c r="AI166" s="4"/>
      <c r="AJ166" s="4"/>
      <c r="AK166" s="4"/>
      <c r="AL166" s="4"/>
      <c r="AM166" s="4"/>
      <c r="AN166" s="4"/>
      <c r="AO166" s="4"/>
      <c r="AP166" s="5"/>
      <c r="AQ166" s="5"/>
      <c r="AR166" s="5"/>
      <c r="AS166" s="5"/>
      <c r="AT166" s="5"/>
      <c r="AU166" s="5"/>
      <c r="AV166" s="5"/>
      <c r="AW166" s="5"/>
      <c r="AX166" s="4"/>
      <c r="AY166" s="4"/>
      <c r="AZ166" s="4"/>
      <c r="BA166" s="4"/>
      <c r="BB166" s="4"/>
      <c r="BC166" s="4"/>
      <c r="BD166" s="4"/>
      <c r="BE166" s="4"/>
      <c r="BF166" s="5"/>
      <c r="BG166" s="5"/>
      <c r="BH166" s="5"/>
      <c r="BI166" s="5"/>
      <c r="BJ166" s="5"/>
      <c r="BK166" s="5"/>
      <c r="BL166" s="5"/>
      <c r="BM166" s="5"/>
      <c r="BN166" s="4"/>
      <c r="BO166" s="4"/>
      <c r="BP166" s="4"/>
      <c r="BQ166" s="4"/>
      <c r="BR166" s="4"/>
      <c r="BS166" s="4"/>
      <c r="BT166" s="4"/>
      <c r="BU166" s="4"/>
      <c r="BV166" s="5"/>
      <c r="BW166" s="5"/>
      <c r="BX166" s="5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4"/>
      <c r="CJ166" s="4"/>
      <c r="CK166" s="4"/>
      <c r="CL166" s="5"/>
      <c r="CM166" s="5"/>
      <c r="CN166" s="5"/>
      <c r="CO166" s="5"/>
      <c r="CP166" s="5"/>
      <c r="CQ166" s="5"/>
      <c r="CR166" s="5"/>
      <c r="CS166" s="5"/>
      <c r="CT166" s="4"/>
      <c r="CU166" s="4"/>
      <c r="CV166" s="4"/>
      <c r="CW166" s="4"/>
      <c r="CX166" s="4"/>
      <c r="CY166" s="4"/>
      <c r="CZ166" s="4"/>
      <c r="DA166" s="4"/>
      <c r="DB166" s="5"/>
      <c r="DC166" s="5"/>
      <c r="DD166" s="5"/>
      <c r="DE166" s="5"/>
      <c r="DF166" s="5"/>
      <c r="DG166" s="5"/>
      <c r="DH166" s="5"/>
      <c r="DI166" s="5"/>
      <c r="DJ166" s="4"/>
      <c r="DK166" s="4"/>
      <c r="DL166" s="4"/>
      <c r="DM166" s="4"/>
      <c r="DN166" s="4"/>
      <c r="DO166" s="4"/>
      <c r="DP166" s="4"/>
      <c r="DQ166" s="4"/>
      <c r="DR166" s="5"/>
      <c r="DS166" s="5"/>
      <c r="DT166" s="5"/>
      <c r="DU166" s="5"/>
      <c r="DV166" s="5"/>
      <c r="DW166" s="5"/>
      <c r="DX166" s="5"/>
      <c r="DY166" s="5"/>
      <c r="DZ166" s="4"/>
      <c r="EA166" s="4"/>
      <c r="EB166" s="4"/>
      <c r="EC166" s="4"/>
      <c r="ED166" s="4"/>
      <c r="EE166" s="4"/>
      <c r="EF166" s="4"/>
      <c r="EG166" s="4"/>
      <c r="EH166" s="5"/>
      <c r="EI166" s="5"/>
      <c r="EJ166" s="5"/>
      <c r="EK166" s="5"/>
      <c r="EL166" s="5"/>
      <c r="EM166" s="5"/>
      <c r="EN166" s="5"/>
      <c r="EO166" s="5"/>
      <c r="EP166" s="4"/>
      <c r="EQ166" s="4"/>
      <c r="ER166" s="4"/>
      <c r="ES166" s="4"/>
      <c r="ET166" s="4"/>
      <c r="EU166" s="4"/>
      <c r="EV166" s="4"/>
      <c r="EW166" s="4"/>
      <c r="EX166" s="5"/>
      <c r="EY166" s="5"/>
      <c r="EZ166" s="5"/>
      <c r="FA166" s="5"/>
      <c r="FB166" s="5"/>
      <c r="FC166" s="5"/>
      <c r="FD166" s="5"/>
      <c r="FE166" s="5"/>
      <c r="FF166" s="4" t="e">
        <f t="shared" si="32"/>
        <v>#DIV/0!</v>
      </c>
      <c r="FG166" s="4" t="e">
        <f t="shared" si="33"/>
        <v>#DIV/0!</v>
      </c>
      <c r="FH166" s="4" t="e">
        <f t="shared" si="34"/>
        <v>#DIV/0!</v>
      </c>
      <c r="FI166" s="4" t="e">
        <f t="shared" si="35"/>
        <v>#DIV/0!</v>
      </c>
      <c r="FJ166" s="4" t="e">
        <f t="shared" si="36"/>
        <v>#DIV/0!</v>
      </c>
      <c r="FK166" s="4" t="e">
        <f t="shared" si="37"/>
        <v>#DIV/0!</v>
      </c>
      <c r="FL166" s="4" t="e">
        <f t="shared" si="38"/>
        <v>#DIV/0!</v>
      </c>
      <c r="FM166" s="4" t="e">
        <f t="shared" si="39"/>
        <v>#DIV/0!</v>
      </c>
      <c r="FN166" s="1" t="e" cm="1">
        <f t="array" aca="1" ref="FN166" ca="1">CONCATENATE(INDIRECT(ADDRESS(1,MATCH(_xlfn.MINIFS(B166:FE166,metrics.rec,"MAE"),B166:FE166,0)+1)), ", ", INDIRECT(ADDRESS(2,MATCH(_xlfn.MINIFS(B166:FE166,metrics.rec,"MAE"),B166:FE166,0)+1)))</f>
        <v>#N/A</v>
      </c>
      <c r="FO166" s="1" t="e" cm="1">
        <f t="array" aca="1" ref="FO166" ca="1">CONCATENATE(INDIRECT(ADDRESS(1,MATCH(_xlfn.MINIFS(B166:FE166,metrics.rec,"MSE"),B166:FE166,0)+1)), ", ", INDIRECT(ADDRESS(2,MATCH(_xlfn.MINIFS(B166:FE166,metrics.rec,"MSE"),B166:FE166,0)+1)))</f>
        <v>#N/A</v>
      </c>
      <c r="FP166" s="1" t="e" cm="1">
        <f t="array" aca="1" ref="FP166" ca="1">CONCATENATE(INDIRECT(ADDRESS(1,MATCH(_xlfn.MAXIFS(B166:FE166,metrics.rec,"R"),B166:FE166,0)+1)), ", ", INDIRECT(ADDRESS(2,MATCH(_xlfn.MAXIFS(B166:FE166,metrics.rec,"R"),B166:FE166,0)+1)))</f>
        <v>#N/A</v>
      </c>
      <c r="FQ166" s="1" t="e" cm="1">
        <f t="array" aca="1" ref="FQ166" ca="1">CONCATENATE(INDIRECT(ADDRESS(1,MATCH(_xlfn.MAXIFS(B166:FE166,metrics.rec,"Precision"),B166:FE166,0)+1)), ", ", INDIRECT(ADDRESS(2,MATCH(_xlfn.MAXIFS(B166:FE166,metrics.rec,"Precision"),B166:FE166,0)+1)))</f>
        <v>#N/A</v>
      </c>
      <c r="FR166" s="1" t="e" cm="1">
        <f t="array" aca="1" ref="FR166" ca="1">CONCATENATE(INDIRECT(ADDRESS(1,MATCH(_xlfn.MAXIFS(B166:FE166,metrics.rec,"Recall"),B166:FE166,0)+1)), ", ", INDIRECT(ADDRESS(2,MATCH(_xlfn.MAXIFS(B166:FE166,metrics.rec,"Recall"),B166:FE166,0)+1)))</f>
        <v>#N/A</v>
      </c>
      <c r="FS166" s="1" t="e" cm="1">
        <f t="array" aca="1" ref="FS166" ca="1">CONCATENATE(INDIRECT(ADDRESS(1,MATCH(_xlfn.MAXIFS(B166:FE166,metrics.rec,"Coverage"),B166:FE166,0)+1)), ", ", INDIRECT(ADDRESS(2,MATCH(_xlfn.MAXIFS(B166:FE166,metrics.rec,"Coverage"),B166:FE166,0)+1)))</f>
        <v>#N/A</v>
      </c>
      <c r="FT166" s="1" t="e" cm="1">
        <f t="array" aca="1" ref="FT166" ca="1">CONCATENATE(INDIRECT(ADDRESS(1,MATCH(_xlfn.MAXIFS(B166:FE166,metrics.rec,"Recatio"),B166:FE166,0)+1)), ", ", INDIRECT(ADDRESS(2,MATCH(_xlfn.MAXIFS(B166:FE166,metrics.rec,"Recatio"),B166:FE166,0)+1)))</f>
        <v>#N/A</v>
      </c>
      <c r="FU166" s="1" t="e" cm="1">
        <f t="array" aca="1" ref="FU166" ca="1">CONCATENATE(INDIRECT(ADDRESS(1,MATCH(_xlfn.MINIFS(B166:FE166,metrics.rec,"Time"),B166:FE166,0)+1)), ", ", INDIRECT(ADDRESS(2,MATCH(_xlfn.MINIFS(B166:FE166,metrics.rec,"Time"),B166:FE166,0)+1)))</f>
        <v>#N/A</v>
      </c>
    </row>
    <row r="167" spans="1:177" x14ac:dyDescent="0.2">
      <c r="A167" s="1" t="s">
        <v>164</v>
      </c>
      <c r="B167" s="4"/>
      <c r="C167" s="4"/>
      <c r="D167" s="4"/>
      <c r="E167" s="4"/>
      <c r="F167" s="4"/>
      <c r="G167" s="4"/>
      <c r="H167" s="4"/>
      <c r="I167" s="4"/>
      <c r="J167" s="5"/>
      <c r="K167" s="5"/>
      <c r="L167" s="5"/>
      <c r="M167" s="5"/>
      <c r="N167" s="5"/>
      <c r="O167" s="5"/>
      <c r="P167" s="5"/>
      <c r="Q167" s="5"/>
      <c r="R167" s="4"/>
      <c r="S167" s="4"/>
      <c r="T167" s="4"/>
      <c r="U167" s="4"/>
      <c r="V167" s="4"/>
      <c r="W167" s="4"/>
      <c r="X167" s="4"/>
      <c r="Y167" s="4"/>
      <c r="Z167" s="5"/>
      <c r="AA167" s="5"/>
      <c r="AB167" s="5"/>
      <c r="AC167" s="5"/>
      <c r="AD167" s="5"/>
      <c r="AE167" s="5"/>
      <c r="AF167" s="5"/>
      <c r="AG167" s="5"/>
      <c r="AH167" s="4"/>
      <c r="AI167" s="4"/>
      <c r="AJ167" s="4"/>
      <c r="AK167" s="4"/>
      <c r="AL167" s="4"/>
      <c r="AM167" s="4"/>
      <c r="AN167" s="4"/>
      <c r="AO167" s="4"/>
      <c r="AP167" s="5"/>
      <c r="AQ167" s="5"/>
      <c r="AR167" s="5"/>
      <c r="AS167" s="5"/>
      <c r="AT167" s="5"/>
      <c r="AU167" s="5"/>
      <c r="AV167" s="5"/>
      <c r="AW167" s="5"/>
      <c r="AX167" s="4"/>
      <c r="AY167" s="4"/>
      <c r="AZ167" s="4"/>
      <c r="BA167" s="4"/>
      <c r="BB167" s="4"/>
      <c r="BC167" s="4"/>
      <c r="BD167" s="4"/>
      <c r="BE167" s="4"/>
      <c r="BF167" s="5"/>
      <c r="BG167" s="5"/>
      <c r="BH167" s="5"/>
      <c r="BI167" s="5"/>
      <c r="BJ167" s="5"/>
      <c r="BK167" s="5"/>
      <c r="BL167" s="5"/>
      <c r="BM167" s="5"/>
      <c r="BN167" s="4"/>
      <c r="BO167" s="4"/>
      <c r="BP167" s="4"/>
      <c r="BQ167" s="4"/>
      <c r="BR167" s="4"/>
      <c r="BS167" s="4"/>
      <c r="BT167" s="4"/>
      <c r="BU167" s="4"/>
      <c r="BV167" s="5"/>
      <c r="BW167" s="5"/>
      <c r="BX167" s="5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4"/>
      <c r="CJ167" s="4"/>
      <c r="CK167" s="4"/>
      <c r="CL167" s="5"/>
      <c r="CM167" s="5"/>
      <c r="CN167" s="5"/>
      <c r="CO167" s="5"/>
      <c r="CP167" s="5"/>
      <c r="CQ167" s="5"/>
      <c r="CR167" s="5"/>
      <c r="CS167" s="5"/>
      <c r="CT167" s="4"/>
      <c r="CU167" s="4"/>
      <c r="CV167" s="4"/>
      <c r="CW167" s="4"/>
      <c r="CX167" s="4"/>
      <c r="CY167" s="4"/>
      <c r="CZ167" s="4"/>
      <c r="DA167" s="4"/>
      <c r="DB167" s="5"/>
      <c r="DC167" s="5"/>
      <c r="DD167" s="5"/>
      <c r="DE167" s="5"/>
      <c r="DF167" s="5"/>
      <c r="DG167" s="5"/>
      <c r="DH167" s="5"/>
      <c r="DI167" s="5"/>
      <c r="DJ167" s="4"/>
      <c r="DK167" s="4"/>
      <c r="DL167" s="4"/>
      <c r="DM167" s="4"/>
      <c r="DN167" s="4"/>
      <c r="DO167" s="4"/>
      <c r="DP167" s="4"/>
      <c r="DQ167" s="4"/>
      <c r="DR167" s="5"/>
      <c r="DS167" s="5"/>
      <c r="DT167" s="5"/>
      <c r="DU167" s="5"/>
      <c r="DV167" s="5"/>
      <c r="DW167" s="5"/>
      <c r="DX167" s="5"/>
      <c r="DY167" s="5"/>
      <c r="DZ167" s="4"/>
      <c r="EA167" s="4"/>
      <c r="EB167" s="4"/>
      <c r="EC167" s="4"/>
      <c r="ED167" s="4"/>
      <c r="EE167" s="4"/>
      <c r="EF167" s="4"/>
      <c r="EG167" s="4"/>
      <c r="EH167" s="5"/>
      <c r="EI167" s="5"/>
      <c r="EJ167" s="5"/>
      <c r="EK167" s="5"/>
      <c r="EL167" s="5"/>
      <c r="EM167" s="5"/>
      <c r="EN167" s="5"/>
      <c r="EO167" s="5"/>
      <c r="EP167" s="4"/>
      <c r="EQ167" s="4"/>
      <c r="ER167" s="4"/>
      <c r="ES167" s="4"/>
      <c r="ET167" s="4"/>
      <c r="EU167" s="4"/>
      <c r="EV167" s="4"/>
      <c r="EW167" s="4"/>
      <c r="EX167" s="5"/>
      <c r="EY167" s="5"/>
      <c r="EZ167" s="5"/>
      <c r="FA167" s="5"/>
      <c r="FB167" s="5"/>
      <c r="FC167" s="5"/>
      <c r="FD167" s="5"/>
      <c r="FE167" s="5"/>
      <c r="FF167" s="4" t="e">
        <f t="shared" ref="FF167:FF198" si="40">AVERAGEIFS(B167:FE167,metrics.rec,"MAE")</f>
        <v>#DIV/0!</v>
      </c>
      <c r="FG167" s="4" t="e">
        <f t="shared" ref="FG167:FG199" si="41">AVERAGEIFS(B167:FE167,metrics.rec,"MSE")</f>
        <v>#DIV/0!</v>
      </c>
      <c r="FH167" s="4" t="e">
        <f t="shared" ref="FH167:FH199" si="42">AVERAGEIFS(B167:FE167,metrics.rec,"R")</f>
        <v>#DIV/0!</v>
      </c>
      <c r="FI167" s="4" t="e">
        <f t="shared" ref="FI167:FI199" si="43">AVERAGEIFS(B167:FE167,metrics.rec,"Precision")</f>
        <v>#DIV/0!</v>
      </c>
      <c r="FJ167" s="4" t="e">
        <f t="shared" ref="FJ167:FJ199" si="44">AVERAGEIFS(B167:FE167,metrics.rec,"Recall")</f>
        <v>#DIV/0!</v>
      </c>
      <c r="FK167" s="4" t="e">
        <f t="shared" ref="FK167:FK199" si="45">AVERAGEIFS(B167:FE167,metrics.rec,"Coverage")</f>
        <v>#DIV/0!</v>
      </c>
      <c r="FL167" s="4" t="e">
        <f t="shared" ref="FL167:FL199" si="46">AVERAGEIFS(B167:FE167,metrics.rec,"Recatio")</f>
        <v>#DIV/0!</v>
      </c>
      <c r="FM167" s="4" t="e">
        <f t="shared" ref="FM167:FM199" si="47">AVERAGEIFS(B167:FE167,metrics.rec,"Time")</f>
        <v>#DIV/0!</v>
      </c>
      <c r="FN167" s="1" t="e" cm="1">
        <f t="array" aca="1" ref="FN167" ca="1">CONCATENATE(INDIRECT(ADDRESS(1,MATCH(_xlfn.MINIFS(B167:FE167,metrics.rec,"MAE"),B167:FE167,0)+1)), ", ", INDIRECT(ADDRESS(2,MATCH(_xlfn.MINIFS(B167:FE167,metrics.rec,"MAE"),B167:FE167,0)+1)))</f>
        <v>#N/A</v>
      </c>
      <c r="FO167" s="1" t="e" cm="1">
        <f t="array" aca="1" ref="FO167" ca="1">CONCATENATE(INDIRECT(ADDRESS(1,MATCH(_xlfn.MINIFS(B167:FE167,metrics.rec,"MSE"),B167:FE167,0)+1)), ", ", INDIRECT(ADDRESS(2,MATCH(_xlfn.MINIFS(B167:FE167,metrics.rec,"MSE"),B167:FE167,0)+1)))</f>
        <v>#N/A</v>
      </c>
      <c r="FP167" s="1" t="e" cm="1">
        <f t="array" aca="1" ref="FP167" ca="1">CONCATENATE(INDIRECT(ADDRESS(1,MATCH(_xlfn.MAXIFS(B167:FE167,metrics.rec,"R"),B167:FE167,0)+1)), ", ", INDIRECT(ADDRESS(2,MATCH(_xlfn.MAXIFS(B167:FE167,metrics.rec,"R"),B167:FE167,0)+1)))</f>
        <v>#N/A</v>
      </c>
      <c r="FQ167" s="1" t="e" cm="1">
        <f t="array" aca="1" ref="FQ167" ca="1">CONCATENATE(INDIRECT(ADDRESS(1,MATCH(_xlfn.MAXIFS(B167:FE167,metrics.rec,"Precision"),B167:FE167,0)+1)), ", ", INDIRECT(ADDRESS(2,MATCH(_xlfn.MAXIFS(B167:FE167,metrics.rec,"Precision"),B167:FE167,0)+1)))</f>
        <v>#N/A</v>
      </c>
      <c r="FR167" s="1" t="e" cm="1">
        <f t="array" aca="1" ref="FR167" ca="1">CONCATENATE(INDIRECT(ADDRESS(1,MATCH(_xlfn.MAXIFS(B167:FE167,metrics.rec,"Recall"),B167:FE167,0)+1)), ", ", INDIRECT(ADDRESS(2,MATCH(_xlfn.MAXIFS(B167:FE167,metrics.rec,"Recall"),B167:FE167,0)+1)))</f>
        <v>#N/A</v>
      </c>
      <c r="FS167" s="1" t="e" cm="1">
        <f t="array" aca="1" ref="FS167" ca="1">CONCATENATE(INDIRECT(ADDRESS(1,MATCH(_xlfn.MAXIFS(B167:FE167,metrics.rec,"Coverage"),B167:FE167,0)+1)), ", ", INDIRECT(ADDRESS(2,MATCH(_xlfn.MAXIFS(B167:FE167,metrics.rec,"Coverage"),B167:FE167,0)+1)))</f>
        <v>#N/A</v>
      </c>
      <c r="FT167" s="1" t="e" cm="1">
        <f t="array" aca="1" ref="FT167" ca="1">CONCATENATE(INDIRECT(ADDRESS(1,MATCH(_xlfn.MAXIFS(B167:FE167,metrics.rec,"Recatio"),B167:FE167,0)+1)), ", ", INDIRECT(ADDRESS(2,MATCH(_xlfn.MAXIFS(B167:FE167,metrics.rec,"Recatio"),B167:FE167,0)+1)))</f>
        <v>#N/A</v>
      </c>
      <c r="FU167" s="1" t="e" cm="1">
        <f t="array" aca="1" ref="FU167" ca="1">CONCATENATE(INDIRECT(ADDRESS(1,MATCH(_xlfn.MINIFS(B167:FE167,metrics.rec,"Time"),B167:FE167,0)+1)), ", ", INDIRECT(ADDRESS(2,MATCH(_xlfn.MINIFS(B167:FE167,metrics.rec,"Time"),B167:FE167,0)+1)))</f>
        <v>#N/A</v>
      </c>
    </row>
    <row r="168" spans="1:177" x14ac:dyDescent="0.2">
      <c r="A168" s="1" t="s">
        <v>165</v>
      </c>
      <c r="B168" s="4"/>
      <c r="C168" s="4"/>
      <c r="D168" s="4"/>
      <c r="E168" s="4"/>
      <c r="F168" s="4"/>
      <c r="G168" s="4"/>
      <c r="H168" s="4"/>
      <c r="I168" s="4"/>
      <c r="J168" s="5"/>
      <c r="K168" s="5"/>
      <c r="L168" s="5"/>
      <c r="M168" s="5"/>
      <c r="N168" s="5"/>
      <c r="O168" s="5"/>
      <c r="P168" s="5"/>
      <c r="Q168" s="5"/>
      <c r="R168" s="4"/>
      <c r="S168" s="4"/>
      <c r="T168" s="4"/>
      <c r="U168" s="4"/>
      <c r="V168" s="4"/>
      <c r="W168" s="4"/>
      <c r="X168" s="4"/>
      <c r="Y168" s="4"/>
      <c r="Z168" s="5"/>
      <c r="AA168" s="5"/>
      <c r="AB168" s="5"/>
      <c r="AC168" s="5"/>
      <c r="AD168" s="5"/>
      <c r="AE168" s="5"/>
      <c r="AF168" s="5"/>
      <c r="AG168" s="5"/>
      <c r="AH168" s="4"/>
      <c r="AI168" s="4"/>
      <c r="AJ168" s="4"/>
      <c r="AK168" s="4"/>
      <c r="AL168" s="4"/>
      <c r="AM168" s="4"/>
      <c r="AN168" s="4"/>
      <c r="AO168" s="4"/>
      <c r="AP168" s="5"/>
      <c r="AQ168" s="5"/>
      <c r="AR168" s="5"/>
      <c r="AS168" s="5"/>
      <c r="AT168" s="5"/>
      <c r="AU168" s="5"/>
      <c r="AV168" s="5"/>
      <c r="AW168" s="5"/>
      <c r="AX168" s="4"/>
      <c r="AY168" s="4"/>
      <c r="AZ168" s="4"/>
      <c r="BA168" s="4"/>
      <c r="BB168" s="4"/>
      <c r="BC168" s="4"/>
      <c r="BD168" s="4"/>
      <c r="BE168" s="4"/>
      <c r="BF168" s="5"/>
      <c r="BG168" s="5"/>
      <c r="BH168" s="5"/>
      <c r="BI168" s="5"/>
      <c r="BJ168" s="5"/>
      <c r="BK168" s="5"/>
      <c r="BL168" s="5"/>
      <c r="BM168" s="5"/>
      <c r="BN168" s="4"/>
      <c r="BO168" s="4"/>
      <c r="BP168" s="4"/>
      <c r="BQ168" s="4"/>
      <c r="BR168" s="4"/>
      <c r="BS168" s="4"/>
      <c r="BT168" s="4"/>
      <c r="BU168" s="4"/>
      <c r="BV168" s="5"/>
      <c r="BW168" s="5"/>
      <c r="BX168" s="5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4"/>
      <c r="CJ168" s="4"/>
      <c r="CK168" s="4"/>
      <c r="CL168" s="5"/>
      <c r="CM168" s="5"/>
      <c r="CN168" s="5"/>
      <c r="CO168" s="5"/>
      <c r="CP168" s="5"/>
      <c r="CQ168" s="5"/>
      <c r="CR168" s="5"/>
      <c r="CS168" s="5"/>
      <c r="CT168" s="4"/>
      <c r="CU168" s="4"/>
      <c r="CV168" s="4"/>
      <c r="CW168" s="4"/>
      <c r="CX168" s="4"/>
      <c r="CY168" s="4"/>
      <c r="CZ168" s="4"/>
      <c r="DA168" s="4"/>
      <c r="DB168" s="5"/>
      <c r="DC168" s="5"/>
      <c r="DD168" s="5"/>
      <c r="DE168" s="5"/>
      <c r="DF168" s="5"/>
      <c r="DG168" s="5"/>
      <c r="DH168" s="5"/>
      <c r="DI168" s="5"/>
      <c r="DJ168" s="4"/>
      <c r="DK168" s="4"/>
      <c r="DL168" s="4"/>
      <c r="DM168" s="4"/>
      <c r="DN168" s="4"/>
      <c r="DO168" s="4"/>
      <c r="DP168" s="4"/>
      <c r="DQ168" s="4"/>
      <c r="DR168" s="5"/>
      <c r="DS168" s="5"/>
      <c r="DT168" s="5"/>
      <c r="DU168" s="5"/>
      <c r="DV168" s="5"/>
      <c r="DW168" s="5"/>
      <c r="DX168" s="5"/>
      <c r="DY168" s="5"/>
      <c r="DZ168" s="4"/>
      <c r="EA168" s="4"/>
      <c r="EB168" s="4"/>
      <c r="EC168" s="4"/>
      <c r="ED168" s="4"/>
      <c r="EE168" s="4"/>
      <c r="EF168" s="4"/>
      <c r="EG168" s="4"/>
      <c r="EH168" s="5"/>
      <c r="EI168" s="5"/>
      <c r="EJ168" s="5"/>
      <c r="EK168" s="5"/>
      <c r="EL168" s="5"/>
      <c r="EM168" s="5"/>
      <c r="EN168" s="5"/>
      <c r="EO168" s="5"/>
      <c r="EP168" s="4"/>
      <c r="EQ168" s="4"/>
      <c r="ER168" s="4"/>
      <c r="ES168" s="4"/>
      <c r="ET168" s="4"/>
      <c r="EU168" s="4"/>
      <c r="EV168" s="4"/>
      <c r="EW168" s="4"/>
      <c r="EX168" s="5"/>
      <c r="EY168" s="5"/>
      <c r="EZ168" s="5"/>
      <c r="FA168" s="5"/>
      <c r="FB168" s="5"/>
      <c r="FC168" s="5"/>
      <c r="FD168" s="5"/>
      <c r="FE168" s="5"/>
      <c r="FF168" s="4" t="e">
        <f t="shared" si="40"/>
        <v>#DIV/0!</v>
      </c>
      <c r="FG168" s="4" t="e">
        <f t="shared" si="41"/>
        <v>#DIV/0!</v>
      </c>
      <c r="FH168" s="4" t="e">
        <f t="shared" si="42"/>
        <v>#DIV/0!</v>
      </c>
      <c r="FI168" s="4" t="e">
        <f t="shared" si="43"/>
        <v>#DIV/0!</v>
      </c>
      <c r="FJ168" s="4" t="e">
        <f t="shared" si="44"/>
        <v>#DIV/0!</v>
      </c>
      <c r="FK168" s="4" t="e">
        <f t="shared" si="45"/>
        <v>#DIV/0!</v>
      </c>
      <c r="FL168" s="4" t="e">
        <f t="shared" si="46"/>
        <v>#DIV/0!</v>
      </c>
      <c r="FM168" s="4" t="e">
        <f t="shared" si="47"/>
        <v>#DIV/0!</v>
      </c>
      <c r="FN168" s="1" t="e" cm="1">
        <f t="array" aca="1" ref="FN168" ca="1">CONCATENATE(INDIRECT(ADDRESS(1,MATCH(_xlfn.MINIFS(B168:FE168,metrics.rec,"MAE"),B168:FE168,0)+1)), ", ", INDIRECT(ADDRESS(2,MATCH(_xlfn.MINIFS(B168:FE168,metrics.rec,"MAE"),B168:FE168,0)+1)))</f>
        <v>#N/A</v>
      </c>
      <c r="FO168" s="1" t="e" cm="1">
        <f t="array" aca="1" ref="FO168" ca="1">CONCATENATE(INDIRECT(ADDRESS(1,MATCH(_xlfn.MINIFS(B168:FE168,metrics.rec,"MSE"),B168:FE168,0)+1)), ", ", INDIRECT(ADDRESS(2,MATCH(_xlfn.MINIFS(B168:FE168,metrics.rec,"MSE"),B168:FE168,0)+1)))</f>
        <v>#N/A</v>
      </c>
      <c r="FP168" s="1" t="e" cm="1">
        <f t="array" aca="1" ref="FP168" ca="1">CONCATENATE(INDIRECT(ADDRESS(1,MATCH(_xlfn.MAXIFS(B168:FE168,metrics.rec,"R"),B168:FE168,0)+1)), ", ", INDIRECT(ADDRESS(2,MATCH(_xlfn.MAXIFS(B168:FE168,metrics.rec,"R"),B168:FE168,0)+1)))</f>
        <v>#N/A</v>
      </c>
      <c r="FQ168" s="1" t="e" cm="1">
        <f t="array" aca="1" ref="FQ168" ca="1">CONCATENATE(INDIRECT(ADDRESS(1,MATCH(_xlfn.MAXIFS(B168:FE168,metrics.rec,"Precision"),B168:FE168,0)+1)), ", ", INDIRECT(ADDRESS(2,MATCH(_xlfn.MAXIFS(B168:FE168,metrics.rec,"Precision"),B168:FE168,0)+1)))</f>
        <v>#N/A</v>
      </c>
      <c r="FR168" s="1" t="e" cm="1">
        <f t="array" aca="1" ref="FR168" ca="1">CONCATENATE(INDIRECT(ADDRESS(1,MATCH(_xlfn.MAXIFS(B168:FE168,metrics.rec,"Recall"),B168:FE168,0)+1)), ", ", INDIRECT(ADDRESS(2,MATCH(_xlfn.MAXIFS(B168:FE168,metrics.rec,"Recall"),B168:FE168,0)+1)))</f>
        <v>#N/A</v>
      </c>
      <c r="FS168" s="1" t="e" cm="1">
        <f t="array" aca="1" ref="FS168" ca="1">CONCATENATE(INDIRECT(ADDRESS(1,MATCH(_xlfn.MAXIFS(B168:FE168,metrics.rec,"Coverage"),B168:FE168,0)+1)), ", ", INDIRECT(ADDRESS(2,MATCH(_xlfn.MAXIFS(B168:FE168,metrics.rec,"Coverage"),B168:FE168,0)+1)))</f>
        <v>#N/A</v>
      </c>
      <c r="FT168" s="1" t="e" cm="1">
        <f t="array" aca="1" ref="FT168" ca="1">CONCATENATE(INDIRECT(ADDRESS(1,MATCH(_xlfn.MAXIFS(B168:FE168,metrics.rec,"Recatio"),B168:FE168,0)+1)), ", ", INDIRECT(ADDRESS(2,MATCH(_xlfn.MAXIFS(B168:FE168,metrics.rec,"Recatio"),B168:FE168,0)+1)))</f>
        <v>#N/A</v>
      </c>
      <c r="FU168" s="1" t="e" cm="1">
        <f t="array" aca="1" ref="FU168" ca="1">CONCATENATE(INDIRECT(ADDRESS(1,MATCH(_xlfn.MINIFS(B168:FE168,metrics.rec,"Time"),B168:FE168,0)+1)), ", ", INDIRECT(ADDRESS(2,MATCH(_xlfn.MINIFS(B168:FE168,metrics.rec,"Time"),B168:FE168,0)+1)))</f>
        <v>#N/A</v>
      </c>
    </row>
    <row r="169" spans="1:177" x14ac:dyDescent="0.2">
      <c r="A169" s="1" t="s">
        <v>166</v>
      </c>
      <c r="B169" s="4"/>
      <c r="C169" s="4"/>
      <c r="D169" s="4"/>
      <c r="E169" s="4"/>
      <c r="F169" s="4"/>
      <c r="G169" s="4"/>
      <c r="H169" s="4"/>
      <c r="I169" s="4"/>
      <c r="J169" s="5"/>
      <c r="K169" s="5"/>
      <c r="L169" s="5"/>
      <c r="M169" s="5"/>
      <c r="N169" s="5"/>
      <c r="O169" s="5"/>
      <c r="P169" s="5"/>
      <c r="Q169" s="5"/>
      <c r="R169" s="4"/>
      <c r="S169" s="4"/>
      <c r="T169" s="4"/>
      <c r="U169" s="4"/>
      <c r="V169" s="4"/>
      <c r="W169" s="4"/>
      <c r="X169" s="4"/>
      <c r="Y169" s="4"/>
      <c r="Z169" s="5"/>
      <c r="AA169" s="5"/>
      <c r="AB169" s="5"/>
      <c r="AC169" s="5"/>
      <c r="AD169" s="5"/>
      <c r="AE169" s="5"/>
      <c r="AF169" s="5"/>
      <c r="AG169" s="5"/>
      <c r="AH169" s="4"/>
      <c r="AI169" s="4"/>
      <c r="AJ169" s="4"/>
      <c r="AK169" s="4"/>
      <c r="AL169" s="4"/>
      <c r="AM169" s="4"/>
      <c r="AN169" s="4"/>
      <c r="AO169" s="4"/>
      <c r="AP169" s="5"/>
      <c r="AQ169" s="5"/>
      <c r="AR169" s="5"/>
      <c r="AS169" s="5"/>
      <c r="AT169" s="5"/>
      <c r="AU169" s="5"/>
      <c r="AV169" s="5"/>
      <c r="AW169" s="5"/>
      <c r="AX169" s="4"/>
      <c r="AY169" s="4"/>
      <c r="AZ169" s="4"/>
      <c r="BA169" s="4"/>
      <c r="BB169" s="4"/>
      <c r="BC169" s="4"/>
      <c r="BD169" s="4"/>
      <c r="BE169" s="4"/>
      <c r="BF169" s="5"/>
      <c r="BG169" s="5"/>
      <c r="BH169" s="5"/>
      <c r="BI169" s="5"/>
      <c r="BJ169" s="5"/>
      <c r="BK169" s="5"/>
      <c r="BL169" s="5"/>
      <c r="BM169" s="5"/>
      <c r="BN169" s="4"/>
      <c r="BO169" s="4"/>
      <c r="BP169" s="4"/>
      <c r="BQ169" s="4"/>
      <c r="BR169" s="4"/>
      <c r="BS169" s="4"/>
      <c r="BT169" s="4"/>
      <c r="BU169" s="4"/>
      <c r="BV169" s="5"/>
      <c r="BW169" s="5"/>
      <c r="BX169" s="5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4"/>
      <c r="CJ169" s="4"/>
      <c r="CK169" s="4"/>
      <c r="CL169" s="5"/>
      <c r="CM169" s="5"/>
      <c r="CN169" s="5"/>
      <c r="CO169" s="5"/>
      <c r="CP169" s="5"/>
      <c r="CQ169" s="5"/>
      <c r="CR169" s="5"/>
      <c r="CS169" s="5"/>
      <c r="CT169" s="4"/>
      <c r="CU169" s="4"/>
      <c r="CV169" s="4"/>
      <c r="CW169" s="4"/>
      <c r="CX169" s="4"/>
      <c r="CY169" s="4"/>
      <c r="CZ169" s="4"/>
      <c r="DA169" s="4"/>
      <c r="DB169" s="5"/>
      <c r="DC169" s="5"/>
      <c r="DD169" s="5"/>
      <c r="DE169" s="5"/>
      <c r="DF169" s="5"/>
      <c r="DG169" s="5"/>
      <c r="DH169" s="5"/>
      <c r="DI169" s="5"/>
      <c r="DJ169" s="4"/>
      <c r="DK169" s="4"/>
      <c r="DL169" s="4"/>
      <c r="DM169" s="4"/>
      <c r="DN169" s="4"/>
      <c r="DO169" s="4"/>
      <c r="DP169" s="4"/>
      <c r="DQ169" s="4"/>
      <c r="DR169" s="5"/>
      <c r="DS169" s="5"/>
      <c r="DT169" s="5"/>
      <c r="DU169" s="5"/>
      <c r="DV169" s="5"/>
      <c r="DW169" s="5"/>
      <c r="DX169" s="5"/>
      <c r="DY169" s="5"/>
      <c r="DZ169" s="4"/>
      <c r="EA169" s="4"/>
      <c r="EB169" s="4"/>
      <c r="EC169" s="4"/>
      <c r="ED169" s="4"/>
      <c r="EE169" s="4"/>
      <c r="EF169" s="4"/>
      <c r="EG169" s="4"/>
      <c r="EH169" s="5"/>
      <c r="EI169" s="5"/>
      <c r="EJ169" s="5"/>
      <c r="EK169" s="5"/>
      <c r="EL169" s="5"/>
      <c r="EM169" s="5"/>
      <c r="EN169" s="5"/>
      <c r="EO169" s="5"/>
      <c r="EP169" s="4"/>
      <c r="EQ169" s="4"/>
      <c r="ER169" s="4"/>
      <c r="ES169" s="4"/>
      <c r="ET169" s="4"/>
      <c r="EU169" s="4"/>
      <c r="EV169" s="4"/>
      <c r="EW169" s="4"/>
      <c r="EX169" s="5"/>
      <c r="EY169" s="5"/>
      <c r="EZ169" s="5"/>
      <c r="FA169" s="5"/>
      <c r="FB169" s="5"/>
      <c r="FC169" s="5"/>
      <c r="FD169" s="5"/>
      <c r="FE169" s="5"/>
      <c r="FF169" s="4" t="e">
        <f t="shared" si="40"/>
        <v>#DIV/0!</v>
      </c>
      <c r="FG169" s="4" t="e">
        <f t="shared" si="41"/>
        <v>#DIV/0!</v>
      </c>
      <c r="FH169" s="4" t="e">
        <f t="shared" si="42"/>
        <v>#DIV/0!</v>
      </c>
      <c r="FI169" s="4" t="e">
        <f t="shared" si="43"/>
        <v>#DIV/0!</v>
      </c>
      <c r="FJ169" s="4" t="e">
        <f t="shared" si="44"/>
        <v>#DIV/0!</v>
      </c>
      <c r="FK169" s="4" t="e">
        <f t="shared" si="45"/>
        <v>#DIV/0!</v>
      </c>
      <c r="FL169" s="4" t="e">
        <f t="shared" si="46"/>
        <v>#DIV/0!</v>
      </c>
      <c r="FM169" s="4" t="e">
        <f t="shared" si="47"/>
        <v>#DIV/0!</v>
      </c>
      <c r="FN169" s="1" t="e" cm="1">
        <f t="array" aca="1" ref="FN169" ca="1">CONCATENATE(INDIRECT(ADDRESS(1,MATCH(_xlfn.MINIFS(B169:FE169,metrics.rec,"MAE"),B169:FE169,0)+1)), ", ", INDIRECT(ADDRESS(2,MATCH(_xlfn.MINIFS(B169:FE169,metrics.rec,"MAE"),B169:FE169,0)+1)))</f>
        <v>#N/A</v>
      </c>
      <c r="FO169" s="1" t="e" cm="1">
        <f t="array" aca="1" ref="FO169" ca="1">CONCATENATE(INDIRECT(ADDRESS(1,MATCH(_xlfn.MINIFS(B169:FE169,metrics.rec,"MSE"),B169:FE169,0)+1)), ", ", INDIRECT(ADDRESS(2,MATCH(_xlfn.MINIFS(B169:FE169,metrics.rec,"MSE"),B169:FE169,0)+1)))</f>
        <v>#N/A</v>
      </c>
      <c r="FP169" s="1" t="e" cm="1">
        <f t="array" aca="1" ref="FP169" ca="1">CONCATENATE(INDIRECT(ADDRESS(1,MATCH(_xlfn.MAXIFS(B169:FE169,metrics.rec,"R"),B169:FE169,0)+1)), ", ", INDIRECT(ADDRESS(2,MATCH(_xlfn.MAXIFS(B169:FE169,metrics.rec,"R"),B169:FE169,0)+1)))</f>
        <v>#N/A</v>
      </c>
      <c r="FQ169" s="1" t="e" cm="1">
        <f t="array" aca="1" ref="FQ169" ca="1">CONCATENATE(INDIRECT(ADDRESS(1,MATCH(_xlfn.MAXIFS(B169:FE169,metrics.rec,"Precision"),B169:FE169,0)+1)), ", ", INDIRECT(ADDRESS(2,MATCH(_xlfn.MAXIFS(B169:FE169,metrics.rec,"Precision"),B169:FE169,0)+1)))</f>
        <v>#N/A</v>
      </c>
      <c r="FR169" s="1" t="e" cm="1">
        <f t="array" aca="1" ref="FR169" ca="1">CONCATENATE(INDIRECT(ADDRESS(1,MATCH(_xlfn.MAXIFS(B169:FE169,metrics.rec,"Recall"),B169:FE169,0)+1)), ", ", INDIRECT(ADDRESS(2,MATCH(_xlfn.MAXIFS(B169:FE169,metrics.rec,"Recall"),B169:FE169,0)+1)))</f>
        <v>#N/A</v>
      </c>
      <c r="FS169" s="1" t="e" cm="1">
        <f t="array" aca="1" ref="FS169" ca="1">CONCATENATE(INDIRECT(ADDRESS(1,MATCH(_xlfn.MAXIFS(B169:FE169,metrics.rec,"Coverage"),B169:FE169,0)+1)), ", ", INDIRECT(ADDRESS(2,MATCH(_xlfn.MAXIFS(B169:FE169,metrics.rec,"Coverage"),B169:FE169,0)+1)))</f>
        <v>#N/A</v>
      </c>
      <c r="FT169" s="1" t="e" cm="1">
        <f t="array" aca="1" ref="FT169" ca="1">CONCATENATE(INDIRECT(ADDRESS(1,MATCH(_xlfn.MAXIFS(B169:FE169,metrics.rec,"Recatio"),B169:FE169,0)+1)), ", ", INDIRECT(ADDRESS(2,MATCH(_xlfn.MAXIFS(B169:FE169,metrics.rec,"Recatio"),B169:FE169,0)+1)))</f>
        <v>#N/A</v>
      </c>
      <c r="FU169" s="1" t="e" cm="1">
        <f t="array" aca="1" ref="FU169" ca="1">CONCATENATE(INDIRECT(ADDRESS(1,MATCH(_xlfn.MINIFS(B169:FE169,metrics.rec,"Time"),B169:FE169,0)+1)), ", ", INDIRECT(ADDRESS(2,MATCH(_xlfn.MINIFS(B169:FE169,metrics.rec,"Time"),B169:FE169,0)+1)))</f>
        <v>#N/A</v>
      </c>
    </row>
    <row r="170" spans="1:177" x14ac:dyDescent="0.2">
      <c r="A170" s="1" t="s">
        <v>167</v>
      </c>
      <c r="B170" s="4"/>
      <c r="C170" s="4"/>
      <c r="D170" s="4"/>
      <c r="E170" s="4"/>
      <c r="F170" s="4"/>
      <c r="G170" s="4"/>
      <c r="H170" s="4"/>
      <c r="I170" s="4"/>
      <c r="J170" s="5"/>
      <c r="K170" s="5"/>
      <c r="L170" s="5"/>
      <c r="M170" s="5"/>
      <c r="N170" s="5"/>
      <c r="O170" s="5"/>
      <c r="P170" s="5"/>
      <c r="Q170" s="5"/>
      <c r="R170" s="4"/>
      <c r="S170" s="4"/>
      <c r="T170" s="4"/>
      <c r="U170" s="4"/>
      <c r="V170" s="4"/>
      <c r="W170" s="4"/>
      <c r="X170" s="4"/>
      <c r="Y170" s="4"/>
      <c r="Z170" s="5"/>
      <c r="AA170" s="5"/>
      <c r="AB170" s="5"/>
      <c r="AC170" s="5"/>
      <c r="AD170" s="5"/>
      <c r="AE170" s="5"/>
      <c r="AF170" s="5"/>
      <c r="AG170" s="5"/>
      <c r="AH170" s="4"/>
      <c r="AI170" s="4"/>
      <c r="AJ170" s="4"/>
      <c r="AK170" s="4"/>
      <c r="AL170" s="4"/>
      <c r="AM170" s="4"/>
      <c r="AN170" s="4"/>
      <c r="AO170" s="4"/>
      <c r="AP170" s="5"/>
      <c r="AQ170" s="5"/>
      <c r="AR170" s="5"/>
      <c r="AS170" s="5"/>
      <c r="AT170" s="5"/>
      <c r="AU170" s="5"/>
      <c r="AV170" s="5"/>
      <c r="AW170" s="5"/>
      <c r="AX170" s="4"/>
      <c r="AY170" s="4"/>
      <c r="AZ170" s="4"/>
      <c r="BA170" s="4"/>
      <c r="BB170" s="4"/>
      <c r="BC170" s="4"/>
      <c r="BD170" s="4"/>
      <c r="BE170" s="4"/>
      <c r="BF170" s="5"/>
      <c r="BG170" s="5"/>
      <c r="BH170" s="5"/>
      <c r="BI170" s="5"/>
      <c r="BJ170" s="5"/>
      <c r="BK170" s="5"/>
      <c r="BL170" s="5"/>
      <c r="BM170" s="5"/>
      <c r="BN170" s="4"/>
      <c r="BO170" s="4"/>
      <c r="BP170" s="4"/>
      <c r="BQ170" s="4"/>
      <c r="BR170" s="4"/>
      <c r="BS170" s="4"/>
      <c r="BT170" s="4"/>
      <c r="BU170" s="4"/>
      <c r="BV170" s="5"/>
      <c r="BW170" s="5"/>
      <c r="BX170" s="5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4"/>
      <c r="CJ170" s="4"/>
      <c r="CK170" s="4"/>
      <c r="CL170" s="5"/>
      <c r="CM170" s="5"/>
      <c r="CN170" s="5"/>
      <c r="CO170" s="5"/>
      <c r="CP170" s="5"/>
      <c r="CQ170" s="5"/>
      <c r="CR170" s="5"/>
      <c r="CS170" s="5"/>
      <c r="CT170" s="4"/>
      <c r="CU170" s="4"/>
      <c r="CV170" s="4"/>
      <c r="CW170" s="4"/>
      <c r="CX170" s="4"/>
      <c r="CY170" s="4"/>
      <c r="CZ170" s="4"/>
      <c r="DA170" s="4"/>
      <c r="DB170" s="5"/>
      <c r="DC170" s="5"/>
      <c r="DD170" s="5"/>
      <c r="DE170" s="5"/>
      <c r="DF170" s="5"/>
      <c r="DG170" s="5"/>
      <c r="DH170" s="5"/>
      <c r="DI170" s="5"/>
      <c r="DJ170" s="4"/>
      <c r="DK170" s="4"/>
      <c r="DL170" s="4"/>
      <c r="DM170" s="4"/>
      <c r="DN170" s="4"/>
      <c r="DO170" s="4"/>
      <c r="DP170" s="4"/>
      <c r="DQ170" s="4"/>
      <c r="DR170" s="5"/>
      <c r="DS170" s="5"/>
      <c r="DT170" s="5"/>
      <c r="DU170" s="5"/>
      <c r="DV170" s="5"/>
      <c r="DW170" s="5"/>
      <c r="DX170" s="5"/>
      <c r="DY170" s="5"/>
      <c r="DZ170" s="4"/>
      <c r="EA170" s="4"/>
      <c r="EB170" s="4"/>
      <c r="EC170" s="4"/>
      <c r="ED170" s="4"/>
      <c r="EE170" s="4"/>
      <c r="EF170" s="4"/>
      <c r="EG170" s="4"/>
      <c r="EH170" s="5"/>
      <c r="EI170" s="5"/>
      <c r="EJ170" s="5"/>
      <c r="EK170" s="5"/>
      <c r="EL170" s="5"/>
      <c r="EM170" s="5"/>
      <c r="EN170" s="5"/>
      <c r="EO170" s="5"/>
      <c r="EP170" s="4"/>
      <c r="EQ170" s="4"/>
      <c r="ER170" s="4"/>
      <c r="ES170" s="4"/>
      <c r="ET170" s="4"/>
      <c r="EU170" s="4"/>
      <c r="EV170" s="4"/>
      <c r="EW170" s="4"/>
      <c r="EX170" s="5"/>
      <c r="EY170" s="5"/>
      <c r="EZ170" s="5"/>
      <c r="FA170" s="5"/>
      <c r="FB170" s="5"/>
      <c r="FC170" s="5"/>
      <c r="FD170" s="5"/>
      <c r="FE170" s="5"/>
      <c r="FF170" s="4" t="e">
        <f t="shared" si="40"/>
        <v>#DIV/0!</v>
      </c>
      <c r="FG170" s="4" t="e">
        <f t="shared" si="41"/>
        <v>#DIV/0!</v>
      </c>
      <c r="FH170" s="4" t="e">
        <f t="shared" si="42"/>
        <v>#DIV/0!</v>
      </c>
      <c r="FI170" s="4" t="e">
        <f t="shared" si="43"/>
        <v>#DIV/0!</v>
      </c>
      <c r="FJ170" s="4" t="e">
        <f t="shared" si="44"/>
        <v>#DIV/0!</v>
      </c>
      <c r="FK170" s="4" t="e">
        <f t="shared" si="45"/>
        <v>#DIV/0!</v>
      </c>
      <c r="FL170" s="4" t="e">
        <f t="shared" si="46"/>
        <v>#DIV/0!</v>
      </c>
      <c r="FM170" s="4" t="e">
        <f t="shared" si="47"/>
        <v>#DIV/0!</v>
      </c>
      <c r="FN170" s="1" t="e" cm="1">
        <f t="array" aca="1" ref="FN170" ca="1">CONCATENATE(INDIRECT(ADDRESS(1,MATCH(_xlfn.MINIFS(B170:FE170,metrics.rec,"MAE"),B170:FE170,0)+1)), ", ", INDIRECT(ADDRESS(2,MATCH(_xlfn.MINIFS(B170:FE170,metrics.rec,"MAE"),B170:FE170,0)+1)))</f>
        <v>#N/A</v>
      </c>
      <c r="FO170" s="1" t="e" cm="1">
        <f t="array" aca="1" ref="FO170" ca="1">CONCATENATE(INDIRECT(ADDRESS(1,MATCH(_xlfn.MINIFS(B170:FE170,metrics.rec,"MSE"),B170:FE170,0)+1)), ", ", INDIRECT(ADDRESS(2,MATCH(_xlfn.MINIFS(B170:FE170,metrics.rec,"MSE"),B170:FE170,0)+1)))</f>
        <v>#N/A</v>
      </c>
      <c r="FP170" s="1" t="e" cm="1">
        <f t="array" aca="1" ref="FP170" ca="1">CONCATENATE(INDIRECT(ADDRESS(1,MATCH(_xlfn.MAXIFS(B170:FE170,metrics.rec,"R"),B170:FE170,0)+1)), ", ", INDIRECT(ADDRESS(2,MATCH(_xlfn.MAXIFS(B170:FE170,metrics.rec,"R"),B170:FE170,0)+1)))</f>
        <v>#N/A</v>
      </c>
      <c r="FQ170" s="1" t="e" cm="1">
        <f t="array" aca="1" ref="FQ170" ca="1">CONCATENATE(INDIRECT(ADDRESS(1,MATCH(_xlfn.MAXIFS(B170:FE170,metrics.rec,"Precision"),B170:FE170,0)+1)), ", ", INDIRECT(ADDRESS(2,MATCH(_xlfn.MAXIFS(B170:FE170,metrics.rec,"Precision"),B170:FE170,0)+1)))</f>
        <v>#N/A</v>
      </c>
      <c r="FR170" s="1" t="e" cm="1">
        <f t="array" aca="1" ref="FR170" ca="1">CONCATENATE(INDIRECT(ADDRESS(1,MATCH(_xlfn.MAXIFS(B170:FE170,metrics.rec,"Recall"),B170:FE170,0)+1)), ", ", INDIRECT(ADDRESS(2,MATCH(_xlfn.MAXIFS(B170:FE170,metrics.rec,"Recall"),B170:FE170,0)+1)))</f>
        <v>#N/A</v>
      </c>
      <c r="FS170" s="1" t="e" cm="1">
        <f t="array" aca="1" ref="FS170" ca="1">CONCATENATE(INDIRECT(ADDRESS(1,MATCH(_xlfn.MAXIFS(B170:FE170,metrics.rec,"Coverage"),B170:FE170,0)+1)), ", ", INDIRECT(ADDRESS(2,MATCH(_xlfn.MAXIFS(B170:FE170,metrics.rec,"Coverage"),B170:FE170,0)+1)))</f>
        <v>#N/A</v>
      </c>
      <c r="FT170" s="1" t="e" cm="1">
        <f t="array" aca="1" ref="FT170" ca="1">CONCATENATE(INDIRECT(ADDRESS(1,MATCH(_xlfn.MAXIFS(B170:FE170,metrics.rec,"Recatio"),B170:FE170,0)+1)), ", ", INDIRECT(ADDRESS(2,MATCH(_xlfn.MAXIFS(B170:FE170,metrics.rec,"Recatio"),B170:FE170,0)+1)))</f>
        <v>#N/A</v>
      </c>
      <c r="FU170" s="1" t="e" cm="1">
        <f t="array" aca="1" ref="FU170" ca="1">CONCATENATE(INDIRECT(ADDRESS(1,MATCH(_xlfn.MINIFS(B170:FE170,metrics.rec,"Time"),B170:FE170,0)+1)), ", ", INDIRECT(ADDRESS(2,MATCH(_xlfn.MINIFS(B170:FE170,metrics.rec,"Time"),B170:FE170,0)+1)))</f>
        <v>#N/A</v>
      </c>
    </row>
    <row r="171" spans="1:177" x14ac:dyDescent="0.2">
      <c r="A171" s="1" t="s">
        <v>168</v>
      </c>
      <c r="B171" s="4"/>
      <c r="C171" s="4"/>
      <c r="D171" s="4"/>
      <c r="E171" s="4"/>
      <c r="F171" s="4"/>
      <c r="G171" s="4"/>
      <c r="H171" s="4"/>
      <c r="I171" s="4"/>
      <c r="J171" s="5"/>
      <c r="K171" s="5"/>
      <c r="L171" s="5"/>
      <c r="M171" s="5"/>
      <c r="N171" s="5"/>
      <c r="O171" s="5"/>
      <c r="P171" s="5"/>
      <c r="Q171" s="5"/>
      <c r="R171" s="4"/>
      <c r="S171" s="4"/>
      <c r="T171" s="4"/>
      <c r="U171" s="4"/>
      <c r="V171" s="4"/>
      <c r="W171" s="4"/>
      <c r="X171" s="4"/>
      <c r="Y171" s="4"/>
      <c r="Z171" s="5"/>
      <c r="AA171" s="5"/>
      <c r="AB171" s="5"/>
      <c r="AC171" s="5"/>
      <c r="AD171" s="5"/>
      <c r="AE171" s="5"/>
      <c r="AF171" s="5"/>
      <c r="AG171" s="5"/>
      <c r="AH171" s="4"/>
      <c r="AI171" s="4"/>
      <c r="AJ171" s="4"/>
      <c r="AK171" s="4"/>
      <c r="AL171" s="4"/>
      <c r="AM171" s="4"/>
      <c r="AN171" s="4"/>
      <c r="AO171" s="4"/>
      <c r="AP171" s="5"/>
      <c r="AQ171" s="5"/>
      <c r="AR171" s="5"/>
      <c r="AS171" s="5"/>
      <c r="AT171" s="5"/>
      <c r="AU171" s="5"/>
      <c r="AV171" s="5"/>
      <c r="AW171" s="5"/>
      <c r="AX171" s="4"/>
      <c r="AY171" s="4"/>
      <c r="AZ171" s="4"/>
      <c r="BA171" s="4"/>
      <c r="BB171" s="4"/>
      <c r="BC171" s="4"/>
      <c r="BD171" s="4"/>
      <c r="BE171" s="4"/>
      <c r="BF171" s="5"/>
      <c r="BG171" s="5"/>
      <c r="BH171" s="5"/>
      <c r="BI171" s="5"/>
      <c r="BJ171" s="5"/>
      <c r="BK171" s="5"/>
      <c r="BL171" s="5"/>
      <c r="BM171" s="5"/>
      <c r="BN171" s="4"/>
      <c r="BO171" s="4"/>
      <c r="BP171" s="4"/>
      <c r="BQ171" s="4"/>
      <c r="BR171" s="4"/>
      <c r="BS171" s="4"/>
      <c r="BT171" s="4"/>
      <c r="BU171" s="4"/>
      <c r="BV171" s="5"/>
      <c r="BW171" s="5"/>
      <c r="BX171" s="5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4"/>
      <c r="CJ171" s="4"/>
      <c r="CK171" s="4"/>
      <c r="CL171" s="5"/>
      <c r="CM171" s="5"/>
      <c r="CN171" s="5"/>
      <c r="CO171" s="5"/>
      <c r="CP171" s="5"/>
      <c r="CQ171" s="5"/>
      <c r="CR171" s="5"/>
      <c r="CS171" s="5"/>
      <c r="CT171" s="4"/>
      <c r="CU171" s="4"/>
      <c r="CV171" s="4"/>
      <c r="CW171" s="4"/>
      <c r="CX171" s="4"/>
      <c r="CY171" s="4"/>
      <c r="CZ171" s="4"/>
      <c r="DA171" s="4"/>
      <c r="DB171" s="5"/>
      <c r="DC171" s="5"/>
      <c r="DD171" s="5"/>
      <c r="DE171" s="5"/>
      <c r="DF171" s="5"/>
      <c r="DG171" s="5"/>
      <c r="DH171" s="5"/>
      <c r="DI171" s="5"/>
      <c r="DJ171" s="4"/>
      <c r="DK171" s="4"/>
      <c r="DL171" s="4"/>
      <c r="DM171" s="4"/>
      <c r="DN171" s="4"/>
      <c r="DO171" s="4"/>
      <c r="DP171" s="4"/>
      <c r="DQ171" s="4"/>
      <c r="DR171" s="5"/>
      <c r="DS171" s="5"/>
      <c r="DT171" s="5"/>
      <c r="DU171" s="5"/>
      <c r="DV171" s="5"/>
      <c r="DW171" s="5"/>
      <c r="DX171" s="5"/>
      <c r="DY171" s="5"/>
      <c r="DZ171" s="4"/>
      <c r="EA171" s="4"/>
      <c r="EB171" s="4"/>
      <c r="EC171" s="4"/>
      <c r="ED171" s="4"/>
      <c r="EE171" s="4"/>
      <c r="EF171" s="4"/>
      <c r="EG171" s="4"/>
      <c r="EH171" s="5"/>
      <c r="EI171" s="5"/>
      <c r="EJ171" s="5"/>
      <c r="EK171" s="5"/>
      <c r="EL171" s="5"/>
      <c r="EM171" s="5"/>
      <c r="EN171" s="5"/>
      <c r="EO171" s="5"/>
      <c r="EP171" s="4"/>
      <c r="EQ171" s="4"/>
      <c r="ER171" s="4"/>
      <c r="ES171" s="4"/>
      <c r="ET171" s="4"/>
      <c r="EU171" s="4"/>
      <c r="EV171" s="4"/>
      <c r="EW171" s="4"/>
      <c r="EX171" s="5"/>
      <c r="EY171" s="5"/>
      <c r="EZ171" s="5"/>
      <c r="FA171" s="5"/>
      <c r="FB171" s="5"/>
      <c r="FC171" s="5"/>
      <c r="FD171" s="5"/>
      <c r="FE171" s="5"/>
      <c r="FF171" s="4" t="e">
        <f t="shared" si="40"/>
        <v>#DIV/0!</v>
      </c>
      <c r="FG171" s="4" t="e">
        <f t="shared" si="41"/>
        <v>#DIV/0!</v>
      </c>
      <c r="FH171" s="4" t="e">
        <f t="shared" si="42"/>
        <v>#DIV/0!</v>
      </c>
      <c r="FI171" s="4" t="e">
        <f t="shared" si="43"/>
        <v>#DIV/0!</v>
      </c>
      <c r="FJ171" s="4" t="e">
        <f t="shared" si="44"/>
        <v>#DIV/0!</v>
      </c>
      <c r="FK171" s="4" t="e">
        <f t="shared" si="45"/>
        <v>#DIV/0!</v>
      </c>
      <c r="FL171" s="4" t="e">
        <f t="shared" si="46"/>
        <v>#DIV/0!</v>
      </c>
      <c r="FM171" s="4" t="e">
        <f t="shared" si="47"/>
        <v>#DIV/0!</v>
      </c>
      <c r="FN171" s="1" t="e" cm="1">
        <f t="array" aca="1" ref="FN171" ca="1">CONCATENATE(INDIRECT(ADDRESS(1,MATCH(_xlfn.MINIFS(B171:FE171,metrics.rec,"MAE"),B171:FE171,0)+1)), ", ", INDIRECT(ADDRESS(2,MATCH(_xlfn.MINIFS(B171:FE171,metrics.rec,"MAE"),B171:FE171,0)+1)))</f>
        <v>#N/A</v>
      </c>
      <c r="FO171" s="1" t="e" cm="1">
        <f t="array" aca="1" ref="FO171" ca="1">CONCATENATE(INDIRECT(ADDRESS(1,MATCH(_xlfn.MINIFS(B171:FE171,metrics.rec,"MSE"),B171:FE171,0)+1)), ", ", INDIRECT(ADDRESS(2,MATCH(_xlfn.MINIFS(B171:FE171,metrics.rec,"MSE"),B171:FE171,0)+1)))</f>
        <v>#N/A</v>
      </c>
      <c r="FP171" s="1" t="e" cm="1">
        <f t="array" aca="1" ref="FP171" ca="1">CONCATENATE(INDIRECT(ADDRESS(1,MATCH(_xlfn.MAXIFS(B171:FE171,metrics.rec,"R"),B171:FE171,0)+1)), ", ", INDIRECT(ADDRESS(2,MATCH(_xlfn.MAXIFS(B171:FE171,metrics.rec,"R"),B171:FE171,0)+1)))</f>
        <v>#N/A</v>
      </c>
      <c r="FQ171" s="1" t="e" cm="1">
        <f t="array" aca="1" ref="FQ171" ca="1">CONCATENATE(INDIRECT(ADDRESS(1,MATCH(_xlfn.MAXIFS(B171:FE171,metrics.rec,"Precision"),B171:FE171,0)+1)), ", ", INDIRECT(ADDRESS(2,MATCH(_xlfn.MAXIFS(B171:FE171,metrics.rec,"Precision"),B171:FE171,0)+1)))</f>
        <v>#N/A</v>
      </c>
      <c r="FR171" s="1" t="e" cm="1">
        <f t="array" aca="1" ref="FR171" ca="1">CONCATENATE(INDIRECT(ADDRESS(1,MATCH(_xlfn.MAXIFS(B171:FE171,metrics.rec,"Recall"),B171:FE171,0)+1)), ", ", INDIRECT(ADDRESS(2,MATCH(_xlfn.MAXIFS(B171:FE171,metrics.rec,"Recall"),B171:FE171,0)+1)))</f>
        <v>#N/A</v>
      </c>
      <c r="FS171" s="1" t="e" cm="1">
        <f t="array" aca="1" ref="FS171" ca="1">CONCATENATE(INDIRECT(ADDRESS(1,MATCH(_xlfn.MAXIFS(B171:FE171,metrics.rec,"Coverage"),B171:FE171,0)+1)), ", ", INDIRECT(ADDRESS(2,MATCH(_xlfn.MAXIFS(B171:FE171,metrics.rec,"Coverage"),B171:FE171,0)+1)))</f>
        <v>#N/A</v>
      </c>
      <c r="FT171" s="1" t="e" cm="1">
        <f t="array" aca="1" ref="FT171" ca="1">CONCATENATE(INDIRECT(ADDRESS(1,MATCH(_xlfn.MAXIFS(B171:FE171,metrics.rec,"Recatio"),B171:FE171,0)+1)), ", ", INDIRECT(ADDRESS(2,MATCH(_xlfn.MAXIFS(B171:FE171,metrics.rec,"Recatio"),B171:FE171,0)+1)))</f>
        <v>#N/A</v>
      </c>
      <c r="FU171" s="1" t="e" cm="1">
        <f t="array" aca="1" ref="FU171" ca="1">CONCATENATE(INDIRECT(ADDRESS(1,MATCH(_xlfn.MINIFS(B171:FE171,metrics.rec,"Time"),B171:FE171,0)+1)), ", ", INDIRECT(ADDRESS(2,MATCH(_xlfn.MINIFS(B171:FE171,metrics.rec,"Time"),B171:FE171,0)+1)))</f>
        <v>#N/A</v>
      </c>
    </row>
    <row r="172" spans="1:177" x14ac:dyDescent="0.2">
      <c r="A172" s="1" t="s">
        <v>169</v>
      </c>
      <c r="B172" s="4"/>
      <c r="C172" s="4"/>
      <c r="D172" s="4"/>
      <c r="E172" s="4"/>
      <c r="F172" s="4"/>
      <c r="G172" s="4"/>
      <c r="H172" s="4"/>
      <c r="I172" s="4"/>
      <c r="J172" s="5"/>
      <c r="K172" s="5"/>
      <c r="L172" s="5"/>
      <c r="M172" s="5"/>
      <c r="N172" s="5"/>
      <c r="O172" s="5"/>
      <c r="P172" s="5"/>
      <c r="Q172" s="5"/>
      <c r="R172" s="4"/>
      <c r="S172" s="4"/>
      <c r="T172" s="4"/>
      <c r="U172" s="4"/>
      <c r="V172" s="4"/>
      <c r="W172" s="4"/>
      <c r="X172" s="4"/>
      <c r="Y172" s="4"/>
      <c r="Z172" s="5"/>
      <c r="AA172" s="5"/>
      <c r="AB172" s="5"/>
      <c r="AC172" s="5"/>
      <c r="AD172" s="5"/>
      <c r="AE172" s="5"/>
      <c r="AF172" s="5"/>
      <c r="AG172" s="5"/>
      <c r="AH172" s="4"/>
      <c r="AI172" s="4"/>
      <c r="AJ172" s="4"/>
      <c r="AK172" s="4"/>
      <c r="AL172" s="4"/>
      <c r="AM172" s="4"/>
      <c r="AN172" s="4"/>
      <c r="AO172" s="4"/>
      <c r="AP172" s="5"/>
      <c r="AQ172" s="5"/>
      <c r="AR172" s="5"/>
      <c r="AS172" s="5"/>
      <c r="AT172" s="5"/>
      <c r="AU172" s="5"/>
      <c r="AV172" s="5"/>
      <c r="AW172" s="5"/>
      <c r="AX172" s="4"/>
      <c r="AY172" s="4"/>
      <c r="AZ172" s="4"/>
      <c r="BA172" s="4"/>
      <c r="BB172" s="4"/>
      <c r="BC172" s="4"/>
      <c r="BD172" s="4"/>
      <c r="BE172" s="4"/>
      <c r="BF172" s="5"/>
      <c r="BG172" s="5"/>
      <c r="BH172" s="5"/>
      <c r="BI172" s="5"/>
      <c r="BJ172" s="5"/>
      <c r="BK172" s="5"/>
      <c r="BL172" s="5"/>
      <c r="BM172" s="5"/>
      <c r="BN172" s="4"/>
      <c r="BO172" s="4"/>
      <c r="BP172" s="4"/>
      <c r="BQ172" s="4"/>
      <c r="BR172" s="4"/>
      <c r="BS172" s="4"/>
      <c r="BT172" s="4"/>
      <c r="BU172" s="4"/>
      <c r="BV172" s="5"/>
      <c r="BW172" s="5"/>
      <c r="BX172" s="5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4"/>
      <c r="CJ172" s="4"/>
      <c r="CK172" s="4"/>
      <c r="CL172" s="5"/>
      <c r="CM172" s="5"/>
      <c r="CN172" s="5"/>
      <c r="CO172" s="5"/>
      <c r="CP172" s="5"/>
      <c r="CQ172" s="5"/>
      <c r="CR172" s="5"/>
      <c r="CS172" s="5"/>
      <c r="CT172" s="4"/>
      <c r="CU172" s="4"/>
      <c r="CV172" s="4"/>
      <c r="CW172" s="4"/>
      <c r="CX172" s="4"/>
      <c r="CY172" s="4"/>
      <c r="CZ172" s="4"/>
      <c r="DA172" s="4"/>
      <c r="DB172" s="5"/>
      <c r="DC172" s="5"/>
      <c r="DD172" s="5"/>
      <c r="DE172" s="5"/>
      <c r="DF172" s="5"/>
      <c r="DG172" s="5"/>
      <c r="DH172" s="5"/>
      <c r="DI172" s="5"/>
      <c r="DJ172" s="4"/>
      <c r="DK172" s="4"/>
      <c r="DL172" s="4"/>
      <c r="DM172" s="4"/>
      <c r="DN172" s="4"/>
      <c r="DO172" s="4"/>
      <c r="DP172" s="4"/>
      <c r="DQ172" s="4"/>
      <c r="DR172" s="5"/>
      <c r="DS172" s="5"/>
      <c r="DT172" s="5"/>
      <c r="DU172" s="5"/>
      <c r="DV172" s="5"/>
      <c r="DW172" s="5"/>
      <c r="DX172" s="5"/>
      <c r="DY172" s="5"/>
      <c r="DZ172" s="4"/>
      <c r="EA172" s="4"/>
      <c r="EB172" s="4"/>
      <c r="EC172" s="4"/>
      <c r="ED172" s="4"/>
      <c r="EE172" s="4"/>
      <c r="EF172" s="4"/>
      <c r="EG172" s="4"/>
      <c r="EH172" s="5"/>
      <c r="EI172" s="5"/>
      <c r="EJ172" s="5"/>
      <c r="EK172" s="5"/>
      <c r="EL172" s="5"/>
      <c r="EM172" s="5"/>
      <c r="EN172" s="5"/>
      <c r="EO172" s="5"/>
      <c r="EP172" s="4"/>
      <c r="EQ172" s="4"/>
      <c r="ER172" s="4"/>
      <c r="ES172" s="4"/>
      <c r="ET172" s="4"/>
      <c r="EU172" s="4"/>
      <c r="EV172" s="4"/>
      <c r="EW172" s="4"/>
      <c r="EX172" s="5"/>
      <c r="EY172" s="5"/>
      <c r="EZ172" s="5"/>
      <c r="FA172" s="5"/>
      <c r="FB172" s="5"/>
      <c r="FC172" s="5"/>
      <c r="FD172" s="5"/>
      <c r="FE172" s="5"/>
      <c r="FF172" s="4" t="e">
        <f t="shared" si="40"/>
        <v>#DIV/0!</v>
      </c>
      <c r="FG172" s="4" t="e">
        <f t="shared" si="41"/>
        <v>#DIV/0!</v>
      </c>
      <c r="FH172" s="4" t="e">
        <f t="shared" si="42"/>
        <v>#DIV/0!</v>
      </c>
      <c r="FI172" s="4" t="e">
        <f t="shared" si="43"/>
        <v>#DIV/0!</v>
      </c>
      <c r="FJ172" s="4" t="e">
        <f t="shared" si="44"/>
        <v>#DIV/0!</v>
      </c>
      <c r="FK172" s="4" t="e">
        <f t="shared" si="45"/>
        <v>#DIV/0!</v>
      </c>
      <c r="FL172" s="4" t="e">
        <f t="shared" si="46"/>
        <v>#DIV/0!</v>
      </c>
      <c r="FM172" s="4" t="e">
        <f t="shared" si="47"/>
        <v>#DIV/0!</v>
      </c>
      <c r="FN172" s="1" t="e" cm="1">
        <f t="array" aca="1" ref="FN172" ca="1">CONCATENATE(INDIRECT(ADDRESS(1,MATCH(_xlfn.MINIFS(B172:FE172,metrics.rec,"MAE"),B172:FE172,0)+1)), ", ", INDIRECT(ADDRESS(2,MATCH(_xlfn.MINIFS(B172:FE172,metrics.rec,"MAE"),B172:FE172,0)+1)))</f>
        <v>#N/A</v>
      </c>
      <c r="FO172" s="1" t="e" cm="1">
        <f t="array" aca="1" ref="FO172" ca="1">CONCATENATE(INDIRECT(ADDRESS(1,MATCH(_xlfn.MINIFS(B172:FE172,metrics.rec,"MSE"),B172:FE172,0)+1)), ", ", INDIRECT(ADDRESS(2,MATCH(_xlfn.MINIFS(B172:FE172,metrics.rec,"MSE"),B172:FE172,0)+1)))</f>
        <v>#N/A</v>
      </c>
      <c r="FP172" s="1" t="e" cm="1">
        <f t="array" aca="1" ref="FP172" ca="1">CONCATENATE(INDIRECT(ADDRESS(1,MATCH(_xlfn.MAXIFS(B172:FE172,metrics.rec,"R"),B172:FE172,0)+1)), ", ", INDIRECT(ADDRESS(2,MATCH(_xlfn.MAXIFS(B172:FE172,metrics.rec,"R"),B172:FE172,0)+1)))</f>
        <v>#N/A</v>
      </c>
      <c r="FQ172" s="1" t="e" cm="1">
        <f t="array" aca="1" ref="FQ172" ca="1">CONCATENATE(INDIRECT(ADDRESS(1,MATCH(_xlfn.MAXIFS(B172:FE172,metrics.rec,"Precision"),B172:FE172,0)+1)), ", ", INDIRECT(ADDRESS(2,MATCH(_xlfn.MAXIFS(B172:FE172,metrics.rec,"Precision"),B172:FE172,0)+1)))</f>
        <v>#N/A</v>
      </c>
      <c r="FR172" s="1" t="e" cm="1">
        <f t="array" aca="1" ref="FR172" ca="1">CONCATENATE(INDIRECT(ADDRESS(1,MATCH(_xlfn.MAXIFS(B172:FE172,metrics.rec,"Recall"),B172:FE172,0)+1)), ", ", INDIRECT(ADDRESS(2,MATCH(_xlfn.MAXIFS(B172:FE172,metrics.rec,"Recall"),B172:FE172,0)+1)))</f>
        <v>#N/A</v>
      </c>
      <c r="FS172" s="1" t="e" cm="1">
        <f t="array" aca="1" ref="FS172" ca="1">CONCATENATE(INDIRECT(ADDRESS(1,MATCH(_xlfn.MAXIFS(B172:FE172,metrics.rec,"Coverage"),B172:FE172,0)+1)), ", ", INDIRECT(ADDRESS(2,MATCH(_xlfn.MAXIFS(B172:FE172,metrics.rec,"Coverage"),B172:FE172,0)+1)))</f>
        <v>#N/A</v>
      </c>
      <c r="FT172" s="1" t="e" cm="1">
        <f t="array" aca="1" ref="FT172" ca="1">CONCATENATE(INDIRECT(ADDRESS(1,MATCH(_xlfn.MAXIFS(B172:FE172,metrics.rec,"Recatio"),B172:FE172,0)+1)), ", ", INDIRECT(ADDRESS(2,MATCH(_xlfn.MAXIFS(B172:FE172,metrics.rec,"Recatio"),B172:FE172,0)+1)))</f>
        <v>#N/A</v>
      </c>
      <c r="FU172" s="1" t="e" cm="1">
        <f t="array" aca="1" ref="FU172" ca="1">CONCATENATE(INDIRECT(ADDRESS(1,MATCH(_xlfn.MINIFS(B172:FE172,metrics.rec,"Time"),B172:FE172,0)+1)), ", ", INDIRECT(ADDRESS(2,MATCH(_xlfn.MINIFS(B172:FE172,metrics.rec,"Time"),B172:FE172,0)+1)))</f>
        <v>#N/A</v>
      </c>
    </row>
    <row r="173" spans="1:177" x14ac:dyDescent="0.2">
      <c r="A173" s="1" t="s">
        <v>170</v>
      </c>
      <c r="B173" s="4"/>
      <c r="C173" s="4"/>
      <c r="D173" s="4"/>
      <c r="E173" s="4"/>
      <c r="F173" s="4"/>
      <c r="G173" s="4"/>
      <c r="H173" s="4"/>
      <c r="I173" s="4"/>
      <c r="J173" s="5"/>
      <c r="K173" s="5"/>
      <c r="L173" s="5"/>
      <c r="M173" s="5"/>
      <c r="N173" s="5"/>
      <c r="O173" s="5"/>
      <c r="P173" s="5"/>
      <c r="Q173" s="5"/>
      <c r="R173" s="4"/>
      <c r="S173" s="4"/>
      <c r="T173" s="4"/>
      <c r="U173" s="4"/>
      <c r="V173" s="4"/>
      <c r="W173" s="4"/>
      <c r="X173" s="4"/>
      <c r="Y173" s="4"/>
      <c r="Z173" s="5"/>
      <c r="AA173" s="5"/>
      <c r="AB173" s="5"/>
      <c r="AC173" s="5"/>
      <c r="AD173" s="5"/>
      <c r="AE173" s="5"/>
      <c r="AF173" s="5"/>
      <c r="AG173" s="5"/>
      <c r="AH173" s="4"/>
      <c r="AI173" s="4"/>
      <c r="AJ173" s="4"/>
      <c r="AK173" s="4"/>
      <c r="AL173" s="4"/>
      <c r="AM173" s="4"/>
      <c r="AN173" s="4"/>
      <c r="AO173" s="4"/>
      <c r="AP173" s="5"/>
      <c r="AQ173" s="5"/>
      <c r="AR173" s="5"/>
      <c r="AS173" s="5"/>
      <c r="AT173" s="5"/>
      <c r="AU173" s="5"/>
      <c r="AV173" s="5"/>
      <c r="AW173" s="5"/>
      <c r="AX173" s="4"/>
      <c r="AY173" s="4"/>
      <c r="AZ173" s="4"/>
      <c r="BA173" s="4"/>
      <c r="BB173" s="4"/>
      <c r="BC173" s="4"/>
      <c r="BD173" s="4"/>
      <c r="BE173" s="4"/>
      <c r="BF173" s="5"/>
      <c r="BG173" s="5"/>
      <c r="BH173" s="5"/>
      <c r="BI173" s="5"/>
      <c r="BJ173" s="5"/>
      <c r="BK173" s="5"/>
      <c r="BL173" s="5"/>
      <c r="BM173" s="5"/>
      <c r="BN173" s="4"/>
      <c r="BO173" s="4"/>
      <c r="BP173" s="4"/>
      <c r="BQ173" s="4"/>
      <c r="BR173" s="4"/>
      <c r="BS173" s="4"/>
      <c r="BT173" s="4"/>
      <c r="BU173" s="4"/>
      <c r="BV173" s="5"/>
      <c r="BW173" s="5"/>
      <c r="BX173" s="5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4"/>
      <c r="CJ173" s="4"/>
      <c r="CK173" s="4"/>
      <c r="CL173" s="5"/>
      <c r="CM173" s="5"/>
      <c r="CN173" s="5"/>
      <c r="CO173" s="5"/>
      <c r="CP173" s="5"/>
      <c r="CQ173" s="5"/>
      <c r="CR173" s="5"/>
      <c r="CS173" s="5"/>
      <c r="CT173" s="4"/>
      <c r="CU173" s="4"/>
      <c r="CV173" s="4"/>
      <c r="CW173" s="4"/>
      <c r="CX173" s="4"/>
      <c r="CY173" s="4"/>
      <c r="CZ173" s="4"/>
      <c r="DA173" s="4"/>
      <c r="DB173" s="5"/>
      <c r="DC173" s="5"/>
      <c r="DD173" s="5"/>
      <c r="DE173" s="5"/>
      <c r="DF173" s="5"/>
      <c r="DG173" s="5"/>
      <c r="DH173" s="5"/>
      <c r="DI173" s="5"/>
      <c r="DJ173" s="4"/>
      <c r="DK173" s="4"/>
      <c r="DL173" s="4"/>
      <c r="DM173" s="4"/>
      <c r="DN173" s="4"/>
      <c r="DO173" s="4"/>
      <c r="DP173" s="4"/>
      <c r="DQ173" s="4"/>
      <c r="DR173" s="5"/>
      <c r="DS173" s="5"/>
      <c r="DT173" s="5"/>
      <c r="DU173" s="5"/>
      <c r="DV173" s="5"/>
      <c r="DW173" s="5"/>
      <c r="DX173" s="5"/>
      <c r="DY173" s="5"/>
      <c r="DZ173" s="4"/>
      <c r="EA173" s="4"/>
      <c r="EB173" s="4"/>
      <c r="EC173" s="4"/>
      <c r="ED173" s="4"/>
      <c r="EE173" s="4"/>
      <c r="EF173" s="4"/>
      <c r="EG173" s="4"/>
      <c r="EH173" s="5"/>
      <c r="EI173" s="5"/>
      <c r="EJ173" s="5"/>
      <c r="EK173" s="5"/>
      <c r="EL173" s="5"/>
      <c r="EM173" s="5"/>
      <c r="EN173" s="5"/>
      <c r="EO173" s="5"/>
      <c r="EP173" s="4"/>
      <c r="EQ173" s="4"/>
      <c r="ER173" s="4"/>
      <c r="ES173" s="4"/>
      <c r="ET173" s="4"/>
      <c r="EU173" s="4"/>
      <c r="EV173" s="4"/>
      <c r="EW173" s="4"/>
      <c r="EX173" s="5"/>
      <c r="EY173" s="5"/>
      <c r="EZ173" s="5"/>
      <c r="FA173" s="5"/>
      <c r="FB173" s="5"/>
      <c r="FC173" s="5"/>
      <c r="FD173" s="5"/>
      <c r="FE173" s="5"/>
      <c r="FF173" s="4" t="e">
        <f t="shared" si="40"/>
        <v>#DIV/0!</v>
      </c>
      <c r="FG173" s="4" t="e">
        <f t="shared" si="41"/>
        <v>#DIV/0!</v>
      </c>
      <c r="FH173" s="4" t="e">
        <f t="shared" si="42"/>
        <v>#DIV/0!</v>
      </c>
      <c r="FI173" s="4" t="e">
        <f t="shared" si="43"/>
        <v>#DIV/0!</v>
      </c>
      <c r="FJ173" s="4" t="e">
        <f t="shared" si="44"/>
        <v>#DIV/0!</v>
      </c>
      <c r="FK173" s="4" t="e">
        <f t="shared" si="45"/>
        <v>#DIV/0!</v>
      </c>
      <c r="FL173" s="4" t="e">
        <f t="shared" si="46"/>
        <v>#DIV/0!</v>
      </c>
      <c r="FM173" s="4" t="e">
        <f t="shared" si="47"/>
        <v>#DIV/0!</v>
      </c>
      <c r="FN173" s="1" t="e" cm="1">
        <f t="array" aca="1" ref="FN173" ca="1">CONCATENATE(INDIRECT(ADDRESS(1,MATCH(_xlfn.MINIFS(B173:FE173,metrics.rec,"MAE"),B173:FE173,0)+1)), ", ", INDIRECT(ADDRESS(2,MATCH(_xlfn.MINIFS(B173:FE173,metrics.rec,"MAE"),B173:FE173,0)+1)))</f>
        <v>#N/A</v>
      </c>
      <c r="FO173" s="1" t="e" cm="1">
        <f t="array" aca="1" ref="FO173" ca="1">CONCATENATE(INDIRECT(ADDRESS(1,MATCH(_xlfn.MINIFS(B173:FE173,metrics.rec,"MSE"),B173:FE173,0)+1)), ", ", INDIRECT(ADDRESS(2,MATCH(_xlfn.MINIFS(B173:FE173,metrics.rec,"MSE"),B173:FE173,0)+1)))</f>
        <v>#N/A</v>
      </c>
      <c r="FP173" s="1" t="e" cm="1">
        <f t="array" aca="1" ref="FP173" ca="1">CONCATENATE(INDIRECT(ADDRESS(1,MATCH(_xlfn.MAXIFS(B173:FE173,metrics.rec,"R"),B173:FE173,0)+1)), ", ", INDIRECT(ADDRESS(2,MATCH(_xlfn.MAXIFS(B173:FE173,metrics.rec,"R"),B173:FE173,0)+1)))</f>
        <v>#N/A</v>
      </c>
      <c r="FQ173" s="1" t="e" cm="1">
        <f t="array" aca="1" ref="FQ173" ca="1">CONCATENATE(INDIRECT(ADDRESS(1,MATCH(_xlfn.MAXIFS(B173:FE173,metrics.rec,"Precision"),B173:FE173,0)+1)), ", ", INDIRECT(ADDRESS(2,MATCH(_xlfn.MAXIFS(B173:FE173,metrics.rec,"Precision"),B173:FE173,0)+1)))</f>
        <v>#N/A</v>
      </c>
      <c r="FR173" s="1" t="e" cm="1">
        <f t="array" aca="1" ref="FR173" ca="1">CONCATENATE(INDIRECT(ADDRESS(1,MATCH(_xlfn.MAXIFS(B173:FE173,metrics.rec,"Recall"),B173:FE173,0)+1)), ", ", INDIRECT(ADDRESS(2,MATCH(_xlfn.MAXIFS(B173:FE173,metrics.rec,"Recall"),B173:FE173,0)+1)))</f>
        <v>#N/A</v>
      </c>
      <c r="FS173" s="1" t="e" cm="1">
        <f t="array" aca="1" ref="FS173" ca="1">CONCATENATE(INDIRECT(ADDRESS(1,MATCH(_xlfn.MAXIFS(B173:FE173,metrics.rec,"Coverage"),B173:FE173,0)+1)), ", ", INDIRECT(ADDRESS(2,MATCH(_xlfn.MAXIFS(B173:FE173,metrics.rec,"Coverage"),B173:FE173,0)+1)))</f>
        <v>#N/A</v>
      </c>
      <c r="FT173" s="1" t="e" cm="1">
        <f t="array" aca="1" ref="FT173" ca="1">CONCATENATE(INDIRECT(ADDRESS(1,MATCH(_xlfn.MAXIFS(B173:FE173,metrics.rec,"Recatio"),B173:FE173,0)+1)), ", ", INDIRECT(ADDRESS(2,MATCH(_xlfn.MAXIFS(B173:FE173,metrics.rec,"Recatio"),B173:FE173,0)+1)))</f>
        <v>#N/A</v>
      </c>
      <c r="FU173" s="1" t="e" cm="1">
        <f t="array" aca="1" ref="FU173" ca="1">CONCATENATE(INDIRECT(ADDRESS(1,MATCH(_xlfn.MINIFS(B173:FE173,metrics.rec,"Time"),B173:FE173,0)+1)), ", ", INDIRECT(ADDRESS(2,MATCH(_xlfn.MINIFS(B173:FE173,metrics.rec,"Time"),B173:FE173,0)+1)))</f>
        <v>#N/A</v>
      </c>
    </row>
    <row r="174" spans="1:177" x14ac:dyDescent="0.2">
      <c r="A174" s="1" t="s">
        <v>171</v>
      </c>
      <c r="B174" s="4"/>
      <c r="C174" s="4"/>
      <c r="D174" s="4"/>
      <c r="E174" s="4"/>
      <c r="F174" s="4"/>
      <c r="G174" s="4"/>
      <c r="H174" s="4"/>
      <c r="I174" s="4"/>
      <c r="J174" s="5"/>
      <c r="K174" s="5"/>
      <c r="L174" s="5"/>
      <c r="M174" s="5"/>
      <c r="N174" s="5"/>
      <c r="O174" s="5"/>
      <c r="P174" s="5"/>
      <c r="Q174" s="5"/>
      <c r="R174" s="4"/>
      <c r="S174" s="4"/>
      <c r="T174" s="4"/>
      <c r="U174" s="4"/>
      <c r="V174" s="4"/>
      <c r="W174" s="4"/>
      <c r="X174" s="4"/>
      <c r="Y174" s="4"/>
      <c r="Z174" s="5"/>
      <c r="AA174" s="5"/>
      <c r="AB174" s="5"/>
      <c r="AC174" s="5"/>
      <c r="AD174" s="5"/>
      <c r="AE174" s="5"/>
      <c r="AF174" s="5"/>
      <c r="AG174" s="5"/>
      <c r="AH174" s="4"/>
      <c r="AI174" s="4"/>
      <c r="AJ174" s="4"/>
      <c r="AK174" s="4"/>
      <c r="AL174" s="4"/>
      <c r="AM174" s="4"/>
      <c r="AN174" s="4"/>
      <c r="AO174" s="4"/>
      <c r="AP174" s="5"/>
      <c r="AQ174" s="5"/>
      <c r="AR174" s="5"/>
      <c r="AS174" s="5"/>
      <c r="AT174" s="5"/>
      <c r="AU174" s="5"/>
      <c r="AV174" s="5"/>
      <c r="AW174" s="5"/>
      <c r="AX174" s="4"/>
      <c r="AY174" s="4"/>
      <c r="AZ174" s="4"/>
      <c r="BA174" s="4"/>
      <c r="BB174" s="4"/>
      <c r="BC174" s="4"/>
      <c r="BD174" s="4"/>
      <c r="BE174" s="4"/>
      <c r="BF174" s="5"/>
      <c r="BG174" s="5"/>
      <c r="BH174" s="5"/>
      <c r="BI174" s="5"/>
      <c r="BJ174" s="5"/>
      <c r="BK174" s="5"/>
      <c r="BL174" s="5"/>
      <c r="BM174" s="5"/>
      <c r="BN174" s="4"/>
      <c r="BO174" s="4"/>
      <c r="BP174" s="4"/>
      <c r="BQ174" s="4"/>
      <c r="BR174" s="4"/>
      <c r="BS174" s="4"/>
      <c r="BT174" s="4"/>
      <c r="BU174" s="4"/>
      <c r="BV174" s="5"/>
      <c r="BW174" s="5"/>
      <c r="BX174" s="5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4"/>
      <c r="CJ174" s="4"/>
      <c r="CK174" s="4"/>
      <c r="CL174" s="5"/>
      <c r="CM174" s="5"/>
      <c r="CN174" s="5"/>
      <c r="CO174" s="5"/>
      <c r="CP174" s="5"/>
      <c r="CQ174" s="5"/>
      <c r="CR174" s="5"/>
      <c r="CS174" s="5"/>
      <c r="CT174" s="4"/>
      <c r="CU174" s="4"/>
      <c r="CV174" s="4"/>
      <c r="CW174" s="4"/>
      <c r="CX174" s="4"/>
      <c r="CY174" s="4"/>
      <c r="CZ174" s="4"/>
      <c r="DA174" s="4"/>
      <c r="DB174" s="5"/>
      <c r="DC174" s="5"/>
      <c r="DD174" s="5"/>
      <c r="DE174" s="5"/>
      <c r="DF174" s="5"/>
      <c r="DG174" s="5"/>
      <c r="DH174" s="5"/>
      <c r="DI174" s="5"/>
      <c r="DJ174" s="4"/>
      <c r="DK174" s="4"/>
      <c r="DL174" s="4"/>
      <c r="DM174" s="4"/>
      <c r="DN174" s="4"/>
      <c r="DO174" s="4"/>
      <c r="DP174" s="4"/>
      <c r="DQ174" s="4"/>
      <c r="DR174" s="5"/>
      <c r="DS174" s="5"/>
      <c r="DT174" s="5"/>
      <c r="DU174" s="5"/>
      <c r="DV174" s="5"/>
      <c r="DW174" s="5"/>
      <c r="DX174" s="5"/>
      <c r="DY174" s="5"/>
      <c r="DZ174" s="4"/>
      <c r="EA174" s="4"/>
      <c r="EB174" s="4"/>
      <c r="EC174" s="4"/>
      <c r="ED174" s="4"/>
      <c r="EE174" s="4"/>
      <c r="EF174" s="4"/>
      <c r="EG174" s="4"/>
      <c r="EH174" s="5"/>
      <c r="EI174" s="5"/>
      <c r="EJ174" s="5"/>
      <c r="EK174" s="5"/>
      <c r="EL174" s="5"/>
      <c r="EM174" s="5"/>
      <c r="EN174" s="5"/>
      <c r="EO174" s="5"/>
      <c r="EP174" s="4"/>
      <c r="EQ174" s="4"/>
      <c r="ER174" s="4"/>
      <c r="ES174" s="4"/>
      <c r="ET174" s="4"/>
      <c r="EU174" s="4"/>
      <c r="EV174" s="4"/>
      <c r="EW174" s="4"/>
      <c r="EX174" s="5"/>
      <c r="EY174" s="5"/>
      <c r="EZ174" s="5"/>
      <c r="FA174" s="5"/>
      <c r="FB174" s="5"/>
      <c r="FC174" s="5"/>
      <c r="FD174" s="5"/>
      <c r="FE174" s="5"/>
      <c r="FF174" s="4" t="e">
        <f t="shared" si="40"/>
        <v>#DIV/0!</v>
      </c>
      <c r="FG174" s="4" t="e">
        <f t="shared" si="41"/>
        <v>#DIV/0!</v>
      </c>
      <c r="FH174" s="4" t="e">
        <f t="shared" si="42"/>
        <v>#DIV/0!</v>
      </c>
      <c r="FI174" s="4" t="e">
        <f t="shared" si="43"/>
        <v>#DIV/0!</v>
      </c>
      <c r="FJ174" s="4" t="e">
        <f t="shared" si="44"/>
        <v>#DIV/0!</v>
      </c>
      <c r="FK174" s="4" t="e">
        <f t="shared" si="45"/>
        <v>#DIV/0!</v>
      </c>
      <c r="FL174" s="4" t="e">
        <f t="shared" si="46"/>
        <v>#DIV/0!</v>
      </c>
      <c r="FM174" s="4" t="e">
        <f t="shared" si="47"/>
        <v>#DIV/0!</v>
      </c>
      <c r="FN174" s="1" t="e" cm="1">
        <f t="array" aca="1" ref="FN174" ca="1">CONCATENATE(INDIRECT(ADDRESS(1,MATCH(_xlfn.MINIFS(B174:FE174,metrics.rec,"MAE"),B174:FE174,0)+1)), ", ", INDIRECT(ADDRESS(2,MATCH(_xlfn.MINIFS(B174:FE174,metrics.rec,"MAE"),B174:FE174,0)+1)))</f>
        <v>#N/A</v>
      </c>
      <c r="FO174" s="1" t="e" cm="1">
        <f t="array" aca="1" ref="FO174" ca="1">CONCATENATE(INDIRECT(ADDRESS(1,MATCH(_xlfn.MINIFS(B174:FE174,metrics.rec,"MSE"),B174:FE174,0)+1)), ", ", INDIRECT(ADDRESS(2,MATCH(_xlfn.MINIFS(B174:FE174,metrics.rec,"MSE"),B174:FE174,0)+1)))</f>
        <v>#N/A</v>
      </c>
      <c r="FP174" s="1" t="e" cm="1">
        <f t="array" aca="1" ref="FP174" ca="1">CONCATENATE(INDIRECT(ADDRESS(1,MATCH(_xlfn.MAXIFS(B174:FE174,metrics.rec,"R"),B174:FE174,0)+1)), ", ", INDIRECT(ADDRESS(2,MATCH(_xlfn.MAXIFS(B174:FE174,metrics.rec,"R"),B174:FE174,0)+1)))</f>
        <v>#N/A</v>
      </c>
      <c r="FQ174" s="1" t="e" cm="1">
        <f t="array" aca="1" ref="FQ174" ca="1">CONCATENATE(INDIRECT(ADDRESS(1,MATCH(_xlfn.MAXIFS(B174:FE174,metrics.rec,"Precision"),B174:FE174,0)+1)), ", ", INDIRECT(ADDRESS(2,MATCH(_xlfn.MAXIFS(B174:FE174,metrics.rec,"Precision"),B174:FE174,0)+1)))</f>
        <v>#N/A</v>
      </c>
      <c r="FR174" s="1" t="e" cm="1">
        <f t="array" aca="1" ref="FR174" ca="1">CONCATENATE(INDIRECT(ADDRESS(1,MATCH(_xlfn.MAXIFS(B174:FE174,metrics.rec,"Recall"),B174:FE174,0)+1)), ", ", INDIRECT(ADDRESS(2,MATCH(_xlfn.MAXIFS(B174:FE174,metrics.rec,"Recall"),B174:FE174,0)+1)))</f>
        <v>#N/A</v>
      </c>
      <c r="FS174" s="1" t="e" cm="1">
        <f t="array" aca="1" ref="FS174" ca="1">CONCATENATE(INDIRECT(ADDRESS(1,MATCH(_xlfn.MAXIFS(B174:FE174,metrics.rec,"Coverage"),B174:FE174,0)+1)), ", ", INDIRECT(ADDRESS(2,MATCH(_xlfn.MAXIFS(B174:FE174,metrics.rec,"Coverage"),B174:FE174,0)+1)))</f>
        <v>#N/A</v>
      </c>
      <c r="FT174" s="1" t="e" cm="1">
        <f t="array" aca="1" ref="FT174" ca="1">CONCATENATE(INDIRECT(ADDRESS(1,MATCH(_xlfn.MAXIFS(B174:FE174,metrics.rec,"Recatio"),B174:FE174,0)+1)), ", ", INDIRECT(ADDRESS(2,MATCH(_xlfn.MAXIFS(B174:FE174,metrics.rec,"Recatio"),B174:FE174,0)+1)))</f>
        <v>#N/A</v>
      </c>
      <c r="FU174" s="1" t="e" cm="1">
        <f t="array" aca="1" ref="FU174" ca="1">CONCATENATE(INDIRECT(ADDRESS(1,MATCH(_xlfn.MINIFS(B174:FE174,metrics.rec,"Time"),B174:FE174,0)+1)), ", ", INDIRECT(ADDRESS(2,MATCH(_xlfn.MINIFS(B174:FE174,metrics.rec,"Time"),B174:FE174,0)+1)))</f>
        <v>#N/A</v>
      </c>
    </row>
    <row r="175" spans="1:177" x14ac:dyDescent="0.2">
      <c r="A175" s="1" t="s">
        <v>172</v>
      </c>
      <c r="B175" s="4"/>
      <c r="C175" s="4"/>
      <c r="D175" s="4"/>
      <c r="E175" s="4"/>
      <c r="F175" s="4"/>
      <c r="G175" s="4"/>
      <c r="H175" s="4"/>
      <c r="I175" s="4"/>
      <c r="J175" s="5"/>
      <c r="K175" s="5"/>
      <c r="L175" s="5"/>
      <c r="M175" s="5"/>
      <c r="N175" s="5"/>
      <c r="O175" s="5"/>
      <c r="P175" s="5"/>
      <c r="Q175" s="5"/>
      <c r="R175" s="4"/>
      <c r="S175" s="4"/>
      <c r="T175" s="4"/>
      <c r="U175" s="4"/>
      <c r="V175" s="4"/>
      <c r="W175" s="4"/>
      <c r="X175" s="4"/>
      <c r="Y175" s="4"/>
      <c r="Z175" s="5"/>
      <c r="AA175" s="5"/>
      <c r="AB175" s="5"/>
      <c r="AC175" s="5"/>
      <c r="AD175" s="5"/>
      <c r="AE175" s="5"/>
      <c r="AF175" s="5"/>
      <c r="AG175" s="5"/>
      <c r="AH175" s="4"/>
      <c r="AI175" s="4"/>
      <c r="AJ175" s="4"/>
      <c r="AK175" s="4"/>
      <c r="AL175" s="4"/>
      <c r="AM175" s="4"/>
      <c r="AN175" s="4"/>
      <c r="AO175" s="4"/>
      <c r="AP175" s="5"/>
      <c r="AQ175" s="5"/>
      <c r="AR175" s="5"/>
      <c r="AS175" s="5"/>
      <c r="AT175" s="5"/>
      <c r="AU175" s="5"/>
      <c r="AV175" s="5"/>
      <c r="AW175" s="5"/>
      <c r="AX175" s="4"/>
      <c r="AY175" s="4"/>
      <c r="AZ175" s="4"/>
      <c r="BA175" s="4"/>
      <c r="BB175" s="4"/>
      <c r="BC175" s="4"/>
      <c r="BD175" s="4"/>
      <c r="BE175" s="4"/>
      <c r="BF175" s="5"/>
      <c r="BG175" s="5"/>
      <c r="BH175" s="5"/>
      <c r="BI175" s="5"/>
      <c r="BJ175" s="5"/>
      <c r="BK175" s="5"/>
      <c r="BL175" s="5"/>
      <c r="BM175" s="5"/>
      <c r="BN175" s="4"/>
      <c r="BO175" s="4"/>
      <c r="BP175" s="4"/>
      <c r="BQ175" s="4"/>
      <c r="BR175" s="4"/>
      <c r="BS175" s="4"/>
      <c r="BT175" s="4"/>
      <c r="BU175" s="4"/>
      <c r="BV175" s="5"/>
      <c r="BW175" s="5"/>
      <c r="BX175" s="5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4"/>
      <c r="CJ175" s="4"/>
      <c r="CK175" s="4"/>
      <c r="CL175" s="5"/>
      <c r="CM175" s="5"/>
      <c r="CN175" s="5"/>
      <c r="CO175" s="5"/>
      <c r="CP175" s="5"/>
      <c r="CQ175" s="5"/>
      <c r="CR175" s="5"/>
      <c r="CS175" s="5"/>
      <c r="CT175" s="4"/>
      <c r="CU175" s="4"/>
      <c r="CV175" s="4"/>
      <c r="CW175" s="4"/>
      <c r="CX175" s="4"/>
      <c r="CY175" s="4"/>
      <c r="CZ175" s="4"/>
      <c r="DA175" s="4"/>
      <c r="DB175" s="5"/>
      <c r="DC175" s="5"/>
      <c r="DD175" s="5"/>
      <c r="DE175" s="5"/>
      <c r="DF175" s="5"/>
      <c r="DG175" s="5"/>
      <c r="DH175" s="5"/>
      <c r="DI175" s="5"/>
      <c r="DJ175" s="4"/>
      <c r="DK175" s="4"/>
      <c r="DL175" s="4"/>
      <c r="DM175" s="4"/>
      <c r="DN175" s="4"/>
      <c r="DO175" s="4"/>
      <c r="DP175" s="4"/>
      <c r="DQ175" s="4"/>
      <c r="DR175" s="5"/>
      <c r="DS175" s="5"/>
      <c r="DT175" s="5"/>
      <c r="DU175" s="5"/>
      <c r="DV175" s="5"/>
      <c r="DW175" s="5"/>
      <c r="DX175" s="5"/>
      <c r="DY175" s="5"/>
      <c r="DZ175" s="4"/>
      <c r="EA175" s="4"/>
      <c r="EB175" s="4"/>
      <c r="EC175" s="4"/>
      <c r="ED175" s="4"/>
      <c r="EE175" s="4"/>
      <c r="EF175" s="4"/>
      <c r="EG175" s="4"/>
      <c r="EH175" s="5"/>
      <c r="EI175" s="5"/>
      <c r="EJ175" s="5"/>
      <c r="EK175" s="5"/>
      <c r="EL175" s="5"/>
      <c r="EM175" s="5"/>
      <c r="EN175" s="5"/>
      <c r="EO175" s="5"/>
      <c r="EP175" s="4"/>
      <c r="EQ175" s="4"/>
      <c r="ER175" s="4"/>
      <c r="ES175" s="4"/>
      <c r="ET175" s="4"/>
      <c r="EU175" s="4"/>
      <c r="EV175" s="4"/>
      <c r="EW175" s="4"/>
      <c r="EX175" s="5"/>
      <c r="EY175" s="5"/>
      <c r="EZ175" s="5"/>
      <c r="FA175" s="5"/>
      <c r="FB175" s="5"/>
      <c r="FC175" s="5"/>
      <c r="FD175" s="5"/>
      <c r="FE175" s="5"/>
      <c r="FF175" s="4" t="e">
        <f t="shared" si="40"/>
        <v>#DIV/0!</v>
      </c>
      <c r="FG175" s="4" t="e">
        <f t="shared" si="41"/>
        <v>#DIV/0!</v>
      </c>
      <c r="FH175" s="4" t="e">
        <f t="shared" si="42"/>
        <v>#DIV/0!</v>
      </c>
      <c r="FI175" s="4" t="e">
        <f t="shared" si="43"/>
        <v>#DIV/0!</v>
      </c>
      <c r="FJ175" s="4" t="e">
        <f t="shared" si="44"/>
        <v>#DIV/0!</v>
      </c>
      <c r="FK175" s="4" t="e">
        <f t="shared" si="45"/>
        <v>#DIV/0!</v>
      </c>
      <c r="FL175" s="4" t="e">
        <f t="shared" si="46"/>
        <v>#DIV/0!</v>
      </c>
      <c r="FM175" s="4" t="e">
        <f t="shared" si="47"/>
        <v>#DIV/0!</v>
      </c>
      <c r="FN175" s="1" t="e" cm="1">
        <f t="array" aca="1" ref="FN175" ca="1">CONCATENATE(INDIRECT(ADDRESS(1,MATCH(_xlfn.MINIFS(B175:FE175,metrics.rec,"MAE"),B175:FE175,0)+1)), ", ", INDIRECT(ADDRESS(2,MATCH(_xlfn.MINIFS(B175:FE175,metrics.rec,"MAE"),B175:FE175,0)+1)))</f>
        <v>#N/A</v>
      </c>
      <c r="FO175" s="1" t="e" cm="1">
        <f t="array" aca="1" ref="FO175" ca="1">CONCATENATE(INDIRECT(ADDRESS(1,MATCH(_xlfn.MINIFS(B175:FE175,metrics.rec,"MSE"),B175:FE175,0)+1)), ", ", INDIRECT(ADDRESS(2,MATCH(_xlfn.MINIFS(B175:FE175,metrics.rec,"MSE"),B175:FE175,0)+1)))</f>
        <v>#N/A</v>
      </c>
      <c r="FP175" s="1" t="e" cm="1">
        <f t="array" aca="1" ref="FP175" ca="1">CONCATENATE(INDIRECT(ADDRESS(1,MATCH(_xlfn.MAXIFS(B175:FE175,metrics.rec,"R"),B175:FE175,0)+1)), ", ", INDIRECT(ADDRESS(2,MATCH(_xlfn.MAXIFS(B175:FE175,metrics.rec,"R"),B175:FE175,0)+1)))</f>
        <v>#N/A</v>
      </c>
      <c r="FQ175" s="1" t="e" cm="1">
        <f t="array" aca="1" ref="FQ175" ca="1">CONCATENATE(INDIRECT(ADDRESS(1,MATCH(_xlfn.MAXIFS(B175:FE175,metrics.rec,"Precision"),B175:FE175,0)+1)), ", ", INDIRECT(ADDRESS(2,MATCH(_xlfn.MAXIFS(B175:FE175,metrics.rec,"Precision"),B175:FE175,0)+1)))</f>
        <v>#N/A</v>
      </c>
      <c r="FR175" s="1" t="e" cm="1">
        <f t="array" aca="1" ref="FR175" ca="1">CONCATENATE(INDIRECT(ADDRESS(1,MATCH(_xlfn.MAXIFS(B175:FE175,metrics.rec,"Recall"),B175:FE175,0)+1)), ", ", INDIRECT(ADDRESS(2,MATCH(_xlfn.MAXIFS(B175:FE175,metrics.rec,"Recall"),B175:FE175,0)+1)))</f>
        <v>#N/A</v>
      </c>
      <c r="FS175" s="1" t="e" cm="1">
        <f t="array" aca="1" ref="FS175" ca="1">CONCATENATE(INDIRECT(ADDRESS(1,MATCH(_xlfn.MAXIFS(B175:FE175,metrics.rec,"Coverage"),B175:FE175,0)+1)), ", ", INDIRECT(ADDRESS(2,MATCH(_xlfn.MAXIFS(B175:FE175,metrics.rec,"Coverage"),B175:FE175,0)+1)))</f>
        <v>#N/A</v>
      </c>
      <c r="FT175" s="1" t="e" cm="1">
        <f t="array" aca="1" ref="FT175" ca="1">CONCATENATE(INDIRECT(ADDRESS(1,MATCH(_xlfn.MAXIFS(B175:FE175,metrics.rec,"Recatio"),B175:FE175,0)+1)), ", ", INDIRECT(ADDRESS(2,MATCH(_xlfn.MAXIFS(B175:FE175,metrics.rec,"Recatio"),B175:FE175,0)+1)))</f>
        <v>#N/A</v>
      </c>
      <c r="FU175" s="1" t="e" cm="1">
        <f t="array" aca="1" ref="FU175" ca="1">CONCATENATE(INDIRECT(ADDRESS(1,MATCH(_xlfn.MINIFS(B175:FE175,metrics.rec,"Time"),B175:FE175,0)+1)), ", ", INDIRECT(ADDRESS(2,MATCH(_xlfn.MINIFS(B175:FE175,metrics.rec,"Time"),B175:FE175,0)+1)))</f>
        <v>#N/A</v>
      </c>
    </row>
    <row r="176" spans="1:177" x14ac:dyDescent="0.2">
      <c r="A176" s="1" t="s">
        <v>173</v>
      </c>
      <c r="B176" s="4"/>
      <c r="C176" s="4"/>
      <c r="D176" s="4"/>
      <c r="E176" s="4"/>
      <c r="F176" s="4"/>
      <c r="G176" s="4"/>
      <c r="H176" s="4"/>
      <c r="I176" s="4"/>
      <c r="J176" s="5"/>
      <c r="K176" s="5"/>
      <c r="L176" s="5"/>
      <c r="M176" s="5"/>
      <c r="N176" s="5"/>
      <c r="O176" s="5"/>
      <c r="P176" s="5"/>
      <c r="Q176" s="5"/>
      <c r="R176" s="4"/>
      <c r="S176" s="4"/>
      <c r="T176" s="4"/>
      <c r="U176" s="4"/>
      <c r="V176" s="4"/>
      <c r="W176" s="4"/>
      <c r="X176" s="4"/>
      <c r="Y176" s="4"/>
      <c r="Z176" s="5"/>
      <c r="AA176" s="5"/>
      <c r="AB176" s="5"/>
      <c r="AC176" s="5"/>
      <c r="AD176" s="5"/>
      <c r="AE176" s="5"/>
      <c r="AF176" s="5"/>
      <c r="AG176" s="5"/>
      <c r="AH176" s="4"/>
      <c r="AI176" s="4"/>
      <c r="AJ176" s="4"/>
      <c r="AK176" s="4"/>
      <c r="AL176" s="4"/>
      <c r="AM176" s="4"/>
      <c r="AN176" s="4"/>
      <c r="AO176" s="4"/>
      <c r="AP176" s="5"/>
      <c r="AQ176" s="5"/>
      <c r="AR176" s="5"/>
      <c r="AS176" s="5"/>
      <c r="AT176" s="5"/>
      <c r="AU176" s="5"/>
      <c r="AV176" s="5"/>
      <c r="AW176" s="5"/>
      <c r="AX176" s="4"/>
      <c r="AY176" s="4"/>
      <c r="AZ176" s="4"/>
      <c r="BA176" s="4"/>
      <c r="BB176" s="4"/>
      <c r="BC176" s="4"/>
      <c r="BD176" s="4"/>
      <c r="BE176" s="4"/>
      <c r="BF176" s="5"/>
      <c r="BG176" s="5"/>
      <c r="BH176" s="5"/>
      <c r="BI176" s="5"/>
      <c r="BJ176" s="5"/>
      <c r="BK176" s="5"/>
      <c r="BL176" s="5"/>
      <c r="BM176" s="5"/>
      <c r="BN176" s="4"/>
      <c r="BO176" s="4"/>
      <c r="BP176" s="4"/>
      <c r="BQ176" s="4"/>
      <c r="BR176" s="4"/>
      <c r="BS176" s="4"/>
      <c r="BT176" s="4"/>
      <c r="BU176" s="4"/>
      <c r="BV176" s="5"/>
      <c r="BW176" s="5"/>
      <c r="BX176" s="5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4"/>
      <c r="CJ176" s="4"/>
      <c r="CK176" s="4"/>
      <c r="CL176" s="5"/>
      <c r="CM176" s="5"/>
      <c r="CN176" s="5"/>
      <c r="CO176" s="5"/>
      <c r="CP176" s="5"/>
      <c r="CQ176" s="5"/>
      <c r="CR176" s="5"/>
      <c r="CS176" s="5"/>
      <c r="CT176" s="4"/>
      <c r="CU176" s="4"/>
      <c r="CV176" s="4"/>
      <c r="CW176" s="4"/>
      <c r="CX176" s="4"/>
      <c r="CY176" s="4"/>
      <c r="CZ176" s="4"/>
      <c r="DA176" s="4"/>
      <c r="DB176" s="5"/>
      <c r="DC176" s="5"/>
      <c r="DD176" s="5"/>
      <c r="DE176" s="5"/>
      <c r="DF176" s="5"/>
      <c r="DG176" s="5"/>
      <c r="DH176" s="5"/>
      <c r="DI176" s="5"/>
      <c r="DJ176" s="4"/>
      <c r="DK176" s="4"/>
      <c r="DL176" s="4"/>
      <c r="DM176" s="4"/>
      <c r="DN176" s="4"/>
      <c r="DO176" s="4"/>
      <c r="DP176" s="4"/>
      <c r="DQ176" s="4"/>
      <c r="DR176" s="5"/>
      <c r="DS176" s="5"/>
      <c r="DT176" s="5"/>
      <c r="DU176" s="5"/>
      <c r="DV176" s="5"/>
      <c r="DW176" s="5"/>
      <c r="DX176" s="5"/>
      <c r="DY176" s="5"/>
      <c r="DZ176" s="4"/>
      <c r="EA176" s="4"/>
      <c r="EB176" s="4"/>
      <c r="EC176" s="4"/>
      <c r="ED176" s="4"/>
      <c r="EE176" s="4"/>
      <c r="EF176" s="4"/>
      <c r="EG176" s="4"/>
      <c r="EH176" s="5"/>
      <c r="EI176" s="5"/>
      <c r="EJ176" s="5"/>
      <c r="EK176" s="5"/>
      <c r="EL176" s="5"/>
      <c r="EM176" s="5"/>
      <c r="EN176" s="5"/>
      <c r="EO176" s="5"/>
      <c r="EP176" s="4"/>
      <c r="EQ176" s="4"/>
      <c r="ER176" s="4"/>
      <c r="ES176" s="4"/>
      <c r="ET176" s="4"/>
      <c r="EU176" s="4"/>
      <c r="EV176" s="4"/>
      <c r="EW176" s="4"/>
      <c r="EX176" s="5"/>
      <c r="EY176" s="5"/>
      <c r="EZ176" s="5"/>
      <c r="FA176" s="5"/>
      <c r="FB176" s="5"/>
      <c r="FC176" s="5"/>
      <c r="FD176" s="5"/>
      <c r="FE176" s="5"/>
      <c r="FF176" s="4" t="e">
        <f t="shared" si="40"/>
        <v>#DIV/0!</v>
      </c>
      <c r="FG176" s="4" t="e">
        <f t="shared" si="41"/>
        <v>#DIV/0!</v>
      </c>
      <c r="FH176" s="4" t="e">
        <f t="shared" si="42"/>
        <v>#DIV/0!</v>
      </c>
      <c r="FI176" s="4" t="e">
        <f t="shared" si="43"/>
        <v>#DIV/0!</v>
      </c>
      <c r="FJ176" s="4" t="e">
        <f t="shared" si="44"/>
        <v>#DIV/0!</v>
      </c>
      <c r="FK176" s="4" t="e">
        <f t="shared" si="45"/>
        <v>#DIV/0!</v>
      </c>
      <c r="FL176" s="4" t="e">
        <f t="shared" si="46"/>
        <v>#DIV/0!</v>
      </c>
      <c r="FM176" s="4" t="e">
        <f t="shared" si="47"/>
        <v>#DIV/0!</v>
      </c>
      <c r="FN176" s="1" t="e" cm="1">
        <f t="array" aca="1" ref="FN176" ca="1">CONCATENATE(INDIRECT(ADDRESS(1,MATCH(_xlfn.MINIFS(B176:FE176,metrics.rec,"MAE"),B176:FE176,0)+1)), ", ", INDIRECT(ADDRESS(2,MATCH(_xlfn.MINIFS(B176:FE176,metrics.rec,"MAE"),B176:FE176,0)+1)))</f>
        <v>#N/A</v>
      </c>
      <c r="FO176" s="1" t="e" cm="1">
        <f t="array" aca="1" ref="FO176" ca="1">CONCATENATE(INDIRECT(ADDRESS(1,MATCH(_xlfn.MINIFS(B176:FE176,metrics.rec,"MSE"),B176:FE176,0)+1)), ", ", INDIRECT(ADDRESS(2,MATCH(_xlfn.MINIFS(B176:FE176,metrics.rec,"MSE"),B176:FE176,0)+1)))</f>
        <v>#N/A</v>
      </c>
      <c r="FP176" s="1" t="e" cm="1">
        <f t="array" aca="1" ref="FP176" ca="1">CONCATENATE(INDIRECT(ADDRESS(1,MATCH(_xlfn.MAXIFS(B176:FE176,metrics.rec,"R"),B176:FE176,0)+1)), ", ", INDIRECT(ADDRESS(2,MATCH(_xlfn.MAXIFS(B176:FE176,metrics.rec,"R"),B176:FE176,0)+1)))</f>
        <v>#N/A</v>
      </c>
      <c r="FQ176" s="1" t="e" cm="1">
        <f t="array" aca="1" ref="FQ176" ca="1">CONCATENATE(INDIRECT(ADDRESS(1,MATCH(_xlfn.MAXIFS(B176:FE176,metrics.rec,"Precision"),B176:FE176,0)+1)), ", ", INDIRECT(ADDRESS(2,MATCH(_xlfn.MAXIFS(B176:FE176,metrics.rec,"Precision"),B176:FE176,0)+1)))</f>
        <v>#N/A</v>
      </c>
      <c r="FR176" s="1" t="e" cm="1">
        <f t="array" aca="1" ref="FR176" ca="1">CONCATENATE(INDIRECT(ADDRESS(1,MATCH(_xlfn.MAXIFS(B176:FE176,metrics.rec,"Recall"),B176:FE176,0)+1)), ", ", INDIRECT(ADDRESS(2,MATCH(_xlfn.MAXIFS(B176:FE176,metrics.rec,"Recall"),B176:FE176,0)+1)))</f>
        <v>#N/A</v>
      </c>
      <c r="FS176" s="1" t="e" cm="1">
        <f t="array" aca="1" ref="FS176" ca="1">CONCATENATE(INDIRECT(ADDRESS(1,MATCH(_xlfn.MAXIFS(B176:FE176,metrics.rec,"Coverage"),B176:FE176,0)+1)), ", ", INDIRECT(ADDRESS(2,MATCH(_xlfn.MAXIFS(B176:FE176,metrics.rec,"Coverage"),B176:FE176,0)+1)))</f>
        <v>#N/A</v>
      </c>
      <c r="FT176" s="1" t="e" cm="1">
        <f t="array" aca="1" ref="FT176" ca="1">CONCATENATE(INDIRECT(ADDRESS(1,MATCH(_xlfn.MAXIFS(B176:FE176,metrics.rec,"Recatio"),B176:FE176,0)+1)), ", ", INDIRECT(ADDRESS(2,MATCH(_xlfn.MAXIFS(B176:FE176,metrics.rec,"Recatio"),B176:FE176,0)+1)))</f>
        <v>#N/A</v>
      </c>
      <c r="FU176" s="1" t="e" cm="1">
        <f t="array" aca="1" ref="FU176" ca="1">CONCATENATE(INDIRECT(ADDRESS(1,MATCH(_xlfn.MINIFS(B176:FE176,metrics.rec,"Time"),B176:FE176,0)+1)), ", ", INDIRECT(ADDRESS(2,MATCH(_xlfn.MINIFS(B176:FE176,metrics.rec,"Time"),B176:FE176,0)+1)))</f>
        <v>#N/A</v>
      </c>
    </row>
    <row r="177" spans="1:177" x14ac:dyDescent="0.2">
      <c r="A177" s="1" t="s">
        <v>174</v>
      </c>
      <c r="B177" s="4"/>
      <c r="C177" s="4"/>
      <c r="D177" s="4"/>
      <c r="E177" s="4"/>
      <c r="F177" s="4"/>
      <c r="G177" s="4"/>
      <c r="H177" s="4"/>
      <c r="I177" s="4"/>
      <c r="J177" s="5"/>
      <c r="K177" s="5"/>
      <c r="L177" s="5"/>
      <c r="M177" s="5"/>
      <c r="N177" s="5"/>
      <c r="O177" s="5"/>
      <c r="P177" s="5"/>
      <c r="Q177" s="5"/>
      <c r="R177" s="4"/>
      <c r="S177" s="4"/>
      <c r="T177" s="4"/>
      <c r="U177" s="4"/>
      <c r="V177" s="4"/>
      <c r="W177" s="4"/>
      <c r="X177" s="4"/>
      <c r="Y177" s="4"/>
      <c r="Z177" s="5"/>
      <c r="AA177" s="5"/>
      <c r="AB177" s="5"/>
      <c r="AC177" s="5"/>
      <c r="AD177" s="5"/>
      <c r="AE177" s="5"/>
      <c r="AF177" s="5"/>
      <c r="AG177" s="5"/>
      <c r="AH177" s="4"/>
      <c r="AI177" s="4"/>
      <c r="AJ177" s="4"/>
      <c r="AK177" s="4"/>
      <c r="AL177" s="4"/>
      <c r="AM177" s="4"/>
      <c r="AN177" s="4"/>
      <c r="AO177" s="4"/>
      <c r="AP177" s="5"/>
      <c r="AQ177" s="5"/>
      <c r="AR177" s="5"/>
      <c r="AS177" s="5"/>
      <c r="AT177" s="5"/>
      <c r="AU177" s="5"/>
      <c r="AV177" s="5"/>
      <c r="AW177" s="5"/>
      <c r="AX177" s="4"/>
      <c r="AY177" s="4"/>
      <c r="AZ177" s="4"/>
      <c r="BA177" s="4"/>
      <c r="BB177" s="4"/>
      <c r="BC177" s="4"/>
      <c r="BD177" s="4"/>
      <c r="BE177" s="4"/>
      <c r="BF177" s="5"/>
      <c r="BG177" s="5"/>
      <c r="BH177" s="5"/>
      <c r="BI177" s="5"/>
      <c r="BJ177" s="5"/>
      <c r="BK177" s="5"/>
      <c r="BL177" s="5"/>
      <c r="BM177" s="5"/>
      <c r="BN177" s="4"/>
      <c r="BO177" s="4"/>
      <c r="BP177" s="4"/>
      <c r="BQ177" s="4"/>
      <c r="BR177" s="4"/>
      <c r="BS177" s="4"/>
      <c r="BT177" s="4"/>
      <c r="BU177" s="4"/>
      <c r="BV177" s="5"/>
      <c r="BW177" s="5"/>
      <c r="BX177" s="5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4"/>
      <c r="CJ177" s="4"/>
      <c r="CK177" s="4"/>
      <c r="CL177" s="5"/>
      <c r="CM177" s="5"/>
      <c r="CN177" s="5"/>
      <c r="CO177" s="5"/>
      <c r="CP177" s="5"/>
      <c r="CQ177" s="5"/>
      <c r="CR177" s="5"/>
      <c r="CS177" s="5"/>
      <c r="CT177" s="4"/>
      <c r="CU177" s="4"/>
      <c r="CV177" s="4"/>
      <c r="CW177" s="4"/>
      <c r="CX177" s="4"/>
      <c r="CY177" s="4"/>
      <c r="CZ177" s="4"/>
      <c r="DA177" s="4"/>
      <c r="DB177" s="5"/>
      <c r="DC177" s="5"/>
      <c r="DD177" s="5"/>
      <c r="DE177" s="5"/>
      <c r="DF177" s="5"/>
      <c r="DG177" s="5"/>
      <c r="DH177" s="5"/>
      <c r="DI177" s="5"/>
      <c r="DJ177" s="4"/>
      <c r="DK177" s="4"/>
      <c r="DL177" s="4"/>
      <c r="DM177" s="4"/>
      <c r="DN177" s="4"/>
      <c r="DO177" s="4"/>
      <c r="DP177" s="4"/>
      <c r="DQ177" s="4"/>
      <c r="DR177" s="5"/>
      <c r="DS177" s="5"/>
      <c r="DT177" s="5"/>
      <c r="DU177" s="5"/>
      <c r="DV177" s="5"/>
      <c r="DW177" s="5"/>
      <c r="DX177" s="5"/>
      <c r="DY177" s="5"/>
      <c r="DZ177" s="4"/>
      <c r="EA177" s="4"/>
      <c r="EB177" s="4"/>
      <c r="EC177" s="4"/>
      <c r="ED177" s="4"/>
      <c r="EE177" s="4"/>
      <c r="EF177" s="4"/>
      <c r="EG177" s="4"/>
      <c r="EH177" s="5"/>
      <c r="EI177" s="5"/>
      <c r="EJ177" s="5"/>
      <c r="EK177" s="5"/>
      <c r="EL177" s="5"/>
      <c r="EM177" s="5"/>
      <c r="EN177" s="5"/>
      <c r="EO177" s="5"/>
      <c r="EP177" s="4"/>
      <c r="EQ177" s="4"/>
      <c r="ER177" s="4"/>
      <c r="ES177" s="4"/>
      <c r="ET177" s="4"/>
      <c r="EU177" s="4"/>
      <c r="EV177" s="4"/>
      <c r="EW177" s="4"/>
      <c r="EX177" s="5"/>
      <c r="EY177" s="5"/>
      <c r="EZ177" s="5"/>
      <c r="FA177" s="5"/>
      <c r="FB177" s="5"/>
      <c r="FC177" s="5"/>
      <c r="FD177" s="5"/>
      <c r="FE177" s="5"/>
      <c r="FF177" s="4" t="e">
        <f t="shared" si="40"/>
        <v>#DIV/0!</v>
      </c>
      <c r="FG177" s="4" t="e">
        <f t="shared" si="41"/>
        <v>#DIV/0!</v>
      </c>
      <c r="FH177" s="4" t="e">
        <f t="shared" si="42"/>
        <v>#DIV/0!</v>
      </c>
      <c r="FI177" s="4" t="e">
        <f t="shared" si="43"/>
        <v>#DIV/0!</v>
      </c>
      <c r="FJ177" s="4" t="e">
        <f t="shared" si="44"/>
        <v>#DIV/0!</v>
      </c>
      <c r="FK177" s="4" t="e">
        <f t="shared" si="45"/>
        <v>#DIV/0!</v>
      </c>
      <c r="FL177" s="4" t="e">
        <f t="shared" si="46"/>
        <v>#DIV/0!</v>
      </c>
      <c r="FM177" s="4" t="e">
        <f t="shared" si="47"/>
        <v>#DIV/0!</v>
      </c>
      <c r="FN177" s="1" t="e" cm="1">
        <f t="array" aca="1" ref="FN177" ca="1">CONCATENATE(INDIRECT(ADDRESS(1,MATCH(_xlfn.MINIFS(B177:FE177,metrics.rec,"MAE"),B177:FE177,0)+1)), ", ", INDIRECT(ADDRESS(2,MATCH(_xlfn.MINIFS(B177:FE177,metrics.rec,"MAE"),B177:FE177,0)+1)))</f>
        <v>#N/A</v>
      </c>
      <c r="FO177" s="1" t="e" cm="1">
        <f t="array" aca="1" ref="FO177" ca="1">CONCATENATE(INDIRECT(ADDRESS(1,MATCH(_xlfn.MINIFS(B177:FE177,metrics.rec,"MSE"),B177:FE177,0)+1)), ", ", INDIRECT(ADDRESS(2,MATCH(_xlfn.MINIFS(B177:FE177,metrics.rec,"MSE"),B177:FE177,0)+1)))</f>
        <v>#N/A</v>
      </c>
      <c r="FP177" s="1" t="e" cm="1">
        <f t="array" aca="1" ref="FP177" ca="1">CONCATENATE(INDIRECT(ADDRESS(1,MATCH(_xlfn.MAXIFS(B177:FE177,metrics.rec,"R"),B177:FE177,0)+1)), ", ", INDIRECT(ADDRESS(2,MATCH(_xlfn.MAXIFS(B177:FE177,metrics.rec,"R"),B177:FE177,0)+1)))</f>
        <v>#N/A</v>
      </c>
      <c r="FQ177" s="1" t="e" cm="1">
        <f t="array" aca="1" ref="FQ177" ca="1">CONCATENATE(INDIRECT(ADDRESS(1,MATCH(_xlfn.MAXIFS(B177:FE177,metrics.rec,"Precision"),B177:FE177,0)+1)), ", ", INDIRECT(ADDRESS(2,MATCH(_xlfn.MAXIFS(B177:FE177,metrics.rec,"Precision"),B177:FE177,0)+1)))</f>
        <v>#N/A</v>
      </c>
      <c r="FR177" s="1" t="e" cm="1">
        <f t="array" aca="1" ref="FR177" ca="1">CONCATENATE(INDIRECT(ADDRESS(1,MATCH(_xlfn.MAXIFS(B177:FE177,metrics.rec,"Recall"),B177:FE177,0)+1)), ", ", INDIRECT(ADDRESS(2,MATCH(_xlfn.MAXIFS(B177:FE177,metrics.rec,"Recall"),B177:FE177,0)+1)))</f>
        <v>#N/A</v>
      </c>
      <c r="FS177" s="1" t="e" cm="1">
        <f t="array" aca="1" ref="FS177" ca="1">CONCATENATE(INDIRECT(ADDRESS(1,MATCH(_xlfn.MAXIFS(B177:FE177,metrics.rec,"Coverage"),B177:FE177,0)+1)), ", ", INDIRECT(ADDRESS(2,MATCH(_xlfn.MAXIFS(B177:FE177,metrics.rec,"Coverage"),B177:FE177,0)+1)))</f>
        <v>#N/A</v>
      </c>
      <c r="FT177" s="1" t="e" cm="1">
        <f t="array" aca="1" ref="FT177" ca="1">CONCATENATE(INDIRECT(ADDRESS(1,MATCH(_xlfn.MAXIFS(B177:FE177,metrics.rec,"Recatio"),B177:FE177,0)+1)), ", ", INDIRECT(ADDRESS(2,MATCH(_xlfn.MAXIFS(B177:FE177,metrics.rec,"Recatio"),B177:FE177,0)+1)))</f>
        <v>#N/A</v>
      </c>
      <c r="FU177" s="1" t="e" cm="1">
        <f t="array" aca="1" ref="FU177" ca="1">CONCATENATE(INDIRECT(ADDRESS(1,MATCH(_xlfn.MINIFS(B177:FE177,metrics.rec,"Time"),B177:FE177,0)+1)), ", ", INDIRECT(ADDRESS(2,MATCH(_xlfn.MINIFS(B177:FE177,metrics.rec,"Time"),B177:FE177,0)+1)))</f>
        <v>#N/A</v>
      </c>
    </row>
    <row r="178" spans="1:177" x14ac:dyDescent="0.2">
      <c r="A178" s="1" t="s">
        <v>175</v>
      </c>
      <c r="B178" s="4"/>
      <c r="C178" s="4"/>
      <c r="D178" s="4"/>
      <c r="E178" s="4"/>
      <c r="F178" s="4"/>
      <c r="G178" s="4"/>
      <c r="H178" s="4"/>
      <c r="I178" s="4"/>
      <c r="J178" s="5"/>
      <c r="K178" s="5"/>
      <c r="L178" s="5"/>
      <c r="M178" s="5"/>
      <c r="N178" s="5"/>
      <c r="O178" s="5"/>
      <c r="P178" s="5"/>
      <c r="Q178" s="5"/>
      <c r="R178" s="4"/>
      <c r="S178" s="4"/>
      <c r="T178" s="4"/>
      <c r="U178" s="4"/>
      <c r="V178" s="4"/>
      <c r="W178" s="4"/>
      <c r="X178" s="4"/>
      <c r="Y178" s="4"/>
      <c r="Z178" s="5"/>
      <c r="AA178" s="5"/>
      <c r="AB178" s="5"/>
      <c r="AC178" s="5"/>
      <c r="AD178" s="5"/>
      <c r="AE178" s="5"/>
      <c r="AF178" s="5"/>
      <c r="AG178" s="5"/>
      <c r="AH178" s="4"/>
      <c r="AI178" s="4"/>
      <c r="AJ178" s="4"/>
      <c r="AK178" s="4"/>
      <c r="AL178" s="4"/>
      <c r="AM178" s="4"/>
      <c r="AN178" s="4"/>
      <c r="AO178" s="4"/>
      <c r="AP178" s="5"/>
      <c r="AQ178" s="5"/>
      <c r="AR178" s="5"/>
      <c r="AS178" s="5"/>
      <c r="AT178" s="5"/>
      <c r="AU178" s="5"/>
      <c r="AV178" s="5"/>
      <c r="AW178" s="5"/>
      <c r="AX178" s="4"/>
      <c r="AY178" s="4"/>
      <c r="AZ178" s="4"/>
      <c r="BA178" s="4"/>
      <c r="BB178" s="4"/>
      <c r="BC178" s="4"/>
      <c r="BD178" s="4"/>
      <c r="BE178" s="4"/>
      <c r="BF178" s="5"/>
      <c r="BG178" s="5"/>
      <c r="BH178" s="5"/>
      <c r="BI178" s="5"/>
      <c r="BJ178" s="5"/>
      <c r="BK178" s="5"/>
      <c r="BL178" s="5"/>
      <c r="BM178" s="5"/>
      <c r="BN178" s="4"/>
      <c r="BO178" s="4"/>
      <c r="BP178" s="4"/>
      <c r="BQ178" s="4"/>
      <c r="BR178" s="4"/>
      <c r="BS178" s="4"/>
      <c r="BT178" s="4"/>
      <c r="BU178" s="4"/>
      <c r="BV178" s="5"/>
      <c r="BW178" s="5"/>
      <c r="BX178" s="5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4"/>
      <c r="CJ178" s="4"/>
      <c r="CK178" s="4"/>
      <c r="CL178" s="5"/>
      <c r="CM178" s="5"/>
      <c r="CN178" s="5"/>
      <c r="CO178" s="5"/>
      <c r="CP178" s="5"/>
      <c r="CQ178" s="5"/>
      <c r="CR178" s="5"/>
      <c r="CS178" s="5"/>
      <c r="CT178" s="4"/>
      <c r="CU178" s="4"/>
      <c r="CV178" s="4"/>
      <c r="CW178" s="4"/>
      <c r="CX178" s="4"/>
      <c r="CY178" s="4"/>
      <c r="CZ178" s="4"/>
      <c r="DA178" s="4"/>
      <c r="DB178" s="5"/>
      <c r="DC178" s="5"/>
      <c r="DD178" s="5"/>
      <c r="DE178" s="5"/>
      <c r="DF178" s="5"/>
      <c r="DG178" s="5"/>
      <c r="DH178" s="5"/>
      <c r="DI178" s="5"/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/>
      <c r="EA178" s="4"/>
      <c r="EB178" s="4"/>
      <c r="EC178" s="4"/>
      <c r="ED178" s="4"/>
      <c r="EE178" s="4"/>
      <c r="EF178" s="4"/>
      <c r="EG178" s="4"/>
      <c r="EH178" s="5"/>
      <c r="EI178" s="5"/>
      <c r="EJ178" s="5"/>
      <c r="EK178" s="5"/>
      <c r="EL178" s="5"/>
      <c r="EM178" s="5"/>
      <c r="EN178" s="5"/>
      <c r="EO178" s="5"/>
      <c r="EP178" s="4"/>
      <c r="EQ178" s="4"/>
      <c r="ER178" s="4"/>
      <c r="ES178" s="4"/>
      <c r="ET178" s="4"/>
      <c r="EU178" s="4"/>
      <c r="EV178" s="4"/>
      <c r="EW178" s="4"/>
      <c r="EX178" s="5"/>
      <c r="EY178" s="5"/>
      <c r="EZ178" s="5"/>
      <c r="FA178" s="5"/>
      <c r="FB178" s="5"/>
      <c r="FC178" s="5"/>
      <c r="FD178" s="5"/>
      <c r="FE178" s="5"/>
      <c r="FF178" s="4" t="e">
        <f t="shared" si="40"/>
        <v>#DIV/0!</v>
      </c>
      <c r="FG178" s="4" t="e">
        <f t="shared" si="41"/>
        <v>#DIV/0!</v>
      </c>
      <c r="FH178" s="4" t="e">
        <f t="shared" si="42"/>
        <v>#DIV/0!</v>
      </c>
      <c r="FI178" s="4" t="e">
        <f t="shared" si="43"/>
        <v>#DIV/0!</v>
      </c>
      <c r="FJ178" s="4" t="e">
        <f t="shared" si="44"/>
        <v>#DIV/0!</v>
      </c>
      <c r="FK178" s="4" t="e">
        <f t="shared" si="45"/>
        <v>#DIV/0!</v>
      </c>
      <c r="FL178" s="4" t="e">
        <f t="shared" si="46"/>
        <v>#DIV/0!</v>
      </c>
      <c r="FM178" s="4" t="e">
        <f t="shared" si="47"/>
        <v>#DIV/0!</v>
      </c>
      <c r="FN178" s="1" t="e" cm="1">
        <f t="array" aca="1" ref="FN178" ca="1">CONCATENATE(INDIRECT(ADDRESS(1,MATCH(_xlfn.MINIFS(B178:FE178,metrics.rec,"MAE"),B178:FE178,0)+1)), ", ", INDIRECT(ADDRESS(2,MATCH(_xlfn.MINIFS(B178:FE178,metrics.rec,"MAE"),B178:FE178,0)+1)))</f>
        <v>#N/A</v>
      </c>
      <c r="FO178" s="1" t="e" cm="1">
        <f t="array" aca="1" ref="FO178" ca="1">CONCATENATE(INDIRECT(ADDRESS(1,MATCH(_xlfn.MINIFS(B178:FE178,metrics.rec,"MSE"),B178:FE178,0)+1)), ", ", INDIRECT(ADDRESS(2,MATCH(_xlfn.MINIFS(B178:FE178,metrics.rec,"MSE"),B178:FE178,0)+1)))</f>
        <v>#N/A</v>
      </c>
      <c r="FP178" s="1" t="e" cm="1">
        <f t="array" aca="1" ref="FP178" ca="1">CONCATENATE(INDIRECT(ADDRESS(1,MATCH(_xlfn.MAXIFS(B178:FE178,metrics.rec,"R"),B178:FE178,0)+1)), ", ", INDIRECT(ADDRESS(2,MATCH(_xlfn.MAXIFS(B178:FE178,metrics.rec,"R"),B178:FE178,0)+1)))</f>
        <v>#N/A</v>
      </c>
      <c r="FQ178" s="1" t="e" cm="1">
        <f t="array" aca="1" ref="FQ178" ca="1">CONCATENATE(INDIRECT(ADDRESS(1,MATCH(_xlfn.MAXIFS(B178:FE178,metrics.rec,"Precision"),B178:FE178,0)+1)), ", ", INDIRECT(ADDRESS(2,MATCH(_xlfn.MAXIFS(B178:FE178,metrics.rec,"Precision"),B178:FE178,0)+1)))</f>
        <v>#N/A</v>
      </c>
      <c r="FR178" s="1" t="e" cm="1">
        <f t="array" aca="1" ref="FR178" ca="1">CONCATENATE(INDIRECT(ADDRESS(1,MATCH(_xlfn.MAXIFS(B178:FE178,metrics.rec,"Recall"),B178:FE178,0)+1)), ", ", INDIRECT(ADDRESS(2,MATCH(_xlfn.MAXIFS(B178:FE178,metrics.rec,"Recall"),B178:FE178,0)+1)))</f>
        <v>#N/A</v>
      </c>
      <c r="FS178" s="1" t="e" cm="1">
        <f t="array" aca="1" ref="FS178" ca="1">CONCATENATE(INDIRECT(ADDRESS(1,MATCH(_xlfn.MAXIFS(B178:FE178,metrics.rec,"Coverage"),B178:FE178,0)+1)), ", ", INDIRECT(ADDRESS(2,MATCH(_xlfn.MAXIFS(B178:FE178,metrics.rec,"Coverage"),B178:FE178,0)+1)))</f>
        <v>#N/A</v>
      </c>
      <c r="FT178" s="1" t="e" cm="1">
        <f t="array" aca="1" ref="FT178" ca="1">CONCATENATE(INDIRECT(ADDRESS(1,MATCH(_xlfn.MAXIFS(B178:FE178,metrics.rec,"Recatio"),B178:FE178,0)+1)), ", ", INDIRECT(ADDRESS(2,MATCH(_xlfn.MAXIFS(B178:FE178,metrics.rec,"Recatio"),B178:FE178,0)+1)))</f>
        <v>#N/A</v>
      </c>
      <c r="FU178" s="1" t="e" cm="1">
        <f t="array" aca="1" ref="FU178" ca="1">CONCATENATE(INDIRECT(ADDRESS(1,MATCH(_xlfn.MINIFS(B178:FE178,metrics.rec,"Time"),B178:FE178,0)+1)), ", ", INDIRECT(ADDRESS(2,MATCH(_xlfn.MINIFS(B178:FE178,metrics.rec,"Time"),B178:FE178,0)+1)))</f>
        <v>#N/A</v>
      </c>
    </row>
    <row r="179" spans="1:177" x14ac:dyDescent="0.2">
      <c r="A179" s="1" t="s">
        <v>176</v>
      </c>
      <c r="B179" s="4"/>
      <c r="C179" s="4"/>
      <c r="D179" s="4"/>
      <c r="E179" s="4"/>
      <c r="F179" s="4"/>
      <c r="G179" s="4"/>
      <c r="H179" s="4"/>
      <c r="I179" s="4"/>
      <c r="J179" s="5"/>
      <c r="K179" s="5"/>
      <c r="L179" s="5"/>
      <c r="M179" s="5"/>
      <c r="N179" s="5"/>
      <c r="O179" s="5"/>
      <c r="P179" s="5"/>
      <c r="Q179" s="5"/>
      <c r="R179" s="4"/>
      <c r="S179" s="4"/>
      <c r="T179" s="4"/>
      <c r="U179" s="4"/>
      <c r="V179" s="4"/>
      <c r="W179" s="4"/>
      <c r="X179" s="4"/>
      <c r="Y179" s="4"/>
      <c r="Z179" s="5"/>
      <c r="AA179" s="5"/>
      <c r="AB179" s="5"/>
      <c r="AC179" s="5"/>
      <c r="AD179" s="5"/>
      <c r="AE179" s="5"/>
      <c r="AF179" s="5"/>
      <c r="AG179" s="5"/>
      <c r="AH179" s="4"/>
      <c r="AI179" s="4"/>
      <c r="AJ179" s="4"/>
      <c r="AK179" s="4"/>
      <c r="AL179" s="4"/>
      <c r="AM179" s="4"/>
      <c r="AN179" s="4"/>
      <c r="AO179" s="4"/>
      <c r="AP179" s="5"/>
      <c r="AQ179" s="5"/>
      <c r="AR179" s="5"/>
      <c r="AS179" s="5"/>
      <c r="AT179" s="5"/>
      <c r="AU179" s="5"/>
      <c r="AV179" s="5"/>
      <c r="AW179" s="5"/>
      <c r="AX179" s="4"/>
      <c r="AY179" s="4"/>
      <c r="AZ179" s="4"/>
      <c r="BA179" s="4"/>
      <c r="BB179" s="4"/>
      <c r="BC179" s="4"/>
      <c r="BD179" s="4"/>
      <c r="BE179" s="4"/>
      <c r="BF179" s="5"/>
      <c r="BG179" s="5"/>
      <c r="BH179" s="5"/>
      <c r="BI179" s="5"/>
      <c r="BJ179" s="5"/>
      <c r="BK179" s="5"/>
      <c r="BL179" s="5"/>
      <c r="BM179" s="5"/>
      <c r="BN179" s="4"/>
      <c r="BO179" s="4"/>
      <c r="BP179" s="4"/>
      <c r="BQ179" s="4"/>
      <c r="BR179" s="4"/>
      <c r="BS179" s="4"/>
      <c r="BT179" s="4"/>
      <c r="BU179" s="4"/>
      <c r="BV179" s="5"/>
      <c r="BW179" s="5"/>
      <c r="BX179" s="5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4"/>
      <c r="CJ179" s="4"/>
      <c r="CK179" s="4"/>
      <c r="CL179" s="5"/>
      <c r="CM179" s="5"/>
      <c r="CN179" s="5"/>
      <c r="CO179" s="5"/>
      <c r="CP179" s="5"/>
      <c r="CQ179" s="5"/>
      <c r="CR179" s="5"/>
      <c r="CS179" s="5"/>
      <c r="CT179" s="4"/>
      <c r="CU179" s="4"/>
      <c r="CV179" s="4"/>
      <c r="CW179" s="4"/>
      <c r="CX179" s="4"/>
      <c r="CY179" s="4"/>
      <c r="CZ179" s="4"/>
      <c r="DA179" s="4"/>
      <c r="DB179" s="5"/>
      <c r="DC179" s="5"/>
      <c r="DD179" s="5"/>
      <c r="DE179" s="5"/>
      <c r="DF179" s="5"/>
      <c r="DG179" s="5"/>
      <c r="DH179" s="5"/>
      <c r="DI179" s="5"/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/>
      <c r="EA179" s="4"/>
      <c r="EB179" s="4"/>
      <c r="EC179" s="4"/>
      <c r="ED179" s="4"/>
      <c r="EE179" s="4"/>
      <c r="EF179" s="4"/>
      <c r="EG179" s="4"/>
      <c r="EH179" s="5"/>
      <c r="EI179" s="5"/>
      <c r="EJ179" s="5"/>
      <c r="EK179" s="5"/>
      <c r="EL179" s="5"/>
      <c r="EM179" s="5"/>
      <c r="EN179" s="5"/>
      <c r="EO179" s="5"/>
      <c r="EP179" s="4"/>
      <c r="EQ179" s="4"/>
      <c r="ER179" s="4"/>
      <c r="ES179" s="4"/>
      <c r="ET179" s="4"/>
      <c r="EU179" s="4"/>
      <c r="EV179" s="4"/>
      <c r="EW179" s="4"/>
      <c r="EX179" s="5"/>
      <c r="EY179" s="5"/>
      <c r="EZ179" s="5"/>
      <c r="FA179" s="5"/>
      <c r="FB179" s="5"/>
      <c r="FC179" s="5"/>
      <c r="FD179" s="5"/>
      <c r="FE179" s="5"/>
      <c r="FF179" s="4" t="e">
        <f t="shared" si="40"/>
        <v>#DIV/0!</v>
      </c>
      <c r="FG179" s="4" t="e">
        <f t="shared" si="41"/>
        <v>#DIV/0!</v>
      </c>
      <c r="FH179" s="4" t="e">
        <f t="shared" si="42"/>
        <v>#DIV/0!</v>
      </c>
      <c r="FI179" s="4" t="e">
        <f t="shared" si="43"/>
        <v>#DIV/0!</v>
      </c>
      <c r="FJ179" s="4" t="e">
        <f t="shared" si="44"/>
        <v>#DIV/0!</v>
      </c>
      <c r="FK179" s="4" t="e">
        <f t="shared" si="45"/>
        <v>#DIV/0!</v>
      </c>
      <c r="FL179" s="4" t="e">
        <f t="shared" si="46"/>
        <v>#DIV/0!</v>
      </c>
      <c r="FM179" s="4" t="e">
        <f t="shared" si="47"/>
        <v>#DIV/0!</v>
      </c>
      <c r="FN179" s="1" t="e" cm="1">
        <f t="array" aca="1" ref="FN179" ca="1">CONCATENATE(INDIRECT(ADDRESS(1,MATCH(_xlfn.MINIFS(B179:FE179,metrics.rec,"MAE"),B179:FE179,0)+1)), ", ", INDIRECT(ADDRESS(2,MATCH(_xlfn.MINIFS(B179:FE179,metrics.rec,"MAE"),B179:FE179,0)+1)))</f>
        <v>#N/A</v>
      </c>
      <c r="FO179" s="1" t="e" cm="1">
        <f t="array" aca="1" ref="FO179" ca="1">CONCATENATE(INDIRECT(ADDRESS(1,MATCH(_xlfn.MINIFS(B179:FE179,metrics.rec,"MSE"),B179:FE179,0)+1)), ", ", INDIRECT(ADDRESS(2,MATCH(_xlfn.MINIFS(B179:FE179,metrics.rec,"MSE"),B179:FE179,0)+1)))</f>
        <v>#N/A</v>
      </c>
      <c r="FP179" s="1" t="e" cm="1">
        <f t="array" aca="1" ref="FP179" ca="1">CONCATENATE(INDIRECT(ADDRESS(1,MATCH(_xlfn.MAXIFS(B179:FE179,metrics.rec,"R"),B179:FE179,0)+1)), ", ", INDIRECT(ADDRESS(2,MATCH(_xlfn.MAXIFS(B179:FE179,metrics.rec,"R"),B179:FE179,0)+1)))</f>
        <v>#N/A</v>
      </c>
      <c r="FQ179" s="1" t="e" cm="1">
        <f t="array" aca="1" ref="FQ179" ca="1">CONCATENATE(INDIRECT(ADDRESS(1,MATCH(_xlfn.MAXIFS(B179:FE179,metrics.rec,"Precision"),B179:FE179,0)+1)), ", ", INDIRECT(ADDRESS(2,MATCH(_xlfn.MAXIFS(B179:FE179,metrics.rec,"Precision"),B179:FE179,0)+1)))</f>
        <v>#N/A</v>
      </c>
      <c r="FR179" s="1" t="e" cm="1">
        <f t="array" aca="1" ref="FR179" ca="1">CONCATENATE(INDIRECT(ADDRESS(1,MATCH(_xlfn.MAXIFS(B179:FE179,metrics.rec,"Recall"),B179:FE179,0)+1)), ", ", INDIRECT(ADDRESS(2,MATCH(_xlfn.MAXIFS(B179:FE179,metrics.rec,"Recall"),B179:FE179,0)+1)))</f>
        <v>#N/A</v>
      </c>
      <c r="FS179" s="1" t="e" cm="1">
        <f t="array" aca="1" ref="FS179" ca="1">CONCATENATE(INDIRECT(ADDRESS(1,MATCH(_xlfn.MAXIFS(B179:FE179,metrics.rec,"Coverage"),B179:FE179,0)+1)), ", ", INDIRECT(ADDRESS(2,MATCH(_xlfn.MAXIFS(B179:FE179,metrics.rec,"Coverage"),B179:FE179,0)+1)))</f>
        <v>#N/A</v>
      </c>
      <c r="FT179" s="1" t="e" cm="1">
        <f t="array" aca="1" ref="FT179" ca="1">CONCATENATE(INDIRECT(ADDRESS(1,MATCH(_xlfn.MAXIFS(B179:FE179,metrics.rec,"Recatio"),B179:FE179,0)+1)), ", ", INDIRECT(ADDRESS(2,MATCH(_xlfn.MAXIFS(B179:FE179,metrics.rec,"Recatio"),B179:FE179,0)+1)))</f>
        <v>#N/A</v>
      </c>
      <c r="FU179" s="1" t="e" cm="1">
        <f t="array" aca="1" ref="FU179" ca="1">CONCATENATE(INDIRECT(ADDRESS(1,MATCH(_xlfn.MINIFS(B179:FE179,metrics.rec,"Time"),B179:FE179,0)+1)), ", ", INDIRECT(ADDRESS(2,MATCH(_xlfn.MINIFS(B179:FE179,metrics.rec,"Time"),B179:FE179,0)+1)))</f>
        <v>#N/A</v>
      </c>
    </row>
    <row r="180" spans="1:177" x14ac:dyDescent="0.2">
      <c r="A180" s="1" t="s">
        <v>177</v>
      </c>
      <c r="B180" s="4"/>
      <c r="C180" s="4"/>
      <c r="D180" s="4"/>
      <c r="E180" s="4"/>
      <c r="F180" s="4"/>
      <c r="G180" s="4"/>
      <c r="H180" s="4"/>
      <c r="I180" s="4"/>
      <c r="J180" s="5"/>
      <c r="K180" s="5"/>
      <c r="L180" s="5"/>
      <c r="M180" s="5"/>
      <c r="N180" s="5"/>
      <c r="O180" s="5"/>
      <c r="P180" s="5"/>
      <c r="Q180" s="5"/>
      <c r="R180" s="4"/>
      <c r="S180" s="4"/>
      <c r="T180" s="4"/>
      <c r="U180" s="4"/>
      <c r="V180" s="4"/>
      <c r="W180" s="4"/>
      <c r="X180" s="4"/>
      <c r="Y180" s="4"/>
      <c r="Z180" s="5"/>
      <c r="AA180" s="5"/>
      <c r="AB180" s="5"/>
      <c r="AC180" s="5"/>
      <c r="AD180" s="5"/>
      <c r="AE180" s="5"/>
      <c r="AF180" s="5"/>
      <c r="AG180" s="5"/>
      <c r="AH180" s="4"/>
      <c r="AI180" s="4"/>
      <c r="AJ180" s="4"/>
      <c r="AK180" s="4"/>
      <c r="AL180" s="4"/>
      <c r="AM180" s="4"/>
      <c r="AN180" s="4"/>
      <c r="AO180" s="4"/>
      <c r="AP180" s="5"/>
      <c r="AQ180" s="5"/>
      <c r="AR180" s="5"/>
      <c r="AS180" s="5"/>
      <c r="AT180" s="5"/>
      <c r="AU180" s="5"/>
      <c r="AV180" s="5"/>
      <c r="AW180" s="5"/>
      <c r="AX180" s="4"/>
      <c r="AY180" s="4"/>
      <c r="AZ180" s="4"/>
      <c r="BA180" s="4"/>
      <c r="BB180" s="4"/>
      <c r="BC180" s="4"/>
      <c r="BD180" s="4"/>
      <c r="BE180" s="4"/>
      <c r="BF180" s="5"/>
      <c r="BG180" s="5"/>
      <c r="BH180" s="5"/>
      <c r="BI180" s="5"/>
      <c r="BJ180" s="5"/>
      <c r="BK180" s="5"/>
      <c r="BL180" s="5"/>
      <c r="BM180" s="5"/>
      <c r="BN180" s="4"/>
      <c r="BO180" s="4"/>
      <c r="BP180" s="4"/>
      <c r="BQ180" s="4"/>
      <c r="BR180" s="4"/>
      <c r="BS180" s="4"/>
      <c r="BT180" s="4"/>
      <c r="BU180" s="4"/>
      <c r="BV180" s="5"/>
      <c r="BW180" s="5"/>
      <c r="BX180" s="5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4"/>
      <c r="CJ180" s="4"/>
      <c r="CK180" s="4"/>
      <c r="CL180" s="5"/>
      <c r="CM180" s="5"/>
      <c r="CN180" s="5"/>
      <c r="CO180" s="5"/>
      <c r="CP180" s="5"/>
      <c r="CQ180" s="5"/>
      <c r="CR180" s="5"/>
      <c r="CS180" s="5"/>
      <c r="CT180" s="4"/>
      <c r="CU180" s="4"/>
      <c r="CV180" s="4"/>
      <c r="CW180" s="4"/>
      <c r="CX180" s="4"/>
      <c r="CY180" s="4"/>
      <c r="CZ180" s="4"/>
      <c r="DA180" s="4"/>
      <c r="DB180" s="5"/>
      <c r="DC180" s="5"/>
      <c r="DD180" s="5"/>
      <c r="DE180" s="5"/>
      <c r="DF180" s="5"/>
      <c r="DG180" s="5"/>
      <c r="DH180" s="5"/>
      <c r="DI180" s="5"/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/>
      <c r="EA180" s="4"/>
      <c r="EB180" s="4"/>
      <c r="EC180" s="4"/>
      <c r="ED180" s="4"/>
      <c r="EE180" s="4"/>
      <c r="EF180" s="4"/>
      <c r="EG180" s="4"/>
      <c r="EH180" s="5"/>
      <c r="EI180" s="5"/>
      <c r="EJ180" s="5"/>
      <c r="EK180" s="5"/>
      <c r="EL180" s="5"/>
      <c r="EM180" s="5"/>
      <c r="EN180" s="5"/>
      <c r="EO180" s="5"/>
      <c r="EP180" s="4"/>
      <c r="EQ180" s="4"/>
      <c r="ER180" s="4"/>
      <c r="ES180" s="4"/>
      <c r="ET180" s="4"/>
      <c r="EU180" s="4"/>
      <c r="EV180" s="4"/>
      <c r="EW180" s="4"/>
      <c r="EX180" s="5"/>
      <c r="EY180" s="5"/>
      <c r="EZ180" s="5"/>
      <c r="FA180" s="5"/>
      <c r="FB180" s="5"/>
      <c r="FC180" s="5"/>
      <c r="FD180" s="5"/>
      <c r="FE180" s="5"/>
      <c r="FF180" s="4" t="e">
        <f t="shared" si="40"/>
        <v>#DIV/0!</v>
      </c>
      <c r="FG180" s="4" t="e">
        <f t="shared" si="41"/>
        <v>#DIV/0!</v>
      </c>
      <c r="FH180" s="4" t="e">
        <f t="shared" si="42"/>
        <v>#DIV/0!</v>
      </c>
      <c r="FI180" s="4" t="e">
        <f t="shared" si="43"/>
        <v>#DIV/0!</v>
      </c>
      <c r="FJ180" s="4" t="e">
        <f t="shared" si="44"/>
        <v>#DIV/0!</v>
      </c>
      <c r="FK180" s="4" t="e">
        <f t="shared" si="45"/>
        <v>#DIV/0!</v>
      </c>
      <c r="FL180" s="4" t="e">
        <f t="shared" si="46"/>
        <v>#DIV/0!</v>
      </c>
      <c r="FM180" s="4" t="e">
        <f t="shared" si="47"/>
        <v>#DIV/0!</v>
      </c>
      <c r="FN180" s="1" t="e" cm="1">
        <f t="array" aca="1" ref="FN180" ca="1">CONCATENATE(INDIRECT(ADDRESS(1,MATCH(_xlfn.MINIFS(B180:FE180,metrics.rec,"MAE"),B180:FE180,0)+1)), ", ", INDIRECT(ADDRESS(2,MATCH(_xlfn.MINIFS(B180:FE180,metrics.rec,"MAE"),B180:FE180,0)+1)))</f>
        <v>#N/A</v>
      </c>
      <c r="FO180" s="1" t="e" cm="1">
        <f t="array" aca="1" ref="FO180" ca="1">CONCATENATE(INDIRECT(ADDRESS(1,MATCH(_xlfn.MINIFS(B180:FE180,metrics.rec,"MSE"),B180:FE180,0)+1)), ", ", INDIRECT(ADDRESS(2,MATCH(_xlfn.MINIFS(B180:FE180,metrics.rec,"MSE"),B180:FE180,0)+1)))</f>
        <v>#N/A</v>
      </c>
      <c r="FP180" s="1" t="e" cm="1">
        <f t="array" aca="1" ref="FP180" ca="1">CONCATENATE(INDIRECT(ADDRESS(1,MATCH(_xlfn.MAXIFS(B180:FE180,metrics.rec,"R"),B180:FE180,0)+1)), ", ", INDIRECT(ADDRESS(2,MATCH(_xlfn.MAXIFS(B180:FE180,metrics.rec,"R"),B180:FE180,0)+1)))</f>
        <v>#N/A</v>
      </c>
      <c r="FQ180" s="1" t="e" cm="1">
        <f t="array" aca="1" ref="FQ180" ca="1">CONCATENATE(INDIRECT(ADDRESS(1,MATCH(_xlfn.MAXIFS(B180:FE180,metrics.rec,"Precision"),B180:FE180,0)+1)), ", ", INDIRECT(ADDRESS(2,MATCH(_xlfn.MAXIFS(B180:FE180,metrics.rec,"Precision"),B180:FE180,0)+1)))</f>
        <v>#N/A</v>
      </c>
      <c r="FR180" s="1" t="e" cm="1">
        <f t="array" aca="1" ref="FR180" ca="1">CONCATENATE(INDIRECT(ADDRESS(1,MATCH(_xlfn.MAXIFS(B180:FE180,metrics.rec,"Recall"),B180:FE180,0)+1)), ", ", INDIRECT(ADDRESS(2,MATCH(_xlfn.MAXIFS(B180:FE180,metrics.rec,"Recall"),B180:FE180,0)+1)))</f>
        <v>#N/A</v>
      </c>
      <c r="FS180" s="1" t="e" cm="1">
        <f t="array" aca="1" ref="FS180" ca="1">CONCATENATE(INDIRECT(ADDRESS(1,MATCH(_xlfn.MAXIFS(B180:FE180,metrics.rec,"Coverage"),B180:FE180,0)+1)), ", ", INDIRECT(ADDRESS(2,MATCH(_xlfn.MAXIFS(B180:FE180,metrics.rec,"Coverage"),B180:FE180,0)+1)))</f>
        <v>#N/A</v>
      </c>
      <c r="FT180" s="1" t="e" cm="1">
        <f t="array" aca="1" ref="FT180" ca="1">CONCATENATE(INDIRECT(ADDRESS(1,MATCH(_xlfn.MAXIFS(B180:FE180,metrics.rec,"Recatio"),B180:FE180,0)+1)), ", ", INDIRECT(ADDRESS(2,MATCH(_xlfn.MAXIFS(B180:FE180,metrics.rec,"Recatio"),B180:FE180,0)+1)))</f>
        <v>#N/A</v>
      </c>
      <c r="FU180" s="1" t="e" cm="1">
        <f t="array" aca="1" ref="FU180" ca="1">CONCATENATE(INDIRECT(ADDRESS(1,MATCH(_xlfn.MINIFS(B180:FE180,metrics.rec,"Time"),B180:FE180,0)+1)), ", ", INDIRECT(ADDRESS(2,MATCH(_xlfn.MINIFS(B180:FE180,metrics.rec,"Time"),B180:FE180,0)+1)))</f>
        <v>#N/A</v>
      </c>
    </row>
    <row r="181" spans="1:177" x14ac:dyDescent="0.2">
      <c r="A181" s="1" t="s">
        <v>178</v>
      </c>
      <c r="B181" s="4"/>
      <c r="C181" s="4"/>
      <c r="D181" s="4"/>
      <c r="E181" s="4"/>
      <c r="F181" s="4"/>
      <c r="G181" s="4"/>
      <c r="H181" s="4"/>
      <c r="I181" s="4"/>
      <c r="J181" s="5"/>
      <c r="K181" s="5"/>
      <c r="L181" s="5"/>
      <c r="M181" s="5"/>
      <c r="N181" s="5"/>
      <c r="O181" s="5"/>
      <c r="P181" s="5"/>
      <c r="Q181" s="5"/>
      <c r="R181" s="4"/>
      <c r="S181" s="4"/>
      <c r="T181" s="4"/>
      <c r="U181" s="4"/>
      <c r="V181" s="4"/>
      <c r="W181" s="4"/>
      <c r="X181" s="4"/>
      <c r="Y181" s="4"/>
      <c r="Z181" s="5"/>
      <c r="AA181" s="5"/>
      <c r="AB181" s="5"/>
      <c r="AC181" s="5"/>
      <c r="AD181" s="5"/>
      <c r="AE181" s="5"/>
      <c r="AF181" s="5"/>
      <c r="AG181" s="5"/>
      <c r="AH181" s="4"/>
      <c r="AI181" s="4"/>
      <c r="AJ181" s="4"/>
      <c r="AK181" s="4"/>
      <c r="AL181" s="4"/>
      <c r="AM181" s="4"/>
      <c r="AN181" s="4"/>
      <c r="AO181" s="4"/>
      <c r="AP181" s="5"/>
      <c r="AQ181" s="5"/>
      <c r="AR181" s="5"/>
      <c r="AS181" s="5"/>
      <c r="AT181" s="5"/>
      <c r="AU181" s="5"/>
      <c r="AV181" s="5"/>
      <c r="AW181" s="5"/>
      <c r="AX181" s="4"/>
      <c r="AY181" s="4"/>
      <c r="AZ181" s="4"/>
      <c r="BA181" s="4"/>
      <c r="BB181" s="4"/>
      <c r="BC181" s="4"/>
      <c r="BD181" s="4"/>
      <c r="BE181" s="4"/>
      <c r="BF181" s="5"/>
      <c r="BG181" s="5"/>
      <c r="BH181" s="5"/>
      <c r="BI181" s="5"/>
      <c r="BJ181" s="5"/>
      <c r="BK181" s="5"/>
      <c r="BL181" s="5"/>
      <c r="BM181" s="5"/>
      <c r="BN181" s="4"/>
      <c r="BO181" s="4"/>
      <c r="BP181" s="4"/>
      <c r="BQ181" s="4"/>
      <c r="BR181" s="4"/>
      <c r="BS181" s="4"/>
      <c r="BT181" s="4"/>
      <c r="BU181" s="4"/>
      <c r="BV181" s="5"/>
      <c r="BW181" s="5"/>
      <c r="BX181" s="5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4"/>
      <c r="CJ181" s="4"/>
      <c r="CK181" s="4"/>
      <c r="CL181" s="5"/>
      <c r="CM181" s="5"/>
      <c r="CN181" s="5"/>
      <c r="CO181" s="5"/>
      <c r="CP181" s="5"/>
      <c r="CQ181" s="5"/>
      <c r="CR181" s="5"/>
      <c r="CS181" s="5"/>
      <c r="CT181" s="4"/>
      <c r="CU181" s="4"/>
      <c r="CV181" s="4"/>
      <c r="CW181" s="4"/>
      <c r="CX181" s="4"/>
      <c r="CY181" s="4"/>
      <c r="CZ181" s="4"/>
      <c r="DA181" s="4"/>
      <c r="DB181" s="5"/>
      <c r="DC181" s="5"/>
      <c r="DD181" s="5"/>
      <c r="DE181" s="5"/>
      <c r="DF181" s="5"/>
      <c r="DG181" s="5"/>
      <c r="DH181" s="5"/>
      <c r="DI181" s="5"/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/>
      <c r="EA181" s="4"/>
      <c r="EB181" s="4"/>
      <c r="EC181" s="4"/>
      <c r="ED181" s="4"/>
      <c r="EE181" s="4"/>
      <c r="EF181" s="4"/>
      <c r="EG181" s="4"/>
      <c r="EH181" s="5"/>
      <c r="EI181" s="5"/>
      <c r="EJ181" s="5"/>
      <c r="EK181" s="5"/>
      <c r="EL181" s="5"/>
      <c r="EM181" s="5"/>
      <c r="EN181" s="5"/>
      <c r="EO181" s="5"/>
      <c r="EP181" s="4"/>
      <c r="EQ181" s="4"/>
      <c r="ER181" s="4"/>
      <c r="ES181" s="4"/>
      <c r="ET181" s="4"/>
      <c r="EU181" s="4"/>
      <c r="EV181" s="4"/>
      <c r="EW181" s="4"/>
      <c r="EX181" s="5"/>
      <c r="EY181" s="5"/>
      <c r="EZ181" s="5"/>
      <c r="FA181" s="5"/>
      <c r="FB181" s="5"/>
      <c r="FC181" s="5"/>
      <c r="FD181" s="5"/>
      <c r="FE181" s="5"/>
      <c r="FF181" s="4" t="e">
        <f t="shared" si="40"/>
        <v>#DIV/0!</v>
      </c>
      <c r="FG181" s="4" t="e">
        <f t="shared" si="41"/>
        <v>#DIV/0!</v>
      </c>
      <c r="FH181" s="4" t="e">
        <f t="shared" si="42"/>
        <v>#DIV/0!</v>
      </c>
      <c r="FI181" s="4" t="e">
        <f t="shared" si="43"/>
        <v>#DIV/0!</v>
      </c>
      <c r="FJ181" s="4" t="e">
        <f t="shared" si="44"/>
        <v>#DIV/0!</v>
      </c>
      <c r="FK181" s="4" t="e">
        <f t="shared" si="45"/>
        <v>#DIV/0!</v>
      </c>
      <c r="FL181" s="4" t="e">
        <f t="shared" si="46"/>
        <v>#DIV/0!</v>
      </c>
      <c r="FM181" s="4" t="e">
        <f t="shared" si="47"/>
        <v>#DIV/0!</v>
      </c>
      <c r="FN181" s="1" t="e" cm="1">
        <f t="array" aca="1" ref="FN181" ca="1">CONCATENATE(INDIRECT(ADDRESS(1,MATCH(_xlfn.MINIFS(B181:FE181,metrics.rec,"MAE"),B181:FE181,0)+1)), ", ", INDIRECT(ADDRESS(2,MATCH(_xlfn.MINIFS(B181:FE181,metrics.rec,"MAE"),B181:FE181,0)+1)))</f>
        <v>#N/A</v>
      </c>
      <c r="FO181" s="1" t="e" cm="1">
        <f t="array" aca="1" ref="FO181" ca="1">CONCATENATE(INDIRECT(ADDRESS(1,MATCH(_xlfn.MINIFS(B181:FE181,metrics.rec,"MSE"),B181:FE181,0)+1)), ", ", INDIRECT(ADDRESS(2,MATCH(_xlfn.MINIFS(B181:FE181,metrics.rec,"MSE"),B181:FE181,0)+1)))</f>
        <v>#N/A</v>
      </c>
      <c r="FP181" s="1" t="e" cm="1">
        <f t="array" aca="1" ref="FP181" ca="1">CONCATENATE(INDIRECT(ADDRESS(1,MATCH(_xlfn.MAXIFS(B181:FE181,metrics.rec,"R"),B181:FE181,0)+1)), ", ", INDIRECT(ADDRESS(2,MATCH(_xlfn.MAXIFS(B181:FE181,metrics.rec,"R"),B181:FE181,0)+1)))</f>
        <v>#N/A</v>
      </c>
      <c r="FQ181" s="1" t="e" cm="1">
        <f t="array" aca="1" ref="FQ181" ca="1">CONCATENATE(INDIRECT(ADDRESS(1,MATCH(_xlfn.MAXIFS(B181:FE181,metrics.rec,"Precision"),B181:FE181,0)+1)), ", ", INDIRECT(ADDRESS(2,MATCH(_xlfn.MAXIFS(B181:FE181,metrics.rec,"Precision"),B181:FE181,0)+1)))</f>
        <v>#N/A</v>
      </c>
      <c r="FR181" s="1" t="e" cm="1">
        <f t="array" aca="1" ref="FR181" ca="1">CONCATENATE(INDIRECT(ADDRESS(1,MATCH(_xlfn.MAXIFS(B181:FE181,metrics.rec,"Recall"),B181:FE181,0)+1)), ", ", INDIRECT(ADDRESS(2,MATCH(_xlfn.MAXIFS(B181:FE181,metrics.rec,"Recall"),B181:FE181,0)+1)))</f>
        <v>#N/A</v>
      </c>
      <c r="FS181" s="1" t="e" cm="1">
        <f t="array" aca="1" ref="FS181" ca="1">CONCATENATE(INDIRECT(ADDRESS(1,MATCH(_xlfn.MAXIFS(B181:FE181,metrics.rec,"Coverage"),B181:FE181,0)+1)), ", ", INDIRECT(ADDRESS(2,MATCH(_xlfn.MAXIFS(B181:FE181,metrics.rec,"Coverage"),B181:FE181,0)+1)))</f>
        <v>#N/A</v>
      </c>
      <c r="FT181" s="1" t="e" cm="1">
        <f t="array" aca="1" ref="FT181" ca="1">CONCATENATE(INDIRECT(ADDRESS(1,MATCH(_xlfn.MAXIFS(B181:FE181,metrics.rec,"Recatio"),B181:FE181,0)+1)), ", ", INDIRECT(ADDRESS(2,MATCH(_xlfn.MAXIFS(B181:FE181,metrics.rec,"Recatio"),B181:FE181,0)+1)))</f>
        <v>#N/A</v>
      </c>
      <c r="FU181" s="1" t="e" cm="1">
        <f t="array" aca="1" ref="FU181" ca="1">CONCATENATE(INDIRECT(ADDRESS(1,MATCH(_xlfn.MINIFS(B181:FE181,metrics.rec,"Time"),B181:FE181,0)+1)), ", ", INDIRECT(ADDRESS(2,MATCH(_xlfn.MINIFS(B181:FE181,metrics.rec,"Time"),B181:FE181,0)+1)))</f>
        <v>#N/A</v>
      </c>
    </row>
    <row r="182" spans="1:177" x14ac:dyDescent="0.2">
      <c r="A182" s="1" t="s">
        <v>179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 t="e">
        <f t="shared" si="40"/>
        <v>#DIV/0!</v>
      </c>
      <c r="FG182" s="4" t="e">
        <f t="shared" si="41"/>
        <v>#DIV/0!</v>
      </c>
      <c r="FH182" s="4" t="e">
        <f t="shared" si="42"/>
        <v>#DIV/0!</v>
      </c>
      <c r="FI182" s="4" t="e">
        <f t="shared" si="43"/>
        <v>#DIV/0!</v>
      </c>
      <c r="FJ182" s="4" t="e">
        <f t="shared" si="44"/>
        <v>#DIV/0!</v>
      </c>
      <c r="FK182" s="4" t="e">
        <f t="shared" si="45"/>
        <v>#DIV/0!</v>
      </c>
      <c r="FL182" s="4" t="e">
        <f t="shared" si="46"/>
        <v>#DIV/0!</v>
      </c>
      <c r="FM182" s="4" t="e">
        <f t="shared" si="47"/>
        <v>#DIV/0!</v>
      </c>
      <c r="FN182" s="1" t="e" cm="1">
        <f t="array" aca="1" ref="FN182" ca="1">CONCATENATE(INDIRECT(ADDRESS(1,MATCH(_xlfn.MINIFS(B182:FE182,metrics.rec,"MAE"),B182:FE182,0)+1)), ", ", INDIRECT(ADDRESS(2,MATCH(_xlfn.MINIFS(B182:FE182,metrics.rec,"MAE"),B182:FE182,0)+1)))</f>
        <v>#N/A</v>
      </c>
      <c r="FO182" s="1" t="e" cm="1">
        <f t="array" aca="1" ref="FO182" ca="1">CONCATENATE(INDIRECT(ADDRESS(1,MATCH(_xlfn.MINIFS(B182:FE182,metrics.rec,"MSE"),B182:FE182,0)+1)), ", ", INDIRECT(ADDRESS(2,MATCH(_xlfn.MINIFS(B182:FE182,metrics.rec,"MSE"),B182:FE182,0)+1)))</f>
        <v>#N/A</v>
      </c>
      <c r="FP182" s="1" t="e" cm="1">
        <f t="array" aca="1" ref="FP182" ca="1">CONCATENATE(INDIRECT(ADDRESS(1,MATCH(_xlfn.MAXIFS(B182:FE182,metrics.rec,"R"),B182:FE182,0)+1)), ", ", INDIRECT(ADDRESS(2,MATCH(_xlfn.MAXIFS(B182:FE182,metrics.rec,"R"),B182:FE182,0)+1)))</f>
        <v>#N/A</v>
      </c>
      <c r="FQ182" s="1" t="e" cm="1">
        <f t="array" aca="1" ref="FQ182" ca="1">CONCATENATE(INDIRECT(ADDRESS(1,MATCH(_xlfn.MAXIFS(B182:FE182,metrics.rec,"Precision"),B182:FE182,0)+1)), ", ", INDIRECT(ADDRESS(2,MATCH(_xlfn.MAXIFS(B182:FE182,metrics.rec,"Precision"),B182:FE182,0)+1)))</f>
        <v>#N/A</v>
      </c>
      <c r="FR182" s="1" t="e" cm="1">
        <f t="array" aca="1" ref="FR182" ca="1">CONCATENATE(INDIRECT(ADDRESS(1,MATCH(_xlfn.MAXIFS(B182:FE182,metrics.rec,"Recall"),B182:FE182,0)+1)), ", ", INDIRECT(ADDRESS(2,MATCH(_xlfn.MAXIFS(B182:FE182,metrics.rec,"Recall"),B182:FE182,0)+1)))</f>
        <v>#N/A</v>
      </c>
      <c r="FS182" s="1" t="e" cm="1">
        <f t="array" aca="1" ref="FS182" ca="1">CONCATENATE(INDIRECT(ADDRESS(1,MATCH(_xlfn.MAXIFS(B182:FE182,metrics.rec,"Coverage"),B182:FE182,0)+1)), ", ", INDIRECT(ADDRESS(2,MATCH(_xlfn.MAXIFS(B182:FE182,metrics.rec,"Coverage"),B182:FE182,0)+1)))</f>
        <v>#N/A</v>
      </c>
      <c r="FT182" s="1" t="e" cm="1">
        <f t="array" aca="1" ref="FT182" ca="1">CONCATENATE(INDIRECT(ADDRESS(1,MATCH(_xlfn.MAXIFS(B182:FE182,metrics.rec,"Recatio"),B182:FE182,0)+1)), ", ", INDIRECT(ADDRESS(2,MATCH(_xlfn.MAXIFS(B182:FE182,metrics.rec,"Recatio"),B182:FE182,0)+1)))</f>
        <v>#N/A</v>
      </c>
      <c r="FU182" s="1" t="e" cm="1">
        <f t="array" aca="1" ref="FU182" ca="1">CONCATENATE(INDIRECT(ADDRESS(1,MATCH(_xlfn.MINIFS(B182:FE182,metrics.rec,"Time"),B182:FE182,0)+1)), ", ", INDIRECT(ADDRESS(2,MATCH(_xlfn.MINIFS(B182:FE182,metrics.rec,"Time"),B182:FE182,0)+1)))</f>
        <v>#N/A</v>
      </c>
    </row>
    <row r="183" spans="1:177" x14ac:dyDescent="0.2">
      <c r="A183" s="1" t="s">
        <v>180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 t="e">
        <f t="shared" si="40"/>
        <v>#DIV/0!</v>
      </c>
      <c r="FG183" s="4" t="e">
        <f t="shared" si="41"/>
        <v>#DIV/0!</v>
      </c>
      <c r="FH183" s="4" t="e">
        <f t="shared" si="42"/>
        <v>#DIV/0!</v>
      </c>
      <c r="FI183" s="4" t="e">
        <f t="shared" si="43"/>
        <v>#DIV/0!</v>
      </c>
      <c r="FJ183" s="4" t="e">
        <f t="shared" si="44"/>
        <v>#DIV/0!</v>
      </c>
      <c r="FK183" s="4" t="e">
        <f t="shared" si="45"/>
        <v>#DIV/0!</v>
      </c>
      <c r="FL183" s="4" t="e">
        <f t="shared" si="46"/>
        <v>#DIV/0!</v>
      </c>
      <c r="FM183" s="4" t="e">
        <f t="shared" si="47"/>
        <v>#DIV/0!</v>
      </c>
      <c r="FN183" s="1" t="e" cm="1">
        <f t="array" aca="1" ref="FN183" ca="1">CONCATENATE(INDIRECT(ADDRESS(1,MATCH(_xlfn.MINIFS(B183:FE183,metrics.rec,"MAE"),B183:FE183,0)+1)), ", ", INDIRECT(ADDRESS(2,MATCH(_xlfn.MINIFS(B183:FE183,metrics.rec,"MAE"),B183:FE183,0)+1)))</f>
        <v>#N/A</v>
      </c>
      <c r="FO183" s="1" t="e" cm="1">
        <f t="array" aca="1" ref="FO183" ca="1">CONCATENATE(INDIRECT(ADDRESS(1,MATCH(_xlfn.MINIFS(B183:FE183,metrics.rec,"MSE"),B183:FE183,0)+1)), ", ", INDIRECT(ADDRESS(2,MATCH(_xlfn.MINIFS(B183:FE183,metrics.rec,"MSE"),B183:FE183,0)+1)))</f>
        <v>#N/A</v>
      </c>
      <c r="FP183" s="1" t="e" cm="1">
        <f t="array" aca="1" ref="FP183" ca="1">CONCATENATE(INDIRECT(ADDRESS(1,MATCH(_xlfn.MAXIFS(B183:FE183,metrics.rec,"R"),B183:FE183,0)+1)), ", ", INDIRECT(ADDRESS(2,MATCH(_xlfn.MAXIFS(B183:FE183,metrics.rec,"R"),B183:FE183,0)+1)))</f>
        <v>#N/A</v>
      </c>
      <c r="FQ183" s="1" t="e" cm="1">
        <f t="array" aca="1" ref="FQ183" ca="1">CONCATENATE(INDIRECT(ADDRESS(1,MATCH(_xlfn.MAXIFS(B183:FE183,metrics.rec,"Precision"),B183:FE183,0)+1)), ", ", INDIRECT(ADDRESS(2,MATCH(_xlfn.MAXIFS(B183:FE183,metrics.rec,"Precision"),B183:FE183,0)+1)))</f>
        <v>#N/A</v>
      </c>
      <c r="FR183" s="1" t="e" cm="1">
        <f t="array" aca="1" ref="FR183" ca="1">CONCATENATE(INDIRECT(ADDRESS(1,MATCH(_xlfn.MAXIFS(B183:FE183,metrics.rec,"Recall"),B183:FE183,0)+1)), ", ", INDIRECT(ADDRESS(2,MATCH(_xlfn.MAXIFS(B183:FE183,metrics.rec,"Recall"),B183:FE183,0)+1)))</f>
        <v>#N/A</v>
      </c>
      <c r="FS183" s="1" t="e" cm="1">
        <f t="array" aca="1" ref="FS183" ca="1">CONCATENATE(INDIRECT(ADDRESS(1,MATCH(_xlfn.MAXIFS(B183:FE183,metrics.rec,"Coverage"),B183:FE183,0)+1)), ", ", INDIRECT(ADDRESS(2,MATCH(_xlfn.MAXIFS(B183:FE183,metrics.rec,"Coverage"),B183:FE183,0)+1)))</f>
        <v>#N/A</v>
      </c>
      <c r="FT183" s="1" t="e" cm="1">
        <f t="array" aca="1" ref="FT183" ca="1">CONCATENATE(INDIRECT(ADDRESS(1,MATCH(_xlfn.MAXIFS(B183:FE183,metrics.rec,"Recatio"),B183:FE183,0)+1)), ", ", INDIRECT(ADDRESS(2,MATCH(_xlfn.MAXIFS(B183:FE183,metrics.rec,"Recatio"),B183:FE183,0)+1)))</f>
        <v>#N/A</v>
      </c>
      <c r="FU183" s="1" t="e" cm="1">
        <f t="array" aca="1" ref="FU183" ca="1">CONCATENATE(INDIRECT(ADDRESS(1,MATCH(_xlfn.MINIFS(B183:FE183,metrics.rec,"Time"),B183:FE183,0)+1)), ", ", INDIRECT(ADDRESS(2,MATCH(_xlfn.MINIFS(B183:FE183,metrics.rec,"Time"),B183:FE183,0)+1)))</f>
        <v>#N/A</v>
      </c>
    </row>
    <row r="184" spans="1:177" x14ac:dyDescent="0.2">
      <c r="A184" s="1" t="s">
        <v>181</v>
      </c>
      <c r="B184" s="4"/>
      <c r="C184" s="4"/>
      <c r="D184" s="4"/>
      <c r="E184" s="4"/>
      <c r="F184" s="4"/>
      <c r="G184" s="4"/>
      <c r="H184" s="4"/>
      <c r="I184" s="4"/>
      <c r="J184" s="5"/>
      <c r="K184" s="5"/>
      <c r="L184" s="5"/>
      <c r="M184" s="5"/>
      <c r="N184" s="5"/>
      <c r="O184" s="5"/>
      <c r="P184" s="5"/>
      <c r="Q184" s="5"/>
      <c r="R184" s="4"/>
      <c r="S184" s="4"/>
      <c r="T184" s="4"/>
      <c r="U184" s="4"/>
      <c r="V184" s="4"/>
      <c r="W184" s="4"/>
      <c r="X184" s="4"/>
      <c r="Y184" s="4"/>
      <c r="Z184" s="5"/>
      <c r="AA184" s="5"/>
      <c r="AB184" s="5"/>
      <c r="AC184" s="5"/>
      <c r="AD184" s="5"/>
      <c r="AE184" s="5"/>
      <c r="AF184" s="5"/>
      <c r="AG184" s="5"/>
      <c r="AH184" s="4"/>
      <c r="AI184" s="4"/>
      <c r="AJ184" s="4"/>
      <c r="AK184" s="4"/>
      <c r="AL184" s="4"/>
      <c r="AM184" s="4"/>
      <c r="AN184" s="4"/>
      <c r="AO184" s="4"/>
      <c r="AP184" s="5"/>
      <c r="AQ184" s="5"/>
      <c r="AR184" s="5"/>
      <c r="AS184" s="5"/>
      <c r="AT184" s="5"/>
      <c r="AU184" s="5"/>
      <c r="AV184" s="5"/>
      <c r="AW184" s="5"/>
      <c r="AX184" s="4"/>
      <c r="AY184" s="4"/>
      <c r="AZ184" s="4"/>
      <c r="BA184" s="4"/>
      <c r="BB184" s="4"/>
      <c r="BC184" s="4"/>
      <c r="BD184" s="4"/>
      <c r="BE184" s="4"/>
      <c r="BF184" s="5"/>
      <c r="BG184" s="5"/>
      <c r="BH184" s="5"/>
      <c r="BI184" s="5"/>
      <c r="BJ184" s="5"/>
      <c r="BK184" s="5"/>
      <c r="BL184" s="5"/>
      <c r="BM184" s="5"/>
      <c r="BN184" s="4"/>
      <c r="BO184" s="4"/>
      <c r="BP184" s="4"/>
      <c r="BQ184" s="4"/>
      <c r="BR184" s="4"/>
      <c r="BS184" s="4"/>
      <c r="BT184" s="4"/>
      <c r="BU184" s="4"/>
      <c r="BV184" s="5"/>
      <c r="BW184" s="5"/>
      <c r="BX184" s="5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4"/>
      <c r="CJ184" s="4"/>
      <c r="CK184" s="4"/>
      <c r="CL184" s="5"/>
      <c r="CM184" s="5"/>
      <c r="CN184" s="5"/>
      <c r="CO184" s="5"/>
      <c r="CP184" s="5"/>
      <c r="CQ184" s="5"/>
      <c r="CR184" s="5"/>
      <c r="CS184" s="5"/>
      <c r="CT184" s="4"/>
      <c r="CU184" s="4"/>
      <c r="CV184" s="4"/>
      <c r="CW184" s="4"/>
      <c r="CX184" s="4"/>
      <c r="CY184" s="4"/>
      <c r="CZ184" s="4"/>
      <c r="DA184" s="4"/>
      <c r="DB184" s="5"/>
      <c r="DC184" s="5"/>
      <c r="DD184" s="5"/>
      <c r="DE184" s="5"/>
      <c r="DF184" s="5"/>
      <c r="DG184" s="5"/>
      <c r="DH184" s="5"/>
      <c r="DI184" s="5"/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/>
      <c r="EA184" s="4"/>
      <c r="EB184" s="4"/>
      <c r="EC184" s="4"/>
      <c r="ED184" s="4"/>
      <c r="EE184" s="4"/>
      <c r="EF184" s="4"/>
      <c r="EG184" s="4"/>
      <c r="EH184" s="5"/>
      <c r="EI184" s="5"/>
      <c r="EJ184" s="5"/>
      <c r="EK184" s="5"/>
      <c r="EL184" s="5"/>
      <c r="EM184" s="5"/>
      <c r="EN184" s="5"/>
      <c r="EO184" s="5"/>
      <c r="EP184" s="4"/>
      <c r="EQ184" s="4"/>
      <c r="ER184" s="4"/>
      <c r="ES184" s="4"/>
      <c r="ET184" s="4"/>
      <c r="EU184" s="4"/>
      <c r="EV184" s="4"/>
      <c r="EW184" s="4"/>
      <c r="EX184" s="5"/>
      <c r="EY184" s="5"/>
      <c r="EZ184" s="5"/>
      <c r="FA184" s="5"/>
      <c r="FB184" s="5"/>
      <c r="FC184" s="5"/>
      <c r="FD184" s="5"/>
      <c r="FE184" s="5"/>
      <c r="FF184" s="4" t="e">
        <f t="shared" si="40"/>
        <v>#DIV/0!</v>
      </c>
      <c r="FG184" s="4" t="e">
        <f t="shared" si="41"/>
        <v>#DIV/0!</v>
      </c>
      <c r="FH184" s="4" t="e">
        <f t="shared" si="42"/>
        <v>#DIV/0!</v>
      </c>
      <c r="FI184" s="4" t="e">
        <f t="shared" si="43"/>
        <v>#DIV/0!</v>
      </c>
      <c r="FJ184" s="4" t="e">
        <f t="shared" si="44"/>
        <v>#DIV/0!</v>
      </c>
      <c r="FK184" s="4" t="e">
        <f t="shared" si="45"/>
        <v>#DIV/0!</v>
      </c>
      <c r="FL184" s="4" t="e">
        <f t="shared" si="46"/>
        <v>#DIV/0!</v>
      </c>
      <c r="FM184" s="4" t="e">
        <f t="shared" si="47"/>
        <v>#DIV/0!</v>
      </c>
      <c r="FN184" s="1" t="e" cm="1">
        <f t="array" aca="1" ref="FN184" ca="1">CONCATENATE(INDIRECT(ADDRESS(1,MATCH(_xlfn.MINIFS(B184:FE184,metrics.rec,"MAE"),B184:FE184,0)+1)), ", ", INDIRECT(ADDRESS(2,MATCH(_xlfn.MINIFS(B184:FE184,metrics.rec,"MAE"),B184:FE184,0)+1)))</f>
        <v>#N/A</v>
      </c>
      <c r="FO184" s="1" t="e" cm="1">
        <f t="array" aca="1" ref="FO184" ca="1">CONCATENATE(INDIRECT(ADDRESS(1,MATCH(_xlfn.MINIFS(B184:FE184,metrics.rec,"MSE"),B184:FE184,0)+1)), ", ", INDIRECT(ADDRESS(2,MATCH(_xlfn.MINIFS(B184:FE184,metrics.rec,"MSE"),B184:FE184,0)+1)))</f>
        <v>#N/A</v>
      </c>
      <c r="FP184" s="1" t="e" cm="1">
        <f t="array" aca="1" ref="FP184" ca="1">CONCATENATE(INDIRECT(ADDRESS(1,MATCH(_xlfn.MAXIFS(B184:FE184,metrics.rec,"R"),B184:FE184,0)+1)), ", ", INDIRECT(ADDRESS(2,MATCH(_xlfn.MAXIFS(B184:FE184,metrics.rec,"R"),B184:FE184,0)+1)))</f>
        <v>#N/A</v>
      </c>
      <c r="FQ184" s="1" t="e" cm="1">
        <f t="array" aca="1" ref="FQ184" ca="1">CONCATENATE(INDIRECT(ADDRESS(1,MATCH(_xlfn.MAXIFS(B184:FE184,metrics.rec,"Precision"),B184:FE184,0)+1)), ", ", INDIRECT(ADDRESS(2,MATCH(_xlfn.MAXIFS(B184:FE184,metrics.rec,"Precision"),B184:FE184,0)+1)))</f>
        <v>#N/A</v>
      </c>
      <c r="FR184" s="1" t="e" cm="1">
        <f t="array" aca="1" ref="FR184" ca="1">CONCATENATE(INDIRECT(ADDRESS(1,MATCH(_xlfn.MAXIFS(B184:FE184,metrics.rec,"Recall"),B184:FE184,0)+1)), ", ", INDIRECT(ADDRESS(2,MATCH(_xlfn.MAXIFS(B184:FE184,metrics.rec,"Recall"),B184:FE184,0)+1)))</f>
        <v>#N/A</v>
      </c>
      <c r="FS184" s="1" t="e" cm="1">
        <f t="array" aca="1" ref="FS184" ca="1">CONCATENATE(INDIRECT(ADDRESS(1,MATCH(_xlfn.MAXIFS(B184:FE184,metrics.rec,"Coverage"),B184:FE184,0)+1)), ", ", INDIRECT(ADDRESS(2,MATCH(_xlfn.MAXIFS(B184:FE184,metrics.rec,"Coverage"),B184:FE184,0)+1)))</f>
        <v>#N/A</v>
      </c>
      <c r="FT184" s="1" t="e" cm="1">
        <f t="array" aca="1" ref="FT184" ca="1">CONCATENATE(INDIRECT(ADDRESS(1,MATCH(_xlfn.MAXIFS(B184:FE184,metrics.rec,"Recatio"),B184:FE184,0)+1)), ", ", INDIRECT(ADDRESS(2,MATCH(_xlfn.MAXIFS(B184:FE184,metrics.rec,"Recatio"),B184:FE184,0)+1)))</f>
        <v>#N/A</v>
      </c>
      <c r="FU184" s="1" t="e" cm="1">
        <f t="array" aca="1" ref="FU184" ca="1">CONCATENATE(INDIRECT(ADDRESS(1,MATCH(_xlfn.MINIFS(B184:FE184,metrics.rec,"Time"),B184:FE184,0)+1)), ", ", INDIRECT(ADDRESS(2,MATCH(_xlfn.MINIFS(B184:FE184,metrics.rec,"Time"),B184:FE184,0)+1)))</f>
        <v>#N/A</v>
      </c>
    </row>
    <row r="185" spans="1:177" x14ac:dyDescent="0.2">
      <c r="A185" s="1" t="s">
        <v>182</v>
      </c>
      <c r="B185" s="4"/>
      <c r="C185" s="4"/>
      <c r="D185" s="4"/>
      <c r="E185" s="4"/>
      <c r="F185" s="4"/>
      <c r="G185" s="4"/>
      <c r="H185" s="4"/>
      <c r="I185" s="4"/>
      <c r="J185" s="5"/>
      <c r="K185" s="5"/>
      <c r="L185" s="5"/>
      <c r="M185" s="5"/>
      <c r="N185" s="5"/>
      <c r="O185" s="5"/>
      <c r="P185" s="5"/>
      <c r="Q185" s="5"/>
      <c r="R185" s="4"/>
      <c r="S185" s="4"/>
      <c r="T185" s="4"/>
      <c r="U185" s="4"/>
      <c r="V185" s="4"/>
      <c r="W185" s="4"/>
      <c r="X185" s="4"/>
      <c r="Y185" s="4"/>
      <c r="Z185" s="5"/>
      <c r="AA185" s="5"/>
      <c r="AB185" s="5"/>
      <c r="AC185" s="5"/>
      <c r="AD185" s="5"/>
      <c r="AE185" s="5"/>
      <c r="AF185" s="5"/>
      <c r="AG185" s="5"/>
      <c r="AH185" s="4"/>
      <c r="AI185" s="4"/>
      <c r="AJ185" s="4"/>
      <c r="AK185" s="4"/>
      <c r="AL185" s="4"/>
      <c r="AM185" s="4"/>
      <c r="AN185" s="4"/>
      <c r="AO185" s="4"/>
      <c r="AP185" s="5"/>
      <c r="AQ185" s="5"/>
      <c r="AR185" s="5"/>
      <c r="AS185" s="5"/>
      <c r="AT185" s="5"/>
      <c r="AU185" s="5"/>
      <c r="AV185" s="5"/>
      <c r="AW185" s="5"/>
      <c r="AX185" s="4"/>
      <c r="AY185" s="4"/>
      <c r="AZ185" s="4"/>
      <c r="BA185" s="4"/>
      <c r="BB185" s="4"/>
      <c r="BC185" s="4"/>
      <c r="BD185" s="4"/>
      <c r="BE185" s="4"/>
      <c r="BF185" s="5"/>
      <c r="BG185" s="5"/>
      <c r="BH185" s="5"/>
      <c r="BI185" s="5"/>
      <c r="BJ185" s="5"/>
      <c r="BK185" s="5"/>
      <c r="BL185" s="5"/>
      <c r="BM185" s="5"/>
      <c r="BN185" s="4"/>
      <c r="BO185" s="4"/>
      <c r="BP185" s="4"/>
      <c r="BQ185" s="4"/>
      <c r="BR185" s="4"/>
      <c r="BS185" s="4"/>
      <c r="BT185" s="4"/>
      <c r="BU185" s="4"/>
      <c r="BV185" s="5"/>
      <c r="BW185" s="5"/>
      <c r="BX185" s="5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4"/>
      <c r="CJ185" s="4"/>
      <c r="CK185" s="4"/>
      <c r="CL185" s="5"/>
      <c r="CM185" s="5"/>
      <c r="CN185" s="5"/>
      <c r="CO185" s="5"/>
      <c r="CP185" s="5"/>
      <c r="CQ185" s="5"/>
      <c r="CR185" s="5"/>
      <c r="CS185" s="5"/>
      <c r="CT185" s="4"/>
      <c r="CU185" s="4"/>
      <c r="CV185" s="4"/>
      <c r="CW185" s="4"/>
      <c r="CX185" s="4"/>
      <c r="CY185" s="4"/>
      <c r="CZ185" s="4"/>
      <c r="DA185" s="4"/>
      <c r="DB185" s="5"/>
      <c r="DC185" s="5"/>
      <c r="DD185" s="5"/>
      <c r="DE185" s="5"/>
      <c r="DF185" s="5"/>
      <c r="DG185" s="5"/>
      <c r="DH185" s="5"/>
      <c r="DI185" s="5"/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/>
      <c r="EA185" s="4"/>
      <c r="EB185" s="4"/>
      <c r="EC185" s="4"/>
      <c r="ED185" s="4"/>
      <c r="EE185" s="4"/>
      <c r="EF185" s="4"/>
      <c r="EG185" s="4"/>
      <c r="EH185" s="5"/>
      <c r="EI185" s="5"/>
      <c r="EJ185" s="5"/>
      <c r="EK185" s="5"/>
      <c r="EL185" s="5"/>
      <c r="EM185" s="5"/>
      <c r="EN185" s="5"/>
      <c r="EO185" s="5"/>
      <c r="EP185" s="4"/>
      <c r="EQ185" s="4"/>
      <c r="ER185" s="4"/>
      <c r="ES185" s="4"/>
      <c r="ET185" s="4"/>
      <c r="EU185" s="4"/>
      <c r="EV185" s="4"/>
      <c r="EW185" s="4"/>
      <c r="EX185" s="5"/>
      <c r="EY185" s="5"/>
      <c r="EZ185" s="5"/>
      <c r="FA185" s="5"/>
      <c r="FB185" s="5"/>
      <c r="FC185" s="5"/>
      <c r="FD185" s="5"/>
      <c r="FE185" s="5"/>
      <c r="FF185" s="4" t="e">
        <f t="shared" si="40"/>
        <v>#DIV/0!</v>
      </c>
      <c r="FG185" s="4" t="e">
        <f t="shared" si="41"/>
        <v>#DIV/0!</v>
      </c>
      <c r="FH185" s="4" t="e">
        <f t="shared" si="42"/>
        <v>#DIV/0!</v>
      </c>
      <c r="FI185" s="4" t="e">
        <f t="shared" si="43"/>
        <v>#DIV/0!</v>
      </c>
      <c r="FJ185" s="4" t="e">
        <f t="shared" si="44"/>
        <v>#DIV/0!</v>
      </c>
      <c r="FK185" s="4" t="e">
        <f t="shared" si="45"/>
        <v>#DIV/0!</v>
      </c>
      <c r="FL185" s="4" t="e">
        <f t="shared" si="46"/>
        <v>#DIV/0!</v>
      </c>
      <c r="FM185" s="4" t="e">
        <f t="shared" si="47"/>
        <v>#DIV/0!</v>
      </c>
      <c r="FN185" s="1" t="e" cm="1">
        <f t="array" aca="1" ref="FN185" ca="1">CONCATENATE(INDIRECT(ADDRESS(1,MATCH(_xlfn.MINIFS(B185:FE185,metrics.rec,"MAE"),B185:FE185,0)+1)), ", ", INDIRECT(ADDRESS(2,MATCH(_xlfn.MINIFS(B185:FE185,metrics.rec,"MAE"),B185:FE185,0)+1)))</f>
        <v>#N/A</v>
      </c>
      <c r="FO185" s="1" t="e" cm="1">
        <f t="array" aca="1" ref="FO185" ca="1">CONCATENATE(INDIRECT(ADDRESS(1,MATCH(_xlfn.MINIFS(B185:FE185,metrics.rec,"MSE"),B185:FE185,0)+1)), ", ", INDIRECT(ADDRESS(2,MATCH(_xlfn.MINIFS(B185:FE185,metrics.rec,"MSE"),B185:FE185,0)+1)))</f>
        <v>#N/A</v>
      </c>
      <c r="FP185" s="1" t="e" cm="1">
        <f t="array" aca="1" ref="FP185" ca="1">CONCATENATE(INDIRECT(ADDRESS(1,MATCH(_xlfn.MAXIFS(B185:FE185,metrics.rec,"R"),B185:FE185,0)+1)), ", ", INDIRECT(ADDRESS(2,MATCH(_xlfn.MAXIFS(B185:FE185,metrics.rec,"R"),B185:FE185,0)+1)))</f>
        <v>#N/A</v>
      </c>
      <c r="FQ185" s="1" t="e" cm="1">
        <f t="array" aca="1" ref="FQ185" ca="1">CONCATENATE(INDIRECT(ADDRESS(1,MATCH(_xlfn.MAXIFS(B185:FE185,metrics.rec,"Precision"),B185:FE185,0)+1)), ", ", INDIRECT(ADDRESS(2,MATCH(_xlfn.MAXIFS(B185:FE185,metrics.rec,"Precision"),B185:FE185,0)+1)))</f>
        <v>#N/A</v>
      </c>
      <c r="FR185" s="1" t="e" cm="1">
        <f t="array" aca="1" ref="FR185" ca="1">CONCATENATE(INDIRECT(ADDRESS(1,MATCH(_xlfn.MAXIFS(B185:FE185,metrics.rec,"Recall"),B185:FE185,0)+1)), ", ", INDIRECT(ADDRESS(2,MATCH(_xlfn.MAXIFS(B185:FE185,metrics.rec,"Recall"),B185:FE185,0)+1)))</f>
        <v>#N/A</v>
      </c>
      <c r="FS185" s="1" t="e" cm="1">
        <f t="array" aca="1" ref="FS185" ca="1">CONCATENATE(INDIRECT(ADDRESS(1,MATCH(_xlfn.MAXIFS(B185:FE185,metrics.rec,"Coverage"),B185:FE185,0)+1)), ", ", INDIRECT(ADDRESS(2,MATCH(_xlfn.MAXIFS(B185:FE185,metrics.rec,"Coverage"),B185:FE185,0)+1)))</f>
        <v>#N/A</v>
      </c>
      <c r="FT185" s="1" t="e" cm="1">
        <f t="array" aca="1" ref="FT185" ca="1">CONCATENATE(INDIRECT(ADDRESS(1,MATCH(_xlfn.MAXIFS(B185:FE185,metrics.rec,"Recatio"),B185:FE185,0)+1)), ", ", INDIRECT(ADDRESS(2,MATCH(_xlfn.MAXIFS(B185:FE185,metrics.rec,"Recatio"),B185:FE185,0)+1)))</f>
        <v>#N/A</v>
      </c>
      <c r="FU185" s="1" t="e" cm="1">
        <f t="array" aca="1" ref="FU185" ca="1">CONCATENATE(INDIRECT(ADDRESS(1,MATCH(_xlfn.MINIFS(B185:FE185,metrics.rec,"Time"),B185:FE185,0)+1)), ", ", INDIRECT(ADDRESS(2,MATCH(_xlfn.MINIFS(B185:FE185,metrics.rec,"Time"),B185:FE185,0)+1)))</f>
        <v>#N/A</v>
      </c>
    </row>
    <row r="186" spans="1:177" x14ac:dyDescent="0.2">
      <c r="A186" s="1" t="s">
        <v>183</v>
      </c>
      <c r="B186" s="4"/>
      <c r="C186" s="4"/>
      <c r="D186" s="4"/>
      <c r="E186" s="4"/>
      <c r="F186" s="4"/>
      <c r="G186" s="4"/>
      <c r="H186" s="4"/>
      <c r="I186" s="4"/>
      <c r="J186" s="5"/>
      <c r="K186" s="5"/>
      <c r="L186" s="5"/>
      <c r="M186" s="5"/>
      <c r="N186" s="5"/>
      <c r="O186" s="5"/>
      <c r="P186" s="5"/>
      <c r="Q186" s="5"/>
      <c r="R186" s="4"/>
      <c r="S186" s="4"/>
      <c r="T186" s="4"/>
      <c r="U186" s="4"/>
      <c r="V186" s="4"/>
      <c r="W186" s="4"/>
      <c r="X186" s="4"/>
      <c r="Y186" s="4"/>
      <c r="Z186" s="5"/>
      <c r="AA186" s="5"/>
      <c r="AB186" s="5"/>
      <c r="AC186" s="5"/>
      <c r="AD186" s="5"/>
      <c r="AE186" s="5"/>
      <c r="AF186" s="5"/>
      <c r="AG186" s="5"/>
      <c r="AH186" s="4"/>
      <c r="AI186" s="4"/>
      <c r="AJ186" s="4"/>
      <c r="AK186" s="4"/>
      <c r="AL186" s="4"/>
      <c r="AM186" s="4"/>
      <c r="AN186" s="4"/>
      <c r="AO186" s="4"/>
      <c r="AP186" s="5"/>
      <c r="AQ186" s="5"/>
      <c r="AR186" s="5"/>
      <c r="AS186" s="5"/>
      <c r="AT186" s="5"/>
      <c r="AU186" s="5"/>
      <c r="AV186" s="5"/>
      <c r="AW186" s="5"/>
      <c r="AX186" s="4"/>
      <c r="AY186" s="4"/>
      <c r="AZ186" s="4"/>
      <c r="BA186" s="4"/>
      <c r="BB186" s="4"/>
      <c r="BC186" s="4"/>
      <c r="BD186" s="4"/>
      <c r="BE186" s="4"/>
      <c r="BF186" s="5"/>
      <c r="BG186" s="5"/>
      <c r="BH186" s="5"/>
      <c r="BI186" s="5"/>
      <c r="BJ186" s="5"/>
      <c r="BK186" s="5"/>
      <c r="BL186" s="5"/>
      <c r="BM186" s="5"/>
      <c r="BN186" s="4"/>
      <c r="BO186" s="4"/>
      <c r="BP186" s="4"/>
      <c r="BQ186" s="4"/>
      <c r="BR186" s="4"/>
      <c r="BS186" s="4"/>
      <c r="BT186" s="4"/>
      <c r="BU186" s="4"/>
      <c r="BV186" s="5"/>
      <c r="BW186" s="5"/>
      <c r="BX186" s="5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4"/>
      <c r="CJ186" s="4"/>
      <c r="CK186" s="4"/>
      <c r="CL186" s="5"/>
      <c r="CM186" s="5"/>
      <c r="CN186" s="5"/>
      <c r="CO186" s="5"/>
      <c r="CP186" s="5"/>
      <c r="CQ186" s="5"/>
      <c r="CR186" s="5"/>
      <c r="CS186" s="5"/>
      <c r="CT186" s="4"/>
      <c r="CU186" s="4"/>
      <c r="CV186" s="4"/>
      <c r="CW186" s="4"/>
      <c r="CX186" s="4"/>
      <c r="CY186" s="4"/>
      <c r="CZ186" s="4"/>
      <c r="DA186" s="4"/>
      <c r="DB186" s="5"/>
      <c r="DC186" s="5"/>
      <c r="DD186" s="5"/>
      <c r="DE186" s="5"/>
      <c r="DF186" s="5"/>
      <c r="DG186" s="5"/>
      <c r="DH186" s="5"/>
      <c r="DI186" s="5"/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/>
      <c r="EA186" s="4"/>
      <c r="EB186" s="4"/>
      <c r="EC186" s="4"/>
      <c r="ED186" s="4"/>
      <c r="EE186" s="4"/>
      <c r="EF186" s="4"/>
      <c r="EG186" s="4"/>
      <c r="EH186" s="5"/>
      <c r="EI186" s="5"/>
      <c r="EJ186" s="5"/>
      <c r="EK186" s="5"/>
      <c r="EL186" s="5"/>
      <c r="EM186" s="5"/>
      <c r="EN186" s="5"/>
      <c r="EO186" s="5"/>
      <c r="EP186" s="4"/>
      <c r="EQ186" s="4"/>
      <c r="ER186" s="4"/>
      <c r="ES186" s="4"/>
      <c r="ET186" s="4"/>
      <c r="EU186" s="4"/>
      <c r="EV186" s="4"/>
      <c r="EW186" s="4"/>
      <c r="EX186" s="5"/>
      <c r="EY186" s="5"/>
      <c r="EZ186" s="5"/>
      <c r="FA186" s="5"/>
      <c r="FB186" s="5"/>
      <c r="FC186" s="5"/>
      <c r="FD186" s="5"/>
      <c r="FE186" s="5"/>
      <c r="FF186" s="4" t="e">
        <f t="shared" si="40"/>
        <v>#DIV/0!</v>
      </c>
      <c r="FG186" s="4" t="e">
        <f t="shared" si="41"/>
        <v>#DIV/0!</v>
      </c>
      <c r="FH186" s="4" t="e">
        <f t="shared" si="42"/>
        <v>#DIV/0!</v>
      </c>
      <c r="FI186" s="4" t="e">
        <f t="shared" si="43"/>
        <v>#DIV/0!</v>
      </c>
      <c r="FJ186" s="4" t="e">
        <f t="shared" si="44"/>
        <v>#DIV/0!</v>
      </c>
      <c r="FK186" s="4" t="e">
        <f t="shared" si="45"/>
        <v>#DIV/0!</v>
      </c>
      <c r="FL186" s="4" t="e">
        <f t="shared" si="46"/>
        <v>#DIV/0!</v>
      </c>
      <c r="FM186" s="4" t="e">
        <f t="shared" si="47"/>
        <v>#DIV/0!</v>
      </c>
      <c r="FN186" s="1" t="e" cm="1">
        <f t="array" aca="1" ref="FN186" ca="1">CONCATENATE(INDIRECT(ADDRESS(1,MATCH(_xlfn.MINIFS(B186:FE186,metrics.rec,"MAE"),B186:FE186,0)+1)), ", ", INDIRECT(ADDRESS(2,MATCH(_xlfn.MINIFS(B186:FE186,metrics.rec,"MAE"),B186:FE186,0)+1)))</f>
        <v>#N/A</v>
      </c>
      <c r="FO186" s="1" t="e" cm="1">
        <f t="array" aca="1" ref="FO186" ca="1">CONCATENATE(INDIRECT(ADDRESS(1,MATCH(_xlfn.MINIFS(B186:FE186,metrics.rec,"MSE"),B186:FE186,0)+1)), ", ", INDIRECT(ADDRESS(2,MATCH(_xlfn.MINIFS(B186:FE186,metrics.rec,"MSE"),B186:FE186,0)+1)))</f>
        <v>#N/A</v>
      </c>
      <c r="FP186" s="1" t="e" cm="1">
        <f t="array" aca="1" ref="FP186" ca="1">CONCATENATE(INDIRECT(ADDRESS(1,MATCH(_xlfn.MAXIFS(B186:FE186,metrics.rec,"R"),B186:FE186,0)+1)), ", ", INDIRECT(ADDRESS(2,MATCH(_xlfn.MAXIFS(B186:FE186,metrics.rec,"R"),B186:FE186,0)+1)))</f>
        <v>#N/A</v>
      </c>
      <c r="FQ186" s="1" t="e" cm="1">
        <f t="array" aca="1" ref="FQ186" ca="1">CONCATENATE(INDIRECT(ADDRESS(1,MATCH(_xlfn.MAXIFS(B186:FE186,metrics.rec,"Precision"),B186:FE186,0)+1)), ", ", INDIRECT(ADDRESS(2,MATCH(_xlfn.MAXIFS(B186:FE186,metrics.rec,"Precision"),B186:FE186,0)+1)))</f>
        <v>#N/A</v>
      </c>
      <c r="FR186" s="1" t="e" cm="1">
        <f t="array" aca="1" ref="FR186" ca="1">CONCATENATE(INDIRECT(ADDRESS(1,MATCH(_xlfn.MAXIFS(B186:FE186,metrics.rec,"Recall"),B186:FE186,0)+1)), ", ", INDIRECT(ADDRESS(2,MATCH(_xlfn.MAXIFS(B186:FE186,metrics.rec,"Recall"),B186:FE186,0)+1)))</f>
        <v>#N/A</v>
      </c>
      <c r="FS186" s="1" t="e" cm="1">
        <f t="array" aca="1" ref="FS186" ca="1">CONCATENATE(INDIRECT(ADDRESS(1,MATCH(_xlfn.MAXIFS(B186:FE186,metrics.rec,"Coverage"),B186:FE186,0)+1)), ", ", INDIRECT(ADDRESS(2,MATCH(_xlfn.MAXIFS(B186:FE186,metrics.rec,"Coverage"),B186:FE186,0)+1)))</f>
        <v>#N/A</v>
      </c>
      <c r="FT186" s="1" t="e" cm="1">
        <f t="array" aca="1" ref="FT186" ca="1">CONCATENATE(INDIRECT(ADDRESS(1,MATCH(_xlfn.MAXIFS(B186:FE186,metrics.rec,"Recatio"),B186:FE186,0)+1)), ", ", INDIRECT(ADDRESS(2,MATCH(_xlfn.MAXIFS(B186:FE186,metrics.rec,"Recatio"),B186:FE186,0)+1)))</f>
        <v>#N/A</v>
      </c>
      <c r="FU186" s="1" t="e" cm="1">
        <f t="array" aca="1" ref="FU186" ca="1">CONCATENATE(INDIRECT(ADDRESS(1,MATCH(_xlfn.MINIFS(B186:FE186,metrics.rec,"Time"),B186:FE186,0)+1)), ", ", INDIRECT(ADDRESS(2,MATCH(_xlfn.MINIFS(B186:FE186,metrics.rec,"Time"),B186:FE186,0)+1)))</f>
        <v>#N/A</v>
      </c>
    </row>
    <row r="187" spans="1:177" x14ac:dyDescent="0.2">
      <c r="A187" s="1" t="s">
        <v>184</v>
      </c>
      <c r="B187" s="4"/>
      <c r="C187" s="4"/>
      <c r="D187" s="4"/>
      <c r="E187" s="4"/>
      <c r="F187" s="4"/>
      <c r="G187" s="4"/>
      <c r="H187" s="4"/>
      <c r="I187" s="4"/>
      <c r="J187" s="5"/>
      <c r="K187" s="5"/>
      <c r="L187" s="5"/>
      <c r="M187" s="5"/>
      <c r="N187" s="5"/>
      <c r="O187" s="5"/>
      <c r="P187" s="5"/>
      <c r="Q187" s="5"/>
      <c r="R187" s="4"/>
      <c r="S187" s="4"/>
      <c r="T187" s="4"/>
      <c r="U187" s="4"/>
      <c r="V187" s="4"/>
      <c r="W187" s="4"/>
      <c r="X187" s="4"/>
      <c r="Y187" s="4"/>
      <c r="Z187" s="5"/>
      <c r="AA187" s="5"/>
      <c r="AB187" s="5"/>
      <c r="AC187" s="5"/>
      <c r="AD187" s="5"/>
      <c r="AE187" s="5"/>
      <c r="AF187" s="5"/>
      <c r="AG187" s="5"/>
      <c r="AH187" s="4"/>
      <c r="AI187" s="4"/>
      <c r="AJ187" s="4"/>
      <c r="AK187" s="4"/>
      <c r="AL187" s="4"/>
      <c r="AM187" s="4"/>
      <c r="AN187" s="4"/>
      <c r="AO187" s="4"/>
      <c r="AP187" s="5"/>
      <c r="AQ187" s="5"/>
      <c r="AR187" s="5"/>
      <c r="AS187" s="5"/>
      <c r="AT187" s="5"/>
      <c r="AU187" s="5"/>
      <c r="AV187" s="5"/>
      <c r="AW187" s="5"/>
      <c r="AX187" s="4"/>
      <c r="AY187" s="4"/>
      <c r="AZ187" s="4"/>
      <c r="BA187" s="4"/>
      <c r="BB187" s="4"/>
      <c r="BC187" s="4"/>
      <c r="BD187" s="4"/>
      <c r="BE187" s="4"/>
      <c r="BF187" s="5"/>
      <c r="BG187" s="5"/>
      <c r="BH187" s="5"/>
      <c r="BI187" s="5"/>
      <c r="BJ187" s="5"/>
      <c r="BK187" s="5"/>
      <c r="BL187" s="5"/>
      <c r="BM187" s="5"/>
      <c r="BN187" s="4"/>
      <c r="BO187" s="4"/>
      <c r="BP187" s="4"/>
      <c r="BQ187" s="4"/>
      <c r="BR187" s="4"/>
      <c r="BS187" s="4"/>
      <c r="BT187" s="4"/>
      <c r="BU187" s="4"/>
      <c r="BV187" s="5"/>
      <c r="BW187" s="5"/>
      <c r="BX187" s="5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4"/>
      <c r="CJ187" s="4"/>
      <c r="CK187" s="4"/>
      <c r="CL187" s="5"/>
      <c r="CM187" s="5"/>
      <c r="CN187" s="5"/>
      <c r="CO187" s="5"/>
      <c r="CP187" s="5"/>
      <c r="CQ187" s="5"/>
      <c r="CR187" s="5"/>
      <c r="CS187" s="5"/>
      <c r="CT187" s="4"/>
      <c r="CU187" s="4"/>
      <c r="CV187" s="4"/>
      <c r="CW187" s="4"/>
      <c r="CX187" s="4"/>
      <c r="CY187" s="4"/>
      <c r="CZ187" s="4"/>
      <c r="DA187" s="4"/>
      <c r="DB187" s="5"/>
      <c r="DC187" s="5"/>
      <c r="DD187" s="5"/>
      <c r="DE187" s="5"/>
      <c r="DF187" s="5"/>
      <c r="DG187" s="5"/>
      <c r="DH187" s="5"/>
      <c r="DI187" s="5"/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/>
      <c r="EA187" s="4"/>
      <c r="EB187" s="4"/>
      <c r="EC187" s="4"/>
      <c r="ED187" s="4"/>
      <c r="EE187" s="4"/>
      <c r="EF187" s="4"/>
      <c r="EG187" s="4"/>
      <c r="EH187" s="5"/>
      <c r="EI187" s="5"/>
      <c r="EJ187" s="5"/>
      <c r="EK187" s="5"/>
      <c r="EL187" s="5"/>
      <c r="EM187" s="5"/>
      <c r="EN187" s="5"/>
      <c r="EO187" s="5"/>
      <c r="EP187" s="4"/>
      <c r="EQ187" s="4"/>
      <c r="ER187" s="4"/>
      <c r="ES187" s="4"/>
      <c r="ET187" s="4"/>
      <c r="EU187" s="4"/>
      <c r="EV187" s="4"/>
      <c r="EW187" s="4"/>
      <c r="EX187" s="5"/>
      <c r="EY187" s="5"/>
      <c r="EZ187" s="5"/>
      <c r="FA187" s="5"/>
      <c r="FB187" s="5"/>
      <c r="FC187" s="5"/>
      <c r="FD187" s="5"/>
      <c r="FE187" s="5"/>
      <c r="FF187" s="4" t="e">
        <f t="shared" si="40"/>
        <v>#DIV/0!</v>
      </c>
      <c r="FG187" s="4" t="e">
        <f t="shared" si="41"/>
        <v>#DIV/0!</v>
      </c>
      <c r="FH187" s="4" t="e">
        <f t="shared" si="42"/>
        <v>#DIV/0!</v>
      </c>
      <c r="FI187" s="4" t="e">
        <f t="shared" si="43"/>
        <v>#DIV/0!</v>
      </c>
      <c r="FJ187" s="4" t="e">
        <f t="shared" si="44"/>
        <v>#DIV/0!</v>
      </c>
      <c r="FK187" s="4" t="e">
        <f t="shared" si="45"/>
        <v>#DIV/0!</v>
      </c>
      <c r="FL187" s="4" t="e">
        <f t="shared" si="46"/>
        <v>#DIV/0!</v>
      </c>
      <c r="FM187" s="4" t="e">
        <f t="shared" si="47"/>
        <v>#DIV/0!</v>
      </c>
      <c r="FN187" s="1" t="e" cm="1">
        <f t="array" aca="1" ref="FN187" ca="1">CONCATENATE(INDIRECT(ADDRESS(1,MATCH(_xlfn.MINIFS(B187:FE187,metrics.rec,"MAE"),B187:FE187,0)+1)), ", ", INDIRECT(ADDRESS(2,MATCH(_xlfn.MINIFS(B187:FE187,metrics.rec,"MAE"),B187:FE187,0)+1)))</f>
        <v>#N/A</v>
      </c>
      <c r="FO187" s="1" t="e" cm="1">
        <f t="array" aca="1" ref="FO187" ca="1">CONCATENATE(INDIRECT(ADDRESS(1,MATCH(_xlfn.MINIFS(B187:FE187,metrics.rec,"MSE"),B187:FE187,0)+1)), ", ", INDIRECT(ADDRESS(2,MATCH(_xlfn.MINIFS(B187:FE187,metrics.rec,"MSE"),B187:FE187,0)+1)))</f>
        <v>#N/A</v>
      </c>
      <c r="FP187" s="1" t="e" cm="1">
        <f t="array" aca="1" ref="FP187" ca="1">CONCATENATE(INDIRECT(ADDRESS(1,MATCH(_xlfn.MAXIFS(B187:FE187,metrics.rec,"R"),B187:FE187,0)+1)), ", ", INDIRECT(ADDRESS(2,MATCH(_xlfn.MAXIFS(B187:FE187,metrics.rec,"R"),B187:FE187,0)+1)))</f>
        <v>#N/A</v>
      </c>
      <c r="FQ187" s="1" t="e" cm="1">
        <f t="array" aca="1" ref="FQ187" ca="1">CONCATENATE(INDIRECT(ADDRESS(1,MATCH(_xlfn.MAXIFS(B187:FE187,metrics.rec,"Precision"),B187:FE187,0)+1)), ", ", INDIRECT(ADDRESS(2,MATCH(_xlfn.MAXIFS(B187:FE187,metrics.rec,"Precision"),B187:FE187,0)+1)))</f>
        <v>#N/A</v>
      </c>
      <c r="FR187" s="1" t="e" cm="1">
        <f t="array" aca="1" ref="FR187" ca="1">CONCATENATE(INDIRECT(ADDRESS(1,MATCH(_xlfn.MAXIFS(B187:FE187,metrics.rec,"Recall"),B187:FE187,0)+1)), ", ", INDIRECT(ADDRESS(2,MATCH(_xlfn.MAXIFS(B187:FE187,metrics.rec,"Recall"),B187:FE187,0)+1)))</f>
        <v>#N/A</v>
      </c>
      <c r="FS187" s="1" t="e" cm="1">
        <f t="array" aca="1" ref="FS187" ca="1">CONCATENATE(INDIRECT(ADDRESS(1,MATCH(_xlfn.MAXIFS(B187:FE187,metrics.rec,"Coverage"),B187:FE187,0)+1)), ", ", INDIRECT(ADDRESS(2,MATCH(_xlfn.MAXIFS(B187:FE187,metrics.rec,"Coverage"),B187:FE187,0)+1)))</f>
        <v>#N/A</v>
      </c>
      <c r="FT187" s="1" t="e" cm="1">
        <f t="array" aca="1" ref="FT187" ca="1">CONCATENATE(INDIRECT(ADDRESS(1,MATCH(_xlfn.MAXIFS(B187:FE187,metrics.rec,"Recatio"),B187:FE187,0)+1)), ", ", INDIRECT(ADDRESS(2,MATCH(_xlfn.MAXIFS(B187:FE187,metrics.rec,"Recatio"),B187:FE187,0)+1)))</f>
        <v>#N/A</v>
      </c>
      <c r="FU187" s="1" t="e" cm="1">
        <f t="array" aca="1" ref="FU187" ca="1">CONCATENATE(INDIRECT(ADDRESS(1,MATCH(_xlfn.MINIFS(B187:FE187,metrics.rec,"Time"),B187:FE187,0)+1)), ", ", INDIRECT(ADDRESS(2,MATCH(_xlfn.MINIFS(B187:FE187,metrics.rec,"Time"),B187:FE187,0)+1)))</f>
        <v>#N/A</v>
      </c>
    </row>
    <row r="188" spans="1:177" x14ac:dyDescent="0.2">
      <c r="A188" s="1" t="s">
        <v>185</v>
      </c>
      <c r="B188" s="4"/>
      <c r="C188" s="4"/>
      <c r="D188" s="4"/>
      <c r="E188" s="4"/>
      <c r="F188" s="4"/>
      <c r="G188" s="4"/>
      <c r="H188" s="4"/>
      <c r="I188" s="4"/>
      <c r="J188" s="5"/>
      <c r="K188" s="5"/>
      <c r="L188" s="5"/>
      <c r="M188" s="5"/>
      <c r="N188" s="5"/>
      <c r="O188" s="5"/>
      <c r="P188" s="5"/>
      <c r="Q188" s="5"/>
      <c r="R188" s="4"/>
      <c r="S188" s="4"/>
      <c r="T188" s="4"/>
      <c r="U188" s="4"/>
      <c r="V188" s="4"/>
      <c r="W188" s="4"/>
      <c r="X188" s="4"/>
      <c r="Y188" s="4"/>
      <c r="Z188" s="5"/>
      <c r="AA188" s="5"/>
      <c r="AB188" s="5"/>
      <c r="AC188" s="5"/>
      <c r="AD188" s="5"/>
      <c r="AE188" s="5"/>
      <c r="AF188" s="5"/>
      <c r="AG188" s="5"/>
      <c r="AH188" s="4"/>
      <c r="AI188" s="4"/>
      <c r="AJ188" s="4"/>
      <c r="AK188" s="4"/>
      <c r="AL188" s="4"/>
      <c r="AM188" s="4"/>
      <c r="AN188" s="4"/>
      <c r="AO188" s="4"/>
      <c r="AP188" s="5"/>
      <c r="AQ188" s="5"/>
      <c r="AR188" s="5"/>
      <c r="AS188" s="5"/>
      <c r="AT188" s="5"/>
      <c r="AU188" s="5"/>
      <c r="AV188" s="5"/>
      <c r="AW188" s="5"/>
      <c r="AX188" s="4"/>
      <c r="AY188" s="4"/>
      <c r="AZ188" s="4"/>
      <c r="BA188" s="4"/>
      <c r="BB188" s="4"/>
      <c r="BC188" s="4"/>
      <c r="BD188" s="4"/>
      <c r="BE188" s="4"/>
      <c r="BF188" s="5"/>
      <c r="BG188" s="5"/>
      <c r="BH188" s="5"/>
      <c r="BI188" s="5"/>
      <c r="BJ188" s="5"/>
      <c r="BK188" s="5"/>
      <c r="BL188" s="5"/>
      <c r="BM188" s="5"/>
      <c r="BN188" s="4"/>
      <c r="BO188" s="4"/>
      <c r="BP188" s="4"/>
      <c r="BQ188" s="4"/>
      <c r="BR188" s="4"/>
      <c r="BS188" s="4"/>
      <c r="BT188" s="4"/>
      <c r="BU188" s="4"/>
      <c r="BV188" s="5"/>
      <c r="BW188" s="5"/>
      <c r="BX188" s="5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4"/>
      <c r="CJ188" s="4"/>
      <c r="CK188" s="4"/>
      <c r="CL188" s="5"/>
      <c r="CM188" s="5"/>
      <c r="CN188" s="5"/>
      <c r="CO188" s="5"/>
      <c r="CP188" s="5"/>
      <c r="CQ188" s="5"/>
      <c r="CR188" s="5"/>
      <c r="CS188" s="5"/>
      <c r="CT188" s="4"/>
      <c r="CU188" s="4"/>
      <c r="CV188" s="4"/>
      <c r="CW188" s="4"/>
      <c r="CX188" s="4"/>
      <c r="CY188" s="4"/>
      <c r="CZ188" s="4"/>
      <c r="DA188" s="4"/>
      <c r="DB188" s="5"/>
      <c r="DC188" s="5"/>
      <c r="DD188" s="5"/>
      <c r="DE188" s="5"/>
      <c r="DF188" s="5"/>
      <c r="DG188" s="5"/>
      <c r="DH188" s="5"/>
      <c r="DI188" s="5"/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/>
      <c r="EA188" s="4"/>
      <c r="EB188" s="4"/>
      <c r="EC188" s="4"/>
      <c r="ED188" s="4"/>
      <c r="EE188" s="4"/>
      <c r="EF188" s="4"/>
      <c r="EG188" s="4"/>
      <c r="EH188" s="5"/>
      <c r="EI188" s="5"/>
      <c r="EJ188" s="5"/>
      <c r="EK188" s="5"/>
      <c r="EL188" s="5"/>
      <c r="EM188" s="5"/>
      <c r="EN188" s="5"/>
      <c r="EO188" s="5"/>
      <c r="EP188" s="4"/>
      <c r="EQ188" s="4"/>
      <c r="ER188" s="4"/>
      <c r="ES188" s="4"/>
      <c r="ET188" s="4"/>
      <c r="EU188" s="4"/>
      <c r="EV188" s="4"/>
      <c r="EW188" s="4"/>
      <c r="EX188" s="5"/>
      <c r="EY188" s="5"/>
      <c r="EZ188" s="5"/>
      <c r="FA188" s="5"/>
      <c r="FB188" s="5"/>
      <c r="FC188" s="5"/>
      <c r="FD188" s="5"/>
      <c r="FE188" s="5"/>
      <c r="FF188" s="4" t="e">
        <f t="shared" si="40"/>
        <v>#DIV/0!</v>
      </c>
      <c r="FG188" s="4" t="e">
        <f t="shared" si="41"/>
        <v>#DIV/0!</v>
      </c>
      <c r="FH188" s="4" t="e">
        <f t="shared" si="42"/>
        <v>#DIV/0!</v>
      </c>
      <c r="FI188" s="4" t="e">
        <f t="shared" si="43"/>
        <v>#DIV/0!</v>
      </c>
      <c r="FJ188" s="4" t="e">
        <f t="shared" si="44"/>
        <v>#DIV/0!</v>
      </c>
      <c r="FK188" s="4" t="e">
        <f t="shared" si="45"/>
        <v>#DIV/0!</v>
      </c>
      <c r="FL188" s="4" t="e">
        <f t="shared" si="46"/>
        <v>#DIV/0!</v>
      </c>
      <c r="FM188" s="4" t="e">
        <f t="shared" si="47"/>
        <v>#DIV/0!</v>
      </c>
      <c r="FN188" s="1" t="e" cm="1">
        <f t="array" aca="1" ref="FN188" ca="1">CONCATENATE(INDIRECT(ADDRESS(1,MATCH(_xlfn.MINIFS(B188:FE188,metrics.rec,"MAE"),B188:FE188,0)+1)), ", ", INDIRECT(ADDRESS(2,MATCH(_xlfn.MINIFS(B188:FE188,metrics.rec,"MAE"),B188:FE188,0)+1)))</f>
        <v>#N/A</v>
      </c>
      <c r="FO188" s="1" t="e" cm="1">
        <f t="array" aca="1" ref="FO188" ca="1">CONCATENATE(INDIRECT(ADDRESS(1,MATCH(_xlfn.MINIFS(B188:FE188,metrics.rec,"MSE"),B188:FE188,0)+1)), ", ", INDIRECT(ADDRESS(2,MATCH(_xlfn.MINIFS(B188:FE188,metrics.rec,"MSE"),B188:FE188,0)+1)))</f>
        <v>#N/A</v>
      </c>
      <c r="FP188" s="1" t="e" cm="1">
        <f t="array" aca="1" ref="FP188" ca="1">CONCATENATE(INDIRECT(ADDRESS(1,MATCH(_xlfn.MAXIFS(B188:FE188,metrics.rec,"R"),B188:FE188,0)+1)), ", ", INDIRECT(ADDRESS(2,MATCH(_xlfn.MAXIFS(B188:FE188,metrics.rec,"R"),B188:FE188,0)+1)))</f>
        <v>#N/A</v>
      </c>
      <c r="FQ188" s="1" t="e" cm="1">
        <f t="array" aca="1" ref="FQ188" ca="1">CONCATENATE(INDIRECT(ADDRESS(1,MATCH(_xlfn.MAXIFS(B188:FE188,metrics.rec,"Precision"),B188:FE188,0)+1)), ", ", INDIRECT(ADDRESS(2,MATCH(_xlfn.MAXIFS(B188:FE188,metrics.rec,"Precision"),B188:FE188,0)+1)))</f>
        <v>#N/A</v>
      </c>
      <c r="FR188" s="1" t="e" cm="1">
        <f t="array" aca="1" ref="FR188" ca="1">CONCATENATE(INDIRECT(ADDRESS(1,MATCH(_xlfn.MAXIFS(B188:FE188,metrics.rec,"Recall"),B188:FE188,0)+1)), ", ", INDIRECT(ADDRESS(2,MATCH(_xlfn.MAXIFS(B188:FE188,metrics.rec,"Recall"),B188:FE188,0)+1)))</f>
        <v>#N/A</v>
      </c>
      <c r="FS188" s="1" t="e" cm="1">
        <f t="array" aca="1" ref="FS188" ca="1">CONCATENATE(INDIRECT(ADDRESS(1,MATCH(_xlfn.MAXIFS(B188:FE188,metrics.rec,"Coverage"),B188:FE188,0)+1)), ", ", INDIRECT(ADDRESS(2,MATCH(_xlfn.MAXIFS(B188:FE188,metrics.rec,"Coverage"),B188:FE188,0)+1)))</f>
        <v>#N/A</v>
      </c>
      <c r="FT188" s="1" t="e" cm="1">
        <f t="array" aca="1" ref="FT188" ca="1">CONCATENATE(INDIRECT(ADDRESS(1,MATCH(_xlfn.MAXIFS(B188:FE188,metrics.rec,"Recatio"),B188:FE188,0)+1)), ", ", INDIRECT(ADDRESS(2,MATCH(_xlfn.MAXIFS(B188:FE188,metrics.rec,"Recatio"),B188:FE188,0)+1)))</f>
        <v>#N/A</v>
      </c>
      <c r="FU188" s="1" t="e" cm="1">
        <f t="array" aca="1" ref="FU188" ca="1">CONCATENATE(INDIRECT(ADDRESS(1,MATCH(_xlfn.MINIFS(B188:FE188,metrics.rec,"Time"),B188:FE188,0)+1)), ", ", INDIRECT(ADDRESS(2,MATCH(_xlfn.MINIFS(B188:FE188,metrics.rec,"Time"),B188:FE188,0)+1)))</f>
        <v>#N/A</v>
      </c>
    </row>
    <row r="189" spans="1:177" x14ac:dyDescent="0.2">
      <c r="A189" s="1" t="s">
        <v>186</v>
      </c>
      <c r="B189" s="4"/>
      <c r="C189" s="4"/>
      <c r="D189" s="4"/>
      <c r="E189" s="4"/>
      <c r="F189" s="4"/>
      <c r="G189" s="4"/>
      <c r="H189" s="4"/>
      <c r="I189" s="4"/>
      <c r="J189" s="5"/>
      <c r="K189" s="5"/>
      <c r="L189" s="5"/>
      <c r="M189" s="5"/>
      <c r="N189" s="5"/>
      <c r="O189" s="5"/>
      <c r="P189" s="5"/>
      <c r="Q189" s="5"/>
      <c r="R189" s="4"/>
      <c r="S189" s="4"/>
      <c r="T189" s="4"/>
      <c r="U189" s="4"/>
      <c r="V189" s="4"/>
      <c r="W189" s="4"/>
      <c r="X189" s="4"/>
      <c r="Y189" s="4"/>
      <c r="Z189" s="5"/>
      <c r="AA189" s="5"/>
      <c r="AB189" s="5"/>
      <c r="AC189" s="5"/>
      <c r="AD189" s="5"/>
      <c r="AE189" s="5"/>
      <c r="AF189" s="5"/>
      <c r="AG189" s="5"/>
      <c r="AH189" s="4"/>
      <c r="AI189" s="4"/>
      <c r="AJ189" s="4"/>
      <c r="AK189" s="4"/>
      <c r="AL189" s="4"/>
      <c r="AM189" s="4"/>
      <c r="AN189" s="4"/>
      <c r="AO189" s="4"/>
      <c r="AP189" s="5"/>
      <c r="AQ189" s="5"/>
      <c r="AR189" s="5"/>
      <c r="AS189" s="5"/>
      <c r="AT189" s="5"/>
      <c r="AU189" s="5"/>
      <c r="AV189" s="5"/>
      <c r="AW189" s="5"/>
      <c r="AX189" s="4"/>
      <c r="AY189" s="4"/>
      <c r="AZ189" s="4"/>
      <c r="BA189" s="4"/>
      <c r="BB189" s="4"/>
      <c r="BC189" s="4"/>
      <c r="BD189" s="4"/>
      <c r="BE189" s="4"/>
      <c r="BF189" s="5"/>
      <c r="BG189" s="5"/>
      <c r="BH189" s="5"/>
      <c r="BI189" s="5"/>
      <c r="BJ189" s="5"/>
      <c r="BK189" s="5"/>
      <c r="BL189" s="5"/>
      <c r="BM189" s="5"/>
      <c r="BN189" s="4"/>
      <c r="BO189" s="4"/>
      <c r="BP189" s="4"/>
      <c r="BQ189" s="4"/>
      <c r="BR189" s="4"/>
      <c r="BS189" s="4"/>
      <c r="BT189" s="4"/>
      <c r="BU189" s="4"/>
      <c r="BV189" s="5"/>
      <c r="BW189" s="5"/>
      <c r="BX189" s="5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4"/>
      <c r="CJ189" s="4"/>
      <c r="CK189" s="4"/>
      <c r="CL189" s="5"/>
      <c r="CM189" s="5"/>
      <c r="CN189" s="5"/>
      <c r="CO189" s="5"/>
      <c r="CP189" s="5"/>
      <c r="CQ189" s="5"/>
      <c r="CR189" s="5"/>
      <c r="CS189" s="5"/>
      <c r="CT189" s="4"/>
      <c r="CU189" s="4"/>
      <c r="CV189" s="4"/>
      <c r="CW189" s="4"/>
      <c r="CX189" s="4"/>
      <c r="CY189" s="4"/>
      <c r="CZ189" s="4"/>
      <c r="DA189" s="4"/>
      <c r="DB189" s="5"/>
      <c r="DC189" s="5"/>
      <c r="DD189" s="5"/>
      <c r="DE189" s="5"/>
      <c r="DF189" s="5"/>
      <c r="DG189" s="5"/>
      <c r="DH189" s="5"/>
      <c r="DI189" s="5"/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/>
      <c r="EA189" s="4"/>
      <c r="EB189" s="4"/>
      <c r="EC189" s="4"/>
      <c r="ED189" s="4"/>
      <c r="EE189" s="4"/>
      <c r="EF189" s="4"/>
      <c r="EG189" s="4"/>
      <c r="EH189" s="5"/>
      <c r="EI189" s="5"/>
      <c r="EJ189" s="5"/>
      <c r="EK189" s="5"/>
      <c r="EL189" s="5"/>
      <c r="EM189" s="5"/>
      <c r="EN189" s="5"/>
      <c r="EO189" s="5"/>
      <c r="EP189" s="4"/>
      <c r="EQ189" s="4"/>
      <c r="ER189" s="4"/>
      <c r="ES189" s="4"/>
      <c r="ET189" s="4"/>
      <c r="EU189" s="4"/>
      <c r="EV189" s="4"/>
      <c r="EW189" s="4"/>
      <c r="EX189" s="5"/>
      <c r="EY189" s="5"/>
      <c r="EZ189" s="5"/>
      <c r="FA189" s="5"/>
      <c r="FB189" s="5"/>
      <c r="FC189" s="5"/>
      <c r="FD189" s="5"/>
      <c r="FE189" s="5"/>
      <c r="FF189" s="4" t="e">
        <f t="shared" si="40"/>
        <v>#DIV/0!</v>
      </c>
      <c r="FG189" s="4" t="e">
        <f t="shared" si="41"/>
        <v>#DIV/0!</v>
      </c>
      <c r="FH189" s="4" t="e">
        <f t="shared" si="42"/>
        <v>#DIV/0!</v>
      </c>
      <c r="FI189" s="4" t="e">
        <f t="shared" si="43"/>
        <v>#DIV/0!</v>
      </c>
      <c r="FJ189" s="4" t="e">
        <f t="shared" si="44"/>
        <v>#DIV/0!</v>
      </c>
      <c r="FK189" s="4" t="e">
        <f t="shared" si="45"/>
        <v>#DIV/0!</v>
      </c>
      <c r="FL189" s="4" t="e">
        <f t="shared" si="46"/>
        <v>#DIV/0!</v>
      </c>
      <c r="FM189" s="4" t="e">
        <f t="shared" si="47"/>
        <v>#DIV/0!</v>
      </c>
      <c r="FN189" s="1" t="e" cm="1">
        <f t="array" aca="1" ref="FN189" ca="1">CONCATENATE(INDIRECT(ADDRESS(1,MATCH(_xlfn.MINIFS(B189:FE189,metrics.rec,"MAE"),B189:FE189,0)+1)), ", ", INDIRECT(ADDRESS(2,MATCH(_xlfn.MINIFS(B189:FE189,metrics.rec,"MAE"),B189:FE189,0)+1)))</f>
        <v>#N/A</v>
      </c>
      <c r="FO189" s="1" t="e" cm="1">
        <f t="array" aca="1" ref="FO189" ca="1">CONCATENATE(INDIRECT(ADDRESS(1,MATCH(_xlfn.MINIFS(B189:FE189,metrics.rec,"MSE"),B189:FE189,0)+1)), ", ", INDIRECT(ADDRESS(2,MATCH(_xlfn.MINIFS(B189:FE189,metrics.rec,"MSE"),B189:FE189,0)+1)))</f>
        <v>#N/A</v>
      </c>
      <c r="FP189" s="1" t="e" cm="1">
        <f t="array" aca="1" ref="FP189" ca="1">CONCATENATE(INDIRECT(ADDRESS(1,MATCH(_xlfn.MAXIFS(B189:FE189,metrics.rec,"R"),B189:FE189,0)+1)), ", ", INDIRECT(ADDRESS(2,MATCH(_xlfn.MAXIFS(B189:FE189,metrics.rec,"R"),B189:FE189,0)+1)))</f>
        <v>#N/A</v>
      </c>
      <c r="FQ189" s="1" t="e" cm="1">
        <f t="array" aca="1" ref="FQ189" ca="1">CONCATENATE(INDIRECT(ADDRESS(1,MATCH(_xlfn.MAXIFS(B189:FE189,metrics.rec,"Precision"),B189:FE189,0)+1)), ", ", INDIRECT(ADDRESS(2,MATCH(_xlfn.MAXIFS(B189:FE189,metrics.rec,"Precision"),B189:FE189,0)+1)))</f>
        <v>#N/A</v>
      </c>
      <c r="FR189" s="1" t="e" cm="1">
        <f t="array" aca="1" ref="FR189" ca="1">CONCATENATE(INDIRECT(ADDRESS(1,MATCH(_xlfn.MAXIFS(B189:FE189,metrics.rec,"Recall"),B189:FE189,0)+1)), ", ", INDIRECT(ADDRESS(2,MATCH(_xlfn.MAXIFS(B189:FE189,metrics.rec,"Recall"),B189:FE189,0)+1)))</f>
        <v>#N/A</v>
      </c>
      <c r="FS189" s="1" t="e" cm="1">
        <f t="array" aca="1" ref="FS189" ca="1">CONCATENATE(INDIRECT(ADDRESS(1,MATCH(_xlfn.MAXIFS(B189:FE189,metrics.rec,"Coverage"),B189:FE189,0)+1)), ", ", INDIRECT(ADDRESS(2,MATCH(_xlfn.MAXIFS(B189:FE189,metrics.rec,"Coverage"),B189:FE189,0)+1)))</f>
        <v>#N/A</v>
      </c>
      <c r="FT189" s="1" t="e" cm="1">
        <f t="array" aca="1" ref="FT189" ca="1">CONCATENATE(INDIRECT(ADDRESS(1,MATCH(_xlfn.MAXIFS(B189:FE189,metrics.rec,"Recatio"),B189:FE189,0)+1)), ", ", INDIRECT(ADDRESS(2,MATCH(_xlfn.MAXIFS(B189:FE189,metrics.rec,"Recatio"),B189:FE189,0)+1)))</f>
        <v>#N/A</v>
      </c>
      <c r="FU189" s="1" t="e" cm="1">
        <f t="array" aca="1" ref="FU189" ca="1">CONCATENATE(INDIRECT(ADDRESS(1,MATCH(_xlfn.MINIFS(B189:FE189,metrics.rec,"Time"),B189:FE189,0)+1)), ", ", INDIRECT(ADDRESS(2,MATCH(_xlfn.MINIFS(B189:FE189,metrics.rec,"Time"),B189:FE189,0)+1)))</f>
        <v>#N/A</v>
      </c>
    </row>
    <row r="190" spans="1:177" x14ac:dyDescent="0.2">
      <c r="A190" s="1" t="s">
        <v>187</v>
      </c>
      <c r="B190" s="4"/>
      <c r="C190" s="4"/>
      <c r="D190" s="4"/>
      <c r="E190" s="4"/>
      <c r="F190" s="4"/>
      <c r="G190" s="4"/>
      <c r="H190" s="4"/>
      <c r="I190" s="4"/>
      <c r="J190" s="5"/>
      <c r="K190" s="5"/>
      <c r="L190" s="5"/>
      <c r="M190" s="5"/>
      <c r="N190" s="5"/>
      <c r="O190" s="5"/>
      <c r="P190" s="5"/>
      <c r="Q190" s="5"/>
      <c r="R190" s="4"/>
      <c r="S190" s="4"/>
      <c r="T190" s="4"/>
      <c r="U190" s="4"/>
      <c r="V190" s="4"/>
      <c r="W190" s="4"/>
      <c r="X190" s="4"/>
      <c r="Y190" s="4"/>
      <c r="Z190" s="5"/>
      <c r="AA190" s="5"/>
      <c r="AB190" s="5"/>
      <c r="AC190" s="5"/>
      <c r="AD190" s="5"/>
      <c r="AE190" s="5"/>
      <c r="AF190" s="5"/>
      <c r="AG190" s="5"/>
      <c r="AH190" s="4"/>
      <c r="AI190" s="4"/>
      <c r="AJ190" s="4"/>
      <c r="AK190" s="4"/>
      <c r="AL190" s="4"/>
      <c r="AM190" s="4"/>
      <c r="AN190" s="4"/>
      <c r="AO190" s="4"/>
      <c r="AP190" s="5"/>
      <c r="AQ190" s="5"/>
      <c r="AR190" s="5"/>
      <c r="AS190" s="5"/>
      <c r="AT190" s="5"/>
      <c r="AU190" s="5"/>
      <c r="AV190" s="5"/>
      <c r="AW190" s="5"/>
      <c r="AX190" s="4"/>
      <c r="AY190" s="4"/>
      <c r="AZ190" s="4"/>
      <c r="BA190" s="4"/>
      <c r="BB190" s="4"/>
      <c r="BC190" s="4"/>
      <c r="BD190" s="4"/>
      <c r="BE190" s="4"/>
      <c r="BF190" s="5"/>
      <c r="BG190" s="5"/>
      <c r="BH190" s="5"/>
      <c r="BI190" s="5"/>
      <c r="BJ190" s="5"/>
      <c r="BK190" s="5"/>
      <c r="BL190" s="5"/>
      <c r="BM190" s="5"/>
      <c r="BN190" s="4"/>
      <c r="BO190" s="4"/>
      <c r="BP190" s="4"/>
      <c r="BQ190" s="4"/>
      <c r="BR190" s="4"/>
      <c r="BS190" s="4"/>
      <c r="BT190" s="4"/>
      <c r="BU190" s="4"/>
      <c r="BV190" s="5"/>
      <c r="BW190" s="5"/>
      <c r="BX190" s="5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4"/>
      <c r="CJ190" s="4"/>
      <c r="CK190" s="4"/>
      <c r="CL190" s="5"/>
      <c r="CM190" s="5"/>
      <c r="CN190" s="5"/>
      <c r="CO190" s="5"/>
      <c r="CP190" s="5"/>
      <c r="CQ190" s="5"/>
      <c r="CR190" s="5"/>
      <c r="CS190" s="5"/>
      <c r="CT190" s="4"/>
      <c r="CU190" s="4"/>
      <c r="CV190" s="4"/>
      <c r="CW190" s="4"/>
      <c r="CX190" s="4"/>
      <c r="CY190" s="4"/>
      <c r="CZ190" s="4"/>
      <c r="DA190" s="4"/>
      <c r="DB190" s="5"/>
      <c r="DC190" s="5"/>
      <c r="DD190" s="5"/>
      <c r="DE190" s="5"/>
      <c r="DF190" s="5"/>
      <c r="DG190" s="5"/>
      <c r="DH190" s="5"/>
      <c r="DI190" s="5"/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/>
      <c r="EA190" s="4"/>
      <c r="EB190" s="4"/>
      <c r="EC190" s="4"/>
      <c r="ED190" s="4"/>
      <c r="EE190" s="4"/>
      <c r="EF190" s="4"/>
      <c r="EG190" s="4"/>
      <c r="EH190" s="5"/>
      <c r="EI190" s="5"/>
      <c r="EJ190" s="5"/>
      <c r="EK190" s="5"/>
      <c r="EL190" s="5"/>
      <c r="EM190" s="5"/>
      <c r="EN190" s="5"/>
      <c r="EO190" s="5"/>
      <c r="EP190" s="4"/>
      <c r="EQ190" s="4"/>
      <c r="ER190" s="4"/>
      <c r="ES190" s="4"/>
      <c r="ET190" s="4"/>
      <c r="EU190" s="4"/>
      <c r="EV190" s="4"/>
      <c r="EW190" s="4"/>
      <c r="EX190" s="5"/>
      <c r="EY190" s="5"/>
      <c r="EZ190" s="5"/>
      <c r="FA190" s="5"/>
      <c r="FB190" s="5"/>
      <c r="FC190" s="5"/>
      <c r="FD190" s="5"/>
      <c r="FE190" s="5"/>
      <c r="FF190" s="4" t="e">
        <f t="shared" si="40"/>
        <v>#DIV/0!</v>
      </c>
      <c r="FG190" s="4" t="e">
        <f t="shared" si="41"/>
        <v>#DIV/0!</v>
      </c>
      <c r="FH190" s="4" t="e">
        <f t="shared" si="42"/>
        <v>#DIV/0!</v>
      </c>
      <c r="FI190" s="4" t="e">
        <f t="shared" si="43"/>
        <v>#DIV/0!</v>
      </c>
      <c r="FJ190" s="4" t="e">
        <f t="shared" si="44"/>
        <v>#DIV/0!</v>
      </c>
      <c r="FK190" s="4" t="e">
        <f t="shared" si="45"/>
        <v>#DIV/0!</v>
      </c>
      <c r="FL190" s="4" t="e">
        <f t="shared" si="46"/>
        <v>#DIV/0!</v>
      </c>
      <c r="FM190" s="4" t="e">
        <f t="shared" si="47"/>
        <v>#DIV/0!</v>
      </c>
      <c r="FN190" s="1" t="e" cm="1">
        <f t="array" aca="1" ref="FN190" ca="1">CONCATENATE(INDIRECT(ADDRESS(1,MATCH(_xlfn.MINIFS(B190:FE190,metrics.rec,"MAE"),B190:FE190,0)+1)), ", ", INDIRECT(ADDRESS(2,MATCH(_xlfn.MINIFS(B190:FE190,metrics.rec,"MAE"),B190:FE190,0)+1)))</f>
        <v>#N/A</v>
      </c>
      <c r="FO190" s="1" t="e" cm="1">
        <f t="array" aca="1" ref="FO190" ca="1">CONCATENATE(INDIRECT(ADDRESS(1,MATCH(_xlfn.MINIFS(B190:FE190,metrics.rec,"MSE"),B190:FE190,0)+1)), ", ", INDIRECT(ADDRESS(2,MATCH(_xlfn.MINIFS(B190:FE190,metrics.rec,"MSE"),B190:FE190,0)+1)))</f>
        <v>#N/A</v>
      </c>
      <c r="FP190" s="1" t="e" cm="1">
        <f t="array" aca="1" ref="FP190" ca="1">CONCATENATE(INDIRECT(ADDRESS(1,MATCH(_xlfn.MAXIFS(B190:FE190,metrics.rec,"R"),B190:FE190,0)+1)), ", ", INDIRECT(ADDRESS(2,MATCH(_xlfn.MAXIFS(B190:FE190,metrics.rec,"R"),B190:FE190,0)+1)))</f>
        <v>#N/A</v>
      </c>
      <c r="FQ190" s="1" t="e" cm="1">
        <f t="array" aca="1" ref="FQ190" ca="1">CONCATENATE(INDIRECT(ADDRESS(1,MATCH(_xlfn.MAXIFS(B190:FE190,metrics.rec,"Precision"),B190:FE190,0)+1)), ", ", INDIRECT(ADDRESS(2,MATCH(_xlfn.MAXIFS(B190:FE190,metrics.rec,"Precision"),B190:FE190,0)+1)))</f>
        <v>#N/A</v>
      </c>
      <c r="FR190" s="1" t="e" cm="1">
        <f t="array" aca="1" ref="FR190" ca="1">CONCATENATE(INDIRECT(ADDRESS(1,MATCH(_xlfn.MAXIFS(B190:FE190,metrics.rec,"Recall"),B190:FE190,0)+1)), ", ", INDIRECT(ADDRESS(2,MATCH(_xlfn.MAXIFS(B190:FE190,metrics.rec,"Recall"),B190:FE190,0)+1)))</f>
        <v>#N/A</v>
      </c>
      <c r="FS190" s="1" t="e" cm="1">
        <f t="array" aca="1" ref="FS190" ca="1">CONCATENATE(INDIRECT(ADDRESS(1,MATCH(_xlfn.MAXIFS(B190:FE190,metrics.rec,"Coverage"),B190:FE190,0)+1)), ", ", INDIRECT(ADDRESS(2,MATCH(_xlfn.MAXIFS(B190:FE190,metrics.rec,"Coverage"),B190:FE190,0)+1)))</f>
        <v>#N/A</v>
      </c>
      <c r="FT190" s="1" t="e" cm="1">
        <f t="array" aca="1" ref="FT190" ca="1">CONCATENATE(INDIRECT(ADDRESS(1,MATCH(_xlfn.MAXIFS(B190:FE190,metrics.rec,"Recatio"),B190:FE190,0)+1)), ", ", INDIRECT(ADDRESS(2,MATCH(_xlfn.MAXIFS(B190:FE190,metrics.rec,"Recatio"),B190:FE190,0)+1)))</f>
        <v>#N/A</v>
      </c>
      <c r="FU190" s="1" t="e" cm="1">
        <f t="array" aca="1" ref="FU190" ca="1">CONCATENATE(INDIRECT(ADDRESS(1,MATCH(_xlfn.MINIFS(B190:FE190,metrics.rec,"Time"),B190:FE190,0)+1)), ", ", INDIRECT(ADDRESS(2,MATCH(_xlfn.MINIFS(B190:FE190,metrics.rec,"Time"),B190:FE190,0)+1)))</f>
        <v>#N/A</v>
      </c>
    </row>
    <row r="191" spans="1:177" x14ac:dyDescent="0.2">
      <c r="A191" s="1" t="s">
        <v>188</v>
      </c>
      <c r="B191" s="4"/>
      <c r="C191" s="4"/>
      <c r="D191" s="4"/>
      <c r="E191" s="4"/>
      <c r="F191" s="4"/>
      <c r="G191" s="4"/>
      <c r="H191" s="4"/>
      <c r="I191" s="4"/>
      <c r="J191" s="5"/>
      <c r="K191" s="5"/>
      <c r="L191" s="5"/>
      <c r="M191" s="5"/>
      <c r="N191" s="5"/>
      <c r="O191" s="5"/>
      <c r="P191" s="5"/>
      <c r="Q191" s="5"/>
      <c r="R191" s="4"/>
      <c r="S191" s="4"/>
      <c r="T191" s="4"/>
      <c r="U191" s="4"/>
      <c r="V191" s="4"/>
      <c r="W191" s="4"/>
      <c r="X191" s="4"/>
      <c r="Y191" s="4"/>
      <c r="Z191" s="5"/>
      <c r="AA191" s="5"/>
      <c r="AB191" s="5"/>
      <c r="AC191" s="5"/>
      <c r="AD191" s="5"/>
      <c r="AE191" s="5"/>
      <c r="AF191" s="5"/>
      <c r="AG191" s="5"/>
      <c r="AH191" s="4"/>
      <c r="AI191" s="4"/>
      <c r="AJ191" s="4"/>
      <c r="AK191" s="4"/>
      <c r="AL191" s="4"/>
      <c r="AM191" s="4"/>
      <c r="AN191" s="4"/>
      <c r="AO191" s="4"/>
      <c r="AP191" s="5"/>
      <c r="AQ191" s="5"/>
      <c r="AR191" s="5"/>
      <c r="AS191" s="5"/>
      <c r="AT191" s="5"/>
      <c r="AU191" s="5"/>
      <c r="AV191" s="5"/>
      <c r="AW191" s="5"/>
      <c r="AX191" s="4"/>
      <c r="AY191" s="4"/>
      <c r="AZ191" s="4"/>
      <c r="BA191" s="4"/>
      <c r="BB191" s="4"/>
      <c r="BC191" s="4"/>
      <c r="BD191" s="4"/>
      <c r="BE191" s="4"/>
      <c r="BF191" s="5"/>
      <c r="BG191" s="5"/>
      <c r="BH191" s="5"/>
      <c r="BI191" s="5"/>
      <c r="BJ191" s="5"/>
      <c r="BK191" s="5"/>
      <c r="BL191" s="5"/>
      <c r="BM191" s="5"/>
      <c r="BN191" s="4"/>
      <c r="BO191" s="4"/>
      <c r="BP191" s="4"/>
      <c r="BQ191" s="4"/>
      <c r="BR191" s="4"/>
      <c r="BS191" s="4"/>
      <c r="BT191" s="4"/>
      <c r="BU191" s="4"/>
      <c r="BV191" s="5"/>
      <c r="BW191" s="5"/>
      <c r="BX191" s="5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4"/>
      <c r="CJ191" s="4"/>
      <c r="CK191" s="4"/>
      <c r="CL191" s="5"/>
      <c r="CM191" s="5"/>
      <c r="CN191" s="5"/>
      <c r="CO191" s="5"/>
      <c r="CP191" s="5"/>
      <c r="CQ191" s="5"/>
      <c r="CR191" s="5"/>
      <c r="CS191" s="5"/>
      <c r="CT191" s="4"/>
      <c r="CU191" s="4"/>
      <c r="CV191" s="4"/>
      <c r="CW191" s="4"/>
      <c r="CX191" s="4"/>
      <c r="CY191" s="4"/>
      <c r="CZ191" s="4"/>
      <c r="DA191" s="4"/>
      <c r="DB191" s="5"/>
      <c r="DC191" s="5"/>
      <c r="DD191" s="5"/>
      <c r="DE191" s="5"/>
      <c r="DF191" s="5"/>
      <c r="DG191" s="5"/>
      <c r="DH191" s="5"/>
      <c r="DI191" s="5"/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/>
      <c r="EA191" s="4"/>
      <c r="EB191" s="4"/>
      <c r="EC191" s="4"/>
      <c r="ED191" s="4"/>
      <c r="EE191" s="4"/>
      <c r="EF191" s="4"/>
      <c r="EG191" s="4"/>
      <c r="EH191" s="5"/>
      <c r="EI191" s="5"/>
      <c r="EJ191" s="5"/>
      <c r="EK191" s="5"/>
      <c r="EL191" s="5"/>
      <c r="EM191" s="5"/>
      <c r="EN191" s="5"/>
      <c r="EO191" s="5"/>
      <c r="EP191" s="4"/>
      <c r="EQ191" s="4"/>
      <c r="ER191" s="4"/>
      <c r="ES191" s="4"/>
      <c r="ET191" s="4"/>
      <c r="EU191" s="4"/>
      <c r="EV191" s="4"/>
      <c r="EW191" s="4"/>
      <c r="EX191" s="5"/>
      <c r="EY191" s="5"/>
      <c r="EZ191" s="5"/>
      <c r="FA191" s="5"/>
      <c r="FB191" s="5"/>
      <c r="FC191" s="5"/>
      <c r="FD191" s="5"/>
      <c r="FE191" s="5"/>
      <c r="FF191" s="4" t="e">
        <f t="shared" si="40"/>
        <v>#DIV/0!</v>
      </c>
      <c r="FG191" s="4" t="e">
        <f t="shared" si="41"/>
        <v>#DIV/0!</v>
      </c>
      <c r="FH191" s="4" t="e">
        <f t="shared" si="42"/>
        <v>#DIV/0!</v>
      </c>
      <c r="FI191" s="4" t="e">
        <f t="shared" si="43"/>
        <v>#DIV/0!</v>
      </c>
      <c r="FJ191" s="4" t="e">
        <f t="shared" si="44"/>
        <v>#DIV/0!</v>
      </c>
      <c r="FK191" s="4" t="e">
        <f t="shared" si="45"/>
        <v>#DIV/0!</v>
      </c>
      <c r="FL191" s="4" t="e">
        <f t="shared" si="46"/>
        <v>#DIV/0!</v>
      </c>
      <c r="FM191" s="4" t="e">
        <f t="shared" si="47"/>
        <v>#DIV/0!</v>
      </c>
      <c r="FN191" s="1" t="e" cm="1">
        <f t="array" aca="1" ref="FN191" ca="1">CONCATENATE(INDIRECT(ADDRESS(1,MATCH(_xlfn.MINIFS(B191:FE191,metrics.rec,"MAE"),B191:FE191,0)+1)), ", ", INDIRECT(ADDRESS(2,MATCH(_xlfn.MINIFS(B191:FE191,metrics.rec,"MAE"),B191:FE191,0)+1)))</f>
        <v>#N/A</v>
      </c>
      <c r="FO191" s="1" t="e" cm="1">
        <f t="array" aca="1" ref="FO191" ca="1">CONCATENATE(INDIRECT(ADDRESS(1,MATCH(_xlfn.MINIFS(B191:FE191,metrics.rec,"MSE"),B191:FE191,0)+1)), ", ", INDIRECT(ADDRESS(2,MATCH(_xlfn.MINIFS(B191:FE191,metrics.rec,"MSE"),B191:FE191,0)+1)))</f>
        <v>#N/A</v>
      </c>
      <c r="FP191" s="1" t="e" cm="1">
        <f t="array" aca="1" ref="FP191" ca="1">CONCATENATE(INDIRECT(ADDRESS(1,MATCH(_xlfn.MAXIFS(B191:FE191,metrics.rec,"R"),B191:FE191,0)+1)), ", ", INDIRECT(ADDRESS(2,MATCH(_xlfn.MAXIFS(B191:FE191,metrics.rec,"R"),B191:FE191,0)+1)))</f>
        <v>#N/A</v>
      </c>
      <c r="FQ191" s="1" t="e" cm="1">
        <f t="array" aca="1" ref="FQ191" ca="1">CONCATENATE(INDIRECT(ADDRESS(1,MATCH(_xlfn.MAXIFS(B191:FE191,metrics.rec,"Precision"),B191:FE191,0)+1)), ", ", INDIRECT(ADDRESS(2,MATCH(_xlfn.MAXIFS(B191:FE191,metrics.rec,"Precision"),B191:FE191,0)+1)))</f>
        <v>#N/A</v>
      </c>
      <c r="FR191" s="1" t="e" cm="1">
        <f t="array" aca="1" ref="FR191" ca="1">CONCATENATE(INDIRECT(ADDRESS(1,MATCH(_xlfn.MAXIFS(B191:FE191,metrics.rec,"Recall"),B191:FE191,0)+1)), ", ", INDIRECT(ADDRESS(2,MATCH(_xlfn.MAXIFS(B191:FE191,metrics.rec,"Recall"),B191:FE191,0)+1)))</f>
        <v>#N/A</v>
      </c>
      <c r="FS191" s="1" t="e" cm="1">
        <f t="array" aca="1" ref="FS191" ca="1">CONCATENATE(INDIRECT(ADDRESS(1,MATCH(_xlfn.MAXIFS(B191:FE191,metrics.rec,"Coverage"),B191:FE191,0)+1)), ", ", INDIRECT(ADDRESS(2,MATCH(_xlfn.MAXIFS(B191:FE191,metrics.rec,"Coverage"),B191:FE191,0)+1)))</f>
        <v>#N/A</v>
      </c>
      <c r="FT191" s="1" t="e" cm="1">
        <f t="array" aca="1" ref="FT191" ca="1">CONCATENATE(INDIRECT(ADDRESS(1,MATCH(_xlfn.MAXIFS(B191:FE191,metrics.rec,"Recatio"),B191:FE191,0)+1)), ", ", INDIRECT(ADDRESS(2,MATCH(_xlfn.MAXIFS(B191:FE191,metrics.rec,"Recatio"),B191:FE191,0)+1)))</f>
        <v>#N/A</v>
      </c>
      <c r="FU191" s="1" t="e" cm="1">
        <f t="array" aca="1" ref="FU191" ca="1">CONCATENATE(INDIRECT(ADDRESS(1,MATCH(_xlfn.MINIFS(B191:FE191,metrics.rec,"Time"),B191:FE191,0)+1)), ", ", INDIRECT(ADDRESS(2,MATCH(_xlfn.MINIFS(B191:FE191,metrics.rec,"Time"),B191:FE191,0)+1)))</f>
        <v>#N/A</v>
      </c>
    </row>
    <row r="192" spans="1:177" x14ac:dyDescent="0.2">
      <c r="A192" s="1" t="s">
        <v>189</v>
      </c>
      <c r="B192" s="4"/>
      <c r="C192" s="4"/>
      <c r="D192" s="4"/>
      <c r="E192" s="4"/>
      <c r="F192" s="4"/>
      <c r="G192" s="4"/>
      <c r="H192" s="4"/>
      <c r="I192" s="4"/>
      <c r="J192" s="5"/>
      <c r="K192" s="5"/>
      <c r="L192" s="5"/>
      <c r="M192" s="5"/>
      <c r="N192" s="5"/>
      <c r="O192" s="5"/>
      <c r="P192" s="5"/>
      <c r="Q192" s="5"/>
      <c r="R192" s="4"/>
      <c r="S192" s="4"/>
      <c r="T192" s="4"/>
      <c r="U192" s="4"/>
      <c r="V192" s="4"/>
      <c r="W192" s="4"/>
      <c r="X192" s="4"/>
      <c r="Y192" s="4"/>
      <c r="Z192" s="5"/>
      <c r="AA192" s="5"/>
      <c r="AB192" s="5"/>
      <c r="AC192" s="5"/>
      <c r="AD192" s="5"/>
      <c r="AE192" s="5"/>
      <c r="AF192" s="5"/>
      <c r="AG192" s="5"/>
      <c r="AH192" s="4"/>
      <c r="AI192" s="4"/>
      <c r="AJ192" s="4"/>
      <c r="AK192" s="4"/>
      <c r="AL192" s="4"/>
      <c r="AM192" s="4"/>
      <c r="AN192" s="4"/>
      <c r="AO192" s="4"/>
      <c r="AP192" s="5"/>
      <c r="AQ192" s="5"/>
      <c r="AR192" s="5"/>
      <c r="AS192" s="5"/>
      <c r="AT192" s="5"/>
      <c r="AU192" s="5"/>
      <c r="AV192" s="5"/>
      <c r="AW192" s="5"/>
      <c r="AX192" s="4"/>
      <c r="AY192" s="4"/>
      <c r="AZ192" s="4"/>
      <c r="BA192" s="4"/>
      <c r="BB192" s="4"/>
      <c r="BC192" s="4"/>
      <c r="BD192" s="4"/>
      <c r="BE192" s="4"/>
      <c r="BF192" s="5"/>
      <c r="BG192" s="5"/>
      <c r="BH192" s="5"/>
      <c r="BI192" s="5"/>
      <c r="BJ192" s="5"/>
      <c r="BK192" s="5"/>
      <c r="BL192" s="5"/>
      <c r="BM192" s="5"/>
      <c r="BN192" s="4"/>
      <c r="BO192" s="4"/>
      <c r="BP192" s="4"/>
      <c r="BQ192" s="4"/>
      <c r="BR192" s="4"/>
      <c r="BS192" s="4"/>
      <c r="BT192" s="4"/>
      <c r="BU192" s="4"/>
      <c r="BV192" s="5"/>
      <c r="BW192" s="5"/>
      <c r="BX192" s="5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4"/>
      <c r="CJ192" s="4"/>
      <c r="CK192" s="4"/>
      <c r="CL192" s="5"/>
      <c r="CM192" s="5"/>
      <c r="CN192" s="5"/>
      <c r="CO192" s="5"/>
      <c r="CP192" s="5"/>
      <c r="CQ192" s="5"/>
      <c r="CR192" s="5"/>
      <c r="CS192" s="5"/>
      <c r="CT192" s="4"/>
      <c r="CU192" s="4"/>
      <c r="CV192" s="4"/>
      <c r="CW192" s="4"/>
      <c r="CX192" s="4"/>
      <c r="CY192" s="4"/>
      <c r="CZ192" s="4"/>
      <c r="DA192" s="4"/>
      <c r="DB192" s="5"/>
      <c r="DC192" s="5"/>
      <c r="DD192" s="5"/>
      <c r="DE192" s="5"/>
      <c r="DF192" s="5"/>
      <c r="DG192" s="5"/>
      <c r="DH192" s="5"/>
      <c r="DI192" s="5"/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/>
      <c r="EA192" s="4"/>
      <c r="EB192" s="4"/>
      <c r="EC192" s="4"/>
      <c r="ED192" s="4"/>
      <c r="EE192" s="4"/>
      <c r="EF192" s="4"/>
      <c r="EG192" s="4"/>
      <c r="EH192" s="5"/>
      <c r="EI192" s="5"/>
      <c r="EJ192" s="5"/>
      <c r="EK192" s="5"/>
      <c r="EL192" s="5"/>
      <c r="EM192" s="5"/>
      <c r="EN192" s="5"/>
      <c r="EO192" s="5"/>
      <c r="EP192" s="4"/>
      <c r="EQ192" s="4"/>
      <c r="ER192" s="4"/>
      <c r="ES192" s="4"/>
      <c r="ET192" s="4"/>
      <c r="EU192" s="4"/>
      <c r="EV192" s="4"/>
      <c r="EW192" s="4"/>
      <c r="EX192" s="5"/>
      <c r="EY192" s="5"/>
      <c r="EZ192" s="5"/>
      <c r="FA192" s="5"/>
      <c r="FB192" s="5"/>
      <c r="FC192" s="5"/>
      <c r="FD192" s="5"/>
      <c r="FE192" s="5"/>
      <c r="FF192" s="4" t="e">
        <f t="shared" si="40"/>
        <v>#DIV/0!</v>
      </c>
      <c r="FG192" s="4" t="e">
        <f t="shared" si="41"/>
        <v>#DIV/0!</v>
      </c>
      <c r="FH192" s="4" t="e">
        <f t="shared" si="42"/>
        <v>#DIV/0!</v>
      </c>
      <c r="FI192" s="4" t="e">
        <f t="shared" si="43"/>
        <v>#DIV/0!</v>
      </c>
      <c r="FJ192" s="4" t="e">
        <f t="shared" si="44"/>
        <v>#DIV/0!</v>
      </c>
      <c r="FK192" s="4" t="e">
        <f t="shared" si="45"/>
        <v>#DIV/0!</v>
      </c>
      <c r="FL192" s="4" t="e">
        <f t="shared" si="46"/>
        <v>#DIV/0!</v>
      </c>
      <c r="FM192" s="4" t="e">
        <f t="shared" si="47"/>
        <v>#DIV/0!</v>
      </c>
      <c r="FN192" s="1" t="e" cm="1">
        <f t="array" aca="1" ref="FN192" ca="1">CONCATENATE(INDIRECT(ADDRESS(1,MATCH(_xlfn.MINIFS(B192:FE192,metrics.rec,"MAE"),B192:FE192,0)+1)), ", ", INDIRECT(ADDRESS(2,MATCH(_xlfn.MINIFS(B192:FE192,metrics.rec,"MAE"),B192:FE192,0)+1)))</f>
        <v>#N/A</v>
      </c>
      <c r="FO192" s="1" t="e" cm="1">
        <f t="array" aca="1" ref="FO192" ca="1">CONCATENATE(INDIRECT(ADDRESS(1,MATCH(_xlfn.MINIFS(B192:FE192,metrics.rec,"MSE"),B192:FE192,0)+1)), ", ", INDIRECT(ADDRESS(2,MATCH(_xlfn.MINIFS(B192:FE192,metrics.rec,"MSE"),B192:FE192,0)+1)))</f>
        <v>#N/A</v>
      </c>
      <c r="FP192" s="1" t="e" cm="1">
        <f t="array" aca="1" ref="FP192" ca="1">CONCATENATE(INDIRECT(ADDRESS(1,MATCH(_xlfn.MAXIFS(B192:FE192,metrics.rec,"R"),B192:FE192,0)+1)), ", ", INDIRECT(ADDRESS(2,MATCH(_xlfn.MAXIFS(B192:FE192,metrics.rec,"R"),B192:FE192,0)+1)))</f>
        <v>#N/A</v>
      </c>
      <c r="FQ192" s="1" t="e" cm="1">
        <f t="array" aca="1" ref="FQ192" ca="1">CONCATENATE(INDIRECT(ADDRESS(1,MATCH(_xlfn.MAXIFS(B192:FE192,metrics.rec,"Precision"),B192:FE192,0)+1)), ", ", INDIRECT(ADDRESS(2,MATCH(_xlfn.MAXIFS(B192:FE192,metrics.rec,"Precision"),B192:FE192,0)+1)))</f>
        <v>#N/A</v>
      </c>
      <c r="FR192" s="1" t="e" cm="1">
        <f t="array" aca="1" ref="FR192" ca="1">CONCATENATE(INDIRECT(ADDRESS(1,MATCH(_xlfn.MAXIFS(B192:FE192,metrics.rec,"Recall"),B192:FE192,0)+1)), ", ", INDIRECT(ADDRESS(2,MATCH(_xlfn.MAXIFS(B192:FE192,metrics.rec,"Recall"),B192:FE192,0)+1)))</f>
        <v>#N/A</v>
      </c>
      <c r="FS192" s="1" t="e" cm="1">
        <f t="array" aca="1" ref="FS192" ca="1">CONCATENATE(INDIRECT(ADDRESS(1,MATCH(_xlfn.MAXIFS(B192:FE192,metrics.rec,"Coverage"),B192:FE192,0)+1)), ", ", INDIRECT(ADDRESS(2,MATCH(_xlfn.MAXIFS(B192:FE192,metrics.rec,"Coverage"),B192:FE192,0)+1)))</f>
        <v>#N/A</v>
      </c>
      <c r="FT192" s="1" t="e" cm="1">
        <f t="array" aca="1" ref="FT192" ca="1">CONCATENATE(INDIRECT(ADDRESS(1,MATCH(_xlfn.MAXIFS(B192:FE192,metrics.rec,"Recatio"),B192:FE192,0)+1)), ", ", INDIRECT(ADDRESS(2,MATCH(_xlfn.MAXIFS(B192:FE192,metrics.rec,"Recatio"),B192:FE192,0)+1)))</f>
        <v>#N/A</v>
      </c>
      <c r="FU192" s="1" t="e" cm="1">
        <f t="array" aca="1" ref="FU192" ca="1">CONCATENATE(INDIRECT(ADDRESS(1,MATCH(_xlfn.MINIFS(B192:FE192,metrics.rec,"Time"),B192:FE192,0)+1)), ", ", INDIRECT(ADDRESS(2,MATCH(_xlfn.MINIFS(B192:FE192,metrics.rec,"Time"),B192:FE192,0)+1)))</f>
        <v>#N/A</v>
      </c>
    </row>
    <row r="193" spans="1:177" x14ac:dyDescent="0.2">
      <c r="A193" s="1" t="s">
        <v>190</v>
      </c>
      <c r="B193" s="4"/>
      <c r="C193" s="4"/>
      <c r="D193" s="4"/>
      <c r="E193" s="4"/>
      <c r="F193" s="4"/>
      <c r="G193" s="4"/>
      <c r="H193" s="4"/>
      <c r="I193" s="4"/>
      <c r="J193" s="5"/>
      <c r="K193" s="5"/>
      <c r="L193" s="5"/>
      <c r="M193" s="5"/>
      <c r="N193" s="5"/>
      <c r="O193" s="5"/>
      <c r="P193" s="5"/>
      <c r="Q193" s="5"/>
      <c r="R193" s="4"/>
      <c r="S193" s="4"/>
      <c r="T193" s="4"/>
      <c r="U193" s="4"/>
      <c r="V193" s="4"/>
      <c r="W193" s="4"/>
      <c r="X193" s="4"/>
      <c r="Y193" s="4"/>
      <c r="Z193" s="5"/>
      <c r="AA193" s="5"/>
      <c r="AB193" s="5"/>
      <c r="AC193" s="5"/>
      <c r="AD193" s="5"/>
      <c r="AE193" s="5"/>
      <c r="AF193" s="5"/>
      <c r="AG193" s="5"/>
      <c r="AH193" s="4"/>
      <c r="AI193" s="4"/>
      <c r="AJ193" s="4"/>
      <c r="AK193" s="4"/>
      <c r="AL193" s="4"/>
      <c r="AM193" s="4"/>
      <c r="AN193" s="4"/>
      <c r="AO193" s="4"/>
      <c r="AP193" s="5"/>
      <c r="AQ193" s="5"/>
      <c r="AR193" s="5"/>
      <c r="AS193" s="5"/>
      <c r="AT193" s="5"/>
      <c r="AU193" s="5"/>
      <c r="AV193" s="5"/>
      <c r="AW193" s="5"/>
      <c r="AX193" s="4"/>
      <c r="AY193" s="4"/>
      <c r="AZ193" s="4"/>
      <c r="BA193" s="4"/>
      <c r="BB193" s="4"/>
      <c r="BC193" s="4"/>
      <c r="BD193" s="4"/>
      <c r="BE193" s="4"/>
      <c r="BF193" s="5"/>
      <c r="BG193" s="5"/>
      <c r="BH193" s="5"/>
      <c r="BI193" s="5"/>
      <c r="BJ193" s="5"/>
      <c r="BK193" s="5"/>
      <c r="BL193" s="5"/>
      <c r="BM193" s="5"/>
      <c r="BN193" s="4"/>
      <c r="BO193" s="4"/>
      <c r="BP193" s="4"/>
      <c r="BQ193" s="4"/>
      <c r="BR193" s="4"/>
      <c r="BS193" s="4"/>
      <c r="BT193" s="4"/>
      <c r="BU193" s="4"/>
      <c r="BV193" s="5"/>
      <c r="BW193" s="5"/>
      <c r="BX193" s="5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4"/>
      <c r="CJ193" s="4"/>
      <c r="CK193" s="4"/>
      <c r="CL193" s="5"/>
      <c r="CM193" s="5"/>
      <c r="CN193" s="5"/>
      <c r="CO193" s="5"/>
      <c r="CP193" s="5"/>
      <c r="CQ193" s="5"/>
      <c r="CR193" s="5"/>
      <c r="CS193" s="5"/>
      <c r="CT193" s="4"/>
      <c r="CU193" s="4"/>
      <c r="CV193" s="4"/>
      <c r="CW193" s="4"/>
      <c r="CX193" s="4"/>
      <c r="CY193" s="4"/>
      <c r="CZ193" s="4"/>
      <c r="DA193" s="4"/>
      <c r="DB193" s="5"/>
      <c r="DC193" s="5"/>
      <c r="DD193" s="5"/>
      <c r="DE193" s="5"/>
      <c r="DF193" s="5"/>
      <c r="DG193" s="5"/>
      <c r="DH193" s="5"/>
      <c r="DI193" s="5"/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/>
      <c r="EA193" s="4"/>
      <c r="EB193" s="4"/>
      <c r="EC193" s="4"/>
      <c r="ED193" s="4"/>
      <c r="EE193" s="4"/>
      <c r="EF193" s="4"/>
      <c r="EG193" s="4"/>
      <c r="EH193" s="5"/>
      <c r="EI193" s="5"/>
      <c r="EJ193" s="5"/>
      <c r="EK193" s="5"/>
      <c r="EL193" s="5"/>
      <c r="EM193" s="5"/>
      <c r="EN193" s="5"/>
      <c r="EO193" s="5"/>
      <c r="EP193" s="4"/>
      <c r="EQ193" s="4"/>
      <c r="ER193" s="4"/>
      <c r="ES193" s="4"/>
      <c r="ET193" s="4"/>
      <c r="EU193" s="4"/>
      <c r="EV193" s="4"/>
      <c r="EW193" s="4"/>
      <c r="EX193" s="5"/>
      <c r="EY193" s="5"/>
      <c r="EZ193" s="5"/>
      <c r="FA193" s="5"/>
      <c r="FB193" s="5"/>
      <c r="FC193" s="5"/>
      <c r="FD193" s="5"/>
      <c r="FE193" s="5"/>
      <c r="FF193" s="4" t="e">
        <f t="shared" si="40"/>
        <v>#DIV/0!</v>
      </c>
      <c r="FG193" s="4" t="e">
        <f t="shared" si="41"/>
        <v>#DIV/0!</v>
      </c>
      <c r="FH193" s="4" t="e">
        <f t="shared" si="42"/>
        <v>#DIV/0!</v>
      </c>
      <c r="FI193" s="4" t="e">
        <f t="shared" si="43"/>
        <v>#DIV/0!</v>
      </c>
      <c r="FJ193" s="4" t="e">
        <f t="shared" si="44"/>
        <v>#DIV/0!</v>
      </c>
      <c r="FK193" s="4" t="e">
        <f t="shared" si="45"/>
        <v>#DIV/0!</v>
      </c>
      <c r="FL193" s="4" t="e">
        <f t="shared" si="46"/>
        <v>#DIV/0!</v>
      </c>
      <c r="FM193" s="4" t="e">
        <f t="shared" si="47"/>
        <v>#DIV/0!</v>
      </c>
      <c r="FN193" s="1" t="e" cm="1">
        <f t="array" aca="1" ref="FN193" ca="1">CONCATENATE(INDIRECT(ADDRESS(1,MATCH(_xlfn.MINIFS(B193:FE193,metrics.rec,"MAE"),B193:FE193,0)+1)), ", ", INDIRECT(ADDRESS(2,MATCH(_xlfn.MINIFS(B193:FE193,metrics.rec,"MAE"),B193:FE193,0)+1)))</f>
        <v>#N/A</v>
      </c>
      <c r="FO193" s="1" t="e" cm="1">
        <f t="array" aca="1" ref="FO193" ca="1">CONCATENATE(INDIRECT(ADDRESS(1,MATCH(_xlfn.MINIFS(B193:FE193,metrics.rec,"MSE"),B193:FE193,0)+1)), ", ", INDIRECT(ADDRESS(2,MATCH(_xlfn.MINIFS(B193:FE193,metrics.rec,"MSE"),B193:FE193,0)+1)))</f>
        <v>#N/A</v>
      </c>
      <c r="FP193" s="1" t="e" cm="1">
        <f t="array" aca="1" ref="FP193" ca="1">CONCATENATE(INDIRECT(ADDRESS(1,MATCH(_xlfn.MAXIFS(B193:FE193,metrics.rec,"R"),B193:FE193,0)+1)), ", ", INDIRECT(ADDRESS(2,MATCH(_xlfn.MAXIFS(B193:FE193,metrics.rec,"R"),B193:FE193,0)+1)))</f>
        <v>#N/A</v>
      </c>
      <c r="FQ193" s="1" t="e" cm="1">
        <f t="array" aca="1" ref="FQ193" ca="1">CONCATENATE(INDIRECT(ADDRESS(1,MATCH(_xlfn.MAXIFS(B193:FE193,metrics.rec,"Precision"),B193:FE193,0)+1)), ", ", INDIRECT(ADDRESS(2,MATCH(_xlfn.MAXIFS(B193:FE193,metrics.rec,"Precision"),B193:FE193,0)+1)))</f>
        <v>#N/A</v>
      </c>
      <c r="FR193" s="1" t="e" cm="1">
        <f t="array" aca="1" ref="FR193" ca="1">CONCATENATE(INDIRECT(ADDRESS(1,MATCH(_xlfn.MAXIFS(B193:FE193,metrics.rec,"Recall"),B193:FE193,0)+1)), ", ", INDIRECT(ADDRESS(2,MATCH(_xlfn.MAXIFS(B193:FE193,metrics.rec,"Recall"),B193:FE193,0)+1)))</f>
        <v>#N/A</v>
      </c>
      <c r="FS193" s="1" t="e" cm="1">
        <f t="array" aca="1" ref="FS193" ca="1">CONCATENATE(INDIRECT(ADDRESS(1,MATCH(_xlfn.MAXIFS(B193:FE193,metrics.rec,"Coverage"),B193:FE193,0)+1)), ", ", INDIRECT(ADDRESS(2,MATCH(_xlfn.MAXIFS(B193:FE193,metrics.rec,"Coverage"),B193:FE193,0)+1)))</f>
        <v>#N/A</v>
      </c>
      <c r="FT193" s="1" t="e" cm="1">
        <f t="array" aca="1" ref="FT193" ca="1">CONCATENATE(INDIRECT(ADDRESS(1,MATCH(_xlfn.MAXIFS(B193:FE193,metrics.rec,"Recatio"),B193:FE193,0)+1)), ", ", INDIRECT(ADDRESS(2,MATCH(_xlfn.MAXIFS(B193:FE193,metrics.rec,"Recatio"),B193:FE193,0)+1)))</f>
        <v>#N/A</v>
      </c>
      <c r="FU193" s="1" t="e" cm="1">
        <f t="array" aca="1" ref="FU193" ca="1">CONCATENATE(INDIRECT(ADDRESS(1,MATCH(_xlfn.MINIFS(B193:FE193,metrics.rec,"Time"),B193:FE193,0)+1)), ", ", INDIRECT(ADDRESS(2,MATCH(_xlfn.MINIFS(B193:FE193,metrics.rec,"Time"),B193:FE193,0)+1)))</f>
        <v>#N/A</v>
      </c>
    </row>
    <row r="194" spans="1:177" x14ac:dyDescent="0.2">
      <c r="A194" s="1" t="s">
        <v>191</v>
      </c>
      <c r="B194" s="4"/>
      <c r="C194" s="4"/>
      <c r="D194" s="4"/>
      <c r="E194" s="4"/>
      <c r="F194" s="4"/>
      <c r="G194" s="4"/>
      <c r="H194" s="4"/>
      <c r="I194" s="4"/>
      <c r="J194" s="5"/>
      <c r="K194" s="5"/>
      <c r="L194" s="5"/>
      <c r="M194" s="5"/>
      <c r="N194" s="5"/>
      <c r="O194" s="5"/>
      <c r="P194" s="5"/>
      <c r="Q194" s="5"/>
      <c r="R194" s="4"/>
      <c r="S194" s="4"/>
      <c r="T194" s="4"/>
      <c r="U194" s="4"/>
      <c r="V194" s="4"/>
      <c r="W194" s="4"/>
      <c r="X194" s="4"/>
      <c r="Y194" s="4"/>
      <c r="Z194" s="5"/>
      <c r="AA194" s="5"/>
      <c r="AB194" s="5"/>
      <c r="AC194" s="5"/>
      <c r="AD194" s="5"/>
      <c r="AE194" s="5"/>
      <c r="AF194" s="5"/>
      <c r="AG194" s="5"/>
      <c r="AH194" s="4"/>
      <c r="AI194" s="4"/>
      <c r="AJ194" s="4"/>
      <c r="AK194" s="4"/>
      <c r="AL194" s="4"/>
      <c r="AM194" s="4"/>
      <c r="AN194" s="4"/>
      <c r="AO194" s="4"/>
      <c r="AP194" s="5"/>
      <c r="AQ194" s="5"/>
      <c r="AR194" s="5"/>
      <c r="AS194" s="5"/>
      <c r="AT194" s="5"/>
      <c r="AU194" s="5"/>
      <c r="AV194" s="5"/>
      <c r="AW194" s="5"/>
      <c r="AX194" s="4"/>
      <c r="AY194" s="4"/>
      <c r="AZ194" s="4"/>
      <c r="BA194" s="4"/>
      <c r="BB194" s="4"/>
      <c r="BC194" s="4"/>
      <c r="BD194" s="4"/>
      <c r="BE194" s="4"/>
      <c r="BF194" s="5"/>
      <c r="BG194" s="5"/>
      <c r="BH194" s="5"/>
      <c r="BI194" s="5"/>
      <c r="BJ194" s="5"/>
      <c r="BK194" s="5"/>
      <c r="BL194" s="5"/>
      <c r="BM194" s="5"/>
      <c r="BN194" s="4"/>
      <c r="BO194" s="4"/>
      <c r="BP194" s="4"/>
      <c r="BQ194" s="4"/>
      <c r="BR194" s="4"/>
      <c r="BS194" s="4"/>
      <c r="BT194" s="4"/>
      <c r="BU194" s="4"/>
      <c r="BV194" s="5"/>
      <c r="BW194" s="5"/>
      <c r="BX194" s="5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4"/>
      <c r="CJ194" s="4"/>
      <c r="CK194" s="4"/>
      <c r="CL194" s="5"/>
      <c r="CM194" s="5"/>
      <c r="CN194" s="5"/>
      <c r="CO194" s="5"/>
      <c r="CP194" s="5"/>
      <c r="CQ194" s="5"/>
      <c r="CR194" s="5"/>
      <c r="CS194" s="5"/>
      <c r="CT194" s="4"/>
      <c r="CU194" s="4"/>
      <c r="CV194" s="4"/>
      <c r="CW194" s="4"/>
      <c r="CX194" s="4"/>
      <c r="CY194" s="4"/>
      <c r="CZ194" s="4"/>
      <c r="DA194" s="4"/>
      <c r="DB194" s="5"/>
      <c r="DC194" s="5"/>
      <c r="DD194" s="5"/>
      <c r="DE194" s="5"/>
      <c r="DF194" s="5"/>
      <c r="DG194" s="5"/>
      <c r="DH194" s="5"/>
      <c r="DI194" s="5"/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/>
      <c r="EA194" s="4"/>
      <c r="EB194" s="4"/>
      <c r="EC194" s="4"/>
      <c r="ED194" s="4"/>
      <c r="EE194" s="4"/>
      <c r="EF194" s="4"/>
      <c r="EG194" s="4"/>
      <c r="EH194" s="5"/>
      <c r="EI194" s="5"/>
      <c r="EJ194" s="5"/>
      <c r="EK194" s="5"/>
      <c r="EL194" s="5"/>
      <c r="EM194" s="5"/>
      <c r="EN194" s="5"/>
      <c r="EO194" s="5"/>
      <c r="EP194" s="4"/>
      <c r="EQ194" s="4"/>
      <c r="ER194" s="4"/>
      <c r="ES194" s="4"/>
      <c r="ET194" s="4"/>
      <c r="EU194" s="4"/>
      <c r="EV194" s="4"/>
      <c r="EW194" s="4"/>
      <c r="EX194" s="5"/>
      <c r="EY194" s="5"/>
      <c r="EZ194" s="5"/>
      <c r="FA194" s="5"/>
      <c r="FB194" s="5"/>
      <c r="FC194" s="5"/>
      <c r="FD194" s="5"/>
      <c r="FE194" s="5"/>
      <c r="FF194" s="4" t="e">
        <f t="shared" si="40"/>
        <v>#DIV/0!</v>
      </c>
      <c r="FG194" s="4" t="e">
        <f t="shared" si="41"/>
        <v>#DIV/0!</v>
      </c>
      <c r="FH194" s="4" t="e">
        <f t="shared" si="42"/>
        <v>#DIV/0!</v>
      </c>
      <c r="FI194" s="4" t="e">
        <f t="shared" si="43"/>
        <v>#DIV/0!</v>
      </c>
      <c r="FJ194" s="4" t="e">
        <f t="shared" si="44"/>
        <v>#DIV/0!</v>
      </c>
      <c r="FK194" s="4" t="e">
        <f t="shared" si="45"/>
        <v>#DIV/0!</v>
      </c>
      <c r="FL194" s="4" t="e">
        <f t="shared" si="46"/>
        <v>#DIV/0!</v>
      </c>
      <c r="FM194" s="4" t="e">
        <f t="shared" si="47"/>
        <v>#DIV/0!</v>
      </c>
      <c r="FN194" s="1" t="e" cm="1">
        <f t="array" aca="1" ref="FN194" ca="1">CONCATENATE(INDIRECT(ADDRESS(1,MATCH(_xlfn.MINIFS(B194:FE194,metrics.rec,"MAE"),B194:FE194,0)+1)), ", ", INDIRECT(ADDRESS(2,MATCH(_xlfn.MINIFS(B194:FE194,metrics.rec,"MAE"),B194:FE194,0)+1)))</f>
        <v>#N/A</v>
      </c>
      <c r="FO194" s="1" t="e" cm="1">
        <f t="array" aca="1" ref="FO194" ca="1">CONCATENATE(INDIRECT(ADDRESS(1,MATCH(_xlfn.MINIFS(B194:FE194,metrics.rec,"MSE"),B194:FE194,0)+1)), ", ", INDIRECT(ADDRESS(2,MATCH(_xlfn.MINIFS(B194:FE194,metrics.rec,"MSE"),B194:FE194,0)+1)))</f>
        <v>#N/A</v>
      </c>
      <c r="FP194" s="1" t="e" cm="1">
        <f t="array" aca="1" ref="FP194" ca="1">CONCATENATE(INDIRECT(ADDRESS(1,MATCH(_xlfn.MAXIFS(B194:FE194,metrics.rec,"R"),B194:FE194,0)+1)), ", ", INDIRECT(ADDRESS(2,MATCH(_xlfn.MAXIFS(B194:FE194,metrics.rec,"R"),B194:FE194,0)+1)))</f>
        <v>#N/A</v>
      </c>
      <c r="FQ194" s="1" t="e" cm="1">
        <f t="array" aca="1" ref="FQ194" ca="1">CONCATENATE(INDIRECT(ADDRESS(1,MATCH(_xlfn.MAXIFS(B194:FE194,metrics.rec,"Precision"),B194:FE194,0)+1)), ", ", INDIRECT(ADDRESS(2,MATCH(_xlfn.MAXIFS(B194:FE194,metrics.rec,"Precision"),B194:FE194,0)+1)))</f>
        <v>#N/A</v>
      </c>
      <c r="FR194" s="1" t="e" cm="1">
        <f t="array" aca="1" ref="FR194" ca="1">CONCATENATE(INDIRECT(ADDRESS(1,MATCH(_xlfn.MAXIFS(B194:FE194,metrics.rec,"Recall"),B194:FE194,0)+1)), ", ", INDIRECT(ADDRESS(2,MATCH(_xlfn.MAXIFS(B194:FE194,metrics.rec,"Recall"),B194:FE194,0)+1)))</f>
        <v>#N/A</v>
      </c>
      <c r="FS194" s="1" t="e" cm="1">
        <f t="array" aca="1" ref="FS194" ca="1">CONCATENATE(INDIRECT(ADDRESS(1,MATCH(_xlfn.MAXIFS(B194:FE194,metrics.rec,"Coverage"),B194:FE194,0)+1)), ", ", INDIRECT(ADDRESS(2,MATCH(_xlfn.MAXIFS(B194:FE194,metrics.rec,"Coverage"),B194:FE194,0)+1)))</f>
        <v>#N/A</v>
      </c>
      <c r="FT194" s="1" t="e" cm="1">
        <f t="array" aca="1" ref="FT194" ca="1">CONCATENATE(INDIRECT(ADDRESS(1,MATCH(_xlfn.MAXIFS(B194:FE194,metrics.rec,"Recatio"),B194:FE194,0)+1)), ", ", INDIRECT(ADDRESS(2,MATCH(_xlfn.MAXIFS(B194:FE194,metrics.rec,"Recatio"),B194:FE194,0)+1)))</f>
        <v>#N/A</v>
      </c>
      <c r="FU194" s="1" t="e" cm="1">
        <f t="array" aca="1" ref="FU194" ca="1">CONCATENATE(INDIRECT(ADDRESS(1,MATCH(_xlfn.MINIFS(B194:FE194,metrics.rec,"Time"),B194:FE194,0)+1)), ", ", INDIRECT(ADDRESS(2,MATCH(_xlfn.MINIFS(B194:FE194,metrics.rec,"Time"),B194:FE194,0)+1)))</f>
        <v>#N/A</v>
      </c>
    </row>
    <row r="195" spans="1:177" x14ac:dyDescent="0.2">
      <c r="A195" s="1" t="s">
        <v>192</v>
      </c>
      <c r="B195" s="4"/>
      <c r="C195" s="4"/>
      <c r="D195" s="4"/>
      <c r="E195" s="4"/>
      <c r="F195" s="4"/>
      <c r="G195" s="4"/>
      <c r="H195" s="4"/>
      <c r="I195" s="4"/>
      <c r="J195" s="5"/>
      <c r="K195" s="5"/>
      <c r="L195" s="5"/>
      <c r="M195" s="5"/>
      <c r="N195" s="5"/>
      <c r="O195" s="5"/>
      <c r="P195" s="5"/>
      <c r="Q195" s="5"/>
      <c r="R195" s="4"/>
      <c r="S195" s="4"/>
      <c r="T195" s="4"/>
      <c r="U195" s="4"/>
      <c r="V195" s="4"/>
      <c r="W195" s="4"/>
      <c r="X195" s="4"/>
      <c r="Y195" s="4"/>
      <c r="Z195" s="5"/>
      <c r="AA195" s="5"/>
      <c r="AB195" s="5"/>
      <c r="AC195" s="5"/>
      <c r="AD195" s="5"/>
      <c r="AE195" s="5"/>
      <c r="AF195" s="5"/>
      <c r="AG195" s="5"/>
      <c r="AH195" s="4"/>
      <c r="AI195" s="4"/>
      <c r="AJ195" s="4"/>
      <c r="AK195" s="4"/>
      <c r="AL195" s="4"/>
      <c r="AM195" s="4"/>
      <c r="AN195" s="4"/>
      <c r="AO195" s="4"/>
      <c r="AP195" s="5"/>
      <c r="AQ195" s="5"/>
      <c r="AR195" s="5"/>
      <c r="AS195" s="5"/>
      <c r="AT195" s="5"/>
      <c r="AU195" s="5"/>
      <c r="AV195" s="5"/>
      <c r="AW195" s="5"/>
      <c r="AX195" s="4"/>
      <c r="AY195" s="4"/>
      <c r="AZ195" s="4"/>
      <c r="BA195" s="4"/>
      <c r="BB195" s="4"/>
      <c r="BC195" s="4"/>
      <c r="BD195" s="4"/>
      <c r="BE195" s="4"/>
      <c r="BF195" s="5"/>
      <c r="BG195" s="5"/>
      <c r="BH195" s="5"/>
      <c r="BI195" s="5"/>
      <c r="BJ195" s="5"/>
      <c r="BK195" s="5"/>
      <c r="BL195" s="5"/>
      <c r="BM195" s="5"/>
      <c r="BN195" s="4"/>
      <c r="BO195" s="4"/>
      <c r="BP195" s="4"/>
      <c r="BQ195" s="4"/>
      <c r="BR195" s="4"/>
      <c r="BS195" s="4"/>
      <c r="BT195" s="4"/>
      <c r="BU195" s="4"/>
      <c r="BV195" s="5"/>
      <c r="BW195" s="5"/>
      <c r="BX195" s="5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4"/>
      <c r="CJ195" s="4"/>
      <c r="CK195" s="4"/>
      <c r="CL195" s="5"/>
      <c r="CM195" s="5"/>
      <c r="CN195" s="5"/>
      <c r="CO195" s="5"/>
      <c r="CP195" s="5"/>
      <c r="CQ195" s="5"/>
      <c r="CR195" s="5"/>
      <c r="CS195" s="5"/>
      <c r="CT195" s="4"/>
      <c r="CU195" s="4"/>
      <c r="CV195" s="4"/>
      <c r="CW195" s="4"/>
      <c r="CX195" s="4"/>
      <c r="CY195" s="4"/>
      <c r="CZ195" s="4"/>
      <c r="DA195" s="4"/>
      <c r="DB195" s="5"/>
      <c r="DC195" s="5"/>
      <c r="DD195" s="5"/>
      <c r="DE195" s="5"/>
      <c r="DF195" s="5"/>
      <c r="DG195" s="5"/>
      <c r="DH195" s="5"/>
      <c r="DI195" s="5"/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/>
      <c r="EA195" s="4"/>
      <c r="EB195" s="4"/>
      <c r="EC195" s="4"/>
      <c r="ED195" s="4"/>
      <c r="EE195" s="4"/>
      <c r="EF195" s="4"/>
      <c r="EG195" s="4"/>
      <c r="EH195" s="5"/>
      <c r="EI195" s="5"/>
      <c r="EJ195" s="5"/>
      <c r="EK195" s="5"/>
      <c r="EL195" s="5"/>
      <c r="EM195" s="5"/>
      <c r="EN195" s="5"/>
      <c r="EO195" s="5"/>
      <c r="EP195" s="4"/>
      <c r="EQ195" s="4"/>
      <c r="ER195" s="4"/>
      <c r="ES195" s="4"/>
      <c r="ET195" s="4"/>
      <c r="EU195" s="4"/>
      <c r="EV195" s="4"/>
      <c r="EW195" s="4"/>
      <c r="EX195" s="5"/>
      <c r="EY195" s="5"/>
      <c r="EZ195" s="5"/>
      <c r="FA195" s="5"/>
      <c r="FB195" s="5"/>
      <c r="FC195" s="5"/>
      <c r="FD195" s="5"/>
      <c r="FE195" s="5"/>
      <c r="FF195" s="4" t="e">
        <f t="shared" si="40"/>
        <v>#DIV/0!</v>
      </c>
      <c r="FG195" s="4" t="e">
        <f t="shared" si="41"/>
        <v>#DIV/0!</v>
      </c>
      <c r="FH195" s="4" t="e">
        <f t="shared" si="42"/>
        <v>#DIV/0!</v>
      </c>
      <c r="FI195" s="4" t="e">
        <f t="shared" si="43"/>
        <v>#DIV/0!</v>
      </c>
      <c r="FJ195" s="4" t="e">
        <f t="shared" si="44"/>
        <v>#DIV/0!</v>
      </c>
      <c r="FK195" s="4" t="e">
        <f t="shared" si="45"/>
        <v>#DIV/0!</v>
      </c>
      <c r="FL195" s="4" t="e">
        <f t="shared" si="46"/>
        <v>#DIV/0!</v>
      </c>
      <c r="FM195" s="4" t="e">
        <f t="shared" si="47"/>
        <v>#DIV/0!</v>
      </c>
      <c r="FN195" s="1" t="e" cm="1">
        <f t="array" aca="1" ref="FN195" ca="1">CONCATENATE(INDIRECT(ADDRESS(1,MATCH(_xlfn.MINIFS(B195:FE195,metrics.rec,"MAE"),B195:FE195,0)+1)), ", ", INDIRECT(ADDRESS(2,MATCH(_xlfn.MINIFS(B195:FE195,metrics.rec,"MAE"),B195:FE195,0)+1)))</f>
        <v>#N/A</v>
      </c>
      <c r="FO195" s="1" t="e" cm="1">
        <f t="array" aca="1" ref="FO195" ca="1">CONCATENATE(INDIRECT(ADDRESS(1,MATCH(_xlfn.MINIFS(B195:FE195,metrics.rec,"MSE"),B195:FE195,0)+1)), ", ", INDIRECT(ADDRESS(2,MATCH(_xlfn.MINIFS(B195:FE195,metrics.rec,"MSE"),B195:FE195,0)+1)))</f>
        <v>#N/A</v>
      </c>
      <c r="FP195" s="1" t="e" cm="1">
        <f t="array" aca="1" ref="FP195" ca="1">CONCATENATE(INDIRECT(ADDRESS(1,MATCH(_xlfn.MAXIFS(B195:FE195,metrics.rec,"R"),B195:FE195,0)+1)), ", ", INDIRECT(ADDRESS(2,MATCH(_xlfn.MAXIFS(B195:FE195,metrics.rec,"R"),B195:FE195,0)+1)))</f>
        <v>#N/A</v>
      </c>
      <c r="FQ195" s="1" t="e" cm="1">
        <f t="array" aca="1" ref="FQ195" ca="1">CONCATENATE(INDIRECT(ADDRESS(1,MATCH(_xlfn.MAXIFS(B195:FE195,metrics.rec,"Precision"),B195:FE195,0)+1)), ", ", INDIRECT(ADDRESS(2,MATCH(_xlfn.MAXIFS(B195:FE195,metrics.rec,"Precision"),B195:FE195,0)+1)))</f>
        <v>#N/A</v>
      </c>
      <c r="FR195" s="1" t="e" cm="1">
        <f t="array" aca="1" ref="FR195" ca="1">CONCATENATE(INDIRECT(ADDRESS(1,MATCH(_xlfn.MAXIFS(B195:FE195,metrics.rec,"Recall"),B195:FE195,0)+1)), ", ", INDIRECT(ADDRESS(2,MATCH(_xlfn.MAXIFS(B195:FE195,metrics.rec,"Recall"),B195:FE195,0)+1)))</f>
        <v>#N/A</v>
      </c>
      <c r="FS195" s="1" t="e" cm="1">
        <f t="array" aca="1" ref="FS195" ca="1">CONCATENATE(INDIRECT(ADDRESS(1,MATCH(_xlfn.MAXIFS(B195:FE195,metrics.rec,"Coverage"),B195:FE195,0)+1)), ", ", INDIRECT(ADDRESS(2,MATCH(_xlfn.MAXIFS(B195:FE195,metrics.rec,"Coverage"),B195:FE195,0)+1)))</f>
        <v>#N/A</v>
      </c>
      <c r="FT195" s="1" t="e" cm="1">
        <f t="array" aca="1" ref="FT195" ca="1">CONCATENATE(INDIRECT(ADDRESS(1,MATCH(_xlfn.MAXIFS(B195:FE195,metrics.rec,"Recatio"),B195:FE195,0)+1)), ", ", INDIRECT(ADDRESS(2,MATCH(_xlfn.MAXIFS(B195:FE195,metrics.rec,"Recatio"),B195:FE195,0)+1)))</f>
        <v>#N/A</v>
      </c>
      <c r="FU195" s="1" t="e" cm="1">
        <f t="array" aca="1" ref="FU195" ca="1">CONCATENATE(INDIRECT(ADDRESS(1,MATCH(_xlfn.MINIFS(B195:FE195,metrics.rec,"Time"),B195:FE195,0)+1)), ", ", INDIRECT(ADDRESS(2,MATCH(_xlfn.MINIFS(B195:FE195,metrics.rec,"Time"),B195:FE195,0)+1)))</f>
        <v>#N/A</v>
      </c>
    </row>
    <row r="196" spans="1:177" x14ac:dyDescent="0.2">
      <c r="A196" s="1" t="s">
        <v>193</v>
      </c>
      <c r="B196" s="4"/>
      <c r="C196" s="4"/>
      <c r="D196" s="4"/>
      <c r="E196" s="4"/>
      <c r="F196" s="4"/>
      <c r="G196" s="4"/>
      <c r="H196" s="4"/>
      <c r="I196" s="4"/>
      <c r="J196" s="5"/>
      <c r="K196" s="5"/>
      <c r="L196" s="5"/>
      <c r="M196" s="5"/>
      <c r="N196" s="5"/>
      <c r="O196" s="5"/>
      <c r="P196" s="5"/>
      <c r="Q196" s="5"/>
      <c r="R196" s="4"/>
      <c r="S196" s="4"/>
      <c r="T196" s="4"/>
      <c r="U196" s="4"/>
      <c r="V196" s="4"/>
      <c r="W196" s="4"/>
      <c r="X196" s="4"/>
      <c r="Y196" s="4"/>
      <c r="Z196" s="5"/>
      <c r="AA196" s="5"/>
      <c r="AB196" s="5"/>
      <c r="AC196" s="5"/>
      <c r="AD196" s="5"/>
      <c r="AE196" s="5"/>
      <c r="AF196" s="5"/>
      <c r="AG196" s="5"/>
      <c r="AH196" s="4"/>
      <c r="AI196" s="4"/>
      <c r="AJ196" s="4"/>
      <c r="AK196" s="4"/>
      <c r="AL196" s="4"/>
      <c r="AM196" s="4"/>
      <c r="AN196" s="4"/>
      <c r="AO196" s="4"/>
      <c r="AP196" s="5"/>
      <c r="AQ196" s="5"/>
      <c r="AR196" s="5"/>
      <c r="AS196" s="5"/>
      <c r="AT196" s="5"/>
      <c r="AU196" s="5"/>
      <c r="AV196" s="5"/>
      <c r="AW196" s="5"/>
      <c r="AX196" s="4"/>
      <c r="AY196" s="4"/>
      <c r="AZ196" s="4"/>
      <c r="BA196" s="4"/>
      <c r="BB196" s="4"/>
      <c r="BC196" s="4"/>
      <c r="BD196" s="4"/>
      <c r="BE196" s="4"/>
      <c r="BF196" s="5"/>
      <c r="BG196" s="5"/>
      <c r="BH196" s="5"/>
      <c r="BI196" s="5"/>
      <c r="BJ196" s="5"/>
      <c r="BK196" s="5"/>
      <c r="BL196" s="5"/>
      <c r="BM196" s="5"/>
      <c r="BN196" s="4"/>
      <c r="BO196" s="4"/>
      <c r="BP196" s="4"/>
      <c r="BQ196" s="4"/>
      <c r="BR196" s="4"/>
      <c r="BS196" s="4"/>
      <c r="BT196" s="4"/>
      <c r="BU196" s="4"/>
      <c r="BV196" s="5"/>
      <c r="BW196" s="5"/>
      <c r="BX196" s="5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4"/>
      <c r="CJ196" s="4"/>
      <c r="CK196" s="4"/>
      <c r="CL196" s="5"/>
      <c r="CM196" s="5"/>
      <c r="CN196" s="5"/>
      <c r="CO196" s="5"/>
      <c r="CP196" s="5"/>
      <c r="CQ196" s="5"/>
      <c r="CR196" s="5"/>
      <c r="CS196" s="5"/>
      <c r="CT196" s="4"/>
      <c r="CU196" s="4"/>
      <c r="CV196" s="4"/>
      <c r="CW196" s="4"/>
      <c r="CX196" s="4"/>
      <c r="CY196" s="4"/>
      <c r="CZ196" s="4"/>
      <c r="DA196" s="4"/>
      <c r="DB196" s="5"/>
      <c r="DC196" s="5"/>
      <c r="DD196" s="5"/>
      <c r="DE196" s="5"/>
      <c r="DF196" s="5"/>
      <c r="DG196" s="5"/>
      <c r="DH196" s="5"/>
      <c r="DI196" s="5"/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/>
      <c r="EA196" s="4"/>
      <c r="EB196" s="4"/>
      <c r="EC196" s="4"/>
      <c r="ED196" s="4"/>
      <c r="EE196" s="4"/>
      <c r="EF196" s="4"/>
      <c r="EG196" s="4"/>
      <c r="EH196" s="5"/>
      <c r="EI196" s="5"/>
      <c r="EJ196" s="5"/>
      <c r="EK196" s="5"/>
      <c r="EL196" s="5"/>
      <c r="EM196" s="5"/>
      <c r="EN196" s="5"/>
      <c r="EO196" s="5"/>
      <c r="EP196" s="4"/>
      <c r="EQ196" s="4"/>
      <c r="ER196" s="4"/>
      <c r="ES196" s="4"/>
      <c r="ET196" s="4"/>
      <c r="EU196" s="4"/>
      <c r="EV196" s="4"/>
      <c r="EW196" s="4"/>
      <c r="EX196" s="5"/>
      <c r="EY196" s="5"/>
      <c r="EZ196" s="5"/>
      <c r="FA196" s="5"/>
      <c r="FB196" s="5"/>
      <c r="FC196" s="5"/>
      <c r="FD196" s="5"/>
      <c r="FE196" s="5"/>
      <c r="FF196" s="4" t="e">
        <f t="shared" si="40"/>
        <v>#DIV/0!</v>
      </c>
      <c r="FG196" s="4" t="e">
        <f t="shared" si="41"/>
        <v>#DIV/0!</v>
      </c>
      <c r="FH196" s="4" t="e">
        <f t="shared" si="42"/>
        <v>#DIV/0!</v>
      </c>
      <c r="FI196" s="4" t="e">
        <f t="shared" si="43"/>
        <v>#DIV/0!</v>
      </c>
      <c r="FJ196" s="4" t="e">
        <f t="shared" si="44"/>
        <v>#DIV/0!</v>
      </c>
      <c r="FK196" s="4" t="e">
        <f t="shared" si="45"/>
        <v>#DIV/0!</v>
      </c>
      <c r="FL196" s="4" t="e">
        <f t="shared" si="46"/>
        <v>#DIV/0!</v>
      </c>
      <c r="FM196" s="4" t="e">
        <f t="shared" si="47"/>
        <v>#DIV/0!</v>
      </c>
      <c r="FN196" s="1" t="e" cm="1">
        <f t="array" aca="1" ref="FN196" ca="1">CONCATENATE(INDIRECT(ADDRESS(1,MATCH(_xlfn.MINIFS(B196:FE196,metrics.rec,"MAE"),B196:FE196,0)+1)), ", ", INDIRECT(ADDRESS(2,MATCH(_xlfn.MINIFS(B196:FE196,metrics.rec,"MAE"),B196:FE196,0)+1)))</f>
        <v>#N/A</v>
      </c>
      <c r="FO196" s="1" t="e" cm="1">
        <f t="array" aca="1" ref="FO196" ca="1">CONCATENATE(INDIRECT(ADDRESS(1,MATCH(_xlfn.MINIFS(B196:FE196,metrics.rec,"MSE"),B196:FE196,0)+1)), ", ", INDIRECT(ADDRESS(2,MATCH(_xlfn.MINIFS(B196:FE196,metrics.rec,"MSE"),B196:FE196,0)+1)))</f>
        <v>#N/A</v>
      </c>
      <c r="FP196" s="1" t="e" cm="1">
        <f t="array" aca="1" ref="FP196" ca="1">CONCATENATE(INDIRECT(ADDRESS(1,MATCH(_xlfn.MAXIFS(B196:FE196,metrics.rec,"R"),B196:FE196,0)+1)), ", ", INDIRECT(ADDRESS(2,MATCH(_xlfn.MAXIFS(B196:FE196,metrics.rec,"R"),B196:FE196,0)+1)))</f>
        <v>#N/A</v>
      </c>
      <c r="FQ196" s="1" t="e" cm="1">
        <f t="array" aca="1" ref="FQ196" ca="1">CONCATENATE(INDIRECT(ADDRESS(1,MATCH(_xlfn.MAXIFS(B196:FE196,metrics.rec,"Precision"),B196:FE196,0)+1)), ", ", INDIRECT(ADDRESS(2,MATCH(_xlfn.MAXIFS(B196:FE196,metrics.rec,"Precision"),B196:FE196,0)+1)))</f>
        <v>#N/A</v>
      </c>
      <c r="FR196" s="1" t="e" cm="1">
        <f t="array" aca="1" ref="FR196" ca="1">CONCATENATE(INDIRECT(ADDRESS(1,MATCH(_xlfn.MAXIFS(B196:FE196,metrics.rec,"Recall"),B196:FE196,0)+1)), ", ", INDIRECT(ADDRESS(2,MATCH(_xlfn.MAXIFS(B196:FE196,metrics.rec,"Recall"),B196:FE196,0)+1)))</f>
        <v>#N/A</v>
      </c>
      <c r="FS196" s="1" t="e" cm="1">
        <f t="array" aca="1" ref="FS196" ca="1">CONCATENATE(INDIRECT(ADDRESS(1,MATCH(_xlfn.MAXIFS(B196:FE196,metrics.rec,"Coverage"),B196:FE196,0)+1)), ", ", INDIRECT(ADDRESS(2,MATCH(_xlfn.MAXIFS(B196:FE196,metrics.rec,"Coverage"),B196:FE196,0)+1)))</f>
        <v>#N/A</v>
      </c>
      <c r="FT196" s="1" t="e" cm="1">
        <f t="array" aca="1" ref="FT196" ca="1">CONCATENATE(INDIRECT(ADDRESS(1,MATCH(_xlfn.MAXIFS(B196:FE196,metrics.rec,"Recatio"),B196:FE196,0)+1)), ", ", INDIRECT(ADDRESS(2,MATCH(_xlfn.MAXIFS(B196:FE196,metrics.rec,"Recatio"),B196:FE196,0)+1)))</f>
        <v>#N/A</v>
      </c>
      <c r="FU196" s="1" t="e" cm="1">
        <f t="array" aca="1" ref="FU196" ca="1">CONCATENATE(INDIRECT(ADDRESS(1,MATCH(_xlfn.MINIFS(B196:FE196,metrics.rec,"Time"),B196:FE196,0)+1)), ", ", INDIRECT(ADDRESS(2,MATCH(_xlfn.MINIFS(B196:FE196,metrics.rec,"Time"),B196:FE196,0)+1)))</f>
        <v>#N/A</v>
      </c>
    </row>
    <row r="197" spans="1:177" x14ac:dyDescent="0.2">
      <c r="A197" s="1" t="s">
        <v>194</v>
      </c>
      <c r="B197" s="4"/>
      <c r="C197" s="4"/>
      <c r="D197" s="4"/>
      <c r="E197" s="4"/>
      <c r="F197" s="4"/>
      <c r="G197" s="4"/>
      <c r="H197" s="4"/>
      <c r="I197" s="4"/>
      <c r="J197" s="5"/>
      <c r="K197" s="5"/>
      <c r="L197" s="5"/>
      <c r="M197" s="5"/>
      <c r="N197" s="5"/>
      <c r="O197" s="5"/>
      <c r="P197" s="5"/>
      <c r="Q197" s="5"/>
      <c r="R197" s="4"/>
      <c r="S197" s="4"/>
      <c r="T197" s="4"/>
      <c r="U197" s="4"/>
      <c r="V197" s="4"/>
      <c r="W197" s="4"/>
      <c r="X197" s="4"/>
      <c r="Y197" s="4"/>
      <c r="Z197" s="5"/>
      <c r="AA197" s="5"/>
      <c r="AB197" s="5"/>
      <c r="AC197" s="5"/>
      <c r="AD197" s="5"/>
      <c r="AE197" s="5"/>
      <c r="AF197" s="5"/>
      <c r="AG197" s="5"/>
      <c r="AH197" s="4"/>
      <c r="AI197" s="4"/>
      <c r="AJ197" s="4"/>
      <c r="AK197" s="4"/>
      <c r="AL197" s="4"/>
      <c r="AM197" s="4"/>
      <c r="AN197" s="4"/>
      <c r="AO197" s="4"/>
      <c r="AP197" s="5"/>
      <c r="AQ197" s="5"/>
      <c r="AR197" s="5"/>
      <c r="AS197" s="5"/>
      <c r="AT197" s="5"/>
      <c r="AU197" s="5"/>
      <c r="AV197" s="5"/>
      <c r="AW197" s="5"/>
      <c r="AX197" s="4"/>
      <c r="AY197" s="4"/>
      <c r="AZ197" s="4"/>
      <c r="BA197" s="4"/>
      <c r="BB197" s="4"/>
      <c r="BC197" s="4"/>
      <c r="BD197" s="4"/>
      <c r="BE197" s="4"/>
      <c r="BF197" s="5"/>
      <c r="BG197" s="5"/>
      <c r="BH197" s="5"/>
      <c r="BI197" s="5"/>
      <c r="BJ197" s="5"/>
      <c r="BK197" s="5"/>
      <c r="BL197" s="5"/>
      <c r="BM197" s="5"/>
      <c r="BN197" s="4"/>
      <c r="BO197" s="4"/>
      <c r="BP197" s="4"/>
      <c r="BQ197" s="4"/>
      <c r="BR197" s="4"/>
      <c r="BS197" s="4"/>
      <c r="BT197" s="4"/>
      <c r="BU197" s="4"/>
      <c r="BV197" s="5"/>
      <c r="BW197" s="5"/>
      <c r="BX197" s="5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4"/>
      <c r="CJ197" s="4"/>
      <c r="CK197" s="4"/>
      <c r="CL197" s="5"/>
      <c r="CM197" s="5"/>
      <c r="CN197" s="5"/>
      <c r="CO197" s="5"/>
      <c r="CP197" s="5"/>
      <c r="CQ197" s="5"/>
      <c r="CR197" s="5"/>
      <c r="CS197" s="5"/>
      <c r="CT197" s="4"/>
      <c r="CU197" s="4"/>
      <c r="CV197" s="4"/>
      <c r="CW197" s="4"/>
      <c r="CX197" s="4"/>
      <c r="CY197" s="4"/>
      <c r="CZ197" s="4"/>
      <c r="DA197" s="4"/>
      <c r="DB197" s="5"/>
      <c r="DC197" s="5"/>
      <c r="DD197" s="5"/>
      <c r="DE197" s="5"/>
      <c r="DF197" s="5"/>
      <c r="DG197" s="5"/>
      <c r="DH197" s="5"/>
      <c r="DI197" s="5"/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4"/>
      <c r="EA197" s="4"/>
      <c r="EB197" s="4"/>
      <c r="EC197" s="4"/>
      <c r="ED197" s="4"/>
      <c r="EE197" s="4"/>
      <c r="EF197" s="4"/>
      <c r="EG197" s="4"/>
      <c r="EH197" s="5"/>
      <c r="EI197" s="5"/>
      <c r="EJ197" s="5"/>
      <c r="EK197" s="5"/>
      <c r="EL197" s="5"/>
      <c r="EM197" s="5"/>
      <c r="EN197" s="5"/>
      <c r="EO197" s="5"/>
      <c r="EP197" s="4"/>
      <c r="EQ197" s="4"/>
      <c r="ER197" s="4"/>
      <c r="ES197" s="4"/>
      <c r="ET197" s="4"/>
      <c r="EU197" s="4"/>
      <c r="EV197" s="4"/>
      <c r="EW197" s="4"/>
      <c r="EX197" s="5"/>
      <c r="EY197" s="5"/>
      <c r="EZ197" s="5"/>
      <c r="FA197" s="5"/>
      <c r="FB197" s="5"/>
      <c r="FC197" s="5"/>
      <c r="FD197" s="5"/>
      <c r="FE197" s="5"/>
      <c r="FF197" s="4" t="e">
        <f t="shared" si="40"/>
        <v>#DIV/0!</v>
      </c>
      <c r="FG197" s="4" t="e">
        <f t="shared" si="41"/>
        <v>#DIV/0!</v>
      </c>
      <c r="FH197" s="4" t="e">
        <f t="shared" si="42"/>
        <v>#DIV/0!</v>
      </c>
      <c r="FI197" s="4" t="e">
        <f t="shared" si="43"/>
        <v>#DIV/0!</v>
      </c>
      <c r="FJ197" s="4" t="e">
        <f t="shared" si="44"/>
        <v>#DIV/0!</v>
      </c>
      <c r="FK197" s="4" t="e">
        <f t="shared" si="45"/>
        <v>#DIV/0!</v>
      </c>
      <c r="FL197" s="4" t="e">
        <f t="shared" si="46"/>
        <v>#DIV/0!</v>
      </c>
      <c r="FM197" s="4" t="e">
        <f t="shared" si="47"/>
        <v>#DIV/0!</v>
      </c>
      <c r="FN197" s="1" t="e" cm="1">
        <f t="array" aca="1" ref="FN197" ca="1">CONCATENATE(INDIRECT(ADDRESS(1,MATCH(_xlfn.MINIFS(B197:FE197,metrics.rec,"MAE"),B197:FE197,0)+1)), ", ", INDIRECT(ADDRESS(2,MATCH(_xlfn.MINIFS(B197:FE197,metrics.rec,"MAE"),B197:FE197,0)+1)))</f>
        <v>#N/A</v>
      </c>
      <c r="FO197" s="1" t="e" cm="1">
        <f t="array" aca="1" ref="FO197" ca="1">CONCATENATE(INDIRECT(ADDRESS(1,MATCH(_xlfn.MINIFS(B197:FE197,metrics.rec,"MSE"),B197:FE197,0)+1)), ", ", INDIRECT(ADDRESS(2,MATCH(_xlfn.MINIFS(B197:FE197,metrics.rec,"MSE"),B197:FE197,0)+1)))</f>
        <v>#N/A</v>
      </c>
      <c r="FP197" s="1" t="e" cm="1">
        <f t="array" aca="1" ref="FP197" ca="1">CONCATENATE(INDIRECT(ADDRESS(1,MATCH(_xlfn.MAXIFS(B197:FE197,metrics.rec,"R"),B197:FE197,0)+1)), ", ", INDIRECT(ADDRESS(2,MATCH(_xlfn.MAXIFS(B197:FE197,metrics.rec,"R"),B197:FE197,0)+1)))</f>
        <v>#N/A</v>
      </c>
      <c r="FQ197" s="1" t="e" cm="1">
        <f t="array" aca="1" ref="FQ197" ca="1">CONCATENATE(INDIRECT(ADDRESS(1,MATCH(_xlfn.MAXIFS(B197:FE197,metrics.rec,"Precision"),B197:FE197,0)+1)), ", ", INDIRECT(ADDRESS(2,MATCH(_xlfn.MAXIFS(B197:FE197,metrics.rec,"Precision"),B197:FE197,0)+1)))</f>
        <v>#N/A</v>
      </c>
      <c r="FR197" s="1" t="e" cm="1">
        <f t="array" aca="1" ref="FR197" ca="1">CONCATENATE(INDIRECT(ADDRESS(1,MATCH(_xlfn.MAXIFS(B197:FE197,metrics.rec,"Recall"),B197:FE197,0)+1)), ", ", INDIRECT(ADDRESS(2,MATCH(_xlfn.MAXIFS(B197:FE197,metrics.rec,"Recall"),B197:FE197,0)+1)))</f>
        <v>#N/A</v>
      </c>
      <c r="FS197" s="1" t="e" cm="1">
        <f t="array" aca="1" ref="FS197" ca="1">CONCATENATE(INDIRECT(ADDRESS(1,MATCH(_xlfn.MAXIFS(B197:FE197,metrics.rec,"Coverage"),B197:FE197,0)+1)), ", ", INDIRECT(ADDRESS(2,MATCH(_xlfn.MAXIFS(B197:FE197,metrics.rec,"Coverage"),B197:FE197,0)+1)))</f>
        <v>#N/A</v>
      </c>
      <c r="FT197" s="1" t="e" cm="1">
        <f t="array" aca="1" ref="FT197" ca="1">CONCATENATE(INDIRECT(ADDRESS(1,MATCH(_xlfn.MAXIFS(B197:FE197,metrics.rec,"Recatio"),B197:FE197,0)+1)), ", ", INDIRECT(ADDRESS(2,MATCH(_xlfn.MAXIFS(B197:FE197,metrics.rec,"Recatio"),B197:FE197,0)+1)))</f>
        <v>#N/A</v>
      </c>
      <c r="FU197" s="1" t="e" cm="1">
        <f t="array" aca="1" ref="FU197" ca="1">CONCATENATE(INDIRECT(ADDRESS(1,MATCH(_xlfn.MINIFS(B197:FE197,metrics.rec,"Time"),B197:FE197,0)+1)), ", ", INDIRECT(ADDRESS(2,MATCH(_xlfn.MINIFS(B197:FE197,metrics.rec,"Time"),B197:FE197,0)+1)))</f>
        <v>#N/A</v>
      </c>
    </row>
    <row r="198" spans="1:177" x14ac:dyDescent="0.2">
      <c r="A198" s="1" t="s">
        <v>195</v>
      </c>
      <c r="B198" s="4"/>
      <c r="C198" s="4"/>
      <c r="D198" s="4"/>
      <c r="E198" s="4"/>
      <c r="F198" s="4"/>
      <c r="G198" s="4"/>
      <c r="H198" s="4"/>
      <c r="I198" s="4"/>
      <c r="J198" s="5"/>
      <c r="K198" s="5"/>
      <c r="L198" s="5"/>
      <c r="M198" s="5"/>
      <c r="N198" s="5"/>
      <c r="O198" s="5"/>
      <c r="P198" s="5"/>
      <c r="Q198" s="5"/>
      <c r="R198" s="4"/>
      <c r="S198" s="4"/>
      <c r="T198" s="4"/>
      <c r="U198" s="4"/>
      <c r="V198" s="4"/>
      <c r="W198" s="4"/>
      <c r="X198" s="4"/>
      <c r="Y198" s="4"/>
      <c r="Z198" s="5"/>
      <c r="AA198" s="5"/>
      <c r="AB198" s="5"/>
      <c r="AC198" s="5"/>
      <c r="AD198" s="5"/>
      <c r="AE198" s="5"/>
      <c r="AF198" s="5"/>
      <c r="AG198" s="5"/>
      <c r="AH198" s="4"/>
      <c r="AI198" s="4"/>
      <c r="AJ198" s="4"/>
      <c r="AK198" s="4"/>
      <c r="AL198" s="4"/>
      <c r="AM198" s="4"/>
      <c r="AN198" s="4"/>
      <c r="AO198" s="4"/>
      <c r="AP198" s="5"/>
      <c r="AQ198" s="5"/>
      <c r="AR198" s="5"/>
      <c r="AS198" s="5"/>
      <c r="AT198" s="5"/>
      <c r="AU198" s="5"/>
      <c r="AV198" s="5"/>
      <c r="AW198" s="5"/>
      <c r="AX198" s="4"/>
      <c r="AY198" s="4"/>
      <c r="AZ198" s="4"/>
      <c r="BA198" s="4"/>
      <c r="BB198" s="4"/>
      <c r="BC198" s="4"/>
      <c r="BD198" s="4"/>
      <c r="BE198" s="4"/>
      <c r="BF198" s="5"/>
      <c r="BG198" s="5"/>
      <c r="BH198" s="5"/>
      <c r="BI198" s="5"/>
      <c r="BJ198" s="5"/>
      <c r="BK198" s="5"/>
      <c r="BL198" s="5"/>
      <c r="BM198" s="5"/>
      <c r="BN198" s="4"/>
      <c r="BO198" s="4"/>
      <c r="BP198" s="4"/>
      <c r="BQ198" s="4"/>
      <c r="BR198" s="4"/>
      <c r="BS198" s="4"/>
      <c r="BT198" s="4"/>
      <c r="BU198" s="4"/>
      <c r="BV198" s="5"/>
      <c r="BW198" s="5"/>
      <c r="BX198" s="5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4"/>
      <c r="CJ198" s="4"/>
      <c r="CK198" s="4"/>
      <c r="CL198" s="5"/>
      <c r="CM198" s="5"/>
      <c r="CN198" s="5"/>
      <c r="CO198" s="5"/>
      <c r="CP198" s="5"/>
      <c r="CQ198" s="5"/>
      <c r="CR198" s="5"/>
      <c r="CS198" s="5"/>
      <c r="CT198" s="4"/>
      <c r="CU198" s="4"/>
      <c r="CV198" s="4"/>
      <c r="CW198" s="4"/>
      <c r="CX198" s="4"/>
      <c r="CY198" s="4"/>
      <c r="CZ198" s="4"/>
      <c r="DA198" s="4"/>
      <c r="DB198" s="5"/>
      <c r="DC198" s="5"/>
      <c r="DD198" s="5"/>
      <c r="DE198" s="5"/>
      <c r="DF198" s="5"/>
      <c r="DG198" s="5"/>
      <c r="DH198" s="5"/>
      <c r="DI198" s="5"/>
      <c r="DJ198" s="4"/>
      <c r="DK198" s="4"/>
      <c r="DL198" s="4"/>
      <c r="DM198" s="4"/>
      <c r="DN198" s="4"/>
      <c r="DO198" s="4"/>
      <c r="DP198" s="4"/>
      <c r="DQ198" s="4"/>
      <c r="DR198" s="5"/>
      <c r="DS198" s="5"/>
      <c r="DT198" s="5"/>
      <c r="DU198" s="5"/>
      <c r="DV198" s="5"/>
      <c r="DW198" s="5"/>
      <c r="DX198" s="5"/>
      <c r="DY198" s="5"/>
      <c r="DZ198" s="4"/>
      <c r="EA198" s="4"/>
      <c r="EB198" s="4"/>
      <c r="EC198" s="4"/>
      <c r="ED198" s="4"/>
      <c r="EE198" s="4"/>
      <c r="EF198" s="4"/>
      <c r="EG198" s="4"/>
      <c r="EH198" s="5"/>
      <c r="EI198" s="5"/>
      <c r="EJ198" s="5"/>
      <c r="EK198" s="5"/>
      <c r="EL198" s="5"/>
      <c r="EM198" s="5"/>
      <c r="EN198" s="5"/>
      <c r="EO198" s="5"/>
      <c r="EP198" s="4"/>
      <c r="EQ198" s="4"/>
      <c r="ER198" s="4"/>
      <c r="ES198" s="4"/>
      <c r="ET198" s="4"/>
      <c r="EU198" s="4"/>
      <c r="EV198" s="4"/>
      <c r="EW198" s="4"/>
      <c r="EX198" s="5"/>
      <c r="EY198" s="5"/>
      <c r="EZ198" s="5"/>
      <c r="FA198" s="5"/>
      <c r="FB198" s="5"/>
      <c r="FC198" s="5"/>
      <c r="FD198" s="5"/>
      <c r="FE198" s="5"/>
      <c r="FF198" s="4" t="e">
        <f t="shared" si="40"/>
        <v>#DIV/0!</v>
      </c>
      <c r="FG198" s="4" t="e">
        <f t="shared" si="41"/>
        <v>#DIV/0!</v>
      </c>
      <c r="FH198" s="4" t="e">
        <f t="shared" si="42"/>
        <v>#DIV/0!</v>
      </c>
      <c r="FI198" s="4" t="e">
        <f t="shared" si="43"/>
        <v>#DIV/0!</v>
      </c>
      <c r="FJ198" s="4" t="e">
        <f t="shared" si="44"/>
        <v>#DIV/0!</v>
      </c>
      <c r="FK198" s="4" t="e">
        <f t="shared" si="45"/>
        <v>#DIV/0!</v>
      </c>
      <c r="FL198" s="4" t="e">
        <f t="shared" si="46"/>
        <v>#DIV/0!</v>
      </c>
      <c r="FM198" s="4" t="e">
        <f t="shared" si="47"/>
        <v>#DIV/0!</v>
      </c>
      <c r="FN198" s="1" t="e" cm="1">
        <f t="array" aca="1" ref="FN198" ca="1">CONCATENATE(INDIRECT(ADDRESS(1,MATCH(_xlfn.MINIFS(B198:FE198,metrics.rec,"MAE"),B198:FE198,0)+1)), ", ", INDIRECT(ADDRESS(2,MATCH(_xlfn.MINIFS(B198:FE198,metrics.rec,"MAE"),B198:FE198,0)+1)))</f>
        <v>#N/A</v>
      </c>
      <c r="FO198" s="1" t="e" cm="1">
        <f t="array" aca="1" ref="FO198" ca="1">CONCATENATE(INDIRECT(ADDRESS(1,MATCH(_xlfn.MINIFS(B198:FE198,metrics.rec,"MSE"),B198:FE198,0)+1)), ", ", INDIRECT(ADDRESS(2,MATCH(_xlfn.MINIFS(B198:FE198,metrics.rec,"MSE"),B198:FE198,0)+1)))</f>
        <v>#N/A</v>
      </c>
      <c r="FP198" s="1" t="e" cm="1">
        <f t="array" aca="1" ref="FP198" ca="1">CONCATENATE(INDIRECT(ADDRESS(1,MATCH(_xlfn.MAXIFS(B198:FE198,metrics.rec,"R"),B198:FE198,0)+1)), ", ", INDIRECT(ADDRESS(2,MATCH(_xlfn.MAXIFS(B198:FE198,metrics.rec,"R"),B198:FE198,0)+1)))</f>
        <v>#N/A</v>
      </c>
      <c r="FQ198" s="1" t="e" cm="1">
        <f t="array" aca="1" ref="FQ198" ca="1">CONCATENATE(INDIRECT(ADDRESS(1,MATCH(_xlfn.MAXIFS(B198:FE198,metrics.rec,"Precision"),B198:FE198,0)+1)), ", ", INDIRECT(ADDRESS(2,MATCH(_xlfn.MAXIFS(B198:FE198,metrics.rec,"Precision"),B198:FE198,0)+1)))</f>
        <v>#N/A</v>
      </c>
      <c r="FR198" s="1" t="e" cm="1">
        <f t="array" aca="1" ref="FR198" ca="1">CONCATENATE(INDIRECT(ADDRESS(1,MATCH(_xlfn.MAXIFS(B198:FE198,metrics.rec,"Recall"),B198:FE198,0)+1)), ", ", INDIRECT(ADDRESS(2,MATCH(_xlfn.MAXIFS(B198:FE198,metrics.rec,"Recall"),B198:FE198,0)+1)))</f>
        <v>#N/A</v>
      </c>
      <c r="FS198" s="1" t="e" cm="1">
        <f t="array" aca="1" ref="FS198" ca="1">CONCATENATE(INDIRECT(ADDRESS(1,MATCH(_xlfn.MAXIFS(B198:FE198,metrics.rec,"Coverage"),B198:FE198,0)+1)), ", ", INDIRECT(ADDRESS(2,MATCH(_xlfn.MAXIFS(B198:FE198,metrics.rec,"Coverage"),B198:FE198,0)+1)))</f>
        <v>#N/A</v>
      </c>
      <c r="FT198" s="1" t="e" cm="1">
        <f t="array" aca="1" ref="FT198" ca="1">CONCATENATE(INDIRECT(ADDRESS(1,MATCH(_xlfn.MAXIFS(B198:FE198,metrics.rec,"Recatio"),B198:FE198,0)+1)), ", ", INDIRECT(ADDRESS(2,MATCH(_xlfn.MAXIFS(B198:FE198,metrics.rec,"Recatio"),B198:FE198,0)+1)))</f>
        <v>#N/A</v>
      </c>
      <c r="FU198" s="1" t="e" cm="1">
        <f t="array" aca="1" ref="FU198" ca="1">CONCATENATE(INDIRECT(ADDRESS(1,MATCH(_xlfn.MINIFS(B198:FE198,metrics.rec,"Time"),B198:FE198,0)+1)), ", ", INDIRECT(ADDRESS(2,MATCH(_xlfn.MINIFS(B198:FE198,metrics.rec,"Time"),B198:FE198,0)+1)))</f>
        <v>#N/A</v>
      </c>
    </row>
    <row r="199" spans="1:177" s="5" customFormat="1" x14ac:dyDescent="0.2">
      <c r="A199" s="1" t="s">
        <v>206</v>
      </c>
      <c r="B199" s="4"/>
      <c r="C199" s="4"/>
      <c r="D199" s="4"/>
      <c r="E199" s="4"/>
      <c r="F199" s="4"/>
      <c r="G199" s="4"/>
      <c r="H199" s="4"/>
      <c r="I199" s="4"/>
      <c r="R199" s="4"/>
      <c r="S199" s="4"/>
      <c r="T199" s="4"/>
      <c r="U199" s="4"/>
      <c r="V199" s="4"/>
      <c r="W199" s="4"/>
      <c r="X199" s="4"/>
      <c r="Y199" s="4"/>
      <c r="AH199" s="4"/>
      <c r="AI199" s="4"/>
      <c r="AJ199" s="4"/>
      <c r="AK199" s="4"/>
      <c r="AL199" s="4"/>
      <c r="AM199" s="4"/>
      <c r="AN199" s="4"/>
      <c r="AO199" s="4"/>
      <c r="AX199" s="4"/>
      <c r="AY199" s="4"/>
      <c r="AZ199" s="4"/>
      <c r="BA199" s="4"/>
      <c r="BB199" s="4"/>
      <c r="BC199" s="4"/>
      <c r="BD199" s="4"/>
      <c r="BE199" s="4"/>
      <c r="BN199" s="4"/>
      <c r="BO199" s="4"/>
      <c r="BP199" s="4"/>
      <c r="BQ199" s="4"/>
      <c r="BR199" s="4"/>
      <c r="BS199" s="4"/>
      <c r="BT199" s="4"/>
      <c r="BU199" s="4"/>
      <c r="CD199" s="4"/>
      <c r="CE199" s="4"/>
      <c r="CF199" s="4"/>
      <c r="CG199" s="4"/>
      <c r="CH199" s="4"/>
      <c r="CI199" s="4"/>
      <c r="CJ199" s="4"/>
      <c r="CK199" s="4"/>
      <c r="CT199" s="4"/>
      <c r="CU199" s="4"/>
      <c r="CV199" s="4"/>
      <c r="CW199" s="4"/>
      <c r="CX199" s="4"/>
      <c r="CY199" s="4"/>
      <c r="CZ199" s="4"/>
      <c r="DA199" s="4"/>
      <c r="DJ199" s="4"/>
      <c r="DK199" s="4"/>
      <c r="DL199" s="4"/>
      <c r="DM199" s="4"/>
      <c r="DN199" s="4"/>
      <c r="DO199" s="4"/>
      <c r="DP199" s="4"/>
      <c r="DQ199" s="4"/>
      <c r="DZ199" s="4"/>
      <c r="EA199" s="4"/>
      <c r="EB199" s="4"/>
      <c r="EC199" s="4"/>
      <c r="ED199" s="4"/>
      <c r="EE199" s="4"/>
      <c r="EF199" s="4"/>
      <c r="EG199" s="4"/>
      <c r="EP199" s="4"/>
      <c r="EQ199" s="4"/>
      <c r="ER199" s="4"/>
      <c r="ES199" s="4"/>
      <c r="ET199" s="4"/>
      <c r="EU199" s="4"/>
      <c r="EV199" s="4"/>
      <c r="EW199" s="4"/>
      <c r="FF199" s="4" t="e">
        <f t="shared" ref="FF199" si="48">AVERAGEIFS(B199:FE199,metrics.rec,"MAE")</f>
        <v>#DIV/0!</v>
      </c>
      <c r="FG199" s="4" t="e">
        <f t="shared" si="41"/>
        <v>#DIV/0!</v>
      </c>
      <c r="FH199" s="4" t="e">
        <f t="shared" si="42"/>
        <v>#DIV/0!</v>
      </c>
      <c r="FI199" s="4" t="e">
        <f t="shared" si="43"/>
        <v>#DIV/0!</v>
      </c>
      <c r="FJ199" s="4" t="e">
        <f t="shared" si="44"/>
        <v>#DIV/0!</v>
      </c>
      <c r="FK199" s="4" t="e">
        <f t="shared" si="45"/>
        <v>#DIV/0!</v>
      </c>
      <c r="FL199" s="4" t="e">
        <f t="shared" si="46"/>
        <v>#DIV/0!</v>
      </c>
      <c r="FM199" s="4" t="e">
        <f t="shared" si="47"/>
        <v>#DIV/0!</v>
      </c>
      <c r="FN199" s="1" t="e" cm="1">
        <f t="array" aca="1" ref="FN199" ca="1">CONCATENATE(INDIRECT(ADDRESS(1,MATCH(_xlfn.MINIFS(B199:FE199,metrics.rec,"MAE"),B199:FE199,0)+1)), ", ", INDIRECT(ADDRESS(2,MATCH(_xlfn.MINIFS(B199:FE199,metrics.rec,"MAE"),B199:FE199,0)+1)))</f>
        <v>#N/A</v>
      </c>
      <c r="FO199" s="1" t="e" cm="1">
        <f t="array" aca="1" ref="FO199" ca="1">CONCATENATE(INDIRECT(ADDRESS(1,MATCH(_xlfn.MINIFS(B199:FE199,metrics.rec,"MSE"),B199:FE199,0)+1)), ", ", INDIRECT(ADDRESS(2,MATCH(_xlfn.MINIFS(B199:FE199,metrics.rec,"MSE"),B199:FE199,0)+1)))</f>
        <v>#N/A</v>
      </c>
      <c r="FP199" s="1" t="e" cm="1">
        <f t="array" aca="1" ref="FP199" ca="1">CONCATENATE(INDIRECT(ADDRESS(1,MATCH(_xlfn.MAXIFS(B199:FE199,metrics.rec,"R"),B199:FE199,0)+1)), ", ", INDIRECT(ADDRESS(2,MATCH(_xlfn.MAXIFS(B199:FE199,metrics.rec,"R"),B199:FE199,0)+1)))</f>
        <v>#N/A</v>
      </c>
      <c r="FQ199" s="1" t="e" cm="1">
        <f t="array" aca="1" ref="FQ199" ca="1">CONCATENATE(INDIRECT(ADDRESS(1,MATCH(_xlfn.MAXIFS(B199:FE199,metrics.rec,"Precision"),B199:FE199,0)+1)), ", ", INDIRECT(ADDRESS(2,MATCH(_xlfn.MAXIFS(B199:FE199,metrics.rec,"Precision"),B199:FE199,0)+1)))</f>
        <v>#N/A</v>
      </c>
      <c r="FR199" s="1" t="e" cm="1">
        <f t="array" aca="1" ref="FR199" ca="1">CONCATENATE(INDIRECT(ADDRESS(1,MATCH(_xlfn.MAXIFS(B199:FE199,metrics.rec,"Recall"),B199:FE199,0)+1)), ", ", INDIRECT(ADDRESS(2,MATCH(_xlfn.MAXIFS(B199:FE199,metrics.rec,"Recall"),B199:FE199,0)+1)))</f>
        <v>#N/A</v>
      </c>
      <c r="FS199" s="1" t="e" cm="1">
        <f t="array" aca="1" ref="FS199" ca="1">CONCATENATE(INDIRECT(ADDRESS(1,MATCH(_xlfn.MAXIFS(B199:FE199,metrics.rec,"Coverage"),B199:FE199,0)+1)), ", ", INDIRECT(ADDRESS(2,MATCH(_xlfn.MAXIFS(B199:FE199,metrics.rec,"Coverage"),B199:FE199,0)+1)))</f>
        <v>#N/A</v>
      </c>
      <c r="FT199" s="1" t="e" cm="1">
        <f t="array" aca="1" ref="FT199" ca="1">CONCATENATE(INDIRECT(ADDRESS(1,MATCH(_xlfn.MAXIFS(B199:FE199,metrics.rec,"Recatio"),B199:FE199,0)+1)), ", ", INDIRECT(ADDRESS(2,MATCH(_xlfn.MAXIFS(B199:FE199,metrics.rec,"Recatio"),B199:FE199,0)+1)))</f>
        <v>#N/A</v>
      </c>
      <c r="FU199" s="1" t="e" cm="1">
        <f t="array" aca="1" ref="FU199" ca="1">CONCATENATE(INDIRECT(ADDRESS(1,MATCH(_xlfn.MINIFS(B199:FE199,metrics.rec,"Time"),B199:FE199,0)+1)), ", ", INDIRECT(ADDRESS(2,MATCH(_xlfn.MINIFS(B199:FE199,metrics.rec,"Time"),B199:FE199,0)+1)))</f>
        <v>#N/A</v>
      </c>
    </row>
    <row r="200" spans="1:177" s="9" customFormat="1" x14ac:dyDescent="0.2">
      <c r="A200" s="7" t="s">
        <v>207</v>
      </c>
      <c r="B200" s="8" t="str" cm="1">
        <f t="array" aca="1" ref="B200" ca="1">INDIRECT(ADDRESS(MATCH(MIN(B7:B199),B7:B199,0)+6,1))</f>
        <v>AI15.NNSM</v>
      </c>
      <c r="C200" s="8" t="str" cm="1">
        <f t="array" aca="1" ref="C200" ca="1">INDIRECT(ADDRESS(MATCH(MIN(C7:C199),C7:C199,0)+6,1))</f>
        <v>AI05.SRC</v>
      </c>
      <c r="D200" s="8" t="str" cm="1">
        <f t="array" aca="1" ref="D200" ca="1">INDIRECT(ADDRESS(MATCH(MAX(D7:D199),D7:D199,0)+6,1))</f>
        <v>AI15.NNSM</v>
      </c>
      <c r="E200" s="8" t="str" cm="1">
        <f t="array" aca="1" ref="E200" ca="1">INDIRECT(ADDRESS(MATCH(MAX(E7:E199),E7:E199,0)+6,1))</f>
        <v>AI05.SRC</v>
      </c>
      <c r="F200" s="8" t="str" cm="1">
        <f t="array" aca="1" ref="F200" ca="1">INDIRECT(ADDRESS(MATCH(MAX(F7:F199),F7:F199,0)+6,1))</f>
        <v>AI01.Jaccard</v>
      </c>
      <c r="G200" s="8" t="e" cm="1">
        <f t="array" aca="1" ref="G200" ca="1">INDIRECT(ADDRESS(MATCH(MAX(G7:G199),G7:G199,0)+6,1))</f>
        <v>#N/A</v>
      </c>
      <c r="H200" s="8" t="str" cm="1">
        <f t="array" aca="1" ref="H200" ca="1">INDIRECT(ADDRESS(MATCH(MAX(H7:H199),H7:H199,0)+6,1))</f>
        <v>AI01.Jaccard</v>
      </c>
      <c r="I200" s="8" t="str" cm="1">
        <f t="array" aca="1" ref="I200" ca="1">INDIRECT(ADDRESS(MATCH(MIN(I7:I199),I7:I199,0)+6,1))</f>
        <v>AI13.SMTP</v>
      </c>
      <c r="J200" s="12" t="str" cm="1">
        <f t="array" aca="1" ref="J200" ca="1">INDIRECT(ADDRESS(MATCH(MIN(J7:J199),J7:J199,0)+6,1))</f>
        <v>AI05.SRC</v>
      </c>
      <c r="K200" s="12" t="str" cm="1">
        <f t="array" aca="1" ref="K200" ca="1">INDIRECT(ADDRESS(MATCH(MIN(K7:K199),K7:K199,0)+6,1))</f>
        <v>AI05.SRC</v>
      </c>
      <c r="L200" s="12" t="str" cm="1">
        <f t="array" aca="1" ref="L200" ca="1">INDIRECT(ADDRESS(MATCH(MAX(L7:L199),L7:L199,0)+6,1))</f>
        <v>AI15.NNSM</v>
      </c>
      <c r="M200" s="12" t="str" cm="1">
        <f t="array" aca="1" ref="M200" ca="1">INDIRECT(ADDRESS(MATCH(MAX(M7:M199),M7:M199,0)+6,1))</f>
        <v>AI05.SRC</v>
      </c>
      <c r="N200" s="12" t="str" cm="1">
        <f t="array" aca="1" ref="N200" ca="1">INDIRECT(ADDRESS(MATCH(MAX(N7:N199),N7:N199,0)+6,1))</f>
        <v>AI01.Jaccard</v>
      </c>
      <c r="O200" s="12" t="e" cm="1">
        <f t="array" aca="1" ref="O200" ca="1">INDIRECT(ADDRESS(MATCH(MAX(O7:O199),O7:O199,0)+6,1))</f>
        <v>#N/A</v>
      </c>
      <c r="P200" s="12" t="str" cm="1">
        <f t="array" aca="1" ref="P200" ca="1">INDIRECT(ADDRESS(MATCH(MAX(P7:P199),P7:P199,0)+6,1))</f>
        <v>AI01.Jaccard</v>
      </c>
      <c r="Q200" s="12" t="str" cm="1">
        <f t="array" aca="1" ref="Q200" ca="1">INDIRECT(ADDRESS(MATCH(MIN(Q7:Q199),Q7:Q199,0)+6,1))</f>
        <v>AI13.SMTP</v>
      </c>
      <c r="R200" s="8" t="str" cm="1">
        <f t="array" aca="1" ref="R200" ca="1">INDIRECT(ADDRESS(MATCH(MIN(R7:R199),R7:R199,0)+6,1))</f>
        <v>AI05.SRC</v>
      </c>
      <c r="S200" s="8" t="str" cm="1">
        <f t="array" aca="1" ref="S200" ca="1">INDIRECT(ADDRESS(MATCH(MIN(S7:S199),S7:S199,0)+6,1))</f>
        <v>AI05.SRC</v>
      </c>
      <c r="T200" s="8" t="str" cm="1">
        <f t="array" aca="1" ref="T200" ca="1">INDIRECT(ADDRESS(MATCH(MAX(T7:T199),T7:T199,0)+6,1))</f>
        <v>AI06.PIP</v>
      </c>
      <c r="U200" s="8" t="str" cm="1">
        <f t="array" aca="1" ref="U200" ca="1">INDIRECT(ADDRESS(MATCH(MAX(U7:U199),U7:U199,0)+6,1))</f>
        <v>AI05.SRC</v>
      </c>
      <c r="V200" s="8" t="str" cm="1">
        <f t="array" aca="1" ref="V200" ca="1">INDIRECT(ADDRESS(MATCH(MAX(V7:V199),V7:V199,0)+6,1))</f>
        <v>AI01.Jaccard</v>
      </c>
      <c r="W200" s="8" t="e" cm="1">
        <f t="array" aca="1" ref="W200" ca="1">INDIRECT(ADDRESS(MATCH(MAX(W7:W199),W7:W199,0)+6,1))</f>
        <v>#N/A</v>
      </c>
      <c r="X200" s="8" t="str" cm="1">
        <f t="array" aca="1" ref="X200" ca="1">INDIRECT(ADDRESS(MATCH(MAX(X7:X199),X7:X199,0)+6,1))</f>
        <v>AI01.Jaccard</v>
      </c>
      <c r="Y200" s="8" t="str" cm="1">
        <f t="array" aca="1" ref="Y200" ca="1">INDIRECT(ADDRESS(MATCH(MIN(Y7:Y199),Y7:Y199,0)+6,1))</f>
        <v>AI05.SRC</v>
      </c>
      <c r="Z200" s="12" t="str" cm="1">
        <f t="array" aca="1" ref="Z200" ca="1">INDIRECT(ADDRESS(MATCH(MIN(Z7:Z199),Z7:Z199,0)+6,1))</f>
        <v>AI28.RPB</v>
      </c>
      <c r="AA200" s="12" t="str" cm="1">
        <f t="array" aca="1" ref="AA200" ca="1">INDIRECT(ADDRESS(MATCH(MIN(AA7:AA199),AA7:AA199,0)+6,1))</f>
        <v>AI28.RPB</v>
      </c>
      <c r="AB200" s="12" t="str" cm="1">
        <f t="array" aca="1" ref="AB200" ca="1">INDIRECT(ADDRESS(MATCH(MAX(AB7:AB199),AB7:AB199,0)+6,1))</f>
        <v>AI28.RPB</v>
      </c>
      <c r="AC200" s="12" t="str" cm="1">
        <f t="array" aca="1" ref="AC200" ca="1">INDIRECT(ADDRESS(MATCH(MAX(AC7:AC199),AC7:AC199,0)+6,1))</f>
        <v>AI05.SRC</v>
      </c>
      <c r="AD200" s="12" t="str" cm="1">
        <f t="array" aca="1" ref="AD200" ca="1">INDIRECT(ADDRESS(MATCH(MAX(AD7:AD199),AD7:AD199,0)+6,1))</f>
        <v>AI26.URP</v>
      </c>
      <c r="AE200" s="12" t="e" cm="1">
        <f t="array" aca="1" ref="AE200" ca="1">INDIRECT(ADDRESS(MATCH(MAX(AE7:AE199),AE7:AE199,0)+6,1))</f>
        <v>#N/A</v>
      </c>
      <c r="AF200" s="12" t="str" cm="1">
        <f t="array" aca="1" ref="AF200" ca="1">INDIRECT(ADDRESS(MATCH(MAX(AF7:AF199),AF7:AF199,0)+6,1))</f>
        <v>AI01.Jaccard</v>
      </c>
      <c r="AG200" s="12" t="str" cm="1">
        <f t="array" aca="1" ref="AG200" ca="1">INDIRECT(ADDRESS(MATCH(MIN(AG7:AG199),AG7:AG199,0)+6,1))</f>
        <v>AI24.SM</v>
      </c>
      <c r="AH200" s="8" t="str" cm="1">
        <f t="array" aca="1" ref="AH200" ca="1">INDIRECT(ADDRESS(MATCH(MIN(AH7:AH199),AH7:AH199,0)+6,1))</f>
        <v>AI28.RPB</v>
      </c>
      <c r="AI200" s="8" t="str" cm="1">
        <f t="array" aca="1" ref="AI200" ca="1">INDIRECT(ADDRESS(MATCH(MIN(AI7:AI199),AI7:AI199,0)+6,1))</f>
        <v>AI28.RPB</v>
      </c>
      <c r="AJ200" s="8" t="str" cm="1">
        <f t="array" aca="1" ref="AJ200" ca="1">INDIRECT(ADDRESS(MATCH(MAX(AJ7:AJ199),AJ7:AJ199,0)+6,1))</f>
        <v>AI28.RPB</v>
      </c>
      <c r="AK200" s="8" t="str" cm="1">
        <f t="array" aca="1" ref="AK200" ca="1">INDIRECT(ADDRESS(MATCH(MAX(AK7:AK199),AK7:AK199,0)+6,1))</f>
        <v>AI12.Mu</v>
      </c>
      <c r="AL200" s="8" t="str" cm="1">
        <f t="array" aca="1" ref="AL200" ca="1">INDIRECT(ADDRESS(MATCH(MAX(AL7:AL199),AL7:AL199,0)+6,1))</f>
        <v>AI26.URP</v>
      </c>
      <c r="AM200" s="8" t="e" cm="1">
        <f t="array" aca="1" ref="AM200" ca="1">INDIRECT(ADDRESS(MATCH(MAX(AM7:AM199),AM7:AM199,0)+6,1))</f>
        <v>#N/A</v>
      </c>
      <c r="AN200" s="8" t="str" cm="1">
        <f t="array" aca="1" ref="AN200" ca="1">INDIRECT(ADDRESS(MATCH(MAX(AN7:AN199),AN7:AN199,0)+6,1))</f>
        <v>AI01.Jaccard</v>
      </c>
      <c r="AO200" s="8" t="str" cm="1">
        <f t="array" aca="1" ref="AO200" ca="1">INDIRECT(ADDRESS(MATCH(MIN(AO7:AO199),AO7:AO199,0)+6,1))</f>
        <v>AU02.Cosine</v>
      </c>
      <c r="AP200" s="12" t="e" cm="1">
        <f t="array" aca="1" ref="AP200" ca="1">INDIRECT(ADDRESS(MATCH(MIN(AP7:AP199),AP7:AP199,0)+6,1))</f>
        <v>#N/A</v>
      </c>
      <c r="AQ200" s="12" t="e" cm="1">
        <f t="array" aca="1" ref="AQ200" ca="1">INDIRECT(ADDRESS(MATCH(MIN(AQ7:AQ199),AQ7:AQ199,0)+6,1))</f>
        <v>#N/A</v>
      </c>
      <c r="AR200" s="12" t="e" cm="1">
        <f t="array" aca="1" ref="AR200" ca="1">INDIRECT(ADDRESS(MATCH(MAX(AR7:AR199),AR7:AR199,0)+6,1))</f>
        <v>#N/A</v>
      </c>
      <c r="AS200" s="12" t="e" cm="1">
        <f t="array" aca="1" ref="AS200" ca="1">INDIRECT(ADDRESS(MATCH(MAX(AS7:AS199),AS7:AS199,0)+6,1))</f>
        <v>#N/A</v>
      </c>
      <c r="AT200" s="12" t="e" cm="1">
        <f t="array" aca="1" ref="AT200" ca="1">INDIRECT(ADDRESS(MATCH(MAX(AT7:AT199),AT7:AT199,0)+6,1))</f>
        <v>#N/A</v>
      </c>
      <c r="AU200" s="12" t="e" cm="1">
        <f t="array" aca="1" ref="AU200" ca="1">INDIRECT(ADDRESS(MATCH(MAX(AU7:AU199),AU7:AU199,0)+6,1))</f>
        <v>#N/A</v>
      </c>
      <c r="AV200" s="12" t="e" cm="1">
        <f t="array" aca="1" ref="AV200" ca="1">INDIRECT(ADDRESS(MATCH(MAX(AV7:AV199),AV7:AV199,0)+6,1))</f>
        <v>#N/A</v>
      </c>
      <c r="AW200" s="12" t="e" cm="1">
        <f t="array" aca="1" ref="AW200" ca="1">INDIRECT(ADDRESS(MATCH(MIN(AW7:AW199),AW7:AW199,0)+6,1))</f>
        <v>#N/A</v>
      </c>
      <c r="AX200" s="8" t="e" cm="1">
        <f t="array" aca="1" ref="AX200" ca="1">INDIRECT(ADDRESS(MATCH(MIN(AX7:AX199),AX7:AX199,0)+6,1))</f>
        <v>#N/A</v>
      </c>
      <c r="AY200" s="8" t="e" cm="1">
        <f t="array" aca="1" ref="AY200" ca="1">INDIRECT(ADDRESS(MATCH(MIN(AY7:AY199),AY7:AY199,0)+6,1))</f>
        <v>#N/A</v>
      </c>
      <c r="AZ200" s="8" t="e" cm="1">
        <f t="array" aca="1" ref="AZ200" ca="1">INDIRECT(ADDRESS(MATCH(MAX(AZ7:AZ199),AZ7:AZ199,0)+6,1))</f>
        <v>#N/A</v>
      </c>
      <c r="BA200" s="8" t="e" cm="1">
        <f t="array" aca="1" ref="BA200" ca="1">INDIRECT(ADDRESS(MATCH(MAX(BA7:BA199),BA7:BA199,0)+6,1))</f>
        <v>#N/A</v>
      </c>
      <c r="BB200" s="8" t="e" cm="1">
        <f t="array" aca="1" ref="BB200" ca="1">INDIRECT(ADDRESS(MATCH(MAX(BB7:BB199),BB7:BB199,0)+6,1))</f>
        <v>#N/A</v>
      </c>
      <c r="BC200" s="8" t="e" cm="1">
        <f t="array" aca="1" ref="BC200" ca="1">INDIRECT(ADDRESS(MATCH(MAX(BC7:BC199),BC7:BC199,0)+6,1))</f>
        <v>#N/A</v>
      </c>
      <c r="BD200" s="8" t="e" cm="1">
        <f t="array" aca="1" ref="BD200" ca="1">INDIRECT(ADDRESS(MATCH(MAX(BD7:BD199),BD7:BD199,0)+6,1))</f>
        <v>#N/A</v>
      </c>
      <c r="BE200" s="8" t="e" cm="1">
        <f t="array" aca="1" ref="BE200" ca="1">INDIRECT(ADDRESS(MATCH(MIN(BE7:BE199),BE7:BE199,0)+6,1))</f>
        <v>#N/A</v>
      </c>
      <c r="BF200" s="12" t="e" cm="1">
        <f t="array" aca="1" ref="BF200" ca="1">INDIRECT(ADDRESS(MATCH(MIN(BF7:BF199),BF7:BF199,0)+6,1))</f>
        <v>#N/A</v>
      </c>
      <c r="BG200" s="12" t="e" cm="1">
        <f t="array" aca="1" ref="BG200" ca="1">INDIRECT(ADDRESS(MATCH(MIN(BG7:BG199),BG7:BG199,0)+6,1))</f>
        <v>#N/A</v>
      </c>
      <c r="BH200" s="12" t="e" cm="1">
        <f t="array" aca="1" ref="BH200" ca="1">INDIRECT(ADDRESS(MATCH(MAX(BH7:BH199),BH7:BH199,0)+6,1))</f>
        <v>#N/A</v>
      </c>
      <c r="BI200" s="12" t="e" cm="1">
        <f t="array" aca="1" ref="BI200" ca="1">INDIRECT(ADDRESS(MATCH(MAX(BI7:BI199),BI7:BI199,0)+6,1))</f>
        <v>#N/A</v>
      </c>
      <c r="BJ200" s="12" t="e" cm="1">
        <f t="array" aca="1" ref="BJ200" ca="1">INDIRECT(ADDRESS(MATCH(MAX(BJ7:BJ199),BJ7:BJ199,0)+6,1))</f>
        <v>#N/A</v>
      </c>
      <c r="BK200" s="12" t="e" cm="1">
        <f t="array" aca="1" ref="BK200" ca="1">INDIRECT(ADDRESS(MATCH(MAX(BK7:BK199),BK7:BK199,0)+6,1))</f>
        <v>#N/A</v>
      </c>
      <c r="BL200" s="12" t="e" cm="1">
        <f t="array" aca="1" ref="BL200" ca="1">INDIRECT(ADDRESS(MATCH(MAX(BL7:BL199),BL7:BL199,0)+6,1))</f>
        <v>#N/A</v>
      </c>
      <c r="BM200" s="12" t="e" cm="1">
        <f t="array" aca="1" ref="BM200" ca="1">INDIRECT(ADDRESS(MATCH(MIN(BM7:BM199),BM7:BM199,0)+6,1))</f>
        <v>#N/A</v>
      </c>
      <c r="BN200" s="8" t="e" cm="1">
        <f t="array" aca="1" ref="BN200" ca="1">INDIRECT(ADDRESS(MATCH(MIN(BN7:BN199),BN7:BN199,0)+6,1))</f>
        <v>#N/A</v>
      </c>
      <c r="BO200" s="8" t="e" cm="1">
        <f t="array" aca="1" ref="BO200" ca="1">INDIRECT(ADDRESS(MATCH(MIN(BO7:BO199),BO7:BO199,0)+6,1))</f>
        <v>#N/A</v>
      </c>
      <c r="BP200" s="8" t="e" cm="1">
        <f t="array" aca="1" ref="BP200" ca="1">INDIRECT(ADDRESS(MATCH(MAX(BP7:BP199),BP7:BP199,0)+6,1))</f>
        <v>#N/A</v>
      </c>
      <c r="BQ200" s="8" t="e" cm="1">
        <f t="array" aca="1" ref="BQ200" ca="1">INDIRECT(ADDRESS(MATCH(MAX(BQ7:BQ199),BQ7:BQ199,0)+6,1))</f>
        <v>#N/A</v>
      </c>
      <c r="BR200" s="8" t="e" cm="1">
        <f t="array" aca="1" ref="BR200" ca="1">INDIRECT(ADDRESS(MATCH(MAX(BR7:BR199),BR7:BR199,0)+6,1))</f>
        <v>#N/A</v>
      </c>
      <c r="BS200" s="8" t="e" cm="1">
        <f t="array" aca="1" ref="BS200" ca="1">INDIRECT(ADDRESS(MATCH(MAX(BS7:BS199),BS7:BS199,0)+6,1))</f>
        <v>#N/A</v>
      </c>
      <c r="BT200" s="8" t="e" cm="1">
        <f t="array" aca="1" ref="BT200" ca="1">INDIRECT(ADDRESS(MATCH(MAX(BT7:BT199),BT7:BT199,0)+6,1))</f>
        <v>#N/A</v>
      </c>
      <c r="BU200" s="8" t="e" cm="1">
        <f t="array" aca="1" ref="BU200" ca="1">INDIRECT(ADDRESS(MATCH(MIN(BU7:BU199),BU7:BU199,0)+6,1))</f>
        <v>#N/A</v>
      </c>
      <c r="BV200" s="12" t="e" cm="1">
        <f t="array" aca="1" ref="BV200" ca="1">INDIRECT(ADDRESS(MATCH(MIN(BV7:BV199),BV7:BV199,0)+6,1))</f>
        <v>#N/A</v>
      </c>
      <c r="BW200" s="12" t="e" cm="1">
        <f t="array" aca="1" ref="BW200" ca="1">INDIRECT(ADDRESS(MATCH(MIN(BW7:BW199),BW7:BW199,0)+6,1))</f>
        <v>#N/A</v>
      </c>
      <c r="BX200" s="12" t="e" cm="1">
        <f t="array" aca="1" ref="BX200" ca="1">INDIRECT(ADDRESS(MATCH(MAX(BX7:BX199),BX7:BX199,0)+6,1))</f>
        <v>#N/A</v>
      </c>
      <c r="BY200" s="12" t="e" cm="1">
        <f t="array" aca="1" ref="BY200" ca="1">INDIRECT(ADDRESS(MATCH(MAX(BY7:BY199),BY7:BY199,0)+6,1))</f>
        <v>#N/A</v>
      </c>
      <c r="BZ200" s="12" t="e" cm="1">
        <f t="array" aca="1" ref="BZ200" ca="1">INDIRECT(ADDRESS(MATCH(MAX(BZ7:BZ199),BZ7:BZ199,0)+6,1))</f>
        <v>#N/A</v>
      </c>
      <c r="CA200" s="12" t="e" cm="1">
        <f t="array" aca="1" ref="CA200" ca="1">INDIRECT(ADDRESS(MATCH(MAX(CA7:CA199),CA7:CA199,0)+6,1))</f>
        <v>#N/A</v>
      </c>
      <c r="CB200" s="12" t="e" cm="1">
        <f t="array" aca="1" ref="CB200" ca="1">INDIRECT(ADDRESS(MATCH(MAX(CB7:CB199),CB7:CB199,0)+6,1))</f>
        <v>#N/A</v>
      </c>
      <c r="CC200" s="12" t="e" cm="1">
        <f t="array" aca="1" ref="CC200" ca="1">INDIRECT(ADDRESS(MATCH(MIN(CC7:CC199),CC7:CC199,0)+6,1))</f>
        <v>#N/A</v>
      </c>
      <c r="CD200" s="8" t="e" cm="1">
        <f t="array" aca="1" ref="CD200" ca="1">INDIRECT(ADDRESS(MATCH(MIN(CD7:CD199),CD7:CD199,0)+6,1))</f>
        <v>#N/A</v>
      </c>
      <c r="CE200" s="8" t="e" cm="1">
        <f t="array" aca="1" ref="CE200" ca="1">INDIRECT(ADDRESS(MATCH(MIN(CE7:CE199),CE7:CE199,0)+6,1))</f>
        <v>#N/A</v>
      </c>
      <c r="CF200" s="8" t="e" cm="1">
        <f t="array" aca="1" ref="CF200" ca="1">INDIRECT(ADDRESS(MATCH(MAX(CF7:CF199),CF7:CF199,0)+6,1))</f>
        <v>#N/A</v>
      </c>
      <c r="CG200" s="8" t="e" cm="1">
        <f t="array" aca="1" ref="CG200" ca="1">INDIRECT(ADDRESS(MATCH(MAX(CG7:CG199),CG7:CG199,0)+6,1))</f>
        <v>#N/A</v>
      </c>
      <c r="CH200" s="8" t="e" cm="1">
        <f t="array" aca="1" ref="CH200" ca="1">INDIRECT(ADDRESS(MATCH(MAX(CH7:CH199),CH7:CH199,0)+6,1))</f>
        <v>#N/A</v>
      </c>
      <c r="CI200" s="8" t="e" cm="1">
        <f t="array" aca="1" ref="CI200" ca="1">INDIRECT(ADDRESS(MATCH(MAX(CI7:CI199),CI7:CI199,0)+6,1))</f>
        <v>#N/A</v>
      </c>
      <c r="CJ200" s="8" t="e" cm="1">
        <f t="array" aca="1" ref="CJ200" ca="1">INDIRECT(ADDRESS(MATCH(MAX(CJ7:CJ199),CJ7:CJ199,0)+6,1))</f>
        <v>#N/A</v>
      </c>
      <c r="CK200" s="8" t="e" cm="1">
        <f t="array" aca="1" ref="CK200" ca="1">INDIRECT(ADDRESS(MATCH(MIN(CK7:CK199),CK7:CK199,0)+6,1))</f>
        <v>#N/A</v>
      </c>
      <c r="CL200" s="12" t="e" cm="1">
        <f t="array" aca="1" ref="CL200" ca="1">INDIRECT(ADDRESS(MATCH(MIN(CL7:CL199),CL7:CL199,0)+6,1))</f>
        <v>#N/A</v>
      </c>
      <c r="CM200" s="12" t="e" cm="1">
        <f t="array" aca="1" ref="CM200" ca="1">INDIRECT(ADDRESS(MATCH(MIN(CM7:CM199),CM7:CM199,0)+6,1))</f>
        <v>#N/A</v>
      </c>
      <c r="CN200" s="12" t="e" cm="1">
        <f t="array" aca="1" ref="CN200" ca="1">INDIRECT(ADDRESS(MATCH(MAX(CN7:CN199),CN7:CN199,0)+6,1))</f>
        <v>#N/A</v>
      </c>
      <c r="CO200" s="12" t="e" cm="1">
        <f t="array" aca="1" ref="CO200" ca="1">INDIRECT(ADDRESS(MATCH(MAX(CO7:CO199),CO7:CO199,0)+6,1))</f>
        <v>#N/A</v>
      </c>
      <c r="CP200" s="12" t="e" cm="1">
        <f t="array" aca="1" ref="CP200" ca="1">INDIRECT(ADDRESS(MATCH(MAX(CP7:CP199),CP7:CP199,0)+6,1))</f>
        <v>#N/A</v>
      </c>
      <c r="CQ200" s="12" t="e" cm="1">
        <f t="array" aca="1" ref="CQ200" ca="1">INDIRECT(ADDRESS(MATCH(MAX(CQ7:CQ199),CQ7:CQ199,0)+6,1))</f>
        <v>#N/A</v>
      </c>
      <c r="CR200" s="12" t="e" cm="1">
        <f t="array" aca="1" ref="CR200" ca="1">INDIRECT(ADDRESS(MATCH(MAX(CR7:CR199),CR7:CR199,0)+6,1))</f>
        <v>#N/A</v>
      </c>
      <c r="CS200" s="12" t="e" cm="1">
        <f t="array" aca="1" ref="CS200" ca="1">INDIRECT(ADDRESS(MATCH(MIN(CS7:CS199),CS7:CS199,0)+6,1))</f>
        <v>#N/A</v>
      </c>
      <c r="CT200" s="8" t="e" cm="1">
        <f t="array" aca="1" ref="CT200" ca="1">INDIRECT(ADDRESS(MATCH(MIN(CT7:CT199),CT7:CT199,0)+6,1))</f>
        <v>#N/A</v>
      </c>
      <c r="CU200" s="8" t="e" cm="1">
        <f t="array" aca="1" ref="CU200" ca="1">INDIRECT(ADDRESS(MATCH(MIN(CU7:CU199),CU7:CU199,0)+6,1))</f>
        <v>#N/A</v>
      </c>
      <c r="CV200" s="8" t="e" cm="1">
        <f t="array" aca="1" ref="CV200" ca="1">INDIRECT(ADDRESS(MATCH(MAX(CV7:CV199),CV7:CV199,0)+6,1))</f>
        <v>#N/A</v>
      </c>
      <c r="CW200" s="8" t="e" cm="1">
        <f t="array" aca="1" ref="CW200" ca="1">INDIRECT(ADDRESS(MATCH(MAX(CW7:CW199),CW7:CW199,0)+6,1))</f>
        <v>#N/A</v>
      </c>
      <c r="CX200" s="8" t="e" cm="1">
        <f t="array" aca="1" ref="CX200" ca="1">INDIRECT(ADDRESS(MATCH(MAX(CX7:CX199),CX7:CX199,0)+6,1))</f>
        <v>#N/A</v>
      </c>
      <c r="CY200" s="8" t="e" cm="1">
        <f t="array" aca="1" ref="CY200" ca="1">INDIRECT(ADDRESS(MATCH(MAX(CY7:CY199),CY7:CY199,0)+6,1))</f>
        <v>#N/A</v>
      </c>
      <c r="CZ200" s="8" t="e" cm="1">
        <f t="array" aca="1" ref="CZ200" ca="1">INDIRECT(ADDRESS(MATCH(MAX(CZ7:CZ199),CZ7:CZ199,0)+6,1))</f>
        <v>#N/A</v>
      </c>
      <c r="DA200" s="8" t="e" cm="1">
        <f t="array" aca="1" ref="DA200" ca="1">INDIRECT(ADDRESS(MATCH(MIN(DA7:DA199),DA7:DA199,0)+6,1))</f>
        <v>#N/A</v>
      </c>
      <c r="DB200" s="12" t="e" cm="1">
        <f t="array" aca="1" ref="DB200" ca="1">INDIRECT(ADDRESS(MATCH(MIN(DB7:DB199),DB7:DB199,0)+6,1))</f>
        <v>#N/A</v>
      </c>
      <c r="DC200" s="12" t="e" cm="1">
        <f t="array" aca="1" ref="DC200" ca="1">INDIRECT(ADDRESS(MATCH(MIN(DC7:DC199),DC7:DC199,0)+6,1))</f>
        <v>#N/A</v>
      </c>
      <c r="DD200" s="12" t="e" cm="1">
        <f t="array" aca="1" ref="DD200" ca="1">INDIRECT(ADDRESS(MATCH(MAX(DD7:DD199),DD7:DD199,0)+6,1))</f>
        <v>#N/A</v>
      </c>
      <c r="DE200" s="12" t="e" cm="1">
        <f t="array" aca="1" ref="DE200" ca="1">INDIRECT(ADDRESS(MATCH(MAX(DE7:DE199),DE7:DE199,0)+6,1))</f>
        <v>#N/A</v>
      </c>
      <c r="DF200" s="12" t="e" cm="1">
        <f t="array" aca="1" ref="DF200" ca="1">INDIRECT(ADDRESS(MATCH(MAX(DF7:DF199),DF7:DF199,0)+6,1))</f>
        <v>#N/A</v>
      </c>
      <c r="DG200" s="12" t="e" cm="1">
        <f t="array" aca="1" ref="DG200" ca="1">INDIRECT(ADDRESS(MATCH(MAX(DG7:DG199),DG7:DG199,0)+6,1))</f>
        <v>#N/A</v>
      </c>
      <c r="DH200" s="12" t="e" cm="1">
        <f t="array" aca="1" ref="DH200" ca="1">INDIRECT(ADDRESS(MATCH(MAX(DH7:DH199),DH7:DH199,0)+6,1))</f>
        <v>#N/A</v>
      </c>
      <c r="DI200" s="12" t="e" cm="1">
        <f t="array" aca="1" ref="DI200" ca="1">INDIRECT(ADDRESS(MATCH(MIN(DI7:DI199),DI7:DI199,0)+6,1))</f>
        <v>#N/A</v>
      </c>
      <c r="DJ200" s="8" t="e" cm="1">
        <f t="array" aca="1" ref="DJ200" ca="1">INDIRECT(ADDRESS(MATCH(MIN(DJ7:DJ199),DJ7:DJ199,0)+6,1))</f>
        <v>#N/A</v>
      </c>
      <c r="DK200" s="8" t="e" cm="1">
        <f t="array" aca="1" ref="DK200" ca="1">INDIRECT(ADDRESS(MATCH(MIN(DK7:DK199),DK7:DK199,0)+6,1))</f>
        <v>#N/A</v>
      </c>
      <c r="DL200" s="8" t="e" cm="1">
        <f t="array" aca="1" ref="DL200" ca="1">INDIRECT(ADDRESS(MATCH(MAX(DL7:DL199),DL7:DL199,0)+6,1))</f>
        <v>#N/A</v>
      </c>
      <c r="DM200" s="8" t="e" cm="1">
        <f t="array" aca="1" ref="DM200" ca="1">INDIRECT(ADDRESS(MATCH(MAX(DM7:DM199),DM7:DM199,0)+6,1))</f>
        <v>#N/A</v>
      </c>
      <c r="DN200" s="8" t="e" cm="1">
        <f t="array" aca="1" ref="DN200" ca="1">INDIRECT(ADDRESS(MATCH(MAX(DN7:DN199),DN7:DN199,0)+6,1))</f>
        <v>#N/A</v>
      </c>
      <c r="DO200" s="8" t="e" cm="1">
        <f t="array" aca="1" ref="DO200" ca="1">INDIRECT(ADDRESS(MATCH(MAX(DO7:DO199),DO7:DO199,0)+6,1))</f>
        <v>#N/A</v>
      </c>
      <c r="DP200" s="8" t="e" cm="1">
        <f t="array" aca="1" ref="DP200" ca="1">INDIRECT(ADDRESS(MATCH(MAX(DP7:DP199),DP7:DP199,0)+6,1))</f>
        <v>#N/A</v>
      </c>
      <c r="DQ200" s="8" t="e" cm="1">
        <f t="array" aca="1" ref="DQ200" ca="1">INDIRECT(ADDRESS(MATCH(MIN(DQ7:DQ199),DQ7:DQ199,0)+6,1))</f>
        <v>#N/A</v>
      </c>
      <c r="DR200" s="12" t="e" cm="1">
        <f t="array" aca="1" ref="DR200" ca="1">INDIRECT(ADDRESS(MATCH(MIN(DR7:DR199),DR7:DR199,0)+6,1))</f>
        <v>#N/A</v>
      </c>
      <c r="DS200" s="12" t="e" cm="1">
        <f t="array" aca="1" ref="DS200" ca="1">INDIRECT(ADDRESS(MATCH(MIN(DS7:DS199),DS7:DS199,0)+6,1))</f>
        <v>#N/A</v>
      </c>
      <c r="DT200" s="12" t="e" cm="1">
        <f t="array" aca="1" ref="DT200" ca="1">INDIRECT(ADDRESS(MATCH(MAX(DT7:DT199),DT7:DT199,0)+6,1))</f>
        <v>#N/A</v>
      </c>
      <c r="DU200" s="12" t="e" cm="1">
        <f t="array" aca="1" ref="DU200" ca="1">INDIRECT(ADDRESS(MATCH(MAX(DU7:DU199),DU7:DU199,0)+6,1))</f>
        <v>#N/A</v>
      </c>
      <c r="DV200" s="12" t="e" cm="1">
        <f t="array" aca="1" ref="DV200" ca="1">INDIRECT(ADDRESS(MATCH(MAX(DV7:DV199),DV7:DV199,0)+6,1))</f>
        <v>#N/A</v>
      </c>
      <c r="DW200" s="12" t="e" cm="1">
        <f t="array" aca="1" ref="DW200" ca="1">INDIRECT(ADDRESS(MATCH(MAX(DW7:DW199),DW7:DW199,0)+6,1))</f>
        <v>#N/A</v>
      </c>
      <c r="DX200" s="12" t="e" cm="1">
        <f t="array" aca="1" ref="DX200" ca="1">INDIRECT(ADDRESS(MATCH(MAX(DX7:DX199),DX7:DX199,0)+6,1))</f>
        <v>#N/A</v>
      </c>
      <c r="DY200" s="12" t="e" cm="1">
        <f t="array" aca="1" ref="DY200" ca="1">INDIRECT(ADDRESS(MATCH(MIN(DY7:DY199),DY7:DY199,0)+6,1))</f>
        <v>#N/A</v>
      </c>
      <c r="DZ200" s="8" t="e" cm="1">
        <f t="array" aca="1" ref="DZ200" ca="1">INDIRECT(ADDRESS(MATCH(MIN(DZ7:DZ199),DZ7:DZ199,0)+6,1))</f>
        <v>#N/A</v>
      </c>
      <c r="EA200" s="8" t="e" cm="1">
        <f t="array" aca="1" ref="EA200" ca="1">INDIRECT(ADDRESS(MATCH(MIN(EA7:EA199),EA7:EA199,0)+6,1))</f>
        <v>#N/A</v>
      </c>
      <c r="EB200" s="8" t="e" cm="1">
        <f t="array" aca="1" ref="EB200" ca="1">INDIRECT(ADDRESS(MATCH(MAX(EB7:EB199),EB7:EB199,0)+6,1))</f>
        <v>#N/A</v>
      </c>
      <c r="EC200" s="8" t="e" cm="1">
        <f t="array" aca="1" ref="EC200" ca="1">INDIRECT(ADDRESS(MATCH(MAX(EC7:EC199),EC7:EC199,0)+6,1))</f>
        <v>#N/A</v>
      </c>
      <c r="ED200" s="8" t="e" cm="1">
        <f t="array" aca="1" ref="ED200" ca="1">INDIRECT(ADDRESS(MATCH(MAX(ED7:ED199),ED7:ED199,0)+6,1))</f>
        <v>#N/A</v>
      </c>
      <c r="EE200" s="8" t="e" cm="1">
        <f t="array" aca="1" ref="EE200" ca="1">INDIRECT(ADDRESS(MATCH(MAX(EE7:EE199),EE7:EE199,0)+6,1))</f>
        <v>#N/A</v>
      </c>
      <c r="EF200" s="8" t="e" cm="1">
        <f t="array" aca="1" ref="EF200" ca="1">INDIRECT(ADDRESS(MATCH(MAX(EF7:EF199),EF7:EF199,0)+6,1))</f>
        <v>#N/A</v>
      </c>
      <c r="EG200" s="8" t="e" cm="1">
        <f t="array" aca="1" ref="EG200" ca="1">INDIRECT(ADDRESS(MATCH(MIN(EG7:EG199),EG7:EG199,0)+6,1))</f>
        <v>#N/A</v>
      </c>
      <c r="EH200" s="12" t="e" cm="1">
        <f t="array" aca="1" ref="EH200" ca="1">INDIRECT(ADDRESS(MATCH(MIN(EH7:EH199),EH7:EH199,0)+6,1))</f>
        <v>#N/A</v>
      </c>
      <c r="EI200" s="12" t="e" cm="1">
        <f t="array" aca="1" ref="EI200" ca="1">INDIRECT(ADDRESS(MATCH(MIN(EI7:EI199),EI7:EI199,0)+6,1))</f>
        <v>#N/A</v>
      </c>
      <c r="EJ200" s="12" t="e" cm="1">
        <f t="array" aca="1" ref="EJ200" ca="1">INDIRECT(ADDRESS(MATCH(MAX(EJ7:EJ199),EJ7:EJ199,0)+6,1))</f>
        <v>#N/A</v>
      </c>
      <c r="EK200" s="12" t="e" cm="1">
        <f t="array" aca="1" ref="EK200" ca="1">INDIRECT(ADDRESS(MATCH(MAX(EK7:EK199),EK7:EK199,0)+6,1))</f>
        <v>#N/A</v>
      </c>
      <c r="EL200" s="12" t="e" cm="1">
        <f t="array" aca="1" ref="EL200" ca="1">INDIRECT(ADDRESS(MATCH(MAX(EL7:EL199),EL7:EL199,0)+6,1))</f>
        <v>#N/A</v>
      </c>
      <c r="EM200" s="12" t="e" cm="1">
        <f t="array" aca="1" ref="EM200" ca="1">INDIRECT(ADDRESS(MATCH(MAX(EM7:EM199),EM7:EM199,0)+6,1))</f>
        <v>#N/A</v>
      </c>
      <c r="EN200" s="12" t="e" cm="1">
        <f t="array" aca="1" ref="EN200" ca="1">INDIRECT(ADDRESS(MATCH(MAX(EN7:EN199),EN7:EN199,0)+6,1))</f>
        <v>#N/A</v>
      </c>
      <c r="EO200" s="12" t="e" cm="1">
        <f t="array" aca="1" ref="EO200" ca="1">INDIRECT(ADDRESS(MATCH(MIN(EO7:EO199),EO7:EO199,0)+6,1))</f>
        <v>#N/A</v>
      </c>
      <c r="EP200" s="8" t="e" cm="1">
        <f t="array" aca="1" ref="EP200" ca="1">INDIRECT(ADDRESS(MATCH(MIN(EP7:EP199),EP7:EP199,0)+6,1))</f>
        <v>#N/A</v>
      </c>
      <c r="EQ200" s="8" t="e" cm="1">
        <f t="array" aca="1" ref="EQ200" ca="1">INDIRECT(ADDRESS(MATCH(MIN(EQ7:EQ199),EQ7:EQ199,0)+6,1))</f>
        <v>#N/A</v>
      </c>
      <c r="ER200" s="8" t="e" cm="1">
        <f t="array" aca="1" ref="ER200" ca="1">INDIRECT(ADDRESS(MATCH(MAX(ER7:ER199),ER7:ER199,0)+6,1))</f>
        <v>#N/A</v>
      </c>
      <c r="ES200" s="8" t="e" cm="1">
        <f t="array" aca="1" ref="ES200" ca="1">INDIRECT(ADDRESS(MATCH(MAX(ES7:ES199),ES7:ES199,0)+6,1))</f>
        <v>#N/A</v>
      </c>
      <c r="ET200" s="8" t="e" cm="1">
        <f t="array" aca="1" ref="ET200" ca="1">INDIRECT(ADDRESS(MATCH(MAX(ET7:ET199),ET7:ET199,0)+6,1))</f>
        <v>#N/A</v>
      </c>
      <c r="EU200" s="8" t="e" cm="1">
        <f t="array" aca="1" ref="EU200" ca="1">INDIRECT(ADDRESS(MATCH(MAX(EU7:EU199),EU7:EU199,0)+6,1))</f>
        <v>#N/A</v>
      </c>
      <c r="EV200" s="8" t="e" cm="1">
        <f t="array" aca="1" ref="EV200" ca="1">INDIRECT(ADDRESS(MATCH(MAX(EV7:EV199),EV7:EV199,0)+6,1))</f>
        <v>#N/A</v>
      </c>
      <c r="EW200" s="8" t="e" cm="1">
        <f t="array" aca="1" ref="EW200" ca="1">INDIRECT(ADDRESS(MATCH(MIN(EW7:EW199),EW7:EW199,0)+6,1))</f>
        <v>#N/A</v>
      </c>
      <c r="EX200" s="12" t="e" cm="1">
        <f t="array" aca="1" ref="EX200" ca="1">INDIRECT(ADDRESS(MATCH(MIN(EX7:EX199),EX7:EX199,0)+6,1))</f>
        <v>#N/A</v>
      </c>
      <c r="EY200" s="12" t="e" cm="1">
        <f t="array" aca="1" ref="EY200" ca="1">INDIRECT(ADDRESS(MATCH(MIN(EY7:EY199),EY7:EY199,0)+6,1))</f>
        <v>#N/A</v>
      </c>
      <c r="EZ200" s="12" t="e" cm="1">
        <f t="array" aca="1" ref="EZ200" ca="1">INDIRECT(ADDRESS(MATCH(MAX(EZ7:EZ199),EZ7:EZ199,0)+6,1))</f>
        <v>#N/A</v>
      </c>
      <c r="FA200" s="12" t="e" cm="1">
        <f t="array" aca="1" ref="FA200" ca="1">INDIRECT(ADDRESS(MATCH(MAX(FA7:FA199),FA7:FA199,0)+6,1))</f>
        <v>#N/A</v>
      </c>
      <c r="FB200" s="12" t="e" cm="1">
        <f t="array" aca="1" ref="FB200" ca="1">INDIRECT(ADDRESS(MATCH(MAX(FB7:FB199),FB7:FB199,0)+6,1))</f>
        <v>#N/A</v>
      </c>
      <c r="FC200" s="12" t="e" cm="1">
        <f t="array" aca="1" ref="FC200" ca="1">INDIRECT(ADDRESS(MATCH(MAX(FC7:FC199),FC7:FC199,0)+6,1))</f>
        <v>#N/A</v>
      </c>
      <c r="FD200" s="12" t="e" cm="1">
        <f t="array" aca="1" ref="FD200" ca="1">INDIRECT(ADDRESS(MATCH(MAX(FD7:FD199),FD7:FD199,0)+6,1))</f>
        <v>#N/A</v>
      </c>
      <c r="FE200" s="12" t="e" cm="1">
        <f t="array" aca="1" ref="FE200" ca="1">INDIRECT(ADDRESS(MATCH(MIN(FE7:FE199),FE7:FE199,0)+6,1))</f>
        <v>#N/A</v>
      </c>
      <c r="FF200" s="15" t="str" cm="1">
        <f t="array" aca="1" ref="FF200" ca="1">INDIRECT(ADDRESS(MATCH(MIN((IF(ISNUMBER(FF7:FF199),FF7:FF199))),FF7:FF199,0)+6,1))</f>
        <v>AI15.NNSM</v>
      </c>
      <c r="FG200" s="15" t="str" cm="1">
        <f t="array" aca="1" ref="FG200" ca="1">INDIRECT(ADDRESS(MATCH(MIN((IF(ISNUMBER(FG7:FG199),FG7:FG199))),FG7:FG199,0)+6,1))</f>
        <v>AI15.NNSM</v>
      </c>
      <c r="FH200" s="15" t="str" cm="1">
        <f t="array" aca="1" ref="FH200" ca="1">INDIRECT(ADDRESS(MATCH(MAX((IF(ISNUMBER(FH7:FH199),FH7:FH199))),FH7:FH199,0)+6,1))</f>
        <v>AI06.PIP</v>
      </c>
      <c r="FI200" s="15" t="str" cm="1">
        <f t="array" aca="1" ref="FI200" ca="1">INDIRECT(ADDRESS(MATCH(MAX((IF(ISNUMBER(FI7:FI199),FI7:FI199))),FI7:FI199,0)+6,1))</f>
        <v>AU05.SRC</v>
      </c>
      <c r="FJ200" s="15" t="str" cm="1">
        <f t="array" aca="1" ref="FJ200" ca="1">INDIRECT(ADDRESS(MATCH(MAX((IF(ISNUMBER(FJ7:FJ199),FJ7:FJ199))),FJ7:FJ199,0)+6,1))</f>
        <v>AI01.Jaccard</v>
      </c>
      <c r="FK200" s="15" t="e" cm="1">
        <f t="array" aca="1" ref="FK200" ca="1">INDIRECT(ADDRESS(MATCH(MAX((IF(ISNUMBER(FK7:FK199),FK7:FK199))),FK7:FK199,0)+6,1))</f>
        <v>#N/A</v>
      </c>
      <c r="FL200" s="15" t="str" cm="1">
        <f t="array" aca="1" ref="FL200" ca="1">INDIRECT(ADDRESS(MATCH(MAX((IF(ISNUMBER(FL7:FL199),FL7:FL199))),FL7:FL199,0)+6,1))</f>
        <v>AI01.Jaccard</v>
      </c>
      <c r="FM200" s="15" t="str" cm="1">
        <f t="array" aca="1" ref="FM200" ca="1">INDIRECT(ADDRESS(MATCH(MIN((IF(ISNUMBER(FM7:FM199),FM7:FM199))),FM7:FM199,0)+6,1))</f>
        <v>AU02.Cosine</v>
      </c>
      <c r="FN200" s="9" t="str" cm="1">
        <f t="array" aca="1" ref="FN200" ca="1">INDEX(_xlfn._xlws.FILTER(FN7:FN99,ISTEXT(FN7:FN99)),MODE(MATCH(_xlfn._xlws.FILTER(FN7:FN99,ISTEXT(FN7:FN99)),_xlfn._xlws.FILTER(FN7:FN99,ISTEXT(FN7:FN99)),0)))</f>
        <v>k=5, r=0.9</v>
      </c>
      <c r="FO200" s="9" t="str" cm="1">
        <f t="array" aca="1" ref="FO200" ca="1">INDEX(_xlfn._xlws.FILTER(FO7:FO99,ISTEXT(FO7:FO99)),MODE(MATCH(_xlfn._xlws.FILTER(FO7:FO99,ISTEXT(FO7:FO99)),_xlfn._xlws.FILTER(FO7:FO99,ISTEXT(FO7:FO99)),0)))</f>
        <v>k=5, r=0.9</v>
      </c>
      <c r="FP200" s="9" t="str" cm="1">
        <f t="array" aca="1" ref="FP200" ca="1">INDEX(_xlfn._xlws.FILTER(FP7:FP99,ISTEXT(FP7:FP99)),MODE(MATCH(_xlfn._xlws.FILTER(FP7:FP99,ISTEXT(FP7:FP99)),_xlfn._xlws.FILTER(FP7:FP99,ISTEXT(FP7:FP99)),0)))</f>
        <v>k=5, r=0.9</v>
      </c>
      <c r="FQ200" s="9" t="str" cm="1">
        <f t="array" aca="1" ref="FQ200" ca="1">INDEX(_xlfn._xlws.FILTER(FQ7:FQ99,ISTEXT(FQ7:FQ99)),MODE(MATCH(_xlfn._xlws.FILTER(FQ7:FQ99,ISTEXT(FQ7:FQ99)),_xlfn._xlws.FILTER(FQ7:FQ99,ISTEXT(FQ7:FQ99)),0)))</f>
        <v>k=5, r=0.9</v>
      </c>
      <c r="FR200" s="9" t="str" cm="1">
        <f t="array" aca="1" ref="FR200" ca="1">INDEX(_xlfn._xlws.FILTER(FR7:FR99,ISTEXT(FR7:FR99)),MODE(MATCH(_xlfn._xlws.FILTER(FR7:FR99,ISTEXT(FR7:FR99)),_xlfn._xlws.FILTER(FR7:FR99,ISTEXT(FR7:FR99)),0)))</f>
        <v>k=5, r=0.9</v>
      </c>
      <c r="FS200" s="9" t="e" cm="1" vm="1">
        <f t="array" aca="1" ref="FS200" ca="1">INDEX(_xlfn._xlws.FILTER(FS7:FS99,ISTEXT(FS7:FS99)),MODE(MATCH(_xlfn._xlws.FILTER(FS7:FS99,ISTEXT(FS7:FS99)),_xlfn._xlws.FILTER(FS7:FS99,ISTEXT(FS7:FS99)),0)))</f>
        <v>#VALUE!</v>
      </c>
      <c r="FT200" s="9" t="str" cm="1">
        <f t="array" aca="1" ref="FT200" ca="1">INDEX(_xlfn._xlws.FILTER(FT7:FT99,ISTEXT(FT7:FT99)),MODE(MATCH(_xlfn._xlws.FILTER(FT7:FT99,ISTEXT(FT7:FT99)),_xlfn._xlws.FILTER(FT7:FT99,ISTEXT(FT7:FT99)),0)))</f>
        <v>k=5, r=0.9</v>
      </c>
      <c r="FU200" s="9" t="str" cm="1">
        <f t="array" aca="1" ref="FU200" ca="1">INDEX(_xlfn._xlws.FILTER(FU7:FU99,ISTEXT(FU7:FU99)),MODE(MATCH(_xlfn._xlws.FILTER(FU7:FU99,ISTEXT(FU7:FU99)),_xlfn._xlws.FILTER(FU7:FU99,ISTEXT(FU7:FU99)),0)))</f>
        <v>k=5, r=0.9</v>
      </c>
    </row>
  </sheetData>
  <mergeCells count="26">
    <mergeCell ref="FN4:FU5"/>
    <mergeCell ref="B4:AO4"/>
    <mergeCell ref="B5:I5"/>
    <mergeCell ref="J5:Q5"/>
    <mergeCell ref="R5:Y5"/>
    <mergeCell ref="Z5:AG5"/>
    <mergeCell ref="AH5:AO5"/>
    <mergeCell ref="CD4:DQ4"/>
    <mergeCell ref="CD5:CK5"/>
    <mergeCell ref="CL5:CS5"/>
    <mergeCell ref="CT5:DA5"/>
    <mergeCell ref="DB5:DI5"/>
    <mergeCell ref="DJ5:DQ5"/>
    <mergeCell ref="AP4:CC4"/>
    <mergeCell ref="AP5:AW5"/>
    <mergeCell ref="AX5:BE5"/>
    <mergeCell ref="FF4:FM5"/>
    <mergeCell ref="BF5:BM5"/>
    <mergeCell ref="BN5:BU5"/>
    <mergeCell ref="BV5:CC5"/>
    <mergeCell ref="DR4:FE4"/>
    <mergeCell ref="DR5:DY5"/>
    <mergeCell ref="DZ5:EG5"/>
    <mergeCell ref="EH5:EO5"/>
    <mergeCell ref="EP5:EW5"/>
    <mergeCell ref="EX5:FE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2022-05-31T10:38:31Z</dcterms:modified>
</cp:coreProperties>
</file>