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F1FC4D6B-AF0E-4DB6-B52B-2BA9791A3DC9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BG234" i="4" a="1"/>
  <c r="JY115" i="4" a="1"/>
  <c r="U235" i="2" a="1"/>
  <c r="AF238" i="2" a="1"/>
  <c r="R238" i="4" a="1"/>
  <c r="FY149" i="2" a="1"/>
  <c r="AE237" i="4" a="1"/>
  <c r="AB234" i="2" a="1"/>
  <c r="AO238" i="2" a="1"/>
  <c r="AL237" i="4" a="1"/>
  <c r="AM238" i="2" a="1"/>
  <c r="IU238" i="4" a="1"/>
  <c r="FX230" i="2" a="1"/>
  <c r="CL237" i="4" a="1"/>
  <c r="AP236" i="4" a="1"/>
  <c r="FW217" i="2" a="1"/>
  <c r="JW119" i="4" a="1"/>
  <c r="CM234" i="2" a="1"/>
  <c r="FX125" i="2" a="1"/>
  <c r="FW12" i="2" a="1"/>
  <c r="BE237" i="4" a="1"/>
  <c r="JV169" i="4" a="1"/>
  <c r="FW9" i="2" a="1"/>
  <c r="AB235" i="2" a="1"/>
  <c r="BK234" i="4" a="1"/>
  <c r="FU128" i="2" a="1"/>
  <c r="AO235" i="2" a="1"/>
  <c r="KA160" i="4" a="1"/>
  <c r="AO234" i="2" a="1"/>
  <c r="FV105" i="2" a="1"/>
  <c r="K236" i="4" a="1"/>
  <c r="M236" i="4" a="1"/>
  <c r="P235" i="4" a="1"/>
  <c r="DA237" i="2" a="1"/>
  <c r="FX217" i="2" a="1"/>
  <c r="JW208" i="4" a="1"/>
  <c r="KC217" i="4" a="1"/>
  <c r="FV14" i="2" a="1"/>
  <c r="Q235" i="4" a="1"/>
  <c r="FV183" i="2" a="1"/>
  <c r="K238" i="2" a="1"/>
  <c r="I234" i="2" a="1"/>
  <c r="AU235" i="4" a="1"/>
  <c r="JH235" i="4" a="1"/>
  <c r="CQ236" i="4" a="1"/>
  <c r="KB7" i="4" a="1"/>
  <c r="Q236" i="4" a="1"/>
  <c r="FW60" i="2" a="1"/>
  <c r="CQ237" i="2" a="1"/>
  <c r="FW111" i="2" a="1"/>
  <c r="JX23" i="4" a="1"/>
  <c r="JW125" i="4" a="1"/>
  <c r="FP235" i="2" a="1"/>
  <c r="FY189" i="2" a="1"/>
  <c r="N237" i="4" a="1"/>
  <c r="AN234" i="2" a="1"/>
  <c r="JB237" i="4" a="1"/>
  <c r="KC183" i="4" a="1"/>
  <c r="EI237" i="4" a="1"/>
  <c r="FG238" i="2" a="1"/>
  <c r="JV176" i="4" a="1"/>
  <c r="FU217" i="2" a="1"/>
  <c r="GC234" i="4" a="1"/>
  <c r="FW218" i="2" a="1"/>
  <c r="FY136" i="2" a="1"/>
  <c r="KC182" i="4" a="1"/>
  <c r="KB9" i="4" a="1"/>
  <c r="KB206" i="4" a="1"/>
  <c r="FW26" i="2" a="1"/>
  <c r="AS234" i="4" a="1"/>
  <c r="JV218" i="4" a="1"/>
  <c r="H234" i="2" a="1"/>
  <c r="N235" i="4" a="1"/>
  <c r="AD237" i="4" a="1"/>
  <c r="FY222" i="2" a="1"/>
  <c r="AD235" i="4" a="1"/>
  <c r="AT234" i="4" a="1"/>
  <c r="L238" i="4" a="1"/>
  <c r="AC235" i="4" a="1"/>
  <c r="Q234" i="2" a="1"/>
  <c r="AO236" i="2" a="1"/>
  <c r="BL237" i="4" a="1"/>
  <c r="JW136" i="4" a="1"/>
  <c r="AS235" i="4" a="1"/>
  <c r="AD236" i="2" a="1"/>
  <c r="M235" i="4" a="1"/>
  <c r="I238" i="2" a="1"/>
  <c r="G235" i="2" a="1"/>
  <c r="AA238" i="2" a="1"/>
  <c r="AT238" i="4" a="1"/>
  <c r="FX82" i="2" a="1"/>
  <c r="DU235" i="2" a="1"/>
  <c r="FX233" i="2" a="1"/>
  <c r="AE238" i="4" a="1"/>
  <c r="AC238" i="4" a="1"/>
  <c r="DN234" i="4" a="1"/>
  <c r="AP238" i="4" a="1"/>
  <c r="KB143" i="4" a="1"/>
  <c r="JQ237" i="4" a="1"/>
  <c r="EX235" i="2" a="1"/>
  <c r="JV182" i="4" a="1"/>
  <c r="AN235" i="2" a="1"/>
  <c r="AN235" i="4" a="1"/>
  <c r="KB192" i="4" a="1"/>
  <c r="BB238" i="2" a="1"/>
  <c r="KA100" i="4" a="1"/>
  <c r="DI236" i="4" a="1"/>
  <c r="EJ234" i="4" a="1"/>
  <c r="FY132" i="2" a="1"/>
  <c r="EU238" i="4" a="1"/>
  <c r="FU182" i="2" a="1"/>
  <c r="HY235" i="4" a="1"/>
  <c r="DC238" i="2" a="1"/>
  <c r="JW200" i="4" a="1"/>
  <c r="FW237" i="4" a="1"/>
  <c r="FE235" i="2" a="1"/>
  <c r="GM238" i="4" a="1"/>
  <c r="EH238" i="2" a="1"/>
  <c r="DN238" i="2" a="1"/>
  <c r="FV131" i="2" a="1"/>
  <c r="FY52" i="2" a="1"/>
  <c r="EG238" i="2" a="1"/>
  <c r="JX78" i="4" a="1"/>
  <c r="BR235" i="4" a="1"/>
  <c r="FW59" i="2" a="1"/>
  <c r="JW13" i="4" a="1"/>
  <c r="JV36" i="4" a="1"/>
  <c r="JZ183" i="4" a="1"/>
  <c r="AC234" i="2" a="1"/>
  <c r="FA236" i="4" a="1"/>
  <c r="AL236" i="2" a="1"/>
  <c r="EL237" i="4" a="1"/>
  <c r="JY182" i="4" a="1"/>
  <c r="JX79" i="4" a="1"/>
  <c r="AQ236" i="4" a="1"/>
  <c r="T237" i="2" a="1"/>
  <c r="BH234" i="4" a="1"/>
  <c r="JW88" i="4" a="1"/>
  <c r="K234" i="4" a="1"/>
  <c r="HS234" i="4" a="1"/>
  <c r="N236" i="4" a="1"/>
  <c r="KC149" i="4" a="1"/>
  <c r="L234" i="4" a="1"/>
  <c r="AV235" i="4" a="1"/>
  <c r="JW140" i="4" a="1"/>
  <c r="JV210" i="4" a="1"/>
  <c r="EJ236" i="4" a="1"/>
  <c r="JX33" i="4" a="1"/>
  <c r="FV135" i="2" a="1"/>
  <c r="FU131" i="2" a="1"/>
  <c r="EF236" i="2" a="1"/>
  <c r="AA235" i="2" a="1"/>
  <c r="AP237" i="4" a="1"/>
  <c r="JY183" i="4" a="1"/>
  <c r="DW234" i="2" a="1"/>
  <c r="JW66" i="4" a="1"/>
  <c r="KB173" i="4" a="1"/>
  <c r="BG238" i="4" a="1"/>
  <c r="N234" i="4" a="1"/>
  <c r="U236" i="2" a="1"/>
  <c r="BF235" i="4" a="1"/>
  <c r="AU238" i="4" a="1"/>
  <c r="EU235" i="2" a="1"/>
  <c r="ED234" i="4" a="1"/>
  <c r="HU234" i="4" a="1"/>
  <c r="R234" i="2" a="1"/>
  <c r="K234" i="2" a="1"/>
  <c r="FW183" i="2" a="1"/>
  <c r="JZ20" i="4" a="1"/>
  <c r="CT238" i="4" a="1"/>
  <c r="AD237" i="2" a="1"/>
  <c r="JX66" i="4" a="1"/>
  <c r="KB127" i="4" a="1"/>
  <c r="CG237" i="2" a="1"/>
  <c r="L235" i="4" a="1"/>
  <c r="G234" i="2" a="1"/>
  <c r="JZ167" i="4" a="1"/>
  <c r="AM235" i="2" a="1"/>
  <c r="FO237" i="4" a="1"/>
  <c r="KB197" i="4" a="1"/>
  <c r="JX143" i="4" a="1"/>
  <c r="FY159" i="2" a="1"/>
  <c r="AT237" i="4" a="1"/>
  <c r="Q235" i="2" a="1"/>
  <c r="JY159" i="4" a="1"/>
  <c r="AT236" i="4" a="1"/>
  <c r="IE235" i="4" a="1"/>
  <c r="AG237" i="4" a="1"/>
  <c r="JH234" i="4" a="1"/>
  <c r="H238" i="2" a="1"/>
  <c r="BG237" i="4" a="1"/>
  <c r="AW237" i="4" a="1"/>
  <c r="DQ234" i="2" a="1"/>
  <c r="JZ182" i="4" a="1"/>
  <c r="DU237" i="2" a="1"/>
  <c r="AR235" i="4" a="1"/>
  <c r="CU235" i="4" a="1"/>
  <c r="Q236" i="2" a="1"/>
  <c r="BH237" i="4" a="1"/>
  <c r="JX152" i="4" a="1"/>
  <c r="T236" i="2" a="1"/>
  <c r="FW140" i="2" a="1"/>
  <c r="EJ234" i="2" a="1"/>
  <c r="CY237" i="4" a="1"/>
  <c r="I236" i="2" a="1"/>
  <c r="BF234" i="2" a="1"/>
  <c r="JY217" i="4" a="1"/>
  <c r="FV35" i="2" a="1"/>
  <c r="U237" i="2" a="1"/>
  <c r="JZ113" i="4" a="1"/>
  <c r="JZ226" i="4" a="1"/>
  <c r="DK236" i="2" a="1"/>
  <c r="G236" i="2" a="1"/>
  <c r="BI235" i="4" a="1"/>
  <c r="FX196" i="2" a="1"/>
  <c r="KB105" i="4" a="1"/>
  <c r="EW237" i="2" a="1"/>
  <c r="KC62" i="4" a="1"/>
  <c r="KB138" i="4" a="1"/>
  <c r="KA147" i="4" a="1"/>
  <c r="ER235" i="4" a="1"/>
  <c r="AL237" i="2" a="1"/>
  <c r="BG236" i="4" a="1"/>
  <c r="BL235" i="4" a="1"/>
  <c r="S237" i="2" a="1"/>
  <c r="FX159" i="2" a="1"/>
  <c r="AP234" i="4" a="1"/>
  <c r="FQ237" i="4" a="1"/>
  <c r="G238" i="2" a="1"/>
  <c r="BN235" i="4" a="1"/>
  <c r="AA234" i="4" a="1"/>
  <c r="IG236" i="4" a="1"/>
  <c r="HO234" i="4" a="1"/>
  <c r="FX208" i="2" a="1"/>
  <c r="BJ238" i="4" a="1"/>
  <c r="KC92" i="4" a="1"/>
  <c r="BS238" i="4" a="1"/>
  <c r="FV158" i="2" a="1"/>
  <c r="FX194" i="2" a="1"/>
  <c r="AB236" i="2" a="1"/>
  <c r="BH238" i="4" a="1"/>
  <c r="DO234" i="2" a="1"/>
  <c r="J234" i="2" a="1"/>
  <c r="KA118" i="4" a="1"/>
  <c r="FX218" i="2" a="1"/>
  <c r="JX104" i="4" a="1"/>
  <c r="AR238" i="4" a="1"/>
  <c r="H235" i="2" a="1"/>
  <c r="T235" i="2" a="1"/>
  <c r="AM235" i="4" a="1"/>
  <c r="AD238" i="2" a="1"/>
  <c r="EI238" i="2" a="1"/>
  <c r="AB237" i="2" a="1"/>
  <c r="FY81" i="2" a="1"/>
  <c r="BL238" i="4" a="1"/>
  <c r="J234" i="4" a="1"/>
  <c r="AC238" i="2" a="1"/>
  <c r="FW182" i="2" a="1"/>
  <c r="R236" i="2" a="1"/>
  <c r="CX238" i="4" a="1"/>
  <c r="AG238" i="4" a="1"/>
  <c r="DJ234" i="2" a="1"/>
  <c r="S238" i="2" a="1"/>
  <c r="AM237" i="2" a="1"/>
  <c r="JY27" i="4" a="1"/>
  <c r="BI236" i="4" a="1"/>
  <c r="DI237" i="2" a="1"/>
  <c r="DS238" i="2" a="1"/>
  <c r="JI237" i="4" a="1"/>
  <c r="AR237" i="4" a="1"/>
  <c r="FX183" i="2" a="1"/>
  <c r="Q238" i="2" a="1"/>
  <c r="FW88" i="2" a="1"/>
  <c r="KB183" i="4" a="1"/>
  <c r="JX226" i="4" a="1"/>
  <c r="O238" i="4" a="1"/>
  <c r="EY234" i="4" a="1"/>
  <c r="AN238" i="2" a="1"/>
  <c r="JW183" i="4" a="1"/>
  <c r="FV186" i="2" a="1"/>
  <c r="FY137" i="2" a="1"/>
  <c r="AW235" i="2" a="1"/>
  <c r="FU56" i="2" a="1"/>
  <c r="FU139" i="2" a="1"/>
  <c r="JW105" i="4" a="1"/>
  <c r="KA8" i="4" a="1"/>
  <c r="BK235" i="4" a="1"/>
  <c r="AS237" i="4" a="1"/>
  <c r="AQ235" i="4" a="1"/>
  <c r="AE235" i="2" a="1"/>
  <c r="HQ238" i="4" a="1"/>
  <c r="JZ67" i="4" a="1"/>
  <c r="JZ64" i="4" a="1"/>
  <c r="HI234" i="4" a="1"/>
  <c r="AV236" i="4" a="1"/>
  <c r="H236" i="2" a="1"/>
  <c r="EM235" i="2" a="1"/>
  <c r="AL234" i="2" a="1"/>
  <c r="KC211" i="4" a="1"/>
  <c r="Z234" i="4" a="1"/>
  <c r="X236" i="2" a="1"/>
  <c r="P234" i="4" a="1"/>
  <c r="BF236" i="4" a="1"/>
  <c r="AQ238" i="4" a="1"/>
  <c r="GY237" i="4" a="1"/>
  <c r="AU237" i="4" a="1"/>
  <c r="JZ209" i="4" a="1"/>
  <c r="AO237" i="2" a="1"/>
  <c r="BZ235" i="4" a="1"/>
  <c r="AW236" i="4" a="1"/>
  <c r="Q238" i="4" a="1"/>
  <c r="EK238" i="4" a="1"/>
  <c r="JX218" i="4" a="1"/>
  <c r="FV201" i="2" a="1"/>
  <c r="BL236" i="4" a="1"/>
  <c r="JE237" i="4" a="1"/>
  <c r="BK238" i="4" a="1"/>
  <c r="AF236" i="4" a="1"/>
  <c r="AK238" i="2" a="1"/>
  <c r="FW152" i="2" a="1"/>
  <c r="JX182" i="4" a="1"/>
  <c r="FY31" i="2" a="1"/>
  <c r="JX183" i="4" a="1"/>
  <c r="FY206" i="2" a="1"/>
  <c r="BF234" i="4" a="1"/>
  <c r="FY217" i="2" a="1"/>
  <c r="EY238" i="2" a="1"/>
  <c r="JZ107" i="4" a="1"/>
  <c r="KB214" i="4" a="1"/>
  <c r="KC28" i="4" a="1"/>
  <c r="HQ236" i="4" a="1"/>
  <c r="FF234" i="4" a="1"/>
  <c r="AK234" i="2" a="1"/>
  <c r="K235" i="2" a="1"/>
  <c r="AF234" i="4" a="1"/>
  <c r="AA237" i="2" a="1"/>
  <c r="KA182" i="4" a="1"/>
  <c r="JX139" i="4" a="1"/>
  <c r="JX100" i="4" a="1"/>
  <c r="IS234" i="4" a="1"/>
  <c r="J237" i="2" a="1"/>
  <c r="DV237" i="2" a="1"/>
  <c r="DF237" i="2" a="1"/>
  <c r="DD234" i="4" a="1"/>
  <c r="JY207" i="4" a="1"/>
  <c r="JW38" i="4" a="1"/>
  <c r="AD234" i="4" a="1"/>
  <c r="AQ234" i="4" a="1"/>
  <c r="FU154" i="2" a="1"/>
  <c r="S236" i="2" a="1"/>
  <c r="JW218" i="4" a="1"/>
  <c r="JX18" i="4" a="1"/>
  <c r="FX219" i="2" a="1"/>
  <c r="FX204" i="2" a="1"/>
  <c r="JV33" i="4" a="1"/>
  <c r="KB91" i="4" a="1"/>
  <c r="FW81" i="2" a="1"/>
  <c r="DH235" i="2" a="1"/>
  <c r="JZ198" i="4" a="1"/>
  <c r="FY40" i="2" a="1"/>
  <c r="JW50" i="4" a="1"/>
  <c r="FR235" i="2" a="1"/>
  <c r="Z236" i="4" a="1"/>
  <c r="BJ235" i="4" a="1"/>
  <c r="BI237" i="4" a="1"/>
  <c r="BB235" i="4" a="1"/>
  <c r="IX235" i="4" a="1"/>
  <c r="KA223" i="4" a="1"/>
  <c r="AM236" i="2" a="1"/>
  <c r="AC237" i="4" a="1"/>
  <c r="AS236" i="4" a="1"/>
  <c r="AD238" i="4" a="1"/>
  <c r="FU218" i="2" a="1"/>
  <c r="JW207" i="4" a="1"/>
  <c r="JY39" i="4" a="1"/>
  <c r="IQ236" i="4" a="1"/>
  <c r="AV234" i="4" a="1"/>
  <c r="S234" i="2" a="1"/>
  <c r="Q237" i="4" a="1"/>
  <c r="BJ237" i="4" a="1"/>
  <c r="KC218" i="4" a="1"/>
  <c r="BH236" i="4" a="1"/>
  <c r="DM238" i="4" a="1"/>
  <c r="GX235" i="4" a="1"/>
  <c r="ED238" i="4" a="1"/>
  <c r="AM234" i="2" a="1"/>
  <c r="BJ236" i="4" a="1"/>
  <c r="JX202" i="4" a="1"/>
  <c r="K236" i="2" a="1"/>
  <c r="JV48" i="4" a="1"/>
  <c r="AE234" i="2" a="1"/>
  <c r="FU158" i="2" a="1"/>
  <c r="GW235" i="4" a="1"/>
  <c r="AU236" i="4" a="1"/>
  <c r="JW182" i="4" a="1"/>
  <c r="BT236" i="2" a="1"/>
  <c r="AV238" i="4" a="1"/>
  <c r="JY61" i="4" a="1"/>
  <c r="J236" i="2" a="1"/>
  <c r="FU117" i="2" a="1"/>
  <c r="AG234" i="4" a="1"/>
  <c r="Q237" i="2" a="1"/>
  <c r="AN236" i="2" a="1"/>
  <c r="JA235" i="4" a="1"/>
  <c r="AD236" i="4" a="1"/>
  <c r="FV225" i="2" a="1"/>
  <c r="AH236" i="2" a="1"/>
  <c r="CK236" i="2" a="1"/>
  <c r="GX237" i="4" a="1"/>
  <c r="JW127" i="4" a="1"/>
  <c r="GS235" i="4" a="1"/>
  <c r="FX12" i="2" a="1"/>
  <c r="AW235" i="4" a="1"/>
  <c r="JZ174" i="4" a="1"/>
  <c r="IO236" i="4" a="1"/>
  <c r="JX50" i="4" a="1"/>
  <c r="EO234" i="2" a="1"/>
  <c r="FV218" i="2" a="1"/>
  <c r="R237" i="2" a="1"/>
  <c r="BW237" i="2" a="1"/>
  <c r="AC234" i="4" a="1"/>
  <c r="GK236" i="4" a="1"/>
  <c r="K238" i="4" a="1"/>
  <c r="FY234" i="4" a="1"/>
  <c r="KA217" i="4" a="1"/>
  <c r="AF237" i="4" a="1"/>
  <c r="AV237" i="4" a="1"/>
  <c r="O237" i="4" a="1"/>
  <c r="AG235" i="4" a="1"/>
  <c r="KA102" i="4" a="1"/>
  <c r="H237" i="2" a="1"/>
  <c r="P237" i="4" a="1"/>
  <c r="AK236" i="2" a="1"/>
  <c r="AF238" i="4" a="1"/>
  <c r="FU173" i="2" a="1"/>
  <c r="JY199" i="4" a="1"/>
  <c r="JV27" i="4" a="1"/>
  <c r="DC238" i="4" a="1"/>
  <c r="JV196" i="4" a="1"/>
  <c r="JA237" i="4" a="1"/>
  <c r="JY187" i="4" a="1"/>
  <c r="FU18" i="2" a="1"/>
  <c r="Q234" i="4" a="1"/>
  <c r="JV217" i="4" a="1"/>
  <c r="KA187" i="4" a="1"/>
  <c r="BS236" i="2" a="1"/>
  <c r="FV138" i="2" a="1"/>
  <c r="JW64" i="4" a="1"/>
  <c r="JG234" i="4" a="1"/>
  <c r="DO237" i="4" a="1"/>
  <c r="D238" i="2" a="1"/>
  <c r="JW147" i="4" a="1"/>
  <c r="DE236" i="4" a="1"/>
  <c r="KB113" i="4" a="1"/>
  <c r="AP237" i="2" a="1"/>
  <c r="JY218" i="4" a="1"/>
  <c r="JV15" i="4" a="1"/>
  <c r="AA236" i="4" a="1"/>
  <c r="DX236" i="2" a="1"/>
  <c r="BF238" i="2" a="1"/>
  <c r="DV235" i="4" a="1"/>
  <c r="AP235" i="4" a="1"/>
  <c r="G237" i="2" a="1"/>
  <c r="JZ217" i="4" a="1"/>
  <c r="AU234" i="4" a="1"/>
  <c r="JX172" i="4" a="1"/>
  <c r="JG236" i="4" a="1"/>
  <c r="IT237" i="4" a="1"/>
  <c r="JZ148" i="4" a="1"/>
  <c r="JX30" i="4" a="1"/>
  <c r="FR238" i="2" a="1"/>
  <c r="IV235" i="4" a="1"/>
  <c r="JX44" i="4" a="1"/>
  <c r="BV236" i="4" a="1"/>
  <c r="FB235" i="2" a="1"/>
  <c r="JX176" i="4" a="1"/>
  <c r="BW235" i="2" a="1"/>
  <c r="JX221" i="4" a="1"/>
  <c r="FW225" i="2" a="1"/>
  <c r="JC234" i="4" a="1"/>
  <c r="KC105" i="4" a="1"/>
  <c r="FT237" i="4" a="1"/>
  <c r="FY91" i="2" a="1"/>
  <c r="JX68" i="4" a="1"/>
  <c r="BL234" i="4" a="1"/>
  <c r="AA235" i="4" a="1"/>
  <c r="JP237" i="4" a="1"/>
  <c r="JY81" i="4" a="1"/>
  <c r="AC236" i="4" a="1"/>
  <c r="FY218" i="2" a="1"/>
  <c r="AB237" i="4" a="1"/>
  <c r="O235" i="4" a="1"/>
  <c r="EL235" i="2" a="1"/>
  <c r="KB90" i="4" a="1"/>
  <c r="JV215" i="4" a="1"/>
  <c r="AK234" i="4" a="1"/>
  <c r="KA94" i="4" a="1"/>
  <c r="IY236" i="4" a="1"/>
  <c r="EO234" i="4" a="1"/>
  <c r="EJ238" i="4" a="1"/>
  <c r="FV78" i="2" a="1"/>
  <c r="BQ236" i="2" a="1"/>
  <c r="KC229" i="4" a="1"/>
  <c r="R235" i="2" a="1"/>
  <c r="EV236" i="2" a="1"/>
  <c r="BC234" i="2" a="1"/>
  <c r="KA153" i="4" a="1"/>
  <c r="FU100" i="2" a="1"/>
  <c r="CF237" i="2" a="1"/>
  <c r="HM238" i="4" a="1"/>
  <c r="EJ238" i="2" a="1"/>
  <c r="JW163" i="4" a="1"/>
  <c r="KC67" i="4" a="1"/>
  <c r="P236" i="4" a="1"/>
  <c r="FY190" i="2" a="1"/>
  <c r="AC235" i="2" a="1"/>
  <c r="FW151" i="2" a="1"/>
  <c r="FV102" i="2" a="1"/>
  <c r="KB93" i="4" a="1"/>
  <c r="JV190" i="4" a="1"/>
  <c r="KA51" i="4" a="1"/>
  <c r="FV182" i="2" a="1"/>
  <c r="BC235" i="4" a="1"/>
  <c r="DG237" i="4" a="1"/>
  <c r="AD235" i="2" a="1"/>
  <c r="JV227" i="4" a="1"/>
  <c r="FX121" i="2" a="1"/>
  <c r="JW109" i="4" a="1"/>
  <c r="JV186" i="4" a="1"/>
  <c r="FV108" i="2" a="1"/>
  <c r="FM237" i="4" a="1"/>
  <c r="DY236" i="2" a="1"/>
  <c r="JX70" i="4" a="1"/>
  <c r="FV29" i="2" a="1"/>
  <c r="FU98" i="2" a="1"/>
  <c r="JF235" i="4" a="1"/>
  <c r="JV67" i="4" a="1"/>
  <c r="KC101" i="4" a="1"/>
  <c r="JZ151" i="4" a="1"/>
  <c r="FF235" i="2" a="1"/>
  <c r="JW177" i="4" a="1"/>
  <c r="AE237" i="2" a="1"/>
  <c r="BY234" i="4" a="1"/>
  <c r="FY236" i="4" a="1"/>
  <c r="FW90" i="2" a="1"/>
  <c r="KA175" i="4" a="1"/>
  <c r="JV229" i="4" a="1"/>
  <c r="F237" i="4" a="1"/>
  <c r="JV20" i="4" a="1"/>
  <c r="KC82" i="4" a="1"/>
  <c r="CK235" i="2" a="1"/>
  <c r="KA169" i="4" a="1"/>
  <c r="JX186" i="4" a="1"/>
  <c r="FW169" i="2" a="1"/>
  <c r="KB136" i="4" a="1"/>
  <c r="S234" i="4" a="1"/>
  <c r="FU192" i="2" a="1"/>
  <c r="FX45" i="2" a="1"/>
  <c r="FX43" i="2" a="1"/>
  <c r="FF237" i="4" a="1"/>
  <c r="GU237" i="4" a="1"/>
  <c r="IF237" i="4" a="1"/>
  <c r="FW172" i="2" a="1"/>
  <c r="BK237" i="4" a="1"/>
  <c r="T238" i="2" a="1"/>
  <c r="JZ218" i="4" a="1"/>
  <c r="AB238" i="4" a="1"/>
  <c r="P238" i="4" a="1"/>
  <c r="JY169" i="4" a="1"/>
  <c r="AP236" i="2" a="1"/>
  <c r="KA62" i="4" a="1"/>
  <c r="KC77" i="4" a="1"/>
  <c r="AB234" i="4" a="1"/>
  <c r="JW157" i="4" a="1"/>
  <c r="JN237" i="4" a="1"/>
  <c r="KA48" i="4" a="1"/>
  <c r="IU236" i="4" a="1"/>
  <c r="CH235" i="4" a="1"/>
  <c r="JZ102" i="4" a="1"/>
  <c r="JZ117" i="4" a="1"/>
  <c r="KB109" i="4" a="1"/>
  <c r="JW31" i="4" a="1"/>
  <c r="DR234" i="2" a="1"/>
  <c r="K237" i="4" a="1"/>
  <c r="AQ237" i="4" a="1"/>
  <c r="AS238" i="4" a="1"/>
  <c r="BY234" i="2" a="1"/>
  <c r="EM236" i="4" a="1"/>
  <c r="DB234" i="4" a="1"/>
  <c r="JY118" i="4" a="1"/>
  <c r="EC237" i="2" a="1"/>
  <c r="GQ234" i="4" a="1"/>
  <c r="AB236" i="4" a="1"/>
  <c r="JY14" i="4" a="1"/>
  <c r="Z238" i="4" a="1"/>
  <c r="GA235" i="4" a="1"/>
  <c r="JW25" i="4" a="1"/>
  <c r="FY21" i="2" a="1"/>
  <c r="FK237" i="4" a="1"/>
  <c r="DT236" i="2" a="1"/>
  <c r="FX182" i="2" a="1"/>
  <c r="JX203" i="4" a="1"/>
  <c r="KA220" i="4" a="1"/>
  <c r="JX196" i="4" a="1"/>
  <c r="CU234" i="4" a="1"/>
  <c r="CP237" i="4" a="1"/>
  <c r="JY214" i="4" a="1"/>
  <c r="HD235" i="4" a="1"/>
  <c r="KA144" i="4" a="1"/>
  <c r="CO234" i="2" a="1"/>
  <c r="JW93" i="4" a="1"/>
  <c r="AN237" i="2" a="1"/>
  <c r="JY174" i="4" a="1"/>
  <c r="KB218" i="4" a="1"/>
  <c r="J236" i="4" a="1"/>
  <c r="CZ237" i="4" a="1"/>
  <c r="FY160" i="2" a="1"/>
  <c r="J237" i="4" a="1"/>
  <c r="FI234" i="2" a="1"/>
  <c r="KA194" i="4" a="1"/>
  <c r="EA238" i="4" a="1"/>
  <c r="BK236" i="4" a="1"/>
  <c r="BM236" i="2" a="1"/>
  <c r="FV194" i="2" a="1"/>
  <c r="KB67" i="4" a="1"/>
  <c r="JZ116" i="4" a="1"/>
  <c r="FW155" i="2" a="1"/>
  <c r="AH237" i="4" a="1"/>
  <c r="X234" i="4" a="1"/>
  <c r="KA150" i="4" a="1"/>
  <c r="CI235" i="2" a="1"/>
  <c r="FX39" i="2" a="1"/>
  <c r="IQ234" i="4" a="1"/>
  <c r="FV227" i="2" a="1"/>
  <c r="DH237" i="4" a="1"/>
  <c r="EV237" i="2" a="1"/>
  <c r="FX201" i="2" a="1"/>
  <c r="KB191" i="4" a="1"/>
  <c r="O234" i="4" a="1"/>
  <c r="CL237" i="2" a="1"/>
  <c r="K235" i="4" a="1"/>
  <c r="N238" i="4" a="1"/>
  <c r="DG234" i="4" a="1"/>
  <c r="IQ235" i="4" a="1"/>
  <c r="BG235" i="4" a="1"/>
  <c r="AE236" i="4" a="1"/>
  <c r="DU234" i="4" a="1"/>
  <c r="T234" i="2" a="1"/>
  <c r="IC235" i="4" a="1"/>
  <c r="JY227" i="4" a="1"/>
  <c r="FU32" i="2" a="1"/>
  <c r="JZ143" i="4" a="1"/>
  <c r="KB147" i="4" a="1"/>
  <c r="GD237" i="4" a="1"/>
  <c r="CU234" i="2" a="1"/>
  <c r="FF234" i="2" a="1"/>
  <c r="AQ235" i="2" a="1"/>
  <c r="CK236" i="4" a="1"/>
  <c r="JW139" i="4" a="1"/>
  <c r="CR234" i="2" a="1"/>
  <c r="M237" i="4" a="1"/>
  <c r="FV132" i="2" a="1"/>
  <c r="JZ71" i="4" a="1"/>
  <c r="KC18" i="4" a="1"/>
  <c r="KC14" i="4" a="1"/>
  <c r="DS235" i="2" a="1"/>
  <c r="FW232" i="2" a="1"/>
  <c r="KC35" i="4" a="1"/>
  <c r="FV86" i="2" a="1"/>
  <c r="GR236" i="4" a="1"/>
  <c r="II234" i="4" a="1"/>
  <c r="JV11" i="4" a="1"/>
  <c r="AD234" i="2" a="1"/>
  <c r="AT235" i="4" a="1"/>
  <c r="EP237" i="4" a="1"/>
  <c r="KA71" i="4" a="1"/>
  <c r="U238" i="2" a="1"/>
  <c r="AE235" i="4" a="1"/>
  <c r="CP236" i="2" a="1"/>
  <c r="JX48" i="4" a="1"/>
  <c r="BD234" i="2" a="1"/>
  <c r="KC54" i="4" a="1"/>
  <c r="KC166" i="4" a="1"/>
  <c r="JZ179" i="4" a="1"/>
  <c r="FO237" i="2" a="1"/>
  <c r="FY48" i="2" a="1"/>
  <c r="JZ219" i="4" a="1"/>
  <c r="JV115" i="4" a="1"/>
  <c r="FW37" i="2" a="1"/>
  <c r="JZ21" i="4" a="1"/>
  <c r="I237" i="4" a="1"/>
  <c r="FY205" i="2" a="1"/>
  <c r="FX177" i="2" a="1"/>
  <c r="FY95" i="2" a="1"/>
  <c r="FV103" i="2" a="1"/>
  <c r="DY235" i="4" a="1"/>
  <c r="FU118" i="2" a="1"/>
  <c r="JX217" i="4" a="1"/>
  <c r="Z235" i="2" a="1"/>
  <c r="FY233" i="2" a="1"/>
  <c r="JX122" i="4" a="1"/>
  <c r="FT237" i="2" a="1"/>
  <c r="KA75" i="4" a="1"/>
  <c r="BU235" i="4" a="1"/>
  <c r="AX238" i="2" a="1"/>
  <c r="FN237" i="4" a="1"/>
  <c r="JY58" i="4" a="1"/>
  <c r="FY202" i="2" a="1"/>
  <c r="DI234" i="4" a="1"/>
  <c r="KB30" i="4" a="1"/>
  <c r="DD235" i="4" a="1"/>
  <c r="CL234" i="4" a="1"/>
  <c r="FV179" i="2" a="1"/>
  <c r="FU125" i="2" a="1"/>
  <c r="JY229" i="4" a="1"/>
  <c r="BI234" i="4" a="1"/>
  <c r="J235" i="4" a="1"/>
  <c r="BH235" i="4" a="1"/>
  <c r="AA237" i="4" a="1"/>
  <c r="FW25" i="2" a="1"/>
  <c r="DF235" i="4" a="1"/>
  <c r="FV187" i="2" a="1"/>
  <c r="FY182" i="2" a="1"/>
  <c r="AL238" i="2" a="1"/>
  <c r="FU151" i="2" a="1"/>
  <c r="JZ176" i="4" a="1"/>
  <c r="FX86" i="2" a="1"/>
  <c r="JY136" i="4" a="1"/>
  <c r="FV149" i="2" a="1"/>
  <c r="FW122" i="2" a="1"/>
  <c r="BM237" i="4" a="1"/>
  <c r="FW135" i="2" a="1"/>
  <c r="CC238" i="2" a="1"/>
  <c r="KC71" i="4" a="1"/>
  <c r="FW184" i="2" a="1"/>
  <c r="AE238" i="2" a="1"/>
  <c r="FB236" i="2" a="1"/>
  <c r="CR236" i="4" a="1"/>
  <c r="JX15" i="4" a="1"/>
  <c r="ES235" i="2" a="1"/>
  <c r="GO236" i="4" a="1"/>
  <c r="L237" i="4" a="1"/>
  <c r="J235" i="2" a="1"/>
  <c r="FV49" i="2" a="1"/>
  <c r="BM236" i="4" a="1"/>
  <c r="FY97" i="2" a="1"/>
  <c r="IR238" i="4" a="1"/>
  <c r="EB235" i="4" a="1"/>
  <c r="JY63" i="4" a="1"/>
  <c r="FU72" i="2" a="1"/>
  <c r="B238" i="4" a="1"/>
  <c r="JW122" i="4" a="1"/>
  <c r="W237" i="4" a="1"/>
  <c r="JW174" i="4" a="1"/>
  <c r="CI238" i="2" a="1"/>
  <c r="FU231" i="2" a="1"/>
  <c r="M238" i="4" a="1"/>
  <c r="AA236" i="2" a="1"/>
  <c r="KA214" i="4" a="1"/>
  <c r="ED235" i="4" a="1"/>
  <c r="JV45" i="4" a="1"/>
  <c r="FE238" i="2" a="1"/>
  <c r="FY187" i="2" a="1"/>
  <c r="GR235" i="4" a="1"/>
  <c r="AH238" i="4" a="1"/>
  <c r="CW234" i="4" a="1"/>
  <c r="KA11" i="4" a="1"/>
  <c r="K237" i="2" a="1"/>
  <c r="AF235" i="4" a="1"/>
  <c r="AW238" i="4" a="1"/>
  <c r="BF237" i="4" a="1"/>
  <c r="KA218" i="4" a="1"/>
  <c r="R238" i="2" a="1"/>
  <c r="FU211" i="2" a="1"/>
  <c r="FX181" i="2" a="1"/>
  <c r="JV96" i="4" a="1"/>
  <c r="FY227" i="2" a="1"/>
  <c r="FY148" i="2" a="1"/>
  <c r="IG237" i="4" a="1"/>
  <c r="KC121" i="4" a="1"/>
  <c r="FU174" i="2" a="1"/>
  <c r="EA237" i="4" a="1"/>
  <c r="JV47" i="4" a="1"/>
  <c r="KB217" i="4" a="1"/>
  <c r="JW154" i="4" a="1"/>
  <c r="BD238" i="2" a="1"/>
  <c r="JY176" i="4" a="1"/>
  <c r="JV57" i="4" a="1"/>
  <c r="JV213" i="4" a="1"/>
  <c r="FX87" i="2" a="1"/>
  <c r="CO238" i="2" a="1"/>
  <c r="FW21" i="2" a="1"/>
  <c r="KB194" i="4" a="1"/>
  <c r="KB151" i="4" a="1"/>
  <c r="EB237" i="4" a="1"/>
  <c r="AZ234" i="2" a="1"/>
  <c r="BN234" i="4" a="1"/>
  <c r="AE236" i="2" a="1"/>
  <c r="JY141" i="4" a="1"/>
  <c r="FW35" i="2" a="1"/>
  <c r="BF238" i="4" a="1"/>
  <c r="Z235" i="4" a="1"/>
  <c r="JZ180" i="4" a="1"/>
  <c r="FY62" i="2" a="1"/>
  <c r="FY228" i="2" a="1"/>
  <c r="EA237" i="2" a="1"/>
  <c r="D236" i="4" a="1"/>
  <c r="GZ234" i="4" a="1"/>
  <c r="JV26" i="4" a="1"/>
  <c r="KA212" i="4" a="1"/>
  <c r="FW86" i="2" a="1"/>
  <c r="KB47" i="4" a="1"/>
  <c r="ET238" i="2" a="1"/>
  <c r="KB180" i="4" a="1"/>
  <c r="FW167" i="2" a="1"/>
  <c r="FS237" i="4" a="1"/>
  <c r="JX58" i="4" a="1"/>
  <c r="BN237" i="4" a="1"/>
  <c r="KB21" i="4" a="1"/>
  <c r="KC16" i="4" a="1"/>
  <c r="IV236" i="4" a="1"/>
  <c r="CC236" i="2" a="1"/>
  <c r="FV110" i="2" a="1"/>
  <c r="JT234" i="4" a="1"/>
  <c r="JZ121" i="4" a="1"/>
  <c r="FW168" i="2" a="1"/>
  <c r="KC103" i="4" a="1"/>
  <c r="DO235" i="2" a="1"/>
  <c r="KC223" i="4" a="1"/>
  <c r="KC192" i="4" a="1"/>
  <c r="JW72" i="4" a="1"/>
  <c r="DZ235" i="4" a="1"/>
  <c r="FC237" i="4" a="1"/>
  <c r="KC172" i="4" a="1"/>
  <c r="JV177" i="4" a="1"/>
  <c r="JY213" i="4" a="1"/>
  <c r="FU183" i="2" a="1"/>
  <c r="AC236" i="2" a="1"/>
  <c r="FX139" i="2" a="1"/>
  <c r="FL234" i="4" a="1"/>
  <c r="DX237" i="4" a="1"/>
  <c r="FX90" i="2" a="1"/>
  <c r="FV180" i="2" a="1"/>
  <c r="EJ237" i="4" a="1"/>
  <c r="JO237" i="4" a="1"/>
  <c r="BR237" i="4" a="1"/>
  <c r="FX37" i="2" a="1"/>
  <c r="AL235" i="2" a="1"/>
  <c r="JW121" i="4" a="1"/>
  <c r="KC76" i="4" a="1"/>
  <c r="JY180" i="4" a="1"/>
  <c r="CL234" i="2" a="1"/>
  <c r="KC63" i="4" a="1"/>
  <c r="JZ23" i="4" a="1"/>
  <c r="JW59" i="4" a="1"/>
  <c r="BM235" i="2" a="1"/>
  <c r="JX109" i="4" a="1"/>
  <c r="KA229" i="4" a="1"/>
  <c r="KC174" i="4" a="1"/>
  <c r="JZ124" i="4" a="1"/>
  <c r="KC210" i="4" a="1"/>
  <c r="FV202" i="2" a="1"/>
  <c r="JV82" i="4" a="1"/>
  <c r="FW109" i="2" a="1"/>
  <c r="JX114" i="4" a="1"/>
  <c r="FX156" i="2" a="1"/>
  <c r="BQ238" i="4" a="1"/>
  <c r="EN237" i="2" a="1"/>
  <c r="JJ234" i="4" a="1"/>
  <c r="DE238" i="2" a="1"/>
  <c r="AE234" i="4" a="1"/>
  <c r="DF237" i="4" a="1"/>
  <c r="FO234" i="4" a="1"/>
  <c r="JJ237" i="4" a="1"/>
  <c r="IK234" i="4" a="1"/>
  <c r="KB176" i="4" a="1"/>
  <c r="JV89" i="4" a="1"/>
  <c r="FU62" i="2" a="1"/>
  <c r="AB238" i="2" a="1"/>
  <c r="FZ234" i="4" a="1"/>
  <c r="GE235" i="4" a="1"/>
  <c r="AY235" i="2" a="1"/>
  <c r="KA49" i="4" a="1"/>
  <c r="ES234" i="4" a="1"/>
  <c r="FV123" i="2" a="1"/>
  <c r="JV180" i="4" a="1"/>
  <c r="EO238" i="2" a="1"/>
  <c r="EG236" i="4" a="1"/>
  <c r="JR237" i="4" a="1"/>
  <c r="Z234" i="2" a="1"/>
  <c r="BD234" i="4" a="1"/>
  <c r="JO236" i="4" a="1"/>
  <c r="AC237" i="2" a="1"/>
  <c r="FH237" i="2" a="1"/>
  <c r="JY228" i="4" a="1"/>
  <c r="JW9" i="4" a="1"/>
  <c r="KB51" i="4" a="1"/>
  <c r="FY108" i="2" a="1"/>
  <c r="HN235" i="4" a="1"/>
  <c r="KA213" i="4" a="1"/>
  <c r="O236" i="4" a="1"/>
  <c r="JX168" i="4" a="1"/>
  <c r="FU141" i="2" a="1"/>
  <c r="JZ46" i="4" a="1"/>
  <c r="EA234" i="4" a="1"/>
  <c r="CX235" i="4" a="1"/>
  <c r="EB234" i="4" a="1"/>
  <c r="KB117" i="4" a="1"/>
  <c r="EG237" i="2" a="1"/>
  <c r="JZ53" i="4" a="1"/>
  <c r="KA91" i="4" a="1"/>
  <c r="FV181" i="2" a="1"/>
  <c r="JV151" i="4" a="1"/>
  <c r="GY234" i="4" a="1"/>
  <c r="FV101" i="2" a="1"/>
  <c r="JW54" i="4" a="1"/>
  <c r="BT238" i="2" a="1"/>
  <c r="FW73" i="2" a="1"/>
  <c r="DA234" i="4" a="1"/>
  <c r="FX227" i="2" a="1"/>
  <c r="CG236" i="2" a="1"/>
  <c r="JY33" i="4" a="1"/>
  <c r="CO235" i="2" a="1"/>
  <c r="AI237" i="2" a="1"/>
  <c r="FM235" i="2" a="1"/>
  <c r="JV72" i="4" a="1"/>
  <c r="EQ234" i="4" a="1"/>
  <c r="AN234" i="4" a="1"/>
  <c r="DX236" i="4" a="1"/>
  <c r="JV185" i="4" a="1"/>
  <c r="DZ235" i="2" a="1"/>
  <c r="FU7" i="2" a="1"/>
  <c r="DV235" i="2" a="1"/>
  <c r="KC31" i="4" a="1"/>
  <c r="FX73" i="2" a="1"/>
  <c r="FX234" i="4" a="1"/>
  <c r="KB94" i="4" a="1"/>
  <c r="FQ234" i="2" a="1"/>
  <c r="JW39" i="4" a="1"/>
  <c r="DQ238" i="4" a="1"/>
  <c r="JS235" i="4" a="1"/>
  <c r="M237" i="2" a="1"/>
  <c r="KA126" i="4" a="1"/>
  <c r="JY92" i="4" a="1"/>
  <c r="JZ201" i="4" a="1"/>
  <c r="FW212" i="2" a="1"/>
  <c r="JZ65" i="4" a="1"/>
  <c r="DO238" i="4" a="1"/>
  <c r="FX28" i="2" a="1"/>
  <c r="FY209" i="2" a="1"/>
  <c r="AV237" i="2" a="1"/>
  <c r="FU50" i="2" a="1"/>
  <c r="FU177" i="2" a="1"/>
  <c r="KC91" i="4" a="1"/>
  <c r="DR236" i="2" a="1"/>
  <c r="IU234" i="4" a="1"/>
  <c r="AK237" i="2" a="1"/>
  <c r="FV10" i="2" a="1"/>
  <c r="DW238" i="2" a="1"/>
  <c r="JZ184" i="4" a="1"/>
  <c r="FL236" i="2" a="1"/>
  <c r="DZ237" i="2" a="1"/>
  <c r="AZ238" i="4" a="1"/>
  <c r="EW238" i="2" a="1"/>
  <c r="AG236" i="4" a="1"/>
  <c r="L236" i="4" a="1"/>
  <c r="JD238" i="4" a="1"/>
  <c r="JX174" i="4" a="1"/>
  <c r="DY238" i="4" a="1"/>
  <c r="O237" i="2" a="1"/>
  <c r="DV237" i="4" a="1"/>
  <c r="EK236" i="4" a="1"/>
  <c r="FV34" i="2" a="1"/>
  <c r="IR237" i="4" a="1"/>
  <c r="JY232" i="4" a="1"/>
  <c r="FU13" i="2" a="1"/>
  <c r="FU155" i="2" a="1"/>
  <c r="JZ83" i="4" a="1"/>
  <c r="JX126" i="4" a="1"/>
  <c r="AX235" i="2" a="1"/>
  <c r="JX119" i="4" a="1"/>
  <c r="FY172" i="2" a="1"/>
  <c r="JY56" i="4" a="1"/>
  <c r="CS234" i="2" a="1"/>
  <c r="FW202" i="2" a="1"/>
  <c r="FT236" i="2" a="1"/>
  <c r="JU238" i="4" a="1"/>
  <c r="JV183" i="4" a="1"/>
  <c r="KC164" i="4" a="1"/>
  <c r="JZ185" i="4" a="1"/>
  <c r="CB237" i="2" a="1"/>
  <c r="FU101" i="2" a="1"/>
  <c r="E235" i="4" a="1"/>
  <c r="JY152" i="4" a="1"/>
  <c r="V237" i="4" a="1"/>
  <c r="BA236" i="4" a="1"/>
  <c r="FW219" i="2" a="1"/>
  <c r="FY51" i="2" a="1"/>
  <c r="CQ235" i="2" a="1"/>
  <c r="EE234" i="2" a="1"/>
  <c r="FU37" i="2" a="1"/>
  <c r="FV217" i="2" a="1"/>
  <c r="JC236" i="4" a="1"/>
  <c r="CD236" i="4" a="1"/>
  <c r="ER237" i="2" a="1"/>
  <c r="DF236" i="2" a="1"/>
  <c r="FH236" i="2" a="1"/>
  <c r="C234" i="2" a="1"/>
  <c r="KC226" i="4" a="1"/>
  <c r="JW217" i="4" a="1"/>
  <c r="KB181" i="4" a="1"/>
  <c r="EM234" i="2" a="1"/>
  <c r="DL234" i="4" a="1"/>
  <c r="JZ141" i="4" a="1"/>
  <c r="JX215" i="4" a="1"/>
  <c r="JZ129" i="4" a="1"/>
  <c r="KC94" i="4" a="1"/>
  <c r="C234" i="4" a="1"/>
  <c r="FP236" i="4" a="1"/>
  <c r="HL237" i="4" a="1"/>
  <c r="KA203" i="4" a="1"/>
  <c r="BI238" i="4" a="1"/>
  <c r="FY102" i="2" a="1"/>
  <c r="BE234" i="4" a="1"/>
  <c r="JY225" i="4" a="1"/>
  <c r="KA207" i="4" a="1"/>
  <c r="G237" i="4" a="1"/>
  <c r="KB13" i="4" a="1"/>
  <c r="JW191" i="4" a="1"/>
  <c r="N236" i="2" a="1"/>
  <c r="JW27" i="4" a="1"/>
  <c r="KA99" i="4" a="1"/>
  <c r="GV234" i="4" a="1"/>
  <c r="FY58" i="2" a="1"/>
  <c r="HK236" i="4" a="1"/>
  <c r="KB227" i="4" a="1"/>
  <c r="FV190" i="2" a="1"/>
  <c r="EJ236" i="2" a="1"/>
  <c r="EL236" i="2" a="1"/>
  <c r="JY138" i="4" a="1"/>
  <c r="KA125" i="4" a="1"/>
  <c r="CJ237" i="2" a="1"/>
  <c r="CH238" i="2" a="1"/>
  <c r="FK238" i="2" a="1"/>
  <c r="CT237" i="4" a="1"/>
  <c r="JZ152" i="4" a="1"/>
  <c r="JZ144" i="4" a="1"/>
  <c r="FW198" i="2" a="1"/>
  <c r="IM236" i="4" a="1"/>
  <c r="JV128" i="4" a="1"/>
  <c r="EP237" i="2" a="1"/>
  <c r="AB235" i="4" a="1"/>
  <c r="FV191" i="2" a="1"/>
  <c r="KC230" i="4" a="1"/>
  <c r="JY53" i="4" a="1"/>
  <c r="FT238" i="2" a="1"/>
  <c r="KA43" i="4" a="1"/>
  <c r="ES238" i="4" a="1"/>
  <c r="JW102" i="4" a="1"/>
  <c r="JZ132" i="4" a="1"/>
  <c r="FL237" i="4" a="1"/>
  <c r="BG238" i="2" a="1"/>
  <c r="IA236" i="4" a="1"/>
  <c r="FW57" i="2" a="1"/>
  <c r="JY190" i="4" a="1"/>
  <c r="FX36" i="2" a="1"/>
  <c r="KB27" i="4" a="1"/>
  <c r="FY118" i="2" a="1"/>
  <c r="JR234" i="4" a="1"/>
  <c r="JW221" i="4" a="1"/>
  <c r="JY91" i="4" a="1"/>
  <c r="FU114" i="2" a="1"/>
  <c r="KC187" i="4" a="1"/>
  <c r="FW83" i="2" a="1"/>
  <c r="CE238" i="2" a="1"/>
  <c r="AA234" i="2" a="1"/>
  <c r="BU238" i="4" a="1"/>
  <c r="FY47" i="2" a="1"/>
  <c r="CJ234" i="4" a="1"/>
  <c r="FY155" i="2" a="1"/>
  <c r="KC116" i="4" a="1"/>
  <c r="JY135" i="4" a="1"/>
  <c r="JW101" i="4" a="1"/>
  <c r="FA235" i="4" a="1"/>
  <c r="JV130" i="4" a="1"/>
  <c r="JX160" i="4" a="1"/>
  <c r="KC86" i="4" a="1"/>
  <c r="JX231" i="4" a="1"/>
  <c r="CW238" i="2" a="1"/>
  <c r="BM234" i="4" a="1"/>
  <c r="AS236" i="2" a="1"/>
  <c r="JW83" i="4" a="1"/>
  <c r="FT234" i="2" a="1"/>
  <c r="EU236" i="2" a="1"/>
  <c r="AW234" i="4" a="1"/>
  <c r="FY204" i="2" a="1"/>
  <c r="GS236" i="4" a="1"/>
  <c r="P235" i="2" a="1"/>
  <c r="L238" i="2" a="1"/>
  <c r="FV127" i="2" a="1"/>
  <c r="DH234" i="2" a="1"/>
  <c r="JW199" i="4" a="1"/>
  <c r="AI236" i="2" a="1"/>
  <c r="JY165" i="4" a="1"/>
  <c r="KB99" i="4" a="1"/>
  <c r="CF237" i="4" a="1"/>
  <c r="HQ237" i="4" a="1"/>
  <c r="FR236" i="4" a="1"/>
  <c r="CA235" i="4" a="1"/>
  <c r="CX236" i="4" a="1"/>
  <c r="CC235" i="2" a="1"/>
  <c r="FY183" i="2" a="1"/>
  <c r="DQ235" i="4" a="1"/>
  <c r="JX165" i="4" a="1"/>
  <c r="HF234" i="4" a="1"/>
  <c r="KB175" i="4" a="1"/>
  <c r="CH235" i="2" a="1"/>
  <c r="CL236" i="2" a="1"/>
  <c r="BD237" i="4" a="1"/>
  <c r="FX193" i="2" a="1"/>
  <c r="GO235" i="4" a="1"/>
  <c r="AQ234" i="2" a="1"/>
  <c r="JY93" i="4" a="1"/>
  <c r="BC234" i="4" a="1"/>
  <c r="FU95" i="2" a="1"/>
  <c r="BM235" i="4" a="1"/>
  <c r="KC177" i="4" a="1"/>
  <c r="AI235" i="2" a="1"/>
  <c r="JY108" i="4" a="1"/>
  <c r="KA36" i="4" a="1"/>
  <c r="JY97" i="4" a="1"/>
  <c r="JK238" i="4" a="1"/>
  <c r="BB237" i="4" a="1"/>
  <c r="FX229" i="2" a="1"/>
  <c r="FU52" i="2" a="1"/>
  <c r="JW138" i="4" a="1"/>
  <c r="JY139" i="4" a="1"/>
  <c r="JV194" i="4" a="1"/>
  <c r="ET237" i="2" a="1"/>
  <c r="FV21" i="2" a="1"/>
  <c r="JZ177" i="4" a="1"/>
  <c r="GE238" i="4" a="1"/>
  <c r="JZ50" i="4" a="1"/>
  <c r="AT238" i="2" a="1"/>
  <c r="JM235" i="4" a="1"/>
  <c r="DG237" i="2" a="1"/>
  <c r="HF235" i="4" a="1"/>
  <c r="JX74" i="4" a="1"/>
  <c r="DH237" i="2" a="1"/>
  <c r="IK238" i="4" a="1"/>
  <c r="FU135" i="2" a="1"/>
  <c r="FY22" i="2" a="1"/>
  <c r="E234" i="4" a="1"/>
  <c r="EO237" i="4" a="1"/>
  <c r="FX62" i="2" a="1"/>
  <c r="FW76" i="2" a="1"/>
  <c r="JX191" i="4" a="1"/>
  <c r="DW237" i="2" a="1"/>
  <c r="FW54" i="2" a="1"/>
  <c r="DZ237" i="4" a="1"/>
  <c r="FV63" i="2" a="1"/>
  <c r="KB219" i="4" a="1"/>
  <c r="JY77" i="4" a="1"/>
  <c r="CE234" i="4" a="1"/>
  <c r="JZ9" i="4" a="1"/>
  <c r="JY175" i="4" a="1"/>
  <c r="FY19" i="2" a="1"/>
  <c r="BE236" i="4" a="1"/>
  <c r="BN238" i="2" a="1"/>
  <c r="FX44" i="2" a="1"/>
  <c r="JW158" i="4" a="1"/>
  <c r="CL235" i="4" a="1"/>
  <c r="JV109" i="4" a="1"/>
  <c r="FU229" i="2" a="1"/>
  <c r="JY62" i="4" a="1"/>
  <c r="AY236" i="4" a="1"/>
  <c r="CY237" i="2" a="1"/>
  <c r="H238" i="4" a="1"/>
  <c r="EX238" i="4" a="1"/>
  <c r="KB211" i="4" a="1"/>
  <c r="KA180" i="4" a="1"/>
  <c r="E238" i="4" a="1"/>
  <c r="JH237" i="4" a="1"/>
  <c r="V234" i="2" a="1"/>
  <c r="HX238" i="4" a="1"/>
  <c r="FX94" i="2" a="1"/>
  <c r="KB122" i="4" a="1"/>
  <c r="FX160" i="2" a="1"/>
  <c r="GT238" i="4" a="1"/>
  <c r="IR236" i="4" a="1"/>
  <c r="JZ231" i="4" a="1"/>
  <c r="FY7" i="2" a="1"/>
  <c r="JV147" i="4" a="1"/>
  <c r="IH235" i="4" a="1"/>
  <c r="IJ237" i="4" a="1"/>
  <c r="JY68" i="4" a="1"/>
  <c r="BC236" i="4" a="1"/>
  <c r="FX89" i="2" a="1"/>
  <c r="FV25" i="2" a="1"/>
  <c r="JW151" i="4" a="1"/>
  <c r="T238" i="4" a="1"/>
  <c r="EK234" i="4" a="1"/>
  <c r="KC220" i="4" a="1"/>
  <c r="FV38" i="2" a="1"/>
  <c r="JP236" i="4" a="1"/>
  <c r="FW65" i="2" a="1"/>
  <c r="AA238" i="4" a="1"/>
  <c r="JZ86" i="4" a="1"/>
  <c r="ED236" i="2" a="1"/>
  <c r="EZ235" i="2" a="1"/>
  <c r="FU238" i="4" a="1"/>
  <c r="FW220" i="2" a="1"/>
  <c r="KA215" i="4" a="1"/>
  <c r="EH234" i="2" a="1"/>
  <c r="BU235" i="2" a="1"/>
  <c r="JY193" i="4" a="1"/>
  <c r="AR236" i="4" a="1"/>
  <c r="BI236" i="2" a="1"/>
  <c r="EI237" i="2" a="1"/>
  <c r="I237" i="2" a="1"/>
  <c r="FX205" i="2" a="1"/>
  <c r="FV154" i="2" a="1"/>
  <c r="KC119" i="4" a="1"/>
  <c r="IJ236" i="4" a="1"/>
  <c r="FU30" i="2" a="1"/>
  <c r="DK238" i="4" a="1"/>
  <c r="JN234" i="4" a="1"/>
  <c r="JY30" i="4" a="1"/>
  <c r="HH237" i="4" a="1"/>
  <c r="FU228" i="2" a="1"/>
  <c r="JP234" i="4" a="1"/>
  <c r="KB200" i="4" a="1"/>
  <c r="DM237" i="2" a="1"/>
  <c r="EU237" i="4" a="1"/>
  <c r="CC237" i="2" a="1"/>
  <c r="FU84" i="2" a="1"/>
  <c r="FT234" i="4" a="1"/>
  <c r="AX234" i="4" a="1"/>
  <c r="EI235" i="4" a="1"/>
  <c r="GD238" i="4" a="1"/>
  <c r="FU24" i="2" a="1"/>
  <c r="CG234" i="4" a="1"/>
  <c r="DM236" i="4" a="1"/>
  <c r="BJ234" i="4" a="1"/>
  <c r="JW46" i="4" a="1"/>
  <c r="AK236" i="4" a="1"/>
  <c r="FY178" i="2" a="1"/>
  <c r="FV26" i="2" a="1"/>
  <c r="FV24" i="2" a="1"/>
  <c r="KB10" i="4" a="1"/>
  <c r="BN234" i="2" a="1"/>
  <c r="FX122" i="2" a="1"/>
  <c r="J238" i="2" a="1"/>
  <c r="I235" i="2" a="1"/>
  <c r="KC9" i="4" a="1"/>
  <c r="FU236" i="4" a="1"/>
  <c r="JW111" i="4" a="1"/>
  <c r="JV21" i="4" a="1"/>
  <c r="JW53" i="4" a="1"/>
  <c r="JR235" i="4" a="1"/>
  <c r="KB133" i="4" a="1"/>
  <c r="FV223" i="2" a="1"/>
  <c r="KB25" i="4" a="1"/>
  <c r="EB234" i="2" a="1"/>
  <c r="KA31" i="4" a="1"/>
  <c r="JV112" i="4" a="1"/>
  <c r="FX95" i="2" a="1"/>
  <c r="KC135" i="4" a="1"/>
  <c r="KA41" i="4" a="1"/>
  <c r="JZ230" i="4" a="1"/>
  <c r="JV25" i="4" a="1"/>
  <c r="JS234" i="4" a="1"/>
  <c r="JY158" i="4" a="1"/>
  <c r="FV221" i="2" a="1"/>
  <c r="GT236" i="4" a="1"/>
  <c r="BM238" i="4" a="1"/>
  <c r="Z237" i="4" a="1"/>
  <c r="JX96" i="4" a="1"/>
  <c r="HC236" i="4" a="1"/>
  <c r="AH234" i="2" a="1"/>
  <c r="KB92" i="4" a="1"/>
  <c r="JX29" i="4" a="1"/>
  <c r="P237" i="2" a="1"/>
  <c r="JX93" i="4" a="1"/>
  <c r="FS234" i="2" a="1"/>
  <c r="DL238" i="2" a="1"/>
  <c r="KB76" i="4" a="1"/>
  <c r="KB32" i="4" a="1"/>
  <c r="FY65" i="2" a="1"/>
  <c r="AS238" i="2" a="1"/>
  <c r="FG237" i="4" a="1"/>
  <c r="FW133" i="2" a="1"/>
  <c r="JZ223" i="4" a="1"/>
  <c r="BA234" i="4" a="1"/>
  <c r="BB234" i="2" a="1"/>
  <c r="KA109" i="4" a="1"/>
  <c r="FU191" i="2" a="1"/>
  <c r="FX153" i="2" a="1"/>
  <c r="KB179" i="4" a="1"/>
  <c r="X237" i="2" a="1"/>
  <c r="JY80" i="4" a="1"/>
  <c r="EP234" i="4" a="1"/>
  <c r="FY42" i="2" a="1"/>
  <c r="JV70" i="4" a="1"/>
  <c r="CH234" i="4" a="1"/>
  <c r="GK237" i="4" a="1"/>
  <c r="KA177" i="4" a="1"/>
  <c r="EG235" i="2" a="1"/>
  <c r="FV79" i="2" a="1"/>
  <c r="FU29" i="2" a="1"/>
  <c r="FX195" i="2" a="1"/>
  <c r="FW170" i="2" a="1"/>
  <c r="FV51" i="2" a="1"/>
  <c r="KB224" i="4" a="1"/>
  <c r="JZ135" i="4" a="1"/>
  <c r="JW19" i="4" a="1"/>
  <c r="W236" i="4" a="1"/>
  <c r="GQ236" i="4" a="1"/>
  <c r="EG234" i="4" a="1"/>
  <c r="O238" i="2" a="1"/>
  <c r="FU80" i="2" a="1"/>
  <c r="BR238" i="2" a="1"/>
  <c r="DD238" i="4" a="1"/>
  <c r="DF236" i="4" a="1"/>
  <c r="BV235" i="2" a="1"/>
  <c r="JV225" i="4" a="1"/>
  <c r="IN234" i="4" a="1"/>
  <c r="EM235" i="4" a="1"/>
  <c r="FV11" i="2" a="1"/>
  <c r="DK234" i="2" a="1"/>
  <c r="JZ112" i="4" a="1"/>
  <c r="JZ232" i="4" a="1"/>
  <c r="FM237" i="2" a="1"/>
  <c r="S237" i="4" a="1"/>
  <c r="DI238" i="2" a="1"/>
  <c r="JW212" i="4" a="1"/>
  <c r="FD238" i="4" a="1"/>
  <c r="DJ234" i="4" a="1"/>
  <c r="FY175" i="2" a="1"/>
  <c r="KB74" i="4" a="1"/>
  <c r="KB184" i="4" a="1"/>
  <c r="JZ120" i="4" a="1"/>
  <c r="EZ235" i="4" a="1"/>
  <c r="JX60" i="4" a="1"/>
  <c r="AH238" i="2" a="1"/>
  <c r="BA235" i="2" a="1"/>
  <c r="JX220" i="4" a="1"/>
  <c r="FX231" i="2" a="1"/>
  <c r="CO235" i="4" a="1"/>
  <c r="HL234" i="4" a="1"/>
  <c r="JY65" i="4" a="1"/>
  <c r="S235" i="2" a="1"/>
  <c r="AW234" i="2" a="1"/>
  <c r="JZ31" i="4" a="1"/>
  <c r="FX172" i="2" a="1"/>
  <c r="KA178" i="4" a="1"/>
  <c r="IO238" i="4" a="1"/>
  <c r="FY101" i="2" a="1"/>
  <c r="FV175" i="2" a="1"/>
  <c r="KB65" i="4" a="1"/>
  <c r="KA117" i="4" a="1"/>
  <c r="FX104" i="2" a="1"/>
  <c r="FF238" i="2" a="1"/>
  <c r="JW8" i="4" a="1"/>
  <c r="FV195" i="2" a="1"/>
  <c r="JV77" i="4" a="1"/>
  <c r="JV85" i="4" a="1"/>
  <c r="FV73" i="2" a="1"/>
  <c r="FW123" i="2" a="1"/>
  <c r="JX91" i="4" a="1"/>
  <c r="JY226" i="4" a="1"/>
  <c r="BU236" i="4" a="1"/>
  <c r="JW155" i="4" a="1"/>
  <c r="KC203" i="4" a="1"/>
  <c r="FX102" i="2" a="1"/>
  <c r="JV189" i="4" a="1"/>
  <c r="JY122" i="4" a="1"/>
  <c r="FW104" i="2" a="1"/>
  <c r="JX69" i="4" a="1"/>
  <c r="JY50" i="4" a="1"/>
  <c r="FW47" i="2" a="1"/>
  <c r="AZ236" i="2" a="1"/>
  <c r="T237" i="4" a="1"/>
  <c r="JW137" i="4" a="1"/>
  <c r="KC145" i="4" a="1"/>
  <c r="AW237" i="2" a="1"/>
  <c r="KA106" i="4" a="1"/>
  <c r="FX167" i="2" a="1"/>
  <c r="GX236" i="4" a="1"/>
  <c r="E237" i="4" a="1"/>
  <c r="JX47" i="4" a="1"/>
  <c r="FY17" i="2" a="1"/>
  <c r="ES236" i="4" a="1"/>
  <c r="KC90" i="4" a="1"/>
  <c r="HL235" i="4" a="1"/>
  <c r="KA130" i="4" a="1"/>
  <c r="JX130" i="4" a="1"/>
  <c r="FV84" i="2" a="1"/>
  <c r="EE237" i="4" a="1"/>
  <c r="Y237" i="4" a="1"/>
  <c r="JV28" i="4" a="1"/>
  <c r="FY150" i="2" a="1"/>
  <c r="DI235" i="4" a="1"/>
  <c r="FX216" i="2" a="1"/>
  <c r="JX158" i="4" a="1"/>
  <c r="KA70" i="4" a="1"/>
  <c r="FB237" i="4" a="1"/>
  <c r="FW163" i="2" a="1"/>
  <c r="KB160" i="4" a="1"/>
  <c r="JY125" i="4" a="1"/>
  <c r="JY233" i="4" a="1"/>
  <c r="KA13" i="4" a="1"/>
  <c r="JI234" i="4" a="1"/>
  <c r="BE236" i="2" a="1"/>
  <c r="W238" i="4" a="1"/>
  <c r="JW161" i="4" a="1"/>
  <c r="KB43" i="4" a="1"/>
  <c r="ID236" i="4" a="1"/>
  <c r="M234" i="2" a="1"/>
  <c r="FY208" i="2" a="1"/>
  <c r="HG236" i="4" a="1"/>
  <c r="JV150" i="4" a="1"/>
  <c r="FW34" i="2" a="1"/>
  <c r="EC235" i="2" a="1"/>
  <c r="JY100" i="4" a="1"/>
  <c r="CT237" i="2" a="1"/>
  <c r="FV146" i="2" a="1"/>
  <c r="FU19" i="2" a="1"/>
  <c r="FW63" i="2" a="1"/>
  <c r="GA234" i="4" a="1"/>
  <c r="JY162" i="4" a="1"/>
  <c r="JY54" i="4" a="1"/>
  <c r="KB216" i="4" a="1"/>
  <c r="CI236" i="2" a="1"/>
  <c r="FY70" i="2" a="1"/>
  <c r="JW168" i="4" a="1"/>
  <c r="FV234" i="4" a="1"/>
  <c r="JX171" i="4" a="1"/>
  <c r="JW14" i="4" a="1"/>
  <c r="FU172" i="2" a="1"/>
  <c r="KC95" i="4" a="1"/>
  <c r="FW100" i="2" a="1"/>
  <c r="EO236" i="4" a="1"/>
  <c r="JV52" i="4" a="1"/>
  <c r="KB142" i="4" a="1"/>
  <c r="FZ238" i="4" a="1"/>
  <c r="KB134" i="4" a="1"/>
  <c r="FY196" i="2" a="1"/>
  <c r="JX190" i="4" a="1"/>
  <c r="JX49" i="4" a="1"/>
  <c r="JZ89" i="4" a="1"/>
  <c r="EP238" i="2" a="1"/>
  <c r="KA205" i="4" a="1"/>
  <c r="CF236" i="2" a="1"/>
  <c r="FX9" i="2" a="1"/>
  <c r="FY68" i="2" a="1"/>
  <c r="HX237" i="4" a="1"/>
  <c r="FW178" i="2" a="1"/>
  <c r="JY18" i="4" a="1"/>
  <c r="JX181" i="4" a="1"/>
  <c r="G234" i="4" a="1"/>
  <c r="KB177" i="4" a="1"/>
  <c r="FX13" i="2" a="1"/>
  <c r="GP238" i="4" a="1"/>
  <c r="JZ37" i="4" a="1"/>
  <c r="FV170" i="2" a="1"/>
  <c r="AG236" i="2" a="1"/>
  <c r="FU71" i="2" a="1"/>
  <c r="FU130" i="2" a="1"/>
  <c r="KC202" i="4" a="1"/>
  <c r="EX234" i="4" a="1"/>
  <c r="AR234" i="4" a="1"/>
  <c r="FX66" i="2" a="1"/>
  <c r="FD234" i="2" a="1"/>
  <c r="JV39" i="4" a="1"/>
  <c r="AR237" i="2" a="1"/>
  <c r="EB238" i="4" a="1"/>
  <c r="GZ238" i="4" a="1"/>
  <c r="IA234" i="4" a="1"/>
  <c r="KC33" i="4" a="1"/>
  <c r="KC40" i="4" a="1"/>
  <c r="BP237" i="4" a="1"/>
  <c r="KB31" i="4" a="1"/>
  <c r="JW106" i="4" a="1"/>
  <c r="KA149" i="4" a="1"/>
  <c r="FW200" i="2" a="1"/>
  <c r="AT237" i="2" a="1"/>
  <c r="JV62" i="4" a="1"/>
  <c r="BH238" i="2" a="1"/>
  <c r="DO237" i="2" a="1"/>
  <c r="FW8" i="2" a="1"/>
  <c r="JF236" i="4" a="1"/>
  <c r="DV238" i="4" a="1"/>
  <c r="FV88" i="2" a="1"/>
  <c r="JX214" i="4" a="1"/>
  <c r="CB238" i="4" a="1"/>
  <c r="JZ32" i="4" a="1"/>
  <c r="FN238" i="4" a="1"/>
  <c r="FO236" i="4" a="1"/>
  <c r="DD237" i="4" a="1"/>
  <c r="JW145" i="4" a="1"/>
  <c r="JX27" i="4" a="1"/>
  <c r="FY56" i="2" a="1"/>
  <c r="DS237" i="2" a="1"/>
  <c r="FX98" i="2" a="1"/>
  <c r="JX201" i="4" a="1"/>
  <c r="FX65" i="2" a="1"/>
  <c r="FY85" i="2" a="1"/>
  <c r="HD236" i="4" a="1"/>
  <c r="KB123" i="4" a="1"/>
  <c r="BM234" i="2" a="1"/>
  <c r="EX234" i="2" a="1"/>
  <c r="EY236" i="4" a="1"/>
  <c r="FU102" i="2" a="1"/>
  <c r="FV213" i="2" a="1"/>
  <c r="FX71" i="2" a="1"/>
  <c r="FW139" i="2" a="1"/>
  <c r="CA237" i="2" a="1"/>
  <c r="V236" i="2" a="1"/>
  <c r="CI237" i="2" a="1"/>
  <c r="AJ238" i="4" a="1"/>
  <c r="KB98" i="4" a="1"/>
  <c r="KA208" i="4" a="1"/>
  <c r="II236" i="4" a="1"/>
  <c r="JX40" i="4" a="1"/>
  <c r="GZ237" i="4" a="1"/>
  <c r="FV169" i="2" a="1"/>
  <c r="DQ236" i="4" a="1"/>
  <c r="FX70" i="2" a="1"/>
  <c r="JV122" i="4" a="1"/>
  <c r="JZ26" i="4" a="1"/>
  <c r="J238" i="4" a="1"/>
  <c r="FW145" i="2" a="1"/>
  <c r="FU122" i="2" a="1"/>
  <c r="ED236" i="4" a="1"/>
  <c r="EK235" i="2" a="1"/>
  <c r="JY90" i="4" a="1"/>
  <c r="JZ95" i="4" a="1"/>
  <c r="KB208" i="4" a="1"/>
  <c r="EK234" i="2" a="1"/>
  <c r="JW11" i="4" a="1"/>
  <c r="FV119" i="2" a="1"/>
  <c r="FX21" i="2" a="1"/>
  <c r="CP234" i="2" a="1"/>
  <c r="GN236" i="4" a="1"/>
  <c r="JW202" i="4" a="1"/>
  <c r="FU140" i="2" a="1"/>
  <c r="KB41" i="4" a="1"/>
  <c r="JZ69" i="4" a="1"/>
  <c r="FU73" i="2" a="1"/>
  <c r="BD236" i="4" a="1"/>
  <c r="FY78" i="2" a="1"/>
  <c r="KC32" i="4" a="1"/>
  <c r="EW235" i="2" a="1"/>
  <c r="DN237" i="2" a="1"/>
  <c r="JZ106" i="4" a="1"/>
  <c r="FU63" i="2" a="1"/>
  <c r="KC41" i="4" a="1"/>
  <c r="BI234" i="2" a="1"/>
  <c r="JW187" i="4" a="1"/>
  <c r="KA201" i="4" a="1"/>
  <c r="FV205" i="2" a="1"/>
  <c r="KC107" i="4" a="1"/>
  <c r="X237" i="4" a="1"/>
  <c r="JX110" i="4" a="1"/>
  <c r="KB153" i="4" a="1"/>
  <c r="FW136" i="2" a="1"/>
  <c r="FW67" i="2" a="1"/>
  <c r="HJ234" i="4" a="1"/>
  <c r="JW65" i="4" a="1"/>
  <c r="CL236" i="4" a="1"/>
  <c r="KA21" i="4" a="1"/>
  <c r="EU238" i="2" a="1"/>
  <c r="KB131" i="4" a="1"/>
  <c r="JX157" i="4" a="1"/>
  <c r="FA235" i="2" a="1"/>
  <c r="JO234" i="4" a="1"/>
  <c r="JX20" i="4" a="1"/>
  <c r="KB69" i="4" a="1"/>
  <c r="FV121" i="2" a="1"/>
  <c r="FW72" i="2" a="1"/>
  <c r="JZ15" i="4" a="1"/>
  <c r="IC236" i="4" a="1"/>
  <c r="FX163" i="2" a="1"/>
  <c r="DS237" i="4" a="1"/>
  <c r="CZ238" i="4" a="1"/>
  <c r="BX237" i="2" a="1"/>
  <c r="IP236" i="4" a="1"/>
  <c r="DE237" i="4" a="1"/>
  <c r="KA183" i="4" a="1"/>
  <c r="KA59" i="4" a="1"/>
  <c r="FY216" i="2" a="1"/>
  <c r="FX191" i="2" a="1"/>
  <c r="EC236" i="4" a="1"/>
  <c r="DQ236" i="2" a="1"/>
  <c r="FW13" i="2" a="1"/>
  <c r="FV203" i="2" a="1"/>
  <c r="KB135" i="4" a="1"/>
  <c r="JW172" i="4" a="1"/>
  <c r="IP235" i="4" a="1"/>
  <c r="ED237" i="2" a="1"/>
  <c r="FG234" i="2" a="1"/>
  <c r="KC131" i="4" a="1"/>
  <c r="AV235" i="2" a="1"/>
  <c r="JZ8" i="4" a="1"/>
  <c r="KC34" i="4" a="1"/>
  <c r="DI235" i="2" a="1"/>
  <c r="JY59" i="4" a="1"/>
  <c r="JG235" i="4" a="1"/>
  <c r="JY85" i="4" a="1"/>
  <c r="JI236" i="4" a="1"/>
  <c r="BY235" i="2" a="1"/>
  <c r="KA120" i="4" a="1"/>
  <c r="AV236" i="2" a="1"/>
  <c r="R236" i="4" a="1"/>
  <c r="EH237" i="2" a="1"/>
  <c r="FW62" i="2" a="1"/>
  <c r="JW57" i="4" a="1"/>
  <c r="FW56" i="2" a="1"/>
  <c r="JY31" i="4" a="1"/>
  <c r="T235" i="4" a="1"/>
  <c r="FU43" i="2" a="1"/>
  <c r="JW56" i="4" a="1"/>
  <c r="FW70" i="2" a="1"/>
  <c r="EI238" i="4" a="1"/>
  <c r="JY11" i="4" a="1"/>
  <c r="AV234" i="2" a="1"/>
  <c r="FD236" i="2" a="1"/>
  <c r="BX238" i="4" a="1"/>
  <c r="FU57" i="2" a="1"/>
  <c r="FV219" i="2" a="1"/>
  <c r="FX8" i="2" a="1"/>
  <c r="FV238" i="4" a="1"/>
  <c r="EW235" i="4" a="1"/>
  <c r="FU67" i="2" a="1"/>
  <c r="GE236" i="4" a="1"/>
  <c r="EY235" i="2" a="1"/>
  <c r="FV208" i="2" a="1"/>
  <c r="KA17" i="4" a="1"/>
  <c r="GS237" i="4" a="1"/>
  <c r="ES237" i="4" a="1"/>
  <c r="JX180" i="4" a="1"/>
  <c r="JZ157" i="4" a="1"/>
  <c r="BX236" i="2" a="1"/>
  <c r="KB96" i="4" a="1"/>
  <c r="KB145" i="4" a="1"/>
  <c r="BC238" i="2" a="1"/>
  <c r="FW186" i="2" a="1"/>
  <c r="ET238" i="4" a="1"/>
  <c r="FN237" i="2" a="1"/>
  <c r="FP235" i="4" a="1"/>
  <c r="FU230" i="2" a="1"/>
  <c r="JY7" i="4" a="1"/>
  <c r="JV173" i="4" a="1"/>
  <c r="AJ235" i="4" a="1"/>
  <c r="JY142" i="4" a="1"/>
  <c r="HA235" i="4" a="1"/>
  <c r="FU216" i="2" a="1"/>
  <c r="FY64" i="2" a="1"/>
  <c r="GP237" i="4" a="1"/>
  <c r="JZ33" i="4" a="1"/>
  <c r="FX16" i="2" a="1"/>
  <c r="JY22" i="4" a="1"/>
  <c r="KB8" i="4" a="1"/>
  <c r="BP234" i="4" a="1"/>
  <c r="FW175" i="2" a="1"/>
  <c r="JY172" i="4" a="1"/>
  <c r="HA236" i="4" a="1"/>
  <c r="FX155" i="2" a="1"/>
  <c r="DY237" i="4" a="1"/>
  <c r="KB141" i="4" a="1"/>
  <c r="EO236" i="2" a="1"/>
  <c r="FC238" i="2" a="1"/>
  <c r="JX198" i="4" a="1"/>
  <c r="KB213" i="4" a="1"/>
  <c r="BA238" i="4" a="1"/>
  <c r="IQ238" i="4" a="1"/>
  <c r="CD237" i="4" a="1"/>
  <c r="JY216" i="4" a="1"/>
  <c r="FY54" i="2" a="1"/>
  <c r="FU129" i="2" a="1"/>
  <c r="FU186" i="2" a="1"/>
  <c r="BI238" i="2" a="1"/>
  <c r="KA138" i="4" a="1"/>
  <c r="EL235" i="4" a="1"/>
  <c r="FY12" i="2" a="1"/>
  <c r="FV184" i="2" a="1"/>
  <c r="FP237" i="2" a="1"/>
  <c r="FU224" i="2" a="1"/>
  <c r="FY9" i="2" a="1"/>
  <c r="IY235" i="4" a="1"/>
  <c r="CV236" i="4" a="1"/>
  <c r="CH234" i="2" a="1"/>
  <c r="FW233" i="2" a="1"/>
  <c r="U234" i="2" a="1"/>
  <c r="GH236" i="4" a="1"/>
  <c r="JV22" i="4" a="1"/>
  <c r="JY131" i="4" a="1"/>
  <c r="JW225" i="4" a="1"/>
  <c r="FU178" i="2" a="1"/>
  <c r="FW210" i="2" a="1"/>
  <c r="DZ238" i="2" a="1"/>
  <c r="KA145" i="4" a="1"/>
  <c r="HC235" i="4" a="1"/>
  <c r="AJ236" i="4" a="1"/>
  <c r="EV234" i="4" a="1"/>
  <c r="JZ162" i="4" a="1"/>
  <c r="BV235" i="4" a="1"/>
  <c r="HJ238" i="4" a="1"/>
  <c r="JF237" i="4" a="1"/>
  <c r="CJ237" i="4" a="1"/>
  <c r="IB235" i="4" a="1"/>
  <c r="FA234" i="4" a="1"/>
  <c r="GV236" i="4" a="1"/>
  <c r="KC195" i="4" a="1"/>
  <c r="FV215" i="2" a="1"/>
  <c r="CQ237" i="4" a="1"/>
  <c r="EZ237" i="4" a="1"/>
  <c r="FX116" i="2" a="1"/>
  <c r="FU21" i="2" a="1"/>
  <c r="JV87" i="4" a="1"/>
  <c r="IW236" i="4" a="1"/>
  <c r="JY204" i="4" a="1"/>
  <c r="JV228" i="4" a="1"/>
  <c r="JX88" i="4" a="1"/>
  <c r="FL234" i="2" a="1"/>
  <c r="GJ236" i="4" a="1"/>
  <c r="KB70" i="4" a="1"/>
  <c r="R237" i="4" a="1"/>
  <c r="FV144" i="2" a="1"/>
  <c r="GL237" i="4" a="1"/>
  <c r="JY149" i="4" a="1"/>
  <c r="BQ234" i="2" a="1"/>
  <c r="FY73" i="2" a="1"/>
  <c r="FW36" i="2" a="1"/>
  <c r="JN238" i="4" a="1"/>
  <c r="FW192" i="2" a="1"/>
  <c r="JV79" i="4" a="1"/>
  <c r="FX127" i="2" a="1"/>
  <c r="KC85" i="4" a="1"/>
  <c r="CA237" i="4" a="1"/>
  <c r="AK235" i="2" a="1"/>
  <c r="FO235" i="2" a="1"/>
  <c r="FX131" i="2" a="1"/>
  <c r="FV143" i="2" a="1"/>
  <c r="IH234" i="4" a="1"/>
  <c r="FU225" i="2" a="1"/>
  <c r="CD238" i="4" a="1"/>
  <c r="BC238" i="4" a="1"/>
  <c r="KA33" i="4" a="1"/>
  <c r="JZ138" i="4" a="1"/>
  <c r="JW148" i="4" a="1"/>
  <c r="W238" i="2" a="1"/>
  <c r="FV96" i="2" a="1"/>
  <c r="FU49" i="2" a="1"/>
  <c r="HY234" i="4" a="1"/>
  <c r="KB62" i="4" a="1"/>
  <c r="JY171" i="4" a="1"/>
  <c r="KC99" i="4" a="1"/>
  <c r="JX63" i="4" a="1"/>
  <c r="JY66" i="4" a="1"/>
  <c r="JY28" i="4" a="1"/>
  <c r="JZ189" i="4" a="1"/>
  <c r="KC215" i="4" a="1"/>
  <c r="FV133" i="2" a="1"/>
  <c r="FW208" i="2" a="1"/>
  <c r="IB234" i="4" a="1"/>
  <c r="FX162" i="2" a="1"/>
  <c r="CL235" i="2" a="1"/>
  <c r="FX132" i="2" a="1"/>
  <c r="JV30" i="4" a="1"/>
  <c r="FV55" i="2" a="1"/>
  <c r="EC234" i="2" a="1"/>
  <c r="EF236" i="4" a="1"/>
  <c r="ER234" i="4" a="1"/>
  <c r="BC236" i="2" a="1"/>
  <c r="JY82" i="4" a="1"/>
  <c r="CX238" i="2" a="1"/>
  <c r="CR235" i="4" a="1"/>
  <c r="JZ166" i="4" a="1"/>
  <c r="FU164" i="2" a="1"/>
  <c r="FM238" i="2" a="1"/>
  <c r="JY55" i="4" a="1"/>
  <c r="CV238" i="2" a="1"/>
  <c r="L236" i="2" a="1"/>
  <c r="JZ61" i="4" a="1"/>
  <c r="ET237" i="4" a="1"/>
  <c r="FX113" i="2" a="1"/>
  <c r="JZ22" i="4" a="1"/>
  <c r="FY130" i="2" a="1"/>
  <c r="JW32" i="4" a="1"/>
  <c r="FJ236" i="4" a="1"/>
  <c r="JW49" i="4" a="1"/>
  <c r="JX87" i="4" a="1"/>
  <c r="FV111" i="2" a="1"/>
  <c r="DR235" i="2" a="1"/>
  <c r="JX77" i="4" a="1"/>
  <c r="JY8" i="4" a="1"/>
  <c r="FY151" i="2" a="1"/>
  <c r="KA181" i="4" a="1"/>
  <c r="JV88" i="4" a="1"/>
  <c r="JX105" i="4" a="1"/>
  <c r="JX86" i="4" a="1"/>
  <c r="FW171" i="2" a="1"/>
  <c r="I235" i="4" a="1"/>
  <c r="F235" i="4" a="1"/>
  <c r="KB158" i="4" a="1"/>
  <c r="FC238" i="4" a="1"/>
  <c r="JR236" i="4" a="1"/>
  <c r="FX225" i="2" a="1"/>
  <c r="JZ200" i="4" a="1"/>
  <c r="JY38" i="4" a="1"/>
  <c r="DW235" i="2" a="1"/>
  <c r="FX149" i="2" a="1"/>
  <c r="BP238" i="2" a="1"/>
  <c r="JX173" i="4" a="1"/>
  <c r="FU150" i="2" a="1"/>
  <c r="JW52" i="4" a="1"/>
  <c r="GG238" i="4" a="1"/>
  <c r="FV39" i="2" a="1"/>
  <c r="DP235" i="2" a="1"/>
  <c r="HH234" i="4" a="1"/>
  <c r="FX46" i="2" a="1"/>
  <c r="BP236" i="2" a="1"/>
  <c r="FU104" i="2" a="1"/>
  <c r="FY41" i="2" a="1"/>
  <c r="CB235" i="2" a="1"/>
  <c r="HQ234" i="4" a="1"/>
  <c r="JV100" i="4" a="1"/>
  <c r="FU92" i="2" a="1"/>
  <c r="KA221" i="4" a="1"/>
  <c r="IL234" i="4" a="1"/>
  <c r="AR238" i="2" a="1"/>
  <c r="JY74" i="4" a="1"/>
  <c r="JE235" i="4" a="1"/>
  <c r="FV230" i="2" a="1"/>
  <c r="DY234" i="4" a="1"/>
  <c r="ED235" i="2" a="1"/>
  <c r="DG235" i="4" a="1"/>
  <c r="JY21" i="4" a="1"/>
  <c r="FR238" i="4" a="1"/>
  <c r="FW206" i="2" a="1"/>
  <c r="AO235" i="4" a="1"/>
  <c r="FV65" i="2" a="1"/>
  <c r="JZ222" i="4" a="1"/>
  <c r="FU142" i="2" a="1"/>
  <c r="FY139" i="2" a="1"/>
  <c r="HJ236" i="4" a="1"/>
  <c r="IS238" i="4" a="1"/>
  <c r="FV94" i="2" a="1"/>
  <c r="DO238" i="2" a="1"/>
  <c r="FU40" i="2" a="1"/>
  <c r="JY34" i="4" a="1"/>
  <c r="FY93" i="2" a="1"/>
  <c r="FY152" i="2" a="1"/>
  <c r="JY84" i="4" a="1"/>
  <c r="FU195" i="2" a="1"/>
  <c r="FX144" i="2" a="1"/>
  <c r="FE237" i="4" a="1"/>
  <c r="JY231" i="4" a="1"/>
  <c r="EL237" i="2" a="1"/>
  <c r="U234" i="4" a="1"/>
  <c r="JV232" i="4" a="1"/>
  <c r="FX26" i="2" a="1"/>
  <c r="JX31" i="4" a="1"/>
  <c r="FV87" i="2" a="1"/>
  <c r="DY236" i="4" a="1"/>
  <c r="IR234" i="4" a="1"/>
  <c r="KB196" i="4" a="1"/>
  <c r="HH236" i="4" a="1"/>
  <c r="HN234" i="4" a="1"/>
  <c r="KA89" i="4" a="1"/>
  <c r="KA104" i="4" a="1"/>
  <c r="KB159" i="4" a="1"/>
  <c r="JX206" i="4" a="1"/>
  <c r="CG234" i="2" a="1"/>
  <c r="FX152" i="2" a="1"/>
  <c r="HE238" i="4" a="1"/>
  <c r="KA22" i="4" a="1"/>
  <c r="JX156" i="4" a="1"/>
  <c r="DF234" i="4" a="1"/>
  <c r="KC79" i="4" a="1"/>
  <c r="FX84" i="2" a="1"/>
  <c r="KB152" i="4" a="1"/>
  <c r="JZ126" i="4" a="1"/>
  <c r="FX141" i="2" a="1"/>
  <c r="FX15" i="2" a="1"/>
  <c r="KA143" i="4" a="1"/>
  <c r="FV174" i="2" a="1"/>
  <c r="V236" i="4" a="1"/>
  <c r="JW100" i="4" a="1"/>
  <c r="AQ237" i="2" a="1"/>
  <c r="DW235" i="4" a="1"/>
  <c r="FR237" i="2" a="1"/>
  <c r="JX115" i="4" a="1"/>
  <c r="CT234" i="2" a="1"/>
  <c r="IE236" i="4" a="1"/>
  <c r="JZ105" i="4" a="1"/>
  <c r="KA168" i="4" a="1"/>
  <c r="HW236" i="4" a="1"/>
  <c r="FU146" i="2" a="1"/>
  <c r="JY17" i="4" a="1"/>
  <c r="FW19" i="2" a="1"/>
  <c r="JX121" i="4" a="1"/>
  <c r="EH235" i="4" a="1"/>
  <c r="KA107" i="4" a="1"/>
  <c r="JX150" i="4" a="1"/>
  <c r="FX18" i="2" a="1"/>
  <c r="HD238" i="4" a="1"/>
  <c r="KC167" i="4" a="1"/>
  <c r="JY119" i="4" a="1"/>
  <c r="KA113" i="4" a="1"/>
  <c r="V238" i="4" a="1"/>
  <c r="O236" i="2" a="1"/>
  <c r="FU165" i="2" a="1"/>
  <c r="JX107" i="4" a="1"/>
  <c r="KB121" i="4" a="1"/>
  <c r="FX136" i="2" a="1"/>
  <c r="FN236" i="4" a="1"/>
  <c r="FW187" i="2" a="1"/>
  <c r="KC206" i="4" a="1"/>
  <c r="JV107" i="4" a="1"/>
  <c r="AQ238" i="2" a="1"/>
  <c r="JY184" i="4" a="1"/>
  <c r="JZ192" i="4" a="1"/>
  <c r="FY176" i="2" a="1"/>
  <c r="JY167" i="4" a="1"/>
  <c r="KB66" i="4" a="1"/>
  <c r="KB149" i="4" a="1"/>
  <c r="JL234" i="4" a="1"/>
  <c r="FU163" i="2" a="1"/>
  <c r="BC237" i="4" a="1"/>
  <c r="JW74" i="4" a="1"/>
  <c r="FU81" i="2" a="1"/>
  <c r="JY35" i="4" a="1"/>
  <c r="JU234" i="4" a="1"/>
  <c r="FN236" i="2" a="1"/>
  <c r="GP235" i="4" a="1"/>
  <c r="FM238" i="4" a="1"/>
  <c r="CR235" i="2" a="1"/>
  <c r="JV137" i="4" a="1"/>
  <c r="KC228" i="4" a="1"/>
  <c r="JW175" i="4" a="1"/>
  <c r="KB231" i="4" a="1"/>
  <c r="JV199" i="4" a="1"/>
  <c r="FW112" i="2" a="1"/>
  <c r="KC57" i="4" a="1"/>
  <c r="JZ80" i="4" a="1"/>
  <c r="KB28" i="4" a="1"/>
  <c r="CK235" i="4" a="1"/>
  <c r="ES234" i="2" a="1"/>
  <c r="FX154" i="2" a="1"/>
  <c r="KA96" i="4" a="1"/>
  <c r="IE238" i="4" a="1"/>
  <c r="FX148" i="2" a="1"/>
  <c r="BE238" i="4" a="1"/>
  <c r="JX222" i="4" a="1"/>
  <c r="JX83" i="4" a="1"/>
  <c r="JZ114" i="4" a="1"/>
  <c r="JZ103" i="4" a="1"/>
  <c r="KA90" i="4" a="1"/>
  <c r="FZ236" i="4" a="1"/>
  <c r="FZ237" i="4" a="1"/>
  <c r="CW234" i="2" a="1"/>
  <c r="FX166" i="2" a="1"/>
  <c r="JV7" i="4" a="1"/>
  <c r="JY126" i="4" a="1"/>
  <c r="ER235" i="2" a="1"/>
  <c r="BZ238" i="4" a="1"/>
  <c r="JX32" i="4" a="1"/>
  <c r="DC235" i="2" a="1"/>
  <c r="HS236" i="4" a="1"/>
  <c r="FW129" i="2" a="1"/>
  <c r="JX35" i="4" a="1"/>
  <c r="JC235" i="4" a="1"/>
  <c r="ET234" i="4" a="1"/>
  <c r="JY51" i="4" a="1"/>
  <c r="KC138" i="4" a="1"/>
  <c r="GY238" i="4" a="1"/>
  <c r="DU236" i="2" a="1"/>
  <c r="KC184" i="4" a="1"/>
  <c r="JX76" i="4" a="1"/>
  <c r="KB55" i="4" a="1"/>
  <c r="FY215" i="2" a="1"/>
  <c r="KA161" i="4" a="1"/>
  <c r="FY235" i="4" a="1"/>
  <c r="GJ237" i="4" a="1"/>
  <c r="FW95" i="2" a="1"/>
  <c r="BF236" i="2" a="1"/>
  <c r="FY198" i="2" a="1"/>
  <c r="BR234" i="2" a="1"/>
  <c r="HT235" i="4" a="1"/>
  <c r="FY138" i="2" a="1"/>
  <c r="KA23" i="4" a="1"/>
  <c r="JN236" i="4" a="1"/>
  <c r="FU38" i="2" a="1"/>
  <c r="JW84" i="4" a="1"/>
  <c r="EE235" i="4" a="1"/>
  <c r="AH234" i="4" a="1"/>
  <c r="DH235" i="4" a="1"/>
  <c r="ID234" i="4" a="1"/>
  <c r="EH238" i="4" a="1"/>
  <c r="IX234" i="4" a="1"/>
  <c r="JN235" i="4" a="1"/>
  <c r="FU220" i="2" a="1"/>
  <c r="M234" i="4" a="1"/>
  <c r="GN237" i="4" a="1"/>
  <c r="CY238" i="2" a="1"/>
  <c r="FX210" i="2" a="1"/>
  <c r="FW147" i="2" a="1"/>
  <c r="AO237" i="4" a="1"/>
  <c r="FD238" i="2" a="1"/>
  <c r="HM237" i="4" a="1"/>
  <c r="JY160" i="4" a="1"/>
  <c r="KB157" i="4" a="1"/>
  <c r="FR234" i="2" a="1"/>
  <c r="FY238" i="4" a="1"/>
  <c r="KC186" i="4" a="1"/>
  <c r="FM235" i="4" a="1"/>
  <c r="FY67" i="2" a="1"/>
  <c r="BX236" i="4" a="1"/>
  <c r="JR238" i="4" a="1"/>
  <c r="FU175" i="2" a="1"/>
  <c r="FE235" i="4" a="1"/>
  <c r="JY186" i="4" a="1"/>
  <c r="FY170" i="2" a="1"/>
  <c r="KA171" i="4" a="1"/>
  <c r="FY88" i="2" a="1"/>
  <c r="IY237" i="4" a="1"/>
  <c r="BP236" i="4" a="1"/>
  <c r="KA137" i="4" a="1"/>
  <c r="FV166" i="2" a="1"/>
  <c r="JV46" i="4" a="1"/>
  <c r="JZ34" i="4" a="1"/>
  <c r="EU237" i="2" a="1"/>
  <c r="BQ237" i="4" a="1"/>
  <c r="JV91" i="4" a="1"/>
  <c r="JZ134" i="4" a="1"/>
  <c r="KC123" i="4" a="1"/>
  <c r="FU111" i="2" a="1"/>
  <c r="EE238" i="4" a="1"/>
  <c r="GM235" i="4" a="1"/>
  <c r="FC235" i="4" a="1"/>
  <c r="IC234" i="4" a="1"/>
  <c r="GN235" i="4" a="1"/>
  <c r="FV22" i="2" a="1"/>
  <c r="FW31" i="2" a="1"/>
  <c r="JY168" i="4" a="1"/>
  <c r="AU238" i="2" a="1"/>
  <c r="HL236" i="4" a="1"/>
  <c r="FX29" i="2" a="1"/>
  <c r="JV166" i="4" a="1"/>
  <c r="FY113" i="2" a="1"/>
  <c r="FY110" i="2" a="1"/>
  <c r="FV60" i="2" a="1"/>
  <c r="D236" i="2" a="1"/>
  <c r="DB236" i="2" a="1"/>
  <c r="IL238" i="4" a="1"/>
  <c r="JW180" i="4" a="1"/>
  <c r="EQ236" i="2" a="1"/>
  <c r="FV209" i="2" a="1"/>
  <c r="IT235" i="4" a="1"/>
  <c r="KC100" i="4" a="1"/>
  <c r="CP235" i="2" a="1"/>
  <c r="AY238" i="4" a="1"/>
  <c r="FV19" i="2" a="1"/>
  <c r="FU45" i="2" a="1"/>
  <c r="FW130" i="2" a="1"/>
  <c r="D234" i="4" a="1"/>
  <c r="FV137" i="2" a="1"/>
  <c r="JV24" i="4" a="1"/>
  <c r="FW222" i="2" a="1"/>
  <c r="KA54" i="4" a="1"/>
  <c r="JW33" i="4" a="1"/>
  <c r="FU200" i="2" a="1"/>
  <c r="EK237" i="4" a="1"/>
  <c r="JV181" i="4" a="1"/>
  <c r="KB116" i="4" a="1"/>
  <c r="CS237" i="2" a="1"/>
  <c r="CK238" i="4" a="1"/>
  <c r="EV238" i="2" a="1"/>
  <c r="JX179" i="4" a="1"/>
  <c r="AU235" i="2" a="1"/>
  <c r="JY215" i="4" a="1"/>
  <c r="KB82" i="4" a="1"/>
  <c r="DY235" i="2" a="1"/>
  <c r="KA232" i="4" a="1"/>
  <c r="JV49" i="4" a="1"/>
  <c r="FW148" i="2" a="1"/>
  <c r="DL238" i="4" a="1"/>
  <c r="JV93" i="4" a="1"/>
  <c r="CD235" i="2" a="1"/>
  <c r="IB237" i="4" a="1"/>
  <c r="JZ203" i="4" a="1"/>
  <c r="KA174" i="4" a="1"/>
  <c r="FN235" i="4" a="1"/>
  <c r="KA139" i="4" a="1"/>
  <c r="FV152" i="2" a="1"/>
  <c r="FY105" i="2" a="1"/>
  <c r="KC189" i="4" a="1"/>
  <c r="JY24" i="4" a="1"/>
  <c r="JX170" i="4" a="1"/>
  <c r="CF236" i="4" a="1"/>
  <c r="DK237" i="4" a="1"/>
  <c r="FN235" i="2" a="1"/>
  <c r="FY8" i="2" a="1"/>
  <c r="JZ169" i="4" a="1"/>
  <c r="C235" i="2" a="1"/>
  <c r="FL237" i="2" a="1"/>
  <c r="IN236" i="4" a="1"/>
  <c r="HC237" i="4" a="1"/>
  <c r="DC236" i="2" a="1"/>
  <c r="JW135" i="4" a="1"/>
  <c r="FV8" i="2" a="1"/>
  <c r="DI237" i="4" a="1"/>
  <c r="IK235" i="4" a="1"/>
  <c r="DW238" i="4" a="1"/>
  <c r="DA236" i="2" a="1"/>
  <c r="KB29" i="4" a="1"/>
  <c r="KC26" i="4" a="1"/>
  <c r="FX157" i="2" a="1"/>
  <c r="JV141" i="4" a="1"/>
  <c r="JX223" i="4" a="1"/>
  <c r="JV222" i="4" a="1"/>
  <c r="JZ181" i="4" a="1"/>
  <c r="ID238" i="4" a="1"/>
  <c r="CX237" i="4" a="1"/>
  <c r="FW108" i="2" a="1"/>
  <c r="CD234" i="4" a="1"/>
  <c r="CX235" i="2" a="1"/>
  <c r="EV235" i="4" a="1"/>
  <c r="CX237" i="2" a="1"/>
  <c r="JV103" i="4" a="1"/>
  <c r="KB52" i="4" a="1"/>
  <c r="JZ164" i="4" a="1"/>
  <c r="FU9" i="2" a="1"/>
  <c r="BW236" i="2" a="1"/>
  <c r="JV19" i="4" a="1"/>
  <c r="FV12" i="2" a="1"/>
  <c r="FY36" i="2" a="1"/>
  <c r="JZ161" i="4" a="1"/>
  <c r="FU133" i="2" a="1"/>
  <c r="GU238" i="4" a="1"/>
  <c r="JY224" i="4" a="1"/>
  <c r="JY25" i="4" a="1"/>
  <c r="FV236" i="4" a="1"/>
  <c r="KB64" i="4" a="1"/>
  <c r="JX144" i="4" a="1"/>
  <c r="HG235" i="4" a="1"/>
  <c r="FH235" i="4" a="1"/>
  <c r="BR235" i="2" a="1"/>
  <c r="BD238" i="4" a="1"/>
  <c r="JV69" i="4" a="1"/>
  <c r="JX159" i="4" a="1"/>
  <c r="JV106" i="4" a="1"/>
  <c r="KA74" i="4" a="1"/>
  <c r="JZ14" i="4" a="1"/>
  <c r="EI234" i="4" a="1"/>
  <c r="AI234" i="2" a="1"/>
  <c r="FX222" i="2" a="1"/>
  <c r="AM234" i="4" a="1"/>
  <c r="EW236" i="2" a="1"/>
  <c r="BW234" i="4" a="1"/>
  <c r="JH238" i="4" a="1"/>
  <c r="JW71" i="4" a="1"/>
  <c r="CM235" i="2" a="1"/>
  <c r="FY119" i="2" a="1"/>
  <c r="KB36" i="4" a="1"/>
  <c r="FD236" i="4" a="1"/>
  <c r="JY42" i="4" a="1"/>
  <c r="KB182" i="4" a="1"/>
  <c r="FJ235" i="4" a="1"/>
  <c r="FV197" i="2" a="1"/>
  <c r="GL234" i="4" a="1"/>
  <c r="JX108" i="4" a="1"/>
  <c r="KA189" i="4" a="1"/>
  <c r="FG236" i="4" a="1"/>
  <c r="JX13" i="4" a="1"/>
  <c r="EC234" i="4" a="1"/>
  <c r="JZ30" i="4" a="1"/>
  <c r="AG238" i="2" a="1"/>
  <c r="F237" i="2" a="1"/>
  <c r="GC237" i="4" a="1"/>
  <c r="JY196" i="4" a="1"/>
  <c r="JW229" i="4" a="1"/>
  <c r="JZ153" i="4" a="1"/>
  <c r="FU35" i="2" a="1"/>
  <c r="FY44" i="2" a="1"/>
  <c r="P236" i="2" a="1"/>
  <c r="HN238" i="4" a="1"/>
  <c r="JV80" i="4" a="1"/>
  <c r="JV14" i="4" a="1"/>
  <c r="FC236" i="2" a="1"/>
  <c r="FV91" i="2" a="1"/>
  <c r="KB146" i="4" a="1"/>
  <c r="KA68" i="4" a="1"/>
  <c r="KC213" i="4" a="1"/>
  <c r="FU181" i="2" a="1"/>
  <c r="FX61" i="2" a="1"/>
  <c r="FU107" i="2" a="1"/>
  <c r="FY143" i="2" a="1"/>
  <c r="FU76" i="2" a="1"/>
  <c r="JY60" i="4" a="1"/>
  <c r="JW194" i="4" a="1"/>
  <c r="FU86" i="2" a="1"/>
  <c r="FI237" i="4" a="1"/>
  <c r="CJ235" i="4" a="1"/>
  <c r="HV235" i="4" a="1"/>
  <c r="KB87" i="4" a="1"/>
  <c r="KC12" i="4" a="1"/>
  <c r="JY163" i="4" a="1"/>
  <c r="JV145" i="4" a="1"/>
  <c r="FB234" i="4" a="1"/>
  <c r="KB68" i="4" a="1"/>
  <c r="FV231" i="2" a="1"/>
  <c r="FV117" i="2" a="1"/>
  <c r="DF238" i="2" a="1"/>
  <c r="KC127" i="4" a="1"/>
  <c r="JY20" i="4" a="1"/>
  <c r="JY195" i="4" a="1"/>
  <c r="JW81" i="4" a="1"/>
  <c r="FW114" i="2" a="1"/>
  <c r="FX53" i="2" a="1"/>
  <c r="II237" i="4" a="1"/>
  <c r="FW177" i="2" a="1"/>
  <c r="CO237" i="2" a="1"/>
  <c r="JW209" i="4" a="1"/>
  <c r="IT236" i="4" a="1"/>
  <c r="FV97" i="2" a="1"/>
  <c r="JW231" i="4" a="1"/>
  <c r="FP238" i="2" a="1"/>
  <c r="T236" i="4" a="1"/>
  <c r="BK235" i="2" a="1"/>
  <c r="JZ55" i="4" a="1"/>
  <c r="EV234" i="2" a="1"/>
  <c r="JV146" i="4" a="1"/>
  <c r="JX54" i="4" a="1"/>
  <c r="FU212" i="2" a="1"/>
  <c r="JW219" i="4" a="1"/>
  <c r="BU234" i="2" a="1"/>
  <c r="JV78" i="4" a="1"/>
  <c r="FY224" i="2" a="1"/>
  <c r="GZ236" i="4" a="1"/>
  <c r="FY57" i="2" a="1"/>
  <c r="JX127" i="4" a="1"/>
  <c r="DJ236" i="2" a="1"/>
  <c r="KA34" i="4" a="1"/>
  <c r="EO237" i="2" a="1"/>
  <c r="FX185" i="2" a="1"/>
  <c r="JW87" i="4" a="1"/>
  <c r="CU237" i="2" a="1"/>
  <c r="FA236" i="2" a="1"/>
  <c r="FI234" i="4" a="1"/>
  <c r="JX151" i="4" a="1"/>
  <c r="JV171" i="4" a="1"/>
  <c r="FS235" i="2" a="1"/>
  <c r="JV65" i="4" a="1"/>
  <c r="JZ149" i="4" a="1"/>
  <c r="DO235" i="4" a="1"/>
  <c r="W237" i="2" a="1"/>
  <c r="FP238" i="4" a="1"/>
  <c r="HU237" i="4" a="1"/>
  <c r="KC179" i="4" a="1"/>
  <c r="BS235" i="4" a="1"/>
  <c r="KB114" i="4" a="1"/>
  <c r="G238" i="4" a="1"/>
  <c r="KA199" i="4" a="1"/>
  <c r="KC128" i="4" a="1"/>
  <c r="GK234" i="4" a="1"/>
  <c r="EC235" i="4" a="1"/>
  <c r="AJ238" i="2" a="1"/>
  <c r="GB234" i="4" a="1"/>
  <c r="KB137" i="4" a="1"/>
  <c r="JW214" i="4" a="1"/>
  <c r="DE235" i="4" a="1"/>
  <c r="IN235" i="4" a="1"/>
  <c r="KC112" i="4" a="1"/>
  <c r="IN237" i="4" a="1"/>
  <c r="JZ87" i="4" a="1"/>
  <c r="DG236" i="2" a="1"/>
  <c r="JX207" i="4" a="1"/>
  <c r="JX102" i="4" a="1"/>
  <c r="BB236" i="4" a="1"/>
  <c r="HO238" i="4" a="1"/>
  <c r="DC237" i="4" a="1"/>
  <c r="FW189" i="2" a="1"/>
  <c r="FY106" i="2" a="1"/>
  <c r="FY223" i="2" a="1"/>
  <c r="EU234" i="2" a="1"/>
  <c r="KC20" i="4" a="1"/>
  <c r="M238" i="2" a="1"/>
  <c r="FX151" i="2" a="1"/>
  <c r="JV18" i="4" a="1"/>
  <c r="JW82" i="4" a="1"/>
  <c r="KB42" i="4" a="1"/>
  <c r="EE236" i="2" a="1"/>
  <c r="KC25" i="4" a="1"/>
  <c r="JV117" i="4" a="1"/>
  <c r="FV198" i="2" a="1"/>
  <c r="KA97" i="4" a="1"/>
  <c r="CE236" i="2" a="1"/>
  <c r="IO234" i="4" a="1"/>
  <c r="FH237" i="4" a="1"/>
  <c r="DR234" i="4" a="1"/>
  <c r="FU91" i="2" a="1"/>
  <c r="KC83" i="4" a="1"/>
  <c r="GU235" i="4" a="1"/>
  <c r="FW82" i="2" a="1"/>
  <c r="FU109" i="2" a="1"/>
  <c r="KC147" i="4" a="1"/>
  <c r="FJ237" i="2" a="1"/>
  <c r="FU193" i="2" a="1"/>
  <c r="FY90" i="2" a="1"/>
  <c r="FR237" i="4" a="1"/>
  <c r="IF235" i="4" a="1"/>
  <c r="KC39" i="4" a="1"/>
  <c r="KC23" i="4" a="1"/>
  <c r="BO237" i="4" a="1"/>
  <c r="ES236" i="2" a="1"/>
  <c r="KC155" i="4" a="1"/>
  <c r="DO234" i="4" a="1"/>
  <c r="JV113" i="4" a="1"/>
  <c r="FU39" i="2" a="1"/>
  <c r="CW237" i="2" a="1"/>
  <c r="JZ78" i="4" a="1"/>
  <c r="DM237" i="4" a="1"/>
  <c r="DP234" i="4" a="1"/>
  <c r="KC214" i="4" a="1"/>
  <c r="KC212" i="4" a="1"/>
  <c r="FV126" i="2" a="1"/>
  <c r="JJ235" i="4" a="1"/>
  <c r="BW238" i="4" a="1"/>
  <c r="HZ236" i="4" a="1"/>
  <c r="AF235" i="2" a="1"/>
  <c r="JZ210" i="4" a="1"/>
  <c r="AN237" i="4" a="1"/>
  <c r="JV224" i="4" a="1"/>
  <c r="KC89" i="4" a="1"/>
  <c r="FX197" i="2" a="1"/>
  <c r="JT238" i="4" a="1"/>
  <c r="JV201" i="4" a="1"/>
  <c r="IP234" i="4" a="1"/>
  <c r="JW190" i="4" a="1"/>
  <c r="KA233" i="4" a="1"/>
  <c r="IX236" i="4" a="1"/>
  <c r="JY137" i="4" a="1"/>
  <c r="S236" i="4" a="1"/>
  <c r="JX141" i="4" a="1"/>
  <c r="JV221" i="4" a="1"/>
  <c r="CM236" i="4" a="1"/>
  <c r="JV99" i="4" a="1"/>
  <c r="JW153" i="4" a="1"/>
  <c r="JJ236" i="4" a="1"/>
  <c r="DP237" i="4" a="1"/>
  <c r="BL235" i="2" a="1"/>
  <c r="KB118" i="4" a="1"/>
  <c r="IH238" i="4" a="1"/>
  <c r="B235" i="4" a="1"/>
  <c r="JW70" i="4" a="1"/>
  <c r="JV16" i="4" a="1"/>
  <c r="FD235" i="2" a="1"/>
  <c r="DP237" i="2" a="1"/>
  <c r="KC69" i="4" a="1"/>
  <c r="CT236" i="4" a="1"/>
  <c r="KC29" i="4" a="1"/>
  <c r="DJ238" i="2" a="1"/>
  <c r="FX173" i="2" a="1"/>
  <c r="FX33" i="2" a="1"/>
  <c r="CZ238" i="2" a="1"/>
  <c r="CC234" i="4" a="1"/>
  <c r="JX45" i="4" a="1"/>
  <c r="JV84" i="4" a="1"/>
  <c r="EK237" i="2" a="1"/>
  <c r="CQ235" i="4" a="1"/>
  <c r="JX80" i="4" a="1"/>
  <c r="KC205" i="4" a="1"/>
  <c r="FS238" i="2" a="1"/>
  <c r="KB174" i="4" a="1"/>
  <c r="FW71" i="2" a="1"/>
  <c r="KC130" i="4" a="1"/>
  <c r="JW40" i="4" a="1"/>
  <c r="BP237" i="2" a="1"/>
  <c r="FU99" i="2" a="1"/>
  <c r="JD235" i="4" a="1"/>
  <c r="JZ91" i="4" a="1"/>
  <c r="FV237" i="4" a="1"/>
  <c r="FX145" i="2" a="1"/>
  <c r="KC225" i="4" a="1"/>
  <c r="BH234" i="2" a="1"/>
  <c r="I238" i="4" a="1"/>
  <c r="FP237" i="4" a="1"/>
  <c r="KC84" i="4" a="1"/>
  <c r="KB187" i="4" a="1"/>
  <c r="FJ234" i="4" a="1"/>
  <c r="JZ13" i="4" a="1"/>
  <c r="AR234" i="2" a="1"/>
  <c r="AG235" i="2" a="1"/>
  <c r="JW204" i="4" a="1"/>
  <c r="JX117" i="4" a="1"/>
  <c r="KC17" i="4" a="1"/>
  <c r="KA88" i="4" a="1"/>
  <c r="JY212" i="4" a="1"/>
  <c r="HK238" i="4" a="1"/>
  <c r="JV149" i="4" a="1"/>
  <c r="EJ235" i="2" a="1"/>
  <c r="FV69" i="2" a="1"/>
  <c r="GA237" i="4" a="1"/>
  <c r="EA235" i="4" a="1"/>
  <c r="FY69" i="2" a="1"/>
  <c r="JY44" i="4" a="1"/>
  <c r="KC190" i="4" a="1"/>
  <c r="CM236" i="2" a="1"/>
  <c r="EG234" i="2" a="1"/>
  <c r="BN235" i="2" a="1"/>
  <c r="BP238" i="4" a="1"/>
  <c r="JX142" i="4" a="1"/>
  <c r="GB236" i="4" a="1"/>
  <c r="FV113" i="2" a="1"/>
  <c r="CN236" i="2" a="1"/>
  <c r="KC161" i="4" a="1"/>
  <c r="CV235" i="2" a="1"/>
  <c r="FW179" i="2" a="1"/>
  <c r="DJ235" i="4" a="1"/>
  <c r="ES235" i="4" a="1"/>
  <c r="KC73" i="4" a="1"/>
  <c r="FV207" i="2" a="1"/>
  <c r="JG238" i="4" a="1"/>
  <c r="BV234" i="4" a="1"/>
  <c r="FI235" i="4" a="1"/>
  <c r="JD234" i="4" a="1"/>
  <c r="DB236" i="4" a="1"/>
  <c r="DU238" i="2" a="1"/>
  <c r="FW180" i="2" a="1"/>
  <c r="FV150" i="2" a="1"/>
  <c r="FY154" i="2" a="1"/>
  <c r="JT236" i="4" a="1"/>
  <c r="KA60" i="4" a="1"/>
  <c r="DL235" i="2" a="1"/>
  <c r="FU147" i="2" a="1"/>
  <c r="JY191" i="4" a="1"/>
  <c r="BB238" i="4" a="1"/>
  <c r="FW77" i="2" a="1"/>
  <c r="JZ104" i="4" a="1"/>
  <c r="CE237" i="2" a="1"/>
  <c r="C238" i="4" a="1"/>
  <c r="AY235" i="4" a="1"/>
  <c r="DL236" i="2" a="1"/>
  <c r="DN234" i="2" a="1"/>
  <c r="FX106" i="2" a="1"/>
  <c r="JX164" i="4" a="1"/>
  <c r="JV216" i="4" a="1"/>
  <c r="GG235" i="4" a="1"/>
  <c r="FW78" i="2" a="1"/>
  <c r="FW124" i="2" a="1"/>
  <c r="JV207" i="4" a="1"/>
  <c r="FW119" i="2" a="1"/>
  <c r="JW77" i="4" a="1"/>
  <c r="HM235" i="4" a="1"/>
  <c r="FV80" i="2" a="1"/>
  <c r="CM238" i="2" a="1"/>
  <c r="DA238" i="2" a="1"/>
  <c r="FV7" i="2" a="1"/>
  <c r="JX154" i="4" a="1"/>
  <c r="JV76" i="4" a="1"/>
  <c r="IL235" i="4" a="1"/>
  <c r="IU235" i="4" a="1"/>
  <c r="DJ235" i="2" a="1"/>
  <c r="FV40" i="2" a="1"/>
  <c r="CN237" i="2" a="1"/>
  <c r="KC108" i="4" a="1"/>
  <c r="FU232" i="2" a="1"/>
  <c r="FW229" i="2" a="1"/>
  <c r="JZ213" i="4" a="1"/>
  <c r="JZ175" i="4" a="1"/>
  <c r="JA236" i="4" a="1"/>
  <c r="V234" i="4" a="1"/>
  <c r="JY83" i="4" a="1"/>
  <c r="DE237" i="2" a="1"/>
  <c r="FU208" i="2" a="1"/>
  <c r="EL234" i="2" a="1"/>
  <c r="JV223" i="4" a="1"/>
  <c r="CE234" i="2" a="1"/>
  <c r="DP236" i="2" a="1"/>
  <c r="KC176" i="4" a="1"/>
  <c r="JV198" i="4" a="1"/>
  <c r="AZ237" i="4" a="1"/>
  <c r="AX236" i="2" a="1"/>
  <c r="KB17" i="4" a="1"/>
  <c r="KA66" i="4" a="1"/>
  <c r="FL238" i="4" a="1"/>
  <c r="KA79" i="4" a="1"/>
  <c r="JW189" i="4" a="1"/>
  <c r="FS237" i="2" a="1"/>
  <c r="KC106" i="4" a="1"/>
  <c r="KA78" i="4" a="1"/>
  <c r="FX92" i="2" a="1"/>
  <c r="FD237" i="4" a="1"/>
  <c r="JW113" i="4" a="1"/>
  <c r="FV59" i="2" a="1"/>
  <c r="KB199" i="4" a="1"/>
  <c r="FW120" i="2" a="1"/>
  <c r="JG237" i="4" a="1"/>
  <c r="AU237" i="2" a="1"/>
  <c r="EB238" i="2" a="1"/>
  <c r="HS235" i="4" a="1"/>
  <c r="FY237" i="4" a="1"/>
  <c r="JW149" i="4" a="1"/>
  <c r="JW21" i="4" a="1"/>
  <c r="FY194" i="2" a="1"/>
  <c r="JW224" i="4" a="1"/>
  <c r="KA40" i="4" a="1"/>
  <c r="BD235" i="2" a="1"/>
  <c r="FU170" i="2" a="1"/>
  <c r="FX52" i="2" a="1"/>
  <c r="W234" i="4" a="1"/>
  <c r="JV34" i="4" a="1"/>
  <c r="KB97" i="4" a="1"/>
  <c r="GN234" i="4" a="1"/>
  <c r="HP238" i="4" a="1"/>
  <c r="BA237" i="4" a="1"/>
  <c r="JV140" i="4" a="1"/>
  <c r="AY234" i="4" a="1"/>
  <c r="JW223" i="4" a="1"/>
  <c r="X235" i="4" a="1"/>
  <c r="FY16" i="2" a="1"/>
  <c r="JZ17" i="4" a="1"/>
  <c r="GX238" i="4" a="1"/>
  <c r="FV76" i="2" a="1"/>
  <c r="FV61" i="2" a="1"/>
  <c r="CG238" i="2" a="1"/>
  <c r="JV51" i="4" a="1"/>
  <c r="JZ178" i="4" a="1"/>
  <c r="FW66" i="2" a="1"/>
  <c r="FY185" i="2" a="1"/>
  <c r="JX138" i="4" a="1"/>
  <c r="FY184" i="2" a="1"/>
  <c r="BW236" i="4" a="1"/>
  <c r="FU82" i="2" a="1"/>
  <c r="BT237" i="2" a="1"/>
  <c r="AQ236" i="2" a="1"/>
  <c r="JV118" i="4" a="1"/>
  <c r="JV157" i="4" a="1"/>
  <c r="KB100" i="4" a="1"/>
  <c r="GF235" i="4" a="1"/>
  <c r="KC37" i="4" a="1"/>
  <c r="KB49" i="4" a="1"/>
  <c r="JX153" i="4" a="1"/>
  <c r="DB235" i="4" a="1"/>
  <c r="JY37" i="4" a="1"/>
  <c r="KB230" i="4" a="1"/>
  <c r="GR237" i="4" a="1"/>
  <c r="KA162" i="4" a="1"/>
  <c r="AL234" i="4" a="1"/>
  <c r="FU23" i="2" a="1"/>
  <c r="KA121" i="4" a="1"/>
  <c r="KA228" i="4" a="1"/>
  <c r="JX101" i="4" a="1"/>
  <c r="KA55" i="4" a="1"/>
  <c r="JV202" i="4" a="1"/>
  <c r="FY28" i="2" a="1"/>
  <c r="KA98" i="4" a="1"/>
  <c r="KC151" i="4" a="1"/>
  <c r="Y236" i="4" a="1"/>
  <c r="FG236" i="2" a="1"/>
  <c r="KB124" i="4" a="1"/>
  <c r="CS235" i="2" a="1"/>
  <c r="DX238" i="4" a="1"/>
  <c r="FY144" i="2" a="1"/>
  <c r="EM236" i="2" a="1"/>
  <c r="FF237" i="2" a="1"/>
  <c r="BZ237" i="4" a="1"/>
  <c r="X238" i="2" a="1"/>
  <c r="KB190" i="4" a="1"/>
  <c r="JV161" i="4" a="1"/>
  <c r="FV156" i="2" a="1"/>
  <c r="FX54" i="2" a="1"/>
  <c r="CS238" i="2" a="1"/>
  <c r="AK235" i="4" a="1"/>
  <c r="AX237" i="2" a="1"/>
  <c r="CT235" i="4" a="1"/>
  <c r="FU51" i="2" a="1"/>
  <c r="FY200" i="2" a="1"/>
  <c r="DA235" i="2" a="1"/>
  <c r="JY120" i="4" a="1"/>
  <c r="BC237" i="2" a="1"/>
  <c r="JV193" i="4" a="1"/>
  <c r="E234" i="2" a="1"/>
  <c r="AO234" i="4" a="1"/>
  <c r="FW27" i="2" a="1"/>
  <c r="JY223" i="4" a="1"/>
  <c r="JZ19" i="4" a="1"/>
  <c r="BA238" i="2" a="1"/>
  <c r="FX212" i="2" a="1"/>
  <c r="JY113" i="4" a="1"/>
  <c r="JC237" i="4" a="1"/>
  <c r="AX234" i="2" a="1"/>
  <c r="JV132" i="4" a="1"/>
  <c r="IX238" i="4" a="1"/>
  <c r="N237" i="2" a="1"/>
  <c r="BU234" i="4" a="1"/>
  <c r="FQ238" i="2" a="1"/>
  <c r="JW76" i="4" a="1"/>
  <c r="KB169" i="4" a="1"/>
  <c r="KC36" i="4" a="1"/>
  <c r="DE236" i="2" a="1"/>
  <c r="KA158" i="4" a="1"/>
  <c r="FV107" i="2" a="1"/>
  <c r="FW44" i="2" a="1"/>
  <c r="CB234" i="2" a="1"/>
  <c r="JZ147" i="4" a="1"/>
  <c r="FT235" i="2" a="1"/>
  <c r="JZ45" i="4" a="1"/>
  <c r="JV158" i="4" a="1"/>
  <c r="JS237" i="4" a="1"/>
  <c r="CX236" i="2" a="1"/>
  <c r="EQ237" i="2" a="1"/>
  <c r="FY229" i="2" a="1"/>
  <c r="HE237" i="4" a="1"/>
  <c r="AZ237" i="2" a="1"/>
  <c r="FW93" i="2" a="1"/>
  <c r="KA225" i="4" a="1"/>
  <c r="FU16" i="2" a="1"/>
  <c r="FY117" i="2" a="1"/>
  <c r="JZ62" i="4" a="1"/>
  <c r="KC109" i="4" a="1"/>
  <c r="FU79" i="2" a="1"/>
  <c r="FM234" i="2" a="1"/>
  <c r="DN238" i="4" a="1"/>
  <c r="JX197" i="4" a="1"/>
  <c r="DN236" i="2" a="1"/>
  <c r="FI235" i="2" a="1"/>
  <c r="BN236" i="2" a="1"/>
  <c r="EC236" i="2" a="1"/>
  <c r="X235" i="2" a="1"/>
  <c r="CY236" i="4" a="1"/>
  <c r="FQ237" i="2" a="1"/>
  <c r="FB235" i="4" a="1"/>
  <c r="FU54" i="2" a="1"/>
  <c r="AI234" i="4" a="1"/>
  <c r="KB78" i="4" a="1"/>
  <c r="JX219" i="4" a="1"/>
  <c r="IP238" i="4" a="1"/>
  <c r="BJ234" i="2" a="1"/>
  <c r="JV153" i="4" a="1"/>
  <c r="EK238" i="2" a="1"/>
  <c r="AI236" i="4" a="1"/>
  <c r="AH237" i="2" a="1"/>
  <c r="FV212" i="2" a="1"/>
  <c r="JV94" i="4" a="1"/>
  <c r="FX188" i="2" a="1"/>
  <c r="DW234" i="4" a="1"/>
  <c r="FY220" i="2" a="1"/>
  <c r="JV206" i="4" a="1"/>
  <c r="FW158" i="2" a="1"/>
  <c r="JV127" i="4" a="1"/>
  <c r="JW173" i="4" a="1"/>
  <c r="FX207" i="2" a="1"/>
  <c r="FV163" i="2" a="1"/>
  <c r="FU110" i="2" a="1"/>
  <c r="JW41" i="4" a="1"/>
  <c r="IZ237" i="4" a="1"/>
  <c r="EY235" i="4" a="1"/>
  <c r="CT234" i="4" a="1"/>
  <c r="GJ235" i="4" a="1"/>
  <c r="FX221" i="2" a="1"/>
  <c r="JY200" i="4" a="1"/>
  <c r="JX167" i="4" a="1"/>
  <c r="IE234" i="4" a="1"/>
  <c r="FX176" i="2" a="1"/>
  <c r="DX235" i="4" a="1"/>
  <c r="FW28" i="2" a="1"/>
  <c r="CF238" i="4" a="1"/>
  <c r="KB101" i="4" a="1"/>
  <c r="JW228" i="4" a="1"/>
  <c r="X236" i="4" a="1"/>
  <c r="KC219" i="4" a="1"/>
  <c r="JY101" i="4" a="1"/>
  <c r="FO236" i="2" a="1"/>
  <c r="KA163" i="4" a="1"/>
  <c r="EP235" i="4" a="1"/>
  <c r="JV23" i="4" a="1"/>
  <c r="FY213" i="2" a="1"/>
  <c r="IG234" i="4" a="1"/>
  <c r="JY104" i="4" a="1"/>
  <c r="JX132" i="4" a="1"/>
  <c r="FW194" i="2" a="1"/>
  <c r="CP236" i="4" a="1"/>
  <c r="KA231" i="4" a="1"/>
  <c r="JV61" i="4" a="1"/>
  <c r="JV191" i="4" a="1"/>
  <c r="EP236" i="2" a="1"/>
  <c r="KB195" i="4" a="1"/>
  <c r="KC66" i="4" a="1"/>
  <c r="FV9" i="2" a="1"/>
  <c r="JZ96" i="4" a="1"/>
  <c r="AS234" i="2" a="1"/>
  <c r="KA46" i="4" a="1"/>
  <c r="KA92" i="4" a="1"/>
  <c r="FU77" i="2" a="1"/>
  <c r="JZ84" i="4" a="1"/>
  <c r="JW169" i="4" a="1"/>
  <c r="JX17" i="4" a="1"/>
  <c r="EP234" i="2" a="1"/>
  <c r="FY179" i="2" a="1"/>
  <c r="FU120" i="2" a="1"/>
  <c r="FX10" i="2" a="1"/>
  <c r="FU17" i="2" a="1"/>
  <c r="JV212" i="4" a="1"/>
  <c r="E235" i="2" a="1"/>
  <c r="GG237" i="4" a="1"/>
  <c r="JL238" i="4" a="1"/>
  <c r="KB164" i="4" a="1"/>
  <c r="BX237" i="4" a="1"/>
  <c r="KB53" i="4" a="1"/>
  <c r="CI234" i="2" a="1"/>
  <c r="JX112" i="4" a="1"/>
  <c r="DM234" i="4" a="1"/>
  <c r="L234" i="2" a="1"/>
  <c r="BQ237" i="2" a="1"/>
  <c r="FU64" i="2" a="1"/>
  <c r="KA16" i="4" a="1"/>
  <c r="E238" i="2" a="1"/>
  <c r="CQ234" i="2" a="1"/>
  <c r="FX143" i="2" a="1"/>
  <c r="KC110" i="4" a="1"/>
  <c r="JX137" i="4" a="1"/>
  <c r="IK237" i="4" a="1"/>
  <c r="FY211" i="2" a="1"/>
  <c r="DH236" i="2" a="1"/>
  <c r="FW190" i="2" a="1"/>
  <c r="JW230" i="4" a="1"/>
  <c r="FH234" i="2" a="1"/>
  <c r="KA165" i="4" a="1"/>
  <c r="DS234" i="4" a="1"/>
  <c r="EE237" i="2" a="1"/>
  <c r="EF238" i="4" a="1"/>
  <c r="FW79" i="2" a="1"/>
  <c r="CM237" i="4" a="1"/>
  <c r="CP238" i="2" a="1"/>
  <c r="JX230" i="4" a="1"/>
  <c r="KC180" i="4" a="1"/>
  <c r="FW17" i="2" a="1"/>
  <c r="KC222" i="4" a="1"/>
  <c r="DP234" i="2" a="1"/>
  <c r="JX7" i="4" a="1"/>
  <c r="KC122" i="4" a="1"/>
  <c r="GF236" i="4" a="1"/>
  <c r="KA179" i="4" a="1"/>
  <c r="JW196" i="4" a="1"/>
  <c r="CW236" i="2" a="1"/>
  <c r="EF235" i="4" a="1"/>
  <c r="FU108" i="2" a="1"/>
  <c r="IE237" i="4" a="1"/>
  <c r="HT236" i="4" a="1"/>
  <c r="FX38" i="2" a="1"/>
  <c r="CS235" i="4" a="1"/>
  <c r="KA192" i="4" a="1"/>
  <c r="AG237" i="2" a="1"/>
  <c r="DE238" i="4" a="1"/>
  <c r="IW237" i="4" a="1"/>
  <c r="FW85" i="2" a="1"/>
  <c r="JV31" i="4" a="1"/>
  <c r="FY20" i="2" a="1"/>
  <c r="W235" i="2" a="1"/>
  <c r="JZ44" i="4" a="1"/>
  <c r="FY82" i="2" a="1"/>
  <c r="KC191" i="4" a="1"/>
  <c r="FU214" i="2" a="1"/>
  <c r="CK237" i="4" a="1"/>
  <c r="JX204" i="4" a="1"/>
  <c r="AP234" i="2" a="1"/>
  <c r="JW124" i="4" a="1"/>
  <c r="JX25" i="4" a="1"/>
  <c r="DZ234" i="2" a="1"/>
  <c r="EE235" i="2" a="1"/>
  <c r="DA234" i="2" a="1"/>
  <c r="FW103" i="2" a="1"/>
  <c r="FY53" i="2" a="1"/>
  <c r="JX56" i="4" a="1"/>
  <c r="JV116" i="4" a="1"/>
  <c r="GW236" i="4" a="1"/>
  <c r="KC227" i="4" a="1"/>
  <c r="BW235" i="4" a="1"/>
  <c r="JV40" i="4" a="1"/>
  <c r="KC160" i="4" a="1"/>
  <c r="FX192" i="2" a="1"/>
  <c r="FV235" i="4" a="1"/>
  <c r="FV33" i="2" a="1"/>
  <c r="FV27" i="2" a="1"/>
  <c r="FW75" i="2" a="1"/>
  <c r="JZ199" i="4" a="1"/>
  <c r="HF236" i="4" a="1"/>
  <c r="JV195" i="4" a="1"/>
  <c r="KB88" i="4" a="1"/>
  <c r="JY192" i="4" a="1"/>
  <c r="BU236" i="2" a="1"/>
  <c r="FX180" i="2" a="1"/>
  <c r="KC49" i="4" a="1"/>
  <c r="AM238" i="4" a="1"/>
  <c r="JW171" i="4" a="1"/>
  <c r="JU236" i="4" a="1"/>
  <c r="DB238" i="4" a="1"/>
  <c r="EP238" i="4" a="1"/>
  <c r="KA197" i="4" a="1"/>
  <c r="KA227" i="4" a="1"/>
  <c r="C236" i="4" a="1"/>
  <c r="FY146" i="2" a="1"/>
  <c r="AP235" i="2" a="1"/>
  <c r="FV16" i="2" a="1"/>
  <c r="JX41" i="4" a="1"/>
  <c r="KA170" i="4" a="1"/>
  <c r="FV214" i="2" a="1"/>
  <c r="JW28" i="4" a="1"/>
  <c r="EB236" i="4" a="1"/>
  <c r="EC237" i="4" a="1"/>
  <c r="KC204" i="4" a="1"/>
  <c r="P238" i="2" a="1"/>
  <c r="FJ237" i="4" a="1"/>
  <c r="JW34" i="4" a="1"/>
  <c r="B237" i="4" a="1"/>
  <c r="FU215" i="2" a="1"/>
  <c r="JX216" i="4" a="1"/>
  <c r="FX120" i="2" a="1"/>
  <c r="KB161" i="4" a="1"/>
  <c r="BG236" i="2" a="1"/>
  <c r="FX226" i="2" a="1"/>
  <c r="KA142" i="4" a="1"/>
  <c r="IG238" i="4" a="1"/>
  <c r="FW156" i="2" a="1"/>
  <c r="AZ235" i="2" a="1"/>
  <c r="DX238" i="2" a="1"/>
  <c r="JV10" i="4" a="1"/>
  <c r="FU112" i="2" a="1"/>
  <c r="JZ52" i="4" a="1"/>
  <c r="CJ236" i="2" a="1"/>
  <c r="JE234" i="4" a="1"/>
  <c r="FW215" i="2" a="1"/>
  <c r="FW98" i="2" a="1"/>
  <c r="FU166" i="2" a="1"/>
  <c r="FS236" i="4" a="1"/>
  <c r="JZ16" i="4" a="1"/>
  <c r="IF236" i="4" a="1"/>
  <c r="FV171" i="2" a="1"/>
  <c r="U238" i="4" a="1"/>
  <c r="FW143" i="2" a="1"/>
  <c r="FY214" i="2" a="1"/>
  <c r="FV134" i="2" a="1"/>
  <c r="FX119" i="2" a="1"/>
  <c r="DP238" i="4" a="1"/>
  <c r="FY133" i="2" a="1"/>
  <c r="KC194" i="4" a="1"/>
  <c r="IM234" i="4" a="1"/>
  <c r="FH234" i="4" a="1"/>
  <c r="EB235" i="2" a="1"/>
  <c r="FX68" i="2" a="1"/>
  <c r="JY45" i="4" a="1"/>
  <c r="GI238" i="4" a="1"/>
  <c r="EF234" i="2" a="1"/>
  <c r="FW142" i="2" a="1"/>
  <c r="FY230" i="2" a="1"/>
  <c r="JX177" i="4" a="1"/>
  <c r="DF238" i="4" a="1"/>
  <c r="FV204" i="2" a="1"/>
  <c r="IW234" i="4" a="1"/>
  <c r="KA155" i="4" a="1"/>
  <c r="KB171" i="4" a="1"/>
  <c r="JV167" i="4" a="1"/>
  <c r="JX224" i="4" a="1"/>
  <c r="HC238" i="4" a="1"/>
  <c r="FN234" i="4" a="1"/>
  <c r="CV238" i="4" a="1"/>
  <c r="EG236" i="2" a="1"/>
  <c r="HK235" i="4" a="1"/>
  <c r="FU70" i="2" a="1"/>
  <c r="FL235" i="4" a="1"/>
  <c r="FW40" i="2" a="1"/>
  <c r="BR238" i="4" a="1"/>
  <c r="DT234" i="2" a="1"/>
  <c r="DL237" i="2" a="1"/>
  <c r="JW205" i="4" a="1"/>
  <c r="IZ238" i="4" a="1"/>
  <c r="DS234" i="2" a="1"/>
  <c r="EO238" i="4" a="1"/>
  <c r="KA82" i="4" a="1"/>
  <c r="FX59" i="2" a="1"/>
  <c r="CG237" i="4" a="1"/>
  <c r="EQ235" i="2" a="1"/>
  <c r="KC181" i="4" a="1"/>
  <c r="DT238" i="2" a="1"/>
  <c r="DQ237" i="2" a="1"/>
  <c r="HA234" i="4" a="1"/>
  <c r="FX206" i="2" a="1"/>
  <c r="KB168" i="4" a="1"/>
  <c r="FY140" i="2" a="1"/>
  <c r="AZ235" i="4" a="1"/>
  <c r="FX85" i="2" a="1"/>
  <c r="JU235" i="4" a="1"/>
  <c r="JZ38" i="4" a="1"/>
  <c r="JV58" i="4" a="1"/>
  <c r="KA133" i="4" a="1"/>
  <c r="AL238" i="4" a="1"/>
  <c r="ET235" i="4" a="1"/>
  <c r="AF237" i="2" a="1"/>
  <c r="GF234" i="4" a="1"/>
  <c r="EH236" i="4" a="1"/>
  <c r="GQ237" i="4" a="1"/>
  <c r="FW61" i="2" a="1"/>
  <c r="EQ235" i="4" a="1"/>
  <c r="CH236" i="4" a="1"/>
  <c r="JX94" i="4" a="1"/>
  <c r="JW186" i="4" a="1"/>
  <c r="FW211" i="2" a="1"/>
  <c r="FX112" i="2" a="1"/>
  <c r="JX213" i="4" a="1"/>
  <c r="HT238" i="4" a="1"/>
  <c r="EX236" i="4" a="1"/>
  <c r="HB236" i="4" a="1"/>
  <c r="JW115" i="4" a="1"/>
  <c r="JW159" i="4" a="1"/>
  <c r="DK238" i="2" a="1"/>
  <c r="FX135" i="2" a="1"/>
  <c r="FN234" i="2" a="1"/>
  <c r="GL238" i="4" a="1"/>
  <c r="FV153" i="2" a="1"/>
  <c r="BD235" i="4" a="1"/>
  <c r="CB238" i="2" a="1"/>
  <c r="FY192" i="2" a="1"/>
  <c r="FC235" i="2" a="1"/>
  <c r="BD236" i="2" a="1"/>
  <c r="FW126" i="2" a="1"/>
  <c r="CA236" i="2" a="1"/>
  <c r="FI238" i="2" a="1"/>
  <c r="DO236" i="2" a="1"/>
  <c r="KC42" i="4" a="1"/>
  <c r="JZ109" i="4" a="1"/>
  <c r="EL234" i="4" a="1"/>
  <c r="EY236" i="2" a="1"/>
  <c r="FU189" i="2" a="1"/>
  <c r="BQ235" i="2" a="1"/>
  <c r="KB125" i="4" a="1"/>
  <c r="KA209" i="4" a="1"/>
  <c r="GE237" i="4" a="1"/>
  <c r="AS237" i="2" a="1"/>
  <c r="JY110" i="4" a="1"/>
  <c r="FX101" i="2" a="1"/>
  <c r="KC165" i="4" a="1"/>
  <c r="JX19" i="4" a="1"/>
  <c r="FV140" i="2" a="1"/>
  <c r="FW209" i="2" a="1"/>
  <c r="ER234" i="2" a="1"/>
  <c r="FX174" i="2" a="1"/>
  <c r="FV157" i="2" a="1"/>
  <c r="JZ208" i="4" a="1"/>
  <c r="CN235" i="2" a="1"/>
  <c r="JV71" i="4" a="1"/>
  <c r="FY147" i="2" a="1"/>
  <c r="KC118" i="4" a="1"/>
  <c r="KC68" i="4" a="1"/>
  <c r="KC11" i="4" a="1"/>
  <c r="DU235" i="4" a="1"/>
  <c r="EE236" i="4" a="1"/>
  <c r="CW236" i="4" a="1"/>
  <c r="KB162" i="4" a="1"/>
  <c r="JY153" i="4" a="1"/>
  <c r="EQ238" i="2" a="1"/>
  <c r="EN237" i="4" a="1"/>
  <c r="JV29" i="4" a="1"/>
  <c r="KA176" i="4" a="1"/>
  <c r="KB139" i="4" a="1"/>
  <c r="CI234" i="4" a="1"/>
  <c r="AX235" i="4" a="1"/>
  <c r="FY29" i="2" a="1"/>
  <c r="F238" i="4" a="1"/>
  <c r="FV32" i="2" a="1"/>
  <c r="JY189" i="4" a="1"/>
  <c r="JY9" i="4" a="1"/>
  <c r="FU25" i="2" a="1"/>
  <c r="FV90" i="2" a="1"/>
  <c r="JY106" i="4" a="1"/>
  <c r="EP235" i="2" a="1"/>
  <c r="HZ234" i="4" a="1"/>
  <c r="EF234" i="4" a="1"/>
  <c r="KB89" i="4" a="1"/>
  <c r="FU22" i="2" a="1"/>
  <c r="CE235" i="4" a="1"/>
  <c r="IJ238" i="4" a="1"/>
  <c r="CH237" i="4" a="1"/>
  <c r="JF238" i="4" a="1"/>
  <c r="JX193" i="4" a="1"/>
  <c r="Y236" i="2" a="1"/>
  <c r="JZ10" i="4" a="1"/>
  <c r="KA211" i="4" a="1"/>
  <c r="FX123" i="2" a="1"/>
  <c r="JZ88" i="4" a="1"/>
  <c r="FX31" i="2" a="1"/>
  <c r="FY79" i="2" a="1"/>
  <c r="JS236" i="4" a="1"/>
  <c r="FI236" i="4" a="1"/>
  <c r="JY99" i="4" a="1"/>
  <c r="JZ28" i="4" a="1"/>
  <c r="KB232" i="4" a="1"/>
  <c r="KB128" i="4" a="1"/>
  <c r="JX10" i="4" a="1"/>
  <c r="KC15" i="4" a="1"/>
  <c r="FW154" i="2" a="1"/>
  <c r="KA230" i="4" a="1"/>
  <c r="JY201" i="4" a="1"/>
  <c r="JV134" i="4" a="1"/>
  <c r="CF235" i="4" a="1"/>
  <c r="JV211" i="4" a="1"/>
  <c r="JX53" i="4" a="1"/>
  <c r="JV50" i="4" a="1"/>
  <c r="JZ194" i="4" a="1"/>
  <c r="O234" i="2" a="1"/>
  <c r="KA188" i="4" a="1"/>
  <c r="JX24" i="4" a="1"/>
  <c r="KB57" i="4" a="1"/>
  <c r="HV237" i="4" a="1"/>
  <c r="JW156" i="4" a="1"/>
  <c r="JV75" i="4" a="1"/>
  <c r="JW42" i="4" a="1"/>
  <c r="JZ159" i="4" a="1"/>
  <c r="FW159" i="2" a="1"/>
  <c r="JY148" i="4" a="1"/>
  <c r="FY199" i="2" a="1"/>
  <c r="FW45" i="2" a="1"/>
  <c r="KC201" i="4" a="1"/>
  <c r="FK238" i="4" a="1"/>
  <c r="JX55" i="4" a="1"/>
  <c r="FW50" i="2" a="1"/>
  <c r="EM234" i="4" a="1"/>
  <c r="KA172" i="4" a="1"/>
  <c r="KA114" i="4" a="1"/>
  <c r="GH234" i="4" a="1"/>
  <c r="FY18" i="2" a="1"/>
  <c r="FY30" i="2" a="1"/>
  <c r="JW22" i="4" a="1"/>
  <c r="KA63" i="4" a="1"/>
  <c r="FU160" i="2" a="1"/>
  <c r="U235" i="4" a="1"/>
  <c r="DE234" i="2" a="1"/>
  <c r="JW68" i="4" a="1"/>
  <c r="FW74" i="2" a="1"/>
  <c r="CN236" i="4" a="1"/>
  <c r="GI235" i="4" a="1"/>
  <c r="AT234" i="2" a="1"/>
  <c r="KA206" i="4" a="1"/>
  <c r="DC237" i="2" a="1"/>
  <c r="I236" i="4" a="1"/>
  <c r="JY64" i="4" a="1"/>
  <c r="JW94" i="4" a="1"/>
  <c r="IP237" i="4" a="1"/>
  <c r="GP234" i="4" a="1"/>
  <c r="FV75" i="2" a="1"/>
  <c r="IH236" i="4" a="1"/>
  <c r="JK235" i="4" a="1"/>
  <c r="GM234" i="4" a="1"/>
  <c r="IS237" i="4" a="1"/>
  <c r="FU223" i="2" a="1"/>
  <c r="FY181" i="2" a="1"/>
  <c r="S238" i="4" a="1"/>
  <c r="JY121" i="4" a="1"/>
  <c r="FW51" i="2" a="1"/>
  <c r="FX130" i="2" a="1"/>
  <c r="KA45" i="4" a="1"/>
  <c r="HI236" i="4" a="1"/>
  <c r="JX161" i="4" a="1"/>
  <c r="FX158" i="2" a="1"/>
  <c r="JY144" i="4" a="1"/>
  <c r="GB235" i="4" a="1"/>
  <c r="JW92" i="4" a="1"/>
  <c r="FU33" i="2" a="1"/>
  <c r="KC61" i="4" a="1"/>
  <c r="KA157" i="4" a="1"/>
  <c r="EU236" i="4" a="1"/>
  <c r="FQ235" i="4" a="1"/>
  <c r="JX135" i="4" a="1"/>
  <c r="FU11" i="2" a="1"/>
  <c r="Z236" i="2" a="1"/>
  <c r="DN235" i="2" a="1"/>
  <c r="HM234" i="4" a="1"/>
  <c r="JZ137" i="4" a="1"/>
  <c r="JW98" i="4" a="1"/>
  <c r="JW114" i="4" a="1"/>
  <c r="JZ81" i="4" a="1"/>
  <c r="EI234" i="2" a="1"/>
  <c r="JV200" i="4" a="1"/>
  <c r="KC170" i="4" a="1"/>
  <c r="FY141" i="2" a="1"/>
  <c r="JX43" i="4" a="1"/>
  <c r="FV45" i="2" a="1"/>
  <c r="FU210" i="2" a="1"/>
  <c r="FV98" i="2" a="1"/>
  <c r="EV235" i="2" a="1"/>
  <c r="KC53" i="4" a="1"/>
  <c r="DT237" i="4" a="1"/>
  <c r="FV136" i="2" a="1"/>
  <c r="DS236" i="2" a="1"/>
  <c r="CR237" i="4" a="1"/>
  <c r="E236" i="4" a="1"/>
  <c r="KA219" i="4" a="1"/>
  <c r="DY234" i="2" a="1"/>
  <c r="KB132" i="4" a="1"/>
  <c r="FW94" i="2" a="1"/>
  <c r="JW193" i="4" a="1"/>
  <c r="EM238" i="2" a="1"/>
  <c r="KA20" i="4" a="1"/>
  <c r="JY116" i="4" a="1"/>
  <c r="KB44" i="4" a="1"/>
  <c r="FW132" i="2" a="1"/>
  <c r="GE234" i="4" a="1"/>
  <c r="KC24" i="4" a="1"/>
  <c r="EN234" i="2" a="1"/>
  <c r="KB163" i="4" a="1"/>
  <c r="AO236" i="4" a="1"/>
  <c r="FY168" i="2" a="1"/>
  <c r="FX134" i="2" a="1"/>
  <c r="BU237" i="2" a="1"/>
  <c r="KA195" i="4" a="1"/>
  <c r="CE237" i="4" a="1"/>
  <c r="JW220" i="4" a="1"/>
  <c r="DK236" i="4" a="1"/>
  <c r="FX235" i="4" a="1"/>
  <c r="CQ236" i="2" a="1"/>
  <c r="BW237" i="4" a="1"/>
  <c r="JV143" i="4" a="1"/>
  <c r="HK234" i="4" a="1"/>
  <c r="IM235" i="4" a="1"/>
  <c r="FX80" i="2" a="1"/>
  <c r="JX71" i="4" a="1"/>
  <c r="KC156" i="4" a="1"/>
  <c r="JY47" i="4" a="1"/>
  <c r="FW131" i="2" a="1"/>
  <c r="HR237" i="4" a="1"/>
  <c r="BL236" i="2" a="1"/>
  <c r="FC234" i="2" a="1"/>
  <c r="FW197" i="2" a="1"/>
  <c r="KC111" i="4" a="1"/>
  <c r="KB37" i="4" a="1"/>
  <c r="JY123" i="4" a="1"/>
  <c r="JV133" i="4" a="1"/>
  <c r="HO237" i="4" a="1"/>
  <c r="JZ79" i="4" a="1"/>
  <c r="JW185" i="4" a="1"/>
  <c r="ES238" i="2" a="1"/>
  <c r="JZ7" i="4" a="1"/>
  <c r="FX224" i="2" a="1"/>
  <c r="CA238" i="2" a="1"/>
  <c r="KA110" i="4" a="1"/>
  <c r="JZ47" i="4" a="1"/>
  <c r="FU115" i="2" a="1"/>
  <c r="JZ59" i="4" a="1"/>
  <c r="FY11" i="2" a="1"/>
  <c r="FV151" i="2" a="1"/>
  <c r="KB154" i="4" a="1"/>
  <c r="BE238" i="2" a="1"/>
  <c r="JW222" i="4" a="1"/>
  <c r="JZ202" i="4" a="1"/>
  <c r="KB38" i="4" a="1"/>
  <c r="DZ238" i="4" a="1"/>
  <c r="HE236" i="4" a="1"/>
  <c r="BO236" i="2" a="1"/>
  <c r="FW10" i="2" a="1"/>
  <c r="DW236" i="2" a="1"/>
  <c r="KA18" i="4" a="1"/>
  <c r="JV13" i="4" a="1"/>
  <c r="JY15" i="4" a="1"/>
  <c r="KB233" i="4" a="1"/>
  <c r="GT234" i="4" a="1"/>
  <c r="FY121" i="2" a="1"/>
  <c r="FY50" i="2" a="1"/>
  <c r="KC19" i="4" a="1"/>
  <c r="CH236" i="2" a="1"/>
  <c r="JY194" i="4" a="1"/>
  <c r="FB237" i="2" a="1"/>
  <c r="JX39" i="4" a="1"/>
  <c r="JW188" i="4" a="1"/>
  <c r="FX19" i="2" a="1"/>
  <c r="FB238" i="2" a="1"/>
  <c r="JZ119" i="4" a="1"/>
  <c r="EV236" i="4" a="1"/>
  <c r="AU236" i="2" a="1"/>
  <c r="JZ98" i="4" a="1"/>
  <c r="KC175" i="4" a="1"/>
  <c r="W234" i="2" a="1"/>
  <c r="DQ238" i="2" a="1"/>
  <c r="FV66" i="2" a="1"/>
  <c r="JY95" i="4" a="1"/>
  <c r="JW192" i="4" a="1"/>
  <c r="CS236" i="4" a="1"/>
  <c r="JV59" i="4" a="1"/>
  <c r="FE238" i="4" a="1"/>
  <c r="FU126" i="2" a="1"/>
  <c r="FV164" i="2" a="1"/>
  <c r="JW130" i="4" a="1"/>
  <c r="KB204" i="4" a="1"/>
  <c r="JW89" i="4" a="1"/>
  <c r="Y238" i="2" a="1"/>
  <c r="JY117" i="4" a="1"/>
  <c r="EL238" i="2" a="1"/>
  <c r="KC143" i="4" a="1"/>
  <c r="FV128" i="2" a="1"/>
  <c r="JZ142" i="4" a="1"/>
  <c r="GH238" i="4" a="1"/>
  <c r="FY135" i="2" a="1"/>
  <c r="FX118" i="2" a="1"/>
  <c r="FP234" i="4" a="1"/>
  <c r="FW107" i="2" a="1"/>
  <c r="JX146" i="4" a="1"/>
  <c r="EA238" i="2" a="1"/>
  <c r="JW24" i="4" a="1"/>
  <c r="FU121" i="2" a="1"/>
  <c r="FX214" i="2" a="1"/>
  <c r="KB225" i="4" a="1"/>
  <c r="FV72" i="2" a="1"/>
  <c r="FW161" i="2" a="1"/>
  <c r="JZ168" i="4" a="1"/>
  <c r="HK237" i="4" a="1"/>
  <c r="FU188" i="2" a="1"/>
  <c r="FX49" i="2" a="1"/>
  <c r="KA80" i="4" a="1"/>
  <c r="JZ193" i="4" a="1"/>
  <c r="KA81" i="4" a="1"/>
  <c r="FX32" i="2" a="1"/>
  <c r="AM236" i="4" a="1"/>
  <c r="KB46" i="4" a="1"/>
  <c r="KA56" i="4" a="1"/>
  <c r="E237" i="2" a="1"/>
  <c r="H236" i="4" a="1"/>
  <c r="FW236" i="4" a="1"/>
  <c r="JZ58" i="4" a="1"/>
  <c r="FW226" i="2" a="1"/>
  <c r="JZ36" i="4" a="1"/>
  <c r="FX133" i="2" a="1"/>
  <c r="FY14" i="2" a="1"/>
  <c r="DP238" i="2" a="1"/>
  <c r="AH236" i="4" a="1"/>
  <c r="KB59" i="4" a="1"/>
  <c r="JV63" i="4" a="1"/>
  <c r="DD237" i="2" a="1"/>
  <c r="JY102" i="4" a="1"/>
  <c r="JX22" i="4" a="1"/>
  <c r="JY202" i="4" a="1"/>
  <c r="CG235" i="4" a="1"/>
  <c r="AN236" i="4" a="1"/>
  <c r="AI235" i="4" a="1"/>
  <c r="KB205" i="4" a="1"/>
  <c r="JZ93" i="4" a="1"/>
  <c r="KC55" i="4" a="1"/>
  <c r="DB234" i="2" a="1"/>
  <c r="JY12" i="4" a="1"/>
  <c r="JW45" i="4" a="1"/>
  <c r="AI238" i="2" a="1"/>
  <c r="KC43" i="4" a="1"/>
  <c r="JX125" i="4" a="1"/>
  <c r="JX187" i="4" a="1"/>
  <c r="JV192" i="4" a="1"/>
  <c r="DB238" i="2" a="1"/>
  <c r="JX229" i="4" a="1"/>
  <c r="EF237" i="4" a="1"/>
  <c r="FY75" i="2" a="1"/>
  <c r="JW176" i="4" a="1"/>
  <c r="FX111" i="2" a="1"/>
  <c r="FY34" i="2" a="1"/>
  <c r="FW234" i="4" a="1"/>
  <c r="F236" i="2" a="1"/>
  <c r="BB237" i="2" a="1"/>
  <c r="JZ97" i="4" a="1"/>
  <c r="AY234" i="2" a="1"/>
  <c r="FW115" i="2" a="1"/>
  <c r="JQ238" i="4" a="1"/>
  <c r="FY87" i="2" a="1"/>
  <c r="FV62" i="2" a="1"/>
  <c r="HH235" i="4" a="1"/>
  <c r="FX150" i="2" a="1"/>
  <c r="DF235" i="2" a="1"/>
  <c r="FR235" i="4" a="1"/>
  <c r="BX235" i="2" a="1"/>
  <c r="DR237" i="2" a="1"/>
  <c r="FA237" i="2" a="1"/>
  <c r="JV205" i="4" a="1"/>
  <c r="V235" i="4" a="1"/>
  <c r="DT235" i="2" a="1"/>
  <c r="DC235" i="4" a="1"/>
  <c r="JV144" i="4" a="1"/>
  <c r="JW103" i="4" a="1"/>
  <c r="IJ235" i="4" a="1"/>
  <c r="EK236" i="2" a="1"/>
  <c r="FV188" i="2" a="1"/>
  <c r="KC129" i="4" a="1"/>
  <c r="JX199" i="4" a="1"/>
  <c r="DL237" i="4" a="1"/>
  <c r="FS234" i="4" a="1"/>
  <c r="FY125" i="2" a="1"/>
  <c r="KB34" i="4" a="1"/>
  <c r="BZ234" i="2" a="1"/>
  <c r="FY26" i="2" a="1"/>
  <c r="EN235" i="2" a="1"/>
  <c r="CW235" i="2" a="1"/>
  <c r="JW16" i="4" a="1"/>
  <c r="HB238" i="4" a="1"/>
  <c r="B234" i="2" a="1"/>
  <c r="KA61" i="4" a="1"/>
  <c r="HV236" i="4" a="1"/>
  <c r="KB110" i="4" a="1"/>
  <c r="JY48" i="4" a="1"/>
  <c r="FU124" i="2" a="1"/>
  <c r="FY166" i="2" a="1"/>
  <c r="JV124" i="4" a="1"/>
  <c r="FY24" i="2" a="1"/>
  <c r="FQ234" i="4" a="1"/>
  <c r="FW203" i="2" a="1"/>
  <c r="KA226" i="4" a="1"/>
  <c r="FX103" i="2" a="1"/>
  <c r="KB140" i="4" a="1"/>
  <c r="FY177" i="2" a="1"/>
  <c r="FJ238" i="2" a="1"/>
  <c r="FU143" i="2" a="1"/>
  <c r="FY115" i="2" a="1"/>
  <c r="D237" i="2" a="1"/>
  <c r="AI238" i="4" a="1"/>
  <c r="AZ238" i="2" a="1"/>
  <c r="JV55" i="4" a="1"/>
  <c r="JY105" i="4" a="1"/>
  <c r="JW7" i="4" a="1"/>
  <c r="JV101" i="4" a="1"/>
  <c r="KB150" i="4" a="1"/>
  <c r="DQ235" i="2" a="1"/>
  <c r="FY84" i="2" a="1"/>
  <c r="CY238" i="4" a="1"/>
  <c r="JX163" i="4" a="1"/>
  <c r="HX236" i="4" a="1"/>
  <c r="AF234" i="2" a="1"/>
  <c r="U237" i="4" a="1"/>
  <c r="CF234" i="4" a="1"/>
  <c r="JV110" i="4" a="1"/>
  <c r="KB201" i="4" a="1"/>
  <c r="FX199" i="2" a="1"/>
  <c r="FV160" i="2" a="1"/>
  <c r="CA236" i="4" a="1"/>
  <c r="JY13" i="4" a="1"/>
  <c r="JY170" i="4" a="1"/>
  <c r="FW149" i="2" a="1"/>
  <c r="HG237" i="4" a="1"/>
  <c r="JZ170" i="4" a="1"/>
  <c r="JU237" i="4" a="1"/>
  <c r="KA35" i="4" a="1"/>
  <c r="CU235" i="2" a="1"/>
  <c r="KA42" i="4" a="1"/>
  <c r="DS235" i="4" a="1"/>
  <c r="JX38" i="4" a="1"/>
  <c r="FS235" i="4" a="1"/>
  <c r="KC93" i="4" a="1"/>
  <c r="JY197" i="4" a="1"/>
  <c r="BC235" i="2" a="1"/>
  <c r="JX64" i="4" a="1"/>
  <c r="DZ236" i="4" a="1"/>
  <c r="EN234" i="4" a="1"/>
  <c r="FU61" i="2" a="1"/>
  <c r="JX116" i="4" a="1"/>
  <c r="FY71" i="2" a="1"/>
  <c r="BN237" i="2" a="1"/>
  <c r="FV42" i="2" a="1"/>
  <c r="KA134" i="4" a="1"/>
  <c r="JS238" i="4" a="1"/>
  <c r="EZ234" i="4" a="1"/>
  <c r="DZ234" i="4" a="1"/>
  <c r="V238" i="2" a="1"/>
  <c r="JV123" i="4" a="1"/>
  <c r="CC236" i="4" a="1"/>
  <c r="HX234" i="4" a="1"/>
  <c r="DB235" i="2" a="1"/>
  <c r="JX36" i="4" a="1"/>
  <c r="JX128" i="4" a="1"/>
  <c r="D237" i="4" a="1"/>
  <c r="KA14" i="4" a="1"/>
  <c r="FX189" i="2" a="1"/>
  <c r="FU169" i="2" a="1"/>
  <c r="FU53" i="2" a="1"/>
  <c r="BZ235" i="2" a="1"/>
  <c r="FV226" i="2" a="1"/>
  <c r="FY74" i="2" a="1"/>
  <c r="JY132" i="4" a="1"/>
  <c r="KB77" i="4" a="1"/>
  <c r="DD234" i="2" a="1"/>
  <c r="BO234" i="2" a="1"/>
  <c r="GT237" i="4" a="1"/>
  <c r="HD234" i="4" a="1"/>
  <c r="FY129" i="2" a="1"/>
  <c r="KA85" i="4" a="1"/>
  <c r="EL236" i="4" a="1"/>
  <c r="IA238" i="4" a="1"/>
  <c r="JZ133" i="4" a="1"/>
  <c r="CY235" i="4" a="1"/>
  <c r="JX61" i="4" a="1"/>
  <c r="KC231" i="4" a="1"/>
  <c r="JV73" i="4" a="1"/>
  <c r="DD238" i="2" a="1"/>
  <c r="EH235" i="2" a="1"/>
  <c r="FV74" i="2" a="1"/>
  <c r="HU236" i="4" a="1"/>
  <c r="GI237" i="4" a="1"/>
  <c r="JY219" i="4" a="1"/>
  <c r="FW22" i="2" a="1"/>
  <c r="G236" i="4" a="1"/>
  <c r="FV162" i="2" a="1"/>
  <c r="CV237" i="2" a="1"/>
  <c r="KB129" i="4" a="1"/>
  <c r="FV44" i="2" a="1"/>
  <c r="CM237" i="2" a="1"/>
  <c r="FV172" i="2" a="1"/>
  <c r="BX238" i="2" a="1"/>
  <c r="FG235" i="4" a="1"/>
  <c r="KA67" i="4" a="1"/>
  <c r="JY154" i="4" a="1"/>
  <c r="JV175" i="4" a="1"/>
  <c r="JW48" i="4" a="1"/>
  <c r="JL237" i="4" a="1"/>
  <c r="FW58" i="2" a="1"/>
  <c r="KA39" i="4" a="1"/>
  <c r="KB222" i="4" a="1"/>
  <c r="FL235" i="2" a="1"/>
  <c r="FK234" i="4" a="1"/>
  <c r="AI237" i="4" a="1"/>
  <c r="JX192" i="4" a="1"/>
  <c r="KB72" i="4" a="1"/>
  <c r="JY71" i="4" a="1"/>
  <c r="FY10" i="2" a="1"/>
  <c r="FY225" i="2" a="1"/>
  <c r="FX169" i="2" a="1"/>
  <c r="FU148" i="2" a="1"/>
  <c r="DG234" i="2" a="1"/>
  <c r="BL238" i="2" a="1"/>
  <c r="FX164" i="2" a="1"/>
  <c r="JW213" i="4" a="1"/>
  <c r="Z237" i="2" a="1"/>
  <c r="HS237" i="4" a="1"/>
  <c r="JZ229" i="4" a="1"/>
  <c r="FV139" i="2" a="1"/>
  <c r="FV168" i="2" a="1"/>
  <c r="FX215" i="2" a="1"/>
  <c r="FX42" i="2" a="1"/>
  <c r="FW14" i="2" a="1"/>
  <c r="KC185" i="4" a="1"/>
  <c r="FY32" i="2" a="1"/>
  <c r="GK238" i="4" a="1"/>
  <c r="JY114" i="4" a="1"/>
  <c r="FY126" i="2" a="1"/>
  <c r="T234" i="4" a="1"/>
  <c r="GU234" i="4" a="1"/>
  <c r="FU93" i="2" a="1"/>
  <c r="JY98" i="4" a="1"/>
  <c r="DJ236" i="4" a="1"/>
  <c r="DZ236" i="2" a="1"/>
  <c r="FU55" i="2" a="1"/>
  <c r="KC65" i="4" a="1"/>
  <c r="JM238" i="4" a="1"/>
  <c r="FU190" i="2" a="1"/>
  <c r="KA19" i="4" a="1"/>
  <c r="CB234" i="4" a="1"/>
  <c r="JX233" i="4" a="1"/>
  <c r="FX170" i="2" a="1"/>
  <c r="JY210" i="4" a="1"/>
  <c r="BJ235" i="2" a="1"/>
  <c r="JZ72" i="4" a="1"/>
  <c r="HY236" i="4" a="1"/>
  <c r="HO235" i="4" a="1"/>
  <c r="BE235" i="2" a="1"/>
  <c r="KC152" i="4" a="1"/>
  <c r="EN238" i="2" a="1"/>
  <c r="KC75" i="4" a="1"/>
  <c r="KB209" i="4" a="1"/>
  <c r="KC221" i="4" a="1"/>
  <c r="JX97" i="4" a="1"/>
  <c r="CX234" i="2" a="1"/>
  <c r="ET236" i="4" a="1"/>
  <c r="JX120" i="4" a="1"/>
  <c r="FU47" i="2" a="1"/>
  <c r="JX16" i="4" a="1"/>
  <c r="FV83" i="2" a="1"/>
  <c r="FV23" i="2" a="1"/>
  <c r="CV236" i="2" a="1"/>
  <c r="EZ237" i="2" a="1"/>
  <c r="FV129" i="2" a="1"/>
  <c r="FW164" i="2" a="1"/>
  <c r="JQ235" i="4" a="1"/>
  <c r="JZ118" i="4" a="1"/>
  <c r="FY86" i="2" a="1"/>
  <c r="FV13" i="2" a="1"/>
  <c r="JZ49" i="4" a="1"/>
  <c r="JV214" i="4" a="1"/>
  <c r="KA64" i="4" a="1"/>
  <c r="CQ234" i="4" a="1"/>
  <c r="BN238" i="4" a="1"/>
  <c r="ES237" i="2" a="1"/>
  <c r="JW43" i="4" a="1"/>
  <c r="JV60" i="4" a="1"/>
  <c r="JW150" i="4" a="1"/>
  <c r="AP238" i="2" a="1"/>
  <c r="GC235" i="4" a="1"/>
  <c r="KA190" i="4" a="1"/>
  <c r="JY209" i="4" a="1"/>
  <c r="JK234" i="4" a="1"/>
  <c r="IY238" i="4" a="1"/>
  <c r="FY43" i="2" a="1"/>
  <c r="FU171" i="2" a="1"/>
  <c r="CP234" i="4" a="1"/>
  <c r="FL236" i="4" a="1"/>
  <c r="KA115" i="4" a="1"/>
  <c r="BB236" i="2" a="1"/>
  <c r="FV81" i="2" a="1"/>
  <c r="JW51" i="4" a="1"/>
  <c r="FX75" i="2" a="1"/>
  <c r="FU97" i="2" a="1"/>
  <c r="FX232" i="2" a="1"/>
  <c r="CH238" i="4" a="1"/>
  <c r="JY87" i="4" a="1"/>
  <c r="JY40" i="4" a="1"/>
  <c r="B236" i="4" a="1"/>
  <c r="JX62" i="4" a="1"/>
  <c r="JY103" i="4" a="1"/>
  <c r="DA238" i="4" a="1"/>
  <c r="JW10" i="4" a="1"/>
  <c r="EX237" i="2" a="1"/>
  <c r="JW226" i="4" a="1"/>
  <c r="JX212" i="4" a="1"/>
  <c r="DM235" i="4" a="1"/>
  <c r="FU20" i="2" a="1"/>
  <c r="FW166" i="2" a="1"/>
  <c r="CU238" i="2" a="1"/>
  <c r="FW53" i="2" a="1"/>
  <c r="FX77" i="2" a="1"/>
  <c r="FX55" i="2" a="1"/>
  <c r="JV204" i="4" a="1"/>
  <c r="FV229" i="2" a="1"/>
  <c r="R235" i="4" a="1"/>
  <c r="JW142" i="4" a="1"/>
  <c r="KA93" i="4" a="1"/>
  <c r="EW234" i="4" a="1"/>
  <c r="FY13" i="2" a="1"/>
  <c r="FU60" i="2" a="1"/>
  <c r="KC163" i="4" a="1"/>
  <c r="JX228" i="4" a="1"/>
  <c r="FY171" i="2" a="1"/>
  <c r="KB58" i="4" a="1"/>
  <c r="FX190" i="2" a="1"/>
  <c r="GH237" i="4" a="1"/>
  <c r="JW206" i="4" a="1"/>
  <c r="GD235" i="4" a="1"/>
  <c r="EB236" i="2" a="1"/>
  <c r="KA44" i="4" a="1"/>
  <c r="JV104" i="4" a="1"/>
  <c r="JW60" i="4" a="1"/>
  <c r="KC198" i="4" a="1"/>
  <c r="JV83" i="4" a="1"/>
  <c r="FX41" i="2" a="1"/>
  <c r="JY161" i="4" a="1"/>
  <c r="L237" i="2" a="1"/>
  <c r="BY238" i="4" a="1"/>
  <c r="KA185" i="4" a="1"/>
  <c r="JZ90" i="4" a="1"/>
  <c r="KC30" i="4" a="1"/>
  <c r="FV50" i="2" a="1"/>
  <c r="BS234" i="4" a="1"/>
  <c r="FW162" i="2" a="1"/>
  <c r="KC139" i="4" a="1"/>
  <c r="FU31" i="2" a="1"/>
  <c r="JY19" i="4" a="1"/>
  <c r="JX175" i="4" a="1"/>
  <c r="HR235" i="4" a="1"/>
  <c r="FG238" i="4" a="1"/>
  <c r="DA236" i="4" a="1"/>
  <c r="KC140" i="4" a="1"/>
  <c r="CW235" i="4" a="1"/>
  <c r="KA52" i="4" a="1"/>
  <c r="JX131" i="4" a="1"/>
  <c r="JT235" i="4" a="1"/>
  <c r="KB33" i="4" a="1"/>
  <c r="KC224" i="4" a="1"/>
  <c r="N238" i="2" a="1"/>
  <c r="EE234" i="4" a="1"/>
  <c r="CD234" i="2" a="1"/>
  <c r="BQ234" i="4" a="1"/>
  <c r="KB186" i="4" a="1"/>
  <c r="JW96" i="4" a="1"/>
  <c r="JV17" i="4" a="1"/>
  <c r="FX14" i="2" a="1"/>
  <c r="FW137" i="2" a="1"/>
  <c r="JX89" i="4" a="1"/>
  <c r="EE238" i="2" a="1"/>
  <c r="KC144" i="4" a="1"/>
  <c r="FX228" i="2" a="1"/>
  <c r="JV148" i="4" a="1"/>
  <c r="BS234" i="2" a="1"/>
  <c r="BS235" i="2" a="1"/>
  <c r="KA101" i="4" a="1"/>
  <c r="IH237" i="4" a="1"/>
  <c r="FY23" i="2" a="1"/>
  <c r="FU68" i="2" a="1"/>
  <c r="KC193" i="4" a="1"/>
  <c r="JY73" i="4" a="1"/>
  <c r="BA235" i="4" a="1"/>
  <c r="BY238" i="2" a="1"/>
  <c r="JW12" i="4" a="1"/>
  <c r="FX81" i="2" a="1"/>
  <c r="DA237" i="4" a="1"/>
  <c r="JY26" i="4" a="1"/>
  <c r="KA141" i="4" a="1"/>
  <c r="FW15" i="2" a="1"/>
  <c r="FX114" i="2" a="1"/>
  <c r="JW160" i="4" a="1"/>
  <c r="EX237" i="4" a="1"/>
  <c r="GL236" i="4" a="1"/>
  <c r="KA132" i="4" a="1"/>
  <c r="JV53" i="4" a="1"/>
  <c r="FV210" i="2" a="1"/>
  <c r="AY238" i="2" a="1"/>
  <c r="DK234" i="4" a="1"/>
  <c r="FK236" i="2" a="1"/>
  <c r="KB111" i="4" a="1"/>
  <c r="FE234" i="4" a="1"/>
  <c r="FU116" i="2" a="1"/>
  <c r="KB178" i="4" a="1"/>
  <c r="JW210" i="4" a="1"/>
  <c r="FY116" i="2" a="1"/>
  <c r="CY234" i="4" a="1"/>
  <c r="KC70" i="4" a="1"/>
  <c r="FB238" i="4" a="1"/>
  <c r="JV54" i="4" a="1"/>
  <c r="JW167" i="4" a="1"/>
  <c r="KB84" i="4" a="1"/>
  <c r="GA238" i="4" a="1"/>
  <c r="KA26" i="4" a="1"/>
  <c r="KA57" i="4" a="1"/>
  <c r="FW105" i="2" a="1"/>
  <c r="IG235" i="4" a="1"/>
  <c r="CU237" i="4" a="1"/>
  <c r="JW112" i="4" a="1"/>
  <c r="FU14" i="2" a="1"/>
  <c r="HH238" i="4" a="1"/>
  <c r="KA9" i="4" a="1"/>
  <c r="FU113" i="2" a="1"/>
  <c r="EY237" i="2" a="1"/>
  <c r="BS237" i="2" a="1"/>
  <c r="FU176" i="2" a="1"/>
  <c r="IS235" i="4" a="1"/>
  <c r="FU168" i="2" a="1"/>
  <c r="FV95" i="2" a="1"/>
  <c r="CJ234" i="2" a="1"/>
  <c r="KA84" i="4" a="1"/>
  <c r="FW20" i="2" a="1"/>
  <c r="HW234" i="4" a="1"/>
  <c r="KB115" i="4" a="1"/>
  <c r="FW97" i="2" a="1"/>
  <c r="FV57" i="2" a="1"/>
  <c r="FW16" i="2" a="1"/>
  <c r="FW207" i="2" a="1"/>
  <c r="KB40" i="4" a="1"/>
  <c r="KB16" i="4" a="1"/>
  <c r="V237" i="2" a="1"/>
  <c r="KC171" i="4" a="1"/>
  <c r="FY103" i="2" a="1"/>
  <c r="ID235" i="4" a="1"/>
  <c r="FV70" i="2" a="1"/>
  <c r="JZ18" i="4" a="1"/>
  <c r="CV237" i="4" a="1"/>
  <c r="FF238" i="4" a="1"/>
  <c r="FV189" i="2" a="1"/>
  <c r="KC58" i="4" a="1"/>
  <c r="JW47" i="4" a="1"/>
  <c r="FX69" i="2" a="1"/>
  <c r="BU237" i="4" a="1"/>
  <c r="BO234" i="4" a="1"/>
  <c r="ER238" i="4" a="1"/>
  <c r="FY232" i="2" a="1"/>
  <c r="JZ191" i="4" a="1"/>
  <c r="FU103" i="2" a="1"/>
  <c r="EA236" i="4" a="1"/>
  <c r="DK237" i="2" a="1"/>
  <c r="CG235" i="2" a="1"/>
  <c r="KB119" i="4" a="1"/>
  <c r="FV31" i="2" a="1"/>
  <c r="FY83" i="2" a="1"/>
  <c r="JX227" i="4" a="1"/>
  <c r="FU105" i="2" a="1"/>
  <c r="BP234" i="2" a="1"/>
  <c r="FX142" i="2" a="1"/>
  <c r="FW52" i="2" a="1"/>
  <c r="JY230" i="4" a="1"/>
  <c r="F236" i="4" a="1"/>
  <c r="BK237" i="2" a="1"/>
  <c r="ER236" i="4" a="1"/>
  <c r="FU194" i="2" a="1"/>
  <c r="FU46" i="2" a="1"/>
  <c r="FC236" i="4" a="1"/>
  <c r="D235" i="4" a="1"/>
  <c r="JW123" i="4" a="1"/>
  <c r="FX165" i="2" a="1"/>
  <c r="FW43" i="2" a="1"/>
  <c r="BV238" i="2" a="1"/>
  <c r="CO236" i="4" a="1"/>
  <c r="FU58" i="2" a="1"/>
  <c r="JZ100" i="4" a="1"/>
  <c r="JZ42" i="4" a="1"/>
  <c r="KA119" i="4" a="1"/>
  <c r="JX188" i="4" a="1"/>
  <c r="FX11" i="2" a="1"/>
  <c r="JW20" i="4" a="1"/>
  <c r="KB79" i="4" a="1"/>
  <c r="EZ234" i="2" a="1"/>
  <c r="JW131" i="4" a="1"/>
  <c r="FX198" i="2" a="1"/>
  <c r="FY46" i="2" a="1"/>
  <c r="JW133" i="4" a="1"/>
  <c r="FX48" i="2" a="1"/>
  <c r="JY143" i="4" a="1"/>
  <c r="JO235" i="4" a="1"/>
  <c r="JV155" i="4" a="1"/>
  <c r="JY222" i="4" a="1"/>
  <c r="JZ57" i="4" a="1"/>
  <c r="KB54" i="4" a="1"/>
  <c r="FX47" i="2" a="1"/>
  <c r="JX12" i="4" a="1"/>
  <c r="CJ238" i="2" a="1"/>
  <c r="KB223" i="4" a="1"/>
  <c r="FG235" i="2" a="1"/>
  <c r="JW15" i="4" a="1"/>
  <c r="JV188" i="4" a="1"/>
  <c r="JX90" i="4" a="1"/>
  <c r="BT235" i="2" a="1"/>
  <c r="FY201" i="2" a="1"/>
  <c r="FY207" i="2" a="1"/>
  <c r="KC115" i="4" a="1"/>
  <c r="JX26" i="4" a="1"/>
  <c r="FY55" i="2" a="1"/>
  <c r="FY174" i="2" a="1"/>
  <c r="FX187" i="2" a="1"/>
  <c r="FX100" i="2" a="1"/>
  <c r="KA24" i="4" a="1"/>
  <c r="CV234" i="2" a="1"/>
  <c r="JZ77" i="4" a="1"/>
  <c r="BG235" i="2" a="1"/>
  <c r="AV238" i="2" a="1"/>
  <c r="JV160" i="4" a="1"/>
  <c r="FX97" i="2" a="1"/>
  <c r="JX73" i="4" a="1"/>
  <c r="CG236" i="4" a="1"/>
  <c r="FX147" i="2" a="1"/>
  <c r="FH238" i="4" a="1"/>
  <c r="JM237" i="4" a="1"/>
  <c r="C237" i="2" a="1"/>
  <c r="I234" i="4" a="1"/>
  <c r="BO238" i="4" a="1"/>
  <c r="FO235" i="4" a="1"/>
  <c r="FX7" i="2" a="1"/>
  <c r="FX91" i="2" a="1"/>
  <c r="KB203" i="4" a="1"/>
  <c r="AK238" i="4" a="1"/>
  <c r="CN238" i="2" a="1"/>
  <c r="KA28" i="4" a="1"/>
  <c r="CC238" i="4" a="1"/>
  <c r="JZ197" i="4" a="1"/>
  <c r="CJ238" i="4" a="1"/>
  <c r="KC50" i="4" a="1"/>
  <c r="FV124" i="2" a="1"/>
  <c r="CI236" i="4" a="1"/>
  <c r="FV228" i="2" a="1"/>
  <c r="BT235" i="4" a="1"/>
  <c r="JY78" i="4" a="1"/>
  <c r="JW128" i="4" a="1"/>
  <c r="FV28" i="2" a="1"/>
  <c r="FV148" i="2" a="1"/>
  <c r="O235" i="2" a="1"/>
  <c r="JZ227" i="4" a="1"/>
  <c r="KB60" i="4" a="1"/>
  <c r="FY111" i="2" a="1"/>
  <c r="FT236" i="4" a="1"/>
  <c r="GG236" i="4" a="1"/>
  <c r="FW48" i="2" a="1"/>
  <c r="AM237" i="4" a="1"/>
  <c r="KC59" i="4" a="1"/>
  <c r="JV12" i="4" a="1"/>
  <c r="KC56" i="4" a="1"/>
  <c r="FU153" i="2" a="1"/>
  <c r="IQ237" i="4" a="1"/>
  <c r="JZ158" i="4" a="1"/>
  <c r="FW118" i="2" a="1"/>
  <c r="JV8" i="4" a="1"/>
  <c r="KC197" i="4" a="1"/>
  <c r="EY238" i="4" a="1"/>
  <c r="JD236" i="4" a="1"/>
  <c r="FY59" i="2" a="1"/>
  <c r="JY109" i="4" a="1"/>
  <c r="JW73" i="4" a="1"/>
  <c r="FV93" i="2" a="1"/>
  <c r="FY128" i="2" a="1"/>
  <c r="EQ238" i="4" a="1"/>
  <c r="DU234" i="2" a="1"/>
  <c r="FY231" i="2" a="1"/>
  <c r="FY169" i="2" a="1"/>
  <c r="KA198" i="4" a="1"/>
  <c r="KA159" i="4" a="1"/>
  <c r="GU236" i="4" a="1"/>
  <c r="DT234" i="4" a="1"/>
  <c r="HW237" i="4" a="1"/>
  <c r="JW69" i="4" a="1"/>
  <c r="JY129" i="4" a="1"/>
  <c r="CR238" i="4" a="1"/>
  <c r="JX211" i="4" a="1"/>
  <c r="FV199" i="2" a="1"/>
  <c r="GW234" i="4" a="1"/>
  <c r="EM237" i="4" a="1"/>
  <c r="JX147" i="4" a="1"/>
  <c r="CO236" i="2" a="1"/>
  <c r="HI235" i="4" a="1"/>
  <c r="HN237" i="4" a="1"/>
  <c r="JZ206" i="4" a="1"/>
  <c r="JY96" i="4" a="1"/>
  <c r="HW235" i="4" a="1"/>
  <c r="FU222" i="2" a="1"/>
  <c r="CV234" i="4" a="1"/>
  <c r="JV209" i="4" a="1"/>
  <c r="DH236" i="4" a="1"/>
  <c r="JA238" i="4" a="1"/>
  <c r="FW91" i="2" a="1"/>
  <c r="BO235" i="2" a="1"/>
  <c r="AJ234" i="2" a="1"/>
  <c r="JX195" i="4" a="1"/>
  <c r="IV238" i="4" a="1"/>
  <c r="FV100" i="2" a="1"/>
  <c r="DT237" i="2" a="1"/>
  <c r="FV222" i="2" a="1"/>
  <c r="AJ235" i="2" a="1"/>
  <c r="FU69" i="2" a="1"/>
  <c r="BI235" i="2" a="1"/>
  <c r="JV97" i="4" a="1"/>
  <c r="KA202" i="4" a="1"/>
  <c r="KC146" i="4" a="1"/>
  <c r="KB202" i="4" a="1"/>
  <c r="JY36" i="4" a="1"/>
  <c r="JY130" i="4" a="1"/>
  <c r="BT238" i="4" a="1"/>
  <c r="KC10" i="4" a="1"/>
  <c r="JX21" i="4" a="1"/>
  <c r="IU237" i="4" a="1"/>
  <c r="JW62" i="4" a="1"/>
  <c r="FV115" i="2" a="1"/>
  <c r="JX129" i="4" a="1"/>
  <c r="AJ237" i="4" a="1"/>
  <c r="KC97" i="4" a="1"/>
  <c r="JZ205" i="4" a="1"/>
  <c r="FV89" i="2" a="1"/>
  <c r="GW237" i="4" a="1"/>
  <c r="BZ237" i="2" a="1"/>
  <c r="DM236" i="2" a="1"/>
  <c r="CK234" i="2" a="1"/>
  <c r="JV125" i="4" a="1"/>
  <c r="BR236" i="2" a="1"/>
  <c r="JZ165" i="4" a="1"/>
  <c r="H235" i="4" a="1"/>
  <c r="FX99" i="2" a="1"/>
  <c r="BL234" i="2" a="1"/>
  <c r="BF235" i="2" a="1"/>
  <c r="AY237" i="4" a="1"/>
  <c r="JW116" i="4" a="1"/>
  <c r="JV119" i="4" a="1"/>
  <c r="CF235" i="2" a="1"/>
  <c r="KA216" i="4" a="1"/>
  <c r="FU204" i="2" a="1"/>
  <c r="GB237" i="4" a="1"/>
  <c r="KB106" i="4" a="1"/>
  <c r="AX238" i="4" a="1"/>
  <c r="KC38" i="4" a="1"/>
  <c r="JZ99" i="4" a="1"/>
  <c r="EP236" i="4" a="1"/>
  <c r="FW39" i="2" a="1"/>
  <c r="FU227" i="2" a="1"/>
  <c r="JV170" i="4" a="1"/>
  <c r="JZ154" i="4" a="1"/>
  <c r="JV156" i="4" a="1"/>
  <c r="JX140" i="4" a="1"/>
  <c r="JV37" i="4" a="1"/>
  <c r="KB48" i="4" a="1"/>
  <c r="HW238" i="4" a="1"/>
  <c r="JZ172" i="4" a="1"/>
  <c r="CZ234" i="2" a="1"/>
  <c r="JV197" i="4" a="1"/>
  <c r="EG235" i="4" a="1"/>
  <c r="FW150" i="2" a="1"/>
  <c r="DP236" i="4" a="1"/>
  <c r="JZ220" i="4" a="1"/>
  <c r="FX202" i="2" a="1"/>
  <c r="GB238" i="4" a="1"/>
  <c r="Y234" i="4" a="1"/>
  <c r="JO238" i="4" a="1"/>
  <c r="FY66" i="2" a="1"/>
  <c r="FV47" i="2" a="1"/>
  <c r="AG234" i="2" a="1"/>
  <c r="FU198" i="2" a="1"/>
  <c r="FW11" i="2" a="1"/>
  <c r="KA167" i="4" a="1"/>
  <c r="FX34" i="2" a="1"/>
  <c r="FU127" i="2" a="1"/>
  <c r="DL235" i="4" a="1"/>
  <c r="FX168" i="2" a="1"/>
  <c r="FV155" i="2" a="1"/>
  <c r="JI238" i="4" a="1"/>
  <c r="JZ125" i="4" a="1"/>
  <c r="GM236" i="4" a="1"/>
  <c r="FU8" i="2" a="1"/>
  <c r="BR234" i="4" a="1"/>
  <c r="FV141" i="2" a="1"/>
  <c r="KB19" i="4" a="1"/>
  <c r="DG235" i="2" a="1"/>
  <c r="FV159" i="2" a="1"/>
  <c r="JV41" i="4" a="1"/>
  <c r="IT238" i="4" a="1"/>
  <c r="FW228" i="2" a="1"/>
  <c r="BV237" i="2" a="1"/>
  <c r="JX9" i="4" a="1"/>
  <c r="EN236" i="4" a="1"/>
  <c r="JZ156" i="4" a="1"/>
  <c r="FO238" i="4" a="1"/>
  <c r="JY198" i="4" a="1"/>
  <c r="JZ204" i="4" a="1"/>
  <c r="CV235" i="4" a="1"/>
  <c r="FX27" i="2" a="1"/>
  <c r="JZ56" i="4" a="1"/>
  <c r="JW97" i="4" a="1"/>
  <c r="EN236" i="2" a="1"/>
  <c r="JZ25" i="4" a="1"/>
  <c r="FY127" i="2" a="1"/>
  <c r="FU137" i="2" a="1"/>
  <c r="FU156" i="2" a="1"/>
  <c r="FX51" i="2" a="1"/>
  <c r="JX113" i="4" a="1"/>
  <c r="KA131" i="4" a="1"/>
  <c r="FU26" i="2" a="1"/>
  <c r="JY86" i="4" a="1"/>
  <c r="KB39" i="4" a="1"/>
  <c r="HT237" i="4" a="1"/>
  <c r="KC159" i="4" a="1"/>
  <c r="C235" i="4" a="1"/>
  <c r="JW117" i="4" a="1"/>
  <c r="KC98" i="4" a="1"/>
  <c r="IZ234" i="4" a="1"/>
  <c r="EX238" i="2" a="1"/>
  <c r="KB165" i="4" a="1"/>
  <c r="JZ131" i="4" a="1"/>
  <c r="FJ235" i="2" a="1"/>
  <c r="FU48" i="2" a="1"/>
  <c r="KA146" i="4" a="1"/>
  <c r="JX208" i="4" a="1"/>
  <c r="CD235" i="4" a="1"/>
  <c r="JV152" i="4" a="1"/>
  <c r="JZ233" i="4" a="1"/>
  <c r="FX171" i="2" a="1"/>
  <c r="JX46" i="4" a="1"/>
  <c r="GV238" i="4" a="1"/>
  <c r="DA235" i="4" a="1"/>
  <c r="JZ163" i="4" a="1"/>
  <c r="FU235" i="4" a="1"/>
  <c r="GW238" i="4" a="1"/>
  <c r="FU41" i="2" a="1"/>
  <c r="BV238" i="4" a="1"/>
  <c r="HB237" i="4" a="1"/>
  <c r="FY89" i="2" a="1"/>
  <c r="BV234" i="2" a="1"/>
  <c r="FX63" i="2" a="1"/>
  <c r="EL238" i="4" a="1"/>
  <c r="FV67" i="2" a="1"/>
  <c r="BX234" i="2" a="1"/>
  <c r="KA184" i="4" a="1"/>
  <c r="KA108" i="4" a="1"/>
  <c r="FW213" i="2" a="1"/>
  <c r="IL236" i="4" a="1"/>
  <c r="FW113" i="2" a="1"/>
  <c r="KA148" i="4" a="1"/>
  <c r="FX72" i="2" a="1"/>
  <c r="JW17" i="4" a="1"/>
  <c r="CN234" i="4" a="1"/>
  <c r="JW63" i="4" a="1"/>
  <c r="EN235" i="4" a="1"/>
  <c r="FX186" i="2" a="1"/>
  <c r="CG238" i="4" a="1"/>
  <c r="KC148" i="4" a="1"/>
  <c r="GI234" i="4" a="1"/>
  <c r="FY63" i="2" a="1"/>
  <c r="AT235" i="2" a="1"/>
  <c r="JZ136" i="4" a="1"/>
  <c r="JL235" i="4" a="1"/>
  <c r="JZ85" i="4" a="1"/>
  <c r="BM237" i="2" a="1"/>
  <c r="KA10" i="4" a="1"/>
  <c r="FW176" i="2" a="1"/>
  <c r="KB166" i="4" a="1"/>
  <c r="JZ212" i="4" a="1"/>
  <c r="FC237" i="2" a="1"/>
  <c r="FD234" i="4" a="1"/>
  <c r="FX138" i="2" a="1"/>
  <c r="FV176" i="2" a="1"/>
  <c r="FV52" i="2" a="1"/>
  <c r="JW67" i="4" a="1"/>
  <c r="FV130" i="2" a="1"/>
  <c r="BZ236" i="2" a="1"/>
  <c r="DN236" i="4" a="1"/>
  <c r="FV116" i="2" a="1"/>
  <c r="JY177" i="4" a="1"/>
  <c r="JY94" i="4" a="1"/>
  <c r="DV236" i="2" a="1"/>
  <c r="FV122" i="2" a="1"/>
  <c r="BA234" i="2" a="1"/>
  <c r="BA236" i="2" a="1"/>
  <c r="KB144" i="4" a="1"/>
  <c r="GC238" i="4" a="1"/>
  <c r="JY178" i="4" a="1"/>
  <c r="CO237" i="4" a="1"/>
  <c r="DG238" i="2" a="1"/>
  <c r="KA222" i="4" a="1"/>
  <c r="JW162" i="4" a="1"/>
  <c r="JZ29" i="4" a="1"/>
  <c r="FN238" i="2" a="1"/>
  <c r="KC126" i="4" a="1"/>
  <c r="FY25" i="2" a="1"/>
  <c r="FX64" i="2" a="1"/>
  <c r="H237" i="4" a="1"/>
  <c r="B238" i="2" a="1"/>
  <c r="FW117" i="2" a="1"/>
  <c r="JZ146" i="4" a="1"/>
  <c r="JV139" i="4" a="1"/>
  <c r="FU132" i="2" a="1"/>
  <c r="JZ228" i="4" a="1"/>
  <c r="BZ236" i="4" a="1"/>
  <c r="HA238" i="4" a="1"/>
  <c r="BS237" i="4" a="1"/>
  <c r="JX92" i="4" a="1"/>
  <c r="IZ235" i="4" a="1"/>
  <c r="CF238" i="2" a="1"/>
  <c r="KB102" i="4" a="1"/>
  <c r="BW234" i="2" a="1"/>
  <c r="GO238" i="4" a="1"/>
  <c r="DD236" i="4" a="1"/>
  <c r="KB221" i="4" a="1"/>
  <c r="FM234" i="4" a="1"/>
  <c r="FW199" i="2" a="1"/>
  <c r="JX148" i="4" a="1"/>
  <c r="JY188" i="4" a="1"/>
  <c r="JY128" i="4" a="1"/>
  <c r="JV219" i="4" a="1"/>
  <c r="JY206" i="4" a="1"/>
  <c r="JW232" i="4" a="1"/>
  <c r="CU236" i="2" a="1"/>
  <c r="FK234" i="2" a="1"/>
  <c r="X234" i="2" a="1"/>
  <c r="HM236" i="4" a="1"/>
  <c r="DM234" i="2" a="1"/>
  <c r="KA193" i="4" a="1"/>
  <c r="BJ237" i="2" a="1"/>
  <c r="JY127" i="4" a="1"/>
  <c r="KB120" i="4" a="1"/>
  <c r="KB95" i="4" a="1"/>
  <c r="KC51" i="4" a="1"/>
  <c r="D234" i="2" a="1"/>
  <c r="KB26" i="4" a="1"/>
  <c r="D235" i="2" a="1"/>
  <c r="U236" i="4" a="1"/>
  <c r="CC237" i="4" a="1"/>
  <c r="FR234" i="4" a="1"/>
  <c r="FY49" i="2" a="1"/>
  <c r="FU123" i="2" a="1"/>
  <c r="CR237" i="2" a="1"/>
  <c r="FX237" i="4" a="1"/>
  <c r="FU144" i="2" a="1"/>
  <c r="FU42" i="2" a="1"/>
  <c r="DT238" i="4" a="1"/>
  <c r="JW197" i="4" a="1"/>
  <c r="KA196" i="4" a="1"/>
  <c r="KA73" i="4" a="1"/>
  <c r="FV92" i="2" a="1"/>
  <c r="FK235" i="2" a="1"/>
  <c r="JY124" i="4" a="1"/>
  <c r="JX37" i="4" a="1"/>
  <c r="FI236" i="2" a="1"/>
  <c r="KC233" i="4" a="1"/>
  <c r="IK236" i="4" a="1"/>
  <c r="DE235" i="2" a="1"/>
  <c r="KA15" i="4" a="1"/>
  <c r="GX234" i="4" a="1"/>
  <c r="BO235" i="4" a="1"/>
  <c r="JZ155" i="4" a="1"/>
  <c r="FY45" i="2" a="1"/>
  <c r="FW235" i="4" a="1"/>
  <c r="JX72" i="4" a="1"/>
  <c r="FU74" i="2" a="1"/>
  <c r="JV230" i="4" a="1"/>
  <c r="EH236" i="2" a="1"/>
  <c r="HP234" i="4" a="1"/>
  <c r="JY164" i="4" a="1"/>
  <c r="JW227" i="4" a="1"/>
  <c r="GD234" i="4" a="1"/>
  <c r="JV138" i="4" a="1"/>
  <c r="JY146" i="4" a="1"/>
  <c r="FX110" i="2" a="1"/>
  <c r="JY107" i="4" a="1"/>
  <c r="KA200" i="4" a="1"/>
  <c r="DT236" i="4" a="1"/>
  <c r="Y235" i="4" a="1"/>
  <c r="FW185" i="2" a="1"/>
  <c r="CB236" i="4" a="1"/>
  <c r="BQ235" i="4" a="1"/>
  <c r="CI237" i="4" a="1"/>
  <c r="FU94" i="2" a="1"/>
  <c r="DO236" i="4" a="1"/>
  <c r="EV237" i="4" a="1"/>
  <c r="FX57" i="2" a="1"/>
  <c r="DG236" i="4" a="1"/>
  <c r="KB85" i="4" a="1"/>
  <c r="JY76" i="4" a="1"/>
  <c r="KB104" i="4" a="1"/>
  <c r="KB56" i="4" a="1"/>
  <c r="EO235" i="2" a="1"/>
  <c r="HY237" i="4" a="1"/>
  <c r="KB193" i="4" a="1"/>
  <c r="EX236" i="2" a="1"/>
  <c r="JW108" i="4" a="1"/>
  <c r="FV165" i="2" a="1"/>
  <c r="FU96" i="2" a="1"/>
  <c r="FW110" i="2" a="1"/>
  <c r="GA236" i="4" a="1"/>
  <c r="JQ236" i="4" a="1"/>
  <c r="AF236" i="2" a="1"/>
  <c r="CS236" i="2" a="1"/>
  <c r="KC199" i="4" a="1"/>
  <c r="JW95" i="4" a="1"/>
  <c r="GS238" i="4" a="1"/>
  <c r="II235" i="4" a="1"/>
  <c r="KB185" i="4" a="1"/>
  <c r="JY140" i="4" a="1"/>
  <c r="KB167" i="4" a="1"/>
  <c r="F238" i="2" a="1"/>
  <c r="KA156" i="4" a="1"/>
  <c r="BT236" i="4" a="1"/>
  <c r="JW166" i="4" a="1"/>
  <c r="CN238" i="4" a="1"/>
  <c r="W236" i="2" a="1"/>
  <c r="FY157" i="2" a="1"/>
  <c r="JY72" i="4" a="1"/>
  <c r="JW203" i="4" a="1"/>
  <c r="KB22" i="4" a="1"/>
  <c r="KA140" i="4" a="1"/>
  <c r="JZ11" i="4" a="1"/>
  <c r="FV220" i="2" a="1"/>
  <c r="FW157" i="2" a="1"/>
  <c r="CX234" i="4" a="1"/>
  <c r="FU201" i="2" a="1"/>
  <c r="FQ235" i="2" a="1"/>
  <c r="FW127" i="2" a="1"/>
  <c r="FY98" i="2" a="1"/>
  <c r="F234" i="4" a="1"/>
  <c r="CC235" i="4" a="1"/>
  <c r="FW121" i="2" a="1"/>
  <c r="JW164" i="4" a="1"/>
  <c r="KB83" i="4" a="1"/>
  <c r="BY236" i="2" a="1"/>
  <c r="FU66" i="2" a="1"/>
  <c r="IV237" i="4" a="1"/>
  <c r="FX209" i="2" a="1"/>
  <c r="CN235" i="4" a="1"/>
  <c r="HD237" i="4" a="1"/>
  <c r="FF235" i="4" a="1"/>
  <c r="FY167" i="2" a="1"/>
  <c r="KB86" i="4" a="1"/>
  <c r="FW49" i="2" a="1"/>
  <c r="JZ40" i="4" a="1"/>
  <c r="FW205" i="2" a="1"/>
  <c r="KB155" i="4" a="1"/>
  <c r="GR234" i="4" a="1"/>
  <c r="FW55" i="2" a="1"/>
  <c r="FY120" i="2" a="1"/>
  <c r="JX75" i="4" a="1"/>
  <c r="DV234" i="2" a="1"/>
  <c r="II238" i="4" a="1"/>
  <c r="KA103" i="4" a="1"/>
  <c r="BK234" i="2" a="1"/>
  <c r="FY107" i="2" a="1"/>
  <c r="FV104" i="2" a="1"/>
  <c r="AK237" i="4" a="1"/>
  <c r="ED234" i="2" a="1"/>
  <c r="JW144" i="4" a="1"/>
  <c r="JV142" i="4" a="1"/>
  <c r="FY186" i="2" a="1"/>
  <c r="KA83" i="4" a="1"/>
  <c r="B234" i="4" a="1"/>
  <c r="IA235" i="4" a="1"/>
  <c r="KC113" i="4" a="1"/>
  <c r="BP235" i="2" a="1"/>
  <c r="BF237" i="2" a="1"/>
  <c r="KA204" i="4" a="1"/>
  <c r="JY41" i="4" a="1"/>
  <c r="JZ43" i="4" a="1"/>
  <c r="JZ145" i="4" a="1"/>
  <c r="JY10" i="4" a="1"/>
  <c r="ED238" i="2" a="1"/>
  <c r="FO234" i="2" a="1"/>
  <c r="FF236" i="4" a="1"/>
  <c r="CB235" i="4" a="1"/>
  <c r="DD236" i="2" a="1"/>
  <c r="EM238" i="4" a="1"/>
  <c r="IF234" i="4" a="1"/>
  <c r="JY23" i="4" a="1"/>
  <c r="HJ235" i="4" a="1"/>
  <c r="FY72" i="2" a="1"/>
  <c r="FR236" i="2" a="1"/>
  <c r="EM237" i="2" a="1"/>
  <c r="KA86" i="4" a="1"/>
  <c r="BT234" i="2" a="1"/>
  <c r="Y235" i="2" a="1"/>
  <c r="FX115" i="2" a="1"/>
  <c r="FY197" i="2" a="1"/>
  <c r="FW106" i="2" a="1"/>
  <c r="JQ234" i="4" a="1"/>
  <c r="JZ60" i="4" a="1"/>
  <c r="BH236" i="2" a="1"/>
  <c r="KC104" i="4" a="1"/>
  <c r="JX169" i="4" a="1"/>
  <c r="JD237" i="4" a="1"/>
  <c r="JW85" i="4" a="1"/>
  <c r="CE236" i="4" a="1"/>
  <c r="JW91" i="4" a="1"/>
  <c r="FW128" i="2" a="1"/>
  <c r="FU85" i="2" a="1"/>
  <c r="KC153" i="4" a="1"/>
  <c r="KA127" i="4" a="1"/>
  <c r="JV56" i="4" a="1"/>
  <c r="JY88" i="4" a="1"/>
  <c r="FU237" i="4" a="1"/>
  <c r="JW18" i="4" a="1"/>
  <c r="FU15" i="2" a="1"/>
  <c r="KB45" i="4" a="1"/>
  <c r="KB103" i="4" a="1"/>
  <c r="FE234" i="2" a="1"/>
  <c r="FV145" i="2" a="1"/>
  <c r="FW144" i="2" a="1"/>
  <c r="FW46" i="2" a="1"/>
  <c r="AX237" i="4" a="1"/>
  <c r="JY32" i="4" a="1"/>
  <c r="KC13" i="4" a="1"/>
  <c r="JZ225" i="4" a="1"/>
  <c r="FU44" i="2" a="1"/>
  <c r="BJ238" i="2" a="1"/>
  <c r="FX236" i="4" a="1"/>
  <c r="CA235" i="2" a="1"/>
  <c r="ER237" i="4" a="1"/>
  <c r="HP236" i="4" a="1"/>
  <c r="KC216" i="4" a="1"/>
  <c r="CP235" i="4" a="1"/>
  <c r="KB80" i="4" a="1"/>
  <c r="FY80" i="2" a="1"/>
  <c r="IM237" i="4" a="1"/>
  <c r="FW195" i="2" a="1"/>
  <c r="JY147" i="4" a="1"/>
  <c r="CN237" i="4" a="1"/>
  <c r="BG234" i="2" a="1"/>
  <c r="HU238" i="4" a="1"/>
  <c r="JV178" i="4" a="1"/>
  <c r="HG238" i="4" a="1"/>
  <c r="CW238" i="4" a="1"/>
  <c r="CA238" i="4" a="1"/>
  <c r="IY234" i="4" a="1"/>
  <c r="IX237" i="4" a="1"/>
  <c r="AW236" i="2" a="1"/>
  <c r="FJ234" i="2" a="1"/>
  <c r="JZ221" i="4" a="1"/>
  <c r="JZ140" i="4" a="1"/>
  <c r="EU235" i="4" a="1"/>
  <c r="FV68" i="2" a="1"/>
  <c r="AO238" i="4" a="1"/>
  <c r="FX184" i="2" a="1"/>
  <c r="JZ74" i="4" a="1"/>
  <c r="JX162" i="4" a="1"/>
  <c r="FV232" i="2" a="1"/>
  <c r="FU167" i="2" a="1"/>
  <c r="DP235" i="4" a="1"/>
  <c r="KB126" i="4" a="1"/>
  <c r="KA25" i="4" a="1"/>
  <c r="DQ234" i="4" a="1"/>
  <c r="JZ70" i="4" a="1"/>
  <c r="CB236" i="2" a="1"/>
  <c r="DQ237" i="4" a="1"/>
  <c r="EC238" i="2" a="1"/>
  <c r="GY236" i="4" a="1"/>
  <c r="JY205" i="4" a="1"/>
  <c r="JX106" i="4" a="1"/>
  <c r="BX235" i="4" a="1"/>
  <c r="KC88" i="4" a="1"/>
  <c r="FU90" i="2" a="1"/>
  <c r="GP236" i="4" a="1"/>
  <c r="FU157" i="2" a="1"/>
  <c r="DJ238" i="4" a="1"/>
  <c r="JW29" i="4" a="1"/>
  <c r="JY134" i="4" a="1"/>
  <c r="KB220" i="4" a="1"/>
  <c r="JZ173" i="4" a="1"/>
  <c r="JW75" i="4" a="1"/>
  <c r="CZ236" i="2" a="1"/>
  <c r="FY114" i="2" a="1"/>
  <c r="FY193" i="2" a="1"/>
  <c r="FU87" i="2" a="1"/>
  <c r="JV208" i="4" a="1"/>
  <c r="KC208" i="4" a="1"/>
  <c r="GO234" i="4" a="1"/>
  <c r="KA123" i="4" a="1"/>
  <c r="JZ207" i="4" a="1"/>
  <c r="HR236" i="4" a="1"/>
  <c r="FY38" i="2" a="1"/>
  <c r="FW80" i="2" a="1"/>
  <c r="JW146" i="4" a="1"/>
  <c r="KC141" i="4" a="1"/>
  <c r="DW236" i="4" a="1"/>
  <c r="EW237" i="4" a="1"/>
  <c r="JX28" i="4" a="1"/>
  <c r="JV184" i="4" a="1"/>
  <c r="BH235" i="2" a="1"/>
  <c r="FV200" i="2" a="1"/>
  <c r="KC207" i="4" a="1"/>
  <c r="JV32" i="4" a="1"/>
  <c r="JZ75" i="4" a="1"/>
  <c r="Y234" i="2" a="1"/>
  <c r="EA235" i="2" a="1"/>
  <c r="FV196" i="2" a="1"/>
  <c r="JK237" i="4" a="1"/>
  <c r="JX59" i="4" a="1"/>
  <c r="FU213" i="2" a="1"/>
  <c r="KC142" i="4" a="1"/>
  <c r="JX99" i="4" a="1"/>
  <c r="FY158" i="2" a="1"/>
  <c r="JW110" i="4" a="1"/>
  <c r="JV172" i="4" a="1"/>
  <c r="KC200" i="4" a="1"/>
  <c r="CO238" i="4" a="1"/>
  <c r="BX234" i="4" a="1"/>
  <c r="FI238" i="4" a="1"/>
  <c r="KC125" i="4" a="1"/>
  <c r="CJ235" i="2" a="1"/>
  <c r="JY75" i="4" a="1"/>
  <c r="FW69" i="2" a="1"/>
  <c r="JW132" i="4" a="1"/>
  <c r="KC7" i="4" a="1"/>
  <c r="FW146" i="2" a="1"/>
  <c r="FW153" i="2" a="1"/>
  <c r="EF235" i="2" a="1"/>
  <c r="JW44" i="4" a="1"/>
  <c r="JJ238" i="4" a="1"/>
  <c r="DR238" i="2" a="1"/>
  <c r="FX58" i="2" a="1"/>
  <c r="DI234" i="2" a="1"/>
  <c r="JV114" i="4" a="1"/>
  <c r="FX200" i="2" a="1"/>
  <c r="EZ236" i="2" a="1"/>
  <c r="JW179" i="4" a="1"/>
  <c r="FW33" i="2" a="1"/>
  <c r="JX111" i="4" a="1"/>
  <c r="FI237" i="2" a="1"/>
  <c r="JY57" i="4" a="1"/>
  <c r="EQ237" i="4" a="1"/>
  <c r="FX83" i="2" a="1"/>
  <c r="JI235" i="4" a="1"/>
  <c r="FX25" i="2" a="1"/>
  <c r="KB14" i="4" a="1"/>
  <c r="JK236" i="4" a="1"/>
  <c r="FX35" i="2" a="1"/>
  <c r="FW238" i="4" a="1"/>
  <c r="HE235" i="4" a="1"/>
  <c r="JY49" i="4" a="1"/>
  <c r="FY15" i="2" a="1"/>
  <c r="FX88" i="2" a="1"/>
  <c r="H234" i="4" a="1"/>
  <c r="CN234" i="2" a="1"/>
  <c r="JY52" i="4" a="1"/>
  <c r="FU88" i="2" a="1"/>
  <c r="JZ63" i="4" a="1"/>
  <c r="FV30" i="2" a="1"/>
  <c r="CU238" i="4" a="1"/>
  <c r="FU184" i="2" a="1"/>
  <c r="FW29" i="2" a="1"/>
  <c r="FU207" i="2" a="1"/>
  <c r="HV234" i="4" a="1"/>
  <c r="DU236" i="4" a="1"/>
  <c r="CD237" i="2" a="1"/>
  <c r="FW23" i="2" a="1"/>
  <c r="CD238" i="2" a="1"/>
  <c r="BN236" i="4" a="1"/>
  <c r="KB170" i="4" a="1"/>
  <c r="FW116" i="2" a="1"/>
  <c r="FV112" i="2" a="1"/>
  <c r="HZ237" i="4" a="1"/>
  <c r="JW152" i="4" a="1"/>
  <c r="FV167" i="2" a="1"/>
  <c r="GF237" i="4" a="1"/>
  <c r="JZ188" i="4" a="1"/>
  <c r="JX149" i="4" a="1"/>
  <c r="BA237" i="2" a="1"/>
  <c r="FW68" i="2" a="1"/>
  <c r="FW42" i="2" a="1"/>
  <c r="FU59" i="2" a="1"/>
  <c r="KC102" i="4" a="1"/>
  <c r="JZ211" i="4" a="1"/>
  <c r="FW38" i="2" a="1"/>
  <c r="FW216" i="2" a="1"/>
  <c r="JY173" i="4" a="1"/>
  <c r="JV154" i="4" a="1"/>
  <c r="JX82" i="4" a="1"/>
  <c r="FU106" i="2" a="1"/>
  <c r="CE235" i="2" a="1"/>
  <c r="DB237" i="2" a="1"/>
  <c r="KB148" i="4" a="1"/>
  <c r="GV237" i="4" a="1"/>
  <c r="GC236" i="4" a="1"/>
  <c r="KC137" i="4" a="1"/>
  <c r="GF238" i="4" a="1"/>
  <c r="FV118" i="2" a="1"/>
  <c r="CJ236" i="4" a="1"/>
  <c r="DV238" i="2" a="1"/>
  <c r="KA30" i="4" a="1"/>
  <c r="G235" i="4" a="1"/>
  <c r="DX234" i="4" a="1"/>
  <c r="KA164" i="4" a="1"/>
  <c r="FY104" i="2" a="1"/>
  <c r="FY39" i="2" a="1"/>
  <c r="EF238" i="2" a="1"/>
  <c r="CR238" i="2" a="1"/>
  <c r="CQ238" i="4" a="1"/>
  <c r="KC134" i="4" a="1"/>
  <c r="JV86" i="4" a="1"/>
  <c r="JY145" i="4" a="1"/>
  <c r="FU179" i="2" a="1"/>
  <c r="FU221" i="2" a="1"/>
  <c r="JY185" i="4" a="1"/>
  <c r="EH237" i="4" a="1"/>
  <c r="S235" i="4" a="1"/>
  <c r="FY92" i="2" a="1"/>
  <c r="JP235" i="4" a="1"/>
  <c r="CO234" i="4" a="1"/>
  <c r="JZ94" i="4" a="1"/>
  <c r="JZ216" i="4" a="1"/>
  <c r="FX20" i="2" a="1"/>
  <c r="GL235" i="4" a="1"/>
  <c r="JX136" i="4" a="1"/>
  <c r="FB236" i="4" a="1"/>
  <c r="KA224" i="4" a="1"/>
  <c r="FW87" i="2" a="1"/>
  <c r="GQ238" i="4" a="1"/>
  <c r="FX67" i="2" a="1"/>
  <c r="BY237" i="4" a="1"/>
  <c r="GV235" i="4" a="1"/>
  <c r="KC232" i="4" a="1"/>
  <c r="KB215" i="4" a="1"/>
  <c r="KC87" i="4" a="1"/>
  <c r="FV20" i="2" a="1"/>
  <c r="JV120" i="4" a="1"/>
  <c r="KA105" i="4" a="1"/>
  <c r="EZ238" i="4" a="1"/>
  <c r="FX140" i="2" a="1"/>
  <c r="FE236" i="2" a="1"/>
  <c r="FW138" i="2" a="1"/>
  <c r="JF234" i="4" a="1"/>
  <c r="DK235" i="4" a="1"/>
  <c r="F234" i="2" a="1"/>
  <c r="FW101" i="2" a="1"/>
  <c r="JW79" i="4" a="1"/>
  <c r="DS238" i="4" a="1"/>
  <c r="HB235" i="4" a="1"/>
  <c r="BE235" i="4" a="1"/>
  <c r="DY238" i="2" a="1"/>
  <c r="KA76" i="4" a="1"/>
  <c r="KA7" i="4" a="1"/>
  <c r="FX23" i="2" a="1"/>
  <c r="CP238" i="4" a="1"/>
  <c r="CH237" i="2" a="1"/>
  <c r="FY123" i="2" a="1"/>
  <c r="JX84" i="4" a="1"/>
  <c r="KA37" i="4" a="1"/>
  <c r="IW238" i="4" a="1"/>
  <c r="JB236" i="4" a="1"/>
  <c r="JX205" i="4" a="1"/>
  <c r="BO238" i="2" a="1"/>
  <c r="AT236" i="2" a="1"/>
  <c r="FT238" i="4" a="1"/>
  <c r="FW224" i="2" a="1"/>
  <c r="BE234" i="2" a="1"/>
  <c r="IM238" i="4" a="1"/>
  <c r="JL236" i="4" a="1"/>
  <c r="FU12" i="2" a="1"/>
  <c r="FW125" i="2" a="1"/>
  <c r="KA112" i="4" a="1"/>
  <c r="FV58" i="2" a="1"/>
  <c r="JX81" i="4" a="1"/>
  <c r="FW221" i="2" a="1"/>
  <c r="HZ238" i="4" a="1"/>
  <c r="JX85" i="4" a="1"/>
  <c r="JZ187" i="4" a="1"/>
  <c r="KC46" i="4" a="1"/>
  <c r="JW55" i="4" a="1"/>
  <c r="JY43" i="4" a="1"/>
  <c r="FY165" i="2" a="1"/>
  <c r="FX161" i="2" a="1"/>
  <c r="FV53" i="2" a="1"/>
  <c r="HP237" i="4" a="1"/>
  <c r="GR238" i="4" a="1"/>
  <c r="FW196" i="2" a="1"/>
  <c r="FV85" i="2" a="1"/>
  <c r="FY35" i="2" a="1"/>
  <c r="FU27" i="2" a="1"/>
  <c r="KC158" i="4" a="1"/>
  <c r="KA210" i="4" a="1"/>
  <c r="FX79" i="2" a="1"/>
  <c r="JZ24" i="4" a="1"/>
  <c r="Z238" i="2" a="1"/>
  <c r="FV185" i="2" a="1"/>
  <c r="JX210" i="4" a="1"/>
  <c r="FX105" i="2" a="1"/>
  <c r="CD236" i="2" a="1"/>
  <c r="KB229" i="4" a="1"/>
  <c r="C238" i="2" a="1"/>
  <c r="CZ237" i="2" a="1"/>
  <c r="KB35" i="4" a="1"/>
  <c r="IL237" i="4" a="1"/>
  <c r="JV126" i="4" a="1"/>
  <c r="FX146" i="2" a="1"/>
  <c r="BL237" i="2" a="1"/>
  <c r="FV71" i="2" a="1"/>
  <c r="JW37" i="4" a="1"/>
  <c r="FV54" i="2" a="1"/>
  <c r="FW204" i="2" a="1"/>
  <c r="JV38" i="4" a="1"/>
  <c r="JY155" i="4" a="1"/>
  <c r="JZ130" i="4" a="1"/>
  <c r="JV105" i="4" a="1"/>
  <c r="FU145" i="2" a="1"/>
  <c r="FA238" i="2" a="1"/>
  <c r="DD235" i="2" a="1"/>
  <c r="FW41" i="2" a="1"/>
  <c r="JV43" i="4" a="1"/>
  <c r="EW234" i="2" a="1"/>
  <c r="JP238" i="4" a="1"/>
  <c r="ER236" i="2" a="1"/>
  <c r="M236" i="2" a="1"/>
  <c r="FU138" i="2" a="1"/>
  <c r="JY203" i="4" a="1"/>
  <c r="JV179" i="4" a="1"/>
  <c r="JX11" i="4" a="1"/>
  <c r="KC60" i="4" a="1"/>
  <c r="HL238" i="4" a="1"/>
  <c r="JW201" i="4" a="1"/>
  <c r="CR236" i="2" a="1"/>
  <c r="JV159" i="4" a="1"/>
  <c r="KA27" i="4" a="1"/>
  <c r="DX237" i="2" a="1"/>
  <c r="JY157" i="4" a="1"/>
  <c r="KB226" i="4" a="1"/>
  <c r="DR238" i="4" a="1"/>
  <c r="FG234" i="4" a="1"/>
  <c r="HF237" i="4" a="1"/>
  <c r="FX17" i="2" a="1"/>
  <c r="FU75" i="2" a="1"/>
  <c r="JZ127" i="4" a="1"/>
  <c r="FY94" i="2" a="1"/>
  <c r="CI238" i="4" a="1"/>
  <c r="FV233" i="2" a="1"/>
  <c r="JX189" i="4" a="1"/>
  <c r="FU202" i="2" a="1"/>
  <c r="KB130" i="4" a="1"/>
  <c r="JX225" i="4" a="1"/>
  <c r="FK236" i="4" a="1"/>
  <c r="FW165" i="2" a="1"/>
  <c r="JV231" i="4" a="1"/>
  <c r="AW238" i="2" a="1"/>
  <c r="EQ236" i="4" a="1"/>
  <c r="IJ234" i="4" a="1"/>
  <c r="FU199" i="2" a="1"/>
  <c r="D238" i="4" a="1"/>
  <c r="FU233" i="2" a="1"/>
  <c r="FX117" i="2" a="1"/>
  <c r="DH234" i="4" a="1"/>
  <c r="FX30" i="2" a="1"/>
  <c r="GN238" i="4" a="1"/>
  <c r="FV193" i="2" a="1"/>
  <c r="CK238" i="2" a="1"/>
  <c r="FW160" i="2" a="1"/>
  <c r="FV18" i="2" a="1"/>
  <c r="FW102" i="2" a="1"/>
  <c r="GI236" i="4" a="1"/>
  <c r="FW99" i="2" a="1"/>
  <c r="ER238" i="2" a="1"/>
  <c r="JV220" i="4" a="1"/>
  <c r="FY163" i="2" a="1"/>
  <c r="HB234" i="4" a="1"/>
  <c r="EO235" i="4" a="1"/>
  <c r="BW238" i="2" a="1"/>
  <c r="FA238" i="4" a="1"/>
  <c r="BT234" i="4" a="1"/>
  <c r="FY164" i="2" a="1"/>
  <c r="JV64" i="4" a="1"/>
  <c r="FX129" i="2" a="1"/>
  <c r="FJ238" i="4" a="1"/>
  <c r="JX194" i="4" a="1"/>
  <c r="JX34" i="4" a="1"/>
  <c r="KA50" i="4" a="1"/>
  <c r="KB50" i="4" a="1"/>
  <c r="KC120" i="4" a="1"/>
  <c r="EI236" i="2" a="1"/>
  <c r="HR234" i="4" a="1"/>
  <c r="N235" i="2" a="1"/>
  <c r="JX118" i="4" a="1"/>
  <c r="JT237" i="4" a="1"/>
  <c r="DH238" i="2" a="1"/>
  <c r="FU136" i="2" a="1"/>
  <c r="FV15" i="2" a="1"/>
  <c r="ID237" i="4" a="1"/>
  <c r="JZ160" i="4" a="1"/>
  <c r="GY235" i="4" a="1"/>
  <c r="AZ234" i="4" a="1"/>
  <c r="JW178" i="4" a="1"/>
  <c r="JX65" i="4" a="1"/>
  <c r="FY210" i="2" a="1"/>
  <c r="GZ235" i="4" a="1"/>
  <c r="KC162" i="4" a="1"/>
  <c r="JZ54" i="4" a="1"/>
  <c r="FQ236" i="4" a="1"/>
  <c r="IC237" i="4" a="1"/>
  <c r="JW86" i="4" a="1"/>
  <c r="JZ128" i="4" a="1"/>
  <c r="JW26" i="4" a="1"/>
  <c r="EW238" i="4" a="1"/>
  <c r="BV237" i="4" a="1"/>
  <c r="IR235" i="4" a="1"/>
  <c r="JZ66" i="4" a="1"/>
  <c r="JW80" i="4" a="1"/>
  <c r="KC114" i="4" a="1"/>
  <c r="JX209" i="4" a="1"/>
  <c r="KB63" i="4" a="1"/>
  <c r="KC27" i="4" a="1"/>
  <c r="AH235" i="2" a="1"/>
  <c r="KA166" i="4" a="1"/>
  <c r="FY153" i="2" a="1"/>
  <c r="KC136" i="4" a="1"/>
  <c r="FX76" i="2" a="1"/>
  <c r="FF236" i="2" a="1"/>
  <c r="AJ237" i="2" a="1"/>
  <c r="FY134" i="2" a="1"/>
  <c r="X238" i="4" a="1"/>
  <c r="EB237" i="2" a="1"/>
  <c r="JY111" i="4" a="1"/>
  <c r="HG234" i="4" a="1"/>
  <c r="FW173" i="2" a="1"/>
  <c r="KB73" i="4" a="1"/>
  <c r="BZ238" i="2" a="1"/>
  <c r="JW170" i="4" a="1"/>
  <c r="IO237" i="4" a="1"/>
  <c r="JE236" i="4" a="1"/>
  <c r="FV147" i="2" a="1"/>
  <c r="KC132" i="4" a="1"/>
  <c r="KC72" i="4" a="1"/>
  <c r="JW35" i="4" a="1"/>
  <c r="JM236" i="4" a="1"/>
  <c r="FU205" i="2" a="1"/>
  <c r="JX124" i="4" a="1"/>
  <c r="DU238" i="4" a="1"/>
  <c r="KC124" i="4" a="1"/>
  <c r="FJ236" i="2" a="1"/>
  <c r="JW143" i="4" a="1"/>
  <c r="KA65" i="4" a="1"/>
  <c r="JW126" i="4" a="1"/>
  <c r="JV35" i="4" a="1"/>
  <c r="BD237" i="2" a="1"/>
  <c r="JZ39" i="4" a="1"/>
  <c r="JW118" i="4" a="1"/>
  <c r="AJ236" i="2" a="1"/>
  <c r="BY236" i="4" a="1"/>
  <c r="DM238" i="2" a="1"/>
  <c r="IF238" i="4" a="1"/>
  <c r="JZ171" i="4" a="1"/>
  <c r="FC234" i="4" a="1"/>
  <c r="JV111" i="4" a="1"/>
  <c r="FW89" i="2" a="1"/>
  <c r="FA237" i="4" a="1"/>
  <c r="JY151" i="4" a="1"/>
  <c r="JW78" i="4" a="1"/>
  <c r="EC238" i="4" a="1"/>
  <c r="AR235" i="2" a="1"/>
  <c r="DR236" i="4" a="1"/>
  <c r="JZ41" i="4" a="1"/>
  <c r="KC78" i="4" a="1"/>
  <c r="GD236" i="4" a="1"/>
  <c r="KB107" i="4" a="1"/>
  <c r="CT238" i="2" a="1"/>
  <c r="KA135" i="4" a="1"/>
  <c r="FE237" i="2" a="1"/>
  <c r="FB234" i="2" a="1"/>
  <c r="CZ234" i="4" a="1"/>
  <c r="CP237" i="2" a="1"/>
  <c r="FY96" i="2" a="1"/>
  <c r="DI238" i="4" a="1"/>
  <c r="KB198" i="4" a="1"/>
  <c r="JV131" i="4" a="1"/>
  <c r="FW24" i="2" a="1"/>
  <c r="JX51" i="4" a="1"/>
  <c r="KB172" i="4" a="1"/>
  <c r="FX124" i="2" a="1"/>
  <c r="BK238" i="2" a="1"/>
  <c r="BR236" i="4" a="1"/>
  <c r="JX133" i="4" a="1"/>
  <c r="KA29" i="4" a="1"/>
  <c r="FU180" i="2" a="1"/>
  <c r="FM236" i="4" a="1"/>
  <c r="KC8" i="4" a="1"/>
  <c r="FW174" i="2" a="1"/>
  <c r="DL234" i="2" a="1"/>
  <c r="CT236" i="2" a="1"/>
  <c r="KC168" i="4" a="1"/>
  <c r="FX22" i="2" a="1"/>
  <c r="BM238" i="2" a="1"/>
  <c r="JV163" i="4" a="1"/>
  <c r="JZ123" i="4" a="1"/>
  <c r="FW188" i="2" a="1"/>
  <c r="GJ238" i="4" a="1"/>
  <c r="JY67" i="4" a="1"/>
  <c r="DW237" i="4" a="1"/>
  <c r="AL236" i="4" a="1"/>
  <c r="FY112" i="2" a="1"/>
  <c r="DX235" i="2" a="1"/>
  <c r="KC150" i="4" a="1"/>
  <c r="KA58" i="4" a="1"/>
  <c r="FU152" i="2" a="1"/>
  <c r="FW227" i="2" a="1"/>
  <c r="CK234" i="4" a="1"/>
  <c r="KC133" i="4" a="1"/>
  <c r="EW236" i="4" a="1"/>
  <c r="FW32" i="2" a="1"/>
  <c r="FX203" i="2" a="1"/>
  <c r="KA136" i="4" a="1"/>
  <c r="FU206" i="2" a="1"/>
  <c r="IZ236" i="4" a="1"/>
  <c r="IB236" i="4" a="1"/>
  <c r="JV42" i="4" a="1"/>
  <c r="HZ235" i="4" a="1"/>
  <c r="HV238" i="4" a="1"/>
  <c r="JZ108" i="4" a="1"/>
  <c r="FA234" i="2" a="1"/>
  <c r="KA87" i="4" a="1"/>
  <c r="KC169" i="4" a="1"/>
  <c r="FT235" i="4" a="1"/>
  <c r="JV187" i="4" a="1"/>
  <c r="DB237" i="4" a="1"/>
  <c r="KC22" i="4" a="1"/>
  <c r="CI235" i="4" a="1"/>
  <c r="FU209" i="2" a="1"/>
  <c r="EJ237" i="2" a="1"/>
  <c r="HJ237" i="4" a="1"/>
  <c r="FY124" i="2" a="1"/>
  <c r="EI236" i="4" a="1"/>
  <c r="Y238" i="4" a="1"/>
  <c r="FU161" i="2" a="1"/>
  <c r="FV41" i="2" a="1"/>
  <c r="KC47" i="4" a="1"/>
  <c r="FW18" i="2" a="1"/>
  <c r="AL235" i="4" a="1"/>
  <c r="JV68" i="4" a="1"/>
  <c r="FU149" i="2" a="1"/>
  <c r="JY150" i="4" a="1"/>
  <c r="JX95" i="4" a="1"/>
  <c r="FU89" i="2" a="1"/>
  <c r="FV109" i="2" a="1"/>
  <c r="DT235" i="4" a="1"/>
  <c r="JZ122" i="4" a="1"/>
  <c r="JX67" i="4" a="1"/>
  <c r="EN238" i="4" a="1"/>
  <c r="JY46" i="4" a="1"/>
  <c r="DY237" i="2" a="1"/>
  <c r="HY238" i="4" a="1"/>
  <c r="JW23" i="4" a="1"/>
  <c r="FV114" i="2" a="1"/>
  <c r="EQ234" i="2" a="1"/>
  <c r="KB24" i="4" a="1"/>
  <c r="KB210" i="4" a="1"/>
  <c r="DN237" i="4" a="1"/>
  <c r="KA122" i="4" a="1"/>
  <c r="FV206" i="2" a="1"/>
  <c r="EY234" i="2" a="1"/>
  <c r="KC188" i="4" a="1"/>
  <c r="JV174" i="4" a="1"/>
  <c r="EX235" i="4" a="1"/>
  <c r="P234" i="2" a="1"/>
  <c r="BG237" i="2" a="1"/>
  <c r="FW231" i="2" a="1"/>
  <c r="BU238" i="2" a="1"/>
  <c r="HA237" i="4" a="1"/>
  <c r="AX236" i="4" a="1"/>
  <c r="JB238" i="4" a="1"/>
  <c r="JX42" i="4" a="1"/>
  <c r="JV92" i="4" a="1"/>
  <c r="CQ238" i="2" a="1"/>
  <c r="FV37" i="2" a="1"/>
  <c r="BP235" i="4" a="1"/>
  <c r="FQ236" i="2" a="1"/>
  <c r="FU203" i="2" a="1"/>
  <c r="FW134" i="2" a="1"/>
  <c r="FU10" i="2" a="1"/>
  <c r="FH236" i="4" a="1"/>
  <c r="JZ186" i="4" a="1"/>
  <c r="JZ51" i="4" a="1"/>
  <c r="JY70" i="4" a="1"/>
  <c r="ET234" i="2" a="1"/>
  <c r="JZ224" i="4" a="1"/>
  <c r="FX109" i="2" a="1"/>
  <c r="FQ238" i="4" a="1"/>
  <c r="GG234" i="4" a="1"/>
  <c r="GK235" i="4" a="1"/>
  <c r="JA234" i="4" a="1"/>
  <c r="JV121" i="4" a="1"/>
  <c r="JW90" i="4" a="1"/>
  <c r="HO236" i="4" a="1"/>
  <c r="JX8" i="4" a="1"/>
  <c r="CA234" i="4" a="1"/>
  <c r="B235" i="2" a="1"/>
  <c r="KA72" i="4" a="1"/>
  <c r="DV236" i="4" a="1"/>
  <c r="BZ234" i="4" a="1"/>
  <c r="CM235" i="4" a="1"/>
  <c r="FY156" i="2" a="1"/>
  <c r="JW129" i="4" a="1"/>
  <c r="KA12" i="4" a="1"/>
  <c r="JV44" i="4" a="1"/>
  <c r="JV136" i="4" a="1"/>
  <c r="E236" i="2" a="1"/>
  <c r="JV66" i="4" a="1"/>
  <c r="FW230" i="2" a="1"/>
  <c r="CZ235" i="4" a="1"/>
  <c r="FX211" i="2" a="1"/>
  <c r="KC45" i="4" a="1"/>
  <c r="HI238" i="4" a="1"/>
  <c r="JV168" i="4" a="1"/>
  <c r="JV135" i="4" a="1"/>
  <c r="JV9" i="4" a="1"/>
  <c r="KC52" i="4" a="1"/>
  <c r="KB20" i="4" a="1"/>
  <c r="FY173" i="2" a="1"/>
  <c r="KC196" i="4" a="1"/>
  <c r="FU226" i="2" a="1"/>
  <c r="JV226" i="4" a="1"/>
  <c r="FV211" i="2" a="1"/>
  <c r="JV90" i="4" a="1"/>
  <c r="GH235" i="4" a="1"/>
  <c r="BB235" i="2" a="1"/>
  <c r="DS236" i="4" a="1"/>
  <c r="JV108" i="4" a="1"/>
  <c r="JX155" i="4" a="1"/>
  <c r="JX134" i="4" a="1"/>
  <c r="EK235" i="4" a="1"/>
  <c r="FV46" i="2" a="1"/>
  <c r="JV98" i="4" a="1"/>
  <c r="JZ196" i="4" a="1"/>
  <c r="BO236" i="4" a="1"/>
  <c r="FY60" i="2" a="1"/>
  <c r="JY16" i="4" a="1"/>
  <c r="CY234" i="2" a="1"/>
  <c r="CS234" i="4" a="1"/>
  <c r="FP234" i="2" a="1"/>
  <c r="FW96" i="2" a="1"/>
  <c r="KB71" i="4" a="1"/>
  <c r="AY236" i="2" a="1"/>
  <c r="BS236" i="4" a="1"/>
  <c r="FV36" i="2" a="1"/>
  <c r="CK237" i="2" a="1"/>
  <c r="JW61" i="4" a="1"/>
  <c r="FW223" i="2" a="1"/>
  <c r="JZ48" i="4" a="1"/>
  <c r="BH237" i="2" a="1"/>
  <c r="BE237" i="2" a="1"/>
  <c r="FY131" i="2" a="1"/>
  <c r="HX235" i="4" a="1"/>
  <c r="FK235" i="4" a="1"/>
  <c r="JZ111" i="4" a="1"/>
  <c r="FV17" i="2" a="1"/>
  <c r="FU34" i="2" a="1"/>
  <c r="JY133" i="4" a="1"/>
  <c r="FY142" i="2" a="1"/>
  <c r="JZ195" i="4" a="1"/>
  <c r="JZ73" i="4" a="1"/>
  <c r="FY76" i="2" a="1"/>
  <c r="KB112" i="4" a="1"/>
  <c r="FX108" i="2" a="1"/>
  <c r="JW216" i="4" a="1"/>
  <c r="FH238" i="2" a="1"/>
  <c r="JV102" i="4" a="1"/>
  <c r="AH235" i="4" a="1"/>
  <c r="FV48" i="2" a="1"/>
  <c r="FY221" i="2" a="1"/>
  <c r="KC154" i="4" a="1"/>
  <c r="JY166" i="4" a="1"/>
  <c r="KA95" i="4" a="1"/>
  <c r="FD237" i="2" a="1"/>
  <c r="KB188" i="4" a="1"/>
  <c r="KB12" i="4" a="1"/>
  <c r="CC234" i="2" a="1"/>
  <c r="HQ235" i="4" a="1"/>
  <c r="KA173" i="4" a="1"/>
  <c r="HS238" i="4" a="1"/>
  <c r="KC81" i="4" a="1"/>
  <c r="JY221" i="4" a="1"/>
  <c r="KA53" i="4" a="1"/>
  <c r="KC80" i="4" a="1"/>
  <c r="BY235" i="4" a="1"/>
  <c r="EG237" i="4" a="1"/>
  <c r="KC64" i="4" a="1"/>
  <c r="DI236" i="2" a="1"/>
  <c r="JB235" i="4" a="1"/>
  <c r="FK237" i="2" a="1"/>
  <c r="BQ236" i="4" a="1"/>
  <c r="CR234" i="4" a="1"/>
  <c r="FY61" i="2" a="1"/>
  <c r="JV81" i="4" a="1"/>
  <c r="JX123" i="4" a="1"/>
  <c r="JW58" i="4" a="1"/>
  <c r="DL236" i="4" a="1"/>
  <c r="FY219" i="2" a="1"/>
  <c r="JZ150" i="4" a="1"/>
  <c r="JY181" i="4" a="1"/>
  <c r="JZ101" i="4" a="1"/>
  <c r="FY145" i="2" a="1"/>
  <c r="FY195" i="2" a="1"/>
  <c r="JE238" i="4" a="1"/>
  <c r="JW195" i="4" a="1"/>
  <c r="JZ92" i="4" a="1"/>
  <c r="FV161" i="2" a="1"/>
  <c r="AN238" i="4" a="1"/>
  <c r="FW214" i="2" a="1"/>
  <c r="FL238" i="2" a="1"/>
  <c r="JV95" i="4" a="1"/>
  <c r="DX234" i="2" a="1"/>
  <c r="EI235" i="2" a="1"/>
  <c r="FY99" i="2" a="1"/>
  <c r="FU185" i="2" a="1"/>
  <c r="FX60" i="2" a="1"/>
  <c r="FV177" i="2" a="1"/>
  <c r="JZ76" i="4" a="1"/>
  <c r="FX40" i="2" a="1"/>
  <c r="BI237" i="2" a="1"/>
  <c r="ED237" i="4" a="1"/>
  <c r="EA234" i="2" a="1"/>
  <c r="DM235" i="2" a="1"/>
  <c r="KC178" i="4" a="1"/>
  <c r="DC236" i="4" a="1"/>
  <c r="KA116" i="4" a="1"/>
  <c r="JY179" i="4" a="1"/>
  <c r="KB156" i="4" a="1"/>
  <c r="FW30" i="2" a="1"/>
  <c r="IC238" i="4" a="1"/>
  <c r="JW233" i="4" a="1"/>
  <c r="CL238" i="2" a="1"/>
  <c r="FX220" i="2" a="1"/>
  <c r="HF238" i="4" a="1"/>
  <c r="JZ68" i="4" a="1"/>
  <c r="DN235" i="4" a="1"/>
  <c r="KB75" i="4" a="1"/>
  <c r="FY180" i="2" a="1"/>
  <c r="JY69" i="4" a="1"/>
  <c r="FY77" i="2" a="1"/>
  <c r="FM236" i="2" a="1"/>
  <c r="FY109" i="2" a="1"/>
  <c r="JV129" i="4" a="1"/>
  <c r="HI237" i="4" a="1"/>
  <c r="FU159" i="2" a="1"/>
  <c r="HT234" i="4" a="1"/>
  <c r="EV238" i="4" a="1"/>
  <c r="FX78" i="2" a="1"/>
  <c r="KC157" i="4" a="1"/>
  <c r="FW193" i="2" a="1"/>
  <c r="JW36" i="4" a="1"/>
  <c r="KC21" i="4" a="1"/>
  <c r="DC234" i="2" a="1"/>
  <c r="KA38" i="4" a="1"/>
  <c r="FU197" i="2" a="1"/>
  <c r="JX98" i="4" a="1"/>
  <c r="KC209" i="4" a="1"/>
  <c r="KB23" i="4" a="1"/>
  <c r="JX166" i="4" a="1"/>
  <c r="JW141" i="4" a="1"/>
  <c r="EZ238" i="2" a="1"/>
  <c r="IT234" i="4" a="1"/>
  <c r="BB234" i="4" a="1"/>
  <c r="DC234" i="4" a="1"/>
  <c r="KA47" i="4" a="1"/>
  <c r="IO235" i="4" a="1"/>
  <c r="IB238" i="4" a="1"/>
  <c r="FW7" i="2" a="1"/>
  <c r="AU234" i="2" a="1"/>
  <c r="CU236" i="4" a="1"/>
  <c r="FX74" i="2" a="1"/>
  <c r="KA129" i="4" a="1"/>
  <c r="KA128" i="4" a="1"/>
  <c r="KA186" i="4" a="1"/>
  <c r="FV142" i="2" a="1"/>
  <c r="DU237" i="4" a="1"/>
  <c r="JY79" i="4" a="1"/>
  <c r="CY235" i="2" a="1"/>
  <c r="JX57" i="4" a="1"/>
  <c r="FX178" i="2" a="1"/>
  <c r="EH234" i="4" a="1"/>
  <c r="AZ236" i="4" a="1"/>
  <c r="FS236" i="2" a="1"/>
  <c r="FV77" i="2" a="1"/>
  <c r="JW215" i="4" a="1"/>
  <c r="JY156" i="4" a="1"/>
  <c r="KB61" i="4" a="1"/>
  <c r="FU83" i="2" a="1"/>
  <c r="JY112" i="4" a="1"/>
  <c r="JV164" i="4" a="1"/>
  <c r="CS237" i="4" a="1"/>
  <c r="JZ215" i="4" a="1"/>
  <c r="FU162" i="2" a="1"/>
  <c r="CM234" i="4" a="1"/>
  <c r="KA111" i="4" a="1"/>
  <c r="HC234" i="4" a="1"/>
  <c r="FW64" i="2" a="1"/>
  <c r="JZ214" i="4" a="1"/>
  <c r="AS235" i="2" a="1"/>
  <c r="M235" i="2" a="1"/>
  <c r="ET235" i="2" a="1"/>
  <c r="FV125" i="2" a="1"/>
  <c r="GT235" i="4" a="1"/>
  <c r="DE234" i="4" a="1"/>
  <c r="JY29" i="4" a="1"/>
  <c r="BQ238" i="2" a="1"/>
  <c r="FV56" i="2" a="1"/>
  <c r="CT235" i="2" a="1"/>
  <c r="FX213" i="2" a="1"/>
  <c r="IV234" i="4" a="1"/>
  <c r="FY37" i="2" a="1"/>
  <c r="JX184" i="4" a="1"/>
  <c r="FU196" i="2" a="1"/>
  <c r="JV165" i="4" a="1"/>
  <c r="HE234" i="4" a="1"/>
  <c r="JB234" i="4" a="1"/>
  <c r="GQ235" i="4" a="1"/>
  <c r="KB228" i="4" a="1"/>
  <c r="CA234" i="2" a="1"/>
  <c r="FX238" i="4" a="1"/>
  <c r="GO237" i="4" a="1"/>
  <c r="W235" i="4" a="1"/>
  <c r="JH236" i="4" a="1"/>
  <c r="BY237" i="2" a="1"/>
  <c r="N234" i="2" a="1"/>
  <c r="JX178" i="4" a="1"/>
  <c r="FU234" i="4" a="1"/>
  <c r="FV82" i="2" a="1"/>
  <c r="IN238" i="4" a="1"/>
  <c r="FX128" i="2" a="1"/>
  <c r="JX145" i="4" a="1"/>
  <c r="C236" i="2" a="1"/>
  <c r="JW184" i="4" a="1"/>
  <c r="CZ236" i="4" a="1"/>
  <c r="IW235" i="4" a="1"/>
  <c r="FZ235" i="4" a="1"/>
  <c r="EF237" i="2" a="1"/>
  <c r="BS238" i="2" a="1"/>
  <c r="KA154" i="4" a="1"/>
  <c r="KA32" i="4" a="1"/>
  <c r="FV178" i="2" a="1"/>
  <c r="HP235" i="4" a="1"/>
  <c r="FW201" i="2" a="1"/>
  <c r="KB11" i="4" a="1"/>
  <c r="BJ236" i="2" a="1"/>
  <c r="JX232" i="4" a="1"/>
  <c r="BK236" i="2" a="1"/>
  <c r="KB212" i="4" a="1"/>
  <c r="JW198" i="4" a="1"/>
  <c r="CM238" i="4" a="1"/>
  <c r="JZ35" i="4" a="1"/>
  <c r="FY161" i="2" a="1"/>
  <c r="JW181" i="4" a="1"/>
  <c r="FX223" i="2" a="1"/>
  <c r="KB15" i="4" a="1"/>
  <c r="FV99" i="2" a="1"/>
  <c r="FW141" i="2" a="1"/>
  <c r="EY237" i="4" a="1"/>
  <c r="FX126" i="2" a="1"/>
  <c r="FV224" i="2" a="1"/>
  <c r="JZ190" i="4" a="1"/>
  <c r="JW134" i="4" a="1"/>
  <c r="F235" i="2" a="1"/>
  <c r="EJ235" i="4" a="1"/>
  <c r="FY122" i="2" a="1"/>
  <c r="FY27" i="2" a="1"/>
  <c r="FX50" i="2" a="1"/>
  <c r="KC44" i="4" a="1"/>
  <c r="CW237" i="4" a="1"/>
  <c r="KA151" i="4" a="1"/>
  <c r="DV234" i="4" a="1"/>
  <c r="JX14" i="4" a="1"/>
  <c r="JW120" i="4" a="1"/>
  <c r="JW211" i="4" a="1"/>
  <c r="FX56" i="2" a="1"/>
  <c r="FX179" i="2" a="1"/>
  <c r="FG237" i="2" a="1"/>
  <c r="KB207" i="4" a="1"/>
  <c r="ET236" i="2" a="1"/>
  <c r="JX103" i="4" a="1"/>
  <c r="CL238" i="4" a="1"/>
  <c r="JX52" i="4" a="1"/>
  <c r="FY212" i="2" a="1"/>
  <c r="FU187" i="2" a="1"/>
  <c r="JW165" i="4" a="1"/>
  <c r="FU65" i="2" a="1"/>
  <c r="FU119" i="2" a="1"/>
  <c r="DG238" i="4" a="1"/>
  <c r="JZ27" i="4" a="1"/>
  <c r="CB237" i="4" a="1"/>
  <c r="FW181" i="2" a="1"/>
  <c r="B237" i="2" a="1"/>
  <c r="FY33" i="2" a="1"/>
  <c r="FY188" i="2" a="1"/>
  <c r="FV192" i="2" a="1"/>
  <c r="JZ82" i="4" a="1"/>
  <c r="DK235" i="2" a="1"/>
  <c r="JW107" i="4" a="1"/>
  <c r="IS236" i="4" a="1"/>
  <c r="C237" i="4" a="1"/>
  <c r="HN236" i="4" a="1"/>
  <c r="KB189" i="4" a="1"/>
  <c r="KC48" i="4" a="1"/>
  <c r="FH235" i="2" a="1"/>
  <c r="JM234" i="4" a="1"/>
  <c r="JZ115" i="4" a="1"/>
  <c r="EU234" i="4" a="1"/>
  <c r="JY89" i="4" a="1"/>
  <c r="AY237" i="2" a="1"/>
  <c r="CY236" i="2" a="1"/>
  <c r="FY191" i="2" a="1"/>
  <c r="FY162" i="2" a="1"/>
  <c r="FU36" i="2" a="1"/>
  <c r="V235" i="2" a="1"/>
  <c r="DJ237" i="4" a="1"/>
  <c r="KA124" i="4" a="1"/>
  <c r="FY100" i="2" a="1"/>
  <c r="JV162" i="4" a="1"/>
  <c r="FU219" i="2" a="1"/>
  <c r="KC74" i="4" a="1"/>
  <c r="R234" i="4" a="1"/>
  <c r="EA236" i="2" a="1"/>
  <c r="FD235" i="4" a="1"/>
  <c r="JW30" i="4" a="1"/>
  <c r="FW92" i="2" a="1"/>
  <c r="CF234" i="2" a="1"/>
  <c r="AR236" i="2" a="1"/>
  <c r="BO237" i="2" a="1"/>
  <c r="FV120" i="2" a="1"/>
  <c r="KA77" i="4" a="1"/>
  <c r="JW104" i="4" a="1"/>
  <c r="FY226" i="2" a="1"/>
  <c r="JX185" i="4" a="1"/>
  <c r="DR237" i="4" a="1"/>
  <c r="KA191" i="4" a="1"/>
  <c r="FV216" i="2" a="1"/>
  <c r="GJ234" i="4" a="1"/>
  <c r="FO238" i="2" a="1"/>
  <c r="FS238" i="4" a="1"/>
  <c r="EG238" i="4" a="1"/>
  <c r="BT237" i="4" a="1"/>
  <c r="HU235" i="4" a="1"/>
  <c r="FV64" i="2" a="1"/>
  <c r="KB18" i="4" a="1"/>
  <c r="FX93" i="2" a="1"/>
  <c r="FU78" i="2" a="1"/>
  <c r="JV74" i="4" a="1"/>
  <c r="BV236" i="2" a="1"/>
  <c r="FV106" i="2" a="1"/>
  <c r="JY208" i="4" a="1"/>
  <c r="KC117" i="4" a="1"/>
  <c r="KA152" i="4" a="1"/>
  <c r="CE238" i="4" a="1"/>
  <c r="FX107" i="2" a="1"/>
  <c r="FV43" i="2" a="1"/>
  <c r="JW99" i="4" a="1"/>
  <c r="AJ234" i="4" a="1"/>
  <c r="JZ139" i="4" a="1"/>
  <c r="FX137" i="2" a="1"/>
  <c r="JZ12" i="4" a="1"/>
  <c r="FV173" i="2" a="1"/>
  <c r="L235" i="2" a="1"/>
  <c r="CZ235" i="2" a="1"/>
  <c r="Y237" i="2" a="1"/>
  <c r="JY220" i="4" a="1"/>
  <c r="IA237" i="4" a="1"/>
  <c r="HR238" i="4" a="1"/>
  <c r="JX200" i="4" a="1"/>
  <c r="FX175" i="2" a="1"/>
  <c r="DR235" i="4" a="1"/>
  <c r="FE236" i="4" a="1"/>
  <c r="KA69" i="4" a="1"/>
  <c r="B236" i="2" a="1"/>
  <c r="KC96" i="4" a="1"/>
  <c r="FW191" i="2" a="1"/>
  <c r="EZ236" i="4" a="1"/>
  <c r="DJ237" i="2" a="1"/>
  <c r="JV203" i="4" a="1"/>
  <c r="FX24" i="2" a="1"/>
  <c r="JZ110" i="4" a="1"/>
  <c r="JC238" i="4" a="1"/>
  <c r="JV233" i="4" a="1"/>
  <c r="FW84" i="2" a="1"/>
  <c r="KB81" i="4" a="1"/>
  <c r="KB108" i="4" a="1"/>
  <c r="JY211" i="4" a="1"/>
  <c r="FY203" i="2" a="1"/>
  <c r="FP236" i="2" a="1"/>
  <c r="DH238" i="4" a="1"/>
  <c r="BR237" i="2" a="1"/>
  <c r="KC173" i="4" a="1"/>
  <c r="CS238" i="4" a="1"/>
  <c r="FX96" i="2" a="1"/>
  <c r="FU134" i="2" a="1"/>
  <c r="FU28" i="2" a="1"/>
  <c r="GS234" i="4" a="1"/>
  <c r="DF234" i="2" a="1"/>
  <c r="GM237" i="4" a="1"/>
  <c r="GM237" i="4" l="1"/>
  <c r="DF234" i="2"/>
  <c r="GS234" i="4"/>
  <c r="FU28" i="2"/>
  <c r="FU134" i="2"/>
  <c r="FX96" i="2"/>
  <c r="CS238" i="4"/>
  <c r="KC173" i="4"/>
  <c r="BR237" i="2"/>
  <c r="DH238" i="4"/>
  <c r="FP236" i="2"/>
  <c r="FY203" i="2"/>
  <c r="JY211" i="4"/>
  <c r="KB108" i="4"/>
  <c r="KB81" i="4"/>
  <c r="FW84" i="2"/>
  <c r="JV233" i="4"/>
  <c r="JC238" i="4"/>
  <c r="JZ110" i="4"/>
  <c r="FX24" i="2"/>
  <c r="JV203" i="4"/>
  <c r="DJ237" i="2"/>
  <c r="EZ236" i="4"/>
  <c r="FW191" i="2"/>
  <c r="KC96" i="4"/>
  <c r="B236" i="2"/>
  <c r="KA69" i="4"/>
  <c r="FE236" i="4"/>
  <c r="DR235" i="4"/>
  <c r="FX175" i="2"/>
  <c r="JX200" i="4"/>
  <c r="HR238" i="4"/>
  <c r="IA237" i="4"/>
  <c r="JY220" i="4"/>
  <c r="Y237" i="2"/>
  <c r="CZ235" i="2"/>
  <c r="L235" i="2"/>
  <c r="FV173" i="2"/>
  <c r="JZ12" i="4"/>
  <c r="FX137" i="2"/>
  <c r="JZ139" i="4"/>
  <c r="AJ234" i="4"/>
  <c r="JW99" i="4"/>
  <c r="FV43" i="2"/>
  <c r="FX107" i="2"/>
  <c r="CE238" i="4"/>
  <c r="KA152" i="4"/>
  <c r="KC117" i="4"/>
  <c r="JY208" i="4"/>
  <c r="FV106" i="2"/>
  <c r="BV236" i="2"/>
  <c r="JV74" i="4"/>
  <c r="FU78" i="2"/>
  <c r="FX93" i="2"/>
  <c r="KB18" i="4"/>
  <c r="FV64" i="2"/>
  <c r="HU235" i="4"/>
  <c r="BT237" i="4"/>
  <c r="EG238" i="4"/>
  <c r="FS238" i="4"/>
  <c r="FO238" i="2"/>
  <c r="GJ234" i="4"/>
  <c r="FV216" i="2"/>
  <c r="KA191" i="4"/>
  <c r="DR237" i="4"/>
  <c r="JX185" i="4"/>
  <c r="FY226" i="2"/>
  <c r="JW104" i="4"/>
  <c r="KA77" i="4"/>
  <c r="FV120" i="2"/>
  <c r="BO237" i="2"/>
  <c r="AR236" i="2"/>
  <c r="CF234" i="2"/>
  <c r="FW92" i="2"/>
  <c r="JW30" i="4"/>
  <c r="FD235" i="4"/>
  <c r="EA236" i="2"/>
  <c r="R234" i="4"/>
  <c r="KC74" i="4"/>
  <c r="FU219" i="2"/>
  <c r="JV162" i="4"/>
  <c r="FY100" i="2"/>
  <c r="KA124" i="4"/>
  <c r="DJ237" i="4"/>
  <c r="V235" i="2"/>
  <c r="FU36" i="2"/>
  <c r="FY162" i="2"/>
  <c r="FY191" i="2"/>
  <c r="CY236" i="2"/>
  <c r="AY237" i="2"/>
  <c r="JY89" i="4"/>
  <c r="EU234" i="4"/>
  <c r="JZ115" i="4"/>
  <c r="JM234" i="4"/>
  <c r="FH235" i="2"/>
  <c r="KC48" i="4"/>
  <c r="KB189" i="4"/>
  <c r="HN236" i="4"/>
  <c r="C237" i="4"/>
  <c r="IS236" i="4"/>
  <c r="JW107" i="4"/>
  <c r="DK235" i="2"/>
  <c r="JZ82" i="4"/>
  <c r="FV192" i="2"/>
  <c r="FY188" i="2"/>
  <c r="FY33" i="2"/>
  <c r="B237" i="2"/>
  <c r="FW181" i="2"/>
  <c r="CB237" i="4"/>
  <c r="JZ27" i="4"/>
  <c r="DG238" i="4"/>
  <c r="FU119" i="2"/>
  <c r="FU65" i="2"/>
  <c r="JW165" i="4"/>
  <c r="FU187" i="2"/>
  <c r="FY212" i="2"/>
  <c r="JX52" i="4"/>
  <c r="CL238" i="4"/>
  <c r="JX103" i="4"/>
  <c r="ET236" i="2"/>
  <c r="KB207" i="4"/>
  <c r="FG237" i="2"/>
  <c r="FX179" i="2"/>
  <c r="FX56" i="2"/>
  <c r="JW211" i="4"/>
  <c r="JW120" i="4"/>
  <c r="JX14" i="4"/>
  <c r="DV234" i="4"/>
  <c r="KA151" i="4"/>
  <c r="CW237" i="4"/>
  <c r="KC44" i="4"/>
  <c r="FX50" i="2"/>
  <c r="FY27" i="2"/>
  <c r="FY122" i="2"/>
  <c r="EJ235" i="4"/>
  <c r="F235" i="2"/>
  <c r="JW134" i="4"/>
  <c r="JZ190" i="4"/>
  <c r="FV224" i="2"/>
  <c r="FX126" i="2"/>
  <c r="EY237" i="4"/>
  <c r="FW141" i="2"/>
  <c r="FV99" i="2"/>
  <c r="KB15" i="4"/>
  <c r="FX223" i="2"/>
  <c r="JW181" i="4"/>
  <c r="FY161" i="2"/>
  <c r="JZ35" i="4"/>
  <c r="CM238" i="4"/>
  <c r="JW198" i="4"/>
  <c r="KB212" i="4"/>
  <c r="BK236" i="2"/>
  <c r="JX232" i="4"/>
  <c r="BJ236" i="2"/>
  <c r="KB11" i="4"/>
  <c r="FW201" i="2"/>
  <c r="HP235" i="4"/>
  <c r="FV178" i="2"/>
  <c r="KA32" i="4"/>
  <c r="KA154" i="4"/>
  <c r="BS238" i="2"/>
  <c r="EF237" i="2"/>
  <c r="FZ235" i="4"/>
  <c r="IW235" i="4"/>
  <c r="CZ236" i="4"/>
  <c r="JW184" i="4"/>
  <c r="C236" i="2"/>
  <c r="JX145" i="4"/>
  <c r="FX128" i="2"/>
  <c r="IN238" i="4"/>
  <c r="FV82" i="2"/>
  <c r="FU234" i="4"/>
  <c r="JX178" i="4"/>
  <c r="N234" i="2"/>
  <c r="BY237" i="2"/>
  <c r="JH236" i="4"/>
  <c r="W235" i="4"/>
  <c r="GO237" i="4"/>
  <c r="FX238" i="4"/>
  <c r="CA234" i="2"/>
  <c r="KB228" i="4"/>
  <c r="GQ235" i="4"/>
  <c r="JB234" i="4"/>
  <c r="HE234" i="4"/>
  <c r="JV165" i="4"/>
  <c r="FU196" i="2"/>
  <c r="JX184" i="4"/>
  <c r="FY37" i="2"/>
  <c r="IV234" i="4"/>
  <c r="FX213" i="2"/>
  <c r="CT235" i="2"/>
  <c r="FV56" i="2"/>
  <c r="BQ238" i="2"/>
  <c r="JY29" i="4"/>
  <c r="DE234" i="4"/>
  <c r="GT235" i="4"/>
  <c r="FV125" i="2"/>
  <c r="ET235" i="2"/>
  <c r="M235" i="2"/>
  <c r="AS235" i="2"/>
  <c r="JZ214" i="4"/>
  <c r="FW64" i="2"/>
  <c r="HC234" i="4"/>
  <c r="KA111" i="4"/>
  <c r="CM234" i="4"/>
  <c r="FU162" i="2"/>
  <c r="JZ215" i="4"/>
  <c r="CS237" i="4"/>
  <c r="JV164" i="4"/>
  <c r="JY112" i="4"/>
  <c r="FU83" i="2"/>
  <c r="KB61" i="4"/>
  <c r="JY156" i="4"/>
  <c r="JW215" i="4"/>
  <c r="FV77" i="2"/>
  <c r="FS236" i="2"/>
  <c r="AZ236" i="4"/>
  <c r="EH234" i="4"/>
  <c r="FX178" i="2"/>
  <c r="JX57" i="4"/>
  <c r="CY235" i="2"/>
  <c r="JY79" i="4"/>
  <c r="DU237" i="4"/>
  <c r="FV142" i="2"/>
  <c r="KA186" i="4"/>
  <c r="KA128" i="4"/>
  <c r="KA129" i="4"/>
  <c r="FX74" i="2"/>
  <c r="CU236" i="4"/>
  <c r="AU234" i="2"/>
  <c r="FW7" i="2"/>
  <c r="IB238" i="4"/>
  <c r="IO235" i="4"/>
  <c r="KA47" i="4"/>
  <c r="DC234" i="4"/>
  <c r="BB234" i="4"/>
  <c r="IT234" i="4"/>
  <c r="EZ238" i="2"/>
  <c r="JW141" i="4"/>
  <c r="JX166" i="4"/>
  <c r="KB23" i="4"/>
  <c r="KC209" i="4"/>
  <c r="JX98" i="4"/>
  <c r="FU197" i="2"/>
  <c r="KA38" i="4"/>
  <c r="DC234" i="2"/>
  <c r="KC21" i="4"/>
  <c r="JW36" i="4"/>
  <c r="FW193" i="2"/>
  <c r="KC157" i="4"/>
  <c r="FX78" i="2"/>
  <c r="EV238" i="4"/>
  <c r="HT234" i="4"/>
  <c r="FU159" i="2"/>
  <c r="HI237" i="4"/>
  <c r="JV129" i="4"/>
  <c r="FY109" i="2"/>
  <c r="FM236" i="2"/>
  <c r="FY77" i="2"/>
  <c r="JY69" i="4"/>
  <c r="FY180" i="2"/>
  <c r="KB75" i="4"/>
  <c r="DN235" i="4"/>
  <c r="JZ68" i="4"/>
  <c r="HF238" i="4"/>
  <c r="FX220" i="2"/>
  <c r="CL238" i="2"/>
  <c r="JW233" i="4"/>
  <c r="IC238" i="4"/>
  <c r="FW30" i="2"/>
  <c r="KB156" i="4"/>
  <c r="JY179" i="4"/>
  <c r="KA116" i="4"/>
  <c r="DC236" i="4"/>
  <c r="KC178" i="4"/>
  <c r="DM235" i="2"/>
  <c r="EA234" i="2"/>
  <c r="ED237" i="4"/>
  <c r="BI237" i="2"/>
  <c r="FX40" i="2"/>
  <c r="JZ76" i="4"/>
  <c r="FV177" i="2"/>
  <c r="FX60" i="2"/>
  <c r="FU185" i="2"/>
  <c r="FY99" i="2"/>
  <c r="EI235" i="2"/>
  <c r="DX234" i="2"/>
  <c r="JV95" i="4"/>
  <c r="FL238" i="2"/>
  <c r="FW214" i="2"/>
  <c r="AN238" i="4"/>
  <c r="FV161" i="2"/>
  <c r="JZ92" i="4"/>
  <c r="JW195" i="4"/>
  <c r="JE238" i="4"/>
  <c r="FY195" i="2"/>
  <c r="FY145" i="2"/>
  <c r="JZ101" i="4"/>
  <c r="JY181" i="4"/>
  <c r="JZ150" i="4"/>
  <c r="FY219" i="2"/>
  <c r="DL236" i="4"/>
  <c r="JW58" i="4"/>
  <c r="JX123" i="4"/>
  <c r="JV81" i="4"/>
  <c r="FY61" i="2"/>
  <c r="CR234" i="4"/>
  <c r="BQ236" i="4"/>
  <c r="FK237" i="2"/>
  <c r="JB235" i="4"/>
  <c r="DI236" i="2"/>
  <c r="KC64" i="4"/>
  <c r="EG237" i="4"/>
  <c r="BY235" i="4"/>
  <c r="KC80" i="4"/>
  <c r="KA53" i="4"/>
  <c r="JY221" i="4"/>
  <c r="KC81" i="4"/>
  <c r="HS238" i="4"/>
  <c r="KA173" i="4"/>
  <c r="HQ235" i="4"/>
  <c r="CC234" i="2"/>
  <c r="KB12" i="4"/>
  <c r="KB188" i="4"/>
  <c r="FD237" i="2"/>
  <c r="KA95" i="4"/>
  <c r="JY166" i="4"/>
  <c r="KC154" i="4"/>
  <c r="FY221" i="2"/>
  <c r="FV48" i="2"/>
  <c r="AH235" i="4"/>
  <c r="JV102" i="4"/>
  <c r="FH238" i="2"/>
  <c r="JW216" i="4"/>
  <c r="FX108" i="2"/>
  <c r="KB112" i="4"/>
  <c r="FY76" i="2"/>
  <c r="JZ73" i="4"/>
  <c r="JZ195" i="4"/>
  <c r="FY142" i="2"/>
  <c r="JY133" i="4"/>
  <c r="FU34" i="2"/>
  <c r="FV17" i="2"/>
  <c r="JZ111" i="4"/>
  <c r="FK235" i="4"/>
  <c r="HX235" i="4"/>
  <c r="FY131" i="2"/>
  <c r="BE237" i="2"/>
  <c r="BH237" i="2"/>
  <c r="JZ48" i="4"/>
  <c r="FW223" i="2"/>
  <c r="JW61" i="4"/>
  <c r="CK237" i="2"/>
  <c r="FV36" i="2"/>
  <c r="BS236" i="4"/>
  <c r="AY236" i="2"/>
  <c r="KB71" i="4"/>
  <c r="FW96" i="2"/>
  <c r="FP234" i="2"/>
  <c r="CS234" i="4"/>
  <c r="CY234" i="2"/>
  <c r="JY16" i="4"/>
  <c r="FY60" i="2"/>
  <c r="BO236" i="4"/>
  <c r="JZ196" i="4"/>
  <c r="JV98" i="4"/>
  <c r="FV46" i="2"/>
  <c r="EK235" i="4"/>
  <c r="JX134" i="4"/>
  <c r="JX155" i="4"/>
  <c r="JV108" i="4"/>
  <c r="DS236" i="4"/>
  <c r="BB235" i="2"/>
  <c r="GH235" i="4"/>
  <c r="JV90" i="4"/>
  <c r="FV211" i="2"/>
  <c r="JV226" i="4"/>
  <c r="FU226" i="2"/>
  <c r="KC196" i="4"/>
  <c r="FY173" i="2"/>
  <c r="KB20" i="4"/>
  <c r="KC52" i="4"/>
  <c r="JV9" i="4"/>
  <c r="JV135" i="4"/>
  <c r="JV168" i="4"/>
  <c r="HI238" i="4"/>
  <c r="KC45" i="4"/>
  <c r="FX211" i="2"/>
  <c r="CZ235" i="4"/>
  <c r="FW230" i="2"/>
  <c r="JV66" i="4"/>
  <c r="E236" i="2"/>
  <c r="JV136" i="4"/>
  <c r="JV44" i="4"/>
  <c r="KA12" i="4"/>
  <c r="JW129" i="4"/>
  <c r="FY156" i="2"/>
  <c r="CM235" i="4"/>
  <c r="BZ234" i="4"/>
  <c r="DV236" i="4"/>
  <c r="KA72" i="4"/>
  <c r="B235" i="2"/>
  <c r="CA234" i="4"/>
  <c r="JX8" i="4"/>
  <c r="HO236" i="4"/>
  <c r="JW90" i="4"/>
  <c r="JV121" i="4"/>
  <c r="JA234" i="4"/>
  <c r="GK235" i="4"/>
  <c r="GG234" i="4"/>
  <c r="FQ238" i="4"/>
  <c r="FX109" i="2"/>
  <c r="JZ224" i="4"/>
  <c r="ET234" i="2"/>
  <c r="JY70" i="4"/>
  <c r="JZ51" i="4"/>
  <c r="JZ186" i="4"/>
  <c r="FH236" i="4"/>
  <c r="FU10" i="2"/>
  <c r="FW134" i="2"/>
  <c r="FU203" i="2"/>
  <c r="FQ236" i="2"/>
  <c r="BP235" i="4"/>
  <c r="FV37" i="2"/>
  <c r="CQ238" i="2"/>
  <c r="JV92" i="4"/>
  <c r="JX42" i="4"/>
  <c r="JB238" i="4"/>
  <c r="AX236" i="4"/>
  <c r="HA237" i="4"/>
  <c r="BU238" i="2"/>
  <c r="FW231" i="2"/>
  <c r="BG237" i="2"/>
  <c r="P234" i="2"/>
  <c r="EX235" i="4"/>
  <c r="JV174" i="4"/>
  <c r="KC188" i="4"/>
  <c r="EY234" i="2"/>
  <c r="FV206" i="2"/>
  <c r="KA122" i="4"/>
  <c r="DN237" i="4"/>
  <c r="KB210" i="4"/>
  <c r="KB24" i="4"/>
  <c r="EQ234" i="2"/>
  <c r="FV114" i="2"/>
  <c r="JW23" i="4"/>
  <c r="HY238" i="4"/>
  <c r="DY237" i="2"/>
  <c r="JY46" i="4"/>
  <c r="EN238" i="4"/>
  <c r="JX67" i="4"/>
  <c r="JZ122" i="4"/>
  <c r="DT235" i="4"/>
  <c r="FV109" i="2"/>
  <c r="FU89" i="2"/>
  <c r="JX95" i="4"/>
  <c r="JY150" i="4"/>
  <c r="FU149" i="2"/>
  <c r="JV68" i="4"/>
  <c r="AL235" i="4"/>
  <c r="FW18" i="2"/>
  <c r="KC47" i="4"/>
  <c r="FV41" i="2"/>
  <c r="FU161" i="2"/>
  <c r="Y238" i="4"/>
  <c r="EI236" i="4"/>
  <c r="FY124" i="2"/>
  <c r="HJ237" i="4"/>
  <c r="EJ237" i="2"/>
  <c r="FU209" i="2"/>
  <c r="CI235" i="4"/>
  <c r="KC22" i="4"/>
  <c r="DB237" i="4"/>
  <c r="JV187" i="4"/>
  <c r="FT235" i="4"/>
  <c r="KC169" i="4"/>
  <c r="KA87" i="4"/>
  <c r="FA234" i="2"/>
  <c r="JZ108" i="4"/>
  <c r="HV238" i="4"/>
  <c r="HZ235" i="4"/>
  <c r="JV42" i="4"/>
  <c r="IB236" i="4"/>
  <c r="IZ236" i="4"/>
  <c r="FU206" i="2"/>
  <c r="KA136" i="4"/>
  <c r="FX203" i="2"/>
  <c r="FW32" i="2"/>
  <c r="EW236" i="4"/>
  <c r="KC133" i="4"/>
  <c r="CK234" i="4"/>
  <c r="FW227" i="2"/>
  <c r="FU152" i="2"/>
  <c r="KA58" i="4"/>
  <c r="KC150" i="4"/>
  <c r="DX235" i="2"/>
  <c r="FY112" i="2"/>
  <c r="AL236" i="4"/>
  <c r="DW237" i="4"/>
  <c r="JY67" i="4"/>
  <c r="GJ238" i="4"/>
  <c r="FW188" i="2"/>
  <c r="JZ123" i="4"/>
  <c r="JV163" i="4"/>
  <c r="BM238" i="2"/>
  <c r="FX22" i="2"/>
  <c r="KC168" i="4"/>
  <c r="CT236" i="2"/>
  <c r="DL234" i="2"/>
  <c r="FW174" i="2"/>
  <c r="KC8" i="4"/>
  <c r="FM236" i="4"/>
  <c r="FU180" i="2"/>
  <c r="KA29" i="4"/>
  <c r="JX133" i="4"/>
  <c r="BR236" i="4"/>
  <c r="BK238" i="2"/>
  <c r="FX124" i="2"/>
  <c r="KB172" i="4"/>
  <c r="JX51" i="4"/>
  <c r="FW24" i="2"/>
  <c r="JV131" i="4"/>
  <c r="KB198" i="4"/>
  <c r="DI238" i="4"/>
  <c r="FY96" i="2"/>
  <c r="CP237" i="2"/>
  <c r="CZ234" i="4"/>
  <c r="FB234" i="2"/>
  <c r="FE237" i="2"/>
  <c r="KA135" i="4"/>
  <c r="CT238" i="2"/>
  <c r="KB107" i="4"/>
  <c r="GD236" i="4"/>
  <c r="KC78" i="4"/>
  <c r="JZ41" i="4"/>
  <c r="DR236" i="4"/>
  <c r="AR235" i="2"/>
  <c r="EC238" i="4"/>
  <c r="JW78" i="4"/>
  <c r="JY151" i="4"/>
  <c r="FA237" i="4"/>
  <c r="FW89" i="2"/>
  <c r="JV111" i="4"/>
  <c r="FC234" i="4"/>
  <c r="JZ171" i="4"/>
  <c r="IF238" i="4"/>
  <c r="DM238" i="2"/>
  <c r="BY236" i="4"/>
  <c r="AJ236" i="2"/>
  <c r="JW118" i="4"/>
  <c r="JZ39" i="4"/>
  <c r="BD237" i="2"/>
  <c r="JV35" i="4"/>
  <c r="JW126" i="4"/>
  <c r="KA65" i="4"/>
  <c r="JW143" i="4"/>
  <c r="FJ236" i="2"/>
  <c r="KC124" i="4"/>
  <c r="DU238" i="4"/>
  <c r="JX124" i="4"/>
  <c r="FU205" i="2"/>
  <c r="JM236" i="4"/>
  <c r="JW35" i="4"/>
  <c r="KC72" i="4"/>
  <c r="KC132" i="4"/>
  <c r="FV147" i="2"/>
  <c r="JE236" i="4"/>
  <c r="IO237" i="4"/>
  <c r="JW170" i="4"/>
  <c r="BZ238" i="2"/>
  <c r="KB73" i="4"/>
  <c r="FW173" i="2"/>
  <c r="HG234" i="4"/>
  <c r="JY111" i="4"/>
  <c r="EB237" i="2"/>
  <c r="X238" i="4"/>
  <c r="FY134" i="2"/>
  <c r="AJ237" i="2"/>
  <c r="FF236" i="2"/>
  <c r="FX76" i="2"/>
  <c r="KC136" i="4"/>
  <c r="FY153" i="2"/>
  <c r="KA166" i="4"/>
  <c r="AH235" i="2"/>
  <c r="KC27" i="4"/>
  <c r="KB63" i="4"/>
  <c r="JX209" i="4"/>
  <c r="KC114" i="4"/>
  <c r="JW80" i="4"/>
  <c r="JZ66" i="4"/>
  <c r="IR235" i="4"/>
  <c r="BV237" i="4"/>
  <c r="EW238" i="4"/>
  <c r="JW26" i="4"/>
  <c r="JZ128" i="4"/>
  <c r="JW86" i="4"/>
  <c r="IC237" i="4"/>
  <c r="FQ236" i="4"/>
  <c r="JZ54" i="4"/>
  <c r="KC162" i="4"/>
  <c r="GZ235" i="4"/>
  <c r="FY210" i="2"/>
  <c r="JX65" i="4"/>
  <c r="JW178" i="4"/>
  <c r="AZ234" i="4"/>
  <c r="GY235" i="4"/>
  <c r="JZ160" i="4"/>
  <c r="ID237" i="4"/>
  <c r="FV15" i="2"/>
  <c r="FU136" i="2"/>
  <c r="DH238" i="2"/>
  <c r="JT237" i="4"/>
  <c r="JX118" i="4"/>
  <c r="N235" i="2"/>
  <c r="HR234" i="4"/>
  <c r="EI236" i="2"/>
  <c r="KC120" i="4"/>
  <c r="KB50" i="4"/>
  <c r="KA50" i="4"/>
  <c r="JX34" i="4"/>
  <c r="JX194" i="4"/>
  <c r="FJ238" i="4"/>
  <c r="FX129" i="2"/>
  <c r="JV64" i="4"/>
  <c r="FY164" i="2"/>
  <c r="BT234" i="4"/>
  <c r="FA238" i="4"/>
  <c r="BW238" i="2"/>
  <c r="EO235" i="4"/>
  <c r="HB234" i="4"/>
  <c r="FY163" i="2"/>
  <c r="JV220" i="4"/>
  <c r="ER238" i="2"/>
  <c r="FW99" i="2"/>
  <c r="GI236" i="4"/>
  <c r="FW102" i="2"/>
  <c r="FV18" i="2"/>
  <c r="FW160" i="2"/>
  <c r="CK238" i="2"/>
  <c r="FV193" i="2"/>
  <c r="GN238" i="4"/>
  <c r="FX30" i="2"/>
  <c r="DH234" i="4"/>
  <c r="FX117" i="2"/>
  <c r="FU233" i="2"/>
  <c r="D238" i="4"/>
  <c r="FU199" i="2"/>
  <c r="IJ234" i="4"/>
  <c r="EQ236" i="4"/>
  <c r="AW238" i="2"/>
  <c r="JV231" i="4"/>
  <c r="FW165" i="2"/>
  <c r="FK236" i="4"/>
  <c r="JX225" i="4"/>
  <c r="KB130" i="4"/>
  <c r="FU202" i="2"/>
  <c r="JX189" i="4"/>
  <c r="FV233" i="2"/>
  <c r="CI238" i="4"/>
  <c r="FY94" i="2"/>
  <c r="JZ127" i="4"/>
  <c r="FU75" i="2"/>
  <c r="FX17" i="2"/>
  <c r="HF237" i="4"/>
  <c r="FG234" i="4"/>
  <c r="DR238" i="4"/>
  <c r="KB226" i="4"/>
  <c r="JY157" i="4"/>
  <c r="DX237" i="2"/>
  <c r="KA27" i="4"/>
  <c r="JV159" i="4"/>
  <c r="CR236" i="2"/>
  <c r="JW201" i="4"/>
  <c r="HL238" i="4"/>
  <c r="KC60" i="4"/>
  <c r="JX11" i="4"/>
  <c r="JV179" i="4"/>
  <c r="JY203" i="4"/>
  <c r="FU138" i="2"/>
  <c r="M236" i="2"/>
  <c r="ER236" i="2"/>
  <c r="JP238" i="4"/>
  <c r="EW234" i="2"/>
  <c r="JV43" i="4"/>
  <c r="FW41" i="2"/>
  <c r="DD235" i="2"/>
  <c r="FA238" i="2"/>
  <c r="FU145" i="2"/>
  <c r="JV105" i="4"/>
  <c r="JZ130" i="4"/>
  <c r="JY155" i="4"/>
  <c r="JV38" i="4"/>
  <c r="FW204" i="2"/>
  <c r="FV54" i="2"/>
  <c r="JW37" i="4"/>
  <c r="FV71" i="2"/>
  <c r="BL237" i="2"/>
  <c r="FX146" i="2"/>
  <c r="JV126" i="4"/>
  <c r="IL237" i="4"/>
  <c r="KB35" i="4"/>
  <c r="CZ237" i="2"/>
  <c r="C238" i="2"/>
  <c r="KB229" i="4"/>
  <c r="CD236" i="2"/>
  <c r="FX105" i="2"/>
  <c r="JX210" i="4"/>
  <c r="FV185" i="2"/>
  <c r="Z238" i="2"/>
  <c r="JZ24" i="4"/>
  <c r="FX79" i="2"/>
  <c r="KA210" i="4"/>
  <c r="KC158" i="4"/>
  <c r="FU27" i="2"/>
  <c r="FY35" i="2"/>
  <c r="FV85" i="2"/>
  <c r="FW196" i="2"/>
  <c r="GR238" i="4"/>
  <c r="HP237" i="4"/>
  <c r="FV53" i="2"/>
  <c r="FX161" i="2"/>
  <c r="FY165" i="2"/>
  <c r="JY43" i="4"/>
  <c r="JW55" i="4"/>
  <c r="KC46" i="4"/>
  <c r="JZ187" i="4"/>
  <c r="JX85" i="4"/>
  <c r="HZ238" i="4"/>
  <c r="FW221" i="2"/>
  <c r="JX81" i="4"/>
  <c r="FV58" i="2"/>
  <c r="KA112" i="4"/>
  <c r="FW125" i="2"/>
  <c r="FU12" i="2"/>
  <c r="JL236" i="4"/>
  <c r="IM238" i="4"/>
  <c r="BE234" i="2"/>
  <c r="FW224" i="2"/>
  <c r="FT238" i="4"/>
  <c r="AT236" i="2"/>
  <c r="BO238" i="2"/>
  <c r="JX205" i="4"/>
  <c r="JB236" i="4"/>
  <c r="IW238" i="4"/>
  <c r="KA37" i="4"/>
  <c r="JX84" i="4"/>
  <c r="FY123" i="2"/>
  <c r="CH237" i="2"/>
  <c r="CP238" i="4"/>
  <c r="FX23" i="2"/>
  <c r="KA7" i="4"/>
  <c r="KA76" i="4"/>
  <c r="DY238" i="2"/>
  <c r="BE235" i="4"/>
  <c r="HB235" i="4"/>
  <c r="DS238" i="4"/>
  <c r="JW79" i="4"/>
  <c r="FW101" i="2"/>
  <c r="F234" i="2"/>
  <c r="DK235" i="4"/>
  <c r="JF234" i="4"/>
  <c r="FW138" i="2"/>
  <c r="FE236" i="2"/>
  <c r="FX140" i="2"/>
  <c r="EZ238" i="4"/>
  <c r="KA105" i="4"/>
  <c r="JV120" i="4"/>
  <c r="FV20" i="2"/>
  <c r="KC87" i="4"/>
  <c r="KB215" i="4"/>
  <c r="KC232" i="4"/>
  <c r="GV235" i="4"/>
  <c r="BY237" i="4"/>
  <c r="FX67" i="2"/>
  <c r="GQ238" i="4"/>
  <c r="FW87" i="2"/>
  <c r="KA224" i="4"/>
  <c r="FB236" i="4"/>
  <c r="JX136" i="4"/>
  <c r="GL235" i="4"/>
  <c r="FX20" i="2"/>
  <c r="JZ216" i="4"/>
  <c r="JZ94" i="4"/>
  <c r="CO234" i="4"/>
  <c r="JP235" i="4"/>
  <c r="FY92" i="2"/>
  <c r="S235" i="4"/>
  <c r="EH237" i="4"/>
  <c r="JY185" i="4"/>
  <c r="FU221" i="2"/>
  <c r="FU179" i="2"/>
  <c r="JY145" i="4"/>
  <c r="JV86" i="4"/>
  <c r="KC134" i="4"/>
  <c r="CQ238" i="4"/>
  <c r="CR238" i="2"/>
  <c r="EF238" i="2"/>
  <c r="FY39" i="2"/>
  <c r="FY104" i="2"/>
  <c r="KA164" i="4"/>
  <c r="DX234" i="4"/>
  <c r="G235" i="4"/>
  <c r="KA30" i="4"/>
  <c r="DV238" i="2"/>
  <c r="CJ236" i="4"/>
  <c r="FV118" i="2"/>
  <c r="GF238" i="4"/>
  <c r="KC137" i="4"/>
  <c r="GC236" i="4"/>
  <c r="GV237" i="4"/>
  <c r="KB148" i="4"/>
  <c r="DB237" i="2"/>
  <c r="CE235" i="2"/>
  <c r="FU106" i="2"/>
  <c r="JX82" i="4"/>
  <c r="JV154" i="4"/>
  <c r="JY173" i="4"/>
  <c r="FW216" i="2"/>
  <c r="FW38" i="2"/>
  <c r="JZ211" i="4"/>
  <c r="KC102" i="4"/>
  <c r="FU59" i="2"/>
  <c r="FW42" i="2"/>
  <c r="FW68" i="2"/>
  <c r="BA237" i="2"/>
  <c r="JX149" i="4"/>
  <c r="JZ188" i="4"/>
  <c r="GF237" i="4"/>
  <c r="FV167" i="2"/>
  <c r="JW152" i="4"/>
  <c r="HZ237" i="4"/>
  <c r="FV112" i="2"/>
  <c r="FW116" i="2"/>
  <c r="KB170" i="4"/>
  <c r="BN236" i="4"/>
  <c r="CD238" i="2"/>
  <c r="FW23" i="2"/>
  <c r="CD237" i="2"/>
  <c r="DU236" i="4"/>
  <c r="HV234" i="4"/>
  <c r="FU207" i="2"/>
  <c r="FW29" i="2"/>
  <c r="FU184" i="2"/>
  <c r="CU238" i="4"/>
  <c r="FV30" i="2"/>
  <c r="JZ63" i="4"/>
  <c r="FU88" i="2"/>
  <c r="JY52" i="4"/>
  <c r="CN234" i="2"/>
  <c r="H234" i="4"/>
  <c r="FX88" i="2"/>
  <c r="FY15" i="2"/>
  <c r="JY49" i="4"/>
  <c r="HE235" i="4"/>
  <c r="FW238" i="4"/>
  <c r="FX35" i="2"/>
  <c r="JK236" i="4"/>
  <c r="KB14" i="4"/>
  <c r="FX25" i="2"/>
  <c r="JI235" i="4"/>
  <c r="FX83" i="2"/>
  <c r="EQ237" i="4"/>
  <c r="JY57" i="4"/>
  <c r="FI237" i="2"/>
  <c r="JX111" i="4"/>
  <c r="FW33" i="2"/>
  <c r="JW179" i="4"/>
  <c r="EZ236" i="2"/>
  <c r="FX200" i="2"/>
  <c r="JV114" i="4"/>
  <c r="DI234" i="2"/>
  <c r="FX58" i="2"/>
  <c r="DR238" i="2"/>
  <c r="JJ238" i="4"/>
  <c r="JW44" i="4"/>
  <c r="EF235" i="2"/>
  <c r="FW153" i="2"/>
  <c r="FW146" i="2"/>
  <c r="KC7" i="4"/>
  <c r="JW132" i="4"/>
  <c r="FW69" i="2"/>
  <c r="JY75" i="4"/>
  <c r="CJ235" i="2"/>
  <c r="KC125" i="4"/>
  <c r="FI238" i="4"/>
  <c r="BX234" i="4"/>
  <c r="CO238" i="4"/>
  <c r="KC200" i="4"/>
  <c r="JV172" i="4"/>
  <c r="JW110" i="4"/>
  <c r="FY158" i="2"/>
  <c r="JX99" i="4"/>
  <c r="KC142" i="4"/>
  <c r="FU213" i="2"/>
  <c r="JX59" i="4"/>
  <c r="JK237" i="4"/>
  <c r="FV196" i="2"/>
  <c r="EA235" i="2"/>
  <c r="Y234" i="2"/>
  <c r="JZ75" i="4"/>
  <c r="JV32" i="4"/>
  <c r="KC207" i="4"/>
  <c r="FV200" i="2"/>
  <c r="BH235" i="2"/>
  <c r="JV184" i="4"/>
  <c r="JX28" i="4"/>
  <c r="EW237" i="4"/>
  <c r="DW236" i="4"/>
  <c r="KC141" i="4"/>
  <c r="JW146" i="4"/>
  <c r="FW80" i="2"/>
  <c r="FY38" i="2"/>
  <c r="HR236" i="4"/>
  <c r="JZ207" i="4"/>
  <c r="KA123" i="4"/>
  <c r="GO234" i="4"/>
  <c r="KC208" i="4"/>
  <c r="JV208" i="4"/>
  <c r="FU87" i="2"/>
  <c r="FY193" i="2"/>
  <c r="FY114" i="2"/>
  <c r="CZ236" i="2"/>
  <c r="JW75" i="4"/>
  <c r="JZ173" i="4"/>
  <c r="KB220" i="4"/>
  <c r="JY134" i="4"/>
  <c r="JW29" i="4"/>
  <c r="DJ238" i="4"/>
  <c r="FU157" i="2"/>
  <c r="GP236" i="4"/>
  <c r="FU90" i="2"/>
  <c r="KC88" i="4"/>
  <c r="BX235" i="4"/>
  <c r="JX106" i="4"/>
  <c r="JY205" i="4"/>
  <c r="GY236" i="4"/>
  <c r="EC238" i="2"/>
  <c r="DQ237" i="4"/>
  <c r="CB236" i="2"/>
  <c r="JZ70" i="4"/>
  <c r="DQ234" i="4"/>
  <c r="KA25" i="4"/>
  <c r="KB126" i="4"/>
  <c r="DP235" i="4"/>
  <c r="FU167" i="2"/>
  <c r="FV232" i="2"/>
  <c r="JX162" i="4"/>
  <c r="JZ74" i="4"/>
  <c r="FX184" i="2"/>
  <c r="AO238" i="4"/>
  <c r="FV68" i="2"/>
  <c r="EU235" i="4"/>
  <c r="JZ140" i="4"/>
  <c r="JZ221" i="4"/>
  <c r="FJ234" i="2"/>
  <c r="AW236" i="2"/>
  <c r="IX237" i="4"/>
  <c r="IY234" i="4"/>
  <c r="CA238" i="4"/>
  <c r="CW238" i="4"/>
  <c r="HG238" i="4"/>
  <c r="JV178" i="4"/>
  <c r="HU238" i="4"/>
  <c r="BG234" i="2"/>
  <c r="CN237" i="4"/>
  <c r="JY147" i="4"/>
  <c r="FW195" i="2"/>
  <c r="IM237" i="4"/>
  <c r="FY80" i="2"/>
  <c r="KB80" i="4"/>
  <c r="CP235" i="4"/>
  <c r="KC216" i="4"/>
  <c r="HP236" i="4"/>
  <c r="ER237" i="4"/>
  <c r="CA235" i="2"/>
  <c r="FX236" i="4"/>
  <c r="BJ238" i="2"/>
  <c r="FU44" i="2"/>
  <c r="JZ225" i="4"/>
  <c r="KC13" i="4"/>
  <c r="JY32" i="4"/>
  <c r="AX237" i="4"/>
  <c r="FW46" i="2"/>
  <c r="FW144" i="2"/>
  <c r="FV145" i="2"/>
  <c r="FE234" i="2"/>
  <c r="KB103" i="4"/>
  <c r="KB45" i="4"/>
  <c r="FU15" i="2"/>
  <c r="JW18" i="4"/>
  <c r="FU237" i="4"/>
  <c r="JY88" i="4"/>
  <c r="JV56" i="4"/>
  <c r="KA127" i="4"/>
  <c r="KC153" i="4"/>
  <c r="FU85" i="2"/>
  <c r="FW128" i="2"/>
  <c r="JW91" i="4"/>
  <c r="CE236" i="4"/>
  <c r="JW85" i="4"/>
  <c r="JD237" i="4"/>
  <c r="JX169" i="4"/>
  <c r="KC104" i="4"/>
  <c r="BH236" i="2"/>
  <c r="JZ60" i="4"/>
  <c r="JQ234" i="4"/>
  <c r="FW106" i="2"/>
  <c r="FY197" i="2"/>
  <c r="FX115" i="2"/>
  <c r="Y235" i="2"/>
  <c r="BT234" i="2"/>
  <c r="KA86" i="4"/>
  <c r="EM237" i="2"/>
  <c r="FR236" i="2"/>
  <c r="FY72" i="2"/>
  <c r="HJ235" i="4"/>
  <c r="JY23" i="4"/>
  <c r="IF234" i="4"/>
  <c r="EM238" i="4"/>
  <c r="DD236" i="2"/>
  <c r="CB235" i="4"/>
  <c r="FF236" i="4"/>
  <c r="FO234" i="2"/>
  <c r="ED238" i="2"/>
  <c r="JY10" i="4"/>
  <c r="JZ145" i="4"/>
  <c r="JZ43" i="4"/>
  <c r="JY41" i="4"/>
  <c r="KA204" i="4"/>
  <c r="BF237" i="2"/>
  <c r="BP235" i="2"/>
  <c r="KC113" i="4"/>
  <c r="IA235" i="4"/>
  <c r="B234" i="4"/>
  <c r="KA83" i="4"/>
  <c r="FY186" i="2"/>
  <c r="JV142" i="4"/>
  <c r="JW144" i="4"/>
  <c r="ED234" i="2"/>
  <c r="AK237" i="4"/>
  <c r="FV104" i="2"/>
  <c r="FY107" i="2"/>
  <c r="BK234" i="2"/>
  <c r="KA103" i="4"/>
  <c r="II238" i="4"/>
  <c r="DV234" i="2"/>
  <c r="JX75" i="4"/>
  <c r="FY120" i="2"/>
  <c r="FW55" i="2"/>
  <c r="GR234" i="4"/>
  <c r="KB155" i="4"/>
  <c r="FW205" i="2"/>
  <c r="JZ40" i="4"/>
  <c r="FW49" i="2"/>
  <c r="KB86" i="4"/>
  <c r="FY167" i="2"/>
  <c r="FF235" i="4"/>
  <c r="HD237" i="4"/>
  <c r="CN235" i="4"/>
  <c r="FX209" i="2"/>
  <c r="IV237" i="4"/>
  <c r="FU66" i="2"/>
  <c r="BY236" i="2"/>
  <c r="KB83" i="4"/>
  <c r="JW164" i="4"/>
  <c r="FW121" i="2"/>
  <c r="CC235" i="4"/>
  <c r="F234" i="4"/>
  <c r="FY98" i="2"/>
  <c r="FW127" i="2"/>
  <c r="FQ235" i="2"/>
  <c r="FU201" i="2"/>
  <c r="CX234" i="4"/>
  <c r="FW157" i="2"/>
  <c r="FV220" i="2"/>
  <c r="JZ11" i="4"/>
  <c r="KA140" i="4"/>
  <c r="KB22" i="4"/>
  <c r="JW203" i="4"/>
  <c r="JY72" i="4"/>
  <c r="FY157" i="2"/>
  <c r="W236" i="2"/>
  <c r="CN238" i="4"/>
  <c r="JW166" i="4"/>
  <c r="BT236" i="4"/>
  <c r="KA156" i="4"/>
  <c r="F238" i="2"/>
  <c r="KB167" i="4"/>
  <c r="JY140" i="4"/>
  <c r="KB185" i="4"/>
  <c r="II235" i="4"/>
  <c r="GS238" i="4"/>
  <c r="JW95" i="4"/>
  <c r="KC199" i="4"/>
  <c r="CS236" i="2"/>
  <c r="AF236" i="2"/>
  <c r="JQ236" i="4"/>
  <c r="GA236" i="4"/>
  <c r="FW110" i="2"/>
  <c r="FU96" i="2"/>
  <c r="FV165" i="2"/>
  <c r="JW108" i="4"/>
  <c r="EX236" i="2"/>
  <c r="KB193" i="4"/>
  <c r="HY237" i="4"/>
  <c r="EO235" i="2"/>
  <c r="KB56" i="4"/>
  <c r="KB104" i="4"/>
  <c r="JY76" i="4"/>
  <c r="KB85" i="4"/>
  <c r="DG236" i="4"/>
  <c r="FX57" i="2"/>
  <c r="EV237" i="4"/>
  <c r="DO236" i="4"/>
  <c r="FU94" i="2"/>
  <c r="CI237" i="4"/>
  <c r="BQ235" i="4"/>
  <c r="CB236" i="4"/>
  <c r="FW185" i="2"/>
  <c r="Y235" i="4"/>
  <c r="DT236" i="4"/>
  <c r="KA200" i="4"/>
  <c r="JY107" i="4"/>
  <c r="FX110" i="2"/>
  <c r="JY146" i="4"/>
  <c r="JV138" i="4"/>
  <c r="GD234" i="4"/>
  <c r="JW227" i="4"/>
  <c r="JY164" i="4"/>
  <c r="HP234" i="4"/>
  <c r="EH236" i="2"/>
  <c r="JV230" i="4"/>
  <c r="FU74" i="2"/>
  <c r="JX72" i="4"/>
  <c r="FW235" i="4"/>
  <c r="FY45" i="2"/>
  <c r="JZ155" i="4"/>
  <c r="BO235" i="4"/>
  <c r="GX234" i="4"/>
  <c r="KA15" i="4"/>
  <c r="DE235" i="2"/>
  <c r="IK236" i="4"/>
  <c r="KC233" i="4"/>
  <c r="FI236" i="2"/>
  <c r="JX37" i="4"/>
  <c r="JY124" i="4"/>
  <c r="FK235" i="2"/>
  <c r="FV92" i="2"/>
  <c r="KA73" i="4"/>
  <c r="KA196" i="4"/>
  <c r="JW197" i="4"/>
  <c r="DT238" i="4"/>
  <c r="FU42" i="2"/>
  <c r="FU144" i="2"/>
  <c r="FX237" i="4"/>
  <c r="CR237" i="2"/>
  <c r="FU123" i="2"/>
  <c r="FY49" i="2"/>
  <c r="FR234" i="4"/>
  <c r="CC237" i="4"/>
  <c r="U236" i="4"/>
  <c r="D235" i="2"/>
  <c r="KB26" i="4"/>
  <c r="D234" i="2"/>
  <c r="KC51" i="4"/>
  <c r="KB95" i="4"/>
  <c r="KB120" i="4"/>
  <c r="JY127" i="4"/>
  <c r="BJ237" i="2"/>
  <c r="KA193" i="4"/>
  <c r="DM234" i="2"/>
  <c r="HM236" i="4"/>
  <c r="X234" i="2"/>
  <c r="FK234" i="2"/>
  <c r="CU236" i="2"/>
  <c r="JW232" i="4"/>
  <c r="JY206" i="4"/>
  <c r="JV219" i="4"/>
  <c r="JY128" i="4"/>
  <c r="JY188" i="4"/>
  <c r="JX148" i="4"/>
  <c r="FW199" i="2"/>
  <c r="FM234" i="4"/>
  <c r="KB221" i="4"/>
  <c r="DD236" i="4"/>
  <c r="GO238" i="4"/>
  <c r="BW234" i="2"/>
  <c r="KB102" i="4"/>
  <c r="CF238" i="2"/>
  <c r="IZ235" i="4"/>
  <c r="JX92" i="4"/>
  <c r="BS237" i="4"/>
  <c r="HA238" i="4"/>
  <c r="BZ236" i="4"/>
  <c r="JZ228" i="4"/>
  <c r="FU132" i="2"/>
  <c r="JV139" i="4"/>
  <c r="JZ146" i="4"/>
  <c r="FW117" i="2"/>
  <c r="B238" i="2"/>
  <c r="H237" i="4"/>
  <c r="FX64" i="2"/>
  <c r="FY25" i="2"/>
  <c r="KC126" i="4"/>
  <c r="FN238" i="2"/>
  <c r="JZ29" i="4"/>
  <c r="JW162" i="4"/>
  <c r="KA222" i="4"/>
  <c r="DG238" i="2"/>
  <c r="CO237" i="4"/>
  <c r="JY178" i="4"/>
  <c r="GC238" i="4"/>
  <c r="KB144" i="4"/>
  <c r="BA236" i="2"/>
  <c r="BA234" i="2"/>
  <c r="FV122" i="2"/>
  <c r="DV236" i="2"/>
  <c r="JY94" i="4"/>
  <c r="JY177" i="4"/>
  <c r="FV116" i="2"/>
  <c r="DN236" i="4"/>
  <c r="BZ236" i="2"/>
  <c r="FV130" i="2"/>
  <c r="JW67" i="4"/>
  <c r="FV52" i="2"/>
  <c r="FV176" i="2"/>
  <c r="FX138" i="2"/>
  <c r="FD234" i="4"/>
  <c r="FC237" i="2"/>
  <c r="JZ212" i="4"/>
  <c r="KB166" i="4"/>
  <c r="FW176" i="2"/>
  <c r="KA10" i="4"/>
  <c r="BM237" i="2"/>
  <c r="JZ85" i="4"/>
  <c r="JL235" i="4"/>
  <c r="JZ136" i="4"/>
  <c r="AT235" i="2"/>
  <c r="FY63" i="2"/>
  <c r="GI234" i="4"/>
  <c r="KC148" i="4"/>
  <c r="CG238" i="4"/>
  <c r="FX186" i="2"/>
  <c r="EN235" i="4"/>
  <c r="JW63" i="4"/>
  <c r="CN234" i="4"/>
  <c r="JW17" i="4"/>
  <c r="FX72" i="2"/>
  <c r="KA148" i="4"/>
  <c r="FW113" i="2"/>
  <c r="IL236" i="4"/>
  <c r="FW213" i="2"/>
  <c r="KA108" i="4"/>
  <c r="KA184" i="4"/>
  <c r="BX234" i="2"/>
  <c r="FV67" i="2"/>
  <c r="EL238" i="4"/>
  <c r="FX63" i="2"/>
  <c r="BV234" i="2"/>
  <c r="FY89" i="2"/>
  <c r="HB237" i="4"/>
  <c r="BV238" i="4"/>
  <c r="FU41" i="2"/>
  <c r="GW238" i="4"/>
  <c r="FU235" i="4"/>
  <c r="JZ163" i="4"/>
  <c r="DA235" i="4"/>
  <c r="GV238" i="4"/>
  <c r="JX46" i="4"/>
  <c r="FX171" i="2"/>
  <c r="JZ233" i="4"/>
  <c r="JV152" i="4"/>
  <c r="CD235" i="4"/>
  <c r="JX208" i="4"/>
  <c r="KA146" i="4"/>
  <c r="FU48" i="2"/>
  <c r="FJ235" i="2"/>
  <c r="JZ131" i="4"/>
  <c r="KB165" i="4"/>
  <c r="EX238" i="2"/>
  <c r="IZ234" i="4"/>
  <c r="KC98" i="4"/>
  <c r="JW117" i="4"/>
  <c r="C235" i="4"/>
  <c r="KC159" i="4"/>
  <c r="HT237" i="4"/>
  <c r="KB39" i="4"/>
  <c r="JY86" i="4"/>
  <c r="FU26" i="2"/>
  <c r="KA131" i="4"/>
  <c r="JX113" i="4"/>
  <c r="FX51" i="2"/>
  <c r="FU156" i="2"/>
  <c r="FU137" i="2"/>
  <c r="FY127" i="2"/>
  <c r="JZ25" i="4"/>
  <c r="EN236" i="2"/>
  <c r="JW97" i="4"/>
  <c r="JZ56" i="4"/>
  <c r="FX27" i="2"/>
  <c r="CV235" i="4"/>
  <c r="JZ204" i="4"/>
  <c r="JY198" i="4"/>
  <c r="FO238" i="4"/>
  <c r="JZ156" i="4"/>
  <c r="EN236" i="4"/>
  <c r="JX9" i="4"/>
  <c r="BV237" i="2"/>
  <c r="FW228" i="2"/>
  <c r="IT238" i="4"/>
  <c r="JV41" i="4"/>
  <c r="FV159" i="2"/>
  <c r="DG235" i="2"/>
  <c r="KB19" i="4"/>
  <c r="FV141" i="2"/>
  <c r="BR234" i="4"/>
  <c r="FU8" i="2"/>
  <c r="GM236" i="4"/>
  <c r="JZ125" i="4"/>
  <c r="JI238" i="4"/>
  <c r="FV155" i="2"/>
  <c r="FX168" i="2"/>
  <c r="DL235" i="4"/>
  <c r="FU127" i="2"/>
  <c r="FX34" i="2"/>
  <c r="KA167" i="4"/>
  <c r="FW11" i="2"/>
  <c r="FU198" i="2"/>
  <c r="AG234" i="2"/>
  <c r="FV47" i="2"/>
  <c r="FY66" i="2"/>
  <c r="JO238" i="4"/>
  <c r="Y234" i="4"/>
  <c r="GB238" i="4"/>
  <c r="FX202" i="2"/>
  <c r="JZ220" i="4"/>
  <c r="DP236" i="4"/>
  <c r="FW150" i="2"/>
  <c r="EG235" i="4"/>
  <c r="JV197" i="4"/>
  <c r="CZ234" i="2"/>
  <c r="JZ172" i="4"/>
  <c r="HW238" i="4"/>
  <c r="KB48" i="4"/>
  <c r="JV37" i="4"/>
  <c r="JX140" i="4"/>
  <c r="JV156" i="4"/>
  <c r="JZ154" i="4"/>
  <c r="JV170" i="4"/>
  <c r="FU227" i="2"/>
  <c r="FW39" i="2"/>
  <c r="EP236" i="4"/>
  <c r="JZ99" i="4"/>
  <c r="KC38" i="4"/>
  <c r="AX238" i="4"/>
  <c r="KB106" i="4"/>
  <c r="GB237" i="4"/>
  <c r="FU204" i="2"/>
  <c r="KA216" i="4"/>
  <c r="CF235" i="2"/>
  <c r="JV119" i="4"/>
  <c r="JW116" i="4"/>
  <c r="AY237" i="4"/>
  <c r="BF235" i="2"/>
  <c r="BL234" i="2"/>
  <c r="FX99" i="2"/>
  <c r="H235" i="4"/>
  <c r="JZ165" i="4"/>
  <c r="BR236" i="2"/>
  <c r="JV125" i="4"/>
  <c r="CK234" i="2"/>
  <c r="DM236" i="2"/>
  <c r="BZ237" i="2"/>
  <c r="GW237" i="4"/>
  <c r="FV89" i="2"/>
  <c r="JZ205" i="4"/>
  <c r="KC97" i="4"/>
  <c r="AJ237" i="4"/>
  <c r="JX129" i="4"/>
  <c r="FV115" i="2"/>
  <c r="JW62" i="4"/>
  <c r="IU237" i="4"/>
  <c r="JX21" i="4"/>
  <c r="KC10" i="4"/>
  <c r="BT238" i="4"/>
  <c r="JY130" i="4"/>
  <c r="JY36" i="4"/>
  <c r="KB202" i="4"/>
  <c r="KC146" i="4"/>
  <c r="KA202" i="4"/>
  <c r="JV97" i="4"/>
  <c r="BI235" i="2"/>
  <c r="FU69" i="2"/>
  <c r="AJ235" i="2"/>
  <c r="FV222" i="2"/>
  <c r="DT237" i="2"/>
  <c r="FV100" i="2"/>
  <c r="IV238" i="4"/>
  <c r="JX195" i="4"/>
  <c r="AJ234" i="2"/>
  <c r="BO235" i="2"/>
  <c r="FW91" i="2"/>
  <c r="JA238" i="4"/>
  <c r="DH236" i="4"/>
  <c r="JV209" i="4"/>
  <c r="CV234" i="4"/>
  <c r="FU222" i="2"/>
  <c r="HW235" i="4"/>
  <c r="JY96" i="4"/>
  <c r="JZ206" i="4"/>
  <c r="HN237" i="4"/>
  <c r="HI235" i="4"/>
  <c r="CO236" i="2"/>
  <c r="JX147" i="4"/>
  <c r="EM237" i="4"/>
  <c r="GW234" i="4"/>
  <c r="FV199" i="2"/>
  <c r="JX211" i="4"/>
  <c r="CR238" i="4"/>
  <c r="JY129" i="4"/>
  <c r="JW69" i="4"/>
  <c r="HW237" i="4"/>
  <c r="DT234" i="4"/>
  <c r="GU236" i="4"/>
  <c r="KA159" i="4"/>
  <c r="KA198" i="4"/>
  <c r="FY169" i="2"/>
  <c r="FY231" i="2"/>
  <c r="DU234" i="2"/>
  <c r="EQ238" i="4"/>
  <c r="FY128" i="2"/>
  <c r="FV93" i="2"/>
  <c r="JW73" i="4"/>
  <c r="JY109" i="4"/>
  <c r="FY59" i="2"/>
  <c r="JD236" i="4"/>
  <c r="EY238" i="4"/>
  <c r="KC197" i="4"/>
  <c r="JV8" i="4"/>
  <c r="FW118" i="2"/>
  <c r="JZ158" i="4"/>
  <c r="IQ237" i="4"/>
  <c r="FU153" i="2"/>
  <c r="KC56" i="4"/>
  <c r="JV12" i="4"/>
  <c r="KC59" i="4"/>
  <c r="AM237" i="4"/>
  <c r="FW48" i="2"/>
  <c r="GG236" i="4"/>
  <c r="FT236" i="4"/>
  <c r="FY111" i="2"/>
  <c r="KB60" i="4"/>
  <c r="JZ227" i="4"/>
  <c r="O235" i="2"/>
  <c r="FV148" i="2"/>
  <c r="FV28" i="2"/>
  <c r="JW128" i="4"/>
  <c r="JY78" i="4"/>
  <c r="BT235" i="4"/>
  <c r="FV228" i="2"/>
  <c r="CI236" i="4"/>
  <c r="FV124" i="2"/>
  <c r="KC50" i="4"/>
  <c r="CJ238" i="4"/>
  <c r="JZ197" i="4"/>
  <c r="CC238" i="4"/>
  <c r="KA28" i="4"/>
  <c r="CN238" i="2"/>
  <c r="AK238" i="4"/>
  <c r="KB203" i="4"/>
  <c r="FX91" i="2"/>
  <c r="FX7" i="2"/>
  <c r="FO235" i="4"/>
  <c r="BO238" i="4"/>
  <c r="I234" i="4"/>
  <c r="C237" i="2"/>
  <c r="JM237" i="4"/>
  <c r="FH238" i="4"/>
  <c r="FX147" i="2"/>
  <c r="CG236" i="4"/>
  <c r="JX73" i="4"/>
  <c r="FX97" i="2"/>
  <c r="JV160" i="4"/>
  <c r="AV238" i="2"/>
  <c r="BG235" i="2"/>
  <c r="JZ77" i="4"/>
  <c r="CV234" i="2"/>
  <c r="KA24" i="4"/>
  <c r="FX100" i="2"/>
  <c r="FX187" i="2"/>
  <c r="FY174" i="2"/>
  <c r="FY55" i="2"/>
  <c r="JX26" i="4"/>
  <c r="KC115" i="4"/>
  <c r="FY207" i="2"/>
  <c r="FY201" i="2"/>
  <c r="BT235" i="2"/>
  <c r="JX90" i="4"/>
  <c r="JV188" i="4"/>
  <c r="JW15" i="4"/>
  <c r="FG235" i="2"/>
  <c r="KB223" i="4"/>
  <c r="CJ238" i="2"/>
  <c r="JX12" i="4"/>
  <c r="FX47" i="2"/>
  <c r="KB54" i="4"/>
  <c r="JZ57" i="4"/>
  <c r="JY222" i="4"/>
  <c r="JV155" i="4"/>
  <c r="JO235" i="4"/>
  <c r="JY143" i="4"/>
  <c r="FX48" i="2"/>
  <c r="JW133" i="4"/>
  <c r="FY46" i="2"/>
  <c r="FX198" i="2"/>
  <c r="JW131" i="4"/>
  <c r="EZ234" i="2"/>
  <c r="KB79" i="4"/>
  <c r="JW20" i="4"/>
  <c r="FX11" i="2"/>
  <c r="JX188" i="4"/>
  <c r="KA119" i="4"/>
  <c r="JZ42" i="4"/>
  <c r="JZ100" i="4"/>
  <c r="FU58" i="2"/>
  <c r="CO236" i="4"/>
  <c r="BV238" i="2"/>
  <c r="FW43" i="2"/>
  <c r="FX165" i="2"/>
  <c r="JW123" i="4"/>
  <c r="D235" i="4"/>
  <c r="FC236" i="4"/>
  <c r="FU46" i="2"/>
  <c r="FU194" i="2"/>
  <c r="ER236" i="4"/>
  <c r="BK237" i="2"/>
  <c r="F236" i="4"/>
  <c r="JY230" i="4"/>
  <c r="FW52" i="2"/>
  <c r="FX142" i="2"/>
  <c r="BP234" i="2"/>
  <c r="FU105" i="2"/>
  <c r="JX227" i="4"/>
  <c r="FY83" i="2"/>
  <c r="FV31" i="2"/>
  <c r="KB119" i="4"/>
  <c r="CG235" i="2"/>
  <c r="DK237" i="2"/>
  <c r="EA236" i="4"/>
  <c r="FU103" i="2"/>
  <c r="JZ191" i="4"/>
  <c r="FY232" i="2"/>
  <c r="ER238" i="4"/>
  <c r="BO234" i="4"/>
  <c r="BU237" i="4"/>
  <c r="FX69" i="2"/>
  <c r="JW47" i="4"/>
  <c r="KC58" i="4"/>
  <c r="FV189" i="2"/>
  <c r="FF238" i="4"/>
  <c r="CV237" i="4"/>
  <c r="JZ18" i="4"/>
  <c r="FV70" i="2"/>
  <c r="ID235" i="4"/>
  <c r="FY103" i="2"/>
  <c r="KC171" i="4"/>
  <c r="V237" i="2"/>
  <c r="KB16" i="4"/>
  <c r="KB40" i="4"/>
  <c r="FW207" i="2"/>
  <c r="FW16" i="2"/>
  <c r="FV57" i="2"/>
  <c r="FW97" i="2"/>
  <c r="KB115" i="4"/>
  <c r="HW234" i="4"/>
  <c r="FW20" i="2"/>
  <c r="KA84" i="4"/>
  <c r="CJ234" i="2"/>
  <c r="FV95" i="2"/>
  <c r="FU168" i="2"/>
  <c r="IS235" i="4"/>
  <c r="FU176" i="2"/>
  <c r="BS237" i="2"/>
  <c r="EY237" i="2"/>
  <c r="FU113" i="2"/>
  <c r="KA9" i="4"/>
  <c r="HH238" i="4"/>
  <c r="FU14" i="2"/>
  <c r="JW112" i="4"/>
  <c r="CU237" i="4"/>
  <c r="IG235" i="4"/>
  <c r="FW105" i="2"/>
  <c r="KA57" i="4"/>
  <c r="KA26" i="4"/>
  <c r="GA238" i="4"/>
  <c r="KB84" i="4"/>
  <c r="JW167" i="4"/>
  <c r="JV54" i="4"/>
  <c r="FB238" i="4"/>
  <c r="KC70" i="4"/>
  <c r="CY234" i="4"/>
  <c r="FY116" i="2"/>
  <c r="JW210" i="4"/>
  <c r="KB178" i="4"/>
  <c r="FU116" i="2"/>
  <c r="FE234" i="4"/>
  <c r="KB111" i="4"/>
  <c r="FK236" i="2"/>
  <c r="DK234" i="4"/>
  <c r="AY238" i="2"/>
  <c r="FV210" i="2"/>
  <c r="JV53" i="4"/>
  <c r="KA132" i="4"/>
  <c r="GL236" i="4"/>
  <c r="EX237" i="4"/>
  <c r="JW160" i="4"/>
  <c r="FX114" i="2"/>
  <c r="FW15" i="2"/>
  <c r="KA141" i="4"/>
  <c r="JY26" i="4"/>
  <c r="DA237" i="4"/>
  <c r="FX81" i="2"/>
  <c r="JW12" i="4"/>
  <c r="BY238" i="2"/>
  <c r="BA235" i="4"/>
  <c r="JY73" i="4"/>
  <c r="KC193" i="4"/>
  <c r="FU68" i="2"/>
  <c r="FY23" i="2"/>
  <c r="IH237" i="4"/>
  <c r="KA101" i="4"/>
  <c r="BS235" i="2"/>
  <c r="BS234" i="2"/>
  <c r="JV148" i="4"/>
  <c r="FX228" i="2"/>
  <c r="KC144" i="4"/>
  <c r="EE238" i="2"/>
  <c r="JX89" i="4"/>
  <c r="FW137" i="2"/>
  <c r="FX14" i="2"/>
  <c r="JV17" i="4"/>
  <c r="JW96" i="4"/>
  <c r="KB186" i="4"/>
  <c r="BQ234" i="4"/>
  <c r="CD234" i="2"/>
  <c r="EE234" i="4"/>
  <c r="N238" i="2"/>
  <c r="KC224" i="4"/>
  <c r="KB33" i="4"/>
  <c r="JT235" i="4"/>
  <c r="JX131" i="4"/>
  <c r="KA52" i="4"/>
  <c r="CW235" i="4"/>
  <c r="KC140" i="4"/>
  <c r="DA236" i="4"/>
  <c r="FG238" i="4"/>
  <c r="HR235" i="4"/>
  <c r="JX175" i="4"/>
  <c r="JY19" i="4"/>
  <c r="FU31" i="2"/>
  <c r="KC139" i="4"/>
  <c r="FW162" i="2"/>
  <c r="BS234" i="4"/>
  <c r="FV50" i="2"/>
  <c r="KC30" i="4"/>
  <c r="JZ90" i="4"/>
  <c r="KA185" i="4"/>
  <c r="BY238" i="4"/>
  <c r="L237" i="2"/>
  <c r="JY161" i="4"/>
  <c r="FX41" i="2"/>
  <c r="JV83" i="4"/>
  <c r="KC198" i="4"/>
  <c r="JW60" i="4"/>
  <c r="JV104" i="4"/>
  <c r="KA44" i="4"/>
  <c r="EB236" i="2"/>
  <c r="GD235" i="4"/>
  <c r="JW206" i="4"/>
  <c r="GH237" i="4"/>
  <c r="FX190" i="2"/>
  <c r="KB58" i="4"/>
  <c r="FY171" i="2"/>
  <c r="JX228" i="4"/>
  <c r="KC163" i="4"/>
  <c r="FU60" i="2"/>
  <c r="FY13" i="2"/>
  <c r="EW234" i="4"/>
  <c r="KA93" i="4"/>
  <c r="JW142" i="4"/>
  <c r="R235" i="4"/>
  <c r="FV229" i="2"/>
  <c r="JV204" i="4"/>
  <c r="FX55" i="2"/>
  <c r="FX77" i="2"/>
  <c r="FW53" i="2"/>
  <c r="CU238" i="2"/>
  <c r="FW166" i="2"/>
  <c r="FU20" i="2"/>
  <c r="DM235" i="4"/>
  <c r="JX212" i="4"/>
  <c r="JW226" i="4"/>
  <c r="EX237" i="2"/>
  <c r="JW10" i="4"/>
  <c r="DA238" i="4"/>
  <c r="JY103" i="4"/>
  <c r="JX62" i="4"/>
  <c r="B236" i="4"/>
  <c r="JY40" i="4"/>
  <c r="JY87" i="4"/>
  <c r="CH238" i="4"/>
  <c r="FX232" i="2"/>
  <c r="FU97" i="2"/>
  <c r="FX75" i="2"/>
  <c r="JW51" i="4"/>
  <c r="FV81" i="2"/>
  <c r="BB236" i="2"/>
  <c r="KA115" i="4"/>
  <c r="FL236" i="4"/>
  <c r="CP234" i="4"/>
  <c r="FU171" i="2"/>
  <c r="FY43" i="2"/>
  <c r="IY238" i="4"/>
  <c r="JK234" i="4"/>
  <c r="JY209" i="4"/>
  <c r="KA190" i="4"/>
  <c r="GC235" i="4"/>
  <c r="AP238" i="2"/>
  <c r="JW150" i="4"/>
  <c r="JV60" i="4"/>
  <c r="JW43" i="4"/>
  <c r="ES237" i="2"/>
  <c r="BN238" i="4"/>
  <c r="CQ234" i="4"/>
  <c r="KA64" i="4"/>
  <c r="JV214" i="4"/>
  <c r="JZ49" i="4"/>
  <c r="FV13" i="2"/>
  <c r="FY86" i="2"/>
  <c r="JZ118" i="4"/>
  <c r="JQ235" i="4"/>
  <c r="FW164" i="2"/>
  <c r="FV129" i="2"/>
  <c r="EZ237" i="2"/>
  <c r="CV236" i="2"/>
  <c r="FV23" i="2"/>
  <c r="FV83" i="2"/>
  <c r="JX16" i="4"/>
  <c r="FU47" i="2"/>
  <c r="JX120" i="4"/>
  <c r="ET236" i="4"/>
  <c r="CX234" i="2"/>
  <c r="JX97" i="4"/>
  <c r="KC221" i="4"/>
  <c r="KB209" i="4"/>
  <c r="KC75" i="4"/>
  <c r="EN238" i="2"/>
  <c r="KC152" i="4"/>
  <c r="BE235" i="2"/>
  <c r="HO235" i="4"/>
  <c r="HY236" i="4"/>
  <c r="JZ72" i="4"/>
  <c r="BJ235" i="2"/>
  <c r="JY210" i="4"/>
  <c r="FX170" i="2"/>
  <c r="JX233" i="4"/>
  <c r="CB234" i="4"/>
  <c r="KA19" i="4"/>
  <c r="FU190" i="2"/>
  <c r="JM238" i="4"/>
  <c r="KC65" i="4"/>
  <c r="FU55" i="2"/>
  <c r="DZ236" i="2"/>
  <c r="DJ236" i="4"/>
  <c r="JY98" i="4"/>
  <c r="FU93" i="2"/>
  <c r="GU234" i="4"/>
  <c r="T234" i="4"/>
  <c r="FY126" i="2"/>
  <c r="JY114" i="4"/>
  <c r="GK238" i="4"/>
  <c r="FY32" i="2"/>
  <c r="KC185" i="4"/>
  <c r="FW14" i="2"/>
  <c r="FX42" i="2"/>
  <c r="FX215" i="2"/>
  <c r="FV168" i="2"/>
  <c r="FV139" i="2"/>
  <c r="JZ229" i="4"/>
  <c r="HS237" i="4"/>
  <c r="Z237" i="2"/>
  <c r="JW213" i="4"/>
  <c r="FX164" i="2"/>
  <c r="BL238" i="2"/>
  <c r="DG234" i="2"/>
  <c r="FU148" i="2"/>
  <c r="FX169" i="2"/>
  <c r="FY225" i="2"/>
  <c r="FY10" i="2"/>
  <c r="JY71" i="4"/>
  <c r="KB72" i="4"/>
  <c r="JX192" i="4"/>
  <c r="AI237" i="4"/>
  <c r="FK234" i="4"/>
  <c r="FL235" i="2"/>
  <c r="KB222" i="4"/>
  <c r="KA39" i="4"/>
  <c r="FW58" i="2"/>
  <c r="JL237" i="4"/>
  <c r="JW48" i="4"/>
  <c r="JV175" i="4"/>
  <c r="JY154" i="4"/>
  <c r="KA67" i="4"/>
  <c r="FG235" i="4"/>
  <c r="BX238" i="2"/>
  <c r="FV172" i="2"/>
  <c r="CM237" i="2"/>
  <c r="FV44" i="2"/>
  <c r="KB129" i="4"/>
  <c r="CV237" i="2"/>
  <c r="FV162" i="2"/>
  <c r="G236" i="4"/>
  <c r="FW22" i="2"/>
  <c r="JY219" i="4"/>
  <c r="GI237" i="4"/>
  <c r="HU236" i="4"/>
  <c r="FV74" i="2"/>
  <c r="EH235" i="2"/>
  <c r="DD238" i="2"/>
  <c r="JV73" i="4"/>
  <c r="KC231" i="4"/>
  <c r="JX61" i="4"/>
  <c r="CY235" i="4"/>
  <c r="JZ133" i="4"/>
  <c r="IA238" i="4"/>
  <c r="EL236" i="4"/>
  <c r="KA85" i="4"/>
  <c r="FY129" i="2"/>
  <c r="HD234" i="4"/>
  <c r="GT237" i="4"/>
  <c r="BO234" i="2"/>
  <c r="DD234" i="2"/>
  <c r="KB77" i="4"/>
  <c r="JY132" i="4"/>
  <c r="FY74" i="2"/>
  <c r="FV226" i="2"/>
  <c r="BZ235" i="2"/>
  <c r="FU53" i="2"/>
  <c r="FU169" i="2"/>
  <c r="FX189" i="2"/>
  <c r="KA14" i="4"/>
  <c r="D237" i="4"/>
  <c r="JX128" i="4"/>
  <c r="JX36" i="4"/>
  <c r="DB235" i="2"/>
  <c r="HX234" i="4"/>
  <c r="CC236" i="4"/>
  <c r="JV123" i="4"/>
  <c r="V238" i="2"/>
  <c r="DZ234" i="4"/>
  <c r="EZ234" i="4"/>
  <c r="JS238" i="4"/>
  <c r="KA134" i="4"/>
  <c r="FV42" i="2"/>
  <c r="BN237" i="2"/>
  <c r="FY71" i="2"/>
  <c r="JX116" i="4"/>
  <c r="FU61" i="2"/>
  <c r="EN234" i="4"/>
  <c r="DZ236" i="4"/>
  <c r="JX64" i="4"/>
  <c r="BC235" i="2"/>
  <c r="JY197" i="4"/>
  <c r="KC93" i="4"/>
  <c r="FS235" i="4"/>
  <c r="JX38" i="4"/>
  <c r="DS235" i="4"/>
  <c r="KA42" i="4"/>
  <c r="CU235" i="2"/>
  <c r="KA35" i="4"/>
  <c r="JU237" i="4"/>
  <c r="JZ170" i="4"/>
  <c r="HG237" i="4"/>
  <c r="FW149" i="2"/>
  <c r="JY170" i="4"/>
  <c r="JY13" i="4"/>
  <c r="CA236" i="4"/>
  <c r="FV160" i="2"/>
  <c r="FX199" i="2"/>
  <c r="KB201" i="4"/>
  <c r="JV110" i="4"/>
  <c r="CF234" i="4"/>
  <c r="U237" i="4"/>
  <c r="AF234" i="2"/>
  <c r="HX236" i="4"/>
  <c r="JX163" i="4"/>
  <c r="CY238" i="4"/>
  <c r="FY84" i="2"/>
  <c r="DQ235" i="2"/>
  <c r="KB150" i="4"/>
  <c r="JV101" i="4"/>
  <c r="JW7" i="4"/>
  <c r="JY105" i="4"/>
  <c r="JV55" i="4"/>
  <c r="AZ238" i="2"/>
  <c r="AI238" i="4"/>
  <c r="D237" i="2"/>
  <c r="FY115" i="2"/>
  <c r="FU143" i="2"/>
  <c r="FJ238" i="2"/>
  <c r="FY177" i="2"/>
  <c r="KB140" i="4"/>
  <c r="FX103" i="2"/>
  <c r="KA226" i="4"/>
  <c r="FW203" i="2"/>
  <c r="FQ234" i="4"/>
  <c r="FY24" i="2"/>
  <c r="JV124" i="4"/>
  <c r="FY166" i="2"/>
  <c r="FU124" i="2"/>
  <c r="JY48" i="4"/>
  <c r="KB110" i="4"/>
  <c r="HV236" i="4"/>
  <c r="KA61" i="4"/>
  <c r="B234" i="2"/>
  <c r="HB238" i="4"/>
  <c r="JW16" i="4"/>
  <c r="CW235" i="2"/>
  <c r="EN235" i="2"/>
  <c r="FY26" i="2"/>
  <c r="BZ234" i="2"/>
  <c r="KB34" i="4"/>
  <c r="FY125" i="2"/>
  <c r="FS234" i="4"/>
  <c r="DL237" i="4"/>
  <c r="JX199" i="4"/>
  <c r="KC129" i="4"/>
  <c r="FV188" i="2"/>
  <c r="EK236" i="2"/>
  <c r="IJ235" i="4"/>
  <c r="JW103" i="4"/>
  <c r="JV144" i="4"/>
  <c r="DC235" i="4"/>
  <c r="DT235" i="2"/>
  <c r="V235" i="4"/>
  <c r="JV205" i="4"/>
  <c r="FA237" i="2"/>
  <c r="DR237" i="2"/>
  <c r="BX235" i="2"/>
  <c r="FR235" i="4"/>
  <c r="DF235" i="2"/>
  <c r="FX150" i="2"/>
  <c r="HH235" i="4"/>
  <c r="FV62" i="2"/>
  <c r="FY87" i="2"/>
  <c r="JQ238" i="4"/>
  <c r="FW115" i="2"/>
  <c r="AY234" i="2"/>
  <c r="JZ97" i="4"/>
  <c r="BB237" i="2"/>
  <c r="F236" i="2"/>
  <c r="FW234" i="4"/>
  <c r="FY34" i="2"/>
  <c r="FX111" i="2"/>
  <c r="JW176" i="4"/>
  <c r="FY75" i="2"/>
  <c r="EF237" i="4"/>
  <c r="JX229" i="4"/>
  <c r="DB238" i="2"/>
  <c r="JV192" i="4"/>
  <c r="JX187" i="4"/>
  <c r="JX125" i="4"/>
  <c r="KC43" i="4"/>
  <c r="AI238" i="2"/>
  <c r="JW45" i="4"/>
  <c r="JY12" i="4"/>
  <c r="DB234" i="2"/>
  <c r="KC55" i="4"/>
  <c r="JZ93" i="4"/>
  <c r="KB205" i="4"/>
  <c r="AI235" i="4"/>
  <c r="AN236" i="4"/>
  <c r="CG235" i="4"/>
  <c r="JY202" i="4"/>
  <c r="JX22" i="4"/>
  <c r="JY102" i="4"/>
  <c r="DD237" i="2"/>
  <c r="JV63" i="4"/>
  <c r="KB59" i="4"/>
  <c r="AH236" i="4"/>
  <c r="DP238" i="2"/>
  <c r="FY14" i="2"/>
  <c r="FX133" i="2"/>
  <c r="JZ36" i="4"/>
  <c r="FW226" i="2"/>
  <c r="JZ58" i="4"/>
  <c r="FW236" i="4"/>
  <c r="H236" i="4"/>
  <c r="E237" i="2"/>
  <c r="KA56" i="4"/>
  <c r="KB46" i="4"/>
  <c r="AM236" i="4"/>
  <c r="FX32" i="2"/>
  <c r="KA81" i="4"/>
  <c r="JZ193" i="4"/>
  <c r="KA80" i="4"/>
  <c r="FX49" i="2"/>
  <c r="FU188" i="2"/>
  <c r="HK237" i="4"/>
  <c r="JZ168" i="4"/>
  <c r="FW161" i="2"/>
  <c r="FV72" i="2"/>
  <c r="KB225" i="4"/>
  <c r="FX214" i="2"/>
  <c r="FU121" i="2"/>
  <c r="JW24" i="4"/>
  <c r="EA238" i="2"/>
  <c r="JX146" i="4"/>
  <c r="FW107" i="2"/>
  <c r="FP234" i="4"/>
  <c r="FX118" i="2"/>
  <c r="FY135" i="2"/>
  <c r="GH238" i="4"/>
  <c r="JZ142" i="4"/>
  <c r="FV128" i="2"/>
  <c r="KC143" i="4"/>
  <c r="EL238" i="2"/>
  <c r="JY117" i="4"/>
  <c r="Y238" i="2"/>
  <c r="JW89" i="4"/>
  <c r="KB204" i="4"/>
  <c r="JW130" i="4"/>
  <c r="FV164" i="2"/>
  <c r="FU126" i="2"/>
  <c r="FE238" i="4"/>
  <c r="JV59" i="4"/>
  <c r="CS236" i="4"/>
  <c r="JW192" i="4"/>
  <c r="JY95" i="4"/>
  <c r="FV66" i="2"/>
  <c r="DQ238" i="2"/>
  <c r="W234" i="2"/>
  <c r="KC175" i="4"/>
  <c r="JZ98" i="4"/>
  <c r="AU236" i="2"/>
  <c r="EV236" i="4"/>
  <c r="JZ119" i="4"/>
  <c r="FB238" i="2"/>
  <c r="FX19" i="2"/>
  <c r="JW188" i="4"/>
  <c r="JX39" i="4"/>
  <c r="FB237" i="2"/>
  <c r="JY194" i="4"/>
  <c r="CH236" i="2"/>
  <c r="KC19" i="4"/>
  <c r="FY50" i="2"/>
  <c r="FY121" i="2"/>
  <c r="GT234" i="4"/>
  <c r="KB233" i="4"/>
  <c r="JY15" i="4"/>
  <c r="JV13" i="4"/>
  <c r="KA18" i="4"/>
  <c r="DW236" i="2"/>
  <c r="FW10" i="2"/>
  <c r="BO236" i="2"/>
  <c r="HE236" i="4"/>
  <c r="DZ238" i="4"/>
  <c r="KB38" i="4"/>
  <c r="JZ202" i="4"/>
  <c r="JW222" i="4"/>
  <c r="BE238" i="2"/>
  <c r="KB154" i="4"/>
  <c r="FV151" i="2"/>
  <c r="FY11" i="2"/>
  <c r="JZ59" i="4"/>
  <c r="FU115" i="2"/>
  <c r="JZ47" i="4"/>
  <c r="KA110" i="4"/>
  <c r="CA238" i="2"/>
  <c r="FX224" i="2"/>
  <c r="JZ7" i="4"/>
  <c r="ES238" i="2"/>
  <c r="JW185" i="4"/>
  <c r="JZ79" i="4"/>
  <c r="HO237" i="4"/>
  <c r="JV133" i="4"/>
  <c r="JY123" i="4"/>
  <c r="KB37" i="4"/>
  <c r="KC111" i="4"/>
  <c r="FW197" i="2"/>
  <c r="FC234" i="2"/>
  <c r="BL236" i="2"/>
  <c r="HR237" i="4"/>
  <c r="FW131" i="2"/>
  <c r="JY47" i="4"/>
  <c r="KC156" i="4"/>
  <c r="JX71" i="4"/>
  <c r="FX80" i="2"/>
  <c r="IM235" i="4"/>
  <c r="HK234" i="4"/>
  <c r="JV143" i="4"/>
  <c r="BW237" i="4"/>
  <c r="CQ236" i="2"/>
  <c r="FX235" i="4"/>
  <c r="DK236" i="4"/>
  <c r="JW220" i="4"/>
  <c r="CE237" i="4"/>
  <c r="KA195" i="4"/>
  <c r="BU237" i="2"/>
  <c r="FX134" i="2"/>
  <c r="FY168" i="2"/>
  <c r="AO236" i="4"/>
  <c r="KB163" i="4"/>
  <c r="EN234" i="2"/>
  <c r="KC24" i="4"/>
  <c r="GE234" i="4"/>
  <c r="FW132" i="2"/>
  <c r="KB44" i="4"/>
  <c r="JY116" i="4"/>
  <c r="KA20" i="4"/>
  <c r="EM238" i="2"/>
  <c r="JW193" i="4"/>
  <c r="FW94" i="2"/>
  <c r="KB132" i="4"/>
  <c r="DY234" i="2"/>
  <c r="KA219" i="4"/>
  <c r="E236" i="4"/>
  <c r="CR237" i="4"/>
  <c r="DS236" i="2"/>
  <c r="FV136" i="2"/>
  <c r="DT237" i="4"/>
  <c r="KC53" i="4"/>
  <c r="EV235" i="2"/>
  <c r="FV98" i="2"/>
  <c r="FU210" i="2"/>
  <c r="FV45" i="2"/>
  <c r="JX43" i="4"/>
  <c r="FY141" i="2"/>
  <c r="KC170" i="4"/>
  <c r="JV200" i="4"/>
  <c r="EI234" i="2"/>
  <c r="JZ81" i="4"/>
  <c r="JW114" i="4"/>
  <c r="JW98" i="4"/>
  <c r="JZ137" i="4"/>
  <c r="HM234" i="4"/>
  <c r="DN235" i="2"/>
  <c r="Z236" i="2"/>
  <c r="FU11" i="2"/>
  <c r="JX135" i="4"/>
  <c r="FQ235" i="4"/>
  <c r="EU236" i="4"/>
  <c r="KA157" i="4"/>
  <c r="KC61" i="4"/>
  <c r="FU33" i="2"/>
  <c r="JW92" i="4"/>
  <c r="GB235" i="4"/>
  <c r="JY144" i="4"/>
  <c r="FX158" i="2"/>
  <c r="JX161" i="4"/>
  <c r="HI236" i="4"/>
  <c r="KA45" i="4"/>
  <c r="FX130" i="2"/>
  <c r="FW51" i="2"/>
  <c r="JY121" i="4"/>
  <c r="S238" i="4"/>
  <c r="FY181" i="2"/>
  <c r="FU223" i="2"/>
  <c r="IS237" i="4"/>
  <c r="GM234" i="4"/>
  <c r="JK235" i="4"/>
  <c r="IH236" i="4"/>
  <c r="FV75" i="2"/>
  <c r="GP234" i="4"/>
  <c r="IP237" i="4"/>
  <c r="JW94" i="4"/>
  <c r="JY64" i="4"/>
  <c r="I236" i="4"/>
  <c r="DC237" i="2"/>
  <c r="KA206" i="4"/>
  <c r="AT234" i="2"/>
  <c r="GI235" i="4"/>
  <c r="CN236" i="4"/>
  <c r="FW74" i="2"/>
  <c r="JW68" i="4"/>
  <c r="DE234" i="2"/>
  <c r="U235" i="4"/>
  <c r="FU160" i="2"/>
  <c r="KA63" i="4"/>
  <c r="JW22" i="4"/>
  <c r="FY30" i="2"/>
  <c r="FY18" i="2"/>
  <c r="GH234" i="4"/>
  <c r="KA114" i="4"/>
  <c r="KA172" i="4"/>
  <c r="EM234" i="4"/>
  <c r="FW50" i="2"/>
  <c r="JX55" i="4"/>
  <c r="FK238" i="4"/>
  <c r="KC201" i="4"/>
  <c r="FW45" i="2"/>
  <c r="FY199" i="2"/>
  <c r="JY148" i="4"/>
  <c r="FW159" i="2"/>
  <c r="JZ159" i="4"/>
  <c r="JW42" i="4"/>
  <c r="JV75" i="4"/>
  <c r="JW156" i="4"/>
  <c r="HV237" i="4"/>
  <c r="KB57" i="4"/>
  <c r="JX24" i="4"/>
  <c r="KA188" i="4"/>
  <c r="O234" i="2"/>
  <c r="JZ194" i="4"/>
  <c r="JV50" i="4"/>
  <c r="JX53" i="4"/>
  <c r="JV211" i="4"/>
  <c r="CF235" i="4"/>
  <c r="JV134" i="4"/>
  <c r="JY201" i="4"/>
  <c r="KA230" i="4"/>
  <c r="FW154" i="2"/>
  <c r="KC15" i="4"/>
  <c r="JX10" i="4"/>
  <c r="KB128" i="4"/>
  <c r="KB232" i="4"/>
  <c r="JZ28" i="4"/>
  <c r="JY99" i="4"/>
  <c r="FI236" i="4"/>
  <c r="JS236" i="4"/>
  <c r="FY79" i="2"/>
  <c r="FX31" i="2"/>
  <c r="JZ88" i="4"/>
  <c r="FX123" i="2"/>
  <c r="KA211" i="4"/>
  <c r="JZ10" i="4"/>
  <c r="Y236" i="2"/>
  <c r="JX193" i="4"/>
  <c r="JF238" i="4"/>
  <c r="CH237" i="4"/>
  <c r="IJ238" i="4"/>
  <c r="CE235" i="4"/>
  <c r="FU22" i="2"/>
  <c r="KB89" i="4"/>
  <c r="EF234" i="4"/>
  <c r="HZ234" i="4"/>
  <c r="EP235" i="2"/>
  <c r="JY106" i="4"/>
  <c r="FV90" i="2"/>
  <c r="FU25" i="2"/>
  <c r="JY9" i="4"/>
  <c r="JY189" i="4"/>
  <c r="FV32" i="2"/>
  <c r="F238" i="4"/>
  <c r="FY29" i="2"/>
  <c r="AX235" i="4"/>
  <c r="CI234" i="4"/>
  <c r="KB139" i="4"/>
  <c r="KA176" i="4"/>
  <c r="JV29" i="4"/>
  <c r="EN237" i="4"/>
  <c r="EQ238" i="2"/>
  <c r="JY153" i="4"/>
  <c r="KB162" i="4"/>
  <c r="CW236" i="4"/>
  <c r="EE236" i="4"/>
  <c r="DU235" i="4"/>
  <c r="KC11" i="4"/>
  <c r="KC68" i="4"/>
  <c r="KC118" i="4"/>
  <c r="FY147" i="2"/>
  <c r="JV71" i="4"/>
  <c r="CN235" i="2"/>
  <c r="JZ208" i="4"/>
  <c r="FV157" i="2"/>
  <c r="FX174" i="2"/>
  <c r="ER234" i="2"/>
  <c r="FW209" i="2"/>
  <c r="FV140" i="2"/>
  <c r="JX19" i="4"/>
  <c r="KC165" i="4"/>
  <c r="FX101" i="2"/>
  <c r="JY110" i="4"/>
  <c r="AS237" i="2"/>
  <c r="GE237" i="4"/>
  <c r="KA209" i="4"/>
  <c r="KB125" i="4"/>
  <c r="BQ235" i="2"/>
  <c r="FU189" i="2"/>
  <c r="EY236" i="2"/>
  <c r="EL234" i="4"/>
  <c r="JZ109" i="4"/>
  <c r="KC42" i="4"/>
  <c r="DO236" i="2"/>
  <c r="FI238" i="2"/>
  <c r="CA236" i="2"/>
  <c r="FW126" i="2"/>
  <c r="BD236" i="2"/>
  <c r="FC235" i="2"/>
  <c r="FY192" i="2"/>
  <c r="CB238" i="2"/>
  <c r="BD235" i="4"/>
  <c r="FV153" i="2"/>
  <c r="GL238" i="4"/>
  <c r="FN234" i="2"/>
  <c r="FX135" i="2"/>
  <c r="DK238" i="2"/>
  <c r="JW159" i="4"/>
  <c r="JW115" i="4"/>
  <c r="HB236" i="4"/>
  <c r="EX236" i="4"/>
  <c r="HT238" i="4"/>
  <c r="JX213" i="4"/>
  <c r="FX112" i="2"/>
  <c r="FW211" i="2"/>
  <c r="JW186" i="4"/>
  <c r="JX94" i="4"/>
  <c r="CH236" i="4"/>
  <c r="EQ235" i="4"/>
  <c r="FW61" i="2"/>
  <c r="GQ237" i="4"/>
  <c r="EH236" i="4"/>
  <c r="GF234" i="4"/>
  <c r="AF237" i="2"/>
  <c r="ET235" i="4"/>
  <c r="AL238" i="4"/>
  <c r="KA133" i="4"/>
  <c r="JV58" i="4"/>
  <c r="JZ38" i="4"/>
  <c r="JU235" i="4"/>
  <c r="FX85" i="2"/>
  <c r="AZ235" i="4"/>
  <c r="FY140" i="2"/>
  <c r="KB168" i="4"/>
  <c r="FX206" i="2"/>
  <c r="HA234" i="4"/>
  <c r="DQ237" i="2"/>
  <c r="DT238" i="2"/>
  <c r="KC181" i="4"/>
  <c r="EQ235" i="2"/>
  <c r="CG237" i="4"/>
  <c r="FX59" i="2"/>
  <c r="KA82" i="4"/>
  <c r="EO238" i="4"/>
  <c r="DS234" i="2"/>
  <c r="IZ238" i="4"/>
  <c r="JW205" i="4"/>
  <c r="DL237" i="2"/>
  <c r="DT234" i="2"/>
  <c r="BR238" i="4"/>
  <c r="FW40" i="2"/>
  <c r="FL235" i="4"/>
  <c r="FU70" i="2"/>
  <c r="HK235" i="4"/>
  <c r="EG236" i="2"/>
  <c r="CV238" i="4"/>
  <c r="FN234" i="4"/>
  <c r="HC238" i="4"/>
  <c r="JX224" i="4"/>
  <c r="JV167" i="4"/>
  <c r="KB171" i="4"/>
  <c r="KA155" i="4"/>
  <c r="IW234" i="4"/>
  <c r="FV204" i="2"/>
  <c r="DF238" i="4"/>
  <c r="JX177" i="4"/>
  <c r="FY230" i="2"/>
  <c r="FW142" i="2"/>
  <c r="EF234" i="2"/>
  <c r="GI238" i="4"/>
  <c r="JY45" i="4"/>
  <c r="FX68" i="2"/>
  <c r="EB235" i="2"/>
  <c r="FH234" i="4"/>
  <c r="IM234" i="4"/>
  <c r="KC194" i="4"/>
  <c r="FY133" i="2"/>
  <c r="DP238" i="4"/>
  <c r="FX119" i="2"/>
  <c r="FV134" i="2"/>
  <c r="FY214" i="2"/>
  <c r="FW143" i="2"/>
  <c r="U238" i="4"/>
  <c r="FV171" i="2"/>
  <c r="IF236" i="4"/>
  <c r="JZ16" i="4"/>
  <c r="FS236" i="4"/>
  <c r="FU166" i="2"/>
  <c r="FW98" i="2"/>
  <c r="FW215" i="2"/>
  <c r="JE234" i="4"/>
  <c r="CJ236" i="2"/>
  <c r="JZ52" i="4"/>
  <c r="FU112" i="2"/>
  <c r="JV10" i="4"/>
  <c r="DX238" i="2"/>
  <c r="AZ235" i="2"/>
  <c r="FW156" i="2"/>
  <c r="IG238" i="4"/>
  <c r="KA142" i="4"/>
  <c r="FX226" i="2"/>
  <c r="BG236" i="2"/>
  <c r="KB161" i="4"/>
  <c r="FX120" i="2"/>
  <c r="JX216" i="4"/>
  <c r="FU215" i="2"/>
  <c r="B237" i="4"/>
  <c r="JW34" i="4"/>
  <c r="FJ237" i="4"/>
  <c r="P238" i="2"/>
  <c r="KC204" i="4"/>
  <c r="EC237" i="4"/>
  <c r="EB236" i="4"/>
  <c r="JW28" i="4"/>
  <c r="FV214" i="2"/>
  <c r="KA170" i="4"/>
  <c r="JX41" i="4"/>
  <c r="FV16" i="2"/>
  <c r="AP235" i="2"/>
  <c r="FY146" i="2"/>
  <c r="C236" i="4"/>
  <c r="KA227" i="4"/>
  <c r="KA197" i="4"/>
  <c r="EP238" i="4"/>
  <c r="DB238" i="4"/>
  <c r="JU236" i="4"/>
  <c r="JW171" i="4"/>
  <c r="AM238" i="4"/>
  <c r="KC49" i="4"/>
  <c r="FX180" i="2"/>
  <c r="BU236" i="2"/>
  <c r="JY192" i="4"/>
  <c r="KB88" i="4"/>
  <c r="JV195" i="4"/>
  <c r="HF236" i="4"/>
  <c r="JZ199" i="4"/>
  <c r="FW75" i="2"/>
  <c r="FV27" i="2"/>
  <c r="FV33" i="2"/>
  <c r="FV235" i="4"/>
  <c r="FX192" i="2"/>
  <c r="KC160" i="4"/>
  <c r="JV40" i="4"/>
  <c r="BW235" i="4"/>
  <c r="KC227" i="4"/>
  <c r="GW236" i="4"/>
  <c r="JV116" i="4"/>
  <c r="JX56" i="4"/>
  <c r="FY53" i="2"/>
  <c r="FW103" i="2"/>
  <c r="DA234" i="2"/>
  <c r="EE235" i="2"/>
  <c r="DZ234" i="2"/>
  <c r="JX25" i="4"/>
  <c r="JW124" i="4"/>
  <c r="AP234" i="2"/>
  <c r="JX204" i="4"/>
  <c r="CK237" i="4"/>
  <c r="FU214" i="2"/>
  <c r="KC191" i="4"/>
  <c r="FY82" i="2"/>
  <c r="JZ44" i="4"/>
  <c r="W235" i="2"/>
  <c r="FY20" i="2"/>
  <c r="JV31" i="4"/>
  <c r="FW85" i="2"/>
  <c r="IW237" i="4"/>
  <c r="DE238" i="4"/>
  <c r="AG237" i="2"/>
  <c r="KA192" i="4"/>
  <c r="CS235" i="4"/>
  <c r="FX38" i="2"/>
  <c r="HT236" i="4"/>
  <c r="IE237" i="4"/>
  <c r="FU108" i="2"/>
  <c r="EF235" i="4"/>
  <c r="CW236" i="2"/>
  <c r="JW196" i="4"/>
  <c r="KA179" i="4"/>
  <c r="GF236" i="4"/>
  <c r="KC122" i="4"/>
  <c r="JX7" i="4"/>
  <c r="DP234" i="2"/>
  <c r="KC222" i="4"/>
  <c r="FW17" i="2"/>
  <c r="KC180" i="4"/>
  <c r="JX230" i="4"/>
  <c r="CP238" i="2"/>
  <c r="CM237" i="4"/>
  <c r="FW79" i="2"/>
  <c r="EF238" i="4"/>
  <c r="EE237" i="2"/>
  <c r="DS234" i="4"/>
  <c r="KA165" i="4"/>
  <c r="FH234" i="2"/>
  <c r="JW230" i="4"/>
  <c r="FW190" i="2"/>
  <c r="DH236" i="2"/>
  <c r="FY211" i="2"/>
  <c r="IK237" i="4"/>
  <c r="JX137" i="4"/>
  <c r="KC110" i="4"/>
  <c r="FX143" i="2"/>
  <c r="CQ234" i="2"/>
  <c r="E238" i="2"/>
  <c r="KA16" i="4"/>
  <c r="FU64" i="2"/>
  <c r="BQ237" i="2"/>
  <c r="L234" i="2"/>
  <c r="DM234" i="4"/>
  <c r="JX112" i="4"/>
  <c r="CI234" i="2"/>
  <c r="KB53" i="4"/>
  <c r="BX237" i="4"/>
  <c r="KB164" i="4"/>
  <c r="JL238" i="4"/>
  <c r="GG237" i="4"/>
  <c r="E235" i="2"/>
  <c r="JV212" i="4"/>
  <c r="FU17" i="2"/>
  <c r="FX10" i="2"/>
  <c r="FU120" i="2"/>
  <c r="FY179" i="2"/>
  <c r="EP234" i="2"/>
  <c r="JX17" i="4"/>
  <c r="JW169" i="4"/>
  <c r="JZ84" i="4"/>
  <c r="FU77" i="2"/>
  <c r="KA92" i="4"/>
  <c r="KA46" i="4"/>
  <c r="AS234" i="2"/>
  <c r="JZ96" i="4"/>
  <c r="FV9" i="2"/>
  <c r="KC66" i="4"/>
  <c r="KB195" i="4"/>
  <c r="EP236" i="2"/>
  <c r="JV191" i="4"/>
  <c r="JV61" i="4"/>
  <c r="KA231" i="4"/>
  <c r="CP236" i="4"/>
  <c r="FW194" i="2"/>
  <c r="JX132" i="4"/>
  <c r="JY104" i="4"/>
  <c r="IG234" i="4"/>
  <c r="FY213" i="2"/>
  <c r="JV23" i="4"/>
  <c r="EP235" i="4"/>
  <c r="KA163" i="4"/>
  <c r="FO236" i="2"/>
  <c r="JY101" i="4"/>
  <c r="KC219" i="4"/>
  <c r="X236" i="4"/>
  <c r="JW228" i="4"/>
  <c r="KB101" i="4"/>
  <c r="CF238" i="4"/>
  <c r="FW28" i="2"/>
  <c r="DX235" i="4"/>
  <c r="FX176" i="2"/>
  <c r="IE234" i="4"/>
  <c r="JX167" i="4"/>
  <c r="JY200" i="4"/>
  <c r="FX221" i="2"/>
  <c r="GJ235" i="4"/>
  <c r="CT234" i="4"/>
  <c r="EY235" i="4"/>
  <c r="IZ237" i="4"/>
  <c r="JW41" i="4"/>
  <c r="FU110" i="2"/>
  <c r="FV163" i="2"/>
  <c r="FX207" i="2"/>
  <c r="JW173" i="4"/>
  <c r="JV127" i="4"/>
  <c r="FW158" i="2"/>
  <c r="JV206" i="4"/>
  <c r="FY220" i="2"/>
  <c r="DW234" i="4"/>
  <c r="FX188" i="2"/>
  <c r="JV94" i="4"/>
  <c r="FV212" i="2"/>
  <c r="AH237" i="2"/>
  <c r="AI236" i="4"/>
  <c r="EK238" i="2"/>
  <c r="JV153" i="4"/>
  <c r="BJ234" i="2"/>
  <c r="IP238" i="4"/>
  <c r="JX219" i="4"/>
  <c r="KB78" i="4"/>
  <c r="AI234" i="4"/>
  <c r="FU54" i="2"/>
  <c r="FB235" i="4"/>
  <c r="FQ237" i="2"/>
  <c r="CY236" i="4"/>
  <c r="X235" i="2"/>
  <c r="EC236" i="2"/>
  <c r="BN236" i="2"/>
  <c r="FI235" i="2"/>
  <c r="DN236" i="2"/>
  <c r="JX197" i="4"/>
  <c r="DN238" i="4"/>
  <c r="FM234" i="2"/>
  <c r="FU79" i="2"/>
  <c r="KC109" i="4"/>
  <c r="JZ62" i="4"/>
  <c r="FY117" i="2"/>
  <c r="FU16" i="2"/>
  <c r="KA225" i="4"/>
  <c r="FW93" i="2"/>
  <c r="AZ237" i="2"/>
  <c r="HE237" i="4"/>
  <c r="FY229" i="2"/>
  <c r="EQ237" i="2"/>
  <c r="CX236" i="2"/>
  <c r="JS237" i="4"/>
  <c r="JV158" i="4"/>
  <c r="JZ45" i="4"/>
  <c r="FT235" i="2"/>
  <c r="JZ147" i="4"/>
  <c r="CB234" i="2"/>
  <c r="FW44" i="2"/>
  <c r="FV107" i="2"/>
  <c r="KA158" i="4"/>
  <c r="DE236" i="2"/>
  <c r="KC36" i="4"/>
  <c r="KB169" i="4"/>
  <c r="JW76" i="4"/>
  <c r="FQ238" i="2"/>
  <c r="BU234" i="4"/>
  <c r="N237" i="2"/>
  <c r="IX238" i="4"/>
  <c r="JV132" i="4"/>
  <c r="AX234" i="2"/>
  <c r="JC237" i="4"/>
  <c r="JY113" i="4"/>
  <c r="FX212" i="2"/>
  <c r="BA238" i="2"/>
  <c r="JZ19" i="4"/>
  <c r="JY223" i="4"/>
  <c r="FW27" i="2"/>
  <c r="AO234" i="4"/>
  <c r="E234" i="2"/>
  <c r="JV193" i="4"/>
  <c r="BC237" i="2"/>
  <c r="JY120" i="4"/>
  <c r="DA235" i="2"/>
  <c r="FY200" i="2"/>
  <c r="FU51" i="2"/>
  <c r="CT235" i="4"/>
  <c r="AX237" i="2"/>
  <c r="AK235" i="4"/>
  <c r="CS238" i="2"/>
  <c r="FX54" i="2"/>
  <c r="FV156" i="2"/>
  <c r="JV161" i="4"/>
  <c r="KB190" i="4"/>
  <c r="X238" i="2"/>
  <c r="BZ237" i="4"/>
  <c r="FF237" i="2"/>
  <c r="EM236" i="2"/>
  <c r="FY144" i="2"/>
  <c r="DX238" i="4"/>
  <c r="CS235" i="2"/>
  <c r="KB124" i="4"/>
  <c r="FG236" i="2"/>
  <c r="Y236" i="4"/>
  <c r="KC151" i="4"/>
  <c r="KA98" i="4"/>
  <c r="FY28" i="2"/>
  <c r="JV202" i="4"/>
  <c r="KA55" i="4"/>
  <c r="JX101" i="4"/>
  <c r="KA228" i="4"/>
  <c r="KA121" i="4"/>
  <c r="FU23" i="2"/>
  <c r="AL234" i="4"/>
  <c r="KA162" i="4"/>
  <c r="GR237" i="4"/>
  <c r="KB230" i="4"/>
  <c r="JY37" i="4"/>
  <c r="DB235" i="4"/>
  <c r="JX153" i="4"/>
  <c r="KB49" i="4"/>
  <c r="KC37" i="4"/>
  <c r="GF235" i="4"/>
  <c r="KB100" i="4"/>
  <c r="JV157" i="4"/>
  <c r="JV118" i="4"/>
  <c r="AQ236" i="2"/>
  <c r="BT237" i="2"/>
  <c r="FU82" i="2"/>
  <c r="BW236" i="4"/>
  <c r="FY184" i="2"/>
  <c r="JX138" i="4"/>
  <c r="FY185" i="2"/>
  <c r="FW66" i="2"/>
  <c r="JZ178" i="4"/>
  <c r="JV51" i="4"/>
  <c r="CG238" i="2"/>
  <c r="FV61" i="2"/>
  <c r="FV76" i="2"/>
  <c r="GX238" i="4"/>
  <c r="JZ17" i="4"/>
  <c r="FY16" i="2"/>
  <c r="X235" i="4"/>
  <c r="JW223" i="4"/>
  <c r="AY234" i="4"/>
  <c r="JV140" i="4"/>
  <c r="BA237" i="4"/>
  <c r="HP238" i="4"/>
  <c r="GN234" i="4"/>
  <c r="KB97" i="4"/>
  <c r="JV34" i="4"/>
  <c r="W234" i="4"/>
  <c r="FX52" i="2"/>
  <c r="FU170" i="2"/>
  <c r="BD235" i="2"/>
  <c r="KA40" i="4"/>
  <c r="JW224" i="4"/>
  <c r="FY194" i="2"/>
  <c r="JW21" i="4"/>
  <c r="JW149" i="4"/>
  <c r="FY237" i="4"/>
  <c r="HS235" i="4"/>
  <c r="EB238" i="2"/>
  <c r="AU237" i="2"/>
  <c r="JG237" i="4"/>
  <c r="FW120" i="2"/>
  <c r="KB199" i="4"/>
  <c r="FV59" i="2"/>
  <c r="JW113" i="4"/>
  <c r="FD237" i="4"/>
  <c r="FX92" i="2"/>
  <c r="KA78" i="4"/>
  <c r="KC106" i="4"/>
  <c r="FS237" i="2"/>
  <c r="JW189" i="4"/>
  <c r="KA79" i="4"/>
  <c r="FL238" i="4"/>
  <c r="KA66" i="4"/>
  <c r="KB17" i="4"/>
  <c r="AX236" i="2"/>
  <c r="AZ237" i="4"/>
  <c r="JV198" i="4"/>
  <c r="KC176" i="4"/>
  <c r="DP236" i="2"/>
  <c r="CE234" i="2"/>
  <c r="JV223" i="4"/>
  <c r="EL234" i="2"/>
  <c r="FU208" i="2"/>
  <c r="DE237" i="2"/>
  <c r="JY83" i="4"/>
  <c r="V234" i="4"/>
  <c r="JA236" i="4"/>
  <c r="JZ175" i="4"/>
  <c r="JZ213" i="4"/>
  <c r="FW229" i="2"/>
  <c r="FU232" i="2"/>
  <c r="KC108" i="4"/>
  <c r="CN237" i="2"/>
  <c r="FV40" i="2"/>
  <c r="DJ235" i="2"/>
  <c r="IU235" i="4"/>
  <c r="IL235" i="4"/>
  <c r="JV76" i="4"/>
  <c r="JX154" i="4"/>
  <c r="FV7" i="2"/>
  <c r="DA238" i="2"/>
  <c r="CM238" i="2"/>
  <c r="FV80" i="2"/>
  <c r="HM235" i="4"/>
  <c r="JW77" i="4"/>
  <c r="FW119" i="2"/>
  <c r="JV207" i="4"/>
  <c r="FW124" i="2"/>
  <c r="FW78" i="2"/>
  <c r="GG235" i="4"/>
  <c r="JV216" i="4"/>
  <c r="JX164" i="4"/>
  <c r="FX106" i="2"/>
  <c r="DN234" i="2"/>
  <c r="DL236" i="2"/>
  <c r="AY235" i="4"/>
  <c r="C238" i="4"/>
  <c r="CE237" i="2"/>
  <c r="JZ104" i="4"/>
  <c r="FW77" i="2"/>
  <c r="BB238" i="4"/>
  <c r="JY191" i="4"/>
  <c r="FU147" i="2"/>
  <c r="DL235" i="2"/>
  <c r="KA60" i="4"/>
  <c r="JT236" i="4"/>
  <c r="FY154" i="2"/>
  <c r="FV150" i="2"/>
  <c r="FW180" i="2"/>
  <c r="DU238" i="2"/>
  <c r="DB236" i="4"/>
  <c r="JD234" i="4"/>
  <c r="FI235" i="4"/>
  <c r="BV234" i="4"/>
  <c r="JG238" i="4"/>
  <c r="FV207" i="2"/>
  <c r="KC73" i="4"/>
  <c r="ES235" i="4"/>
  <c r="DJ235" i="4"/>
  <c r="FW179" i="2"/>
  <c r="CV235" i="2"/>
  <c r="KC161" i="4"/>
  <c r="CN236" i="2"/>
  <c r="FV113" i="2"/>
  <c r="GB236" i="4"/>
  <c r="JX142" i="4"/>
  <c r="BP238" i="4"/>
  <c r="BN235" i="2"/>
  <c r="EG234" i="2"/>
  <c r="CM236" i="2"/>
  <c r="KC190" i="4"/>
  <c r="JY44" i="4"/>
  <c r="FY69" i="2"/>
  <c r="EA235" i="4"/>
  <c r="GA237" i="4"/>
  <c r="FV69" i="2"/>
  <c r="EJ235" i="2"/>
  <c r="JV149" i="4"/>
  <c r="HK238" i="4"/>
  <c r="JY212" i="4"/>
  <c r="KA88" i="4"/>
  <c r="KC17" i="4"/>
  <c r="JX117" i="4"/>
  <c r="JW204" i="4"/>
  <c r="AG235" i="2"/>
  <c r="AR234" i="2"/>
  <c r="JZ13" i="4"/>
  <c r="FJ234" i="4"/>
  <c r="KB187" i="4"/>
  <c r="KC84" i="4"/>
  <c r="FP237" i="4"/>
  <c r="I238" i="4"/>
  <c r="BH234" i="2"/>
  <c r="KC225" i="4"/>
  <c r="FX145" i="2"/>
  <c r="FV237" i="4"/>
  <c r="JZ91" i="4"/>
  <c r="JD235" i="4"/>
  <c r="FU99" i="2"/>
  <c r="BP237" i="2"/>
  <c r="JW40" i="4"/>
  <c r="KC130" i="4"/>
  <c r="FW71" i="2"/>
  <c r="KB174" i="4"/>
  <c r="FS238" i="2"/>
  <c r="KC205" i="4"/>
  <c r="JX80" i="4"/>
  <c r="CQ235" i="4"/>
  <c r="EK237" i="2"/>
  <c r="JV84" i="4"/>
  <c r="JX45" i="4"/>
  <c r="CC234" i="4"/>
  <c r="CZ238" i="2"/>
  <c r="FX33" i="2"/>
  <c r="FX173" i="2"/>
  <c r="DJ238" i="2"/>
  <c r="KC29" i="4"/>
  <c r="CT236" i="4"/>
  <c r="KC69" i="4"/>
  <c r="DP237" i="2"/>
  <c r="FD235" i="2"/>
  <c r="JV16" i="4"/>
  <c r="JW70" i="4"/>
  <c r="B235" i="4"/>
  <c r="IH238" i="4"/>
  <c r="KB118" i="4"/>
  <c r="BL235" i="2"/>
  <c r="DP237" i="4"/>
  <c r="JJ236" i="4"/>
  <c r="JW153" i="4"/>
  <c r="JV99" i="4"/>
  <c r="CM236" i="4"/>
  <c r="JV221" i="4"/>
  <c r="JX141" i="4"/>
  <c r="S236" i="4"/>
  <c r="JY137" i="4"/>
  <c r="IX236" i="4"/>
  <c r="KA233" i="4"/>
  <c r="JW190" i="4"/>
  <c r="IP234" i="4"/>
  <c r="JV201" i="4"/>
  <c r="JT238" i="4"/>
  <c r="FX197" i="2"/>
  <c r="KC89" i="4"/>
  <c r="JV224" i="4"/>
  <c r="AN237" i="4"/>
  <c r="JZ210" i="4"/>
  <c r="AF235" i="2"/>
  <c r="HZ236" i="4"/>
  <c r="BW238" i="4"/>
  <c r="JJ235" i="4"/>
  <c r="FV126" i="2"/>
  <c r="KC212" i="4"/>
  <c r="KC214" i="4"/>
  <c r="DP234" i="4"/>
  <c r="DM237" i="4"/>
  <c r="JZ78" i="4"/>
  <c r="CW237" i="2"/>
  <c r="FU39" i="2"/>
  <c r="JV113" i="4"/>
  <c r="DO234" i="4"/>
  <c r="KC155" i="4"/>
  <c r="ES236" i="2"/>
  <c r="BO237" i="4"/>
  <c r="KC23" i="4"/>
  <c r="KC39" i="4"/>
  <c r="IF235" i="4"/>
  <c r="FR237" i="4"/>
  <c r="FY90" i="2"/>
  <c r="FU193" i="2"/>
  <c r="FJ237" i="2"/>
  <c r="KC147" i="4"/>
  <c r="FU109" i="2"/>
  <c r="FW82" i="2"/>
  <c r="GU235" i="4"/>
  <c r="KC83" i="4"/>
  <c r="FU91" i="2"/>
  <c r="DR234" i="4"/>
  <c r="FH237" i="4"/>
  <c r="IO234" i="4"/>
  <c r="CE236" i="2"/>
  <c r="KA97" i="4"/>
  <c r="FV198" i="2"/>
  <c r="JV117" i="4"/>
  <c r="KC25" i="4"/>
  <c r="EE236" i="2"/>
  <c r="KB42" i="4"/>
  <c r="JW82" i="4"/>
  <c r="JV18" i="4"/>
  <c r="FX151" i="2"/>
  <c r="M238" i="2"/>
  <c r="KC20" i="4"/>
  <c r="EU234" i="2"/>
  <c r="FY223" i="2"/>
  <c r="FY106" i="2"/>
  <c r="FW189" i="2"/>
  <c r="DC237" i="4"/>
  <c r="HO238" i="4"/>
  <c r="BB236" i="4"/>
  <c r="JX102" i="4"/>
  <c r="JX207" i="4"/>
  <c r="DG236" i="2"/>
  <c r="JZ87" i="4"/>
  <c r="IN237" i="4"/>
  <c r="KC112" i="4"/>
  <c r="IN235" i="4"/>
  <c r="DE235" i="4"/>
  <c r="JW214" i="4"/>
  <c r="KB137" i="4"/>
  <c r="GB234" i="4"/>
  <c r="AJ238" i="2"/>
  <c r="EC235" i="4"/>
  <c r="GK234" i="4"/>
  <c r="KC128" i="4"/>
  <c r="KA199" i="4"/>
  <c r="G238" i="4"/>
  <c r="KB114" i="4"/>
  <c r="BS235" i="4"/>
  <c r="KC179" i="4"/>
  <c r="HU237" i="4"/>
  <c r="FP238" i="4"/>
  <c r="W237" i="2"/>
  <c r="DO235" i="4"/>
  <c r="JZ149" i="4"/>
  <c r="JV65" i="4"/>
  <c r="FS235" i="2"/>
  <c r="JV171" i="4"/>
  <c r="JX151" i="4"/>
  <c r="FI234" i="4"/>
  <c r="FA236" i="2"/>
  <c r="CU237" i="2"/>
  <c r="JW87" i="4"/>
  <c r="FX185" i="2"/>
  <c r="EO237" i="2"/>
  <c r="KA34" i="4"/>
  <c r="DJ236" i="2"/>
  <c r="JX127" i="4"/>
  <c r="FY57" i="2"/>
  <c r="GZ236" i="4"/>
  <c r="FY224" i="2"/>
  <c r="JV78" i="4"/>
  <c r="BU234" i="2"/>
  <c r="JW219" i="4"/>
  <c r="FU212" i="2"/>
  <c r="JX54" i="4"/>
  <c r="JV146" i="4"/>
  <c r="EV234" i="2"/>
  <c r="JZ55" i="4"/>
  <c r="BK235" i="2"/>
  <c r="T236" i="4"/>
  <c r="FP238" i="2"/>
  <c r="JW231" i="4"/>
  <c r="FV97" i="2"/>
  <c r="IT236" i="4"/>
  <c r="JW209" i="4"/>
  <c r="CO237" i="2"/>
  <c r="FW177" i="2"/>
  <c r="II237" i="4"/>
  <c r="FX53" i="2"/>
  <c r="FW114" i="2"/>
  <c r="JW81" i="4"/>
  <c r="JY195" i="4"/>
  <c r="JY20" i="4"/>
  <c r="KC127" i="4"/>
  <c r="DF238" i="2"/>
  <c r="FV117" i="2"/>
  <c r="FV231" i="2"/>
  <c r="KB68" i="4"/>
  <c r="FB234" i="4"/>
  <c r="JV145" i="4"/>
  <c r="JY163" i="4"/>
  <c r="KC12" i="4"/>
  <c r="KB87" i="4"/>
  <c r="HV235" i="4"/>
  <c r="CJ235" i="4"/>
  <c r="FI237" i="4"/>
  <c r="FU86" i="2"/>
  <c r="JW194" i="4"/>
  <c r="JY60" i="4"/>
  <c r="FU76" i="2"/>
  <c r="FY143" i="2"/>
  <c r="FU107" i="2"/>
  <c r="FX61" i="2"/>
  <c r="FU181" i="2"/>
  <c r="KC213" i="4"/>
  <c r="KA68" i="4"/>
  <c r="KB146" i="4"/>
  <c r="FV91" i="2"/>
  <c r="FC236" i="2"/>
  <c r="JV14" i="4"/>
  <c r="JV80" i="4"/>
  <c r="HN238" i="4"/>
  <c r="P236" i="2"/>
  <c r="FY44" i="2"/>
  <c r="FU35" i="2"/>
  <c r="JZ153" i="4"/>
  <c r="JW229" i="4"/>
  <c r="JY196" i="4"/>
  <c r="GC237" i="4"/>
  <c r="F237" i="2"/>
  <c r="AG238" i="2"/>
  <c r="JZ30" i="4"/>
  <c r="EC234" i="4"/>
  <c r="JX13" i="4"/>
  <c r="FG236" i="4"/>
  <c r="KA189" i="4"/>
  <c r="JX108" i="4"/>
  <c r="GL234" i="4"/>
  <c r="FV197" i="2"/>
  <c r="FJ235" i="4"/>
  <c r="KB182" i="4"/>
  <c r="JY42" i="4"/>
  <c r="FD236" i="4"/>
  <c r="KB36" i="4"/>
  <c r="FY119" i="2"/>
  <c r="CM235" i="2"/>
  <c r="JW71" i="4"/>
  <c r="JH238" i="4"/>
  <c r="BW234" i="4"/>
  <c r="EW236" i="2"/>
  <c r="AM234" i="4"/>
  <c r="FX222" i="2"/>
  <c r="AI234" i="2"/>
  <c r="EI234" i="4"/>
  <c r="JZ14" i="4"/>
  <c r="KA74" i="4"/>
  <c r="JV106" i="4"/>
  <c r="JX159" i="4"/>
  <c r="JV69" i="4"/>
  <c r="BD238" i="4"/>
  <c r="BR235" i="2"/>
  <c r="FH235" i="4"/>
  <c r="HG235" i="4"/>
  <c r="JX144" i="4"/>
  <c r="KB64" i="4"/>
  <c r="FV236" i="4"/>
  <c r="JY25" i="4"/>
  <c r="JY224" i="4"/>
  <c r="GU238" i="4"/>
  <c r="FU133" i="2"/>
  <c r="JZ161" i="4"/>
  <c r="FY36" i="2"/>
  <c r="FV12" i="2"/>
  <c r="JV19" i="4"/>
  <c r="BW236" i="2"/>
  <c r="FU9" i="2"/>
  <c r="JZ164" i="4"/>
  <c r="KB52" i="4"/>
  <c r="JV103" i="4"/>
  <c r="CX237" i="2"/>
  <c r="EV235" i="4"/>
  <c r="CX235" i="2"/>
  <c r="CD234" i="4"/>
  <c r="FW108" i="2"/>
  <c r="CX237" i="4"/>
  <c r="ID238" i="4"/>
  <c r="JZ181" i="4"/>
  <c r="JV222" i="4"/>
  <c r="JX223" i="4"/>
  <c r="JV141" i="4"/>
  <c r="FX157" i="2"/>
  <c r="KC26" i="4"/>
  <c r="KB29" i="4"/>
  <c r="DA236" i="2"/>
  <c r="DW238" i="4"/>
  <c r="IK235" i="4"/>
  <c r="DI237" i="4"/>
  <c r="FV8" i="2"/>
  <c r="JW135" i="4"/>
  <c r="DC236" i="2"/>
  <c r="HC237" i="4"/>
  <c r="IN236" i="4"/>
  <c r="FL237" i="2"/>
  <c r="C235" i="2"/>
  <c r="JZ169" i="4"/>
  <c r="FY8" i="2"/>
  <c r="FN235" i="2"/>
  <c r="DK237" i="4"/>
  <c r="CF236" i="4"/>
  <c r="JX170" i="4"/>
  <c r="JY24" i="4"/>
  <c r="KC189" i="4"/>
  <c r="FY105" i="2"/>
  <c r="FV152" i="2"/>
  <c r="KA139" i="4"/>
  <c r="FN235" i="4"/>
  <c r="KA174" i="4"/>
  <c r="JZ203" i="4"/>
  <c r="IB237" i="4"/>
  <c r="CD235" i="2"/>
  <c r="JV93" i="4"/>
  <c r="DL238" i="4"/>
  <c r="FW148" i="2"/>
  <c r="JV49" i="4"/>
  <c r="KA232" i="4"/>
  <c r="DY235" i="2"/>
  <c r="KB82" i="4"/>
  <c r="JY215" i="4"/>
  <c r="AU235" i="2"/>
  <c r="JX179" i="4"/>
  <c r="EV238" i="2"/>
  <c r="CK238" i="4"/>
  <c r="CS237" i="2"/>
  <c r="KB116" i="4"/>
  <c r="JV181" i="4"/>
  <c r="EK237" i="4"/>
  <c r="FU200" i="2"/>
  <c r="JW33" i="4"/>
  <c r="KA54" i="4"/>
  <c r="FW222" i="2"/>
  <c r="JV24" i="4"/>
  <c r="FV137" i="2"/>
  <c r="D234" i="4"/>
  <c r="FW130" i="2"/>
  <c r="FU45" i="2"/>
  <c r="FV19" i="2"/>
  <c r="AY238" i="4"/>
  <c r="CP235" i="2"/>
  <c r="KC100" i="4"/>
  <c r="IT235" i="4"/>
  <c r="FV209" i="2"/>
  <c r="EQ236" i="2"/>
  <c r="JW180" i="4"/>
  <c r="IL238" i="4"/>
  <c r="DB236" i="2"/>
  <c r="D236" i="2"/>
  <c r="FV60" i="2"/>
  <c r="FY110" i="2"/>
  <c r="FY113" i="2"/>
  <c r="JV166" i="4"/>
  <c r="FX29" i="2"/>
  <c r="HL236" i="4"/>
  <c r="AU238" i="2"/>
  <c r="JY168" i="4"/>
  <c r="FW31" i="2"/>
  <c r="FV22" i="2"/>
  <c r="GN235" i="4"/>
  <c r="IC234" i="4"/>
  <c r="FC235" i="4"/>
  <c r="GM235" i="4"/>
  <c r="EE238" i="4"/>
  <c r="FU111" i="2"/>
  <c r="KC123" i="4"/>
  <c r="JZ134" i="4"/>
  <c r="JV91" i="4"/>
  <c r="BQ237" i="4"/>
  <c r="EU237" i="2"/>
  <c r="JZ34" i="4"/>
  <c r="JV46" i="4"/>
  <c r="FV166" i="2"/>
  <c r="KA137" i="4"/>
  <c r="BP236" i="4"/>
  <c r="IY237" i="4"/>
  <c r="FY88" i="2"/>
  <c r="KA171" i="4"/>
  <c r="FY170" i="2"/>
  <c r="JY186" i="4"/>
  <c r="FE235" i="4"/>
  <c r="FU175" i="2"/>
  <c r="JR238" i="4"/>
  <c r="BX236" i="4"/>
  <c r="FY67" i="2"/>
  <c r="FM235" i="4"/>
  <c r="KC186" i="4"/>
  <c r="FY238" i="4"/>
  <c r="FR234" i="2"/>
  <c r="KB157" i="4"/>
  <c r="JY160" i="4"/>
  <c r="HM237" i="4"/>
  <c r="FD238" i="2"/>
  <c r="AO237" i="4"/>
  <c r="FW147" i="2"/>
  <c r="FX210" i="2"/>
  <c r="CY238" i="2"/>
  <c r="GN237" i="4"/>
  <c r="M234" i="4"/>
  <c r="FU220" i="2"/>
  <c r="JN235" i="4"/>
  <c r="IX234" i="4"/>
  <c r="EH238" i="4"/>
  <c r="ID234" i="4"/>
  <c r="DH235" i="4"/>
  <c r="AH234" i="4"/>
  <c r="EE235" i="4"/>
  <c r="JW84" i="4"/>
  <c r="FU38" i="2"/>
  <c r="JN236" i="4"/>
  <c r="KA23" i="4"/>
  <c r="FY138" i="2"/>
  <c r="HT235" i="4"/>
  <c r="BR234" i="2"/>
  <c r="FY198" i="2"/>
  <c r="BF236" i="2"/>
  <c r="FW95" i="2"/>
  <c r="GJ237" i="4"/>
  <c r="FY235" i="4"/>
  <c r="KA161" i="4"/>
  <c r="FY215" i="2"/>
  <c r="KB55" i="4"/>
  <c r="JX76" i="4"/>
  <c r="KC184" i="4"/>
  <c r="DU236" i="2"/>
  <c r="GY238" i="4"/>
  <c r="KC138" i="4"/>
  <c r="JY51" i="4"/>
  <c r="ET234" i="4"/>
  <c r="JC235" i="4"/>
  <c r="JX35" i="4"/>
  <c r="FW129" i="2"/>
  <c r="HS236" i="4"/>
  <c r="DC235" i="2"/>
  <c r="JX32" i="4"/>
  <c r="BZ238" i="4"/>
  <c r="ER235" i="2"/>
  <c r="JY126" i="4"/>
  <c r="JV7" i="4"/>
  <c r="FX166" i="2"/>
  <c r="CW234" i="2"/>
  <c r="FZ237" i="4"/>
  <c r="FZ236" i="4"/>
  <c r="KA90" i="4"/>
  <c r="JZ103" i="4"/>
  <c r="JZ114" i="4"/>
  <c r="JX83" i="4"/>
  <c r="JX222" i="4"/>
  <c r="BE238" i="4"/>
  <c r="FX148" i="2"/>
  <c r="IE238" i="4"/>
  <c r="KA96" i="4"/>
  <c r="FX154" i="2"/>
  <c r="ES234" i="2"/>
  <c r="CK235" i="4"/>
  <c r="KB28" i="4"/>
  <c r="JZ80" i="4"/>
  <c r="KC57" i="4"/>
  <c r="FW112" i="2"/>
  <c r="JV199" i="4"/>
  <c r="KB231" i="4"/>
  <c r="JW175" i="4"/>
  <c r="KC228" i="4"/>
  <c r="JV137" i="4"/>
  <c r="CR235" i="2"/>
  <c r="FM238" i="4"/>
  <c r="GP235" i="4"/>
  <c r="FN236" i="2"/>
  <c r="JU234" i="4"/>
  <c r="JY35" i="4"/>
  <c r="FU81" i="2"/>
  <c r="JW74" i="4"/>
  <c r="BC237" i="4"/>
  <c r="FU163" i="2"/>
  <c r="JL234" i="4"/>
  <c r="KB149" i="4"/>
  <c r="KB66" i="4"/>
  <c r="JY167" i="4"/>
  <c r="FY176" i="2"/>
  <c r="JZ192" i="4"/>
  <c r="JY184" i="4"/>
  <c r="AQ238" i="2"/>
  <c r="JV107" i="4"/>
  <c r="KC206" i="4"/>
  <c r="FW187" i="2"/>
  <c r="FN236" i="4"/>
  <c r="FX136" i="2"/>
  <c r="KB121" i="4"/>
  <c r="JX107" i="4"/>
  <c r="FU165" i="2"/>
  <c r="O236" i="2"/>
  <c r="V238" i="4"/>
  <c r="KA113" i="4"/>
  <c r="JY119" i="4"/>
  <c r="KC167" i="4"/>
  <c r="HD238" i="4"/>
  <c r="FX18" i="2"/>
  <c r="JX150" i="4"/>
  <c r="KA107" i="4"/>
  <c r="EH235" i="4"/>
  <c r="JX121" i="4"/>
  <c r="FW19" i="2"/>
  <c r="JY17" i="4"/>
  <c r="FU146" i="2"/>
  <c r="HW236" i="4"/>
  <c r="KA168" i="4"/>
  <c r="JZ105" i="4"/>
  <c r="IE236" i="4"/>
  <c r="CT234" i="2"/>
  <c r="JX115" i="4"/>
  <c r="FR237" i="2"/>
  <c r="DW235" i="4"/>
  <c r="AQ237" i="2"/>
  <c r="JW100" i="4"/>
  <c r="V236" i="4"/>
  <c r="FV174" i="2"/>
  <c r="KA143" i="4"/>
  <c r="FX15" i="2"/>
  <c r="FX141" i="2"/>
  <c r="JZ126" i="4"/>
  <c r="KB152" i="4"/>
  <c r="FX84" i="2"/>
  <c r="KC79" i="4"/>
  <c r="DF234" i="4"/>
  <c r="JX156" i="4"/>
  <c r="KA22" i="4"/>
  <c r="HE238" i="4"/>
  <c r="FX152" i="2"/>
  <c r="CG234" i="2"/>
  <c r="JX206" i="4"/>
  <c r="KB159" i="4"/>
  <c r="KA104" i="4"/>
  <c r="KA89" i="4"/>
  <c r="HN234" i="4"/>
  <c r="HH236" i="4"/>
  <c r="KB196" i="4"/>
  <c r="IR234" i="4"/>
  <c r="DY236" i="4"/>
  <c r="FV87" i="2"/>
  <c r="JX31" i="4"/>
  <c r="FX26" i="2"/>
  <c r="JV232" i="4"/>
  <c r="U234" i="4"/>
  <c r="EL237" i="2"/>
  <c r="JY231" i="4"/>
  <c r="FE237" i="4"/>
  <c r="FX144" i="2"/>
  <c r="FU195" i="2"/>
  <c r="JY84" i="4"/>
  <c r="FY152" i="2"/>
  <c r="FY93" i="2"/>
  <c r="JY34" i="4"/>
  <c r="FU40" i="2"/>
  <c r="DO238" i="2"/>
  <c r="FV94" i="2"/>
  <c r="IS238" i="4"/>
  <c r="HJ236" i="4"/>
  <c r="FY139" i="2"/>
  <c r="FU142" i="2"/>
  <c r="JZ222" i="4"/>
  <c r="FV65" i="2"/>
  <c r="AO235" i="4"/>
  <c r="FW206" i="2"/>
  <c r="FR238" i="4"/>
  <c r="JY21" i="4"/>
  <c r="DG235" i="4"/>
  <c r="ED235" i="2"/>
  <c r="DY234" i="4"/>
  <c r="FV230" i="2"/>
  <c r="JE235" i="4"/>
  <c r="JY74" i="4"/>
  <c r="AR238" i="2"/>
  <c r="IL234" i="4"/>
  <c r="KA221" i="4"/>
  <c r="FU92" i="2"/>
  <c r="JV100" i="4"/>
  <c r="HQ234" i="4"/>
  <c r="CB235" i="2"/>
  <c r="FY41" i="2"/>
  <c r="FU104" i="2"/>
  <c r="BP236" i="2"/>
  <c r="FX46" i="2"/>
  <c r="HH234" i="4"/>
  <c r="DP235" i="2"/>
  <c r="FV39" i="2"/>
  <c r="GG238" i="4"/>
  <c r="JW52" i="4"/>
  <c r="FU150" i="2"/>
  <c r="JX173" i="4"/>
  <c r="BP238" i="2"/>
  <c r="FX149" i="2"/>
  <c r="DW235" i="2"/>
  <c r="JY38" i="4"/>
  <c r="JZ200" i="4"/>
  <c r="FX225" i="2"/>
  <c r="JR236" i="4"/>
  <c r="FC238" i="4"/>
  <c r="KB158" i="4"/>
  <c r="F235" i="4"/>
  <c r="I235" i="4"/>
  <c r="FW171" i="2"/>
  <c r="JX86" i="4"/>
  <c r="JX105" i="4"/>
  <c r="JV88" i="4"/>
  <c r="KA181" i="4"/>
  <c r="FY151" i="2"/>
  <c r="JY8" i="4"/>
  <c r="JX77" i="4"/>
  <c r="DR235" i="2"/>
  <c r="FV111" i="2"/>
  <c r="JX87" i="4"/>
  <c r="JW49" i="4"/>
  <c r="FJ236" i="4"/>
  <c r="JW32" i="4"/>
  <c r="FY130" i="2"/>
  <c r="JZ22" i="4"/>
  <c r="FX113" i="2"/>
  <c r="ET237" i="4"/>
  <c r="JZ61" i="4"/>
  <c r="L236" i="2"/>
  <c r="CV238" i="2"/>
  <c r="JY55" i="4"/>
  <c r="FM238" i="2"/>
  <c r="FU164" i="2"/>
  <c r="JZ166" i="4"/>
  <c r="CR235" i="4"/>
  <c r="CX238" i="2"/>
  <c r="JY82" i="4"/>
  <c r="BC236" i="2"/>
  <c r="ER234" i="4"/>
  <c r="EF236" i="4"/>
  <c r="EC234" i="2"/>
  <c r="FV55" i="2"/>
  <c r="JV30" i="4"/>
  <c r="FX132" i="2"/>
  <c r="CL235" i="2"/>
  <c r="FX162" i="2"/>
  <c r="IB234" i="4"/>
  <c r="FW208" i="2"/>
  <c r="FV133" i="2"/>
  <c r="KC215" i="4"/>
  <c r="JZ189" i="4"/>
  <c r="JY28" i="4"/>
  <c r="JY66" i="4"/>
  <c r="JX63" i="4"/>
  <c r="KC99" i="4"/>
  <c r="JY171" i="4"/>
  <c r="KB62" i="4"/>
  <c r="HY234" i="4"/>
  <c r="FU49" i="2"/>
  <c r="FV96" i="2"/>
  <c r="W238" i="2"/>
  <c r="JW148" i="4"/>
  <c r="JZ138" i="4"/>
  <c r="KA33" i="4"/>
  <c r="BC238" i="4"/>
  <c r="CD238" i="4"/>
  <c r="FU225" i="2"/>
  <c r="IH234" i="4"/>
  <c r="FV143" i="2"/>
  <c r="FX131" i="2"/>
  <c r="FO235" i="2"/>
  <c r="AK235" i="2"/>
  <c r="CA237" i="4"/>
  <c r="KC85" i="4"/>
  <c r="FX127" i="2"/>
  <c r="JV79" i="4"/>
  <c r="FW192" i="2"/>
  <c r="JN238" i="4"/>
  <c r="FW36" i="2"/>
  <c r="FY73" i="2"/>
  <c r="BQ234" i="2"/>
  <c r="JY149" i="4"/>
  <c r="GL237" i="4"/>
  <c r="FV144" i="2"/>
  <c r="R237" i="4"/>
  <c r="KB70" i="4"/>
  <c r="GJ236" i="4"/>
  <c r="FL234" i="2"/>
  <c r="JX88" i="4"/>
  <c r="JV228" i="4"/>
  <c r="JY204" i="4"/>
  <c r="IW236" i="4"/>
  <c r="JV87" i="4"/>
  <c r="FU21" i="2"/>
  <c r="FX116" i="2"/>
  <c r="EZ237" i="4"/>
  <c r="CQ237" i="4"/>
  <c r="FV215" i="2"/>
  <c r="KC195" i="4"/>
  <c r="GV236" i="4"/>
  <c r="FA234" i="4"/>
  <c r="IB235" i="4"/>
  <c r="CJ237" i="4"/>
  <c r="JF237" i="4"/>
  <c r="HJ238" i="4"/>
  <c r="BV235" i="4"/>
  <c r="JZ162" i="4"/>
  <c r="EV234" i="4"/>
  <c r="AJ236" i="4"/>
  <c r="HC235" i="4"/>
  <c r="KA145" i="4"/>
  <c r="DZ238" i="2"/>
  <c r="FW210" i="2"/>
  <c r="FU178" i="2"/>
  <c r="JW225" i="4"/>
  <c r="JY131" i="4"/>
  <c r="JV22" i="4"/>
  <c r="GH236" i="4"/>
  <c r="U234" i="2"/>
  <c r="FW233" i="2"/>
  <c r="CH234" i="2"/>
  <c r="CV236" i="4"/>
  <c r="IY235" i="4"/>
  <c r="FY9" i="2"/>
  <c r="FU224" i="2"/>
  <c r="FP237" i="2"/>
  <c r="FV184" i="2"/>
  <c r="FY12" i="2"/>
  <c r="EL235" i="4"/>
  <c r="KA138" i="4"/>
  <c r="BI238" i="2"/>
  <c r="FU186" i="2"/>
  <c r="FU129" i="2"/>
  <c r="FY54" i="2"/>
  <c r="JY216" i="4"/>
  <c r="CD237" i="4"/>
  <c r="IQ238" i="4"/>
  <c r="BA238" i="4"/>
  <c r="KB213" i="4"/>
  <c r="JX198" i="4"/>
  <c r="FC238" i="2"/>
  <c r="EO236" i="2"/>
  <c r="KB141" i="4"/>
  <c r="DY237" i="4"/>
  <c r="FX155" i="2"/>
  <c r="HA236" i="4"/>
  <c r="JY172" i="4"/>
  <c r="FW175" i="2"/>
  <c r="BP234" i="4"/>
  <c r="KB8" i="4"/>
  <c r="JY22" i="4"/>
  <c r="FX16" i="2"/>
  <c r="JZ33" i="4"/>
  <c r="GP237" i="4"/>
  <c r="FY64" i="2"/>
  <c r="FU216" i="2"/>
  <c r="HA235" i="4"/>
  <c r="JY142" i="4"/>
  <c r="AJ235" i="4"/>
  <c r="JV173" i="4"/>
  <c r="JY7" i="4"/>
  <c r="FU230" i="2"/>
  <c r="FP235" i="4"/>
  <c r="FN237" i="2"/>
  <c r="ET238" i="4"/>
  <c r="FW186" i="2"/>
  <c r="BC238" i="2"/>
  <c r="KB145" i="4"/>
  <c r="KB96" i="4"/>
  <c r="BX236" i="2"/>
  <c r="JZ157" i="4"/>
  <c r="JX180" i="4"/>
  <c r="ES237" i="4"/>
  <c r="GS237" i="4"/>
  <c r="KA17" i="4"/>
  <c r="FV208" i="2"/>
  <c r="EY235" i="2"/>
  <c r="GE236" i="4"/>
  <c r="FU67" i="2"/>
  <c r="EW235" i="4"/>
  <c r="FV238" i="4"/>
  <c r="FX8" i="2"/>
  <c r="FV219" i="2"/>
  <c r="FU57" i="2"/>
  <c r="BX238" i="4"/>
  <c r="FD236" i="2"/>
  <c r="AV234" i="2"/>
  <c r="JY11" i="4"/>
  <c r="EI238" i="4"/>
  <c r="FW70" i="2"/>
  <c r="JW56" i="4"/>
  <c r="FU43" i="2"/>
  <c r="T235" i="4"/>
  <c r="JY31" i="4"/>
  <c r="FW56" i="2"/>
  <c r="JW57" i="4"/>
  <c r="FW62" i="2"/>
  <c r="EH237" i="2"/>
  <c r="R236" i="4"/>
  <c r="AV236" i="2"/>
  <c r="KA120" i="4"/>
  <c r="BY235" i="2"/>
  <c r="JI236" i="4"/>
  <c r="JY85" i="4"/>
  <c r="JG235" i="4"/>
  <c r="JY59" i="4"/>
  <c r="DI235" i="2"/>
  <c r="KC34" i="4"/>
  <c r="JZ8" i="4"/>
  <c r="AV235" i="2"/>
  <c r="KC131" i="4"/>
  <c r="FG234" i="2"/>
  <c r="ED237" i="2"/>
  <c r="IP235" i="4"/>
  <c r="JW172" i="4"/>
  <c r="KB135" i="4"/>
  <c r="FV203" i="2"/>
  <c r="FW13" i="2"/>
  <c r="DQ236" i="2"/>
  <c r="EC236" i="4"/>
  <c r="FX191" i="2"/>
  <c r="FY216" i="2"/>
  <c r="KA59" i="4"/>
  <c r="KA183" i="4"/>
  <c r="DE237" i="4"/>
  <c r="IP236" i="4"/>
  <c r="BX237" i="2"/>
  <c r="CZ238" i="4"/>
  <c r="DS237" i="4"/>
  <c r="FX163" i="2"/>
  <c r="IC236" i="4"/>
  <c r="JZ15" i="4"/>
  <c r="FW72" i="2"/>
  <c r="FV121" i="2"/>
  <c r="KB69" i="4"/>
  <c r="JX20" i="4"/>
  <c r="JO234" i="4"/>
  <c r="FA235" i="2"/>
  <c r="JX157" i="4"/>
  <c r="KB131" i="4"/>
  <c r="EU238" i="2"/>
  <c r="KA21" i="4"/>
  <c r="CL236" i="4"/>
  <c r="JW65" i="4"/>
  <c r="HJ234" i="4"/>
  <c r="FW67" i="2"/>
  <c r="FW136" i="2"/>
  <c r="KB153" i="4"/>
  <c r="JX110" i="4"/>
  <c r="X237" i="4"/>
  <c r="KC107" i="4"/>
  <c r="FV205" i="2"/>
  <c r="KA201" i="4"/>
  <c r="JW187" i="4"/>
  <c r="BI234" i="2"/>
  <c r="KC41" i="4"/>
  <c r="FU63" i="2"/>
  <c r="JZ106" i="4"/>
  <c r="DN237" i="2"/>
  <c r="EW235" i="2"/>
  <c r="KC32" i="4"/>
  <c r="FY78" i="2"/>
  <c r="BD236" i="4"/>
  <c r="FU73" i="2"/>
  <c r="JZ69" i="4"/>
  <c r="KB41" i="4"/>
  <c r="FU140" i="2"/>
  <c r="JW202" i="4"/>
  <c r="GN236" i="4"/>
  <c r="CP234" i="2"/>
  <c r="FX21" i="2"/>
  <c r="FV119" i="2"/>
  <c r="JW11" i="4"/>
  <c r="EK234" i="2"/>
  <c r="KB208" i="4"/>
  <c r="JZ95" i="4"/>
  <c r="JY90" i="4"/>
  <c r="EK235" i="2"/>
  <c r="ED236" i="4"/>
  <c r="FU122" i="2"/>
  <c r="FW145" i="2"/>
  <c r="J238" i="4"/>
  <c r="JZ26" i="4"/>
  <c r="JV122" i="4"/>
  <c r="FX70" i="2"/>
  <c r="DQ236" i="4"/>
  <c r="FV169" i="2"/>
  <c r="GZ237" i="4"/>
  <c r="JX40" i="4"/>
  <c r="II236" i="4"/>
  <c r="KA208" i="4"/>
  <c r="KB98" i="4"/>
  <c r="AJ238" i="4"/>
  <c r="CI237" i="2"/>
  <c r="V236" i="2"/>
  <c r="CA237" i="2"/>
  <c r="FW139" i="2"/>
  <c r="FX71" i="2"/>
  <c r="FV213" i="2"/>
  <c r="FU102" i="2"/>
  <c r="EY236" i="4"/>
  <c r="EX234" i="2"/>
  <c r="BM234" i="2"/>
  <c r="KB123" i="4"/>
  <c r="HD236" i="4"/>
  <c r="FY85" i="2"/>
  <c r="FX65" i="2"/>
  <c r="JX201" i="4"/>
  <c r="FX98" i="2"/>
  <c r="DS237" i="2"/>
  <c r="FY56" i="2"/>
  <c r="JX27" i="4"/>
  <c r="JW145" i="4"/>
  <c r="DD237" i="4"/>
  <c r="FO236" i="4"/>
  <c r="FN238" i="4"/>
  <c r="JZ32" i="4"/>
  <c r="CB238" i="4"/>
  <c r="JX214" i="4"/>
  <c r="FV88" i="2"/>
  <c r="DV238" i="4"/>
  <c r="JF236" i="4"/>
  <c r="FW8" i="2"/>
  <c r="DO237" i="2"/>
  <c r="BH238" i="2"/>
  <c r="JV62" i="4"/>
  <c r="AT237" i="2"/>
  <c r="FW200" i="2"/>
  <c r="KA149" i="4"/>
  <c r="JW106" i="4"/>
  <c r="KB31" i="4"/>
  <c r="BP237" i="4"/>
  <c r="KC40" i="4"/>
  <c r="KC33" i="4"/>
  <c r="IA234" i="4"/>
  <c r="GZ238" i="4"/>
  <c r="EB238" i="4"/>
  <c r="AR237" i="2"/>
  <c r="JV39" i="4"/>
  <c r="FD234" i="2"/>
  <c r="FX66" i="2"/>
  <c r="AR234" i="4"/>
  <c r="EX234" i="4"/>
  <c r="KC202" i="4"/>
  <c r="FU130" i="2"/>
  <c r="FU71" i="2"/>
  <c r="AG236" i="2"/>
  <c r="FV170" i="2"/>
  <c r="JZ37" i="4"/>
  <c r="GP238" i="4"/>
  <c r="FX13" i="2"/>
  <c r="KB177" i="4"/>
  <c r="G234" i="4"/>
  <c r="JX181" i="4"/>
  <c r="JY18" i="4"/>
  <c r="FW178" i="2"/>
  <c r="HX237" i="4"/>
  <c r="FY68" i="2"/>
  <c r="FX9" i="2"/>
  <c r="CF236" i="2"/>
  <c r="KA205" i="4"/>
  <c r="EP238" i="2"/>
  <c r="JZ89" i="4"/>
  <c r="JX49" i="4"/>
  <c r="JX190" i="4"/>
  <c r="FY196" i="2"/>
  <c r="KB134" i="4"/>
  <c r="FZ238" i="4"/>
  <c r="KB142" i="4"/>
  <c r="JV52" i="4"/>
  <c r="EO236" i="4"/>
  <c r="FW100" i="2"/>
  <c r="KC95" i="4"/>
  <c r="FU172" i="2"/>
  <c r="JW14" i="4"/>
  <c r="JX171" i="4"/>
  <c r="FV234" i="4"/>
  <c r="JW168" i="4"/>
  <c r="FY70" i="2"/>
  <c r="CI236" i="2"/>
  <c r="KB216" i="4"/>
  <c r="JY54" i="4"/>
  <c r="JY162" i="4"/>
  <c r="GA234" i="4"/>
  <c r="FW63" i="2"/>
  <c r="FU19" i="2"/>
  <c r="FV146" i="2"/>
  <c r="CT237" i="2"/>
  <c r="JY100" i="4"/>
  <c r="EC235" i="2"/>
  <c r="FW34" i="2"/>
  <c r="JV150" i="4"/>
  <c r="HG236" i="4"/>
  <c r="FY208" i="2"/>
  <c r="M234" i="2"/>
  <c r="ID236" i="4"/>
  <c r="KB43" i="4"/>
  <c r="JW161" i="4"/>
  <c r="W238" i="4"/>
  <c r="BE236" i="2"/>
  <c r="JI234" i="4"/>
  <c r="KA13" i="4"/>
  <c r="JY233" i="4"/>
  <c r="JY125" i="4"/>
  <c r="KB160" i="4"/>
  <c r="FW163" i="2"/>
  <c r="FB237" i="4"/>
  <c r="KA70" i="4"/>
  <c r="JX158" i="4"/>
  <c r="FX216" i="2"/>
  <c r="DI235" i="4"/>
  <c r="FY150" i="2"/>
  <c r="JV28" i="4"/>
  <c r="Y237" i="4"/>
  <c r="EE237" i="4"/>
  <c r="FV84" i="2"/>
  <c r="JX130" i="4"/>
  <c r="KA130" i="4"/>
  <c r="HL235" i="4"/>
  <c r="KC90" i="4"/>
  <c r="ES236" i="4"/>
  <c r="FY17" i="2"/>
  <c r="JX47" i="4"/>
  <c r="E237" i="4"/>
  <c r="GX236" i="4"/>
  <c r="FX167" i="2"/>
  <c r="KA106" i="4"/>
  <c r="AW237" i="2"/>
  <c r="KC145" i="4"/>
  <c r="JW137" i="4"/>
  <c r="T237" i="4"/>
  <c r="AZ236" i="2"/>
  <c r="FW47" i="2"/>
  <c r="JY50" i="4"/>
  <c r="JX69" i="4"/>
  <c r="FW104" i="2"/>
  <c r="JY122" i="4"/>
  <c r="JV189" i="4"/>
  <c r="FX102" i="2"/>
  <c r="KC203" i="4"/>
  <c r="JW155" i="4"/>
  <c r="BU236" i="4"/>
  <c r="JY226" i="4"/>
  <c r="JX91" i="4"/>
  <c r="FW123" i="2"/>
  <c r="FV73" i="2"/>
  <c r="JV85" i="4"/>
  <c r="JV77" i="4"/>
  <c r="FV195" i="2"/>
  <c r="JW8" i="4"/>
  <c r="FF238" i="2"/>
  <c r="FX104" i="2"/>
  <c r="KA117" i="4"/>
  <c r="KB65" i="4"/>
  <c r="FV175" i="2"/>
  <c r="FY101" i="2"/>
  <c r="IO238" i="4"/>
  <c r="KA178" i="4"/>
  <c r="FX172" i="2"/>
  <c r="JZ31" i="4"/>
  <c r="AW234" i="2"/>
  <c r="S235" i="2"/>
  <c r="JY65" i="4"/>
  <c r="HL234" i="4"/>
  <c r="CO235" i="4"/>
  <c r="FX231" i="2"/>
  <c r="JX220" i="4"/>
  <c r="BA235" i="2"/>
  <c r="AH238" i="2"/>
  <c r="JX60" i="4"/>
  <c r="EZ235" i="4"/>
  <c r="JZ120" i="4"/>
  <c r="KB184" i="4"/>
  <c r="KB74" i="4"/>
  <c r="FY175" i="2"/>
  <c r="DJ234" i="4"/>
  <c r="FD238" i="4"/>
  <c r="JW212" i="4"/>
  <c r="DI238" i="2"/>
  <c r="S237" i="4"/>
  <c r="FM237" i="2"/>
  <c r="JZ232" i="4"/>
  <c r="JZ112" i="4"/>
  <c r="DK234" i="2"/>
  <c r="FV11" i="2"/>
  <c r="EM235" i="4"/>
  <c r="IN234" i="4"/>
  <c r="JV225" i="4"/>
  <c r="BV235" i="2"/>
  <c r="DF236" i="4"/>
  <c r="DD238" i="4"/>
  <c r="BR238" i="2"/>
  <c r="FU80" i="2"/>
  <c r="O238" i="2"/>
  <c r="EG234" i="4"/>
  <c r="GQ236" i="4"/>
  <c r="W236" i="4"/>
  <c r="JW19" i="4"/>
  <c r="JZ135" i="4"/>
  <c r="KB224" i="4"/>
  <c r="FV51" i="2"/>
  <c r="FW170" i="2"/>
  <c r="FX195" i="2"/>
  <c r="FU29" i="2"/>
  <c r="FV79" i="2"/>
  <c r="EG235" i="2"/>
  <c r="KA177" i="4"/>
  <c r="GK237" i="4"/>
  <c r="CH234" i="4"/>
  <c r="JV70" i="4"/>
  <c r="FY42" i="2"/>
  <c r="EP234" i="4"/>
  <c r="JY80" i="4"/>
  <c r="X237" i="2"/>
  <c r="KB179" i="4"/>
  <c r="FX153" i="2"/>
  <c r="FU191" i="2"/>
  <c r="KA109" i="4"/>
  <c r="BB234" i="2"/>
  <c r="BA234" i="4"/>
  <c r="JZ223" i="4"/>
  <c r="FW133" i="2"/>
  <c r="FG237" i="4"/>
  <c r="AS238" i="2"/>
  <c r="FY65" i="2"/>
  <c r="KB32" i="4"/>
  <c r="KB76" i="4"/>
  <c r="DL238" i="2"/>
  <c r="FS234" i="2"/>
  <c r="JX93" i="4"/>
  <c r="P237" i="2"/>
  <c r="JX29" i="4"/>
  <c r="KB92" i="4"/>
  <c r="AH234" i="2"/>
  <c r="HC236" i="4"/>
  <c r="JX96" i="4"/>
  <c r="Z237" i="4"/>
  <c r="BM238" i="4"/>
  <c r="GT236" i="4"/>
  <c r="FV221" i="2"/>
  <c r="JY158" i="4"/>
  <c r="JS234" i="4"/>
  <c r="JV25" i="4"/>
  <c r="JZ230" i="4"/>
  <c r="KA41" i="4"/>
  <c r="KC135" i="4"/>
  <c r="FX95" i="2"/>
  <c r="JV112" i="4"/>
  <c r="KA31" i="4"/>
  <c r="EB234" i="2"/>
  <c r="KB25" i="4"/>
  <c r="FV223" i="2"/>
  <c r="KB133" i="4"/>
  <c r="JR235" i="4"/>
  <c r="JW53" i="4"/>
  <c r="JV21" i="4"/>
  <c r="JW111" i="4"/>
  <c r="FU236" i="4"/>
  <c r="KC9" i="4"/>
  <c r="I235" i="2"/>
  <c r="J238" i="2"/>
  <c r="FX122" i="2"/>
  <c r="BN234" i="2"/>
  <c r="KB10" i="4"/>
  <c r="FV24" i="2"/>
  <c r="FV26" i="2"/>
  <c r="FY178" i="2"/>
  <c r="AK236" i="4"/>
  <c r="JW46" i="4"/>
  <c r="BJ234" i="4"/>
  <c r="DM236" i="4"/>
  <c r="CG234" i="4"/>
  <c r="FU24" i="2"/>
  <c r="GD238" i="4"/>
  <c r="EI235" i="4"/>
  <c r="AX234" i="4"/>
  <c r="FT234" i="4"/>
  <c r="FU84" i="2"/>
  <c r="CC237" i="2"/>
  <c r="EU237" i="4"/>
  <c r="DM237" i="2"/>
  <c r="KB200" i="4"/>
  <c r="JP234" i="4"/>
  <c r="FU228" i="2"/>
  <c r="HH237" i="4"/>
  <c r="JY30" i="4"/>
  <c r="JN234" i="4"/>
  <c r="DK238" i="4"/>
  <c r="FU30" i="2"/>
  <c r="IJ236" i="4"/>
  <c r="KC119" i="4"/>
  <c r="FV154" i="2"/>
  <c r="FX205" i="2"/>
  <c r="I237" i="2"/>
  <c r="EI237" i="2"/>
  <c r="BI236" i="2"/>
  <c r="AR236" i="4"/>
  <c r="JY193" i="4"/>
  <c r="BU235" i="2"/>
  <c r="EH234" i="2"/>
  <c r="KA215" i="4"/>
  <c r="FW220" i="2"/>
  <c r="FU238" i="4"/>
  <c r="EZ235" i="2"/>
  <c r="ED236" i="2"/>
  <c r="JZ86" i="4"/>
  <c r="AA238" i="4"/>
  <c r="FW65" i="2"/>
  <c r="JP236" i="4"/>
  <c r="FV38" i="2"/>
  <c r="KC220" i="4"/>
  <c r="EK234" i="4"/>
  <c r="T238" i="4"/>
  <c r="JW151" i="4"/>
  <c r="FV25" i="2"/>
  <c r="FX89" i="2"/>
  <c r="BC236" i="4"/>
  <c r="JY68" i="4"/>
  <c r="IJ237" i="4"/>
  <c r="IH235" i="4"/>
  <c r="JV147" i="4"/>
  <c r="FY7" i="2"/>
  <c r="JZ231" i="4"/>
  <c r="IR236" i="4"/>
  <c r="GT238" i="4"/>
  <c r="FX160" i="2"/>
  <c r="KB122" i="4"/>
  <c r="FX94" i="2"/>
  <c r="HX238" i="4"/>
  <c r="V234" i="2"/>
  <c r="JH237" i="4"/>
  <c r="E238" i="4"/>
  <c r="KA180" i="4"/>
  <c r="KB211" i="4"/>
  <c r="EX238" i="4"/>
  <c r="H238" i="4"/>
  <c r="CY237" i="2"/>
  <c r="AY236" i="4"/>
  <c r="JY62" i="4"/>
  <c r="FU229" i="2"/>
  <c r="JV109" i="4"/>
  <c r="CL235" i="4"/>
  <c r="JW158" i="4"/>
  <c r="FX44" i="2"/>
  <c r="BN238" i="2"/>
  <c r="BE236" i="4"/>
  <c r="FY19" i="2"/>
  <c r="JY175" i="4"/>
  <c r="JZ9" i="4"/>
  <c r="CE234" i="4"/>
  <c r="JY77" i="4"/>
  <c r="KB219" i="4"/>
  <c r="FV63" i="2"/>
  <c r="DZ237" i="4"/>
  <c r="FW54" i="2"/>
  <c r="DW237" i="2"/>
  <c r="JX191" i="4"/>
  <c r="FW76" i="2"/>
  <c r="FX62" i="2"/>
  <c r="EO237" i="4"/>
  <c r="E234" i="4"/>
  <c r="FY22" i="2"/>
  <c r="FU135" i="2"/>
  <c r="IK238" i="4"/>
  <c r="DH237" i="2"/>
  <c r="JX74" i="4"/>
  <c r="HF235" i="4"/>
  <c r="DG237" i="2"/>
  <c r="JM235" i="4"/>
  <c r="AT238" i="2"/>
  <c r="JZ50" i="4"/>
  <c r="GE238" i="4"/>
  <c r="JZ177" i="4"/>
  <c r="FV21" i="2"/>
  <c r="ET237" i="2"/>
  <c r="JV194" i="4"/>
  <c r="JY139" i="4"/>
  <c r="JW138" i="4"/>
  <c r="FU52" i="2"/>
  <c r="FX229" i="2"/>
  <c r="BB237" i="4"/>
  <c r="JK238" i="4"/>
  <c r="JY97" i="4"/>
  <c r="KA36" i="4"/>
  <c r="JY108" i="4"/>
  <c r="AI235" i="2"/>
  <c r="KC177" i="4"/>
  <c r="BM235" i="4"/>
  <c r="FU95" i="2"/>
  <c r="BC234" i="4"/>
  <c r="JY93" i="4"/>
  <c r="AQ234" i="2"/>
  <c r="GO235" i="4"/>
  <c r="FX193" i="2"/>
  <c r="BD237" i="4"/>
  <c r="CL236" i="2"/>
  <c r="CH235" i="2"/>
  <c r="KB175" i="4"/>
  <c r="HF234" i="4"/>
  <c r="JX165" i="4"/>
  <c r="DQ235" i="4"/>
  <c r="FY183" i="2"/>
  <c r="CC235" i="2"/>
  <c r="CX236" i="4"/>
  <c r="CA235" i="4"/>
  <c r="FR236" i="4"/>
  <c r="HQ237" i="4"/>
  <c r="CF237" i="4"/>
  <c r="KB99" i="4"/>
  <c r="JY165" i="4"/>
  <c r="AI236" i="2"/>
  <c r="JW199" i="4"/>
  <c r="DH234" i="2"/>
  <c r="FV127" i="2"/>
  <c r="L238" i="2"/>
  <c r="P235" i="2"/>
  <c r="GS236" i="4"/>
  <c r="FY204" i="2"/>
  <c r="AW234" i="4"/>
  <c r="EU236" i="2"/>
  <c r="FT234" i="2"/>
  <c r="JW83" i="4"/>
  <c r="AS236" i="2"/>
  <c r="BM234" i="4"/>
  <c r="CW238" i="2"/>
  <c r="JX231" i="4"/>
  <c r="KC86" i="4"/>
  <c r="JX160" i="4"/>
  <c r="JV130" i="4"/>
  <c r="FA235" i="4"/>
  <c r="JW101" i="4"/>
  <c r="JY135" i="4"/>
  <c r="KC116" i="4"/>
  <c r="FY155" i="2"/>
  <c r="CJ234" i="4"/>
  <c r="FY47" i="2"/>
  <c r="BU238" i="4"/>
  <c r="AA234" i="2"/>
  <c r="CE238" i="2"/>
  <c r="FW83" i="2"/>
  <c r="KC187" i="4"/>
  <c r="FU114" i="2"/>
  <c r="JY91" i="4"/>
  <c r="JW221" i="4"/>
  <c r="JR234" i="4"/>
  <c r="FY118" i="2"/>
  <c r="KB27" i="4"/>
  <c r="FX36" i="2"/>
  <c r="JY190" i="4"/>
  <c r="FW57" i="2"/>
  <c r="IA236" i="4"/>
  <c r="BG238" i="2"/>
  <c r="FL237" i="4"/>
  <c r="JZ132" i="4"/>
  <c r="JW102" i="4"/>
  <c r="ES238" i="4"/>
  <c r="KA43" i="4"/>
  <c r="FT238" i="2"/>
  <c r="JY53" i="4"/>
  <c r="KC230" i="4"/>
  <c r="FV191" i="2"/>
  <c r="AB235" i="4"/>
  <c r="EP237" i="2"/>
  <c r="JV128" i="4"/>
  <c r="IM236" i="4"/>
  <c r="FW198" i="2"/>
  <c r="JZ144" i="4"/>
  <c r="JZ152" i="4"/>
  <c r="CT237" i="4"/>
  <c r="FK238" i="2"/>
  <c r="CH238" i="2"/>
  <c r="CJ237" i="2"/>
  <c r="KA125" i="4"/>
  <c r="JY138" i="4"/>
  <c r="EL236" i="2"/>
  <c r="EJ236" i="2"/>
  <c r="FV190" i="2"/>
  <c r="KB227" i="4"/>
  <c r="HK236" i="4"/>
  <c r="FY58" i="2"/>
  <c r="GV234" i="4"/>
  <c r="KA99" i="4"/>
  <c r="JW27" i="4"/>
  <c r="N236" i="2"/>
  <c r="JW191" i="4"/>
  <c r="KB13" i="4"/>
  <c r="G237" i="4"/>
  <c r="KA207" i="4"/>
  <c r="JY225" i="4"/>
  <c r="BE234" i="4"/>
  <c r="FY102" i="2"/>
  <c r="BI238" i="4"/>
  <c r="KA203" i="4"/>
  <c r="HL237" i="4"/>
  <c r="FP236" i="4"/>
  <c r="C234" i="4"/>
  <c r="KC94" i="4"/>
  <c r="JZ129" i="4"/>
  <c r="JX215" i="4"/>
  <c r="JZ141" i="4"/>
  <c r="DL234" i="4"/>
  <c r="EM234" i="2"/>
  <c r="KB181" i="4"/>
  <c r="JW217" i="4"/>
  <c r="KC226" i="4"/>
  <c r="C234" i="2"/>
  <c r="FH236" i="2"/>
  <c r="DF236" i="2"/>
  <c r="ER237" i="2"/>
  <c r="CD236" i="4"/>
  <c r="JC236" i="4"/>
  <c r="FV217" i="2"/>
  <c r="FU37" i="2"/>
  <c r="EE234" i="2"/>
  <c r="CQ235" i="2"/>
  <c r="FY51" i="2"/>
  <c r="FW219" i="2"/>
  <c r="BA236" i="4"/>
  <c r="V237" i="4"/>
  <c r="JY152" i="4"/>
  <c r="E235" i="4"/>
  <c r="FU101" i="2"/>
  <c r="CB237" i="2"/>
  <c r="JZ185" i="4"/>
  <c r="KC164" i="4"/>
  <c r="JV183" i="4"/>
  <c r="JU238" i="4"/>
  <c r="FT236" i="2"/>
  <c r="FW202" i="2"/>
  <c r="CS234" i="2"/>
  <c r="JY56" i="4"/>
  <c r="FY172" i="2"/>
  <c r="JX119" i="4"/>
  <c r="AX235" i="2"/>
  <c r="JX126" i="4"/>
  <c r="JZ83" i="4"/>
  <c r="FU155" i="2"/>
  <c r="FU13" i="2"/>
  <c r="JY232" i="4"/>
  <c r="IR237" i="4"/>
  <c r="FV34" i="2"/>
  <c r="EK236" i="4"/>
  <c r="DV237" i="4"/>
  <c r="O237" i="2"/>
  <c r="DY238" i="4"/>
  <c r="JX174" i="4"/>
  <c r="JD238" i="4"/>
  <c r="L236" i="4"/>
  <c r="AG236" i="4"/>
  <c r="EW238" i="2"/>
  <c r="AZ238" i="4"/>
  <c r="DZ237" i="2"/>
  <c r="FL236" i="2"/>
  <c r="JZ184" i="4"/>
  <c r="DW238" i="2"/>
  <c r="FV10" i="2"/>
  <c r="AK237" i="2"/>
  <c r="IU234" i="4"/>
  <c r="DR236" i="2"/>
  <c r="KC91" i="4"/>
  <c r="FU177" i="2"/>
  <c r="FU50" i="2"/>
  <c r="AV237" i="2"/>
  <c r="FY209" i="2"/>
  <c r="FX28" i="2"/>
  <c r="DO238" i="4"/>
  <c r="JZ65" i="4"/>
  <c r="FW212" i="2"/>
  <c r="JZ201" i="4"/>
  <c r="JY92" i="4"/>
  <c r="KA126" i="4"/>
  <c r="M237" i="2"/>
  <c r="JS235" i="4"/>
  <c r="DQ238" i="4"/>
  <c r="JW39" i="4"/>
  <c r="FQ234" i="2"/>
  <c r="KB94" i="4"/>
  <c r="FX234" i="4"/>
  <c r="FX73" i="2"/>
  <c r="KC31" i="4"/>
  <c r="DV235" i="2"/>
  <c r="FU7" i="2"/>
  <c r="DZ235" i="2"/>
  <c r="JV185" i="4"/>
  <c r="DX236" i="4"/>
  <c r="AN234" i="4"/>
  <c r="EQ234" i="4"/>
  <c r="JV72" i="4"/>
  <c r="FM235" i="2"/>
  <c r="AI237" i="2"/>
  <c r="CO235" i="2"/>
  <c r="JY33" i="4"/>
  <c r="CG236" i="2"/>
  <c r="FX227" i="2"/>
  <c r="DA234" i="4"/>
  <c r="FW73" i="2"/>
  <c r="BT238" i="2"/>
  <c r="JW54" i="4"/>
  <c r="FV101" i="2"/>
  <c r="GY234" i="4"/>
  <c r="JV151" i="4"/>
  <c r="FV181" i="2"/>
  <c r="KA91" i="4"/>
  <c r="JZ53" i="4"/>
  <c r="EG237" i="2"/>
  <c r="KB117" i="4"/>
  <c r="EB234" i="4"/>
  <c r="CX235" i="4"/>
  <c r="EA234" i="4"/>
  <c r="JZ46" i="4"/>
  <c r="FU141" i="2"/>
  <c r="JX168" i="4"/>
  <c r="O236" i="4"/>
  <c r="KA213" i="4"/>
  <c r="HN235" i="4"/>
  <c r="FY108" i="2"/>
  <c r="KB51" i="4"/>
  <c r="JW9" i="4"/>
  <c r="JY228" i="4"/>
  <c r="FH237" i="2"/>
  <c r="AC237" i="2"/>
  <c r="JO236" i="4"/>
  <c r="BD234" i="4"/>
  <c r="Z234" i="2"/>
  <c r="JR237" i="4"/>
  <c r="EG236" i="4"/>
  <c r="EO238" i="2"/>
  <c r="JV180" i="4"/>
  <c r="FV123" i="2"/>
  <c r="ES234" i="4"/>
  <c r="KA49" i="4"/>
  <c r="AY235" i="2"/>
  <c r="GE235" i="4"/>
  <c r="FZ234" i="4"/>
  <c r="AB238" i="2"/>
  <c r="FU62" i="2"/>
  <c r="JV89" i="4"/>
  <c r="KB176" i="4"/>
  <c r="IK234" i="4"/>
  <c r="JJ237" i="4"/>
  <c r="FO234" i="4"/>
  <c r="DF237" i="4"/>
  <c r="AE234" i="4"/>
  <c r="DE238" i="2"/>
  <c r="JJ234" i="4"/>
  <c r="EN237" i="2"/>
  <c r="BQ238" i="4"/>
  <c r="FX156" i="2"/>
  <c r="JX114" i="4"/>
  <c r="FW109" i="2"/>
  <c r="JV82" i="4"/>
  <c r="FV202" i="2"/>
  <c r="KC210" i="4"/>
  <c r="JZ124" i="4"/>
  <c r="KC174" i="4"/>
  <c r="KA229" i="4"/>
  <c r="JX109" i="4"/>
  <c r="BM235" i="2"/>
  <c r="JW59" i="4"/>
  <c r="JZ23" i="4"/>
  <c r="KC63" i="4"/>
  <c r="CL234" i="2"/>
  <c r="JY180" i="4"/>
  <c r="KC76" i="4"/>
  <c r="JW121" i="4"/>
  <c r="AL235" i="2"/>
  <c r="FX37" i="2"/>
  <c r="BR237" i="4"/>
  <c r="JO237" i="4"/>
  <c r="EJ237" i="4"/>
  <c r="FV180" i="2"/>
  <c r="FX90" i="2"/>
  <c r="DX237" i="4"/>
  <c r="FL234" i="4"/>
  <c r="FX139" i="2"/>
  <c r="AC236" i="2"/>
  <c r="FU183" i="2"/>
  <c r="JY213" i="4"/>
  <c r="JV177" i="4"/>
  <c r="KC172" i="4"/>
  <c r="FC237" i="4"/>
  <c r="DZ235" i="4"/>
  <c r="JW72" i="4"/>
  <c r="KC192" i="4"/>
  <c r="KC223" i="4"/>
  <c r="DO235" i="2"/>
  <c r="KC103" i="4"/>
  <c r="FW168" i="2"/>
  <c r="JZ121" i="4"/>
  <c r="JT234" i="4"/>
  <c r="FV110" i="2"/>
  <c r="CC236" i="2"/>
  <c r="IV236" i="4"/>
  <c r="KC16" i="4"/>
  <c r="KB21" i="4"/>
  <c r="BN237" i="4"/>
  <c r="JX58" i="4"/>
  <c r="FS237" i="4"/>
  <c r="FW167" i="2"/>
  <c r="KB180" i="4"/>
  <c r="ET238" i="2"/>
  <c r="KB47" i="4"/>
  <c r="FW86" i="2"/>
  <c r="KA212" i="4"/>
  <c r="JV26" i="4"/>
  <c r="GZ234" i="4"/>
  <c r="D236" i="4"/>
  <c r="EA237" i="2"/>
  <c r="FY228" i="2"/>
  <c r="FY62" i="2"/>
  <c r="JZ180" i="4"/>
  <c r="Z235" i="4"/>
  <c r="BF238" i="4"/>
  <c r="FW35" i="2"/>
  <c r="JY141" i="4"/>
  <c r="AE236" i="2"/>
  <c r="BN234" i="4"/>
  <c r="AZ234" i="2"/>
  <c r="EB237" i="4"/>
  <c r="KB151" i="4"/>
  <c r="KB194" i="4"/>
  <c r="FW21" i="2"/>
  <c r="CO238" i="2"/>
  <c r="FX87" i="2"/>
  <c r="JV213" i="4"/>
  <c r="JV57" i="4"/>
  <c r="JY176" i="4"/>
  <c r="BD238" i="2"/>
  <c r="JW154" i="4"/>
  <c r="KB217" i="4"/>
  <c r="JV47" i="4"/>
  <c r="EA237" i="4"/>
  <c r="FU174" i="2"/>
  <c r="KC121" i="4"/>
  <c r="IG237" i="4"/>
  <c r="FY148" i="2"/>
  <c r="FY227" i="2"/>
  <c r="JV96" i="4"/>
  <c r="FX181" i="2"/>
  <c r="FU211" i="2"/>
  <c r="R238" i="2"/>
  <c r="KA218" i="4"/>
  <c r="BF237" i="4"/>
  <c r="AW238" i="4"/>
  <c r="AF235" i="4"/>
  <c r="K237" i="2"/>
  <c r="KA11" i="4"/>
  <c r="CW234" i="4"/>
  <c r="AH238" i="4"/>
  <c r="GR235" i="4"/>
  <c r="FY187" i="2"/>
  <c r="FE238" i="2"/>
  <c r="JV45" i="4"/>
  <c r="ED235" i="4"/>
  <c r="KA214" i="4"/>
  <c r="AA236" i="2"/>
  <c r="M238" i="4"/>
  <c r="FU231" i="2"/>
  <c r="CI238" i="2"/>
  <c r="JW174" i="4"/>
  <c r="W237" i="4"/>
  <c r="JW122" i="4"/>
  <c r="B238" i="4"/>
  <c r="FU72" i="2"/>
  <c r="JY63" i="4"/>
  <c r="EB235" i="4"/>
  <c r="IR238" i="4"/>
  <c r="FY97" i="2"/>
  <c r="BM236" i="4"/>
  <c r="FV49" i="2"/>
  <c r="J235" i="2"/>
  <c r="L237" i="4"/>
  <c r="GO236" i="4"/>
  <c r="ES235" i="2"/>
  <c r="JX15" i="4"/>
  <c r="CR236" i="4"/>
  <c r="FB236" i="2"/>
  <c r="AE238" i="2"/>
  <c r="FW184" i="2"/>
  <c r="KC71" i="4"/>
  <c r="CC238" i="2"/>
  <c r="FW135" i="2"/>
  <c r="BM237" i="4"/>
  <c r="FW122" i="2"/>
  <c r="FV149" i="2"/>
  <c r="JY136" i="4"/>
  <c r="FX86" i="2"/>
  <c r="JZ176" i="4"/>
  <c r="FU151" i="2"/>
  <c r="AL238" i="2"/>
  <c r="FY182" i="2"/>
  <c r="FV187" i="2"/>
  <c r="DF235" i="4"/>
  <c r="FW25" i="2"/>
  <c r="AA237" i="4"/>
  <c r="BH235" i="4"/>
  <c r="J235" i="4"/>
  <c r="BI234" i="4"/>
  <c r="JY229" i="4"/>
  <c r="FU125" i="2"/>
  <c r="FV179" i="2"/>
  <c r="CL234" i="4"/>
  <c r="DD235" i="4"/>
  <c r="KB30" i="4"/>
  <c r="DI234" i="4"/>
  <c r="FY202" i="2"/>
  <c r="JY58" i="4"/>
  <c r="FN237" i="4"/>
  <c r="AX238" i="2"/>
  <c r="BU235" i="4"/>
  <c r="KA75" i="4"/>
  <c r="FT237" i="2"/>
  <c r="JX122" i="4"/>
  <c r="FY233" i="2"/>
  <c r="Z235" i="2"/>
  <c r="JX217" i="4"/>
  <c r="FU118" i="2"/>
  <c r="DY235" i="4"/>
  <c r="FV103" i="2"/>
  <c r="FY95" i="2"/>
  <c r="FX177" i="2"/>
  <c r="FY205" i="2"/>
  <c r="I237" i="4"/>
  <c r="JZ21" i="4"/>
  <c r="FW37" i="2"/>
  <c r="JV115" i="4"/>
  <c r="JZ219" i="4"/>
  <c r="FY48" i="2"/>
  <c r="FO237" i="2"/>
  <c r="JZ179" i="4"/>
  <c r="KC166" i="4"/>
  <c r="KC54" i="4"/>
  <c r="BD234" i="2"/>
  <c r="JX48" i="4"/>
  <c r="CP236" i="2"/>
  <c r="AE235" i="4"/>
  <c r="U238" i="2"/>
  <c r="KA71" i="4"/>
  <c r="EP237" i="4"/>
  <c r="AT235" i="4"/>
  <c r="AD234" i="2"/>
  <c r="JV11" i="4"/>
  <c r="II234" i="4"/>
  <c r="GR236" i="4"/>
  <c r="FV86" i="2"/>
  <c r="KC35" i="4"/>
  <c r="FW232" i="2"/>
  <c r="DS235" i="2"/>
  <c r="KC14" i="4"/>
  <c r="KC18" i="4"/>
  <c r="JZ71" i="4"/>
  <c r="FV132" i="2"/>
  <c r="M237" i="4"/>
  <c r="CR234" i="2"/>
  <c r="JW139" i="4"/>
  <c r="CK236" i="4"/>
  <c r="AQ235" i="2"/>
  <c r="FF234" i="2"/>
  <c r="CU234" i="2"/>
  <c r="GD237" i="4"/>
  <c r="KB147" i="4"/>
  <c r="JZ143" i="4"/>
  <c r="FU32" i="2"/>
  <c r="JY227" i="4"/>
  <c r="IC235" i="4"/>
  <c r="T234" i="2"/>
  <c r="DU234" i="4"/>
  <c r="AE236" i="4"/>
  <c r="BG235" i="4"/>
  <c r="IQ235" i="4"/>
  <c r="DG234" i="4"/>
  <c r="N238" i="4"/>
  <c r="K235" i="4"/>
  <c r="CL237" i="2"/>
  <c r="O234" i="4"/>
  <c r="KB191" i="4"/>
  <c r="FX201" i="2"/>
  <c r="EV237" i="2"/>
  <c r="DH237" i="4"/>
  <c r="FV227" i="2"/>
  <c r="IQ234" i="4"/>
  <c r="FX39" i="2"/>
  <c r="CI235" i="2"/>
  <c r="KA150" i="4"/>
  <c r="X234" i="4"/>
  <c r="AH237" i="4"/>
  <c r="FW155" i="2"/>
  <c r="JZ116" i="4"/>
  <c r="KB67" i="4"/>
  <c r="FV194" i="2"/>
  <c r="BM236" i="2"/>
  <c r="BK236" i="4"/>
  <c r="EA238" i="4"/>
  <c r="KA194" i="4"/>
  <c r="FI234" i="2"/>
  <c r="J237" i="4"/>
  <c r="FY160" i="2"/>
  <c r="CZ237" i="4"/>
  <c r="J236" i="4"/>
  <c r="KB218" i="4"/>
  <c r="JY174" i="4"/>
  <c r="AN237" i="2"/>
  <c r="JW93" i="4"/>
  <c r="CO234" i="2"/>
  <c r="KA144" i="4"/>
  <c r="HD235" i="4"/>
  <c r="JY214" i="4"/>
  <c r="CP237" i="4"/>
  <c r="CU234" i="4"/>
  <c r="JX196" i="4"/>
  <c r="KA220" i="4"/>
  <c r="JX203" i="4"/>
  <c r="FX182" i="2"/>
  <c r="DT236" i="2"/>
  <c r="FK237" i="4"/>
  <c r="FY21" i="2"/>
  <c r="JW25" i="4"/>
  <c r="GA235" i="4"/>
  <c r="Z238" i="4"/>
  <c r="JY14" i="4"/>
  <c r="AB236" i="4"/>
  <c r="GQ234" i="4"/>
  <c r="EC237" i="2"/>
  <c r="JY118" i="4"/>
  <c r="DB234" i="4"/>
  <c r="EM236" i="4"/>
  <c r="BY234" i="2"/>
  <c r="AS238" i="4"/>
  <c r="AQ237" i="4"/>
  <c r="K237" i="4"/>
  <c r="DR234" i="2"/>
  <c r="JW31" i="4"/>
  <c r="KB109" i="4"/>
  <c r="JZ117" i="4"/>
  <c r="JZ102" i="4"/>
  <c r="CH235" i="4"/>
  <c r="IU236" i="4"/>
  <c r="KA48" i="4"/>
  <c r="JN237" i="4"/>
  <c r="JW157" i="4"/>
  <c r="AB234" i="4"/>
  <c r="KC77" i="4"/>
  <c r="KA62" i="4"/>
  <c r="AP236" i="2"/>
  <c r="JY169" i="4"/>
  <c r="P238" i="4"/>
  <c r="AB238" i="4"/>
  <c r="JZ218" i="4"/>
  <c r="T238" i="2"/>
  <c r="BK237" i="4"/>
  <c r="FW172" i="2"/>
  <c r="IF237" i="4"/>
  <c r="GU237" i="4"/>
  <c r="FF237" i="4"/>
  <c r="FX43" i="2"/>
  <c r="FX45" i="2"/>
  <c r="FU192" i="2"/>
  <c r="S234" i="4"/>
  <c r="KB136" i="4"/>
  <c r="FW169" i="2"/>
  <c r="JX186" i="4"/>
  <c r="KA169" i="4"/>
  <c r="CK235" i="2"/>
  <c r="KC82" i="4"/>
  <c r="JV20" i="4"/>
  <c r="F237" i="4"/>
  <c r="JV229" i="4"/>
  <c r="KA175" i="4"/>
  <c r="FW90" i="2"/>
  <c r="FY236" i="4"/>
  <c r="BY234" i="4"/>
  <c r="AE237" i="2"/>
  <c r="JW177" i="4"/>
  <c r="FF235" i="2"/>
  <c r="JZ151" i="4"/>
  <c r="KC101" i="4"/>
  <c r="JV67" i="4"/>
  <c r="JF235" i="4"/>
  <c r="FU98" i="2"/>
  <c r="FV29" i="2"/>
  <c r="JX70" i="4"/>
  <c r="DY236" i="2"/>
  <c r="FM237" i="4"/>
  <c r="FV108" i="2"/>
  <c r="JV186" i="4"/>
  <c r="JW109" i="4"/>
  <c r="FX121" i="2"/>
  <c r="JV227" i="4"/>
  <c r="AD235" i="2"/>
  <c r="DG237" i="4"/>
  <c r="BC235" i="4"/>
  <c r="FV182" i="2"/>
  <c r="KA51" i="4"/>
  <c r="JV190" i="4"/>
  <c r="KB93" i="4"/>
  <c r="FV102" i="2"/>
  <c r="FW151" i="2"/>
  <c r="AC235" i="2"/>
  <c r="FY190" i="2"/>
  <c r="P236" i="4"/>
  <c r="KC67" i="4"/>
  <c r="JW163" i="4"/>
  <c r="EJ238" i="2"/>
  <c r="HM238" i="4"/>
  <c r="CF237" i="2"/>
  <c r="FU100" i="2"/>
  <c r="KA153" i="4"/>
  <c r="BC234" i="2"/>
  <c r="EV236" i="2"/>
  <c r="R235" i="2"/>
  <c r="KC229" i="4"/>
  <c r="BQ236" i="2"/>
  <c r="FV78" i="2"/>
  <c r="EJ238" i="4"/>
  <c r="EO234" i="4"/>
  <c r="IY236" i="4"/>
  <c r="KA94" i="4"/>
  <c r="AK234" i="4"/>
  <c r="JV215" i="4"/>
  <c r="KB90" i="4"/>
  <c r="EL235" i="2"/>
  <c r="O235" i="4"/>
  <c r="AB237" i="4"/>
  <c r="FY218" i="2"/>
  <c r="AC236" i="4"/>
  <c r="JY81" i="4"/>
  <c r="JP237" i="4"/>
  <c r="AA235" i="4"/>
  <c r="BL234" i="4"/>
  <c r="JX68" i="4"/>
  <c r="FY91" i="2"/>
  <c r="FT237" i="4"/>
  <c r="KC105" i="4"/>
  <c r="JC234" i="4"/>
  <c r="FW225" i="2"/>
  <c r="JX221" i="4"/>
  <c r="BW235" i="2"/>
  <c r="JX176" i="4"/>
  <c r="FB235" i="2"/>
  <c r="BV236" i="4"/>
  <c r="JX44" i="4"/>
  <c r="IV235" i="4"/>
  <c r="FR238" i="2"/>
  <c r="JX30" i="4"/>
  <c r="JZ148" i="4"/>
  <c r="IT237" i="4"/>
  <c r="JG236" i="4"/>
  <c r="JX172" i="4"/>
  <c r="AU234" i="4"/>
  <c r="JZ217" i="4"/>
  <c r="G237" i="2"/>
  <c r="AP235" i="4"/>
  <c r="DV235" i="4"/>
  <c r="BF238" i="2"/>
  <c r="DX236" i="2"/>
  <c r="AA236" i="4"/>
  <c r="JV15" i="4"/>
  <c r="JY218" i="4"/>
  <c r="AP237" i="2"/>
  <c r="KB113" i="4"/>
  <c r="DE236" i="4"/>
  <c r="JW147" i="4"/>
  <c r="D238" i="2"/>
  <c r="DO237" i="4"/>
  <c r="JG234" i="4"/>
  <c r="JW64" i="4"/>
  <c r="FV138" i="2"/>
  <c r="BS236" i="2"/>
  <c r="KA187" i="4"/>
  <c r="JV217" i="4"/>
  <c r="Q234" i="4"/>
  <c r="FU18" i="2"/>
  <c r="JY187" i="4"/>
  <c r="JA237" i="4"/>
  <c r="JV196" i="4"/>
  <c r="DC238" i="4"/>
  <c r="JV27" i="4"/>
  <c r="JY199" i="4"/>
  <c r="FU173" i="2"/>
  <c r="AF238" i="4"/>
  <c r="AK236" i="2"/>
  <c r="P237" i="4"/>
  <c r="H237" i="2"/>
  <c r="KA102" i="4"/>
  <c r="AG235" i="4"/>
  <c r="O237" i="4"/>
  <c r="AV237" i="4"/>
  <c r="AF237" i="4"/>
  <c r="KA217" i="4"/>
  <c r="FY234" i="4"/>
  <c r="K238" i="4"/>
  <c r="GK236" i="4"/>
  <c r="AC234" i="4"/>
  <c r="BW237" i="2"/>
  <c r="R237" i="2"/>
  <c r="FV218" i="2"/>
  <c r="EO234" i="2"/>
  <c r="JX50" i="4"/>
  <c r="IO236" i="4"/>
  <c r="JZ174" i="4"/>
  <c r="AW235" i="4"/>
  <c r="FX12" i="2"/>
  <c r="GS235" i="4"/>
  <c r="JW127" i="4"/>
  <c r="GX237" i="4"/>
  <c r="CK236" i="2"/>
  <c r="AH236" i="2"/>
  <c r="FV225" i="2"/>
  <c r="AD236" i="4"/>
  <c r="JA235" i="4"/>
  <c r="AN236" i="2"/>
  <c r="Q237" i="2"/>
  <c r="AG234" i="4"/>
  <c r="FU117" i="2"/>
  <c r="J236" i="2"/>
  <c r="JY61" i="4"/>
  <c r="AV238" i="4"/>
  <c r="BT236" i="2"/>
  <c r="JW182" i="4"/>
  <c r="AU236" i="4"/>
  <c r="GW235" i="4"/>
  <c r="FU158" i="2"/>
  <c r="AE234" i="2"/>
  <c r="JV48" i="4"/>
  <c r="K236" i="2"/>
  <c r="JX202" i="4"/>
  <c r="BJ236" i="4"/>
  <c r="AM234" i="2"/>
  <c r="ED238" i="4"/>
  <c r="GX235" i="4"/>
  <c r="DM238" i="4"/>
  <c r="BH236" i="4"/>
  <c r="KC218" i="4"/>
  <c r="BJ237" i="4"/>
  <c r="Q237" i="4"/>
  <c r="S234" i="2"/>
  <c r="AV234" i="4"/>
  <c r="IQ236" i="4"/>
  <c r="JY39" i="4"/>
  <c r="JW207" i="4"/>
  <c r="FU218" i="2"/>
  <c r="AD238" i="4"/>
  <c r="AS236" i="4"/>
  <c r="AC237" i="4"/>
  <c r="AM236" i="2"/>
  <c r="KA223" i="4"/>
  <c r="IX235" i="4"/>
  <c r="BB235" i="4"/>
  <c r="BI237" i="4"/>
  <c r="BJ235" i="4"/>
  <c r="Z236" i="4"/>
  <c r="FR235" i="2"/>
  <c r="JW50" i="4"/>
  <c r="FY40" i="2"/>
  <c r="JZ198" i="4"/>
  <c r="DH235" i="2"/>
  <c r="FW81" i="2"/>
  <c r="KB91" i="4"/>
  <c r="JV33" i="4"/>
  <c r="FX204" i="2"/>
  <c r="FX219" i="2"/>
  <c r="JX18" i="4"/>
  <c r="JW218" i="4"/>
  <c r="S236" i="2"/>
  <c r="FU154" i="2"/>
  <c r="AQ234" i="4"/>
  <c r="AD234" i="4"/>
  <c r="JW38" i="4"/>
  <c r="JY207" i="4"/>
  <c r="DD234" i="4"/>
  <c r="DF237" i="2"/>
  <c r="DV237" i="2"/>
  <c r="J237" i="2"/>
  <c r="IS234" i="4"/>
  <c r="JX100" i="4"/>
  <c r="JX139" i="4"/>
  <c r="KA182" i="4"/>
  <c r="AA237" i="2"/>
  <c r="AF234" i="4"/>
  <c r="K235" i="2"/>
  <c r="AK234" i="2"/>
  <c r="FF234" i="4"/>
  <c r="HQ236" i="4"/>
  <c r="KC28" i="4"/>
  <c r="KB214" i="4"/>
  <c r="JZ107" i="4"/>
  <c r="EY238" i="2"/>
  <c r="FY217" i="2"/>
  <c r="BF234" i="4"/>
  <c r="FY206" i="2"/>
  <c r="JX183" i="4"/>
  <c r="FY31" i="2"/>
  <c r="JX182" i="4"/>
  <c r="FW152" i="2"/>
  <c r="AK238" i="2"/>
  <c r="AF236" i="4"/>
  <c r="BK238" i="4"/>
  <c r="JE237" i="4"/>
  <c r="BL236" i="4"/>
  <c r="FV201" i="2"/>
  <c r="JX218" i="4"/>
  <c r="EK238" i="4"/>
  <c r="Q238" i="4"/>
  <c r="AW236" i="4"/>
  <c r="BZ235" i="4"/>
  <c r="AO237" i="2"/>
  <c r="JZ209" i="4"/>
  <c r="AU237" i="4"/>
  <c r="GY237" i="4"/>
  <c r="AQ238" i="4"/>
  <c r="BF236" i="4"/>
  <c r="P234" i="4"/>
  <c r="X236" i="2"/>
  <c r="Z234" i="4"/>
  <c r="KC211" i="4"/>
  <c r="AL234" i="2"/>
  <c r="EM235" i="2"/>
  <c r="H236" i="2"/>
  <c r="AV236" i="4"/>
  <c r="HI234" i="4"/>
  <c r="JZ64" i="4"/>
  <c r="JZ67" i="4"/>
  <c r="HQ238" i="4"/>
  <c r="AE235" i="2"/>
  <c r="AQ235" i="4"/>
  <c r="AS237" i="4"/>
  <c r="BK235" i="4"/>
  <c r="KA8" i="4"/>
  <c r="JW105" i="4"/>
  <c r="FU139" i="2"/>
  <c r="FU56" i="2"/>
  <c r="AW235" i="2"/>
  <c r="FY137" i="2"/>
  <c r="FV186" i="2"/>
  <c r="JW183" i="4"/>
  <c r="AN238" i="2"/>
  <c r="EY234" i="4"/>
  <c r="O238" i="4"/>
  <c r="JX226" i="4"/>
  <c r="KB183" i="4"/>
  <c r="FW88" i="2"/>
  <c r="Q238" i="2"/>
  <c r="FX183" i="2"/>
  <c r="AR237" i="4"/>
  <c r="JI237" i="4"/>
  <c r="DS238" i="2"/>
  <c r="DI237" i="2"/>
  <c r="BI236" i="4"/>
  <c r="JY27" i="4"/>
  <c r="AM237" i="2"/>
  <c r="S238" i="2"/>
  <c r="DJ234" i="2"/>
  <c r="AG238" i="4"/>
  <c r="CX238" i="4"/>
  <c r="R236" i="2"/>
  <c r="FW182" i="2"/>
  <c r="AC238" i="2"/>
  <c r="J234" i="4"/>
  <c r="BL238" i="4"/>
  <c r="FY81" i="2"/>
  <c r="AB237" i="2"/>
  <c r="EI238" i="2"/>
  <c r="AD238" i="2"/>
  <c r="AM235" i="4"/>
  <c r="T235" i="2"/>
  <c r="H235" i="2"/>
  <c r="AR238" i="4"/>
  <c r="JX104" i="4"/>
  <c r="FX218" i="2"/>
  <c r="KA118" i="4"/>
  <c r="J234" i="2"/>
  <c r="DO234" i="2"/>
  <c r="BH238" i="4"/>
  <c r="AB236" i="2"/>
  <c r="FX194" i="2"/>
  <c r="FV158" i="2"/>
  <c r="BS238" i="4"/>
  <c r="KC92" i="4"/>
  <c r="BJ238" i="4"/>
  <c r="FX208" i="2"/>
  <c r="HO234" i="4"/>
  <c r="IG236" i="4"/>
  <c r="AA234" i="4"/>
  <c r="BN235" i="4"/>
  <c r="G238" i="2"/>
  <c r="FQ237" i="4"/>
  <c r="AP234" i="4"/>
  <c r="FX159" i="2"/>
  <c r="S237" i="2"/>
  <c r="BL235" i="4"/>
  <c r="BG236" i="4"/>
  <c r="AL237" i="2"/>
  <c r="ER235" i="4"/>
  <c r="KA147" i="4"/>
  <c r="KB138" i="4"/>
  <c r="KC62" i="4"/>
  <c r="EW237" i="2"/>
  <c r="KB105" i="4"/>
  <c r="FX196" i="2"/>
  <c r="BI235" i="4"/>
  <c r="G236" i="2"/>
  <c r="DK236" i="2"/>
  <c r="JZ226" i="4"/>
  <c r="JZ113" i="4"/>
  <c r="U237" i="2"/>
  <c r="FV35" i="2"/>
  <c r="JY217" i="4"/>
  <c r="BF234" i="2"/>
  <c r="I236" i="2"/>
  <c r="CY237" i="4"/>
  <c r="EJ234" i="2"/>
  <c r="FW140" i="2"/>
  <c r="T236" i="2"/>
  <c r="JX152" i="4"/>
  <c r="BH237" i="4"/>
  <c r="Q236" i="2"/>
  <c r="CU235" i="4"/>
  <c r="AR235" i="4"/>
  <c r="DU237" i="2"/>
  <c r="JZ182" i="4"/>
  <c r="DQ234" i="2"/>
  <c r="AW237" i="4"/>
  <c r="BG237" i="4"/>
  <c r="H238" i="2"/>
  <c r="JH234" i="4"/>
  <c r="AG237" i="4"/>
  <c r="IE235" i="4"/>
  <c r="AT236" i="4"/>
  <c r="JY159" i="4"/>
  <c r="Q235" i="2"/>
  <c r="AT237" i="4"/>
  <c r="FY159" i="2"/>
  <c r="JX143" i="4"/>
  <c r="KB197" i="4"/>
  <c r="FO237" i="4"/>
  <c r="AM235" i="2"/>
  <c r="JZ167" i="4"/>
  <c r="G234" i="2"/>
  <c r="L235" i="4"/>
  <c r="CG237" i="2"/>
  <c r="KB127" i="4"/>
  <c r="JX66" i="4"/>
  <c r="AD237" i="2"/>
  <c r="CT238" i="4"/>
  <c r="JZ20" i="4"/>
  <c r="FW183" i="2"/>
  <c r="K234" i="2"/>
  <c r="R234" i="2"/>
  <c r="HU234" i="4"/>
  <c r="ED234" i="4"/>
  <c r="EU235" i="2"/>
  <c r="AU238" i="4"/>
  <c r="BF235" i="4"/>
  <c r="U236" i="2"/>
  <c r="N234" i="4"/>
  <c r="BG238" i="4"/>
  <c r="KB173" i="4"/>
  <c r="JW66" i="4"/>
  <c r="DW234" i="2"/>
  <c r="JY183" i="4"/>
  <c r="AP237" i="4"/>
  <c r="AA235" i="2"/>
  <c r="EF236" i="2"/>
  <c r="FU131" i="2"/>
  <c r="FV135" i="2"/>
  <c r="JX33" i="4"/>
  <c r="EJ236" i="4"/>
  <c r="JV210" i="4"/>
  <c r="JW140" i="4"/>
  <c r="AV235" i="4"/>
  <c r="L234" i="4"/>
  <c r="KC149" i="4"/>
  <c r="N236" i="4"/>
  <c r="HS234" i="4"/>
  <c r="K234" i="4"/>
  <c r="JW88" i="4"/>
  <c r="BH234" i="4"/>
  <c r="T237" i="2"/>
  <c r="AQ236" i="4"/>
  <c r="JX79" i="4"/>
  <c r="JY182" i="4"/>
  <c r="EL237" i="4"/>
  <c r="AL236" i="2"/>
  <c r="FA236" i="4"/>
  <c r="AC234" i="2"/>
  <c r="JZ183" i="4"/>
  <c r="JV36" i="4"/>
  <c r="JW13" i="4"/>
  <c r="FW59" i="2"/>
  <c r="BR235" i="4"/>
  <c r="JX78" i="4"/>
  <c r="EG238" i="2"/>
  <c r="FY52" i="2"/>
  <c r="FV131" i="2"/>
  <c r="DN238" i="2"/>
  <c r="EH238" i="2"/>
  <c r="GM238" i="4"/>
  <c r="FE235" i="2"/>
  <c r="FW237" i="4"/>
  <c r="JW200" i="4"/>
  <c r="DC238" i="2"/>
  <c r="HY235" i="4"/>
  <c r="FU182" i="2"/>
  <c r="EU238" i="4"/>
  <c r="FY132" i="2"/>
  <c r="EJ234" i="4"/>
  <c r="DI236" i="4"/>
  <c r="KA100" i="4"/>
  <c r="BB238" i="2"/>
  <c r="KB192" i="4"/>
  <c r="AN235" i="4"/>
  <c r="AN235" i="2"/>
  <c r="JV182" i="4"/>
  <c r="EX235" i="2"/>
  <c r="JQ237" i="4"/>
  <c r="KB143" i="4"/>
  <c r="AP238" i="4"/>
  <c r="DN234" i="4"/>
  <c r="AC238" i="4"/>
  <c r="AE238" i="4"/>
  <c r="FX233" i="2"/>
  <c r="DU235" i="2"/>
  <c r="FX82" i="2"/>
  <c r="AT238" i="4"/>
  <c r="AA238" i="2"/>
  <c r="G235" i="2"/>
  <c r="I238" i="2"/>
  <c r="M235" i="4"/>
  <c r="AD236" i="2"/>
  <c r="AS235" i="4"/>
  <c r="JW136" i="4"/>
  <c r="BL237" i="4"/>
  <c r="AO236" i="2"/>
  <c r="Q234" i="2"/>
  <c r="AC235" i="4"/>
  <c r="L238" i="4"/>
  <c r="AT234" i="4"/>
  <c r="AD235" i="4"/>
  <c r="FY222" i="2"/>
  <c r="AD237" i="4"/>
  <c r="N235" i="4"/>
  <c r="H234" i="2"/>
  <c r="JV218" i="4"/>
  <c r="AS234" i="4"/>
  <c r="FW26" i="2"/>
  <c r="KB206" i="4"/>
  <c r="KB9" i="4"/>
  <c r="KC182" i="4"/>
  <c r="FY136" i="2"/>
  <c r="FW218" i="2"/>
  <c r="GC234" i="4"/>
  <c r="FU217" i="2"/>
  <c r="JV176" i="4"/>
  <c r="FG238" i="2"/>
  <c r="EI237" i="4"/>
  <c r="KC183" i="4"/>
  <c r="JB237" i="4"/>
  <c r="AN234" i="2"/>
  <c r="N237" i="4"/>
  <c r="FY189" i="2"/>
  <c r="FP235" i="2"/>
  <c r="JW125" i="4"/>
  <c r="JX23" i="4"/>
  <c r="FW111" i="2"/>
  <c r="CQ237" i="2"/>
  <c r="FW60" i="2"/>
  <c r="Q236" i="4"/>
  <c r="KB7" i="4"/>
  <c r="CQ236" i="4"/>
  <c r="JH235" i="4"/>
  <c r="AU235" i="4"/>
  <c r="I234" i="2"/>
  <c r="K238" i="2"/>
  <c r="FV183" i="2"/>
  <c r="Q235" i="4"/>
  <c r="FV14" i="2"/>
  <c r="KC217" i="4"/>
  <c r="JW208" i="4"/>
  <c r="FX217" i="2"/>
  <c r="DA237" i="2"/>
  <c r="P235" i="4"/>
  <c r="M236" i="4"/>
  <c r="K236" i="4"/>
  <c r="FV105" i="2"/>
  <c r="AO234" i="2"/>
  <c r="KA160" i="4"/>
  <c r="AO235" i="2"/>
  <c r="FU128" i="2"/>
  <c r="BK234" i="4"/>
  <c r="AB235" i="2"/>
  <c r="FW9" i="2"/>
  <c r="JV169" i="4"/>
  <c r="BE237" i="4"/>
  <c r="FW12" i="2"/>
  <c r="FX125" i="2"/>
  <c r="CM234" i="2"/>
  <c r="JW119" i="4"/>
  <c r="FW217" i="2"/>
  <c r="AP236" i="4"/>
  <c r="CL237" i="4"/>
  <c r="FX230" i="2"/>
  <c r="IU238" i="4"/>
  <c r="AM238" i="2"/>
  <c r="AL237" i="4"/>
  <c r="AO238" i="2"/>
  <c r="AB234" i="2"/>
  <c r="AE237" i="4"/>
  <c r="FY149" i="2"/>
  <c r="R238" i="4"/>
  <c r="AF238" i="2"/>
  <c r="U235" i="2"/>
  <c r="JY115" i="4"/>
  <c r="BG234" i="4"/>
  <c r="FX237" i="2" l="1" a="1"/>
  <c r="FX237" i="2" s="1"/>
  <c r="FX238" i="2" a="1"/>
  <c r="FX238" i="2" s="1"/>
  <c r="FX236" i="2" a="1"/>
  <c r="FX236" i="2" s="1"/>
  <c r="FX235" i="2" a="1"/>
  <c r="FX235" i="2" s="1"/>
  <c r="FX234" i="2" a="1"/>
  <c r="FX234" i="2" s="1"/>
  <c r="FU235" i="2" a="1"/>
  <c r="FU235" i="2" s="1"/>
  <c r="FU236" i="2" a="1"/>
  <c r="FU236" i="2" s="1"/>
  <c r="FU238" i="2" a="1"/>
  <c r="FU238" i="2" s="1"/>
  <c r="FU237" i="2" a="1"/>
  <c r="FU237" i="2" s="1"/>
  <c r="FU234" i="2" a="1"/>
  <c r="FU234" i="2" s="1"/>
  <c r="FY237" i="2" a="1"/>
  <c r="FY237" i="2" s="1"/>
  <c r="FY236" i="2" a="1"/>
  <c r="FY236" i="2" s="1"/>
  <c r="FY235" i="2" a="1"/>
  <c r="FY235" i="2" s="1"/>
  <c r="FY234" i="2" a="1"/>
  <c r="FY234" i="2" s="1"/>
  <c r="FY238" i="2" a="1"/>
  <c r="FY238" i="2" s="1"/>
  <c r="KC236" i="4" a="1"/>
  <c r="KC236" i="4" s="1"/>
  <c r="KC234" i="4" a="1"/>
  <c r="KC234" i="4" s="1"/>
  <c r="KC238" i="4" a="1"/>
  <c r="KC238" i="4" s="1"/>
  <c r="KC237" i="4" a="1"/>
  <c r="KC237" i="4" s="1"/>
  <c r="KC235" i="4" a="1"/>
  <c r="KC235" i="4" s="1"/>
  <c r="KA236" i="4" a="1"/>
  <c r="KA236" i="4" s="1"/>
  <c r="KA235" i="4" a="1"/>
  <c r="KA235" i="4" s="1"/>
  <c r="KA237" i="4" a="1"/>
  <c r="KA237" i="4" s="1"/>
  <c r="KA238" i="4" a="1"/>
  <c r="KA238" i="4" s="1"/>
  <c r="KA234" i="4" a="1"/>
  <c r="KA234" i="4" s="1"/>
  <c r="FW234" i="2" a="1"/>
  <c r="FW234" i="2" s="1"/>
  <c r="FW237" i="2" a="1"/>
  <c r="FW237" i="2" s="1"/>
  <c r="FW236" i="2" a="1"/>
  <c r="FW236" i="2" s="1"/>
  <c r="FW238" i="2" a="1"/>
  <c r="FW238" i="2" s="1"/>
  <c r="FW235" i="2" a="1"/>
  <c r="FW235" i="2" s="1"/>
  <c r="JY237" i="4" a="1"/>
  <c r="JY237" i="4" s="1"/>
  <c r="JY234" i="4" a="1"/>
  <c r="JY234" i="4" s="1"/>
  <c r="JY238" i="4" a="1"/>
  <c r="JY238" i="4" s="1"/>
  <c r="JY236" i="4" a="1"/>
  <c r="JY236" i="4" s="1"/>
  <c r="JY235" i="4" a="1"/>
  <c r="JY235" i="4" s="1"/>
  <c r="JX237" i="4" a="1"/>
  <c r="JX237" i="4" s="1"/>
  <c r="JX234" i="4" a="1"/>
  <c r="JX234" i="4" s="1"/>
  <c r="JX235" i="4" a="1"/>
  <c r="JX235" i="4" s="1"/>
  <c r="JX236" i="4" a="1"/>
  <c r="JX236" i="4" s="1"/>
  <c r="JX238" i="4" a="1"/>
  <c r="JX238" i="4" s="1"/>
  <c r="JW237" i="4" a="1"/>
  <c r="JW237" i="4" s="1"/>
  <c r="JW238" i="4" a="1"/>
  <c r="JW238" i="4" s="1"/>
  <c r="JW236" i="4" a="1"/>
  <c r="JW236" i="4" s="1"/>
  <c r="JW235" i="4" a="1"/>
  <c r="JW235" i="4" s="1"/>
  <c r="JW234" i="4" a="1"/>
  <c r="JW234" i="4" s="1"/>
  <c r="KB237" i="4" a="1"/>
  <c r="KB237" i="4" s="1"/>
  <c r="KB238" i="4" a="1"/>
  <c r="KB238" i="4" s="1"/>
  <c r="KB234" i="4" a="1"/>
  <c r="KB234" i="4" s="1"/>
  <c r="KB236" i="4" a="1"/>
  <c r="KB236" i="4" s="1"/>
  <c r="KB235" i="4" a="1"/>
  <c r="KB235" i="4" s="1"/>
  <c r="JV237" i="4" a="1"/>
  <c r="JV237" i="4" s="1"/>
  <c r="JV235" i="4" a="1"/>
  <c r="JV235" i="4" s="1"/>
  <c r="JV234" i="4" a="1"/>
  <c r="JV234" i="4" s="1"/>
  <c r="JV236" i="4" a="1"/>
  <c r="JV236" i="4" s="1"/>
  <c r="JV238" i="4" a="1"/>
  <c r="JV238" i="4" s="1"/>
  <c r="FV235" i="2" a="1"/>
  <c r="FV235" i="2" s="1"/>
  <c r="FV238" i="2" a="1"/>
  <c r="FV238" i="2" s="1"/>
  <c r="FV234" i="2" a="1"/>
  <c r="FV234" i="2" s="1"/>
  <c r="FV237" i="2" a="1"/>
  <c r="FV237" i="2" s="1"/>
  <c r="FV236" i="2" a="1"/>
  <c r="FV236" i="2" s="1"/>
  <c r="JZ237" i="4" a="1"/>
  <c r="JZ237" i="4" s="1"/>
  <c r="JZ236" i="4" a="1"/>
  <c r="JZ236" i="4" s="1"/>
  <c r="JZ234" i="4" a="1"/>
  <c r="JZ234" i="4" s="1"/>
  <c r="JZ235" i="4" a="1"/>
  <c r="JZ235" i="4" s="1"/>
  <c r="JZ238" i="4" a="1"/>
  <c r="JZ238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<sst xmlns="http://schemas.openxmlformats.org/spreadsheetml/2006/main" count="2892" uniqueCount="273">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</sst>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AQ1" activePane="topRight" state="frozen"/>
      <selection activeCell="A43" sqref="A43"/>
      <selection pane="topRight" activeCell="AZ14" sqref="AZ14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3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1" t="s">
        <v>210</v>
      </c>
      <c r="AL1" s="11" t="s">
        <v>210</v>
      </c>
      <c r="AM1" s="11" t="s">
        <v>210</v>
      </c>
      <c r="AN1" s="11" t="s">
        <v>210</v>
      </c>
      <c r="AO1" s="11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1" t="s">
        <v>271</v>
      </c>
      <c r="AL2" s="11" t="s">
        <v>271</v>
      </c>
      <c r="AM2" s="11" t="s">
        <v>271</v>
      </c>
      <c r="AN2" s="11" t="s">
        <v>271</v>
      </c>
      <c r="AO2" s="11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1" t="s">
        <v>0</v>
      </c>
      <c r="AL3" s="11" t="s">
        <v>1</v>
      </c>
      <c r="AM3" s="11" t="s">
        <v>2</v>
      </c>
      <c r="AN3" s="11" t="s">
        <v>216</v>
      </c>
      <c r="AO3" s="11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28" t="s">
        <v>229</v>
      </c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19" t="s">
        <v>232</v>
      </c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1"/>
      <c r="CS4" s="47" t="s">
        <v>197</v>
      </c>
      <c r="CT4" s="48"/>
      <c r="CU4" s="48"/>
      <c r="CV4" s="48"/>
      <c r="CW4" s="48"/>
      <c r="CX4" s="48"/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9"/>
      <c r="DR4" s="53" t="s">
        <v>198</v>
      </c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5"/>
      <c r="EQ4" s="50" t="s">
        <v>199</v>
      </c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2"/>
      <c r="FP4" s="32" t="s">
        <v>214</v>
      </c>
      <c r="FQ4" s="33"/>
      <c r="FR4" s="33"/>
      <c r="FS4" s="33"/>
      <c r="FT4" s="34"/>
      <c r="FU4" s="38" t="s">
        <v>215</v>
      </c>
      <c r="FV4" s="39"/>
      <c r="FW4" s="39"/>
      <c r="FX4" s="39"/>
      <c r="FY4" s="40"/>
      <c r="GA4" s="14" t="s">
        <v>272</v>
      </c>
    </row>
    <row r="5" spans="1:183" ht="13.5" x14ac:dyDescent="0.25">
      <c r="B5" s="31" t="s">
        <v>200</v>
      </c>
      <c r="C5" s="46"/>
      <c r="D5" s="46"/>
      <c r="E5" s="46"/>
      <c r="F5" s="46"/>
      <c r="G5" s="17" t="s">
        <v>265</v>
      </c>
      <c r="H5" s="17"/>
      <c r="I5" s="17"/>
      <c r="J5" s="17"/>
      <c r="K5" s="17"/>
      <c r="L5" s="31" t="s">
        <v>201</v>
      </c>
      <c r="M5" s="31"/>
      <c r="N5" s="31"/>
      <c r="O5" s="31"/>
      <c r="P5" s="31"/>
      <c r="Q5" s="17" t="s">
        <v>266</v>
      </c>
      <c r="R5" s="17"/>
      <c r="S5" s="17"/>
      <c r="T5" s="17"/>
      <c r="U5" s="17"/>
      <c r="V5" s="31" t="s">
        <v>202</v>
      </c>
      <c r="W5" s="31"/>
      <c r="X5" s="31"/>
      <c r="Y5" s="31"/>
      <c r="Z5" s="31"/>
      <c r="AA5" s="17" t="s">
        <v>268</v>
      </c>
      <c r="AB5" s="17"/>
      <c r="AC5" s="17"/>
      <c r="AD5" s="17"/>
      <c r="AE5" s="17"/>
      <c r="AF5" s="31" t="s">
        <v>203</v>
      </c>
      <c r="AG5" s="31"/>
      <c r="AH5" s="31"/>
      <c r="AI5" s="31"/>
      <c r="AJ5" s="31"/>
      <c r="AK5" s="18" t="s">
        <v>270</v>
      </c>
      <c r="AL5" s="18"/>
      <c r="AM5" s="18"/>
      <c r="AN5" s="18"/>
      <c r="AO5" s="18"/>
      <c r="AP5" s="31" t="s">
        <v>205</v>
      </c>
      <c r="AQ5" s="31"/>
      <c r="AR5" s="31"/>
      <c r="AS5" s="31"/>
      <c r="AT5" s="31"/>
      <c r="AU5" s="17" t="s">
        <v>200</v>
      </c>
      <c r="AV5" s="30"/>
      <c r="AW5" s="30"/>
      <c r="AX5" s="30"/>
      <c r="AY5" s="30"/>
      <c r="AZ5" s="31" t="s">
        <v>201</v>
      </c>
      <c r="BA5" s="31"/>
      <c r="BB5" s="31"/>
      <c r="BC5" s="31"/>
      <c r="BD5" s="31"/>
      <c r="BE5" s="17" t="s">
        <v>202</v>
      </c>
      <c r="BF5" s="17"/>
      <c r="BG5" s="17"/>
      <c r="BH5" s="17"/>
      <c r="BI5" s="17"/>
      <c r="BJ5" s="31" t="s">
        <v>203</v>
      </c>
      <c r="BK5" s="31"/>
      <c r="BL5" s="31"/>
      <c r="BM5" s="31"/>
      <c r="BN5" s="31"/>
      <c r="BO5" s="17" t="s">
        <v>205</v>
      </c>
      <c r="BP5" s="17"/>
      <c r="BQ5" s="17"/>
      <c r="BR5" s="17"/>
      <c r="BS5" s="17"/>
      <c r="BT5" s="22" t="s">
        <v>200</v>
      </c>
      <c r="BU5" s="23"/>
      <c r="BV5" s="23"/>
      <c r="BW5" s="23"/>
      <c r="BX5" s="24"/>
      <c r="BY5" s="25" t="s">
        <v>201</v>
      </c>
      <c r="BZ5" s="26"/>
      <c r="CA5" s="26"/>
      <c r="CB5" s="26"/>
      <c r="CC5" s="27"/>
      <c r="CD5" s="22" t="s">
        <v>202</v>
      </c>
      <c r="CE5" s="23"/>
      <c r="CF5" s="23"/>
      <c r="CG5" s="23"/>
      <c r="CH5" s="24"/>
      <c r="CI5" s="25" t="s">
        <v>203</v>
      </c>
      <c r="CJ5" s="26"/>
      <c r="CK5" s="26"/>
      <c r="CL5" s="26"/>
      <c r="CM5" s="27"/>
      <c r="CN5" s="22" t="s">
        <v>205</v>
      </c>
      <c r="CO5" s="23"/>
      <c r="CP5" s="23"/>
      <c r="CQ5" s="23"/>
      <c r="CR5" s="24"/>
      <c r="CS5" s="25" t="s">
        <v>200</v>
      </c>
      <c r="CT5" s="26"/>
      <c r="CU5" s="26"/>
      <c r="CV5" s="26"/>
      <c r="CW5" s="27"/>
      <c r="CX5" s="22" t="s">
        <v>201</v>
      </c>
      <c r="CY5" s="23"/>
      <c r="CZ5" s="23"/>
      <c r="DA5" s="23"/>
      <c r="DB5" s="24"/>
      <c r="DC5" s="25" t="s">
        <v>202</v>
      </c>
      <c r="DD5" s="26"/>
      <c r="DE5" s="26"/>
      <c r="DF5" s="26"/>
      <c r="DG5" s="27"/>
      <c r="DH5" s="22" t="s">
        <v>203</v>
      </c>
      <c r="DI5" s="23"/>
      <c r="DJ5" s="23"/>
      <c r="DK5" s="23"/>
      <c r="DL5" s="24"/>
      <c r="DM5" s="25" t="s">
        <v>205</v>
      </c>
      <c r="DN5" s="26"/>
      <c r="DO5" s="26"/>
      <c r="DP5" s="26"/>
      <c r="DQ5" s="27"/>
      <c r="DR5" s="22" t="s">
        <v>200</v>
      </c>
      <c r="DS5" s="23"/>
      <c r="DT5" s="23"/>
      <c r="DU5" s="23"/>
      <c r="DV5" s="24"/>
      <c r="DW5" s="25" t="s">
        <v>201</v>
      </c>
      <c r="DX5" s="26"/>
      <c r="DY5" s="26"/>
      <c r="DZ5" s="26"/>
      <c r="EA5" s="27"/>
      <c r="EB5" s="22" t="s">
        <v>202</v>
      </c>
      <c r="EC5" s="23"/>
      <c r="ED5" s="23"/>
      <c r="EE5" s="23"/>
      <c r="EF5" s="24"/>
      <c r="EG5" s="25" t="s">
        <v>203</v>
      </c>
      <c r="EH5" s="26"/>
      <c r="EI5" s="26"/>
      <c r="EJ5" s="26"/>
      <c r="EK5" s="27"/>
      <c r="EL5" s="22" t="s">
        <v>205</v>
      </c>
      <c r="EM5" s="23"/>
      <c r="EN5" s="23"/>
      <c r="EO5" s="23"/>
      <c r="EP5" s="24"/>
      <c r="EQ5" s="25" t="s">
        <v>200</v>
      </c>
      <c r="ER5" s="26"/>
      <c r="ES5" s="26"/>
      <c r="ET5" s="26"/>
      <c r="EU5" s="27"/>
      <c r="EV5" s="22" t="s">
        <v>201</v>
      </c>
      <c r="EW5" s="23"/>
      <c r="EX5" s="23"/>
      <c r="EY5" s="23"/>
      <c r="EZ5" s="24"/>
      <c r="FA5" s="25" t="s">
        <v>202</v>
      </c>
      <c r="FB5" s="26"/>
      <c r="FC5" s="26"/>
      <c r="FD5" s="26"/>
      <c r="FE5" s="27"/>
      <c r="FF5" s="22" t="s">
        <v>203</v>
      </c>
      <c r="FG5" s="23"/>
      <c r="FH5" s="23"/>
      <c r="FI5" s="23"/>
      <c r="FJ5" s="24"/>
      <c r="FK5" s="25" t="s">
        <v>205</v>
      </c>
      <c r="FL5" s="26"/>
      <c r="FM5" s="26"/>
      <c r="FN5" s="26"/>
      <c r="FO5" s="27"/>
      <c r="FP5" s="35"/>
      <c r="FQ5" s="36"/>
      <c r="FR5" s="36"/>
      <c r="FS5" s="36"/>
      <c r="FT5" s="37"/>
      <c r="FU5" s="41"/>
      <c r="FV5" s="42"/>
      <c r="FW5" s="42"/>
      <c r="FX5" s="42"/>
      <c r="FY5" s="43"/>
      <c r="GA5" s="15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1" t="s">
        <v>0</v>
      </c>
      <c r="AL6" s="11" t="s">
        <v>1</v>
      </c>
      <c r="AM6" s="11" t="s">
        <v>2</v>
      </c>
      <c r="AN6" s="11" t="s">
        <v>216</v>
      </c>
      <c r="AO6" s="11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6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/>
      <c r="H7" s="5"/>
      <c r="I7" s="5"/>
      <c r="J7" s="5"/>
      <c r="K7" s="5"/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/>
      <c r="R7" s="5"/>
      <c r="S7" s="5"/>
      <c r="T7" s="5"/>
      <c r="U7" s="5"/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/>
      <c r="AB7" s="5"/>
      <c r="AC7" s="5"/>
      <c r="AD7" s="5"/>
      <c r="AE7" s="5"/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2"/>
      <c r="AL7" s="12"/>
      <c r="AM7" s="12"/>
      <c r="AN7" s="12"/>
      <c r="AO7" s="12"/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/>
      <c r="BK7" s="4"/>
      <c r="BL7" s="4"/>
      <c r="BM7" s="4"/>
      <c r="BN7" s="4"/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/>
      <c r="CJ7" s="5"/>
      <c r="CK7" s="5"/>
      <c r="CL7" s="5"/>
      <c r="CM7" s="5"/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/>
      <c r="DI7" s="4"/>
      <c r="DJ7" s="4"/>
      <c r="DK7" s="4"/>
      <c r="DL7" s="4"/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0.63462500000000011</v>
      </c>
      <c r="FQ7" s="4">
        <f t="shared" ref="FQ7:FQ70" si="1">AVERAGEIFS(B7:FO7,metrics.est,"MSE")</f>
        <v>0.71432499999999999</v>
      </c>
      <c r="FR7" s="4">
        <f t="shared" ref="FR7:FR70" si="2">AVERAGEIFS(B7:FO7,metrics.est,"R")</f>
        <v>0.22035833333333332</v>
      </c>
      <c r="FS7" s="4">
        <f t="shared" ref="FS7:FS70" si="3">AVERAGEIFS(B7:FO7,metrics.est,"Coverage")</f>
        <v>0.94072500000000003</v>
      </c>
      <c r="FT7" s="4">
        <f t="shared" ref="FT7:FT70" si="4">AVERAGEIFS(B7:FO7,metrics.est,"Time")</f>
        <v>3.5166666666666666E-3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k=10,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/>
      <c r="H8" s="5"/>
      <c r="I8" s="5"/>
      <c r="J8" s="5"/>
      <c r="K8" s="5"/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/>
      <c r="R8" s="5"/>
      <c r="S8" s="5"/>
      <c r="T8" s="5"/>
      <c r="U8" s="5"/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/>
      <c r="AB8" s="5"/>
      <c r="AC8" s="5"/>
      <c r="AD8" s="5"/>
      <c r="AE8" s="5"/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2"/>
      <c r="AL8" s="12"/>
      <c r="AM8" s="12"/>
      <c r="AN8" s="12"/>
      <c r="AO8" s="12"/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/>
      <c r="BK8" s="4"/>
      <c r="BL8" s="4"/>
      <c r="BM8" s="4"/>
      <c r="BN8" s="4"/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/>
      <c r="CJ8" s="5"/>
      <c r="CK8" s="5"/>
      <c r="CL8" s="5"/>
      <c r="CM8" s="5"/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/>
      <c r="DI8" s="4"/>
      <c r="DJ8" s="4"/>
      <c r="DK8" s="4"/>
      <c r="DL8" s="4"/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0.63296666666666657</v>
      </c>
      <c r="FQ8" s="4">
        <f t="shared" si="1"/>
        <v>0.7034666666666668</v>
      </c>
      <c r="FR8" s="4">
        <f t="shared" si="2"/>
        <v>0.21004999999999999</v>
      </c>
      <c r="FS8" s="4">
        <f t="shared" si="3"/>
        <v>0.92579166666666668</v>
      </c>
      <c r="FT8" s="4">
        <f t="shared" si="4"/>
        <v>2.9916666666666668E-3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k=10, r=0.3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r=0.5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k=10,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/>
      <c r="H9" s="5"/>
      <c r="I9" s="5"/>
      <c r="J9" s="5"/>
      <c r="K9" s="5"/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/>
      <c r="R9" s="5"/>
      <c r="S9" s="5"/>
      <c r="T9" s="5"/>
      <c r="U9" s="5"/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/>
      <c r="AB9" s="5"/>
      <c r="AC9" s="5"/>
      <c r="AD9" s="5"/>
      <c r="AE9" s="5"/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2"/>
      <c r="AL9" s="12"/>
      <c r="AM9" s="12"/>
      <c r="AN9" s="12"/>
      <c r="AO9" s="12"/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/>
      <c r="BK9" s="4"/>
      <c r="BL9" s="4"/>
      <c r="BM9" s="4"/>
      <c r="BN9" s="4"/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/>
      <c r="CJ9" s="5"/>
      <c r="CK9" s="5"/>
      <c r="CL9" s="5"/>
      <c r="CM9" s="5"/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/>
      <c r="DI9" s="4"/>
      <c r="DJ9" s="4"/>
      <c r="DK9" s="4"/>
      <c r="DL9" s="4"/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0.62665000000000004</v>
      </c>
      <c r="FQ9" s="4">
        <f t="shared" si="1"/>
        <v>0.68122499999999997</v>
      </c>
      <c r="FR9" s="4">
        <f t="shared" si="2"/>
        <v>0.21668333333333331</v>
      </c>
      <c r="FS9" s="4">
        <f t="shared" si="3"/>
        <v>0.88926666666666676</v>
      </c>
      <c r="FT9" s="4">
        <f t="shared" si="4"/>
        <v>4.358333333333333E-3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k=10, r=0.3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/>
      <c r="H10" s="5"/>
      <c r="I10" s="5"/>
      <c r="J10" s="5"/>
      <c r="K10" s="5"/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/>
      <c r="R10" s="5"/>
      <c r="S10" s="5"/>
      <c r="T10" s="5"/>
      <c r="U10" s="5"/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/>
      <c r="AB10" s="5"/>
      <c r="AC10" s="5"/>
      <c r="AD10" s="5"/>
      <c r="AE10" s="5"/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2"/>
      <c r="AL10" s="12"/>
      <c r="AM10" s="12"/>
      <c r="AN10" s="12"/>
      <c r="AO10" s="12"/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/>
      <c r="BK10" s="4"/>
      <c r="BL10" s="4"/>
      <c r="BM10" s="4"/>
      <c r="BN10" s="4"/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/>
      <c r="CJ10" s="5"/>
      <c r="CK10" s="5"/>
      <c r="CL10" s="5"/>
      <c r="CM10" s="5"/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/>
      <c r="DI10" s="4"/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0.63206666666666667</v>
      </c>
      <c r="FQ10" s="4">
        <f t="shared" si="1"/>
        <v>0.70066666666666677</v>
      </c>
      <c r="FR10" s="4">
        <f t="shared" si="2"/>
        <v>0.21098333333333333</v>
      </c>
      <c r="FS10" s="4">
        <f t="shared" si="3"/>
        <v>0.92579166666666668</v>
      </c>
      <c r="FT10" s="4">
        <f t="shared" si="4"/>
        <v>3.0500000000000002E-3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k=10,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r=0.5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k=10,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/>
      <c r="H11" s="5"/>
      <c r="I11" s="5"/>
      <c r="J11" s="5"/>
      <c r="K11" s="5"/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/>
      <c r="R11" s="5"/>
      <c r="S11" s="5"/>
      <c r="T11" s="5"/>
      <c r="U11" s="5"/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/>
      <c r="AB11" s="5"/>
      <c r="AC11" s="5"/>
      <c r="AD11" s="5"/>
      <c r="AE11" s="5"/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2"/>
      <c r="AL11" s="12"/>
      <c r="AM11" s="12"/>
      <c r="AN11" s="12"/>
      <c r="AO11" s="12"/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/>
      <c r="CJ11" s="5"/>
      <c r="CK11" s="5"/>
      <c r="CL11" s="5"/>
      <c r="CM11" s="5"/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/>
      <c r="DI11" s="4"/>
      <c r="DJ11" s="4"/>
      <c r="DK11" s="4"/>
      <c r="DL11" s="4"/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0.61075833333333329</v>
      </c>
      <c r="FQ11" s="4">
        <f t="shared" si="1"/>
        <v>0.64075000000000004</v>
      </c>
      <c r="FR11" s="4">
        <f t="shared" si="2"/>
        <v>0.18321666666666667</v>
      </c>
      <c r="FS11" s="4">
        <f t="shared" si="3"/>
        <v>0.92076666666666662</v>
      </c>
      <c r="FT11" s="4">
        <f t="shared" si="4"/>
        <v>2.9999999999999996E-3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r=0.5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k=10,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/>
      <c r="H12" s="5"/>
      <c r="I12" s="5"/>
      <c r="J12" s="5"/>
      <c r="K12" s="5"/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/>
      <c r="R12" s="5"/>
      <c r="S12" s="5"/>
      <c r="T12" s="5"/>
      <c r="U12" s="5"/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/>
      <c r="AB12" s="5"/>
      <c r="AC12" s="5"/>
      <c r="AD12" s="5"/>
      <c r="AE12" s="5"/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2"/>
      <c r="AL12" s="12"/>
      <c r="AM12" s="12"/>
      <c r="AN12" s="12"/>
      <c r="AO12" s="12"/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/>
      <c r="CJ12" s="5"/>
      <c r="CK12" s="5"/>
      <c r="CL12" s="5"/>
      <c r="CM12" s="5"/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/>
      <c r="DI12" s="4"/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0.63151666666666662</v>
      </c>
      <c r="FQ12" s="4">
        <f t="shared" si="1"/>
        <v>0.70001666666666662</v>
      </c>
      <c r="FR12" s="4">
        <f t="shared" si="2"/>
        <v>0.22730833333333333</v>
      </c>
      <c r="FS12" s="4">
        <f t="shared" si="3"/>
        <v>0.92579166666666668</v>
      </c>
      <c r="FT12" s="4">
        <f t="shared" si="4"/>
        <v>3.1166666666666665E-3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k=10,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k=10,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/>
      <c r="H13" s="5"/>
      <c r="I13" s="5"/>
      <c r="J13" s="5"/>
      <c r="K13" s="5"/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/>
      <c r="R13" s="5"/>
      <c r="S13" s="5"/>
      <c r="T13" s="5"/>
      <c r="U13" s="5"/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/>
      <c r="AB13" s="5"/>
      <c r="AC13" s="5"/>
      <c r="AD13" s="5"/>
      <c r="AE13" s="5"/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2"/>
      <c r="AL13" s="12"/>
      <c r="AM13" s="12"/>
      <c r="AN13" s="12"/>
      <c r="AO13" s="12"/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/>
      <c r="BK13" s="4"/>
      <c r="BL13" s="4"/>
      <c r="BM13" s="4"/>
      <c r="BN13" s="4"/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/>
      <c r="CJ13" s="5"/>
      <c r="CK13" s="5"/>
      <c r="CL13" s="5"/>
      <c r="CM13" s="5"/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/>
      <c r="DI13" s="4"/>
      <c r="DJ13" s="4"/>
      <c r="DK13" s="4"/>
      <c r="DL13" s="4"/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0.63309166666666672</v>
      </c>
      <c r="FQ13" s="4">
        <f t="shared" si="1"/>
        <v>0.7034583333333333</v>
      </c>
      <c r="FR13" s="4">
        <f t="shared" si="2"/>
        <v>0.22155</v>
      </c>
      <c r="FS13" s="4">
        <f t="shared" si="3"/>
        <v>0.92579166666666668</v>
      </c>
      <c r="FT13" s="4">
        <f t="shared" si="4"/>
        <v>2.9833333333333331E-3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k=10,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k=10,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/>
      <c r="H14" s="5"/>
      <c r="I14" s="5"/>
      <c r="J14" s="5"/>
      <c r="K14" s="5"/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/>
      <c r="R14" s="5"/>
      <c r="S14" s="5"/>
      <c r="T14" s="5"/>
      <c r="U14" s="5"/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/>
      <c r="AB14" s="5"/>
      <c r="AC14" s="5"/>
      <c r="AD14" s="5"/>
      <c r="AE14" s="5"/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2"/>
      <c r="AL14" s="12"/>
      <c r="AM14" s="12"/>
      <c r="AN14" s="12"/>
      <c r="AO14" s="12"/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/>
      <c r="BA14" s="4"/>
      <c r="BB14" s="4"/>
      <c r="BC14" s="4"/>
      <c r="BD14" s="4"/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/>
      <c r="CJ14" s="5"/>
      <c r="CK14" s="5"/>
      <c r="CL14" s="5"/>
      <c r="CM14" s="5"/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/>
      <c r="DI14" s="4"/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0.6513181818181818</v>
      </c>
      <c r="FQ14" s="4">
        <f t="shared" si="1"/>
        <v>0.74353636363636366</v>
      </c>
      <c r="FR14" s="4">
        <f t="shared" si="2"/>
        <v>0.21178181818181818</v>
      </c>
      <c r="FS14" s="4">
        <f t="shared" si="3"/>
        <v>0.93859090909090914</v>
      </c>
      <c r="FT14" s="4">
        <f t="shared" si="4"/>
        <v>8.8109090909090901E-2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k=10,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k=10,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k=5,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/>
      <c r="H15" s="5"/>
      <c r="I15" s="5"/>
      <c r="J15" s="5"/>
      <c r="K15" s="5"/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/>
      <c r="R15" s="5"/>
      <c r="S15" s="5"/>
      <c r="T15" s="5"/>
      <c r="U15" s="5"/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/>
      <c r="AB15" s="5"/>
      <c r="AC15" s="5"/>
      <c r="AD15" s="5"/>
      <c r="AE15" s="5"/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2"/>
      <c r="AL15" s="12"/>
      <c r="AM15" s="12"/>
      <c r="AN15" s="12"/>
      <c r="AO15" s="12"/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/>
      <c r="BA15" s="4"/>
      <c r="BB15" s="4"/>
      <c r="BC15" s="4"/>
      <c r="BD15" s="4"/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/>
      <c r="CJ15" s="5"/>
      <c r="CK15" s="5"/>
      <c r="CL15" s="5"/>
      <c r="CM15" s="5"/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/>
      <c r="DI15" s="4"/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0.93021818181818183</v>
      </c>
      <c r="FQ15" s="4">
        <f t="shared" si="1"/>
        <v>1.3848272727272726</v>
      </c>
      <c r="FR15" s="4">
        <f t="shared" si="2"/>
        <v>0.20927272727272728</v>
      </c>
      <c r="FS15" s="4">
        <f t="shared" si="3"/>
        <v>0.93859090909090914</v>
      </c>
      <c r="FT15" s="4">
        <f t="shared" si="4"/>
        <v>4.0818181818181812E-3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r=0.3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k=10,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/>
      <c r="H16" s="5"/>
      <c r="I16" s="5"/>
      <c r="J16" s="5"/>
      <c r="K16" s="5"/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/>
      <c r="R16" s="5"/>
      <c r="S16" s="5"/>
      <c r="T16" s="5"/>
      <c r="U16" s="5"/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/>
      <c r="AB16" s="5"/>
      <c r="AC16" s="5"/>
      <c r="AD16" s="5"/>
      <c r="AE16" s="5"/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2"/>
      <c r="AL16" s="12"/>
      <c r="AM16" s="12"/>
      <c r="AN16" s="12"/>
      <c r="AO16" s="12"/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/>
      <c r="BA16" s="4"/>
      <c r="BB16" s="4"/>
      <c r="BC16" s="4"/>
      <c r="BD16" s="4"/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/>
      <c r="CJ16" s="5"/>
      <c r="CK16" s="5"/>
      <c r="CL16" s="5"/>
      <c r="CM16" s="5"/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/>
      <c r="DI16" s="4"/>
      <c r="DJ16" s="4"/>
      <c r="DK16" s="4"/>
      <c r="DL16" s="4"/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0.63361818181818186</v>
      </c>
      <c r="FQ16" s="4">
        <f t="shared" si="1"/>
        <v>0.70462727272727277</v>
      </c>
      <c r="FR16" s="4">
        <f t="shared" si="2"/>
        <v>0.20920909090909093</v>
      </c>
      <c r="FS16" s="4">
        <f t="shared" si="3"/>
        <v>0.92270000000000008</v>
      </c>
      <c r="FT16" s="4">
        <f t="shared" si="4"/>
        <v>3.5454545454545456E-3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k=10,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r=0.5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k=10,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k=5,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/>
      <c r="H17" s="5"/>
      <c r="I17" s="5"/>
      <c r="J17" s="5"/>
      <c r="K17" s="5"/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/>
      <c r="R17" s="5"/>
      <c r="S17" s="5"/>
      <c r="T17" s="5"/>
      <c r="U17" s="5"/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/>
      <c r="AB17" s="5"/>
      <c r="AC17" s="5"/>
      <c r="AD17" s="5"/>
      <c r="AE17" s="5"/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2"/>
      <c r="AL17" s="12"/>
      <c r="AM17" s="12"/>
      <c r="AN17" s="12"/>
      <c r="AO17" s="12"/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/>
      <c r="BA17" s="4"/>
      <c r="BB17" s="4"/>
      <c r="BC17" s="4"/>
      <c r="BD17" s="4"/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/>
      <c r="DI17" s="4"/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0.63625454545454552</v>
      </c>
      <c r="FQ17" s="4">
        <f t="shared" si="1"/>
        <v>0.71726363636363633</v>
      </c>
      <c r="FR17" s="4">
        <f t="shared" si="2"/>
        <v>0.21918181818181823</v>
      </c>
      <c r="FS17" s="4">
        <f t="shared" si="3"/>
        <v>0.93859090909090914</v>
      </c>
      <c r="FT17" s="4">
        <f t="shared" si="4"/>
        <v>8.5545454545454553E-3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k=10,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k=10,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k=5,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/>
      <c r="H18" s="5"/>
      <c r="I18" s="5"/>
      <c r="J18" s="5"/>
      <c r="K18" s="5"/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/>
      <c r="R18" s="5"/>
      <c r="S18" s="5"/>
      <c r="T18" s="5"/>
      <c r="U18" s="5"/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/>
      <c r="AB18" s="5"/>
      <c r="AC18" s="5"/>
      <c r="AD18" s="5"/>
      <c r="AE18" s="5"/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2"/>
      <c r="AL18" s="12"/>
      <c r="AM18" s="12"/>
      <c r="AN18" s="12"/>
      <c r="AO18" s="12"/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/>
      <c r="BA18" s="4"/>
      <c r="BB18" s="4"/>
      <c r="BC18" s="4"/>
      <c r="BD18" s="4"/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/>
      <c r="DI18" s="4"/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0.61979090909090917</v>
      </c>
      <c r="FQ18" s="4">
        <f t="shared" si="1"/>
        <v>0.66769090909090911</v>
      </c>
      <c r="FR18" s="4">
        <f t="shared" si="2"/>
        <v>0.21784545454545456</v>
      </c>
      <c r="FS18" s="4">
        <f t="shared" si="3"/>
        <v>0.8865909090909091</v>
      </c>
      <c r="FT18" s="4">
        <f t="shared" si="4"/>
        <v>8.3636363636363648E-3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k=5,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/>
      <c r="H19" s="5"/>
      <c r="I19" s="5"/>
      <c r="J19" s="5"/>
      <c r="K19" s="5"/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/>
      <c r="R19" s="5"/>
      <c r="S19" s="5"/>
      <c r="T19" s="5"/>
      <c r="U19" s="5"/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/>
      <c r="AB19" s="5"/>
      <c r="AC19" s="5"/>
      <c r="AD19" s="5"/>
      <c r="AE19" s="5"/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2"/>
      <c r="AL19" s="12"/>
      <c r="AM19" s="12"/>
      <c r="AN19" s="12"/>
      <c r="AO19" s="12"/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/>
      <c r="BA19" s="4"/>
      <c r="BB19" s="4"/>
      <c r="BC19" s="4"/>
      <c r="BD19" s="4"/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/>
      <c r="DI19" s="4"/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0.78883636363636367</v>
      </c>
      <c r="FQ19" s="4">
        <f t="shared" si="1"/>
        <v>1.1012636363636366</v>
      </c>
      <c r="FR19" s="4">
        <f t="shared" si="2"/>
        <v>0.1354272727272727</v>
      </c>
      <c r="FS19" s="4">
        <f t="shared" si="3"/>
        <v>0.30665454545454546</v>
      </c>
      <c r="FT19" s="4">
        <f t="shared" si="4"/>
        <v>2.6636363636363641E-3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r=0.9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r=0.9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k=15, r=0.5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r=0.9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k=5,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/>
      <c r="H20" s="5"/>
      <c r="I20" s="5"/>
      <c r="J20" s="5"/>
      <c r="K20" s="5"/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/>
      <c r="R20" s="5"/>
      <c r="S20" s="5"/>
      <c r="T20" s="5"/>
      <c r="U20" s="5"/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/>
      <c r="AB20" s="5"/>
      <c r="AC20" s="5"/>
      <c r="AD20" s="5"/>
      <c r="AE20" s="5"/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2"/>
      <c r="AL20" s="12"/>
      <c r="AM20" s="12"/>
      <c r="AN20" s="12"/>
      <c r="AO20" s="12"/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/>
      <c r="BA20" s="4"/>
      <c r="BB20" s="4"/>
      <c r="BC20" s="4"/>
      <c r="BD20" s="4"/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/>
      <c r="DI20" s="4"/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0.63580000000000003</v>
      </c>
      <c r="FQ20" s="4">
        <f t="shared" si="1"/>
        <v>0.71682727272727265</v>
      </c>
      <c r="FR20" s="4">
        <f t="shared" si="2"/>
        <v>0.21929090909090909</v>
      </c>
      <c r="FS20" s="4">
        <f t="shared" si="3"/>
        <v>0.93859090909090914</v>
      </c>
      <c r="FT20" s="4">
        <f t="shared" si="4"/>
        <v>3.6636363636363637E-3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k=10,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/>
      <c r="H21" s="5"/>
      <c r="I21" s="5"/>
      <c r="J21" s="5"/>
      <c r="K21" s="5"/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/>
      <c r="R21" s="5"/>
      <c r="S21" s="5"/>
      <c r="T21" s="5"/>
      <c r="U21" s="5"/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/>
      <c r="AB21" s="5"/>
      <c r="AC21" s="5"/>
      <c r="AD21" s="5"/>
      <c r="AE21" s="5"/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2"/>
      <c r="AL21" s="12"/>
      <c r="AM21" s="12"/>
      <c r="AN21" s="12"/>
      <c r="AO21" s="12"/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/>
      <c r="BA21" s="4"/>
      <c r="BB21" s="4"/>
      <c r="BC21" s="4"/>
      <c r="BD21" s="4"/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/>
      <c r="DI21" s="4"/>
      <c r="DJ21" s="4"/>
      <c r="DK21" s="4"/>
      <c r="DL21" s="4"/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0.6322363636363636</v>
      </c>
      <c r="FQ21" s="4">
        <f t="shared" si="1"/>
        <v>0.70845454545454534</v>
      </c>
      <c r="FR21" s="4">
        <f t="shared" si="2"/>
        <v>0.22451818181818187</v>
      </c>
      <c r="FS21" s="4">
        <f t="shared" si="3"/>
        <v>0.92270000000000008</v>
      </c>
      <c r="FT21" s="4">
        <f t="shared" si="4"/>
        <v>3.872727272727272E-3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k=10,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k=5,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/>
      <c r="H22" s="5"/>
      <c r="I22" s="5"/>
      <c r="J22" s="5"/>
      <c r="K22" s="5"/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/>
      <c r="R22" s="5"/>
      <c r="S22" s="5"/>
      <c r="T22" s="5"/>
      <c r="U22" s="5"/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/>
      <c r="AB22" s="5"/>
      <c r="AC22" s="5"/>
      <c r="AD22" s="5"/>
      <c r="AE22" s="5"/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2"/>
      <c r="AL22" s="12"/>
      <c r="AM22" s="12"/>
      <c r="AN22" s="12"/>
      <c r="AO22" s="12"/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/>
      <c r="BA22" s="4"/>
      <c r="BB22" s="4"/>
      <c r="BC22" s="4"/>
      <c r="BD22" s="4"/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/>
      <c r="BK22" s="4"/>
      <c r="BL22" s="4"/>
      <c r="BM22" s="4"/>
      <c r="BN22" s="4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/>
      <c r="CJ22" s="5"/>
      <c r="CK22" s="5"/>
      <c r="CL22" s="5"/>
      <c r="CM22" s="5"/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/>
      <c r="DI22" s="4"/>
      <c r="DJ22" s="4"/>
      <c r="DK22" s="4"/>
      <c r="DL22" s="4"/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0.63244545454545453</v>
      </c>
      <c r="FQ22" s="4">
        <f t="shared" si="1"/>
        <v>0.70157272727272724</v>
      </c>
      <c r="FR22" s="4">
        <f t="shared" si="2"/>
        <v>0.21160909090909091</v>
      </c>
      <c r="FS22" s="4">
        <f t="shared" si="3"/>
        <v>0.92270000000000008</v>
      </c>
      <c r="FT22" s="4">
        <f t="shared" si="4"/>
        <v>3.0999999999999999E-3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k=10,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r=0.5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k=10,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k=5,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/>
      <c r="H23" s="5"/>
      <c r="I23" s="5"/>
      <c r="J23" s="5"/>
      <c r="K23" s="5"/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/>
      <c r="R23" s="5"/>
      <c r="S23" s="5"/>
      <c r="T23" s="5"/>
      <c r="U23" s="5"/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/>
      <c r="AB23" s="5"/>
      <c r="AC23" s="5"/>
      <c r="AD23" s="5"/>
      <c r="AE23" s="5"/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2"/>
      <c r="AL23" s="12"/>
      <c r="AM23" s="12"/>
      <c r="AN23" s="12"/>
      <c r="AO23" s="12"/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/>
      <c r="BA23" s="4"/>
      <c r="BB23" s="4"/>
      <c r="BC23" s="4"/>
      <c r="BD23" s="4"/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/>
      <c r="DI23" s="4"/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0.63419999999999999</v>
      </c>
      <c r="FQ23" s="4">
        <f t="shared" si="1"/>
        <v>0.70624545454545462</v>
      </c>
      <c r="FR23" s="4">
        <f t="shared" si="2"/>
        <v>0.21474545454545454</v>
      </c>
      <c r="FS23" s="4">
        <f t="shared" si="3"/>
        <v>0.92270000000000008</v>
      </c>
      <c r="FT23" s="4">
        <f t="shared" si="4"/>
        <v>3.0636363636363643E-3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k=10,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k=5, r=0.5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k=10,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/>
      <c r="H24" s="5"/>
      <c r="I24" s="5"/>
      <c r="J24" s="5"/>
      <c r="K24" s="5"/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/>
      <c r="R24" s="5"/>
      <c r="S24" s="5"/>
      <c r="T24" s="5"/>
      <c r="U24" s="5"/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/>
      <c r="AB24" s="5"/>
      <c r="AC24" s="5"/>
      <c r="AD24" s="5"/>
      <c r="AE24" s="5"/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2"/>
      <c r="AL24" s="12"/>
      <c r="AM24" s="12"/>
      <c r="AN24" s="12"/>
      <c r="AO24" s="12"/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/>
      <c r="BA24" s="4"/>
      <c r="BB24" s="4"/>
      <c r="BC24" s="4"/>
      <c r="BD24" s="4"/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/>
      <c r="DI24" s="4"/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0.63433636363636359</v>
      </c>
      <c r="FQ24" s="4">
        <f t="shared" si="1"/>
        <v>0.70711818181818176</v>
      </c>
      <c r="FR24" s="4">
        <f t="shared" si="2"/>
        <v>0.2072181818181818</v>
      </c>
      <c r="FS24" s="4">
        <f t="shared" si="3"/>
        <v>0.92270000000000008</v>
      </c>
      <c r="FT24" s="4">
        <f t="shared" si="4"/>
        <v>3.6181818181818186E-3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k=10,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k=5, r=0.5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k=10,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k=5,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/>
      <c r="H25" s="5"/>
      <c r="I25" s="5"/>
      <c r="J25" s="5"/>
      <c r="K25" s="5"/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/>
      <c r="R25" s="5"/>
      <c r="S25" s="5"/>
      <c r="T25" s="5"/>
      <c r="U25" s="5"/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/>
      <c r="AB25" s="5"/>
      <c r="AC25" s="5"/>
      <c r="AD25" s="5"/>
      <c r="AE25" s="5"/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2"/>
      <c r="AL25" s="12"/>
      <c r="AM25" s="12"/>
      <c r="AN25" s="12"/>
      <c r="AO25" s="12"/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/>
      <c r="BA25" s="4"/>
      <c r="BB25" s="4"/>
      <c r="BC25" s="4"/>
      <c r="BD25" s="4"/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/>
      <c r="DI25" s="4"/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0.64283636363636354</v>
      </c>
      <c r="FQ25" s="4">
        <f t="shared" si="1"/>
        <v>0.72680909090909096</v>
      </c>
      <c r="FR25" s="4">
        <f t="shared" si="2"/>
        <v>0.20651818181818182</v>
      </c>
      <c r="FS25" s="4">
        <f t="shared" si="3"/>
        <v>0.92939090909090905</v>
      </c>
      <c r="FT25" s="4">
        <f t="shared" si="4"/>
        <v>8.9027272727272733E-2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k=10,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k=10,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k=10,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k=5,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/>
      <c r="H26" s="5"/>
      <c r="I26" s="5"/>
      <c r="J26" s="5"/>
      <c r="K26" s="5"/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/>
      <c r="R26" s="5"/>
      <c r="S26" s="5"/>
      <c r="T26" s="5"/>
      <c r="U26" s="5"/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/>
      <c r="AB26" s="5"/>
      <c r="AC26" s="5"/>
      <c r="AD26" s="5"/>
      <c r="AE26" s="5"/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2"/>
      <c r="AL26" s="12"/>
      <c r="AM26" s="12"/>
      <c r="AN26" s="12"/>
      <c r="AO26" s="12"/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/>
      <c r="BA26" s="4"/>
      <c r="BB26" s="4"/>
      <c r="BC26" s="4"/>
      <c r="BD26" s="4"/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/>
      <c r="DI26" s="4"/>
      <c r="DJ26" s="4"/>
      <c r="DK26" s="4"/>
      <c r="DL26" s="4"/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0.63170000000000004</v>
      </c>
      <c r="FQ26" s="4">
        <f t="shared" si="1"/>
        <v>0.70059090909090915</v>
      </c>
      <c r="FR26" s="4">
        <f t="shared" si="2"/>
        <v>0.21449999999999997</v>
      </c>
      <c r="FS26" s="4">
        <f t="shared" si="3"/>
        <v>0.92270000000000008</v>
      </c>
      <c r="FT26" s="4">
        <f t="shared" si="4"/>
        <v>4.5545454545454543E-3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k=10,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k=10,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/>
      <c r="H27" s="5"/>
      <c r="I27" s="5"/>
      <c r="J27" s="5"/>
      <c r="K27" s="5"/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/>
      <c r="R27" s="5"/>
      <c r="S27" s="5"/>
      <c r="T27" s="5"/>
      <c r="U27" s="5"/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/>
      <c r="AB27" s="5"/>
      <c r="AC27" s="5"/>
      <c r="AD27" s="5"/>
      <c r="AE27" s="5"/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2"/>
      <c r="AL27" s="12"/>
      <c r="AM27" s="12"/>
      <c r="AN27" s="12"/>
      <c r="AO27" s="12"/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/>
      <c r="BA27" s="4"/>
      <c r="BB27" s="4"/>
      <c r="BC27" s="4"/>
      <c r="BD27" s="4"/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/>
      <c r="DI27" s="4"/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0.63379090909090907</v>
      </c>
      <c r="FQ27" s="4">
        <f t="shared" si="1"/>
        <v>0.71054545454545459</v>
      </c>
      <c r="FR27" s="4">
        <f t="shared" si="2"/>
        <v>0.22356363636363633</v>
      </c>
      <c r="FS27" s="4">
        <f t="shared" si="3"/>
        <v>0.93859090909090914</v>
      </c>
      <c r="FT27" s="4">
        <f t="shared" si="4"/>
        <v>3.0636363636363639E-3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k=10,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/>
      <c r="H28" s="5"/>
      <c r="I28" s="5"/>
      <c r="J28" s="5"/>
      <c r="K28" s="5"/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/>
      <c r="R28" s="5"/>
      <c r="S28" s="5"/>
      <c r="T28" s="5"/>
      <c r="U28" s="5"/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/>
      <c r="AB28" s="5"/>
      <c r="AC28" s="5"/>
      <c r="AD28" s="5"/>
      <c r="AE28" s="5"/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2"/>
      <c r="AL28" s="12"/>
      <c r="AM28" s="12"/>
      <c r="AN28" s="12"/>
      <c r="AO28" s="12"/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/>
      <c r="BA28" s="4"/>
      <c r="BB28" s="4"/>
      <c r="BC28" s="4"/>
      <c r="BD28" s="4"/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/>
      <c r="DI28" s="4"/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0.63581818181818173</v>
      </c>
      <c r="FQ28" s="4">
        <f t="shared" si="1"/>
        <v>0.71727272727272728</v>
      </c>
      <c r="FR28" s="4">
        <f t="shared" si="2"/>
        <v>0.22556363636363636</v>
      </c>
      <c r="FS28" s="4">
        <f t="shared" si="3"/>
        <v>0.93859090909090914</v>
      </c>
      <c r="FT28" s="4">
        <f t="shared" si="4"/>
        <v>3.7363636363636366E-3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k=10,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/>
      <c r="H29" s="5"/>
      <c r="I29" s="5"/>
      <c r="J29" s="5"/>
      <c r="K29" s="5"/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/>
      <c r="R29" s="5"/>
      <c r="S29" s="5"/>
      <c r="T29" s="5"/>
      <c r="U29" s="5"/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/>
      <c r="AB29" s="5"/>
      <c r="AC29" s="5"/>
      <c r="AD29" s="5"/>
      <c r="AE29" s="5"/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2"/>
      <c r="AL29" s="12"/>
      <c r="AM29" s="12"/>
      <c r="AN29" s="12"/>
      <c r="AO29" s="12"/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/>
      <c r="BA29" s="4"/>
      <c r="BB29" s="4"/>
      <c r="BC29" s="4"/>
      <c r="BD29" s="4"/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/>
      <c r="DI29" s="4"/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0.63259090909090898</v>
      </c>
      <c r="FQ29" s="4">
        <f t="shared" si="1"/>
        <v>0.7017181818181818</v>
      </c>
      <c r="FR29" s="4">
        <f t="shared" si="2"/>
        <v>0.21067272727272729</v>
      </c>
      <c r="FS29" s="4">
        <f t="shared" si="3"/>
        <v>0.92270000000000008</v>
      </c>
      <c r="FT29" s="4">
        <f t="shared" si="4"/>
        <v>4.9090909090909098E-3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k=10,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r=0.3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k=10,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/>
      <c r="H30" s="5"/>
      <c r="I30" s="5"/>
      <c r="J30" s="5"/>
      <c r="K30" s="5"/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/>
      <c r="R30" s="5"/>
      <c r="S30" s="5"/>
      <c r="T30" s="5"/>
      <c r="U30" s="5"/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/>
      <c r="AB30" s="5"/>
      <c r="AC30" s="5"/>
      <c r="AD30" s="5"/>
      <c r="AE30" s="5"/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2"/>
      <c r="AL30" s="12"/>
      <c r="AM30" s="12"/>
      <c r="AN30" s="12"/>
      <c r="AO30" s="12"/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/>
      <c r="BA30" s="4"/>
      <c r="BB30" s="4"/>
      <c r="BC30" s="4"/>
      <c r="BD30" s="4"/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/>
      <c r="CJ30" s="5"/>
      <c r="CK30" s="5"/>
      <c r="CL30" s="5"/>
      <c r="CM30" s="5"/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/>
      <c r="DI30" s="4"/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0.63331818181818178</v>
      </c>
      <c r="FQ30" s="4">
        <f t="shared" si="1"/>
        <v>0.70426363636363642</v>
      </c>
      <c r="FR30" s="4">
        <f t="shared" si="2"/>
        <v>0.21049999999999996</v>
      </c>
      <c r="FS30" s="4">
        <f t="shared" si="3"/>
        <v>0.92270000000000008</v>
      </c>
      <c r="FT30" s="4">
        <f t="shared" si="4"/>
        <v>3.2818181818181818E-3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k=10,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r=0.5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k=10,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/>
      <c r="H31" s="5"/>
      <c r="I31" s="5"/>
      <c r="J31" s="5"/>
      <c r="K31" s="5"/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/>
      <c r="R31" s="5"/>
      <c r="S31" s="5"/>
      <c r="T31" s="5"/>
      <c r="U31" s="5"/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/>
      <c r="AB31" s="5"/>
      <c r="AC31" s="5"/>
      <c r="AD31" s="5"/>
      <c r="AE31" s="5"/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2"/>
      <c r="AM31" s="12"/>
      <c r="AN31" s="12"/>
      <c r="AO31" s="12"/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/>
      <c r="BA31" s="4"/>
      <c r="BB31" s="4"/>
      <c r="BC31" s="4"/>
      <c r="BD31" s="4"/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/>
      <c r="BK31" s="4"/>
      <c r="BL31" s="4"/>
      <c r="BM31" s="4"/>
      <c r="BN31" s="4"/>
      <c r="BO31" s="5"/>
      <c r="BQ31" s="5"/>
      <c r="BR31" s="5"/>
      <c r="BS31" s="5"/>
      <c r="BT31" s="4"/>
      <c r="BU31" s="4"/>
      <c r="BV31" s="4"/>
      <c r="BW31" s="4"/>
      <c r="BX31" s="4"/>
      <c r="BY31" s="5"/>
      <c r="BZ31" s="5"/>
      <c r="CA31" s="5"/>
      <c r="CB31" s="5"/>
      <c r="CC31" s="5"/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/>
      <c r="CJ31" s="5"/>
      <c r="CK31" s="5"/>
      <c r="CL31" s="5"/>
      <c r="CM31" s="5"/>
      <c r="CN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/>
      <c r="DI31" s="4"/>
      <c r="DJ31" s="4"/>
      <c r="DK31" s="4"/>
      <c r="DL31" s="4"/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0.64009090909090915</v>
      </c>
      <c r="FQ31" s="4">
        <f t="shared" si="1"/>
        <v>0.71962727272727278</v>
      </c>
      <c r="FR31" s="4">
        <f t="shared" si="2"/>
        <v>0.21134545454545453</v>
      </c>
      <c r="FS31" s="4">
        <f t="shared" si="3"/>
        <v>0.93859090909090914</v>
      </c>
      <c r="FT31" s="4">
        <f t="shared" si="4"/>
        <v>3.881818181818182E-3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k=10,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k=10,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k=10,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/>
      <c r="H32" s="5"/>
      <c r="I32" s="5"/>
      <c r="J32" s="5"/>
      <c r="K32" s="5"/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/>
      <c r="R32" s="5"/>
      <c r="S32" s="5"/>
      <c r="T32" s="5"/>
      <c r="U32" s="5"/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/>
      <c r="AB32" s="5"/>
      <c r="AC32" s="5"/>
      <c r="AD32" s="5"/>
      <c r="AE32" s="5"/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2"/>
      <c r="AL32" s="12"/>
      <c r="AM32" s="12"/>
      <c r="AN32" s="12"/>
      <c r="AO32" s="12"/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/>
      <c r="BA32" s="4"/>
      <c r="BB32" s="4"/>
      <c r="BC32" s="4"/>
      <c r="BD32" s="4"/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/>
      <c r="DI32" s="4"/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0.63579090909090896</v>
      </c>
      <c r="FQ32" s="4">
        <f t="shared" si="1"/>
        <v>0.71109999999999995</v>
      </c>
      <c r="FR32" s="4">
        <f t="shared" si="2"/>
        <v>0.21111818181818184</v>
      </c>
      <c r="FS32" s="4">
        <f t="shared" si="3"/>
        <v>0.93859090909090914</v>
      </c>
      <c r="FT32" s="4">
        <f t="shared" si="4"/>
        <v>4.9181818181818181E-3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k=10,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k=10,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/>
      <c r="H33" s="5"/>
      <c r="I33" s="5"/>
      <c r="J33" s="5"/>
      <c r="K33" s="5"/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/>
      <c r="R33" s="5"/>
      <c r="S33" s="5"/>
      <c r="T33" s="5"/>
      <c r="U33" s="5"/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/>
      <c r="AB33" s="5"/>
      <c r="AC33" s="5"/>
      <c r="AD33" s="5"/>
      <c r="AE33" s="5"/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2"/>
      <c r="AL33" s="12"/>
      <c r="AM33" s="12"/>
      <c r="AN33" s="12"/>
      <c r="AO33" s="12"/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/>
      <c r="BA33" s="4"/>
      <c r="BB33" s="4"/>
      <c r="BC33" s="4"/>
      <c r="BD33" s="4"/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/>
      <c r="DI33" s="4"/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0.63985454545454545</v>
      </c>
      <c r="FQ33" s="4">
        <f t="shared" si="1"/>
        <v>0.72237272727272728</v>
      </c>
      <c r="FR33" s="4">
        <f t="shared" si="2"/>
        <v>0.21658181818181818</v>
      </c>
      <c r="FS33" s="4">
        <f t="shared" si="3"/>
        <v>0.93859090909090914</v>
      </c>
      <c r="FT33" s="4">
        <f t="shared" si="4"/>
        <v>3.8181818181818182E-3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k=10,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k=10,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k=5,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/>
      <c r="H34" s="5"/>
      <c r="I34" s="5"/>
      <c r="J34" s="5"/>
      <c r="K34" s="5"/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/>
      <c r="R34" s="5"/>
      <c r="S34" s="5"/>
      <c r="T34" s="5"/>
      <c r="U34" s="5"/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/>
      <c r="AB34" s="5"/>
      <c r="AC34" s="5"/>
      <c r="AD34" s="5"/>
      <c r="AE34" s="5"/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2"/>
      <c r="AL34" s="12"/>
      <c r="AM34" s="12"/>
      <c r="AN34" s="12"/>
      <c r="AO34" s="12"/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/>
      <c r="BA34" s="4"/>
      <c r="BB34" s="4"/>
      <c r="BC34" s="4"/>
      <c r="BD34" s="4"/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/>
      <c r="DI34" s="4"/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0.61952727272727259</v>
      </c>
      <c r="FQ34" s="4">
        <f t="shared" si="1"/>
        <v>0.66362727272727273</v>
      </c>
      <c r="FR34" s="4">
        <f t="shared" si="2"/>
        <v>0.21792727272727272</v>
      </c>
      <c r="FS34" s="4">
        <f t="shared" si="3"/>
        <v>0.89877272727272728</v>
      </c>
      <c r="FT34" s="4">
        <f t="shared" si="4"/>
        <v>6.754545454545454E-3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k=10,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k=5,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/>
      <c r="H35" s="5"/>
      <c r="I35" s="5"/>
      <c r="J35" s="5"/>
      <c r="K35" s="5"/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/>
      <c r="R35" s="5"/>
      <c r="S35" s="5"/>
      <c r="T35" s="5"/>
      <c r="U35" s="5"/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/>
      <c r="AB35" s="5"/>
      <c r="AC35" s="5"/>
      <c r="AD35" s="5"/>
      <c r="AE35" s="5"/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2"/>
      <c r="AL35" s="12"/>
      <c r="AM35" s="12"/>
      <c r="AN35" s="12"/>
      <c r="AO35" s="12"/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/>
      <c r="BA35" s="4"/>
      <c r="BB35" s="4"/>
      <c r="BC35" s="4"/>
      <c r="BD35" s="4"/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/>
      <c r="DI35" s="4"/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0.63276363636363631</v>
      </c>
      <c r="FQ35" s="4">
        <f t="shared" si="1"/>
        <v>0.70268181818181819</v>
      </c>
      <c r="FR35" s="4">
        <f t="shared" si="2"/>
        <v>0.21131818181818185</v>
      </c>
      <c r="FS35" s="4">
        <f t="shared" si="3"/>
        <v>0.92270000000000008</v>
      </c>
      <c r="FT35" s="4">
        <f t="shared" si="4"/>
        <v>3.0727272727272725E-3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k=10,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r=0.3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k=10,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k=5,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/>
      <c r="H36" s="5"/>
      <c r="I36" s="5"/>
      <c r="J36" s="5"/>
      <c r="K36" s="5"/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/>
      <c r="R36" s="5"/>
      <c r="S36" s="5"/>
      <c r="T36" s="5"/>
      <c r="U36" s="5"/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/>
      <c r="AB36" s="5"/>
      <c r="AC36" s="5"/>
      <c r="AD36" s="5"/>
      <c r="AE36" s="5"/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2"/>
      <c r="AL36" s="12"/>
      <c r="AM36" s="12"/>
      <c r="AN36" s="12"/>
      <c r="AO36" s="12"/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/>
      <c r="BA36" s="4"/>
      <c r="BB36" s="4"/>
      <c r="BC36" s="4"/>
      <c r="BD36" s="4"/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/>
      <c r="BK36" s="4"/>
      <c r="BL36" s="4"/>
      <c r="BM36" s="4"/>
      <c r="BN36" s="4"/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/>
      <c r="CJ36" s="5"/>
      <c r="CK36" s="5"/>
      <c r="CL36" s="5"/>
      <c r="CM36" s="5"/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/>
      <c r="CY36" s="4"/>
      <c r="CZ36" s="4"/>
      <c r="DA36" s="4"/>
      <c r="DB36" s="4"/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/>
      <c r="DI36" s="4"/>
      <c r="DJ36" s="4"/>
      <c r="DK36" s="4"/>
      <c r="DL36" s="4"/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0.63391818181818183</v>
      </c>
      <c r="FQ36" s="4">
        <f t="shared" si="1"/>
        <v>0.70695454545454539</v>
      </c>
      <c r="FR36" s="4">
        <f t="shared" si="2"/>
        <v>0.21089090909090907</v>
      </c>
      <c r="FS36" s="4">
        <f t="shared" si="3"/>
        <v>0.92270000000000008</v>
      </c>
      <c r="FT36" s="4">
        <f t="shared" si="4"/>
        <v>3.6272727272727277E-3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k=10,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r=0.5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k=10,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/>
      <c r="H37" s="5"/>
      <c r="I37" s="5"/>
      <c r="J37" s="5"/>
      <c r="K37" s="5"/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/>
      <c r="R37" s="5"/>
      <c r="S37" s="5"/>
      <c r="T37" s="5"/>
      <c r="U37" s="5"/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/>
      <c r="AB37" s="5"/>
      <c r="AC37" s="5"/>
      <c r="AD37" s="5"/>
      <c r="AE37" s="5"/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2"/>
      <c r="AL37" s="12"/>
      <c r="AM37" s="12"/>
      <c r="AN37" s="12"/>
      <c r="AO37" s="12"/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/>
      <c r="BA37" s="4"/>
      <c r="BB37" s="4"/>
      <c r="BC37" s="4"/>
      <c r="BD37" s="4"/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/>
      <c r="BK37" s="4"/>
      <c r="BL37" s="4"/>
      <c r="BM37" s="4"/>
      <c r="BN37" s="4"/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/>
      <c r="CJ37" s="5"/>
      <c r="CK37" s="5"/>
      <c r="CL37" s="5"/>
      <c r="CM37" s="5"/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/>
      <c r="DI37" s="4"/>
      <c r="DJ37" s="4"/>
      <c r="DK37" s="4"/>
      <c r="DL37" s="4"/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0.63038181818181815</v>
      </c>
      <c r="FQ37" s="4">
        <f t="shared" si="1"/>
        <v>0.68946363636363639</v>
      </c>
      <c r="FR37" s="4">
        <f t="shared" si="2"/>
        <v>0.16997272727272725</v>
      </c>
      <c r="FS37" s="4">
        <f t="shared" si="3"/>
        <v>0.85427272727272729</v>
      </c>
      <c r="FT37" s="4">
        <f t="shared" si="4"/>
        <v>6.4363636363636368E-3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k=5,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/>
      <c r="H38" s="5"/>
      <c r="I38" s="5"/>
      <c r="J38" s="5"/>
      <c r="K38" s="5"/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/>
      <c r="R38" s="5"/>
      <c r="S38" s="5"/>
      <c r="T38" s="5"/>
      <c r="U38" s="5"/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/>
      <c r="AB38" s="5"/>
      <c r="AC38" s="5"/>
      <c r="AD38" s="5"/>
      <c r="AE38" s="5"/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2"/>
      <c r="AL38" s="12"/>
      <c r="AM38" s="12"/>
      <c r="AN38" s="12"/>
      <c r="AO38" s="12"/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/>
      <c r="BA38" s="4"/>
      <c r="BB38" s="4"/>
      <c r="BC38" s="4"/>
      <c r="BD38" s="4"/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/>
      <c r="BK38" s="4"/>
      <c r="BL38" s="4"/>
      <c r="BM38" s="4"/>
      <c r="BN38" s="4"/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/>
      <c r="CJ38" s="5"/>
      <c r="CK38" s="5"/>
      <c r="CL38" s="5"/>
      <c r="CM38" s="5"/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/>
      <c r="DI38" s="4"/>
      <c r="DJ38" s="4"/>
      <c r="DK38" s="4"/>
      <c r="DL38" s="4"/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0.67013636363636353</v>
      </c>
      <c r="FQ38" s="4">
        <f t="shared" si="1"/>
        <v>0.76892727272727268</v>
      </c>
      <c r="FR38" s="4">
        <f t="shared" si="2"/>
        <v>0.11857272727272727</v>
      </c>
      <c r="FS38" s="4">
        <f t="shared" si="3"/>
        <v>0.76255454545454537</v>
      </c>
      <c r="FT38" s="4">
        <f t="shared" si="4"/>
        <v>6.5727272727272718E-3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k=5,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/>
      <c r="H39" s="5"/>
      <c r="I39" s="5"/>
      <c r="J39" s="5"/>
      <c r="K39" s="5"/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/>
      <c r="R39" s="5"/>
      <c r="S39" s="5"/>
      <c r="T39" s="5"/>
      <c r="U39" s="5"/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/>
      <c r="AB39" s="5"/>
      <c r="AC39" s="5"/>
      <c r="AD39" s="5"/>
      <c r="AE39" s="5"/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2"/>
      <c r="AL39" s="12"/>
      <c r="AM39" s="12"/>
      <c r="AN39" s="12"/>
      <c r="AO39" s="12"/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/>
      <c r="BA39" s="4"/>
      <c r="BB39" s="4"/>
      <c r="BC39" s="4"/>
      <c r="BD39" s="4"/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/>
      <c r="BK39" s="4"/>
      <c r="BL39" s="4"/>
      <c r="BM39" s="4"/>
      <c r="BN39" s="4"/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/>
      <c r="DI39" s="4"/>
      <c r="DJ39" s="4"/>
      <c r="DK39" s="4"/>
      <c r="DL39" s="4"/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0.66885454545454548</v>
      </c>
      <c r="FQ39" s="4">
        <f t="shared" si="1"/>
        <v>0.74785454545454544</v>
      </c>
      <c r="FR39" s="4">
        <f t="shared" si="2"/>
        <v>0.13905454545454546</v>
      </c>
      <c r="FS39" s="4">
        <f t="shared" si="3"/>
        <v>0.76914545454545447</v>
      </c>
      <c r="FT39" s="4">
        <f t="shared" si="4"/>
        <v>9.981818181818182E-3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k=10,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k=10,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r=0.5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k=5,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/>
      <c r="H40" s="5"/>
      <c r="I40" s="5"/>
      <c r="J40" s="5"/>
      <c r="K40" s="5"/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/>
      <c r="R40" s="5"/>
      <c r="S40" s="5"/>
      <c r="T40" s="5"/>
      <c r="U40" s="5"/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/>
      <c r="AB40" s="5"/>
      <c r="AC40" s="5"/>
      <c r="AD40" s="5"/>
      <c r="AE40" s="5"/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2"/>
      <c r="AL40" s="12"/>
      <c r="AM40" s="12"/>
      <c r="AN40" s="12"/>
      <c r="AO40" s="12"/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/>
      <c r="BA40" s="4"/>
      <c r="BB40" s="4"/>
      <c r="BC40" s="4"/>
      <c r="BD40" s="4"/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/>
      <c r="DI40" s="4"/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0.65149999999999997</v>
      </c>
      <c r="FQ40" s="4">
        <f t="shared" si="1"/>
        <v>0.72180000000000011</v>
      </c>
      <c r="FR40" s="4">
        <f t="shared" si="2"/>
        <v>0.15044545454545455</v>
      </c>
      <c r="FS40" s="4">
        <f t="shared" si="3"/>
        <v>0.80484545454545442</v>
      </c>
      <c r="FT40" s="4">
        <f t="shared" si="4"/>
        <v>6.7000000000000011E-3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r=0.7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k=5,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/>
      <c r="H41" s="5"/>
      <c r="I41" s="5"/>
      <c r="J41" s="5"/>
      <c r="K41" s="5"/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/>
      <c r="R41" s="5"/>
      <c r="S41" s="5"/>
      <c r="T41" s="5"/>
      <c r="U41" s="5"/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/>
      <c r="AB41" s="5"/>
      <c r="AC41" s="5"/>
      <c r="AD41" s="5"/>
      <c r="AE41" s="5"/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2"/>
      <c r="AL41" s="12"/>
      <c r="AM41" s="12"/>
      <c r="AN41" s="12"/>
      <c r="AO41" s="12"/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/>
      <c r="BA41" s="4"/>
      <c r="BB41" s="4"/>
      <c r="BC41" s="4"/>
      <c r="BD41" s="4"/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/>
      <c r="DI41" s="4"/>
      <c r="DJ41" s="4"/>
      <c r="DK41" s="4"/>
      <c r="DL41" s="4"/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0.62892727272727267</v>
      </c>
      <c r="FQ41" s="4">
        <f t="shared" si="1"/>
        <v>0.67832727272727267</v>
      </c>
      <c r="FR41" s="4">
        <f t="shared" si="2"/>
        <v>0.1615</v>
      </c>
      <c r="FS41" s="4">
        <f t="shared" si="3"/>
        <v>0.87035454545454527</v>
      </c>
      <c r="FT41" s="4">
        <f t="shared" si="4"/>
        <v>7.8181818181818196E-3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k=10,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k=10,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k=5,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/>
      <c r="H42" s="5"/>
      <c r="I42" s="5"/>
      <c r="J42" s="5"/>
      <c r="K42" s="5"/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/>
      <c r="R42" s="5"/>
      <c r="S42" s="5"/>
      <c r="T42" s="5"/>
      <c r="U42" s="5"/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/>
      <c r="AB42" s="5"/>
      <c r="AC42" s="5"/>
      <c r="AD42" s="5"/>
      <c r="AE42" s="5"/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2"/>
      <c r="AL42" s="12"/>
      <c r="AM42" s="12"/>
      <c r="AN42" s="12"/>
      <c r="AO42" s="12"/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/>
      <c r="BA42" s="4"/>
      <c r="BB42" s="4"/>
      <c r="BC42" s="4"/>
      <c r="BD42" s="4"/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/>
      <c r="BK42" s="4"/>
      <c r="BL42" s="4"/>
      <c r="BM42" s="4"/>
      <c r="BN42" s="4"/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/>
      <c r="CJ42" s="5"/>
      <c r="CK42" s="5"/>
      <c r="CL42" s="5"/>
      <c r="CM42" s="5"/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/>
      <c r="DI42" s="4"/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0.62575454545454556</v>
      </c>
      <c r="FQ42" s="4">
        <f t="shared" si="1"/>
        <v>0.67721818181818183</v>
      </c>
      <c r="FR42" s="4">
        <f t="shared" si="2"/>
        <v>0.1971181818181818</v>
      </c>
      <c r="FS42" s="4">
        <f t="shared" si="3"/>
        <v>0.86987272727272713</v>
      </c>
      <c r="FT42" s="4">
        <f t="shared" si="4"/>
        <v>6.9363636363636372E-3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k=10,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k=5,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/>
      <c r="H43" s="5"/>
      <c r="I43" s="5"/>
      <c r="J43" s="5"/>
      <c r="K43" s="5"/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/>
      <c r="R43" s="5"/>
      <c r="S43" s="5"/>
      <c r="T43" s="5"/>
      <c r="U43" s="5"/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/>
      <c r="AB43" s="5"/>
      <c r="AC43" s="5"/>
      <c r="AD43" s="5"/>
      <c r="AE43" s="5"/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2"/>
      <c r="AL43" s="12"/>
      <c r="AM43" s="12"/>
      <c r="AN43" s="12"/>
      <c r="AO43" s="12"/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/>
      <c r="BA43" s="4"/>
      <c r="BB43" s="4"/>
      <c r="BC43" s="4"/>
      <c r="BD43" s="4"/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/>
      <c r="BK43" s="4"/>
      <c r="BL43" s="4"/>
      <c r="BM43" s="4"/>
      <c r="BN43" s="4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/>
      <c r="DI43" s="4"/>
      <c r="DJ43" s="4"/>
      <c r="DK43" s="4"/>
      <c r="DL43" s="4"/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0.627390909090909</v>
      </c>
      <c r="FQ43" s="4">
        <f t="shared" si="1"/>
        <v>0.68374545454545455</v>
      </c>
      <c r="FR43" s="4">
        <f t="shared" si="2"/>
        <v>0.19413636363636363</v>
      </c>
      <c r="FS43" s="4">
        <f t="shared" si="3"/>
        <v>0.87787272727272725</v>
      </c>
      <c r="FT43" s="4">
        <f t="shared" si="4"/>
        <v>7.1909090909090924E-3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k=10,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k=5,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/>
      <c r="H44" s="5"/>
      <c r="I44" s="5"/>
      <c r="J44" s="5"/>
      <c r="K44" s="5"/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/>
      <c r="R44" s="5"/>
      <c r="S44" s="5"/>
      <c r="T44" s="5"/>
      <c r="U44" s="5"/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/>
      <c r="AB44" s="5"/>
      <c r="AC44" s="5"/>
      <c r="AD44" s="5"/>
      <c r="AE44" s="5"/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2"/>
      <c r="AL44" s="12"/>
      <c r="AM44" s="12"/>
      <c r="AN44" s="12"/>
      <c r="AO44" s="12"/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/>
      <c r="BA44" s="4"/>
      <c r="BB44" s="4"/>
      <c r="BC44" s="4"/>
      <c r="BD44" s="4"/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/>
      <c r="DI44" s="4"/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0.6715000000000001</v>
      </c>
      <c r="FQ44" s="4">
        <f t="shared" si="1"/>
        <v>0.76556363636363645</v>
      </c>
      <c r="FR44" s="4">
        <f t="shared" si="2"/>
        <v>0.11848181818181817</v>
      </c>
      <c r="FS44" s="4">
        <f t="shared" si="3"/>
        <v>0.92154545454545456</v>
      </c>
      <c r="FT44" s="4">
        <f t="shared" si="4"/>
        <v>9.1499999999999998E-2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r=0.3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k=10,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k=5,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/>
      <c r="H45" s="5"/>
      <c r="I45" s="5"/>
      <c r="J45" s="5"/>
      <c r="K45" s="5"/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/>
      <c r="R45" s="5"/>
      <c r="S45" s="5"/>
      <c r="T45" s="5"/>
      <c r="U45" s="5"/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/>
      <c r="AB45" s="5"/>
      <c r="AC45" s="5"/>
      <c r="AD45" s="5"/>
      <c r="AE45" s="5"/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2"/>
      <c r="AL45" s="12"/>
      <c r="AM45" s="12"/>
      <c r="AN45" s="12"/>
      <c r="AO45" s="12"/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/>
      <c r="BA45" s="4"/>
      <c r="BB45" s="4"/>
      <c r="BC45" s="4"/>
      <c r="BD45" s="4"/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/>
      <c r="DI45" s="4"/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0.66663636363636358</v>
      </c>
      <c r="FQ45" s="4">
        <f t="shared" si="1"/>
        <v>0.74276363636363629</v>
      </c>
      <c r="FR45" s="4">
        <f t="shared" si="2"/>
        <v>-0.11783636363636361</v>
      </c>
      <c r="FS45" s="4">
        <f t="shared" si="3"/>
        <v>0.79312727272727268</v>
      </c>
      <c r="FT45" s="4">
        <f t="shared" si="4"/>
        <v>9.5636363636363644E-3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k=5,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k=5,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/>
      <c r="H46" s="5"/>
      <c r="I46" s="5"/>
      <c r="J46" s="5"/>
      <c r="K46" s="5"/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/>
      <c r="R46" s="5"/>
      <c r="S46" s="5"/>
      <c r="T46" s="5"/>
      <c r="U46" s="5"/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/>
      <c r="AB46" s="5"/>
      <c r="AC46" s="5"/>
      <c r="AD46" s="5"/>
      <c r="AE46" s="5"/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2"/>
      <c r="AL46" s="12"/>
      <c r="AM46" s="12"/>
      <c r="AN46" s="12"/>
      <c r="AO46" s="12"/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/>
      <c r="BA46" s="4"/>
      <c r="BB46" s="4"/>
      <c r="BC46" s="4"/>
      <c r="BD46" s="4"/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/>
      <c r="DI46" s="4"/>
      <c r="DJ46" s="4"/>
      <c r="DK46" s="4"/>
      <c r="DL46" s="4"/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0.66339090909090903</v>
      </c>
      <c r="FQ46" s="4">
        <f t="shared" si="1"/>
        <v>0.74844545454545464</v>
      </c>
      <c r="FR46" s="4">
        <f t="shared" si="2"/>
        <v>0.13680909090909091</v>
      </c>
      <c r="FS46" s="4">
        <f t="shared" si="3"/>
        <v>0.79342727272727276</v>
      </c>
      <c r="FT46" s="4">
        <f t="shared" si="4"/>
        <v>1.04E-2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k=5,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/>
      <c r="H47" s="5"/>
      <c r="I47" s="5"/>
      <c r="J47" s="5"/>
      <c r="K47" s="5"/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/>
      <c r="R47" s="5"/>
      <c r="S47" s="5"/>
      <c r="T47" s="5"/>
      <c r="U47" s="5"/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/>
      <c r="AB47" s="5"/>
      <c r="AC47" s="5"/>
      <c r="AD47" s="5"/>
      <c r="AE47" s="5"/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2"/>
      <c r="AL47" s="12"/>
      <c r="AM47" s="12"/>
      <c r="AN47" s="12"/>
      <c r="AO47" s="12"/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/>
      <c r="BA47" s="4"/>
      <c r="BB47" s="4"/>
      <c r="BC47" s="4"/>
      <c r="BD47" s="4"/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/>
      <c r="DI47" s="4"/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0.62872727272727269</v>
      </c>
      <c r="FQ47" s="4">
        <f t="shared" si="1"/>
        <v>0.68242727272727288</v>
      </c>
      <c r="FR47" s="4">
        <f t="shared" si="2"/>
        <v>0.18503636363636364</v>
      </c>
      <c r="FS47" s="4">
        <f t="shared" si="3"/>
        <v>0.84928181818181825</v>
      </c>
      <c r="FT47" s="4">
        <f t="shared" si="4"/>
        <v>2.2036363636363635E-2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k=5,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/>
      <c r="H48" s="5"/>
      <c r="I48" s="5"/>
      <c r="J48" s="5"/>
      <c r="K48" s="5"/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/>
      <c r="R48" s="5"/>
      <c r="S48" s="5"/>
      <c r="T48" s="5"/>
      <c r="U48" s="5"/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/>
      <c r="AB48" s="5"/>
      <c r="AC48" s="5"/>
      <c r="AD48" s="5"/>
      <c r="AE48" s="5"/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2"/>
      <c r="AL48" s="12"/>
      <c r="AM48" s="12"/>
      <c r="AN48" s="12"/>
      <c r="AO48" s="12"/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/>
      <c r="BA48" s="4"/>
      <c r="BB48" s="4"/>
      <c r="BC48" s="4"/>
      <c r="BD48" s="4"/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/>
      <c r="DI48" s="4"/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0.6332181818181819</v>
      </c>
      <c r="FQ48" s="4">
        <f t="shared" si="1"/>
        <v>0.67648181818181818</v>
      </c>
      <c r="FR48" s="4">
        <f t="shared" si="2"/>
        <v>0.18241818181818178</v>
      </c>
      <c r="FS48" s="4">
        <f t="shared" si="3"/>
        <v>0.78810909090909087</v>
      </c>
      <c r="FT48" s="4">
        <f t="shared" si="4"/>
        <v>2.1372727272727272E-2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k=10,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k=5,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/>
      <c r="H49" s="5"/>
      <c r="I49" s="5"/>
      <c r="J49" s="5"/>
      <c r="K49" s="5"/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/>
      <c r="R49" s="5"/>
      <c r="S49" s="5"/>
      <c r="T49" s="5"/>
      <c r="U49" s="5"/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/>
      <c r="AB49" s="5"/>
      <c r="AC49" s="5"/>
      <c r="AD49" s="5"/>
      <c r="AE49" s="5"/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2"/>
      <c r="AL49" s="12"/>
      <c r="AM49" s="12"/>
      <c r="AN49" s="12"/>
      <c r="AO49" s="12"/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/>
      <c r="BA49" s="4"/>
      <c r="BB49" s="4"/>
      <c r="BC49" s="4"/>
      <c r="BD49" s="4"/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/>
      <c r="DI49" s="4"/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0.64528181818181818</v>
      </c>
      <c r="FQ49" s="4">
        <f t="shared" si="1"/>
        <v>0.7080727272727273</v>
      </c>
      <c r="FR49" s="4">
        <f t="shared" si="2"/>
        <v>0.15597272727272726</v>
      </c>
      <c r="FS49" s="4">
        <f t="shared" si="3"/>
        <v>0.81330000000000002</v>
      </c>
      <c r="FT49" s="4">
        <f t="shared" si="4"/>
        <v>6.7181818181818185E-3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k=15, r=0.5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k=5,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/>
      <c r="H50" s="5"/>
      <c r="I50" s="5"/>
      <c r="J50" s="5"/>
      <c r="K50" s="5"/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/>
      <c r="R50" s="5"/>
      <c r="S50" s="5"/>
      <c r="T50" s="5"/>
      <c r="U50" s="5"/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/>
      <c r="AB50" s="5"/>
      <c r="AC50" s="5"/>
      <c r="AD50" s="5"/>
      <c r="AE50" s="5"/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2"/>
      <c r="AL50" s="12"/>
      <c r="AM50" s="12"/>
      <c r="AN50" s="12"/>
      <c r="AO50" s="12"/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/>
      <c r="BA50" s="4"/>
      <c r="BB50" s="4"/>
      <c r="BC50" s="4"/>
      <c r="BD50" s="4"/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/>
      <c r="DI50" s="4"/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0.63033636363636358</v>
      </c>
      <c r="FQ50" s="4">
        <f t="shared" si="1"/>
        <v>0.68930909090909087</v>
      </c>
      <c r="FR50" s="4">
        <f t="shared" si="2"/>
        <v>0.17033636363636365</v>
      </c>
      <c r="FS50" s="4">
        <f t="shared" si="3"/>
        <v>0.85425454545454538</v>
      </c>
      <c r="FT50" s="4">
        <f t="shared" si="4"/>
        <v>9.2363636363636346E-3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k=5,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/>
      <c r="H51" s="5"/>
      <c r="I51" s="5"/>
      <c r="J51" s="5"/>
      <c r="K51" s="5"/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/>
      <c r="R51" s="5"/>
      <c r="S51" s="5"/>
      <c r="T51" s="5"/>
      <c r="U51" s="5"/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/>
      <c r="AB51" s="5"/>
      <c r="AC51" s="5"/>
      <c r="AD51" s="5"/>
      <c r="AE51" s="5"/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2"/>
      <c r="AL51" s="12"/>
      <c r="AM51" s="12"/>
      <c r="AN51" s="12"/>
      <c r="AO51" s="12"/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/>
      <c r="BA51" s="4"/>
      <c r="BB51" s="4"/>
      <c r="BC51" s="4"/>
      <c r="BD51" s="4"/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/>
      <c r="BK51" s="4"/>
      <c r="BL51" s="4"/>
      <c r="BM51" s="4"/>
      <c r="BN51" s="4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/>
      <c r="CJ51" s="5"/>
      <c r="CK51" s="5"/>
      <c r="CL51" s="5"/>
      <c r="CM51" s="5"/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/>
      <c r="DI51" s="4"/>
      <c r="DJ51" s="4"/>
      <c r="DK51" s="4"/>
      <c r="DL51" s="4"/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0.63146363636363634</v>
      </c>
      <c r="FQ51" s="4">
        <f t="shared" si="1"/>
        <v>0.6857727272727272</v>
      </c>
      <c r="FR51" s="4">
        <f t="shared" si="2"/>
        <v>0.1778818181818182</v>
      </c>
      <c r="FS51" s="4">
        <f t="shared" si="3"/>
        <v>0.85370909090909097</v>
      </c>
      <c r="FT51" s="4">
        <f t="shared" si="4"/>
        <v>1.1081818181818182E-2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r=0.3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k=5,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/>
      <c r="H52" s="5"/>
      <c r="I52" s="5"/>
      <c r="J52" s="5"/>
      <c r="K52" s="5"/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/>
      <c r="R52" s="5"/>
      <c r="S52" s="5"/>
      <c r="T52" s="5"/>
      <c r="U52" s="5"/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/>
      <c r="AB52" s="5"/>
      <c r="AC52" s="5"/>
      <c r="AD52" s="5"/>
      <c r="AE52" s="5"/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2"/>
      <c r="AL52" s="12"/>
      <c r="AM52" s="12"/>
      <c r="AN52" s="12"/>
      <c r="AO52" s="12"/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/>
      <c r="BA52" s="4"/>
      <c r="BB52" s="4"/>
      <c r="BC52" s="4"/>
      <c r="BD52" s="4"/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/>
      <c r="BK52" s="4"/>
      <c r="BL52" s="4"/>
      <c r="BM52" s="4"/>
      <c r="BN52" s="4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/>
      <c r="DI52" s="4"/>
      <c r="DJ52" s="4"/>
      <c r="DK52" s="4"/>
      <c r="DL52" s="4"/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0.63884545454545449</v>
      </c>
      <c r="FQ52" s="4">
        <f t="shared" si="1"/>
        <v>0.69501818181818187</v>
      </c>
      <c r="FR52" s="4">
        <f t="shared" si="2"/>
        <v>0.16476363636363633</v>
      </c>
      <c r="FS52" s="4">
        <f t="shared" si="3"/>
        <v>0.83031818181818184</v>
      </c>
      <c r="FT52" s="4">
        <f t="shared" si="4"/>
        <v>7.0818181818181813E-3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k=10,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k=5,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/>
      <c r="H53" s="5"/>
      <c r="I53" s="5"/>
      <c r="J53" s="5"/>
      <c r="K53" s="5"/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/>
      <c r="R53" s="5"/>
      <c r="S53" s="5"/>
      <c r="T53" s="5"/>
      <c r="U53" s="5"/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/>
      <c r="AB53" s="5"/>
      <c r="AC53" s="5"/>
      <c r="AD53" s="5"/>
      <c r="AE53" s="5"/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2"/>
      <c r="AL53" s="12"/>
      <c r="AM53" s="12"/>
      <c r="AN53" s="12"/>
      <c r="AO53" s="12"/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/>
      <c r="DI53" s="4"/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0.64433750000000001</v>
      </c>
      <c r="FQ53" s="4">
        <f t="shared" si="1"/>
        <v>0.72406250000000005</v>
      </c>
      <c r="FR53" s="4">
        <f t="shared" si="2"/>
        <v>0.15506249999999996</v>
      </c>
      <c r="FS53" s="4">
        <f t="shared" si="3"/>
        <v>0.90166250000000003</v>
      </c>
      <c r="FT53" s="4">
        <f t="shared" si="4"/>
        <v>7.6500000000000005E-3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r=0.3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/>
      <c r="H54" s="5"/>
      <c r="I54" s="5"/>
      <c r="J54" s="5"/>
      <c r="K54" s="5"/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/>
      <c r="R54" s="5"/>
      <c r="S54" s="5"/>
      <c r="T54" s="5"/>
      <c r="U54" s="5"/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/>
      <c r="AB54" s="5"/>
      <c r="AC54" s="5"/>
      <c r="AD54" s="5"/>
      <c r="AE54" s="5"/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2"/>
      <c r="AL54" s="12"/>
      <c r="AM54" s="12"/>
      <c r="AN54" s="12"/>
      <c r="AO54" s="12"/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/>
      <c r="DI54" s="4"/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0.63597499999999996</v>
      </c>
      <c r="FQ54" s="4">
        <f t="shared" si="1"/>
        <v>0.70067499999999994</v>
      </c>
      <c r="FR54" s="4">
        <f t="shared" si="2"/>
        <v>0.13191249999999999</v>
      </c>
      <c r="FS54" s="4">
        <f t="shared" si="3"/>
        <v>0.81392500000000001</v>
      </c>
      <c r="FT54" s="4">
        <f t="shared" si="4"/>
        <v>7.7999999999999996E-3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k=10,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k=10,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k=100, r=0.5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/>
      <c r="H55" s="5"/>
      <c r="I55" s="5"/>
      <c r="J55" s="5"/>
      <c r="K55" s="5"/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/>
      <c r="R55" s="5"/>
      <c r="S55" s="5"/>
      <c r="T55" s="5"/>
      <c r="U55" s="5"/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/>
      <c r="AB55" s="5"/>
      <c r="AC55" s="5"/>
      <c r="AD55" s="5"/>
      <c r="AE55" s="5"/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2"/>
      <c r="AL55" s="12"/>
      <c r="AM55" s="12"/>
      <c r="AN55" s="12"/>
      <c r="AO55" s="12"/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/>
      <c r="DI55" s="4"/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0.64082500000000009</v>
      </c>
      <c r="FQ55" s="4">
        <f t="shared" si="1"/>
        <v>0.70628749999999996</v>
      </c>
      <c r="FR55" s="4">
        <f t="shared" si="2"/>
        <v>4.3312500000000004E-2</v>
      </c>
      <c r="FS55" s="4">
        <f t="shared" si="3"/>
        <v>0.86248749999999996</v>
      </c>
      <c r="FT55" s="4">
        <f t="shared" si="4"/>
        <v>0.92183749999999998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/>
      <c r="H56" s="5"/>
      <c r="I56" s="5"/>
      <c r="J56" s="5"/>
      <c r="K56" s="5"/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/>
      <c r="R56" s="5"/>
      <c r="S56" s="5"/>
      <c r="T56" s="5"/>
      <c r="U56" s="5"/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/>
      <c r="AB56" s="5"/>
      <c r="AC56" s="5"/>
      <c r="AD56" s="5"/>
      <c r="AE56" s="5"/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2"/>
      <c r="AL56" s="12"/>
      <c r="AM56" s="12"/>
      <c r="AN56" s="12"/>
      <c r="AO56" s="12"/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/>
      <c r="DI56" s="4"/>
      <c r="DJ56" s="4"/>
      <c r="DK56" s="4"/>
      <c r="DL56" s="4"/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0.62141250000000003</v>
      </c>
      <c r="FQ56" s="4">
        <f t="shared" si="1"/>
        <v>0.66302499999999998</v>
      </c>
      <c r="FR56" s="4">
        <f t="shared" si="2"/>
        <v>0.19839999999999999</v>
      </c>
      <c r="FS56" s="4">
        <f t="shared" si="3"/>
        <v>0.8329375</v>
      </c>
      <c r="FT56" s="4">
        <f t="shared" si="4"/>
        <v>1.0925000000000001E-2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k=5,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/>
      <c r="H57" s="5"/>
      <c r="I57" s="5"/>
      <c r="J57" s="5"/>
      <c r="K57" s="5"/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/>
      <c r="R57" s="5"/>
      <c r="S57" s="5"/>
      <c r="T57" s="5"/>
      <c r="U57" s="5"/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/>
      <c r="AB57" s="5"/>
      <c r="AC57" s="5"/>
      <c r="AD57" s="5"/>
      <c r="AE57" s="5"/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2"/>
      <c r="AL57" s="12"/>
      <c r="AM57" s="12"/>
      <c r="AN57" s="12"/>
      <c r="AO57" s="12"/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/>
      <c r="DI57" s="4"/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0.62909999999999988</v>
      </c>
      <c r="FQ57" s="4">
        <f t="shared" si="1"/>
        <v>0.68113749999999995</v>
      </c>
      <c r="FR57" s="4">
        <f t="shared" si="2"/>
        <v>0.1867375</v>
      </c>
      <c r="FS57" s="4">
        <f t="shared" si="3"/>
        <v>0.85042499999999999</v>
      </c>
      <c r="FT57" s="4">
        <f t="shared" si="4"/>
        <v>6.6375000000000002E-3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r=0.3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k=5,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/>
      <c r="H58" s="5"/>
      <c r="I58" s="5"/>
      <c r="J58" s="5"/>
      <c r="K58" s="5"/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/>
      <c r="R58" s="5"/>
      <c r="S58" s="5"/>
      <c r="T58" s="5"/>
      <c r="U58" s="5"/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/>
      <c r="AB58" s="5"/>
      <c r="AC58" s="5"/>
      <c r="AD58" s="5"/>
      <c r="AE58" s="5"/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2"/>
      <c r="AL58" s="12"/>
      <c r="AM58" s="12"/>
      <c r="AN58" s="12"/>
      <c r="AO58" s="12"/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/>
      <c r="DI58" s="4"/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0.63670000000000004</v>
      </c>
      <c r="FQ58" s="4">
        <f t="shared" si="1"/>
        <v>0.69577500000000003</v>
      </c>
      <c r="FR58" s="4">
        <f t="shared" si="2"/>
        <v>0.17401250000000001</v>
      </c>
      <c r="FS58" s="4">
        <f t="shared" si="3"/>
        <v>0.85229999999999995</v>
      </c>
      <c r="FT58" s="4">
        <f t="shared" si="4"/>
        <v>8.4749999999999999E-3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k=5,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k=5,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/>
      <c r="H59" s="5"/>
      <c r="I59" s="5"/>
      <c r="J59" s="5"/>
      <c r="K59" s="5"/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/>
      <c r="R59" s="5"/>
      <c r="S59" s="5"/>
      <c r="T59" s="5"/>
      <c r="U59" s="5"/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/>
      <c r="AB59" s="5"/>
      <c r="AC59" s="5"/>
      <c r="AD59" s="5"/>
      <c r="AE59" s="5"/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2"/>
      <c r="AL59" s="12"/>
      <c r="AM59" s="12"/>
      <c r="AN59" s="12"/>
      <c r="AO59" s="12"/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/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0.62450000000000006</v>
      </c>
      <c r="FQ59" s="4">
        <f t="shared" si="1"/>
        <v>0.67915000000000014</v>
      </c>
      <c r="FR59" s="4">
        <f t="shared" si="2"/>
        <v>0.20174999999999998</v>
      </c>
      <c r="FS59" s="4">
        <f t="shared" si="3"/>
        <v>0.86547499999999999</v>
      </c>
      <c r="FT59" s="4">
        <f t="shared" si="4"/>
        <v>0.34175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k=10,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k=5,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/>
      <c r="H60" s="5"/>
      <c r="I60" s="5"/>
      <c r="J60" s="5"/>
      <c r="K60" s="5"/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/>
      <c r="R60" s="5"/>
      <c r="S60" s="5"/>
      <c r="T60" s="5"/>
      <c r="U60" s="5"/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/>
      <c r="AB60" s="5"/>
      <c r="AC60" s="5"/>
      <c r="AD60" s="5"/>
      <c r="AE60" s="5"/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2"/>
      <c r="AL60" s="12"/>
      <c r="AM60" s="12"/>
      <c r="AN60" s="12"/>
      <c r="AO60" s="12"/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/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0.63061250000000002</v>
      </c>
      <c r="FQ60" s="4">
        <f t="shared" si="1"/>
        <v>0.6982250000000001</v>
      </c>
      <c r="FR60" s="4">
        <f t="shared" si="2"/>
        <v>0.18582500000000002</v>
      </c>
      <c r="FS60" s="4">
        <f t="shared" si="3"/>
        <v>0.87824999999999998</v>
      </c>
      <c r="FT60" s="4">
        <f t="shared" si="4"/>
        <v>7.6375000000000011E-3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k=10,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/>
      <c r="H61" s="5"/>
      <c r="I61" s="5"/>
      <c r="J61" s="5"/>
      <c r="K61" s="5"/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/>
      <c r="R61" s="5"/>
      <c r="S61" s="5"/>
      <c r="T61" s="5"/>
      <c r="U61" s="5"/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/>
      <c r="AB61" s="5"/>
      <c r="AC61" s="5"/>
      <c r="AD61" s="5"/>
      <c r="AE61" s="5"/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2"/>
      <c r="AL61" s="12"/>
      <c r="AM61" s="12"/>
      <c r="AN61" s="12"/>
      <c r="AO61" s="12"/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/>
      <c r="DI61" s="4"/>
      <c r="DJ61" s="4"/>
      <c r="DK61" s="4"/>
      <c r="DL61" s="4"/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0.637625</v>
      </c>
      <c r="FQ61" s="4">
        <f t="shared" si="1"/>
        <v>0.7110749999999999</v>
      </c>
      <c r="FR61" s="4">
        <f t="shared" si="2"/>
        <v>0.17261249999999997</v>
      </c>
      <c r="FS61" s="4">
        <f t="shared" si="3"/>
        <v>0.91057500000000013</v>
      </c>
      <c r="FT61" s="4">
        <f t="shared" si="4"/>
        <v>8.4749999999999999E-3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k=10,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k=10,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k=5,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/>
      <c r="H62" s="5"/>
      <c r="I62" s="5"/>
      <c r="J62" s="5"/>
      <c r="K62" s="5"/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/>
      <c r="R62" s="5"/>
      <c r="S62" s="5"/>
      <c r="T62" s="5"/>
      <c r="U62" s="5"/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/>
      <c r="AB62" s="5"/>
      <c r="AC62" s="5"/>
      <c r="AD62" s="5"/>
      <c r="AE62" s="5"/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2"/>
      <c r="AL62" s="12"/>
      <c r="AM62" s="12"/>
      <c r="AN62" s="12"/>
      <c r="AO62" s="12"/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/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0.63186249999999988</v>
      </c>
      <c r="FQ62" s="4">
        <f t="shared" si="1"/>
        <v>0.69833749999999994</v>
      </c>
      <c r="FR62" s="4">
        <f t="shared" si="2"/>
        <v>0.1532</v>
      </c>
      <c r="FS62" s="4">
        <f t="shared" si="3"/>
        <v>0.83975</v>
      </c>
      <c r="FT62" s="4">
        <f t="shared" si="4"/>
        <v>1.1787500000000001E-2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r=0.3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k=10,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k=5,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/>
      <c r="H63" s="5"/>
      <c r="I63" s="5"/>
      <c r="J63" s="5"/>
      <c r="K63" s="5"/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/>
      <c r="R63" s="5"/>
      <c r="S63" s="5"/>
      <c r="T63" s="5"/>
      <c r="U63" s="5"/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/>
      <c r="AB63" s="5"/>
      <c r="AC63" s="5"/>
      <c r="AD63" s="5"/>
      <c r="AE63" s="5"/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2"/>
      <c r="AL63" s="12"/>
      <c r="AM63" s="12"/>
      <c r="AN63" s="12"/>
      <c r="AO63" s="12"/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/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0.63439999999999996</v>
      </c>
      <c r="FQ63" s="4">
        <f t="shared" si="1"/>
        <v>0.69916250000000002</v>
      </c>
      <c r="FR63" s="4">
        <f t="shared" si="2"/>
        <v>0.16692500000000002</v>
      </c>
      <c r="FS63" s="4">
        <f t="shared" si="3"/>
        <v>0.87532500000000002</v>
      </c>
      <c r="FT63" s="4">
        <f t="shared" si="4"/>
        <v>8.6875000000000008E-3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k=10,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k=5,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/>
      <c r="H64" s="5"/>
      <c r="I64" s="5"/>
      <c r="J64" s="5"/>
      <c r="K64" s="5"/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/>
      <c r="R64" s="5"/>
      <c r="S64" s="5"/>
      <c r="T64" s="5"/>
      <c r="U64" s="5"/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/>
      <c r="AB64" s="5"/>
      <c r="AC64" s="5"/>
      <c r="AD64" s="5"/>
      <c r="AE64" s="5"/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2"/>
      <c r="AL64" s="12"/>
      <c r="AM64" s="12"/>
      <c r="AN64" s="12"/>
      <c r="AO64" s="12"/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/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0.62799999999999989</v>
      </c>
      <c r="FQ64" s="4">
        <f t="shared" si="1"/>
        <v>0.68649999999999989</v>
      </c>
      <c r="FR64" s="4">
        <f t="shared" si="2"/>
        <v>0.1555375</v>
      </c>
      <c r="FS64" s="4">
        <f t="shared" si="3"/>
        <v>0.82229999999999992</v>
      </c>
      <c r="FT64" s="4">
        <f t="shared" si="4"/>
        <v>1.7462500000000002E-2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k=5, r=0.5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k=5,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/>
      <c r="H65" s="5"/>
      <c r="I65" s="5"/>
      <c r="J65" s="5"/>
      <c r="K65" s="5"/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/>
      <c r="R65" s="5"/>
      <c r="S65" s="5"/>
      <c r="T65" s="5"/>
      <c r="U65" s="5"/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/>
      <c r="AB65" s="5"/>
      <c r="AC65" s="5"/>
      <c r="AD65" s="5"/>
      <c r="AE65" s="5"/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2"/>
      <c r="AL65" s="12"/>
      <c r="AM65" s="12"/>
      <c r="AN65" s="12"/>
      <c r="AO65" s="12"/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/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0.64486249999999989</v>
      </c>
      <c r="FQ65" s="4">
        <f t="shared" si="1"/>
        <v>0.70808749999999998</v>
      </c>
      <c r="FR65" s="4">
        <f t="shared" si="2"/>
        <v>0.15864999999999999</v>
      </c>
      <c r="FS65" s="4">
        <f t="shared" si="3"/>
        <v>0.81524999999999992</v>
      </c>
      <c r="FT65" s="4">
        <f t="shared" si="4"/>
        <v>6.4124999999999998E-3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k=50,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k=5,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/>
      <c r="H66" s="5"/>
      <c r="I66" s="5"/>
      <c r="J66" s="5"/>
      <c r="K66" s="5"/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/>
      <c r="R66" s="5"/>
      <c r="S66" s="5"/>
      <c r="T66" s="5"/>
      <c r="U66" s="5"/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/>
      <c r="AB66" s="5"/>
      <c r="AC66" s="5"/>
      <c r="AD66" s="5"/>
      <c r="AE66" s="5"/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2"/>
      <c r="AL66" s="12"/>
      <c r="AM66" s="12"/>
      <c r="AN66" s="12"/>
      <c r="AO66" s="12"/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/>
      <c r="BA66" s="4"/>
      <c r="BB66" s="4"/>
      <c r="BC66" s="4"/>
      <c r="BD66" s="4"/>
      <c r="BE66" s="5"/>
      <c r="BF66" s="5"/>
      <c r="BG66" s="5"/>
      <c r="BH66" s="5"/>
      <c r="BI66" s="5"/>
      <c r="BJ66" s="4"/>
      <c r="BK66" s="4"/>
      <c r="BL66" s="4"/>
      <c r="BM66" s="4"/>
      <c r="BN66" s="4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/>
      <c r="CJ66" s="5"/>
      <c r="CK66" s="5"/>
      <c r="CL66" s="5"/>
      <c r="CM66" s="5"/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4"/>
      <c r="DI66" s="4"/>
      <c r="DJ66" s="4"/>
      <c r="DK66" s="4"/>
      <c r="DL66" s="4"/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0.63434999999999997</v>
      </c>
      <c r="FQ66" s="4">
        <f t="shared" si="1"/>
        <v>0.70545000000000002</v>
      </c>
      <c r="FR66" s="4">
        <f t="shared" si="2"/>
        <v>0.16728750000000001</v>
      </c>
      <c r="FS66" s="4">
        <f t="shared" si="3"/>
        <v>0.87546250000000003</v>
      </c>
      <c r="FT66" s="4">
        <f t="shared" si="4"/>
        <v>1.01625E-2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r=0.3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/>
      <c r="H67" s="5"/>
      <c r="I67" s="5"/>
      <c r="J67" s="5"/>
      <c r="K67" s="5"/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/>
      <c r="R67" s="5"/>
      <c r="S67" s="5"/>
      <c r="T67" s="5"/>
      <c r="U67" s="5"/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/>
      <c r="AB67" s="5"/>
      <c r="AC67" s="5"/>
      <c r="AD67" s="5"/>
      <c r="AE67" s="5"/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2"/>
      <c r="AL67" s="12"/>
      <c r="AM67" s="12"/>
      <c r="AN67" s="12"/>
      <c r="AO67" s="12"/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/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0.63727499999999992</v>
      </c>
      <c r="FQ67" s="4">
        <f t="shared" si="1"/>
        <v>0.72011249999999993</v>
      </c>
      <c r="FR67" s="4">
        <f t="shared" si="2"/>
        <v>0.21561250000000001</v>
      </c>
      <c r="FS67" s="4">
        <f t="shared" si="3"/>
        <v>0.93500000000000005</v>
      </c>
      <c r="FT67" s="4">
        <f t="shared" si="4"/>
        <v>3.0000000000000001E-3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k=10,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k=5,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/>
      <c r="H68" s="5"/>
      <c r="I68" s="5"/>
      <c r="J68" s="5"/>
      <c r="K68" s="5"/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/>
      <c r="R68" s="5"/>
      <c r="S68" s="5"/>
      <c r="T68" s="5"/>
      <c r="U68" s="5"/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/>
      <c r="AB68" s="5"/>
      <c r="AC68" s="5"/>
      <c r="AD68" s="5"/>
      <c r="AE68" s="5"/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2"/>
      <c r="AL68" s="12"/>
      <c r="AM68" s="12"/>
      <c r="AN68" s="12"/>
      <c r="AO68" s="12"/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/>
      <c r="BA68" s="4"/>
      <c r="BB68" s="4"/>
      <c r="BC68" s="4"/>
      <c r="BD68" s="4"/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/>
      <c r="BK68" s="4"/>
      <c r="BL68" s="4"/>
      <c r="BM68" s="4"/>
      <c r="BN68" s="4"/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/>
      <c r="CJ68" s="5"/>
      <c r="CK68" s="5"/>
      <c r="CL68" s="5"/>
      <c r="CM68" s="5"/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/>
      <c r="DI68" s="4"/>
      <c r="DJ68" s="4"/>
      <c r="DK68" s="4"/>
      <c r="DL68" s="4"/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0.63664545454545451</v>
      </c>
      <c r="FQ68" s="4">
        <f t="shared" si="1"/>
        <v>0.71709090909090911</v>
      </c>
      <c r="FR68" s="4">
        <f t="shared" si="2"/>
        <v>0.21579090909090909</v>
      </c>
      <c r="FS68" s="4">
        <f t="shared" si="3"/>
        <v>0.93859090909090914</v>
      </c>
      <c r="FT68" s="4">
        <f t="shared" si="4"/>
        <v>5.3454545454545456E-3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k=5, r=0.3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k=10,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/>
      <c r="H69" s="5"/>
      <c r="I69" s="5"/>
      <c r="J69" s="5"/>
      <c r="K69" s="5"/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/>
      <c r="R69" s="5"/>
      <c r="S69" s="5"/>
      <c r="T69" s="5"/>
      <c r="U69" s="5"/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/>
      <c r="AB69" s="5"/>
      <c r="AC69" s="5"/>
      <c r="AD69" s="5"/>
      <c r="AE69" s="5"/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2"/>
      <c r="AL69" s="12"/>
      <c r="AM69" s="12"/>
      <c r="AN69" s="12"/>
      <c r="AO69" s="12"/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/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0.63706249999999998</v>
      </c>
      <c r="FQ69" s="4">
        <f t="shared" si="1"/>
        <v>0.72214999999999996</v>
      </c>
      <c r="FR69" s="4">
        <f t="shared" si="2"/>
        <v>0.22236249999999999</v>
      </c>
      <c r="FS69" s="4">
        <f t="shared" si="3"/>
        <v>0.93500000000000005</v>
      </c>
      <c r="FT69" s="4">
        <f t="shared" si="4"/>
        <v>5.1250000000000011E-3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k=10,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/>
      <c r="H70" s="5"/>
      <c r="I70" s="5"/>
      <c r="J70" s="5"/>
      <c r="K70" s="5"/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/>
      <c r="R70" s="5"/>
      <c r="S70" s="5"/>
      <c r="T70" s="5"/>
      <c r="U70" s="5"/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/>
      <c r="AB70" s="5"/>
      <c r="AC70" s="5"/>
      <c r="AD70" s="5"/>
      <c r="AE70" s="5"/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2"/>
      <c r="AL70" s="12"/>
      <c r="AM70" s="12"/>
      <c r="AN70" s="12"/>
      <c r="AO70" s="12"/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/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0.63648749999999998</v>
      </c>
      <c r="FQ70" s="4">
        <f t="shared" si="1"/>
        <v>0.7124125</v>
      </c>
      <c r="FR70" s="4">
        <f t="shared" si="2"/>
        <v>0.21120000000000003</v>
      </c>
      <c r="FS70" s="4">
        <f t="shared" si="3"/>
        <v>0.93500000000000005</v>
      </c>
      <c r="FT70" s="4">
        <f t="shared" si="4"/>
        <v>4.7749999999999997E-3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k=10,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k=10,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k=5,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/>
      <c r="H71" s="5"/>
      <c r="I71" s="5"/>
      <c r="J71" s="5"/>
      <c r="K71" s="5"/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/>
      <c r="R71" s="5"/>
      <c r="S71" s="5"/>
      <c r="T71" s="5"/>
      <c r="U71" s="5"/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/>
      <c r="AB71" s="5"/>
      <c r="AC71" s="5"/>
      <c r="AD71" s="5"/>
      <c r="AE71" s="5"/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2"/>
      <c r="AL71" s="12"/>
      <c r="AM71" s="12"/>
      <c r="AN71" s="12"/>
      <c r="AO71" s="12"/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/>
      <c r="DI71" s="4"/>
      <c r="DJ71" s="4"/>
      <c r="DK71" s="4"/>
      <c r="DL71" s="4"/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0.63682500000000009</v>
      </c>
      <c r="FQ71" s="4">
        <f t="shared" ref="FQ71:FQ137" si="7">AVERAGEIFS(B71:FO71,metrics.est,"MSE")</f>
        <v>0.71882500000000005</v>
      </c>
      <c r="FR71" s="4">
        <f t="shared" ref="FR71:FR137" si="8">AVERAGEIFS(B71:FO71,metrics.est,"R")</f>
        <v>0.22160000000000005</v>
      </c>
      <c r="FS71" s="4">
        <f t="shared" ref="FS71:FS137" si="9">AVERAGEIFS(B71:FO71,metrics.est,"Coverage")</f>
        <v>0.93500000000000005</v>
      </c>
      <c r="FT71" s="4">
        <f t="shared" ref="FT71:FT137" si="10">AVERAGEIFS(B71:FO71,metrics.est,"Time")</f>
        <v>4.2125000000000001E-3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k=10,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/>
      <c r="H72" s="5"/>
      <c r="I72" s="5"/>
      <c r="J72" s="5"/>
      <c r="K72" s="5"/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/>
      <c r="R72" s="5"/>
      <c r="S72" s="5"/>
      <c r="T72" s="5"/>
      <c r="U72" s="5"/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/>
      <c r="AB72" s="5"/>
      <c r="AC72" s="5"/>
      <c r="AD72" s="5"/>
      <c r="AE72" s="5"/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2"/>
      <c r="AL72" s="12"/>
      <c r="AM72" s="12"/>
      <c r="AN72" s="12"/>
      <c r="AO72" s="12"/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/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0.63547500000000001</v>
      </c>
      <c r="FQ72" s="4">
        <f t="shared" si="7"/>
        <v>0.71544999999999992</v>
      </c>
      <c r="FR72" s="4">
        <f t="shared" si="8"/>
        <v>0.21980000000000002</v>
      </c>
      <c r="FS72" s="4">
        <f t="shared" si="9"/>
        <v>0.93500000000000005</v>
      </c>
      <c r="FT72" s="4">
        <f t="shared" si="10"/>
        <v>2.9750000000000002E-3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k=10,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/>
      <c r="H73" s="5"/>
      <c r="I73" s="5"/>
      <c r="J73" s="5"/>
      <c r="K73" s="5"/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/>
      <c r="R73" s="5"/>
      <c r="S73" s="5"/>
      <c r="T73" s="5"/>
      <c r="U73" s="5"/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/>
      <c r="AB73" s="5"/>
      <c r="AC73" s="5"/>
      <c r="AD73" s="5"/>
      <c r="AE73" s="5"/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2"/>
      <c r="AL73" s="12"/>
      <c r="AM73" s="12"/>
      <c r="AN73" s="12"/>
      <c r="AO73" s="12"/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/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0.63665000000000005</v>
      </c>
      <c r="FQ73" s="4">
        <f t="shared" si="7"/>
        <v>0.72057500000000008</v>
      </c>
      <c r="FR73" s="4">
        <f t="shared" si="8"/>
        <v>0.2129125</v>
      </c>
      <c r="FS73" s="4">
        <f t="shared" si="9"/>
        <v>0.93500000000000005</v>
      </c>
      <c r="FT73" s="4">
        <f t="shared" si="10"/>
        <v>2.8874999999999999E-3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k=10,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/>
      <c r="H74" s="5"/>
      <c r="I74" s="5"/>
      <c r="J74" s="5"/>
      <c r="K74" s="5"/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/>
      <c r="R74" s="5"/>
      <c r="S74" s="5"/>
      <c r="T74" s="5"/>
      <c r="U74" s="5"/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/>
      <c r="AB74" s="5"/>
      <c r="AC74" s="5"/>
      <c r="AD74" s="5"/>
      <c r="AE74" s="5"/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2"/>
      <c r="AL74" s="12"/>
      <c r="AM74" s="12"/>
      <c r="AN74" s="12"/>
      <c r="AO74" s="12"/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/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0.63643749999999999</v>
      </c>
      <c r="FQ74" s="4">
        <f t="shared" si="7"/>
        <v>0.71181250000000007</v>
      </c>
      <c r="FR74" s="4">
        <f t="shared" si="8"/>
        <v>0.21190000000000001</v>
      </c>
      <c r="FS74" s="4">
        <f t="shared" si="9"/>
        <v>0.93500000000000005</v>
      </c>
      <c r="FT74" s="4">
        <f t="shared" si="10"/>
        <v>2.9375E-3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k=10,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k=10,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k=5,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/>
      <c r="H75" s="5"/>
      <c r="I75" s="5"/>
      <c r="J75" s="5"/>
      <c r="K75" s="5"/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/>
      <c r="R75" s="5"/>
      <c r="S75" s="5"/>
      <c r="T75" s="5"/>
      <c r="U75" s="5"/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/>
      <c r="AB75" s="5"/>
      <c r="AC75" s="5"/>
      <c r="AD75" s="5"/>
      <c r="AE75" s="5"/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2"/>
      <c r="AL75" s="12"/>
      <c r="AM75" s="12"/>
      <c r="AN75" s="12"/>
      <c r="AO75" s="12"/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/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0.6377624999999999</v>
      </c>
      <c r="FQ75" s="4">
        <f t="shared" si="7"/>
        <v>0.72318750000000009</v>
      </c>
      <c r="FR75" s="4">
        <f t="shared" si="8"/>
        <v>0.2203</v>
      </c>
      <c r="FS75" s="4">
        <f t="shared" si="9"/>
        <v>0.93500000000000005</v>
      </c>
      <c r="FT75" s="4">
        <f t="shared" si="10"/>
        <v>3.1124999999999998E-3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k=10,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/>
      <c r="H76" s="5"/>
      <c r="I76" s="5"/>
      <c r="J76" s="5"/>
      <c r="K76" s="5"/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/>
      <c r="R76" s="5"/>
      <c r="S76" s="5"/>
      <c r="T76" s="5"/>
      <c r="U76" s="5"/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/>
      <c r="AB76" s="5"/>
      <c r="AC76" s="5"/>
      <c r="AD76" s="5"/>
      <c r="AE76" s="5"/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2"/>
      <c r="AL76" s="12"/>
      <c r="AM76" s="12"/>
      <c r="AN76" s="12"/>
      <c r="AO76" s="12"/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/>
      <c r="DI76" s="4"/>
      <c r="DJ76" s="4"/>
      <c r="DK76" s="4"/>
      <c r="DL76" s="4"/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0.63973749999999996</v>
      </c>
      <c r="FQ76" s="4">
        <f t="shared" si="7"/>
        <v>0.72246250000000012</v>
      </c>
      <c r="FR76" s="4">
        <f t="shared" si="8"/>
        <v>0.20585000000000001</v>
      </c>
      <c r="FS76" s="4">
        <f t="shared" si="9"/>
        <v>0.93500000000000005</v>
      </c>
      <c r="FT76" s="4">
        <f t="shared" si="10"/>
        <v>2.8999999999999998E-3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k=10,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k=10,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/>
      <c r="H77" s="5"/>
      <c r="I77" s="5"/>
      <c r="J77" s="5"/>
      <c r="K77" s="5"/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/>
      <c r="R77" s="5"/>
      <c r="S77" s="5"/>
      <c r="T77" s="5"/>
      <c r="U77" s="5"/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/>
      <c r="AB77" s="5"/>
      <c r="AC77" s="5"/>
      <c r="AD77" s="5"/>
      <c r="AE77" s="5"/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2"/>
      <c r="AL77" s="12"/>
      <c r="AM77" s="12"/>
      <c r="AN77" s="12"/>
      <c r="AO77" s="12"/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/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0.78488750000000007</v>
      </c>
      <c r="FQ77" s="4">
        <f t="shared" si="7"/>
        <v>1.0124499999999999</v>
      </c>
      <c r="FR77" s="4">
        <f t="shared" si="8"/>
        <v>0.20507500000000004</v>
      </c>
      <c r="FS77" s="4">
        <f t="shared" si="9"/>
        <v>0.9161125</v>
      </c>
      <c r="FT77" s="4">
        <f t="shared" si="10"/>
        <v>3.3E-3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k=10,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k=5,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/>
      <c r="H78" s="5"/>
      <c r="I78" s="5"/>
      <c r="J78" s="5"/>
      <c r="K78" s="5"/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/>
      <c r="R78" s="5"/>
      <c r="S78" s="5"/>
      <c r="T78" s="5"/>
      <c r="U78" s="5"/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/>
      <c r="AB78" s="5"/>
      <c r="AC78" s="5"/>
      <c r="AD78" s="5"/>
      <c r="AE78" s="5"/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2"/>
      <c r="AL78" s="12"/>
      <c r="AM78" s="12"/>
      <c r="AN78" s="12"/>
      <c r="AO78" s="12"/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/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0.63788750000000005</v>
      </c>
      <c r="FQ78" s="4">
        <f t="shared" si="7"/>
        <v>0.7199875</v>
      </c>
      <c r="FR78" s="4">
        <f t="shared" si="8"/>
        <v>0.21587499999999998</v>
      </c>
      <c r="FS78" s="4">
        <f t="shared" si="9"/>
        <v>0.93500000000000005</v>
      </c>
      <c r="FT78" s="4">
        <f t="shared" si="10"/>
        <v>3.7374999999999999E-3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k=10,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k=10,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/>
      <c r="H79" s="5"/>
      <c r="I79" s="5"/>
      <c r="J79" s="5"/>
      <c r="K79" s="5"/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/>
      <c r="R79" s="5"/>
      <c r="S79" s="5"/>
      <c r="T79" s="5"/>
      <c r="U79" s="5"/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/>
      <c r="AB79" s="5"/>
      <c r="AC79" s="5"/>
      <c r="AD79" s="5"/>
      <c r="AE79" s="5"/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2"/>
      <c r="AL79" s="12"/>
      <c r="AM79" s="12"/>
      <c r="AN79" s="12"/>
      <c r="AO79" s="12"/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/>
      <c r="BA79" s="4"/>
      <c r="BB79" s="4"/>
      <c r="BC79" s="4"/>
      <c r="BD79" s="4"/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/>
      <c r="BK79" s="4"/>
      <c r="BL79" s="4"/>
      <c r="BM79" s="4"/>
      <c r="BN79" s="4"/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/>
      <c r="CJ79" s="5"/>
      <c r="CK79" s="5"/>
      <c r="CL79" s="5"/>
      <c r="CM79" s="5"/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/>
      <c r="DI79" s="4"/>
      <c r="DJ79" s="4"/>
      <c r="DK79" s="4"/>
      <c r="DL79" s="4"/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0.63100000000000001</v>
      </c>
      <c r="FQ79" s="4">
        <f t="shared" si="7"/>
        <v>0.70308181818181814</v>
      </c>
      <c r="FR79" s="4">
        <f t="shared" si="8"/>
        <v>0.22214545454545451</v>
      </c>
      <c r="FS79" s="4">
        <f t="shared" si="9"/>
        <v>0.92270000000000008</v>
      </c>
      <c r="FT79" s="4">
        <f t="shared" si="10"/>
        <v>4.7818181818181813E-3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k=10,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/>
      <c r="H80" s="5"/>
      <c r="I80" s="5"/>
      <c r="J80" s="5"/>
      <c r="K80" s="5"/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/>
      <c r="R80" s="5"/>
      <c r="S80" s="5"/>
      <c r="T80" s="5"/>
      <c r="U80" s="5"/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/>
      <c r="AB80" s="5"/>
      <c r="AC80" s="5"/>
      <c r="AD80" s="5"/>
      <c r="AE80" s="5"/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2"/>
      <c r="AL80" s="12"/>
      <c r="AM80" s="12"/>
      <c r="AN80" s="12"/>
      <c r="AO80" s="12"/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/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0.63798750000000004</v>
      </c>
      <c r="FQ80" s="4">
        <f t="shared" si="7"/>
        <v>0.71023749999999997</v>
      </c>
      <c r="FR80" s="4">
        <f t="shared" si="8"/>
        <v>0.21053749999999999</v>
      </c>
      <c r="FS80" s="4">
        <f t="shared" si="9"/>
        <v>0.91686250000000002</v>
      </c>
      <c r="FT80" s="4">
        <f t="shared" si="10"/>
        <v>3.1875000000000002E-3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k=10,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k=10,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/>
      <c r="H81" s="5"/>
      <c r="I81" s="5"/>
      <c r="J81" s="5"/>
      <c r="K81" s="5"/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/>
      <c r="R81" s="5"/>
      <c r="S81" s="5"/>
      <c r="T81" s="5"/>
      <c r="U81" s="5"/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/>
      <c r="AB81" s="5"/>
      <c r="AC81" s="5"/>
      <c r="AD81" s="5"/>
      <c r="AE81" s="5"/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2"/>
      <c r="AL81" s="12"/>
      <c r="AM81" s="12"/>
      <c r="AN81" s="12"/>
      <c r="AO81" s="12"/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/>
      <c r="BA81" s="4"/>
      <c r="BB81" s="4"/>
      <c r="BC81" s="4"/>
      <c r="BD81" s="4"/>
      <c r="BE81" s="5"/>
      <c r="BF81" s="5"/>
      <c r="BG81" s="5"/>
      <c r="BH81" s="5"/>
      <c r="BI81" s="5"/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/>
      <c r="CJ81" s="5"/>
      <c r="CK81" s="5"/>
      <c r="CL81" s="5"/>
      <c r="CM81" s="5"/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4"/>
      <c r="DI81" s="4"/>
      <c r="DJ81" s="4"/>
      <c r="DK81" s="4"/>
      <c r="DL81" s="4"/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0.64271250000000002</v>
      </c>
      <c r="FQ81" s="4">
        <f t="shared" si="7"/>
        <v>0.73686249999999998</v>
      </c>
      <c r="FR81" s="4">
        <f t="shared" si="8"/>
        <v>0.21181250000000001</v>
      </c>
      <c r="FS81" s="4">
        <f t="shared" si="9"/>
        <v>0.93228750000000005</v>
      </c>
      <c r="FT81" s="4">
        <f t="shared" si="10"/>
        <v>5.7999999999999996E-3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k=5, r=0.3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k=10,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/>
      <c r="H82" s="5"/>
      <c r="I82" s="5"/>
      <c r="J82" s="5"/>
      <c r="K82" s="5"/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/>
      <c r="R82" s="5"/>
      <c r="S82" s="5"/>
      <c r="T82" s="5"/>
      <c r="U82" s="5"/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/>
      <c r="AB82" s="5"/>
      <c r="AC82" s="5"/>
      <c r="AD82" s="5"/>
      <c r="AE82" s="5"/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2"/>
      <c r="AL82" s="12"/>
      <c r="AM82" s="12"/>
      <c r="AN82" s="12"/>
      <c r="AO82" s="12"/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/>
      <c r="BA82" s="4"/>
      <c r="BB82" s="4"/>
      <c r="BC82" s="4"/>
      <c r="BD82" s="4"/>
      <c r="BE82" s="5"/>
      <c r="BF82" s="5"/>
      <c r="BG82" s="5"/>
      <c r="BH82" s="5"/>
      <c r="BI82" s="5"/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/>
      <c r="CJ82" s="5"/>
      <c r="CK82" s="5"/>
      <c r="CL82" s="5"/>
      <c r="CM82" s="5"/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4"/>
      <c r="DI82" s="4"/>
      <c r="DJ82" s="4"/>
      <c r="DK82" s="4"/>
      <c r="DL82" s="4"/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0.61976249999999999</v>
      </c>
      <c r="FQ82" s="4">
        <f t="shared" si="7"/>
        <v>0.6651625000000001</v>
      </c>
      <c r="FR82" s="4">
        <f t="shared" si="8"/>
        <v>0.21775000000000005</v>
      </c>
      <c r="FS82" s="4">
        <f t="shared" si="9"/>
        <v>0.89482499999999998</v>
      </c>
      <c r="FT82" s="4">
        <f t="shared" si="10"/>
        <v>1.0687500000000001E-2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k=5, r=0.3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k=10,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/>
      <c r="H83" s="5"/>
      <c r="I83" s="5"/>
      <c r="J83" s="5"/>
      <c r="K83" s="5"/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/>
      <c r="R83" s="5"/>
      <c r="S83" s="5"/>
      <c r="T83" s="5"/>
      <c r="U83" s="5"/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/>
      <c r="AB83" s="5"/>
      <c r="AC83" s="5"/>
      <c r="AD83" s="5"/>
      <c r="AE83" s="5"/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2"/>
      <c r="AL83" s="12"/>
      <c r="AM83" s="12"/>
      <c r="AN83" s="12"/>
      <c r="AO83" s="12"/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/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0.83770000000000011</v>
      </c>
      <c r="FQ83" s="4">
        <f t="shared" si="7"/>
        <v>1.1710375</v>
      </c>
      <c r="FR83" s="4">
        <f t="shared" si="8"/>
        <v>0.1356125</v>
      </c>
      <c r="FS83" s="4">
        <f t="shared" si="9"/>
        <v>0.62751249999999992</v>
      </c>
      <c r="FT83" s="4">
        <f t="shared" si="10"/>
        <v>3.4525E-2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k=5,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/>
      <c r="H84" s="5"/>
      <c r="I84" s="5"/>
      <c r="J84" s="5"/>
      <c r="K84" s="5"/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/>
      <c r="R84" s="5"/>
      <c r="S84" s="5"/>
      <c r="T84" s="5"/>
      <c r="U84" s="5"/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/>
      <c r="AB84" s="5"/>
      <c r="AC84" s="5"/>
      <c r="AD84" s="5"/>
      <c r="AE84" s="5"/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2"/>
      <c r="AL84" s="12"/>
      <c r="AM84" s="12"/>
      <c r="AN84" s="12"/>
      <c r="AO84" s="12"/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/>
      <c r="BA84" s="4"/>
      <c r="BB84" s="4"/>
      <c r="BC84" s="4"/>
      <c r="BD84" s="4"/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/>
      <c r="CJ84" s="5"/>
      <c r="CK84" s="5"/>
      <c r="CL84" s="5"/>
      <c r="CM84" s="5"/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/>
      <c r="DI84" s="4"/>
      <c r="DJ84" s="4"/>
      <c r="DK84" s="4"/>
      <c r="DL84" s="4"/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0.62345454545454537</v>
      </c>
      <c r="FQ84" s="4">
        <f t="shared" si="7"/>
        <v>0.6798909090909091</v>
      </c>
      <c r="FR84" s="4">
        <f t="shared" si="8"/>
        <v>0.22951818181818187</v>
      </c>
      <c r="FS84" s="4">
        <f t="shared" si="9"/>
        <v>0.8865909090909091</v>
      </c>
      <c r="FT84" s="4">
        <f t="shared" si="10"/>
        <v>7.3090909090909092E-3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k=10,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k=5,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/>
      <c r="H85" s="5"/>
      <c r="I85" s="5"/>
      <c r="J85" s="5"/>
      <c r="K85" s="5"/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/>
      <c r="R85" s="5"/>
      <c r="S85" s="5"/>
      <c r="T85" s="5"/>
      <c r="U85" s="5"/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/>
      <c r="AB85" s="5"/>
      <c r="AC85" s="5"/>
      <c r="AD85" s="5"/>
      <c r="AE85" s="5"/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2"/>
      <c r="AL85" s="12"/>
      <c r="AM85" s="12"/>
      <c r="AN85" s="12"/>
      <c r="AO85" s="12"/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/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0.63088750000000005</v>
      </c>
      <c r="FQ85" s="4">
        <f t="shared" si="7"/>
        <v>0.69056250000000008</v>
      </c>
      <c r="FR85" s="4">
        <f t="shared" si="8"/>
        <v>0.21165</v>
      </c>
      <c r="FS85" s="4">
        <f t="shared" si="9"/>
        <v>0.88182499999999997</v>
      </c>
      <c r="FT85" s="4">
        <f t="shared" si="10"/>
        <v>5.6874999999999998E-3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k=10,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/>
      <c r="H86" s="5"/>
      <c r="I86" s="5"/>
      <c r="J86" s="5"/>
      <c r="K86" s="5"/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/>
      <c r="R86" s="5"/>
      <c r="S86" s="5"/>
      <c r="T86" s="5"/>
      <c r="U86" s="5"/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/>
      <c r="AB86" s="5"/>
      <c r="AC86" s="5"/>
      <c r="AD86" s="5"/>
      <c r="AE86" s="5"/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2"/>
      <c r="AL86" s="12"/>
      <c r="AM86" s="12"/>
      <c r="AN86" s="12"/>
      <c r="AO86" s="12"/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/>
      <c r="DI86" s="4"/>
      <c r="DJ86" s="4"/>
      <c r="DK86" s="4"/>
      <c r="DL86" s="4"/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0.62827499999999992</v>
      </c>
      <c r="FQ86" s="4">
        <f t="shared" si="7"/>
        <v>0.68706250000000002</v>
      </c>
      <c r="FR86" s="4">
        <f t="shared" si="8"/>
        <v>0.21857500000000002</v>
      </c>
      <c r="FS86" s="4">
        <f t="shared" si="9"/>
        <v>0.88182499999999997</v>
      </c>
      <c r="FT86" s="4">
        <f t="shared" si="10"/>
        <v>5.5374999999999999E-3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k=10,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/>
      <c r="H87" s="5"/>
      <c r="I87" s="5"/>
      <c r="J87" s="5"/>
      <c r="K87" s="5"/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/>
      <c r="R87" s="5"/>
      <c r="S87" s="5"/>
      <c r="T87" s="5"/>
      <c r="U87" s="5"/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/>
      <c r="AB87" s="5"/>
      <c r="AC87" s="5"/>
      <c r="AD87" s="5"/>
      <c r="AE87" s="5"/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2"/>
      <c r="AL87" s="12"/>
      <c r="AM87" s="12"/>
      <c r="AN87" s="12"/>
      <c r="AO87" s="12"/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/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0.63093750000000004</v>
      </c>
      <c r="FQ87" s="4">
        <f t="shared" si="7"/>
        <v>0.70176250000000007</v>
      </c>
      <c r="FR87" s="4">
        <f t="shared" si="8"/>
        <v>0.21956250000000002</v>
      </c>
      <c r="FS87" s="4">
        <f t="shared" si="9"/>
        <v>0.91686250000000002</v>
      </c>
      <c r="FT87" s="4">
        <f t="shared" si="10"/>
        <v>4.3375000000000002E-3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k=10,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k=5,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/>
      <c r="H88" s="5"/>
      <c r="I88" s="5"/>
      <c r="J88" s="5"/>
      <c r="K88" s="5"/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/>
      <c r="R88" s="5"/>
      <c r="S88" s="5"/>
      <c r="T88" s="5"/>
      <c r="U88" s="5"/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/>
      <c r="AB88" s="5"/>
      <c r="AC88" s="5"/>
      <c r="AD88" s="5"/>
      <c r="AE88" s="5"/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2"/>
      <c r="AL88" s="12"/>
      <c r="AM88" s="12"/>
      <c r="AN88" s="12"/>
      <c r="AO88" s="12"/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/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0.63311250000000008</v>
      </c>
      <c r="FQ88" s="4">
        <f t="shared" si="7"/>
        <v>0.70407500000000001</v>
      </c>
      <c r="FR88" s="4">
        <f t="shared" si="8"/>
        <v>0.223</v>
      </c>
      <c r="FS88" s="4">
        <f t="shared" si="9"/>
        <v>0.91686250000000002</v>
      </c>
      <c r="FT88" s="4">
        <f t="shared" si="10"/>
        <v>2.9375E-3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k=10,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k=10,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k=5,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/>
      <c r="H89" s="5"/>
      <c r="I89" s="5"/>
      <c r="J89" s="5"/>
      <c r="K89" s="5"/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/>
      <c r="R89" s="5"/>
      <c r="S89" s="5"/>
      <c r="T89" s="5"/>
      <c r="U89" s="5"/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/>
      <c r="AB89" s="5"/>
      <c r="AC89" s="5"/>
      <c r="AD89" s="5"/>
      <c r="AE89" s="5"/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2"/>
      <c r="AL89" s="12"/>
      <c r="AM89" s="12"/>
      <c r="AN89" s="12"/>
      <c r="AO89" s="12"/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/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0.6319125000000001</v>
      </c>
      <c r="FQ89" s="4">
        <f t="shared" si="7"/>
        <v>0.70691249999999994</v>
      </c>
      <c r="FR89" s="4">
        <f t="shared" si="8"/>
        <v>0.22203750000000003</v>
      </c>
      <c r="FS89" s="4">
        <f t="shared" si="9"/>
        <v>0.91686250000000002</v>
      </c>
      <c r="FT89" s="4">
        <f t="shared" si="10"/>
        <v>7.5500000000000012E-3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k=10,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k=5,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/>
      <c r="H90" s="5"/>
      <c r="I90" s="5"/>
      <c r="J90" s="5"/>
      <c r="K90" s="5"/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/>
      <c r="R90" s="5"/>
      <c r="S90" s="5"/>
      <c r="T90" s="5"/>
      <c r="U90" s="5"/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/>
      <c r="AB90" s="5"/>
      <c r="AC90" s="5"/>
      <c r="AD90" s="5"/>
      <c r="AE90" s="5"/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2"/>
      <c r="AL90" s="12"/>
      <c r="AM90" s="12"/>
      <c r="AN90" s="12"/>
      <c r="AO90" s="12"/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0.63276250000000012</v>
      </c>
      <c r="FQ90" s="4">
        <f t="shared" ref="FQ90" si="12">AVERAGEIFS(B90:FO90,metrics.est,"MSE")</f>
        <v>0.70701250000000004</v>
      </c>
      <c r="FR90" s="4">
        <f t="shared" ref="FR90" si="13">AVERAGEIFS(B90:FO90,metrics.est,"R")</f>
        <v>0.22536249999999999</v>
      </c>
      <c r="FS90" s="4">
        <f t="shared" ref="FS90" si="14">AVERAGEIFS(B90:FO90,metrics.est,"Coverage")</f>
        <v>0.91686250000000002</v>
      </c>
      <c r="FT90" s="4">
        <f t="shared" ref="FT90" si="15">AVERAGEIFS(B90:FO90,metrics.est,"Time")</f>
        <v>7.6750000000000004E-3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k=10,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k=10,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k=5,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/>
      <c r="H91" s="5"/>
      <c r="I91" s="5"/>
      <c r="J91" s="5"/>
      <c r="K91" s="5"/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/>
      <c r="R91" s="5"/>
      <c r="S91" s="5"/>
      <c r="T91" s="5"/>
      <c r="U91" s="5"/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/>
      <c r="AB91" s="5"/>
      <c r="AC91" s="5"/>
      <c r="AD91" s="5"/>
      <c r="AE91" s="5"/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2"/>
      <c r="AL91" s="12"/>
      <c r="AM91" s="12"/>
      <c r="AN91" s="12"/>
      <c r="AO91" s="12"/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0.6332374999999999</v>
      </c>
      <c r="FQ91" s="4">
        <f t="shared" ref="FQ91" si="17">AVERAGEIFS(B91:FO91,metrics.est,"MSE")</f>
        <v>0.70824999999999994</v>
      </c>
      <c r="FR91" s="4">
        <f t="shared" ref="FR91" si="18">AVERAGEIFS(B91:FO91,metrics.est,"R")</f>
        <v>0.22392500000000001</v>
      </c>
      <c r="FS91" s="4">
        <f t="shared" ref="FS91" si="19">AVERAGEIFS(B91:FO91,metrics.est,"Coverage")</f>
        <v>0.91686250000000002</v>
      </c>
      <c r="FT91" s="4">
        <f t="shared" ref="FT91" si="20">AVERAGEIFS(B91:FO91,metrics.est,"Time")</f>
        <v>7.7875000000000002E-3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k=10,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k=10,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k=5,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/>
      <c r="H92" s="5"/>
      <c r="I92" s="5"/>
      <c r="J92" s="5"/>
      <c r="K92" s="5"/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/>
      <c r="R92" s="5"/>
      <c r="S92" s="5"/>
      <c r="T92" s="5"/>
      <c r="U92" s="5"/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/>
      <c r="AB92" s="5"/>
      <c r="AC92" s="5"/>
      <c r="AD92" s="5"/>
      <c r="AE92" s="5"/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2"/>
      <c r="AL92" s="12"/>
      <c r="AM92" s="12"/>
      <c r="AN92" s="12"/>
      <c r="AO92" s="12"/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/>
      <c r="BA92" s="4"/>
      <c r="BB92" s="4"/>
      <c r="BC92" s="4"/>
      <c r="BD92" s="4"/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/>
      <c r="CJ92" s="5"/>
      <c r="CK92" s="5"/>
      <c r="CL92" s="5"/>
      <c r="CM92" s="5"/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/>
      <c r="DI92" s="4"/>
      <c r="DJ92" s="4"/>
      <c r="DK92" s="4"/>
      <c r="DL92" s="4"/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0.6316090909090909</v>
      </c>
      <c r="FQ92" s="4">
        <f t="shared" si="7"/>
        <v>0.70346363636363651</v>
      </c>
      <c r="FR92" s="4">
        <f t="shared" si="8"/>
        <v>0.22846363636363634</v>
      </c>
      <c r="FS92" s="4">
        <f t="shared" si="9"/>
        <v>0.92270000000000008</v>
      </c>
      <c r="FT92" s="4">
        <f t="shared" si="10"/>
        <v>4.3727272727272729E-3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k=10,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k=10,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k=5,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/>
      <c r="H93" s="5"/>
      <c r="I93" s="5"/>
      <c r="J93" s="5"/>
      <c r="K93" s="5"/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/>
      <c r="R93" s="5"/>
      <c r="S93" s="5"/>
      <c r="T93" s="5"/>
      <c r="U93" s="5"/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/>
      <c r="AB93" s="5"/>
      <c r="AC93" s="5"/>
      <c r="AD93" s="5"/>
      <c r="AE93" s="5"/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2"/>
      <c r="AL93" s="12"/>
      <c r="AM93" s="12"/>
      <c r="AN93" s="12"/>
      <c r="AO93" s="12"/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0.65176250000000002</v>
      </c>
      <c r="FQ93" s="4">
        <f t="shared" si="7"/>
        <v>0.744475</v>
      </c>
      <c r="FR93" s="4">
        <f t="shared" si="8"/>
        <v>0.20956249999999998</v>
      </c>
      <c r="FS93" s="4">
        <f t="shared" si="9"/>
        <v>0.93500000000000005</v>
      </c>
      <c r="FT93" s="4">
        <f t="shared" si="10"/>
        <v>8.4537500000000002E-2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k=10,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k=10,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k=5,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/>
      <c r="H94" s="5"/>
      <c r="I94" s="5"/>
      <c r="J94" s="5"/>
      <c r="K94" s="5"/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/>
      <c r="R94" s="5"/>
      <c r="S94" s="5"/>
      <c r="T94" s="5"/>
      <c r="U94" s="5"/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/>
      <c r="AB94" s="5"/>
      <c r="AC94" s="5"/>
      <c r="AD94" s="5"/>
      <c r="AE94" s="5"/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2"/>
      <c r="AL94" s="12"/>
      <c r="AM94" s="12"/>
      <c r="AN94" s="12"/>
      <c r="AO94" s="12"/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0.63271250000000001</v>
      </c>
      <c r="FQ94" s="4">
        <f t="shared" si="7"/>
        <v>0.70367500000000005</v>
      </c>
      <c r="FR94" s="4">
        <f t="shared" si="8"/>
        <v>0.21256250000000004</v>
      </c>
      <c r="FS94" s="4">
        <f t="shared" si="9"/>
        <v>0.91686250000000002</v>
      </c>
      <c r="FT94" s="4">
        <f t="shared" si="10"/>
        <v>7.1374999999999997E-3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k=10,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k=5,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k=10,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k=5,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/>
      <c r="H95" s="5"/>
      <c r="I95" s="5"/>
      <c r="J95" s="5"/>
      <c r="K95" s="5"/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/>
      <c r="R95" s="5"/>
      <c r="S95" s="5"/>
      <c r="T95" s="5"/>
      <c r="U95" s="5"/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/>
      <c r="AB95" s="5"/>
      <c r="AC95" s="5"/>
      <c r="AD95" s="5"/>
      <c r="AE95" s="5"/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2"/>
      <c r="AL95" s="12"/>
      <c r="AM95" s="12"/>
      <c r="AN95" s="12"/>
      <c r="AO95" s="12"/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0.63160000000000005</v>
      </c>
      <c r="FQ95" s="4">
        <f t="shared" si="7"/>
        <v>0.70353749999999993</v>
      </c>
      <c r="FR95" s="4">
        <f t="shared" si="8"/>
        <v>0.21845000000000001</v>
      </c>
      <c r="FS95" s="4">
        <f t="shared" si="9"/>
        <v>0.91686250000000002</v>
      </c>
      <c r="FT95" s="4">
        <f t="shared" si="10"/>
        <v>5.1874999999999994E-3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k=10,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k=5,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/>
      <c r="H96" s="5"/>
      <c r="I96" s="5"/>
      <c r="J96" s="5"/>
      <c r="K96" s="5"/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/>
      <c r="R96" s="5"/>
      <c r="S96" s="5"/>
      <c r="T96" s="5"/>
      <c r="U96" s="5"/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/>
      <c r="AB96" s="5"/>
      <c r="AC96" s="5"/>
      <c r="AD96" s="5"/>
      <c r="AE96" s="5"/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2"/>
      <c r="AL96" s="12"/>
      <c r="AM96" s="12"/>
      <c r="AN96" s="12"/>
      <c r="AO96" s="12"/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/>
      <c r="BA96" s="4"/>
      <c r="BB96" s="4"/>
      <c r="BC96" s="4"/>
      <c r="BD96" s="4"/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/>
      <c r="DI96" s="4"/>
      <c r="DJ96" s="4"/>
      <c r="DK96" s="4"/>
      <c r="DL96" s="4"/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0.63485454545454545</v>
      </c>
      <c r="FQ96" s="4">
        <f t="shared" si="7"/>
        <v>0.71395454545454551</v>
      </c>
      <c r="FR96" s="4">
        <f t="shared" si="8"/>
        <v>0.22090909090909089</v>
      </c>
      <c r="FS96" s="4">
        <f t="shared" si="9"/>
        <v>0.93859090909090914</v>
      </c>
      <c r="FT96" s="4">
        <f t="shared" si="10"/>
        <v>3.645454545454545E-3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k=10,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k=5,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/>
      <c r="H97" s="5"/>
      <c r="I97" s="5"/>
      <c r="J97" s="5"/>
      <c r="K97" s="5"/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/>
      <c r="R97" s="5"/>
      <c r="S97" s="5"/>
      <c r="T97" s="5"/>
      <c r="U97" s="5"/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/>
      <c r="AB97" s="5"/>
      <c r="AC97" s="5"/>
      <c r="AD97" s="5"/>
      <c r="AE97" s="5"/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2"/>
      <c r="AL97" s="12"/>
      <c r="AM97" s="12"/>
      <c r="AN97" s="12"/>
      <c r="AO97" s="12"/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/>
      <c r="BA97" s="4"/>
      <c r="BB97" s="4"/>
      <c r="BC97" s="4"/>
      <c r="BD97" s="4"/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/>
      <c r="DI97" s="4"/>
      <c r="DJ97" s="4"/>
      <c r="DK97" s="4"/>
      <c r="DL97" s="4"/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0.63500909090909097</v>
      </c>
      <c r="FQ97" s="4">
        <f t="shared" si="7"/>
        <v>0.71778181818181819</v>
      </c>
      <c r="FR97" s="4">
        <f t="shared" si="8"/>
        <v>0.22529090909090915</v>
      </c>
      <c r="FS97" s="4">
        <f t="shared" si="9"/>
        <v>0.93859090909090914</v>
      </c>
      <c r="FT97" s="4">
        <f t="shared" si="10"/>
        <v>5.000000000000001E-3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k=10,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k=5,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/>
      <c r="H98" s="5"/>
      <c r="I98" s="5"/>
      <c r="J98" s="5"/>
      <c r="K98" s="5"/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/>
      <c r="R98" s="5"/>
      <c r="S98" s="5"/>
      <c r="T98" s="5"/>
      <c r="U98" s="5"/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/>
      <c r="AB98" s="5"/>
      <c r="AC98" s="5"/>
      <c r="AD98" s="5"/>
      <c r="AE98" s="5"/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2"/>
      <c r="AL98" s="12"/>
      <c r="AM98" s="12"/>
      <c r="AN98" s="12"/>
      <c r="AO98" s="12"/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0.64041249999999994</v>
      </c>
      <c r="FQ98" s="4">
        <f t="shared" si="7"/>
        <v>0.72361249999999999</v>
      </c>
      <c r="FR98" s="4">
        <f t="shared" si="8"/>
        <v>0.20735000000000001</v>
      </c>
      <c r="FS98" s="4">
        <f t="shared" si="9"/>
        <v>0.93500000000000005</v>
      </c>
      <c r="FT98" s="4">
        <f t="shared" si="10"/>
        <v>7.2750000000000002E-3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k=10,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k=10,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k=5,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/>
      <c r="H99" s="5"/>
      <c r="I99" s="5"/>
      <c r="J99" s="5"/>
      <c r="K99" s="5"/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/>
      <c r="R99" s="5"/>
      <c r="S99" s="5"/>
      <c r="T99" s="5"/>
      <c r="U99" s="5"/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/>
      <c r="AB99" s="5"/>
      <c r="AC99" s="5"/>
      <c r="AD99" s="5"/>
      <c r="AE99" s="5"/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2"/>
      <c r="AL99" s="12"/>
      <c r="AM99" s="12"/>
      <c r="AN99" s="12"/>
      <c r="AO99" s="12"/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0.63819999999999999</v>
      </c>
      <c r="FQ99" s="4">
        <f t="shared" si="7"/>
        <v>0.72358749999999994</v>
      </c>
      <c r="FR99" s="4">
        <f t="shared" si="8"/>
        <v>0.2177625</v>
      </c>
      <c r="FS99" s="4">
        <f t="shared" si="9"/>
        <v>0.93500000000000005</v>
      </c>
      <c r="FT99" s="4">
        <f t="shared" si="10"/>
        <v>4.7750000000000006E-3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k=10,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k=5,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/>
      <c r="H100" s="5"/>
      <c r="I100" s="5"/>
      <c r="J100" s="5"/>
      <c r="K100" s="5"/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/>
      <c r="R100" s="5"/>
      <c r="S100" s="5"/>
      <c r="T100" s="5"/>
      <c r="U100" s="5"/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/>
      <c r="AB100" s="5"/>
      <c r="AC100" s="5"/>
      <c r="AD100" s="5"/>
      <c r="AE100" s="5"/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2"/>
      <c r="AL100" s="12"/>
      <c r="AM100" s="12"/>
      <c r="AN100" s="12"/>
      <c r="AO100" s="12"/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0.6402874999999999</v>
      </c>
      <c r="FQ100" s="4">
        <f t="shared" si="7"/>
        <v>0.72930000000000006</v>
      </c>
      <c r="FR100" s="4">
        <f t="shared" si="8"/>
        <v>0.2184625</v>
      </c>
      <c r="FS100" s="4">
        <f t="shared" si="9"/>
        <v>0.93500000000000005</v>
      </c>
      <c r="FT100" s="4">
        <f t="shared" si="10"/>
        <v>3.4749999999999998E-3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k=10,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k=10,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k=5,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/>
      <c r="H101" s="5"/>
      <c r="I101" s="5"/>
      <c r="J101" s="5"/>
      <c r="K101" s="5"/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/>
      <c r="R101" s="5"/>
      <c r="S101" s="5"/>
      <c r="T101" s="5"/>
      <c r="U101" s="5"/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/>
      <c r="AB101" s="5"/>
      <c r="AC101" s="5"/>
      <c r="AD101" s="5"/>
      <c r="AE101" s="5"/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2"/>
      <c r="AL101" s="12"/>
      <c r="AM101" s="12"/>
      <c r="AN101" s="12"/>
      <c r="AO101" s="12"/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0.64202500000000007</v>
      </c>
      <c r="FQ101" s="4">
        <f t="shared" si="7"/>
        <v>0.73965000000000003</v>
      </c>
      <c r="FR101" s="4">
        <f t="shared" si="8"/>
        <v>0.22221249999999998</v>
      </c>
      <c r="FS101" s="4">
        <f t="shared" si="9"/>
        <v>0.93500000000000005</v>
      </c>
      <c r="FT101" s="4">
        <f t="shared" si="10"/>
        <v>4.8999999999999998E-3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k=10,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k=10,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k=5,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/>
      <c r="H102" s="5"/>
      <c r="I102" s="5"/>
      <c r="J102" s="5"/>
      <c r="K102" s="5"/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/>
      <c r="R102" s="5"/>
      <c r="S102" s="5"/>
      <c r="T102" s="5"/>
      <c r="U102" s="5"/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/>
      <c r="AB102" s="5"/>
      <c r="AC102" s="5"/>
      <c r="AD102" s="5"/>
      <c r="AE102" s="5"/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2"/>
      <c r="AL102" s="12"/>
      <c r="AM102" s="12"/>
      <c r="AN102" s="12"/>
      <c r="AO102" s="12"/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0.63751249999999993</v>
      </c>
      <c r="FQ102" s="4">
        <f t="shared" si="7"/>
        <v>0.72443749999999996</v>
      </c>
      <c r="FR102" s="4">
        <f t="shared" si="8"/>
        <v>0.22019999999999998</v>
      </c>
      <c r="FS102" s="4">
        <f t="shared" si="9"/>
        <v>0.93500000000000005</v>
      </c>
      <c r="FT102" s="4">
        <f t="shared" si="10"/>
        <v>4.8250000000000003E-3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k=10,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/>
      <c r="H103" s="5"/>
      <c r="I103" s="5"/>
      <c r="J103" s="5"/>
      <c r="K103" s="5"/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/>
      <c r="R103" s="5"/>
      <c r="S103" s="5"/>
      <c r="T103" s="5"/>
      <c r="U103" s="5"/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/>
      <c r="AB103" s="5"/>
      <c r="AC103" s="5"/>
      <c r="AD103" s="5"/>
      <c r="AE103" s="5"/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2"/>
      <c r="AL103" s="12"/>
      <c r="AM103" s="12"/>
      <c r="AN103" s="12"/>
      <c r="AO103" s="12"/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0.63462500000000011</v>
      </c>
      <c r="FQ103" s="4">
        <f t="shared" ref="FQ103" si="22">AVERAGEIFS(B103:FO103,metrics.est,"MSE")</f>
        <v>0.71668749999999992</v>
      </c>
      <c r="FR103" s="4">
        <f t="shared" ref="FR103" si="23">AVERAGEIFS(B103:FO103,metrics.est,"R")</f>
        <v>0.223775</v>
      </c>
      <c r="FS103" s="4">
        <f t="shared" ref="FS103" si="24">AVERAGEIFS(B103:FO103,metrics.est,"Coverage")</f>
        <v>0.91686250000000002</v>
      </c>
      <c r="FT103" s="4">
        <f t="shared" ref="FT103" si="25">AVERAGEIFS(B103:FO103,metrics.est,"Time")</f>
        <v>5.1000000000000004E-3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k=10,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/>
      <c r="H104" s="5"/>
      <c r="I104" s="5"/>
      <c r="J104" s="5"/>
      <c r="K104" s="5"/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/>
      <c r="R104" s="5"/>
      <c r="S104" s="5"/>
      <c r="T104" s="5"/>
      <c r="U104" s="5"/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/>
      <c r="AB104" s="5"/>
      <c r="AC104" s="5"/>
      <c r="AD104" s="5"/>
      <c r="AE104" s="5"/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2"/>
      <c r="AL104" s="12"/>
      <c r="AM104" s="12"/>
      <c r="AN104" s="12"/>
      <c r="AO104" s="12"/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0.63370000000000004</v>
      </c>
      <c r="FQ104" s="4">
        <f t="shared" si="7"/>
        <v>0.70418749999999997</v>
      </c>
      <c r="FR104" s="4">
        <f t="shared" si="8"/>
        <v>0.20826249999999999</v>
      </c>
      <c r="FS104" s="4">
        <f t="shared" si="9"/>
        <v>0.91686250000000002</v>
      </c>
      <c r="FT104" s="4">
        <f t="shared" si="10"/>
        <v>2.9750000000000002E-3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k=10,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r=0.3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k=10,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k=5,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/>
      <c r="H105" s="5"/>
      <c r="I105" s="5"/>
      <c r="J105" s="5"/>
      <c r="K105" s="5"/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/>
      <c r="R105" s="5"/>
      <c r="S105" s="5"/>
      <c r="T105" s="5"/>
      <c r="U105" s="5"/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/>
      <c r="AB105" s="5"/>
      <c r="AC105" s="5"/>
      <c r="AD105" s="5"/>
      <c r="AE105" s="5"/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2"/>
      <c r="AL105" s="12"/>
      <c r="AM105" s="12"/>
      <c r="AN105" s="12"/>
      <c r="AO105" s="12"/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/>
      <c r="BA105" s="4"/>
      <c r="BB105" s="4"/>
      <c r="BC105" s="4"/>
      <c r="BD105" s="4"/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/>
      <c r="DI105" s="4"/>
      <c r="DJ105" s="4"/>
      <c r="DK105" s="4"/>
      <c r="DL105" s="4"/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0.62976363636363641</v>
      </c>
      <c r="FQ105" s="4">
        <f t="shared" si="7"/>
        <v>0.6993636363636363</v>
      </c>
      <c r="FR105" s="4">
        <f t="shared" si="8"/>
        <v>0.22341818181818185</v>
      </c>
      <c r="FS105" s="4">
        <f t="shared" si="9"/>
        <v>0.92270000000000008</v>
      </c>
      <c r="FT105" s="4">
        <f t="shared" si="10"/>
        <v>4.2454545454545453E-3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k=10,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k=5,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/>
      <c r="H106" s="5"/>
      <c r="I106" s="5"/>
      <c r="J106" s="5"/>
      <c r="K106" s="5"/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/>
      <c r="R106" s="5"/>
      <c r="S106" s="5"/>
      <c r="T106" s="5"/>
      <c r="U106" s="5"/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/>
      <c r="AB106" s="5"/>
      <c r="AC106" s="5"/>
      <c r="AD106" s="5"/>
      <c r="AE106" s="5"/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2"/>
      <c r="AL106" s="12"/>
      <c r="AM106" s="12"/>
      <c r="AN106" s="12"/>
      <c r="AO106" s="12"/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0.63764999999999994</v>
      </c>
      <c r="FQ106" s="4">
        <f t="shared" si="7"/>
        <v>0.71145000000000003</v>
      </c>
      <c r="FR106" s="4">
        <f t="shared" si="8"/>
        <v>0.21587500000000001</v>
      </c>
      <c r="FS106" s="4">
        <f t="shared" si="9"/>
        <v>0.91686250000000002</v>
      </c>
      <c r="FT106" s="4">
        <f t="shared" si="10"/>
        <v>2.7749999999999997E-3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k=10,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/>
      <c r="H107" s="5"/>
      <c r="I107" s="5"/>
      <c r="J107" s="5"/>
      <c r="K107" s="5"/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/>
      <c r="R107" s="5"/>
      <c r="S107" s="5"/>
      <c r="T107" s="5"/>
      <c r="U107" s="5"/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/>
      <c r="AB107" s="5"/>
      <c r="AC107" s="5"/>
      <c r="AD107" s="5"/>
      <c r="AE107" s="5"/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2"/>
      <c r="AL107" s="12"/>
      <c r="AM107" s="12"/>
      <c r="AN107" s="12"/>
      <c r="AO107" s="12"/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0.63346250000000004</v>
      </c>
      <c r="FQ107" s="4">
        <f t="shared" si="7"/>
        <v>0.70631250000000012</v>
      </c>
      <c r="FR107" s="4">
        <f t="shared" si="8"/>
        <v>0.2298125</v>
      </c>
      <c r="FS107" s="4">
        <f t="shared" si="9"/>
        <v>0.91686250000000002</v>
      </c>
      <c r="FT107" s="4">
        <f t="shared" si="10"/>
        <v>4.0249999999999999E-3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k=10,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k=5,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/>
      <c r="H108" s="5"/>
      <c r="I108" s="5"/>
      <c r="J108" s="5"/>
      <c r="K108" s="5"/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/>
      <c r="R108" s="5"/>
      <c r="S108" s="5"/>
      <c r="T108" s="5"/>
      <c r="U108" s="5"/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/>
      <c r="AB108" s="5"/>
      <c r="AC108" s="5"/>
      <c r="AD108" s="5"/>
      <c r="AE108" s="5"/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2"/>
      <c r="AL108" s="12"/>
      <c r="AM108" s="12"/>
      <c r="AN108" s="12"/>
      <c r="AO108" s="12"/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0.63844999999999996</v>
      </c>
      <c r="FQ108" s="4">
        <f t="shared" si="7"/>
        <v>0.70768750000000002</v>
      </c>
      <c r="FR108" s="4">
        <f t="shared" si="8"/>
        <v>0.19677500000000001</v>
      </c>
      <c r="FS108" s="4">
        <f t="shared" si="9"/>
        <v>0.88182499999999997</v>
      </c>
      <c r="FT108" s="4">
        <f t="shared" si="10"/>
        <v>3.9250000000000005E-3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k=10,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k=5, r=0.3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/>
      <c r="H109" s="5"/>
      <c r="I109" s="5"/>
      <c r="J109" s="5"/>
      <c r="K109" s="5"/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/>
      <c r="R109" s="5"/>
      <c r="S109" s="5"/>
      <c r="T109" s="5"/>
      <c r="U109" s="5"/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/>
      <c r="AB109" s="5"/>
      <c r="AC109" s="5"/>
      <c r="AD109" s="5"/>
      <c r="AE109" s="5"/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2"/>
      <c r="AL109" s="12"/>
      <c r="AM109" s="12"/>
      <c r="AN109" s="12"/>
      <c r="AO109" s="12"/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0.6377124999999999</v>
      </c>
      <c r="FQ109" s="4">
        <f t="shared" si="7"/>
        <v>0.70516250000000003</v>
      </c>
      <c r="FR109" s="4">
        <f t="shared" si="8"/>
        <v>0.20556249999999998</v>
      </c>
      <c r="FS109" s="4">
        <f t="shared" si="9"/>
        <v>0.88182499999999997</v>
      </c>
      <c r="FT109" s="4">
        <f t="shared" si="10"/>
        <v>4.4375000000000005E-3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k=10,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k=5, r=0.3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/>
      <c r="H110" s="5"/>
      <c r="I110" s="5"/>
      <c r="J110" s="5"/>
      <c r="K110" s="5"/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/>
      <c r="R110" s="5"/>
      <c r="S110" s="5"/>
      <c r="T110" s="5"/>
      <c r="U110" s="5"/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/>
      <c r="AB110" s="5"/>
      <c r="AC110" s="5"/>
      <c r="AD110" s="5"/>
      <c r="AE110" s="5"/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2"/>
      <c r="AL110" s="12"/>
      <c r="AM110" s="12"/>
      <c r="AN110" s="12"/>
      <c r="AO110" s="12"/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0.97642499999999988</v>
      </c>
      <c r="FQ110" s="4">
        <f t="shared" si="7"/>
        <v>1.6940625</v>
      </c>
      <c r="FR110" s="4">
        <f t="shared" si="8"/>
        <v>5.9999999999999984E-3</v>
      </c>
      <c r="FS110" s="4">
        <f t="shared" si="9"/>
        <v>6.8175000000000013E-2</v>
      </c>
      <c r="FT110" s="4">
        <f t="shared" si="10"/>
        <v>3.8399999999999997E-2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r=0.3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/>
      <c r="H111" s="5"/>
      <c r="I111" s="5"/>
      <c r="J111" s="5"/>
      <c r="K111" s="5"/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/>
      <c r="R111" s="5"/>
      <c r="S111" s="5"/>
      <c r="T111" s="5"/>
      <c r="U111" s="5"/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/>
      <c r="AB111" s="5"/>
      <c r="AC111" s="5"/>
      <c r="AD111" s="5"/>
      <c r="AE111" s="5"/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2"/>
      <c r="AL111" s="12"/>
      <c r="AM111" s="12"/>
      <c r="AN111" s="12"/>
      <c r="AO111" s="12"/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0.63217500000000004</v>
      </c>
      <c r="FQ111" s="4">
        <f t="shared" si="7"/>
        <v>0.69476249999999995</v>
      </c>
      <c r="FR111" s="4">
        <f t="shared" si="8"/>
        <v>0.2056</v>
      </c>
      <c r="FS111" s="4">
        <f t="shared" si="9"/>
        <v>0.93500000000000005</v>
      </c>
      <c r="FT111" s="4">
        <f t="shared" si="10"/>
        <v>3.5374999999999998E-3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k=10,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k=10,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k=5,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/>
      <c r="H112" s="5"/>
      <c r="I112" s="5"/>
      <c r="J112" s="5"/>
      <c r="K112" s="5"/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/>
      <c r="R112" s="5"/>
      <c r="S112" s="5"/>
      <c r="T112" s="5"/>
      <c r="U112" s="5"/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/>
      <c r="AB112" s="5"/>
      <c r="AC112" s="5"/>
      <c r="AD112" s="5"/>
      <c r="AE112" s="5"/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2"/>
      <c r="AL112" s="12"/>
      <c r="AM112" s="12"/>
      <c r="AN112" s="12"/>
      <c r="AO112" s="12"/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0.62188750000000004</v>
      </c>
      <c r="FQ112" s="4">
        <f t="shared" si="7"/>
        <v>0.67642500000000005</v>
      </c>
      <c r="FR112" s="4">
        <f t="shared" si="8"/>
        <v>0.22362500000000002</v>
      </c>
      <c r="FS112" s="4">
        <f t="shared" si="9"/>
        <v>0.93500000000000005</v>
      </c>
      <c r="FT112" s="4">
        <f t="shared" si="10"/>
        <v>3.6874999999999998E-3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k=10,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k=10,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k=10,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k=5,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/>
      <c r="H113" s="5"/>
      <c r="I113" s="5"/>
      <c r="J113" s="5"/>
      <c r="K113" s="5"/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/>
      <c r="R113" s="5"/>
      <c r="S113" s="5"/>
      <c r="T113" s="5"/>
      <c r="U113" s="5"/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/>
      <c r="AB113" s="5"/>
      <c r="AC113" s="5"/>
      <c r="AD113" s="5"/>
      <c r="AE113" s="5"/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2"/>
      <c r="AL113" s="12"/>
      <c r="AM113" s="12"/>
      <c r="AN113" s="12"/>
      <c r="AO113" s="12"/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0.62143749999999998</v>
      </c>
      <c r="FQ113" s="4">
        <f t="shared" si="7"/>
        <v>0.67967500000000003</v>
      </c>
      <c r="FR113" s="4">
        <f t="shared" si="8"/>
        <v>0.2296125</v>
      </c>
      <c r="FS113" s="4">
        <f t="shared" si="9"/>
        <v>0.93500000000000005</v>
      </c>
      <c r="FT113" s="4">
        <f t="shared" si="10"/>
        <v>3.5874999999999995E-3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k=10,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k=5,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/>
      <c r="H114" s="5"/>
      <c r="I114" s="5"/>
      <c r="J114" s="5"/>
      <c r="K114" s="5"/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/>
      <c r="R114" s="5"/>
      <c r="S114" s="5"/>
      <c r="T114" s="5"/>
      <c r="U114" s="5"/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/>
      <c r="AB114" s="5"/>
      <c r="AC114" s="5"/>
      <c r="AD114" s="5"/>
      <c r="AE114" s="5"/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2"/>
      <c r="AL114" s="12"/>
      <c r="AM114" s="12"/>
      <c r="AN114" s="12"/>
      <c r="AO114" s="12"/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/>
      <c r="DI114" s="4"/>
      <c r="DJ114" s="4"/>
      <c r="DK114" s="4"/>
      <c r="DL114" s="4"/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0.63587499999999997</v>
      </c>
      <c r="FQ114" s="4">
        <f t="shared" si="7"/>
        <v>0.71399999999999997</v>
      </c>
      <c r="FR114" s="4">
        <f t="shared" si="8"/>
        <v>0.21892500000000004</v>
      </c>
      <c r="FS114" s="4">
        <f t="shared" si="9"/>
        <v>0.91686250000000002</v>
      </c>
      <c r="FT114" s="4">
        <f t="shared" si="10"/>
        <v>6.3749999999999996E-3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k=5, r=0.3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k=10,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k=5,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/>
      <c r="H115" s="5"/>
      <c r="I115" s="5"/>
      <c r="J115" s="5"/>
      <c r="K115" s="5"/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/>
      <c r="R115" s="5"/>
      <c r="S115" s="5"/>
      <c r="T115" s="5"/>
      <c r="U115" s="5"/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/>
      <c r="AB115" s="5"/>
      <c r="AC115" s="5"/>
      <c r="AD115" s="5"/>
      <c r="AE115" s="5"/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2"/>
      <c r="AL115" s="12"/>
      <c r="AM115" s="12"/>
      <c r="AN115" s="12"/>
      <c r="AO115" s="12"/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0.63342500000000002</v>
      </c>
      <c r="FQ115" s="4">
        <f t="shared" si="7"/>
        <v>0.69686249999999994</v>
      </c>
      <c r="FR115" s="4">
        <f t="shared" si="8"/>
        <v>0.1670875</v>
      </c>
      <c r="FS115" s="4">
        <f t="shared" si="9"/>
        <v>0.85182500000000005</v>
      </c>
      <c r="FT115" s="4">
        <f t="shared" si="10"/>
        <v>6.2375E-3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k=5,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/>
      <c r="H116" s="5"/>
      <c r="I116" s="5"/>
      <c r="J116" s="5"/>
      <c r="K116" s="5"/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/>
      <c r="R116" s="5"/>
      <c r="S116" s="5"/>
      <c r="T116" s="5"/>
      <c r="U116" s="5"/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/>
      <c r="AB116" s="5"/>
      <c r="AC116" s="5"/>
      <c r="AD116" s="5"/>
      <c r="AE116" s="5"/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2"/>
      <c r="AL116" s="12"/>
      <c r="AM116" s="12"/>
      <c r="AN116" s="12"/>
      <c r="AO116" s="12"/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/>
      <c r="BA116" s="4"/>
      <c r="BB116" s="4"/>
      <c r="BC116" s="4"/>
      <c r="BD116" s="4"/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/>
      <c r="BK116" s="4"/>
      <c r="BL116" s="4"/>
      <c r="BM116" s="4"/>
      <c r="BN116" s="4"/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8.3999999999999995E-3</v>
      </c>
      <c r="DH116" s="4"/>
      <c r="DI116" s="4"/>
      <c r="DJ116" s="4"/>
      <c r="DK116" s="4"/>
      <c r="DL116" s="4"/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0.63271818181818196</v>
      </c>
      <c r="FQ116" s="4">
        <f t="shared" si="7"/>
        <v>0.69678181818181828</v>
      </c>
      <c r="FR116" s="4">
        <f t="shared" si="8"/>
        <v>0.17089090909090909</v>
      </c>
      <c r="FS116" s="4">
        <f t="shared" si="9"/>
        <v>0.87484545454545437</v>
      </c>
      <c r="FT116" s="4">
        <f t="shared" si="10"/>
        <v>1.212727272727273E-2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/>
      <c r="H117" s="5"/>
      <c r="I117" s="5"/>
      <c r="J117" s="5"/>
      <c r="K117" s="5"/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/>
      <c r="R117" s="5"/>
      <c r="S117" s="5"/>
      <c r="T117" s="5"/>
      <c r="U117" s="5"/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/>
      <c r="AB117" s="5"/>
      <c r="AC117" s="5"/>
      <c r="AD117" s="5"/>
      <c r="AE117" s="5"/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2"/>
      <c r="AL117" s="12"/>
      <c r="AM117" s="12"/>
      <c r="AN117" s="12"/>
      <c r="AO117" s="12"/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0.63932500000000003</v>
      </c>
      <c r="FQ117" s="4">
        <f t="shared" si="7"/>
        <v>0.70837499999999987</v>
      </c>
      <c r="FR117" s="4">
        <f t="shared" si="8"/>
        <v>0.15527500000000002</v>
      </c>
      <c r="FS117" s="4">
        <f t="shared" si="9"/>
        <v>0.84953749999999995</v>
      </c>
      <c r="FT117" s="4">
        <f t="shared" si="10"/>
        <v>1.2E-2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k=5,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k=5,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/>
      <c r="H118" s="5"/>
      <c r="I118" s="5"/>
      <c r="J118" s="5"/>
      <c r="K118" s="5"/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/>
      <c r="R118" s="5"/>
      <c r="S118" s="5"/>
      <c r="T118" s="5"/>
      <c r="U118" s="5"/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/>
      <c r="AB118" s="5"/>
      <c r="AC118" s="5"/>
      <c r="AD118" s="5"/>
      <c r="AE118" s="5"/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2"/>
      <c r="AL118" s="12"/>
      <c r="AM118" s="12"/>
      <c r="AN118" s="12"/>
      <c r="AO118" s="12"/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0.6408625</v>
      </c>
      <c r="FQ118" s="4">
        <f t="shared" si="7"/>
        <v>0.70311250000000003</v>
      </c>
      <c r="FR118" s="4">
        <f t="shared" si="8"/>
        <v>0.1221125</v>
      </c>
      <c r="FS118" s="4">
        <f t="shared" si="9"/>
        <v>0.74161250000000012</v>
      </c>
      <c r="FT118" s="4">
        <f t="shared" si="10"/>
        <v>5.2137499999999996E-2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k=10,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k=10,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k=5,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/>
      <c r="H119" s="5"/>
      <c r="I119" s="5"/>
      <c r="J119" s="5"/>
      <c r="K119" s="5"/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/>
      <c r="R119" s="5"/>
      <c r="S119" s="5"/>
      <c r="T119" s="5"/>
      <c r="U119" s="5"/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/>
      <c r="AB119" s="5"/>
      <c r="AC119" s="5"/>
      <c r="AD119" s="5"/>
      <c r="AE119" s="5"/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2"/>
      <c r="AL119" s="12"/>
      <c r="AM119" s="12"/>
      <c r="AN119" s="12"/>
      <c r="AO119" s="12"/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0.62871250000000001</v>
      </c>
      <c r="FQ119" s="4">
        <f t="shared" si="7"/>
        <v>0.68129999999999991</v>
      </c>
      <c r="FR119" s="4">
        <f t="shared" si="8"/>
        <v>0.18622499999999997</v>
      </c>
      <c r="FS119" s="4">
        <f t="shared" si="9"/>
        <v>0.85026250000000003</v>
      </c>
      <c r="FT119" s="4">
        <f t="shared" si="10"/>
        <v>9.4249999999999994E-3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r=0.3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k=5,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/>
      <c r="H120" s="5"/>
      <c r="I120" s="5"/>
      <c r="J120" s="5"/>
      <c r="K120" s="5"/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/>
      <c r="R120" s="5"/>
      <c r="S120" s="5"/>
      <c r="T120" s="5"/>
      <c r="U120" s="5"/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/>
      <c r="AB120" s="5"/>
      <c r="AC120" s="5"/>
      <c r="AD120" s="5"/>
      <c r="AE120" s="5"/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2"/>
      <c r="AL120" s="12"/>
      <c r="AM120" s="12"/>
      <c r="AN120" s="12"/>
      <c r="AO120" s="12"/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0.62875000000000003</v>
      </c>
      <c r="FQ120" s="4">
        <f t="shared" si="7"/>
        <v>0.68205000000000005</v>
      </c>
      <c r="FR120" s="4">
        <f t="shared" si="8"/>
        <v>0.18809999999999999</v>
      </c>
      <c r="FS120" s="4">
        <f t="shared" si="9"/>
        <v>0.85175000000000012</v>
      </c>
      <c r="FT120" s="4">
        <f t="shared" si="10"/>
        <v>6.3500000000000006E-3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r=0.3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k=5,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/>
      <c r="H121" s="5"/>
      <c r="I121" s="5"/>
      <c r="J121" s="5"/>
      <c r="K121" s="5"/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/>
      <c r="R121" s="5"/>
      <c r="S121" s="5"/>
      <c r="T121" s="5"/>
      <c r="U121" s="5"/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/>
      <c r="AB121" s="5"/>
      <c r="AC121" s="5"/>
      <c r="AD121" s="5"/>
      <c r="AE121" s="5"/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2"/>
      <c r="AL121" s="12"/>
      <c r="AM121" s="12"/>
      <c r="AN121" s="12"/>
      <c r="AO121" s="12"/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0.68661249999999996</v>
      </c>
      <c r="FQ121" s="4">
        <f t="shared" si="7"/>
        <v>0.81616250000000012</v>
      </c>
      <c r="FR121" s="4">
        <f t="shared" si="8"/>
        <v>0.11701250000000001</v>
      </c>
      <c r="FS121" s="4">
        <f t="shared" si="9"/>
        <v>0.46728750000000002</v>
      </c>
      <c r="FT121" s="4">
        <f t="shared" si="10"/>
        <v>5.9750000000000011E-3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k=5,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/>
      <c r="H122" s="5"/>
      <c r="I122" s="5"/>
      <c r="J122" s="5"/>
      <c r="K122" s="5"/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/>
      <c r="R122" s="5"/>
      <c r="S122" s="5"/>
      <c r="T122" s="5"/>
      <c r="U122" s="5"/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/>
      <c r="AB122" s="5"/>
      <c r="AC122" s="5"/>
      <c r="AD122" s="5"/>
      <c r="AE122" s="5"/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2"/>
      <c r="AL122" s="12"/>
      <c r="AM122" s="12"/>
      <c r="AN122" s="12"/>
      <c r="AO122" s="12"/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0.63316250000000007</v>
      </c>
      <c r="FQ122" s="4">
        <f t="shared" si="7"/>
        <v>0.69623749999999995</v>
      </c>
      <c r="FR122" s="4">
        <f t="shared" si="8"/>
        <v>0.16667500000000002</v>
      </c>
      <c r="FS122" s="4">
        <f t="shared" si="9"/>
        <v>0.85182500000000005</v>
      </c>
      <c r="FT122" s="4">
        <f t="shared" si="10"/>
        <v>6.0000000000000001E-3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k=5,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/>
      <c r="H123" s="5"/>
      <c r="I123" s="5"/>
      <c r="J123" s="5"/>
      <c r="K123" s="5"/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/>
      <c r="R123" s="5"/>
      <c r="S123" s="5"/>
      <c r="T123" s="5"/>
      <c r="U123" s="5"/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/>
      <c r="AB123" s="5"/>
      <c r="AC123" s="5"/>
      <c r="AD123" s="5"/>
      <c r="AE123" s="5"/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2"/>
      <c r="AL123" s="12"/>
      <c r="AM123" s="12"/>
      <c r="AN123" s="12"/>
      <c r="AO123" s="12"/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0.62890000000000001</v>
      </c>
      <c r="FQ123" s="4">
        <f t="shared" si="7"/>
        <v>0.68019999999999992</v>
      </c>
      <c r="FR123" s="4">
        <f t="shared" si="8"/>
        <v>0.1867875</v>
      </c>
      <c r="FS123" s="4">
        <f t="shared" si="9"/>
        <v>0.83917500000000012</v>
      </c>
      <c r="FT123" s="4">
        <f t="shared" si="10"/>
        <v>7.5999999999999991E-3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k=5,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/>
      <c r="H124" s="5"/>
      <c r="I124" s="5"/>
      <c r="J124" s="5"/>
      <c r="K124" s="5"/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/>
      <c r="R124" s="5"/>
      <c r="S124" s="5"/>
      <c r="T124" s="5"/>
      <c r="U124" s="5"/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/>
      <c r="AB124" s="5"/>
      <c r="AC124" s="5"/>
      <c r="AD124" s="5"/>
      <c r="AE124" s="5"/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2"/>
      <c r="AL124" s="12"/>
      <c r="AM124" s="12"/>
      <c r="AN124" s="12"/>
      <c r="AO124" s="12"/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0.64634999999999998</v>
      </c>
      <c r="FQ124" s="4">
        <f t="shared" si="7"/>
        <v>0.72538749999999996</v>
      </c>
      <c r="FR124" s="4">
        <f t="shared" si="8"/>
        <v>0.13923749999999999</v>
      </c>
      <c r="FS124" s="4">
        <f t="shared" si="9"/>
        <v>0.83876249999999997</v>
      </c>
      <c r="FT124" s="4">
        <f t="shared" si="10"/>
        <v>6.0500000000000007E-3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k=5,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/>
      <c r="H125" s="5"/>
      <c r="I125" s="5"/>
      <c r="J125" s="5"/>
      <c r="K125" s="5"/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/>
      <c r="R125" s="5"/>
      <c r="S125" s="5"/>
      <c r="T125" s="5"/>
      <c r="U125" s="5"/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/>
      <c r="AB125" s="5"/>
      <c r="AC125" s="5"/>
      <c r="AD125" s="5"/>
      <c r="AE125" s="5"/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2"/>
      <c r="AL125" s="12"/>
      <c r="AM125" s="12"/>
      <c r="AN125" s="12"/>
      <c r="AO125" s="12"/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0.6685875</v>
      </c>
      <c r="FQ125" s="4">
        <f t="shared" si="7"/>
        <v>0.75834999999999997</v>
      </c>
      <c r="FR125" s="4">
        <f t="shared" si="8"/>
        <v>0.12098750000000003</v>
      </c>
      <c r="FS125" s="4">
        <f t="shared" si="9"/>
        <v>0.76709999999999989</v>
      </c>
      <c r="FT125" s="4">
        <f t="shared" si="10"/>
        <v>6.3E-3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r=0.5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k=5,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k=5,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/>
      <c r="H126" s="5"/>
      <c r="I126" s="5"/>
      <c r="J126" s="5"/>
      <c r="K126" s="5"/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/>
      <c r="R126" s="5"/>
      <c r="S126" s="5"/>
      <c r="T126" s="5"/>
      <c r="U126" s="5"/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/>
      <c r="AB126" s="5"/>
      <c r="AC126" s="5"/>
      <c r="AD126" s="5"/>
      <c r="AE126" s="5"/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2"/>
      <c r="AL126" s="12"/>
      <c r="AM126" s="12"/>
      <c r="AN126" s="12"/>
      <c r="AO126" s="12"/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0.63561250000000002</v>
      </c>
      <c r="FQ126" s="4">
        <f t="shared" si="7"/>
        <v>0.69201250000000003</v>
      </c>
      <c r="FR126" s="4">
        <f t="shared" si="8"/>
        <v>0.17826250000000002</v>
      </c>
      <c r="FS126" s="4">
        <f t="shared" si="9"/>
        <v>0.84605000000000008</v>
      </c>
      <c r="FT126" s="4">
        <f t="shared" si="10"/>
        <v>8.2124999999999993E-3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k=5,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/>
      <c r="H127" s="5"/>
      <c r="I127" s="5"/>
      <c r="J127" s="5"/>
      <c r="K127" s="5"/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/>
      <c r="R127" s="5"/>
      <c r="S127" s="5"/>
      <c r="T127" s="5"/>
      <c r="U127" s="5"/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/>
      <c r="AB127" s="5"/>
      <c r="AC127" s="5"/>
      <c r="AD127" s="5"/>
      <c r="AE127" s="5"/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2"/>
      <c r="AL127" s="12"/>
      <c r="AM127" s="12"/>
      <c r="AN127" s="12"/>
      <c r="AO127" s="12"/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/>
      <c r="BA127" s="4"/>
      <c r="BB127" s="4"/>
      <c r="BC127" s="4"/>
      <c r="BD127" s="4"/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/>
      <c r="BK127" s="4"/>
      <c r="BL127" s="4"/>
      <c r="BM127" s="4"/>
      <c r="BN127" s="4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6.8999999999999999E-3</v>
      </c>
      <c r="DH127" s="4"/>
      <c r="DI127" s="4"/>
      <c r="DJ127" s="4"/>
      <c r="DK127" s="4"/>
      <c r="DL127" s="4"/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0.62773636363636354</v>
      </c>
      <c r="FQ127" s="4">
        <f t="shared" si="7"/>
        <v>0.68212727272727269</v>
      </c>
      <c r="FR127" s="4">
        <f t="shared" si="8"/>
        <v>0.17762727272727272</v>
      </c>
      <c r="FS127" s="4">
        <f t="shared" si="9"/>
        <v>0.85067272727272725</v>
      </c>
      <c r="FT127" s="4">
        <f t="shared" si="10"/>
        <v>9.3545454545454557E-3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k=5,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/>
      <c r="H128" s="5"/>
      <c r="I128" s="5"/>
      <c r="J128" s="5"/>
      <c r="K128" s="5"/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/>
      <c r="R128" s="5"/>
      <c r="S128" s="5"/>
      <c r="T128" s="5"/>
      <c r="U128" s="5"/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/>
      <c r="AB128" s="5"/>
      <c r="AC128" s="5"/>
      <c r="AD128" s="5"/>
      <c r="AE128" s="5"/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2"/>
      <c r="AL128" s="12"/>
      <c r="AM128" s="12"/>
      <c r="AN128" s="12"/>
      <c r="AO128" s="12"/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0.67133749999999992</v>
      </c>
      <c r="FQ128" s="4">
        <f t="shared" si="7"/>
        <v>0.7643375</v>
      </c>
      <c r="FR128" s="4">
        <f t="shared" si="8"/>
        <v>0.11775000000000001</v>
      </c>
      <c r="FS128" s="4">
        <f t="shared" si="9"/>
        <v>0.75576250000000011</v>
      </c>
      <c r="FT128" s="4">
        <f t="shared" si="10"/>
        <v>6.1874999999999994E-3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r=0.5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k=5,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/>
      <c r="H129" s="5"/>
      <c r="I129" s="5"/>
      <c r="J129" s="5"/>
      <c r="K129" s="5"/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/>
      <c r="R129" s="5"/>
      <c r="S129" s="5"/>
      <c r="T129" s="5"/>
      <c r="U129" s="5"/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/>
      <c r="AB129" s="5"/>
      <c r="AC129" s="5"/>
      <c r="AD129" s="5"/>
      <c r="AE129" s="5"/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2"/>
      <c r="AL129" s="12"/>
      <c r="AM129" s="12"/>
      <c r="AN129" s="12"/>
      <c r="AO129" s="12"/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/>
      <c r="DI129" s="4"/>
      <c r="DJ129" s="4"/>
      <c r="DK129" s="4"/>
      <c r="DL129" s="4"/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0.63498750000000004</v>
      </c>
      <c r="FQ129" s="4">
        <f t="shared" si="7"/>
        <v>0.69872500000000004</v>
      </c>
      <c r="FR129" s="4">
        <f t="shared" si="8"/>
        <v>0.166875</v>
      </c>
      <c r="FS129" s="4">
        <f t="shared" si="9"/>
        <v>0.85286250000000008</v>
      </c>
      <c r="FT129" s="4">
        <f t="shared" si="10"/>
        <v>1.4274999999999999E-2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/>
      <c r="H130" s="5"/>
      <c r="I130" s="5"/>
      <c r="J130" s="5"/>
      <c r="K130" s="5"/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/>
      <c r="R130" s="5"/>
      <c r="S130" s="5"/>
      <c r="T130" s="5"/>
      <c r="U130" s="5"/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/>
      <c r="AB130" s="5"/>
      <c r="AC130" s="5"/>
      <c r="AD130" s="5"/>
      <c r="AE130" s="5"/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2"/>
      <c r="AL130" s="12"/>
      <c r="AM130" s="12"/>
      <c r="AN130" s="12"/>
      <c r="AO130" s="12"/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/>
      <c r="DI130" s="4"/>
      <c r="DJ130" s="4"/>
      <c r="DK130" s="4"/>
      <c r="DL130" s="4"/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0.62808750000000002</v>
      </c>
      <c r="FQ130" s="4">
        <f t="shared" si="7"/>
        <v>0.67981250000000004</v>
      </c>
      <c r="FR130" s="4">
        <f t="shared" si="8"/>
        <v>0.1716125</v>
      </c>
      <c r="FS130" s="4">
        <f t="shared" si="9"/>
        <v>0.83267499999999994</v>
      </c>
      <c r="FT130" s="4">
        <f t="shared" si="10"/>
        <v>2.8825E-2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/>
      <c r="H131" s="5"/>
      <c r="I131" s="5"/>
      <c r="J131" s="5"/>
      <c r="K131" s="5"/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/>
      <c r="R131" s="5"/>
      <c r="S131" s="5"/>
      <c r="T131" s="5"/>
      <c r="U131" s="5"/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/>
      <c r="AB131" s="5"/>
      <c r="AC131" s="5"/>
      <c r="AD131" s="5"/>
      <c r="AE131" s="5"/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2"/>
      <c r="AL131" s="12"/>
      <c r="AM131" s="12"/>
      <c r="AN131" s="12"/>
      <c r="AO131" s="12"/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0.63260000000000005</v>
      </c>
      <c r="FQ131" s="4">
        <f t="shared" si="7"/>
        <v>0.68493749999999987</v>
      </c>
      <c r="FR131" s="4">
        <f t="shared" si="8"/>
        <v>0.168125</v>
      </c>
      <c r="FS131" s="4">
        <f t="shared" si="9"/>
        <v>0.88030000000000008</v>
      </c>
      <c r="FT131" s="4">
        <f t="shared" si="10"/>
        <v>2.4750000000000005E-2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k=10,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k=10,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k=5,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/>
      <c r="H132" s="5"/>
      <c r="I132" s="5"/>
      <c r="J132" s="5"/>
      <c r="K132" s="5"/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/>
      <c r="R132" s="5"/>
      <c r="S132" s="5"/>
      <c r="T132" s="5"/>
      <c r="U132" s="5"/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/>
      <c r="AB132" s="5"/>
      <c r="AC132" s="5"/>
      <c r="AD132" s="5"/>
      <c r="AE132" s="5"/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2"/>
      <c r="AL132" s="12"/>
      <c r="AM132" s="12"/>
      <c r="AN132" s="12"/>
      <c r="AO132" s="12"/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/>
      <c r="BA132" s="4"/>
      <c r="BB132" s="4"/>
      <c r="BC132" s="4"/>
      <c r="BD132" s="4"/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8.5000000000000006E-3</v>
      </c>
      <c r="DH132" s="4"/>
      <c r="DI132" s="4"/>
      <c r="DJ132" s="4"/>
      <c r="DK132" s="4"/>
      <c r="DL132" s="4"/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0.62194545454545458</v>
      </c>
      <c r="FQ132" s="4">
        <f t="shared" si="7"/>
        <v>0.65873636363636368</v>
      </c>
      <c r="FR132" s="4">
        <f t="shared" si="8"/>
        <v>0.21397272727272731</v>
      </c>
      <c r="FS132" s="4">
        <f t="shared" si="9"/>
        <v>0.805718181818182</v>
      </c>
      <c r="FT132" s="4">
        <f t="shared" si="10"/>
        <v>1.1827272727272726E-2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k=5,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/>
      <c r="H133" s="5"/>
      <c r="I133" s="5"/>
      <c r="J133" s="5"/>
      <c r="K133" s="5"/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/>
      <c r="R133" s="5"/>
      <c r="S133" s="5"/>
      <c r="T133" s="5"/>
      <c r="U133" s="5"/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/>
      <c r="AB133" s="5"/>
      <c r="AC133" s="5"/>
      <c r="AD133" s="5"/>
      <c r="AE133" s="5"/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2"/>
      <c r="AL133" s="12"/>
      <c r="AM133" s="12"/>
      <c r="AN133" s="12"/>
      <c r="AO133" s="12"/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0.64458750000000009</v>
      </c>
      <c r="FQ133" s="4">
        <f t="shared" si="7"/>
        <v>0.70163750000000003</v>
      </c>
      <c r="FR133" s="4">
        <f t="shared" si="8"/>
        <v>0.17448749999999999</v>
      </c>
      <c r="FS133" s="4">
        <f t="shared" si="9"/>
        <v>0.79266249999999994</v>
      </c>
      <c r="FT133" s="4">
        <f t="shared" si="10"/>
        <v>1.2512500000000001E-2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k=5,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/>
      <c r="H134" s="5"/>
      <c r="I134" s="5"/>
      <c r="J134" s="5"/>
      <c r="K134" s="5"/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/>
      <c r="R134" s="5"/>
      <c r="S134" s="5"/>
      <c r="T134" s="5"/>
      <c r="U134" s="5"/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/>
      <c r="AB134" s="5"/>
      <c r="AC134" s="5"/>
      <c r="AD134" s="5"/>
      <c r="AE134" s="5"/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2"/>
      <c r="AL134" s="12"/>
      <c r="AM134" s="12"/>
      <c r="AN134" s="12"/>
      <c r="AO134" s="12"/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0.62537500000000001</v>
      </c>
      <c r="FQ134" s="4">
        <f t="shared" si="7"/>
        <v>0.67170000000000007</v>
      </c>
      <c r="FR134" s="4">
        <f t="shared" si="8"/>
        <v>0.21486250000000004</v>
      </c>
      <c r="FS134" s="4">
        <f t="shared" si="9"/>
        <v>0.81887500000000002</v>
      </c>
      <c r="FT134" s="4">
        <f t="shared" si="10"/>
        <v>1.2725E-2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k=10,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k=5,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/>
      <c r="H135" s="5"/>
      <c r="I135" s="5"/>
      <c r="J135" s="5"/>
      <c r="K135" s="5"/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/>
      <c r="R135" s="5"/>
      <c r="S135" s="5"/>
      <c r="T135" s="5"/>
      <c r="U135" s="5"/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/>
      <c r="AB135" s="5"/>
      <c r="AC135" s="5"/>
      <c r="AD135" s="5"/>
      <c r="AE135" s="5"/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2"/>
      <c r="AL135" s="12"/>
      <c r="AM135" s="12"/>
      <c r="AN135" s="12"/>
      <c r="AO135" s="12"/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0.62895000000000001</v>
      </c>
      <c r="FQ135" s="4">
        <f t="shared" si="7"/>
        <v>0.68361249999999996</v>
      </c>
      <c r="FR135" s="4">
        <f t="shared" si="8"/>
        <v>0.18404999999999999</v>
      </c>
      <c r="FS135" s="4">
        <f t="shared" si="9"/>
        <v>0.84826249999999992</v>
      </c>
      <c r="FT135" s="4">
        <f t="shared" si="10"/>
        <v>9.8999999999999991E-3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k=5,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/>
      <c r="H136" s="5"/>
      <c r="I136" s="5"/>
      <c r="J136" s="5"/>
      <c r="K136" s="5"/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/>
      <c r="R136" s="5"/>
      <c r="S136" s="5"/>
      <c r="T136" s="5"/>
      <c r="U136" s="5"/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/>
      <c r="AB136" s="5"/>
      <c r="AC136" s="5"/>
      <c r="AD136" s="5"/>
      <c r="AE136" s="5"/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2"/>
      <c r="AL136" s="12"/>
      <c r="AM136" s="12"/>
      <c r="AN136" s="12"/>
      <c r="AO136" s="12"/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0.62654999999999994</v>
      </c>
      <c r="FQ136" s="4">
        <f t="shared" si="7"/>
        <v>0.68120000000000003</v>
      </c>
      <c r="FR136" s="4">
        <f t="shared" si="8"/>
        <v>0.20142500000000002</v>
      </c>
      <c r="FS136" s="4">
        <f t="shared" si="9"/>
        <v>0.86798749999999991</v>
      </c>
      <c r="FT136" s="4">
        <f t="shared" si="10"/>
        <v>6.5250000000000004E-3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k=5,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/>
      <c r="H137" s="5"/>
      <c r="I137" s="5"/>
      <c r="J137" s="5"/>
      <c r="K137" s="5"/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/>
      <c r="R137" s="5"/>
      <c r="S137" s="5"/>
      <c r="T137" s="5"/>
      <c r="U137" s="5"/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/>
      <c r="AB137" s="5"/>
      <c r="AC137" s="5"/>
      <c r="AD137" s="5"/>
      <c r="AE137" s="5"/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2"/>
      <c r="AL137" s="12"/>
      <c r="AM137" s="12"/>
      <c r="AN137" s="12"/>
      <c r="AO137" s="12"/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0.62864999999999993</v>
      </c>
      <c r="FQ137" s="4">
        <f t="shared" si="7"/>
        <v>0.68476249999999994</v>
      </c>
      <c r="FR137" s="4">
        <f t="shared" si="8"/>
        <v>0.18712499999999999</v>
      </c>
      <c r="FS137" s="4">
        <f t="shared" si="9"/>
        <v>0.84614999999999996</v>
      </c>
      <c r="FT137" s="4">
        <f t="shared" si="10"/>
        <v>1.8450000000000001E-2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k=5,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/>
      <c r="H138" s="5"/>
      <c r="I138" s="5"/>
      <c r="J138" s="5"/>
      <c r="K138" s="5"/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/>
      <c r="R138" s="5"/>
      <c r="S138" s="5"/>
      <c r="T138" s="5"/>
      <c r="U138" s="5"/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/>
      <c r="AB138" s="5"/>
      <c r="AC138" s="5"/>
      <c r="AD138" s="5"/>
      <c r="AE138" s="5"/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2"/>
      <c r="AL138" s="12"/>
      <c r="AM138" s="12"/>
      <c r="AN138" s="12"/>
      <c r="AO138" s="12"/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0.6289499999999999</v>
      </c>
      <c r="FQ138" s="4">
        <f t="shared" ref="FQ138" si="27">AVERAGEIFS(B138:FO138,metrics.est,"MSE")</f>
        <v>0.68722499999999997</v>
      </c>
      <c r="FR138" s="4">
        <f t="shared" ref="FR138" si="28">AVERAGEIFS(B138:FO138,metrics.est,"R")</f>
        <v>0.19163750000000002</v>
      </c>
      <c r="FS138" s="4">
        <f t="shared" ref="FS138" si="29">AVERAGEIFS(B138:FO138,metrics.est,"Coverage")</f>
        <v>0.86103750000000012</v>
      </c>
      <c r="FT138" s="4">
        <f t="shared" ref="FT138" si="30">AVERAGEIFS(B138:FO138,metrics.est,"Time")</f>
        <v>2.0987500000000003E-2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k=10,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/>
      <c r="H139" s="5"/>
      <c r="I139" s="5"/>
      <c r="J139" s="5"/>
      <c r="K139" s="5"/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/>
      <c r="R139" s="5"/>
      <c r="S139" s="5"/>
      <c r="T139" s="5"/>
      <c r="U139" s="5"/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/>
      <c r="AB139" s="5"/>
      <c r="AC139" s="5"/>
      <c r="AD139" s="5"/>
      <c r="AE139" s="5"/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2"/>
      <c r="AL139" s="12"/>
      <c r="AM139" s="12"/>
      <c r="AN139" s="12"/>
      <c r="AO139" s="12"/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0.62943749999999998</v>
      </c>
      <c r="FQ139" s="4">
        <f t="shared" ref="FQ139" si="32">AVERAGEIFS(B139:FO139,metrics.est,"MSE")</f>
        <v>0.68922499999999998</v>
      </c>
      <c r="FR139" s="4">
        <f t="shared" ref="FR139" si="33">AVERAGEIFS(B139:FO139,metrics.est,"R")</f>
        <v>0.187025</v>
      </c>
      <c r="FS139" s="4">
        <f t="shared" ref="FS139" si="34">AVERAGEIFS(B139:FO139,metrics.est,"Coverage")</f>
        <v>0.86107499999999992</v>
      </c>
      <c r="FT139" s="4">
        <f t="shared" ref="FT139" si="35">AVERAGEIFS(B139:FO139,metrics.est,"Time")</f>
        <v>2.0662499999999997E-2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k=10,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k=5,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/>
      <c r="H140" s="5"/>
      <c r="I140" s="5"/>
      <c r="J140" s="5"/>
      <c r="K140" s="5"/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/>
      <c r="R140" s="5"/>
      <c r="S140" s="5"/>
      <c r="T140" s="5"/>
      <c r="U140" s="5"/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/>
      <c r="AB140" s="5"/>
      <c r="AC140" s="5"/>
      <c r="AD140" s="5"/>
      <c r="AE140" s="5"/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2"/>
      <c r="AL140" s="12"/>
      <c r="AM140" s="12"/>
      <c r="AN140" s="12"/>
      <c r="AO140" s="12"/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/>
      <c r="BA140" s="4"/>
      <c r="BB140" s="4"/>
      <c r="BC140" s="4"/>
      <c r="BD140" s="4"/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6.8999999999999999E-3</v>
      </c>
      <c r="DH140" s="4"/>
      <c r="DI140" s="4"/>
      <c r="DJ140" s="4"/>
      <c r="DK140" s="4"/>
      <c r="DL140" s="4"/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0.62803636363636361</v>
      </c>
      <c r="FQ140" s="4">
        <f t="shared" ref="FQ140:FQ220" si="37">AVERAGEIFS(B140:FO140,metrics.est,"MSE")</f>
        <v>0.68277272727272731</v>
      </c>
      <c r="FR140" s="4">
        <f t="shared" ref="FR140:FR220" si="38">AVERAGEIFS(B140:FO140,metrics.est,"R")</f>
        <v>0.18813636363636368</v>
      </c>
      <c r="FS140" s="4">
        <f t="shared" ref="FS140:FS220" si="39">AVERAGEIFS(B140:FO140,metrics.est,"Coverage")</f>
        <v>0.86400909090909084</v>
      </c>
      <c r="FT140" s="4">
        <f t="shared" ref="FT140:FT220" si="40">AVERAGEIFS(B140:FO140,metrics.est,"Time")</f>
        <v>9.5272727272727262E-3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k=5,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/>
      <c r="H141" s="5"/>
      <c r="I141" s="5"/>
      <c r="J141" s="5"/>
      <c r="K141" s="5"/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/>
      <c r="R141" s="5"/>
      <c r="S141" s="5"/>
      <c r="T141" s="5"/>
      <c r="U141" s="5"/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/>
      <c r="AB141" s="5"/>
      <c r="AC141" s="5"/>
      <c r="AD141" s="5"/>
      <c r="AE141" s="5"/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2"/>
      <c r="AL141" s="12"/>
      <c r="AM141" s="12"/>
      <c r="AN141" s="12"/>
      <c r="AO141" s="12"/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0.66359999999999997</v>
      </c>
      <c r="FQ141" s="4">
        <f t="shared" si="37"/>
        <v>0.7484249999999999</v>
      </c>
      <c r="FR141" s="4">
        <f t="shared" si="38"/>
        <v>0.1331</v>
      </c>
      <c r="FS141" s="4">
        <f t="shared" si="39"/>
        <v>0.91617499999999996</v>
      </c>
      <c r="FT141" s="4">
        <f t="shared" si="40"/>
        <v>8.1799999999999984E-2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r=0.3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k=10,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k=5,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/>
      <c r="H142" s="5"/>
      <c r="I142" s="5"/>
      <c r="J142" s="5"/>
      <c r="K142" s="5"/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/>
      <c r="R142" s="5"/>
      <c r="S142" s="5"/>
      <c r="T142" s="5"/>
      <c r="U142" s="5"/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/>
      <c r="AB142" s="5"/>
      <c r="AC142" s="5"/>
      <c r="AD142" s="5"/>
      <c r="AE142" s="5"/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2"/>
      <c r="AL142" s="12"/>
      <c r="AM142" s="12"/>
      <c r="AN142" s="12"/>
      <c r="AO142" s="12"/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0.61982499999999996</v>
      </c>
      <c r="FQ142" s="4">
        <f t="shared" si="37"/>
        <v>0.66131250000000008</v>
      </c>
      <c r="FR142" s="4">
        <f t="shared" si="38"/>
        <v>0.18015</v>
      </c>
      <c r="FS142" s="4">
        <f t="shared" si="39"/>
        <v>0.81152500000000005</v>
      </c>
      <c r="FT142" s="4">
        <f t="shared" si="40"/>
        <v>1.6024999999999998E-2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k=5,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/>
      <c r="H143" s="5"/>
      <c r="I143" s="5"/>
      <c r="J143" s="5"/>
      <c r="K143" s="5"/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/>
      <c r="R143" s="5"/>
      <c r="S143" s="5"/>
      <c r="T143" s="5"/>
      <c r="U143" s="5"/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/>
      <c r="AB143" s="5"/>
      <c r="AC143" s="5"/>
      <c r="AD143" s="5"/>
      <c r="AE143" s="5"/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2"/>
      <c r="AL143" s="12"/>
      <c r="AM143" s="12"/>
      <c r="AN143" s="12"/>
      <c r="AO143" s="12"/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0.63007500000000005</v>
      </c>
      <c r="FQ143" s="4">
        <f t="shared" si="37"/>
        <v>0.6871124999999999</v>
      </c>
      <c r="FR143" s="4">
        <f t="shared" si="38"/>
        <v>0.17937499999999998</v>
      </c>
      <c r="FS143" s="4">
        <f t="shared" si="39"/>
        <v>0.84850000000000003</v>
      </c>
      <c r="FT143" s="4">
        <f t="shared" si="40"/>
        <v>1.2574999999999999E-2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k=5,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/>
      <c r="H144" s="5"/>
      <c r="I144" s="5"/>
      <c r="J144" s="5"/>
      <c r="K144" s="5"/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/>
      <c r="R144" s="5"/>
      <c r="S144" s="5"/>
      <c r="T144" s="5"/>
      <c r="U144" s="5"/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/>
      <c r="AB144" s="5"/>
      <c r="AC144" s="5"/>
      <c r="AD144" s="5"/>
      <c r="AE144" s="5"/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2"/>
      <c r="AL144" s="12"/>
      <c r="AM144" s="12"/>
      <c r="AN144" s="12"/>
      <c r="AO144" s="12"/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/>
      <c r="BA144" s="4"/>
      <c r="BB144" s="4"/>
      <c r="BC144" s="4"/>
      <c r="BD144" s="4"/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5.7000000000000002E-3</v>
      </c>
      <c r="DH144" s="4"/>
      <c r="DI144" s="4"/>
      <c r="DJ144" s="4"/>
      <c r="DK144" s="4"/>
      <c r="DL144" s="4"/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0.62732727272727284</v>
      </c>
      <c r="FQ144" s="4">
        <f t="shared" si="37"/>
        <v>0.67832727272727267</v>
      </c>
      <c r="FR144" s="4">
        <f t="shared" si="38"/>
        <v>0.18534545454545451</v>
      </c>
      <c r="FS144" s="4">
        <f t="shared" si="39"/>
        <v>0.8545636363636363</v>
      </c>
      <c r="FT144" s="4">
        <f t="shared" si="40"/>
        <v>7.3545454545454548E-3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r=0.3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k=5,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/>
      <c r="H145" s="5"/>
      <c r="I145" s="5"/>
      <c r="J145" s="5"/>
      <c r="K145" s="5"/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/>
      <c r="R145" s="5"/>
      <c r="S145" s="5"/>
      <c r="T145" s="5"/>
      <c r="U145" s="5"/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/>
      <c r="AB145" s="5"/>
      <c r="AC145" s="5"/>
      <c r="AD145" s="5"/>
      <c r="AE145" s="5"/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2"/>
      <c r="AL145" s="12"/>
      <c r="AM145" s="12"/>
      <c r="AN145" s="12"/>
      <c r="AO145" s="12"/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/>
      <c r="BA145" s="4"/>
      <c r="BB145" s="4"/>
      <c r="BC145" s="4"/>
      <c r="BD145" s="4"/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8.3000000000000001E-3</v>
      </c>
      <c r="DH145" s="4"/>
      <c r="DI145" s="4"/>
      <c r="DJ145" s="4"/>
      <c r="DK145" s="4"/>
      <c r="DL145" s="4"/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0.62929090909090912</v>
      </c>
      <c r="FQ145" s="4">
        <f t="shared" si="37"/>
        <v>0.68437272727272713</v>
      </c>
      <c r="FR145" s="4">
        <f t="shared" si="38"/>
        <v>0.17794545454545455</v>
      </c>
      <c r="FS145" s="4">
        <f t="shared" si="39"/>
        <v>0.85477272727272724</v>
      </c>
      <c r="FT145" s="4">
        <f t="shared" si="40"/>
        <v>1.0481818181818182E-2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k=5,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/>
      <c r="H146" s="5"/>
      <c r="I146" s="5"/>
      <c r="J146" s="5"/>
      <c r="K146" s="5"/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/>
      <c r="R146" s="5"/>
      <c r="S146" s="5"/>
      <c r="T146" s="5"/>
      <c r="U146" s="5"/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/>
      <c r="AB146" s="5"/>
      <c r="AC146" s="5"/>
      <c r="AD146" s="5"/>
      <c r="AE146" s="5"/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2"/>
      <c r="AL146" s="12"/>
      <c r="AM146" s="12"/>
      <c r="AN146" s="12"/>
      <c r="AO146" s="12"/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0.6729750000000001</v>
      </c>
      <c r="FQ146" s="4">
        <f t="shared" si="37"/>
        <v>0.78286250000000002</v>
      </c>
      <c r="FR146" s="4">
        <f t="shared" si="38"/>
        <v>0.12535000000000002</v>
      </c>
      <c r="FS146" s="4">
        <f t="shared" si="39"/>
        <v>0.67092499999999999</v>
      </c>
      <c r="FT146" s="4">
        <f t="shared" si="40"/>
        <v>7.4624999999999995E-3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k=5,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r=0.7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k=5,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/>
      <c r="H147" s="5"/>
      <c r="I147" s="5"/>
      <c r="J147" s="5"/>
      <c r="K147" s="5"/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/>
      <c r="R147" s="5"/>
      <c r="S147" s="5"/>
      <c r="T147" s="5"/>
      <c r="U147" s="5"/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/>
      <c r="AB147" s="5"/>
      <c r="AC147" s="5"/>
      <c r="AD147" s="5"/>
      <c r="AE147" s="5"/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2"/>
      <c r="AL147" s="12"/>
      <c r="AM147" s="12"/>
      <c r="AN147" s="12"/>
      <c r="AO147" s="12"/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0.63492499999999996</v>
      </c>
      <c r="FQ147" s="4">
        <f t="shared" si="37"/>
        <v>0.69832500000000008</v>
      </c>
      <c r="FR147" s="4">
        <f t="shared" si="38"/>
        <v>0.164325</v>
      </c>
      <c r="FS147" s="4">
        <f t="shared" si="39"/>
        <v>0.84626250000000003</v>
      </c>
      <c r="FT147" s="4">
        <f t="shared" si="40"/>
        <v>1.0937500000000001E-2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k=5,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/>
      <c r="H148" s="5"/>
      <c r="I148" s="5"/>
      <c r="J148" s="5"/>
      <c r="K148" s="5"/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/>
      <c r="R148" s="5"/>
      <c r="S148" s="5"/>
      <c r="T148" s="5"/>
      <c r="U148" s="5"/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/>
      <c r="AB148" s="5"/>
      <c r="AC148" s="5"/>
      <c r="AD148" s="5"/>
      <c r="AE148" s="5"/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2"/>
      <c r="AL148" s="12"/>
      <c r="AM148" s="12"/>
      <c r="AN148" s="12"/>
      <c r="AO148" s="12"/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0.63897500000000007</v>
      </c>
      <c r="FQ148" s="4">
        <f t="shared" si="37"/>
        <v>0.70242499999999997</v>
      </c>
      <c r="FR148" s="4">
        <f t="shared" si="38"/>
        <v>0.16147500000000001</v>
      </c>
      <c r="FS148" s="4">
        <f t="shared" si="39"/>
        <v>0.84200000000000008</v>
      </c>
      <c r="FT148" s="4">
        <f t="shared" si="40"/>
        <v>7.4499999999999992E-3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k=5,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k=5,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/>
      <c r="H149" s="5"/>
      <c r="I149" s="5"/>
      <c r="J149" s="5"/>
      <c r="K149" s="5"/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/>
      <c r="R149" s="5"/>
      <c r="S149" s="5"/>
      <c r="T149" s="5"/>
      <c r="U149" s="5"/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/>
      <c r="AB149" s="5"/>
      <c r="AC149" s="5"/>
      <c r="AD149" s="5"/>
      <c r="AE149" s="5"/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2"/>
      <c r="AL149" s="12"/>
      <c r="AM149" s="12"/>
      <c r="AN149" s="12"/>
      <c r="AO149" s="12"/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0.64050000000000007</v>
      </c>
      <c r="FQ149" s="4">
        <f t="shared" si="37"/>
        <v>0.70939999999999992</v>
      </c>
      <c r="FR149" s="4">
        <f t="shared" si="38"/>
        <v>0.15978750000000003</v>
      </c>
      <c r="FS149" s="4">
        <f t="shared" si="39"/>
        <v>0.84853749999999994</v>
      </c>
      <c r="FT149" s="4">
        <f t="shared" si="40"/>
        <v>1.1324999999999998E-2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k=5,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/>
      <c r="H150" s="5"/>
      <c r="I150" s="5"/>
      <c r="J150" s="5"/>
      <c r="K150" s="5"/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/>
      <c r="R150" s="5"/>
      <c r="S150" s="5"/>
      <c r="T150" s="5"/>
      <c r="U150" s="5"/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/>
      <c r="AB150" s="5"/>
      <c r="AC150" s="5"/>
      <c r="AD150" s="5"/>
      <c r="AE150" s="5"/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2"/>
      <c r="AL150" s="12"/>
      <c r="AM150" s="12"/>
      <c r="AN150" s="12"/>
      <c r="AO150" s="12"/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0.63451249999999992</v>
      </c>
      <c r="FQ150" s="4">
        <f t="shared" si="37"/>
        <v>0.69956249999999998</v>
      </c>
      <c r="FR150" s="4">
        <f t="shared" si="38"/>
        <v>0.1653125</v>
      </c>
      <c r="FS150" s="4">
        <f t="shared" si="39"/>
        <v>0.85179999999999989</v>
      </c>
      <c r="FT150" s="4">
        <f t="shared" si="40"/>
        <v>1.0775000000000002E-2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k=5,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/>
      <c r="H151" s="5"/>
      <c r="I151" s="5"/>
      <c r="J151" s="5"/>
      <c r="K151" s="5"/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/>
      <c r="R151" s="5"/>
      <c r="S151" s="5"/>
      <c r="T151" s="5"/>
      <c r="U151" s="5"/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/>
      <c r="AB151" s="5"/>
      <c r="AC151" s="5"/>
      <c r="AD151" s="5"/>
      <c r="AE151" s="5"/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2"/>
      <c r="AL151" s="12"/>
      <c r="AM151" s="12"/>
      <c r="AN151" s="12"/>
      <c r="AO151" s="12"/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0.63582500000000008</v>
      </c>
      <c r="FQ151" s="4">
        <f t="shared" si="37"/>
        <v>0.6978375</v>
      </c>
      <c r="FR151" s="4">
        <f t="shared" si="38"/>
        <v>0.16935</v>
      </c>
      <c r="FS151" s="4">
        <f t="shared" si="39"/>
        <v>0.85003749999999989</v>
      </c>
      <c r="FT151" s="4">
        <f t="shared" si="40"/>
        <v>1.18E-2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k=5,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k=5,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/>
      <c r="H152" s="5"/>
      <c r="I152" s="5"/>
      <c r="J152" s="5"/>
      <c r="K152" s="5"/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/>
      <c r="R152" s="5"/>
      <c r="S152" s="5"/>
      <c r="T152" s="5"/>
      <c r="U152" s="5"/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/>
      <c r="AB152" s="5"/>
      <c r="AC152" s="5"/>
      <c r="AD152" s="5"/>
      <c r="AE152" s="5"/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2"/>
      <c r="AL152" s="12"/>
      <c r="AM152" s="12"/>
      <c r="AN152" s="12"/>
      <c r="AO152" s="12"/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0.63713750000000002</v>
      </c>
      <c r="FQ152" s="4">
        <f t="shared" si="37"/>
        <v>0.69182500000000002</v>
      </c>
      <c r="FR152" s="4">
        <f t="shared" si="38"/>
        <v>0.16266250000000002</v>
      </c>
      <c r="FS152" s="4">
        <f t="shared" si="39"/>
        <v>0.83147500000000008</v>
      </c>
      <c r="FT152" s="4">
        <f t="shared" si="40"/>
        <v>5.9125000000000002E-3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k=5,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k=5,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/>
      <c r="H153" s="5"/>
      <c r="I153" s="5"/>
      <c r="J153" s="5"/>
      <c r="K153" s="5"/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/>
      <c r="R153" s="5"/>
      <c r="S153" s="5"/>
      <c r="T153" s="5"/>
      <c r="U153" s="5"/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/>
      <c r="AB153" s="5"/>
      <c r="AC153" s="5"/>
      <c r="AD153" s="5"/>
      <c r="AE153" s="5"/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2"/>
      <c r="AL153" s="12"/>
      <c r="AM153" s="12"/>
      <c r="AN153" s="12"/>
      <c r="AO153" s="12"/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/>
      <c r="BA153" s="4"/>
      <c r="BB153" s="4"/>
      <c r="BC153" s="4"/>
      <c r="BD153" s="4"/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7.0000000000000001E-3</v>
      </c>
      <c r="DH153" s="4"/>
      <c r="DI153" s="4"/>
      <c r="DJ153" s="4"/>
      <c r="DK153" s="4"/>
      <c r="DL153" s="4"/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0.62550000000000006</v>
      </c>
      <c r="FQ153" s="4">
        <f t="shared" si="37"/>
        <v>0.67368181818181816</v>
      </c>
      <c r="FR153" s="4">
        <f t="shared" si="38"/>
        <v>0.1908636363636364</v>
      </c>
      <c r="FS153" s="4">
        <f t="shared" si="39"/>
        <v>0.85174545454545447</v>
      </c>
      <c r="FT153" s="4">
        <f t="shared" si="40"/>
        <v>9.0727272727272722E-3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r=0.3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k=5,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/>
      <c r="H154" s="5"/>
      <c r="I154" s="5"/>
      <c r="J154" s="5"/>
      <c r="K154" s="5"/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/>
      <c r="R154" s="5"/>
      <c r="S154" s="5"/>
      <c r="T154" s="5"/>
      <c r="U154" s="5"/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/>
      <c r="AB154" s="5"/>
      <c r="AC154" s="5"/>
      <c r="AD154" s="5"/>
      <c r="AE154" s="5"/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2"/>
      <c r="AL154" s="12"/>
      <c r="AM154" s="12"/>
      <c r="AN154" s="12"/>
      <c r="AO154" s="12"/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0.65102499999999996</v>
      </c>
      <c r="FQ154" s="4">
        <f t="shared" si="37"/>
        <v>0.72054999999999991</v>
      </c>
      <c r="FR154" s="4">
        <f t="shared" si="38"/>
        <v>0.1507125</v>
      </c>
      <c r="FS154" s="4">
        <f t="shared" si="39"/>
        <v>0.80941249999999998</v>
      </c>
      <c r="FT154" s="4">
        <f t="shared" si="40"/>
        <v>6.2000000000000006E-3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k=50, r=0.5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k=5,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/>
      <c r="H155" s="5"/>
      <c r="I155" s="5"/>
      <c r="J155" s="5"/>
      <c r="K155" s="5"/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/>
      <c r="R155" s="5"/>
      <c r="S155" s="5"/>
      <c r="T155" s="5"/>
      <c r="U155" s="5"/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/>
      <c r="AB155" s="5"/>
      <c r="AC155" s="5"/>
      <c r="AD155" s="5"/>
      <c r="AE155" s="5"/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2"/>
      <c r="AL155" s="12"/>
      <c r="AM155" s="12"/>
      <c r="AN155" s="12"/>
      <c r="AO155" s="12"/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0.62247500000000011</v>
      </c>
      <c r="FQ155" s="4">
        <f t="shared" si="37"/>
        <v>0.66344999999999987</v>
      </c>
      <c r="FR155" s="4">
        <f t="shared" si="38"/>
        <v>0.20251249999999996</v>
      </c>
      <c r="FS155" s="4">
        <f t="shared" si="39"/>
        <v>0.84028749999999985</v>
      </c>
      <c r="FT155" s="4">
        <f t="shared" si="40"/>
        <v>9.2750000000000003E-3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k=10,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r=0.3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k=5,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/>
      <c r="H156" s="5"/>
      <c r="I156" s="5"/>
      <c r="J156" s="5"/>
      <c r="K156" s="5"/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/>
      <c r="R156" s="5"/>
      <c r="S156" s="5"/>
      <c r="T156" s="5"/>
      <c r="U156" s="5"/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/>
      <c r="AB156" s="5"/>
      <c r="AC156" s="5"/>
      <c r="AD156" s="5"/>
      <c r="AE156" s="5"/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2"/>
      <c r="AL156" s="12"/>
      <c r="AM156" s="12"/>
      <c r="AN156" s="12"/>
      <c r="AO156" s="12"/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0.654725</v>
      </c>
      <c r="FQ156" s="4">
        <f t="shared" si="37"/>
        <v>0.73005000000000009</v>
      </c>
      <c r="FR156" s="4">
        <f t="shared" si="38"/>
        <v>0.16278750000000003</v>
      </c>
      <c r="FS156" s="4">
        <f t="shared" si="39"/>
        <v>0.84219999999999995</v>
      </c>
      <c r="FT156" s="4">
        <f t="shared" si="40"/>
        <v>9.5500000000000012E-3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k=10,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/>
      <c r="H157" s="5"/>
      <c r="I157" s="5"/>
      <c r="J157" s="5"/>
      <c r="K157" s="5"/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/>
      <c r="R157" s="5"/>
      <c r="S157" s="5"/>
      <c r="T157" s="5"/>
      <c r="U157" s="5"/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/>
      <c r="AB157" s="5"/>
      <c r="AC157" s="5"/>
      <c r="AD157" s="5"/>
      <c r="AE157" s="5"/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2"/>
      <c r="AL157" s="12"/>
      <c r="AM157" s="12"/>
      <c r="AN157" s="12"/>
      <c r="AO157" s="12"/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0.66058750000000011</v>
      </c>
      <c r="FQ157" s="4">
        <f t="shared" si="37"/>
        <v>0.73262500000000008</v>
      </c>
      <c r="FR157" s="4">
        <f t="shared" si="38"/>
        <v>0.138875</v>
      </c>
      <c r="FS157" s="4">
        <f t="shared" si="39"/>
        <v>0.76566250000000002</v>
      </c>
      <c r="FT157" s="4">
        <f t="shared" si="40"/>
        <v>9.8624999999999997E-3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k=10,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k=10,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r=0.5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k=10,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/>
      <c r="H158" s="5"/>
      <c r="I158" s="5"/>
      <c r="J158" s="5"/>
      <c r="K158" s="5"/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/>
      <c r="R158" s="5"/>
      <c r="S158" s="5"/>
      <c r="T158" s="5"/>
      <c r="U158" s="5"/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/>
      <c r="AB158" s="5"/>
      <c r="AC158" s="5"/>
      <c r="AD158" s="5"/>
      <c r="AE158" s="5"/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2"/>
      <c r="AL158" s="12"/>
      <c r="AM158" s="12"/>
      <c r="AN158" s="12"/>
      <c r="AO158" s="12"/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0.63850000000000007</v>
      </c>
      <c r="FQ158" s="4">
        <f t="shared" si="37"/>
        <v>0.71767499999999995</v>
      </c>
      <c r="FR158" s="4">
        <f t="shared" si="38"/>
        <v>0.15688750000000001</v>
      </c>
      <c r="FS158" s="4">
        <f t="shared" si="39"/>
        <v>0.87200000000000011</v>
      </c>
      <c r="FT158" s="4">
        <f t="shared" si="40"/>
        <v>5.65125E-2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r=0.1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/>
      <c r="H159" s="5"/>
      <c r="I159" s="5"/>
      <c r="J159" s="5"/>
      <c r="K159" s="5"/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/>
      <c r="R159" s="5"/>
      <c r="S159" s="5"/>
      <c r="T159" s="5"/>
      <c r="U159" s="5"/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/>
      <c r="AB159" s="5"/>
      <c r="AC159" s="5"/>
      <c r="AD159" s="5"/>
      <c r="AE159" s="5"/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2"/>
      <c r="AL159" s="12"/>
      <c r="AM159" s="12"/>
      <c r="AN159" s="12"/>
      <c r="AO159" s="12"/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0.72676249999999998</v>
      </c>
      <c r="FQ159" s="4">
        <f t="shared" si="37"/>
        <v>0.89312499999999995</v>
      </c>
      <c r="FR159" s="4">
        <f t="shared" si="38"/>
        <v>4.9512499999999994E-2</v>
      </c>
      <c r="FS159" s="4">
        <f t="shared" si="39"/>
        <v>0.56671249999999995</v>
      </c>
      <c r="FT159" s="4">
        <f t="shared" si="40"/>
        <v>8.212500000000001E-3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r=0.3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r=0.3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k=5,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/>
      <c r="H160" s="5"/>
      <c r="I160" s="5"/>
      <c r="J160" s="5"/>
      <c r="K160" s="5"/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/>
      <c r="R160" s="5"/>
      <c r="S160" s="5"/>
      <c r="T160" s="5"/>
      <c r="U160" s="5"/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/>
      <c r="AB160" s="5"/>
      <c r="AC160" s="5"/>
      <c r="AD160" s="5"/>
      <c r="AE160" s="5"/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2"/>
      <c r="AL160" s="12"/>
      <c r="AM160" s="12"/>
      <c r="AN160" s="12"/>
      <c r="AO160" s="12"/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0.69639999999999991</v>
      </c>
      <c r="FQ160" s="4">
        <f t="shared" si="37"/>
        <v>0.83547499999999997</v>
      </c>
      <c r="FR160" s="4">
        <f t="shared" si="38"/>
        <v>6.328750000000001E-2</v>
      </c>
      <c r="FS160" s="4">
        <f t="shared" si="39"/>
        <v>0.64205000000000012</v>
      </c>
      <c r="FT160" s="4">
        <f t="shared" si="40"/>
        <v>8.5000000000000006E-3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k=100, r=0.5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k=100, r=0.5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r=0.7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k=5,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/>
      <c r="H161" s="5"/>
      <c r="I161" s="5"/>
      <c r="J161" s="5"/>
      <c r="K161" s="5"/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/>
      <c r="R161" s="5"/>
      <c r="S161" s="5"/>
      <c r="T161" s="5"/>
      <c r="U161" s="5"/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/>
      <c r="AB161" s="5"/>
      <c r="AC161" s="5"/>
      <c r="AD161" s="5"/>
      <c r="AE161" s="5"/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2"/>
      <c r="AL161" s="12"/>
      <c r="AM161" s="12"/>
      <c r="AN161" s="12"/>
      <c r="AO161" s="12"/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0.68397499999999989</v>
      </c>
      <c r="FQ161" s="4">
        <f t="shared" si="37"/>
        <v>0.80871250000000006</v>
      </c>
      <c r="FR161" s="4">
        <f t="shared" si="38"/>
        <v>6.7100000000000007E-2</v>
      </c>
      <c r="FS161" s="4">
        <f t="shared" si="39"/>
        <v>0.66744999999999999</v>
      </c>
      <c r="FT161" s="4">
        <f t="shared" si="40"/>
        <v>8.0999999999999996E-3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k=100, r=0.5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k=100,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k=5,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/>
      <c r="H162" s="5"/>
      <c r="I162" s="5"/>
      <c r="J162" s="5"/>
      <c r="K162" s="5"/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/>
      <c r="R162" s="5"/>
      <c r="S162" s="5"/>
      <c r="T162" s="5"/>
      <c r="U162" s="5"/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/>
      <c r="AB162" s="5"/>
      <c r="AC162" s="5"/>
      <c r="AD162" s="5"/>
      <c r="AE162" s="5"/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2"/>
      <c r="AL162" s="12"/>
      <c r="AM162" s="12"/>
      <c r="AN162" s="12"/>
      <c r="AO162" s="12"/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/>
      <c r="DI162" s="4"/>
      <c r="DJ162" s="4"/>
      <c r="DK162" s="4"/>
      <c r="DL162" s="4"/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0.63408749999999992</v>
      </c>
      <c r="FQ162" s="4">
        <f t="shared" si="37"/>
        <v>0.70225000000000004</v>
      </c>
      <c r="FR162" s="4">
        <f t="shared" si="38"/>
        <v>0.17265</v>
      </c>
      <c r="FS162" s="4">
        <f t="shared" si="39"/>
        <v>0.86448749999999996</v>
      </c>
      <c r="FT162" s="4">
        <f t="shared" si="40"/>
        <v>1.7524999999999999E-2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/>
      <c r="H163" s="5"/>
      <c r="I163" s="5"/>
      <c r="J163" s="5"/>
      <c r="K163" s="5"/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/>
      <c r="R163" s="5"/>
      <c r="S163" s="5"/>
      <c r="T163" s="5"/>
      <c r="U163" s="5"/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/>
      <c r="AB163" s="5"/>
      <c r="AC163" s="5"/>
      <c r="AD163" s="5"/>
      <c r="AE163" s="5"/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2"/>
      <c r="AL163" s="12"/>
      <c r="AM163" s="12"/>
      <c r="AN163" s="12"/>
      <c r="AO163" s="12"/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/>
      <c r="BA163" s="4"/>
      <c r="BB163" s="4"/>
      <c r="BC163" s="4"/>
      <c r="BD163" s="4"/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/>
      <c r="DI163" s="4"/>
      <c r="DJ163" s="4"/>
      <c r="DK163" s="4"/>
      <c r="DL163" s="4"/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0.63555454545454548</v>
      </c>
      <c r="FQ163" s="4">
        <f t="shared" si="37"/>
        <v>0.71727272727272717</v>
      </c>
      <c r="FR163" s="4">
        <f t="shared" si="38"/>
        <v>0.22130909090909093</v>
      </c>
      <c r="FS163" s="4">
        <f t="shared" si="39"/>
        <v>0.93859090909090914</v>
      </c>
      <c r="FT163" s="4">
        <f t="shared" si="40"/>
        <v>6.8090909090909087E-3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k=10,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/>
      <c r="H164" s="5"/>
      <c r="I164" s="5"/>
      <c r="J164" s="5"/>
      <c r="K164" s="5"/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/>
      <c r="R164" s="5"/>
      <c r="S164" s="5"/>
      <c r="T164" s="5"/>
      <c r="U164" s="5"/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/>
      <c r="AB164" s="5"/>
      <c r="AC164" s="5"/>
      <c r="AD164" s="5"/>
      <c r="AE164" s="5"/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2"/>
      <c r="AL164" s="12"/>
      <c r="AM164" s="12"/>
      <c r="AN164" s="12"/>
      <c r="AO164" s="12"/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/>
      <c r="BA164" s="4"/>
      <c r="BB164" s="4"/>
      <c r="BC164" s="4"/>
      <c r="BD164" s="4"/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/>
      <c r="DI164" s="4"/>
      <c r="DJ164" s="4"/>
      <c r="DK164" s="4"/>
      <c r="DL164" s="4"/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0.63201818181818181</v>
      </c>
      <c r="FQ164" s="4">
        <f t="shared" si="37"/>
        <v>0.70348181818181821</v>
      </c>
      <c r="FR164" s="4">
        <f t="shared" si="38"/>
        <v>0.21810909090909092</v>
      </c>
      <c r="FS164" s="4">
        <f t="shared" si="39"/>
        <v>0.92270000000000008</v>
      </c>
      <c r="FT164" s="4">
        <f t="shared" si="40"/>
        <v>6.2545454545454545E-3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k=10,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/>
      <c r="H165" s="5"/>
      <c r="I165" s="5"/>
      <c r="J165" s="5"/>
      <c r="K165" s="5"/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/>
      <c r="R165" s="5"/>
      <c r="S165" s="5"/>
      <c r="T165" s="5"/>
      <c r="U165" s="5"/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/>
      <c r="AB165" s="5"/>
      <c r="AC165" s="5"/>
      <c r="AD165" s="5"/>
      <c r="AE165" s="5"/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2"/>
      <c r="AL165" s="12"/>
      <c r="AM165" s="12"/>
      <c r="AN165" s="12"/>
      <c r="AO165" s="12"/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/>
      <c r="BA165" s="4"/>
      <c r="BB165" s="4"/>
      <c r="BC165" s="4"/>
      <c r="BD165" s="4"/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/>
      <c r="DI165" s="4"/>
      <c r="DJ165" s="4"/>
      <c r="DK165" s="4"/>
      <c r="DL165" s="4"/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0.63259999999999994</v>
      </c>
      <c r="FQ165" s="4">
        <f t="shared" si="37"/>
        <v>0.70369999999999999</v>
      </c>
      <c r="FR165" s="4">
        <f t="shared" si="38"/>
        <v>0.22424545454545458</v>
      </c>
      <c r="FS165" s="4">
        <f t="shared" si="39"/>
        <v>0.92270000000000008</v>
      </c>
      <c r="FT165" s="4">
        <f t="shared" si="40"/>
        <v>6.2727272727272718E-3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k=10,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k=10,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/>
      <c r="H166" s="5"/>
      <c r="I166" s="5"/>
      <c r="J166" s="5"/>
      <c r="K166" s="5"/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/>
      <c r="R166" s="5"/>
      <c r="S166" s="5"/>
      <c r="T166" s="5"/>
      <c r="U166" s="5"/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/>
      <c r="AB166" s="5"/>
      <c r="AC166" s="5"/>
      <c r="AD166" s="5"/>
      <c r="AE166" s="5"/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2"/>
      <c r="AL166" s="12"/>
      <c r="AM166" s="12"/>
      <c r="AN166" s="12"/>
      <c r="AO166" s="12"/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/>
      <c r="BA166" s="4"/>
      <c r="BB166" s="4"/>
      <c r="BC166" s="4"/>
      <c r="BD166" s="4"/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/>
      <c r="DI166" s="4"/>
      <c r="DJ166" s="4"/>
      <c r="DK166" s="4"/>
      <c r="DL166" s="4"/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0.62434545454545454</v>
      </c>
      <c r="FQ166" s="4">
        <f t="shared" si="37"/>
        <v>0.67996363636363644</v>
      </c>
      <c r="FR166" s="4">
        <f t="shared" si="38"/>
        <v>0.22477272727272729</v>
      </c>
      <c r="FS166" s="4">
        <f t="shared" si="39"/>
        <v>0.8865909090909091</v>
      </c>
      <c r="FT166" s="4">
        <f t="shared" si="40"/>
        <v>7.2272727272727271E-3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k=10,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/>
      <c r="H167" s="5"/>
      <c r="I167" s="5"/>
      <c r="J167" s="5"/>
      <c r="K167" s="5"/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/>
      <c r="R167" s="5"/>
      <c r="S167" s="5"/>
      <c r="T167" s="5"/>
      <c r="U167" s="5"/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/>
      <c r="AB167" s="5"/>
      <c r="AC167" s="5"/>
      <c r="AD167" s="5"/>
      <c r="AE167" s="5"/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2"/>
      <c r="AL167" s="12"/>
      <c r="AM167" s="12"/>
      <c r="AN167" s="12"/>
      <c r="AO167" s="12"/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/>
      <c r="BA167" s="4"/>
      <c r="BB167" s="4"/>
      <c r="BC167" s="4"/>
      <c r="BD167" s="4"/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/>
      <c r="DI167" s="4"/>
      <c r="DJ167" s="4"/>
      <c r="DK167" s="4"/>
      <c r="DL167" s="4"/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0.63078181818181822</v>
      </c>
      <c r="FQ167" s="4">
        <f t="shared" si="37"/>
        <v>0.69977272727272721</v>
      </c>
      <c r="FR167" s="4">
        <f t="shared" si="38"/>
        <v>0.21928181818181816</v>
      </c>
      <c r="FS167" s="4">
        <f t="shared" si="39"/>
        <v>0.92270000000000008</v>
      </c>
      <c r="FT167" s="4">
        <f t="shared" si="40"/>
        <v>6.3272727272727265E-3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k=10,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/>
      <c r="H168" s="5"/>
      <c r="I168" s="5"/>
      <c r="J168" s="5"/>
      <c r="K168" s="5"/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/>
      <c r="R168" s="5"/>
      <c r="S168" s="5"/>
      <c r="T168" s="5"/>
      <c r="U168" s="5"/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/>
      <c r="AB168" s="5"/>
      <c r="AC168" s="5"/>
      <c r="AD168" s="5"/>
      <c r="AE168" s="5"/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2"/>
      <c r="AL168" s="12"/>
      <c r="AM168" s="12"/>
      <c r="AN168" s="12"/>
      <c r="AO168" s="12"/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0.63271250000000001</v>
      </c>
      <c r="FQ168" s="4">
        <f t="shared" si="37"/>
        <v>0.70312500000000011</v>
      </c>
      <c r="FR168" s="4">
        <f t="shared" si="38"/>
        <v>0.22376249999999998</v>
      </c>
      <c r="FS168" s="4">
        <f t="shared" si="39"/>
        <v>0.91686250000000002</v>
      </c>
      <c r="FT168" s="4">
        <f t="shared" si="40"/>
        <v>4.9249999999999997E-3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k=10,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/>
      <c r="H169" s="5"/>
      <c r="I169" s="5"/>
      <c r="J169" s="5"/>
      <c r="K169" s="5"/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/>
      <c r="R169" s="5"/>
      <c r="S169" s="5"/>
      <c r="T169" s="5"/>
      <c r="U169" s="5"/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/>
      <c r="AB169" s="5"/>
      <c r="AC169" s="5"/>
      <c r="AD169" s="5"/>
      <c r="AE169" s="5"/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2"/>
      <c r="AL169" s="12"/>
      <c r="AM169" s="12"/>
      <c r="AN169" s="12"/>
      <c r="AO169" s="12"/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0.63834999999999997</v>
      </c>
      <c r="FQ169" s="4">
        <f t="shared" si="37"/>
        <v>0.71907500000000013</v>
      </c>
      <c r="FR169" s="4">
        <f t="shared" si="38"/>
        <v>0.2172125</v>
      </c>
      <c r="FS169" s="4">
        <f t="shared" si="39"/>
        <v>0.93500000000000005</v>
      </c>
      <c r="FT169" s="4">
        <f t="shared" si="40"/>
        <v>5.7499999999999999E-3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k=10,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k=10,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k=5,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/>
      <c r="H170" s="5"/>
      <c r="I170" s="5"/>
      <c r="J170" s="5"/>
      <c r="K170" s="5"/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/>
      <c r="R170" s="5"/>
      <c r="S170" s="5"/>
      <c r="T170" s="5"/>
      <c r="U170" s="5"/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/>
      <c r="AB170" s="5"/>
      <c r="AC170" s="5"/>
      <c r="AD170" s="5"/>
      <c r="AE170" s="5"/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2"/>
      <c r="AL170" s="12"/>
      <c r="AM170" s="12"/>
      <c r="AN170" s="12"/>
      <c r="AO170" s="12"/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0.63126250000000006</v>
      </c>
      <c r="FQ170" s="4">
        <f t="shared" si="37"/>
        <v>0.70235000000000003</v>
      </c>
      <c r="FR170" s="4">
        <f t="shared" si="38"/>
        <v>0.21953750000000002</v>
      </c>
      <c r="FS170" s="4">
        <f t="shared" si="39"/>
        <v>0.91686250000000002</v>
      </c>
      <c r="FT170" s="4">
        <f t="shared" si="40"/>
        <v>4.9375E-3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k=10,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k=5,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/>
      <c r="H171" s="5"/>
      <c r="I171" s="5"/>
      <c r="J171" s="5"/>
      <c r="K171" s="5"/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/>
      <c r="R171" s="5"/>
      <c r="S171" s="5"/>
      <c r="T171" s="5"/>
      <c r="U171" s="5"/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/>
      <c r="AB171" s="5"/>
      <c r="AC171" s="5"/>
      <c r="AD171" s="5"/>
      <c r="AE171" s="5"/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2"/>
      <c r="AL171" s="12"/>
      <c r="AM171" s="12"/>
      <c r="AN171" s="12"/>
      <c r="AO171" s="12"/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0.637625</v>
      </c>
      <c r="FQ171" s="4">
        <f t="shared" si="37"/>
        <v>0.72750000000000004</v>
      </c>
      <c r="FR171" s="4">
        <f t="shared" si="38"/>
        <v>0.22467500000000001</v>
      </c>
      <c r="FS171" s="4">
        <f t="shared" si="39"/>
        <v>0.93500000000000005</v>
      </c>
      <c r="FT171" s="4">
        <f t="shared" si="40"/>
        <v>5.9125000000000002E-3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k=10,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k=5,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/>
      <c r="H172" s="5"/>
      <c r="I172" s="5"/>
      <c r="J172" s="5"/>
      <c r="K172" s="5"/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/>
      <c r="R172" s="5"/>
      <c r="S172" s="5"/>
      <c r="T172" s="5"/>
      <c r="U172" s="5"/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/>
      <c r="AB172" s="5"/>
      <c r="AC172" s="5"/>
      <c r="AD172" s="5"/>
      <c r="AE172" s="5"/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2"/>
      <c r="AL172" s="12"/>
      <c r="AM172" s="12"/>
      <c r="AN172" s="12"/>
      <c r="AO172" s="12"/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0.6384875000000001</v>
      </c>
      <c r="FQ172" s="4">
        <f t="shared" si="37"/>
        <v>0.7294250000000001</v>
      </c>
      <c r="FR172" s="4">
        <f t="shared" si="38"/>
        <v>0.22405000000000003</v>
      </c>
      <c r="FS172" s="4">
        <f t="shared" si="39"/>
        <v>0.93500000000000005</v>
      </c>
      <c r="FT172" s="4">
        <f t="shared" si="40"/>
        <v>7.0125000000000005E-3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k=10,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k=5,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/>
      <c r="H173" s="5"/>
      <c r="I173" s="5"/>
      <c r="J173" s="5"/>
      <c r="K173" s="5"/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/>
      <c r="R173" s="5"/>
      <c r="S173" s="5"/>
      <c r="T173" s="5"/>
      <c r="U173" s="5"/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/>
      <c r="AB173" s="5"/>
      <c r="AC173" s="5"/>
      <c r="AD173" s="5"/>
      <c r="AE173" s="5"/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2"/>
      <c r="AL173" s="12"/>
      <c r="AM173" s="12"/>
      <c r="AN173" s="12"/>
      <c r="AO173" s="12"/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0.63714999999999999</v>
      </c>
      <c r="FQ173" s="4">
        <f t="shared" si="37"/>
        <v>0.71742499999999998</v>
      </c>
      <c r="FR173" s="4">
        <f t="shared" si="38"/>
        <v>0.21777500000000002</v>
      </c>
      <c r="FS173" s="4">
        <f t="shared" si="39"/>
        <v>0.93500000000000005</v>
      </c>
      <c r="FT173" s="4">
        <f t="shared" si="40"/>
        <v>5.5375000000000008E-3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k=10,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k=10,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/>
      <c r="H174" s="5"/>
      <c r="I174" s="5"/>
      <c r="J174" s="5"/>
      <c r="K174" s="5"/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/>
      <c r="R174" s="5"/>
      <c r="S174" s="5"/>
      <c r="T174" s="5"/>
      <c r="U174" s="5"/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/>
      <c r="AB174" s="5"/>
      <c r="AC174" s="5"/>
      <c r="AD174" s="5"/>
      <c r="AE174" s="5"/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2"/>
      <c r="AL174" s="12"/>
      <c r="AM174" s="12"/>
      <c r="AN174" s="12"/>
      <c r="AO174" s="12"/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0.63837499999999991</v>
      </c>
      <c r="FQ174" s="4">
        <f t="shared" si="37"/>
        <v>0.72026250000000003</v>
      </c>
      <c r="FR174" s="4">
        <f t="shared" si="38"/>
        <v>0.21697499999999997</v>
      </c>
      <c r="FS174" s="4">
        <f t="shared" si="39"/>
        <v>0.93500000000000005</v>
      </c>
      <c r="FT174" s="4">
        <f t="shared" si="40"/>
        <v>6.6E-3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k=10,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k=10,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k=5,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/>
      <c r="H175" s="5"/>
      <c r="I175" s="5"/>
      <c r="J175" s="5"/>
      <c r="K175" s="5"/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/>
      <c r="R175" s="5"/>
      <c r="S175" s="5"/>
      <c r="T175" s="5"/>
      <c r="U175" s="5"/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/>
      <c r="AB175" s="5"/>
      <c r="AC175" s="5"/>
      <c r="AD175" s="5"/>
      <c r="AE175" s="5"/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2"/>
      <c r="AL175" s="12"/>
      <c r="AM175" s="12"/>
      <c r="AN175" s="12"/>
      <c r="AO175" s="12"/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0.63779999999999992</v>
      </c>
      <c r="FQ175" s="4">
        <f t="shared" si="37"/>
        <v>0.72183750000000013</v>
      </c>
      <c r="FR175" s="4">
        <f t="shared" si="38"/>
        <v>0.2219875</v>
      </c>
      <c r="FS175" s="4">
        <f t="shared" si="39"/>
        <v>0.93500000000000005</v>
      </c>
      <c r="FT175" s="4">
        <f t="shared" si="40"/>
        <v>5.45E-3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k=10,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/>
      <c r="H176" s="5"/>
      <c r="I176" s="5"/>
      <c r="J176" s="5"/>
      <c r="K176" s="5"/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/>
      <c r="R176" s="5"/>
      <c r="S176" s="5"/>
      <c r="T176" s="5"/>
      <c r="U176" s="5"/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/>
      <c r="AB176" s="5"/>
      <c r="AC176" s="5"/>
      <c r="AD176" s="5"/>
      <c r="AE176" s="5"/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2"/>
      <c r="AL176" s="12"/>
      <c r="AM176" s="12"/>
      <c r="AN176" s="12"/>
      <c r="AO176" s="12"/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0.63886249999999989</v>
      </c>
      <c r="FQ176" s="4">
        <f t="shared" si="37"/>
        <v>0.72419999999999995</v>
      </c>
      <c r="FR176" s="4">
        <f t="shared" si="38"/>
        <v>0.221</v>
      </c>
      <c r="FS176" s="4">
        <f t="shared" si="39"/>
        <v>0.93500000000000005</v>
      </c>
      <c r="FT176" s="4">
        <f t="shared" si="40"/>
        <v>6.5874999999999996E-3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k=10,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k=10,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k=5,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/>
      <c r="H177" s="5"/>
      <c r="I177" s="5"/>
      <c r="J177" s="5"/>
      <c r="K177" s="5"/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/>
      <c r="R177" s="5"/>
      <c r="S177" s="5"/>
      <c r="T177" s="5"/>
      <c r="U177" s="5"/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/>
      <c r="AB177" s="5"/>
      <c r="AC177" s="5"/>
      <c r="AD177" s="5"/>
      <c r="AE177" s="5"/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2"/>
      <c r="AL177" s="12"/>
      <c r="AM177" s="12"/>
      <c r="AN177" s="12"/>
      <c r="AO177" s="12"/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0.63401249999999998</v>
      </c>
      <c r="FQ177" s="4">
        <f t="shared" ref="FQ177:FQ178" si="43">AVERAGEIFS(B177:FO177,metrics.est,"MSE")</f>
        <v>0.71471250000000008</v>
      </c>
      <c r="FR177" s="4">
        <f t="shared" ref="FR177:FR178" si="44">AVERAGEIFS(B177:FO177,metrics.est,"R")</f>
        <v>0.22475000000000003</v>
      </c>
      <c r="FS177" s="4">
        <f t="shared" ref="FS177:FS178" si="45">AVERAGEIFS(B177:FO177,metrics.est,"Coverage")</f>
        <v>0.91686250000000002</v>
      </c>
      <c r="FT177" s="4">
        <f t="shared" ref="FT177:FT178" si="46">AVERAGEIFS(B177:FO177,metrics.est,"Time")</f>
        <v>5.6249999999999998E-3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k=10,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k=5,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/>
      <c r="H178" s="5"/>
      <c r="I178" s="5"/>
      <c r="J178" s="5"/>
      <c r="K178" s="5"/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/>
      <c r="R178" s="5"/>
      <c r="S178" s="5"/>
      <c r="T178" s="5"/>
      <c r="U178" s="5"/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/>
      <c r="AB178" s="5"/>
      <c r="AC178" s="5"/>
      <c r="AD178" s="5"/>
      <c r="AE178" s="5"/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2"/>
      <c r="AL178" s="12"/>
      <c r="AM178" s="12"/>
      <c r="AN178" s="12"/>
      <c r="AO178" s="12"/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0.632575</v>
      </c>
      <c r="FQ178" s="4">
        <f t="shared" si="43"/>
        <v>0.70502500000000001</v>
      </c>
      <c r="FR178" s="4">
        <f t="shared" si="44"/>
        <v>0.2252875</v>
      </c>
      <c r="FS178" s="4">
        <f t="shared" si="45"/>
        <v>0.91686250000000002</v>
      </c>
      <c r="FT178" s="4">
        <f t="shared" si="46"/>
        <v>4.9624999999999999E-3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k=10,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k=10,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k=5,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/>
      <c r="H179" s="5"/>
      <c r="I179" s="5"/>
      <c r="J179" s="5"/>
      <c r="K179" s="5"/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/>
      <c r="R179" s="5"/>
      <c r="S179" s="5"/>
      <c r="T179" s="5"/>
      <c r="U179" s="5"/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/>
      <c r="AB179" s="5"/>
      <c r="AC179" s="5"/>
      <c r="AD179" s="5"/>
      <c r="AE179" s="5"/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2"/>
      <c r="AL179" s="12"/>
      <c r="AM179" s="12"/>
      <c r="AN179" s="12"/>
      <c r="AO179" s="12"/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0.62691249999999998</v>
      </c>
      <c r="FQ179" s="4">
        <f t="shared" ref="FQ179:FQ180" si="48">AVERAGEIFS(B179:FO179,metrics.est,"MSE")</f>
        <v>0.68707499999999999</v>
      </c>
      <c r="FR179" s="4">
        <f t="shared" ref="FR179:FR180" si="49">AVERAGEIFS(B179:FO179,metrics.est,"R")</f>
        <v>0.22457499999999997</v>
      </c>
      <c r="FS179" s="4">
        <f t="shared" ref="FS179:FS180" si="50">AVERAGEIFS(B179:FO179,metrics.est,"Coverage")</f>
        <v>0.88182499999999997</v>
      </c>
      <c r="FT179" s="4">
        <f t="shared" ref="FT179:FT180" si="51">AVERAGEIFS(B179:FO179,metrics.est,"Time")</f>
        <v>6.0625000000000002E-3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k=10,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/>
      <c r="H180" s="5"/>
      <c r="I180" s="5"/>
      <c r="J180" s="5"/>
      <c r="K180" s="5"/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/>
      <c r="R180" s="5"/>
      <c r="S180" s="5"/>
      <c r="T180" s="5"/>
      <c r="U180" s="5"/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/>
      <c r="AB180" s="5"/>
      <c r="AC180" s="5"/>
      <c r="AD180" s="5"/>
      <c r="AE180" s="5"/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2"/>
      <c r="AL180" s="12"/>
      <c r="AM180" s="12"/>
      <c r="AN180" s="12"/>
      <c r="AO180" s="12"/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0.64043749999999988</v>
      </c>
      <c r="FQ180" s="4">
        <f t="shared" si="48"/>
        <v>0.73248750000000007</v>
      </c>
      <c r="FR180" s="4">
        <f t="shared" si="49"/>
        <v>0.22271249999999998</v>
      </c>
      <c r="FS180" s="4">
        <f t="shared" si="50"/>
        <v>0.93500000000000005</v>
      </c>
      <c r="FT180" s="4">
        <f t="shared" si="51"/>
        <v>5.7750000000000006E-3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k=10,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k=5,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/>
      <c r="H181" s="5"/>
      <c r="I181" s="5"/>
      <c r="J181" s="5"/>
      <c r="K181" s="5"/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/>
      <c r="R181" s="5"/>
      <c r="S181" s="5"/>
      <c r="T181" s="5"/>
      <c r="U181" s="5"/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/>
      <c r="AB181" s="5"/>
      <c r="AC181" s="5"/>
      <c r="AD181" s="5"/>
      <c r="AE181" s="5"/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2"/>
      <c r="AL181" s="12"/>
      <c r="AM181" s="12"/>
      <c r="AN181" s="12"/>
      <c r="AO181" s="12"/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0.63037500000000002</v>
      </c>
      <c r="FQ181" s="4">
        <f t="shared" ref="FQ181:FQ182" si="53">AVERAGEIFS(B181:FO181,metrics.est,"MSE")</f>
        <v>0.6997874999999999</v>
      </c>
      <c r="FR181" s="4">
        <f t="shared" ref="FR181:FR182" si="54">AVERAGEIFS(B181:FO181,metrics.est,"R")</f>
        <v>0.22075</v>
      </c>
      <c r="FS181" s="4">
        <f t="shared" ref="FS181:FS182" si="55">AVERAGEIFS(B181:FO181,metrics.est,"Coverage")</f>
        <v>0.91686250000000002</v>
      </c>
      <c r="FT181" s="4">
        <f t="shared" ref="FT181:FT182" si="56">AVERAGEIFS(B181:FO181,metrics.est,"Time")</f>
        <v>5.1000000000000004E-3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k=5, r=0.3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k=10,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k=5,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2"/>
      <c r="AL182" s="12"/>
      <c r="AM182" s="12"/>
      <c r="AN182" s="12"/>
      <c r="AO182" s="12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2"/>
      <c r="AL183" s="12"/>
      <c r="AM183" s="12"/>
      <c r="AN183" s="12"/>
      <c r="AO183" s="12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/>
      <c r="H184" s="5"/>
      <c r="I184" s="5"/>
      <c r="J184" s="5"/>
      <c r="K184" s="5"/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/>
      <c r="R184" s="5"/>
      <c r="S184" s="5"/>
      <c r="T184" s="5"/>
      <c r="U184" s="5"/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/>
      <c r="AB184" s="5"/>
      <c r="AC184" s="5"/>
      <c r="AD184" s="5"/>
      <c r="AE184" s="5"/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2"/>
      <c r="AL184" s="12"/>
      <c r="AM184" s="12"/>
      <c r="AN184" s="12"/>
      <c r="AO184" s="12"/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0.63426249999999995</v>
      </c>
      <c r="FQ184" s="4">
        <f t="shared" si="37"/>
        <v>0.70606250000000004</v>
      </c>
      <c r="FR184" s="4">
        <f t="shared" si="38"/>
        <v>0.2225</v>
      </c>
      <c r="FS184" s="4">
        <f t="shared" si="39"/>
        <v>0.91686250000000002</v>
      </c>
      <c r="FT184" s="4">
        <f t="shared" si="40"/>
        <v>5.4625000000000003E-3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k=10,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/>
      <c r="H185" s="5"/>
      <c r="I185" s="5"/>
      <c r="J185" s="5"/>
      <c r="K185" s="5"/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/>
      <c r="R185" s="5"/>
      <c r="S185" s="5"/>
      <c r="T185" s="5"/>
      <c r="U185" s="5"/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/>
      <c r="AB185" s="5"/>
      <c r="AC185" s="5"/>
      <c r="AD185" s="5"/>
      <c r="AE185" s="5"/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2"/>
      <c r="AL185" s="12"/>
      <c r="AM185" s="12"/>
      <c r="AN185" s="12"/>
      <c r="AO185" s="12"/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0.6392374999999999</v>
      </c>
      <c r="FQ185" s="4">
        <f t="shared" si="37"/>
        <v>0.7216625000000001</v>
      </c>
      <c r="FR185" s="4">
        <f t="shared" si="38"/>
        <v>0.21553749999999999</v>
      </c>
      <c r="FS185" s="4">
        <f t="shared" si="39"/>
        <v>0.93500000000000005</v>
      </c>
      <c r="FT185" s="4">
        <f t="shared" si="40"/>
        <v>5.5875000000000005E-3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k=10,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k=10,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k=5,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/>
      <c r="H186" s="5"/>
      <c r="I186" s="5"/>
      <c r="J186" s="5"/>
      <c r="K186" s="5"/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/>
      <c r="R186" s="5"/>
      <c r="S186" s="5"/>
      <c r="T186" s="5"/>
      <c r="U186" s="5"/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/>
      <c r="AB186" s="5"/>
      <c r="AC186" s="5"/>
      <c r="AD186" s="5"/>
      <c r="AE186" s="5"/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2"/>
      <c r="AL186" s="12"/>
      <c r="AM186" s="12"/>
      <c r="AN186" s="12"/>
      <c r="AO186" s="12"/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0.63211249999999997</v>
      </c>
      <c r="FQ186" s="4">
        <f t="shared" si="37"/>
        <v>0.70509999999999995</v>
      </c>
      <c r="FR186" s="4">
        <f t="shared" si="38"/>
        <v>0.21804999999999999</v>
      </c>
      <c r="FS186" s="4">
        <f t="shared" si="39"/>
        <v>0.91686250000000002</v>
      </c>
      <c r="FT186" s="4">
        <f t="shared" si="40"/>
        <v>4.9375E-3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k=10,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/>
      <c r="H187" s="5"/>
      <c r="I187" s="5"/>
      <c r="J187" s="5"/>
      <c r="K187" s="5"/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/>
      <c r="R187" s="5"/>
      <c r="S187" s="5"/>
      <c r="T187" s="5"/>
      <c r="U187" s="5"/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/>
      <c r="AB187" s="5"/>
      <c r="AC187" s="5"/>
      <c r="AD187" s="5"/>
      <c r="AE187" s="5"/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2"/>
      <c r="AL187" s="12"/>
      <c r="AM187" s="12"/>
      <c r="AN187" s="12"/>
      <c r="AO187" s="12"/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0.6382000000000001</v>
      </c>
      <c r="FQ187" s="4">
        <f t="shared" si="37"/>
        <v>0.72922500000000001</v>
      </c>
      <c r="FR187" s="4">
        <f t="shared" si="38"/>
        <v>0.22328749999999997</v>
      </c>
      <c r="FS187" s="4">
        <f t="shared" si="39"/>
        <v>0.93500000000000005</v>
      </c>
      <c r="FT187" s="4">
        <f t="shared" si="40"/>
        <v>5.8624999999999997E-3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k=10,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k=5,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/>
      <c r="H188" s="5"/>
      <c r="I188" s="5"/>
      <c r="J188" s="5"/>
      <c r="K188" s="5"/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/>
      <c r="R188" s="5"/>
      <c r="S188" s="5"/>
      <c r="T188" s="5"/>
      <c r="U188" s="5"/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/>
      <c r="AB188" s="5"/>
      <c r="AC188" s="5"/>
      <c r="AD188" s="5"/>
      <c r="AE188" s="5"/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2"/>
      <c r="AL188" s="12"/>
      <c r="AM188" s="12"/>
      <c r="AN188" s="12"/>
      <c r="AO188" s="12"/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0.63902499999999995</v>
      </c>
      <c r="FQ188" s="4">
        <f t="shared" si="37"/>
        <v>0.73093750000000002</v>
      </c>
      <c r="FR188" s="4">
        <f t="shared" si="38"/>
        <v>0.22298750000000003</v>
      </c>
      <c r="FS188" s="4">
        <f t="shared" si="39"/>
        <v>0.93500000000000005</v>
      </c>
      <c r="FT188" s="4">
        <f t="shared" si="40"/>
        <v>6.9125000000000002E-3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k=10,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/>
      <c r="H189" s="5"/>
      <c r="I189" s="5"/>
      <c r="J189" s="5"/>
      <c r="K189" s="5"/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/>
      <c r="R189" s="5"/>
      <c r="S189" s="5"/>
      <c r="T189" s="5"/>
      <c r="U189" s="5"/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/>
      <c r="AB189" s="5"/>
      <c r="AC189" s="5"/>
      <c r="AD189" s="5"/>
      <c r="AE189" s="5"/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2"/>
      <c r="AL189" s="12"/>
      <c r="AM189" s="12"/>
      <c r="AN189" s="12"/>
      <c r="AO189" s="12"/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0.63792500000000008</v>
      </c>
      <c r="FQ189" s="4">
        <f t="shared" si="37"/>
        <v>0.71963750000000015</v>
      </c>
      <c r="FR189" s="4">
        <f t="shared" si="38"/>
        <v>0.21626250000000002</v>
      </c>
      <c r="FS189" s="4">
        <f t="shared" si="39"/>
        <v>0.93500000000000005</v>
      </c>
      <c r="FT189" s="4">
        <f t="shared" si="40"/>
        <v>5.5374999999999999E-3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k=10,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k=10,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k=5,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/>
      <c r="H190" s="5"/>
      <c r="I190" s="5"/>
      <c r="J190" s="5"/>
      <c r="K190" s="5"/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/>
      <c r="R190" s="5"/>
      <c r="S190" s="5"/>
      <c r="T190" s="5"/>
      <c r="U190" s="5"/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/>
      <c r="AB190" s="5"/>
      <c r="AC190" s="5"/>
      <c r="AD190" s="5"/>
      <c r="AE190" s="5"/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2"/>
      <c r="AL190" s="12"/>
      <c r="AM190" s="12"/>
      <c r="AN190" s="12"/>
      <c r="AO190" s="12"/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0.63908749999999992</v>
      </c>
      <c r="FQ190" s="4">
        <f t="shared" si="37"/>
        <v>0.72225000000000006</v>
      </c>
      <c r="FR190" s="4">
        <f t="shared" si="38"/>
        <v>0.21533750000000002</v>
      </c>
      <c r="FS190" s="4">
        <f t="shared" si="39"/>
        <v>0.93500000000000005</v>
      </c>
      <c r="FT190" s="4">
        <f t="shared" si="40"/>
        <v>6.4875000000000002E-3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k=10,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k=10,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/>
      <c r="H191" s="5"/>
      <c r="I191" s="5"/>
      <c r="J191" s="5"/>
      <c r="K191" s="5"/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/>
      <c r="R191" s="5"/>
      <c r="S191" s="5"/>
      <c r="T191" s="5"/>
      <c r="U191" s="5"/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/>
      <c r="AB191" s="5"/>
      <c r="AC191" s="5"/>
      <c r="AD191" s="5"/>
      <c r="AE191" s="5"/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2"/>
      <c r="AL191" s="12"/>
      <c r="AM191" s="12"/>
      <c r="AN191" s="12"/>
      <c r="AO191" s="12"/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0.63848749999999999</v>
      </c>
      <c r="FQ191" s="4">
        <f t="shared" si="37"/>
        <v>0.72386250000000008</v>
      </c>
      <c r="FR191" s="4">
        <f t="shared" si="38"/>
        <v>0.22021250000000003</v>
      </c>
      <c r="FS191" s="4">
        <f t="shared" si="39"/>
        <v>0.93500000000000005</v>
      </c>
      <c r="FT191" s="4">
        <f t="shared" si="40"/>
        <v>5.3375000000000002E-3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k=10,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/>
      <c r="H192" s="5"/>
      <c r="I192" s="5"/>
      <c r="J192" s="5"/>
      <c r="K192" s="5"/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/>
      <c r="R192" s="5"/>
      <c r="S192" s="5"/>
      <c r="T192" s="5"/>
      <c r="U192" s="5"/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/>
      <c r="AB192" s="5"/>
      <c r="AC192" s="5"/>
      <c r="AD192" s="5"/>
      <c r="AE192" s="5"/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2"/>
      <c r="AL192" s="12"/>
      <c r="AM192" s="12"/>
      <c r="AN192" s="12"/>
      <c r="AO192" s="12"/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0.63947500000000002</v>
      </c>
      <c r="FQ192" s="4">
        <f t="shared" si="37"/>
        <v>0.72589999999999999</v>
      </c>
      <c r="FR192" s="4">
        <f t="shared" si="38"/>
        <v>0.2195125</v>
      </c>
      <c r="FS192" s="4">
        <f t="shared" si="39"/>
        <v>0.93500000000000005</v>
      </c>
      <c r="FT192" s="4">
        <f t="shared" si="40"/>
        <v>6.4124999999999998E-3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k=10,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k=10,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k=5,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/>
      <c r="H193" s="5"/>
      <c r="I193" s="5"/>
      <c r="J193" s="5"/>
      <c r="K193" s="5"/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/>
      <c r="R193" s="5"/>
      <c r="S193" s="5"/>
      <c r="T193" s="5"/>
      <c r="U193" s="5"/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/>
      <c r="AB193" s="5"/>
      <c r="AC193" s="5"/>
      <c r="AD193" s="5"/>
      <c r="AE193" s="5"/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2"/>
      <c r="AL193" s="12"/>
      <c r="AM193" s="12"/>
      <c r="AN193" s="12"/>
      <c r="AO193" s="12"/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0.63465000000000005</v>
      </c>
      <c r="FQ193" s="4">
        <f t="shared" si="37"/>
        <v>0.71657500000000007</v>
      </c>
      <c r="FR193" s="4">
        <f t="shared" si="38"/>
        <v>0.223325</v>
      </c>
      <c r="FS193" s="4">
        <f t="shared" si="39"/>
        <v>0.91686250000000002</v>
      </c>
      <c r="FT193" s="4">
        <f t="shared" si="40"/>
        <v>5.4374999999999996E-3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k=10,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k=5,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/>
      <c r="H194" s="5"/>
      <c r="I194" s="5"/>
      <c r="J194" s="5"/>
      <c r="K194" s="5"/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/>
      <c r="R194" s="5"/>
      <c r="S194" s="5"/>
      <c r="T194" s="5"/>
      <c r="U194" s="5"/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/>
      <c r="AB194" s="5"/>
      <c r="AC194" s="5"/>
      <c r="AD194" s="5"/>
      <c r="AE194" s="5"/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2"/>
      <c r="AL194" s="12"/>
      <c r="AM194" s="12"/>
      <c r="AN194" s="12"/>
      <c r="AO194" s="12"/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0.6331</v>
      </c>
      <c r="FQ194" s="4">
        <f t="shared" ref="FQ194" si="63">AVERAGEIFS(B194:FO194,metrics.est,"MSE")</f>
        <v>0.70653750000000004</v>
      </c>
      <c r="FR194" s="4">
        <f t="shared" ref="FR194" si="64">AVERAGEIFS(B194:FO194,metrics.est,"R")</f>
        <v>0.22408750000000002</v>
      </c>
      <c r="FS194" s="4">
        <f t="shared" ref="FS194" si="65">AVERAGEIFS(B194:FO194,metrics.est,"Coverage")</f>
        <v>0.91686250000000002</v>
      </c>
      <c r="FT194" s="4">
        <f t="shared" ref="FT194" si="66">AVERAGEIFS(B194:FO194,metrics.est,"Time")</f>
        <v>4.7999999999999996E-3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k=10,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k=10,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k=5,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/>
      <c r="H195" s="5"/>
      <c r="I195" s="5"/>
      <c r="J195" s="5"/>
      <c r="K195" s="5"/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/>
      <c r="R195" s="5"/>
      <c r="S195" s="5"/>
      <c r="T195" s="5"/>
      <c r="U195" s="5"/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/>
      <c r="AB195" s="5"/>
      <c r="AC195" s="5"/>
      <c r="AD195" s="5"/>
      <c r="AE195" s="5"/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2"/>
      <c r="AL195" s="12"/>
      <c r="AM195" s="12"/>
      <c r="AN195" s="12"/>
      <c r="AO195" s="12"/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0.62766250000000001</v>
      </c>
      <c r="FQ195" s="4">
        <f t="shared" si="37"/>
        <v>0.68833750000000005</v>
      </c>
      <c r="FR195" s="4">
        <f t="shared" si="38"/>
        <v>0.22367500000000001</v>
      </c>
      <c r="FS195" s="4">
        <f t="shared" si="39"/>
        <v>0.88182499999999997</v>
      </c>
      <c r="FT195" s="4">
        <f t="shared" si="40"/>
        <v>5.8625000000000014E-3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k=10,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/>
      <c r="H196" s="5"/>
      <c r="I196" s="5"/>
      <c r="J196" s="5"/>
      <c r="K196" s="5"/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/>
      <c r="R196" s="5"/>
      <c r="S196" s="5"/>
      <c r="T196" s="5"/>
      <c r="U196" s="5"/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/>
      <c r="AB196" s="5"/>
      <c r="AC196" s="5"/>
      <c r="AD196" s="5"/>
      <c r="AE196" s="5"/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2"/>
      <c r="AL196" s="12"/>
      <c r="AM196" s="12"/>
      <c r="AN196" s="12"/>
      <c r="AO196" s="12"/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/>
      <c r="DI196" s="4"/>
      <c r="DJ196" s="4"/>
      <c r="DK196" s="4"/>
      <c r="DL196" s="4"/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0.64115</v>
      </c>
      <c r="FQ196" s="4">
        <f t="shared" si="37"/>
        <v>0.73447499999999999</v>
      </c>
      <c r="FR196" s="4">
        <f t="shared" si="38"/>
        <v>0.22147500000000001</v>
      </c>
      <c r="FS196" s="4">
        <f t="shared" si="39"/>
        <v>0.93500000000000005</v>
      </c>
      <c r="FT196" s="4">
        <f t="shared" si="40"/>
        <v>5.4625000000000003E-3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k=10,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k=10,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k=5,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/>
      <c r="H197" s="5"/>
      <c r="I197" s="5"/>
      <c r="J197" s="5"/>
      <c r="K197" s="5"/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/>
      <c r="R197" s="5"/>
      <c r="S197" s="5"/>
      <c r="T197" s="5"/>
      <c r="U197" s="5"/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/>
      <c r="AB197" s="5"/>
      <c r="AC197" s="5"/>
      <c r="AD197" s="5"/>
      <c r="AE197" s="5"/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2"/>
      <c r="AL197" s="12"/>
      <c r="AM197" s="12"/>
      <c r="AN197" s="12"/>
      <c r="AO197" s="12"/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/>
      <c r="DI197" s="4"/>
      <c r="DJ197" s="4"/>
      <c r="DK197" s="4"/>
      <c r="DL197" s="4"/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0.6309125000000001</v>
      </c>
      <c r="FQ197" s="4">
        <f t="shared" ref="FQ197" si="68">AVERAGEIFS(B197:FO197,metrics.est,"MSE")</f>
        <v>0.70140000000000002</v>
      </c>
      <c r="FR197" s="4">
        <f t="shared" ref="FR197" si="69">AVERAGEIFS(B197:FO197,metrics.est,"R")</f>
        <v>0.2192625</v>
      </c>
      <c r="FS197" s="4">
        <f t="shared" ref="FS197" si="70">AVERAGEIFS(B197:FO197,metrics.est,"Coverage")</f>
        <v>0.91686250000000002</v>
      </c>
      <c r="FT197" s="4">
        <f t="shared" ref="FT197" si="71">AVERAGEIFS(B197:FO197,metrics.est,"Time")</f>
        <v>4.8000000000000004E-3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k=5, r=0.3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k=10,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k=5,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/>
      <c r="H198" s="5"/>
      <c r="I198" s="5"/>
      <c r="J198" s="5"/>
      <c r="K198" s="5"/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/>
      <c r="R198" s="5"/>
      <c r="S198" s="5"/>
      <c r="T198" s="5"/>
      <c r="U198" s="5"/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/>
      <c r="AB198" s="5"/>
      <c r="AC198" s="5"/>
      <c r="AD198" s="5"/>
      <c r="AE198" s="5"/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2"/>
      <c r="AL198" s="12"/>
      <c r="AM198" s="12"/>
      <c r="AN198" s="12"/>
      <c r="AO198" s="12"/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/>
      <c r="BA198" s="4"/>
      <c r="BB198" s="4"/>
      <c r="BC198" s="4"/>
      <c r="BD198" s="4"/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/>
      <c r="DI198" s="4"/>
      <c r="DJ198" s="4"/>
      <c r="DK198" s="4"/>
      <c r="DL198" s="4"/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0.62966363636363643</v>
      </c>
      <c r="FQ198" s="4">
        <f t="shared" si="37"/>
        <v>0.68566363636363648</v>
      </c>
      <c r="FR198" s="4">
        <f t="shared" si="38"/>
        <v>0.18028181818181818</v>
      </c>
      <c r="FS198" s="4">
        <f t="shared" si="39"/>
        <v>0.86327272727272719</v>
      </c>
      <c r="FT198" s="4">
        <f t="shared" si="40"/>
        <v>1.5818181818181818E-2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/>
      <c r="H199" s="5"/>
      <c r="I199" s="5"/>
      <c r="J199" s="5"/>
      <c r="K199" s="5"/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/>
      <c r="R199" s="5"/>
      <c r="S199" s="5"/>
      <c r="T199" s="5"/>
      <c r="U199" s="5"/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/>
      <c r="AB199" s="5"/>
      <c r="AC199" s="5"/>
      <c r="AD199" s="5"/>
      <c r="AE199" s="5"/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2"/>
      <c r="AL199" s="12"/>
      <c r="AM199" s="12"/>
      <c r="AN199" s="12"/>
      <c r="AO199" s="12"/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/>
      <c r="BA199" s="4"/>
      <c r="BB199" s="4"/>
      <c r="BC199" s="4"/>
      <c r="BD199" s="4"/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/>
      <c r="BK199" s="4"/>
      <c r="BL199" s="4"/>
      <c r="BM199" s="4"/>
      <c r="BN199" s="4"/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/>
      <c r="CJ199" s="5"/>
      <c r="CK199" s="5"/>
      <c r="CL199" s="5"/>
      <c r="CM199" s="5"/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/>
      <c r="DI199" s="4"/>
      <c r="DJ199" s="4"/>
      <c r="DK199" s="4"/>
      <c r="DL199" s="4"/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0.62953636363636367</v>
      </c>
      <c r="FQ199" s="4">
        <f t="shared" si="37"/>
        <v>0.6882272727272728</v>
      </c>
      <c r="FR199" s="4">
        <f t="shared" si="38"/>
        <v>0.18391818181818181</v>
      </c>
      <c r="FS199" s="4">
        <f t="shared" si="39"/>
        <v>0.87094545454545458</v>
      </c>
      <c r="FT199" s="4">
        <f t="shared" si="40"/>
        <v>1.4354545454545453E-2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k=10,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/>
      <c r="H200" s="5"/>
      <c r="I200" s="5"/>
      <c r="J200" s="5"/>
      <c r="K200" s="5"/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/>
      <c r="R200" s="5"/>
      <c r="S200" s="5"/>
      <c r="T200" s="5"/>
      <c r="U200" s="5"/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/>
      <c r="AB200" s="5"/>
      <c r="AC200" s="5"/>
      <c r="AD200" s="5"/>
      <c r="AE200" s="5"/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2"/>
      <c r="AL200" s="12"/>
      <c r="AM200" s="12"/>
      <c r="AN200" s="12"/>
      <c r="AO200" s="12"/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/>
      <c r="BA200" s="4"/>
      <c r="BB200" s="4"/>
      <c r="BC200" s="4"/>
      <c r="BD200" s="4"/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/>
      <c r="BK200" s="4"/>
      <c r="BL200" s="4"/>
      <c r="BM200" s="4"/>
      <c r="BN200" s="4"/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/>
      <c r="CJ200" s="5"/>
      <c r="CK200" s="5"/>
      <c r="CL200" s="5"/>
      <c r="CM200" s="5"/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/>
      <c r="DI200" s="4"/>
      <c r="DJ200" s="4"/>
      <c r="DK200" s="4"/>
      <c r="DL200" s="4"/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0.62893636363636363</v>
      </c>
      <c r="FQ200" s="4">
        <f t="shared" si="37"/>
        <v>0.68618181818181823</v>
      </c>
      <c r="FR200" s="4">
        <f t="shared" si="38"/>
        <v>0.19051818181818181</v>
      </c>
      <c r="FS200" s="4">
        <f t="shared" si="39"/>
        <v>0.87794545454545447</v>
      </c>
      <c r="FT200" s="4">
        <f t="shared" si="40"/>
        <v>1.4554545454545457E-2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k=10,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/>
      <c r="H201" s="5"/>
      <c r="I201" s="5"/>
      <c r="J201" s="5"/>
      <c r="K201" s="5"/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/>
      <c r="R201" s="5"/>
      <c r="S201" s="5"/>
      <c r="T201" s="5"/>
      <c r="U201" s="5"/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/>
      <c r="AB201" s="5"/>
      <c r="AC201" s="5"/>
      <c r="AD201" s="5"/>
      <c r="AE201" s="5"/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2"/>
      <c r="AL201" s="12"/>
      <c r="AM201" s="12"/>
      <c r="AN201" s="12"/>
      <c r="AO201" s="12"/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/>
      <c r="BA201" s="4"/>
      <c r="BB201" s="4"/>
      <c r="BC201" s="4"/>
      <c r="BD201" s="4"/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0.62424545454545455</v>
      </c>
      <c r="FQ201" s="4">
        <f t="shared" si="37"/>
        <v>0.6655181818181819</v>
      </c>
      <c r="FR201" s="4">
        <f t="shared" si="38"/>
        <v>0.21332727272727273</v>
      </c>
      <c r="FS201" s="4">
        <f t="shared" si="39"/>
        <v>0.82049090909090916</v>
      </c>
      <c r="FT201" s="4">
        <f t="shared" si="40"/>
        <v>1.6554545454545457E-2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k=10,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/>
      <c r="H202" s="5"/>
      <c r="I202" s="5"/>
      <c r="J202" s="5"/>
      <c r="K202" s="5"/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/>
      <c r="R202" s="5"/>
      <c r="S202" s="5"/>
      <c r="T202" s="5"/>
      <c r="U202" s="5"/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/>
      <c r="AB202" s="5"/>
      <c r="AC202" s="5"/>
      <c r="AD202" s="5"/>
      <c r="AE202" s="5"/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2"/>
      <c r="AL202" s="12"/>
      <c r="AM202" s="12"/>
      <c r="AN202" s="12"/>
      <c r="AO202" s="12"/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/>
      <c r="BA202" s="4"/>
      <c r="BB202" s="4"/>
      <c r="BC202" s="4"/>
      <c r="BD202" s="4"/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0.6268636363636364</v>
      </c>
      <c r="FQ202" s="4">
        <f t="shared" si="37"/>
        <v>0.6783818181818182</v>
      </c>
      <c r="FR202" s="4">
        <f t="shared" si="38"/>
        <v>0.19455454545454545</v>
      </c>
      <c r="FS202" s="4">
        <f t="shared" si="39"/>
        <v>0.87161818181818174</v>
      </c>
      <c r="FT202" s="4">
        <f t="shared" si="40"/>
        <v>1.4527272727272729E-2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k=5,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/>
      <c r="H203" s="5"/>
      <c r="I203" s="5"/>
      <c r="J203" s="5"/>
      <c r="K203" s="5"/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/>
      <c r="R203" s="5"/>
      <c r="S203" s="5"/>
      <c r="T203" s="5"/>
      <c r="U203" s="5"/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/>
      <c r="AB203" s="5"/>
      <c r="AC203" s="5"/>
      <c r="AD203" s="5"/>
      <c r="AE203" s="5"/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2"/>
      <c r="AL203" s="12"/>
      <c r="AM203" s="12"/>
      <c r="AN203" s="12"/>
      <c r="AO203" s="12"/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0.6237625</v>
      </c>
      <c r="FQ203" s="4">
        <f t="shared" si="37"/>
        <v>0.66678749999999998</v>
      </c>
      <c r="FR203" s="4">
        <f t="shared" si="38"/>
        <v>0.19901250000000001</v>
      </c>
      <c r="FS203" s="4">
        <f t="shared" si="39"/>
        <v>0.83959999999999979</v>
      </c>
      <c r="FT203" s="4">
        <f t="shared" si="40"/>
        <v>1.18125E-2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k=10,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k=10,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k=5,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/>
      <c r="H204" s="5"/>
      <c r="I204" s="5"/>
      <c r="J204" s="5"/>
      <c r="K204" s="5"/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/>
      <c r="R204" s="5"/>
      <c r="S204" s="5"/>
      <c r="T204" s="5"/>
      <c r="U204" s="5"/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/>
      <c r="AB204" s="5"/>
      <c r="AC204" s="5"/>
      <c r="AD204" s="5"/>
      <c r="AE204" s="5"/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2"/>
      <c r="AL204" s="12"/>
      <c r="AM204" s="12"/>
      <c r="AN204" s="12"/>
      <c r="AO204" s="12"/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0.62947500000000001</v>
      </c>
      <c r="FQ204" s="4">
        <f t="shared" si="37"/>
        <v>0.68768750000000001</v>
      </c>
      <c r="FR204" s="4">
        <f t="shared" si="38"/>
        <v>0.18236249999999998</v>
      </c>
      <c r="FS204" s="4">
        <f t="shared" si="39"/>
        <v>0.87052499999999999</v>
      </c>
      <c r="FT204" s="4">
        <f t="shared" si="40"/>
        <v>1.3525000000000001E-2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k=10,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k=5,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/>
      <c r="H205" s="5"/>
      <c r="I205" s="5"/>
      <c r="J205" s="5"/>
      <c r="K205" s="5"/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/>
      <c r="R205" s="5"/>
      <c r="S205" s="5"/>
      <c r="T205" s="5"/>
      <c r="U205" s="5"/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/>
      <c r="AB205" s="5"/>
      <c r="AC205" s="5"/>
      <c r="AD205" s="5"/>
      <c r="AE205" s="5"/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2"/>
      <c r="AL205" s="12"/>
      <c r="AM205" s="12"/>
      <c r="AN205" s="12"/>
      <c r="AO205" s="12"/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0.62864999999999993</v>
      </c>
      <c r="FQ205" s="4">
        <f t="shared" si="37"/>
        <v>0.68081250000000004</v>
      </c>
      <c r="FR205" s="4">
        <f t="shared" si="38"/>
        <v>0.18763750000000001</v>
      </c>
      <c r="FS205" s="4">
        <f t="shared" si="39"/>
        <v>0.8479000000000001</v>
      </c>
      <c r="FT205" s="4">
        <f t="shared" si="40"/>
        <v>1.2049999999999998E-2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r=0.3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k=5,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/>
      <c r="H206" s="5"/>
      <c r="I206" s="5"/>
      <c r="J206" s="5"/>
      <c r="K206" s="5"/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/>
      <c r="R206" s="5"/>
      <c r="S206" s="5"/>
      <c r="T206" s="5"/>
      <c r="U206" s="5"/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/>
      <c r="AB206" s="5"/>
      <c r="AC206" s="5"/>
      <c r="AD206" s="5"/>
      <c r="AE206" s="5"/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2"/>
      <c r="AL206" s="12"/>
      <c r="AM206" s="12"/>
      <c r="AN206" s="12"/>
      <c r="AO206" s="12"/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0.63458750000000008</v>
      </c>
      <c r="FQ206" s="4">
        <f t="shared" si="37"/>
        <v>0.69687500000000002</v>
      </c>
      <c r="FR206" s="4">
        <f t="shared" si="38"/>
        <v>0.175175</v>
      </c>
      <c r="FS206" s="4">
        <f t="shared" si="39"/>
        <v>0.85397500000000004</v>
      </c>
      <c r="FT206" s="4">
        <f t="shared" si="40"/>
        <v>1.9862499999999998E-2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k=5,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r=0.3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k=5,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/>
      <c r="H207" s="5"/>
      <c r="I207" s="5"/>
      <c r="J207" s="5"/>
      <c r="K207" s="5"/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/>
      <c r="R207" s="5"/>
      <c r="S207" s="5"/>
      <c r="T207" s="5"/>
      <c r="U207" s="5"/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/>
      <c r="AB207" s="5"/>
      <c r="AC207" s="5"/>
      <c r="AD207" s="5"/>
      <c r="AE207" s="5"/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2"/>
      <c r="AL207" s="12"/>
      <c r="AM207" s="12"/>
      <c r="AN207" s="12"/>
      <c r="AO207" s="12"/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/>
      <c r="BA207" s="4"/>
      <c r="BB207" s="4"/>
      <c r="BC207" s="4"/>
      <c r="BD207" s="4"/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0.63384999999999991</v>
      </c>
      <c r="FQ207" s="4">
        <f t="shared" si="37"/>
        <v>0.69536249999999999</v>
      </c>
      <c r="FR207" s="4">
        <f t="shared" si="38"/>
        <v>0.17454999999999998</v>
      </c>
      <c r="FS207" s="4">
        <f t="shared" si="39"/>
        <v>0.85371249999999999</v>
      </c>
      <c r="FT207" s="4">
        <f t="shared" si="40"/>
        <v>2.5100000000000001E-2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k=5,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/>
      <c r="H208" s="5"/>
      <c r="I208" s="5"/>
      <c r="J208" s="5"/>
      <c r="K208" s="5"/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/>
      <c r="R208" s="5"/>
      <c r="S208" s="5"/>
      <c r="T208" s="5"/>
      <c r="U208" s="5"/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/>
      <c r="AB208" s="5"/>
      <c r="AC208" s="5"/>
      <c r="AD208" s="5"/>
      <c r="AE208" s="5"/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2"/>
      <c r="AL208" s="12"/>
      <c r="AM208" s="12"/>
      <c r="AN208" s="12"/>
      <c r="AO208" s="12"/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/>
      <c r="BA208" s="4"/>
      <c r="BB208" s="4"/>
      <c r="BC208" s="4"/>
      <c r="BD208" s="4"/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0.62911250000000007</v>
      </c>
      <c r="FQ208" s="4">
        <f t="shared" si="37"/>
        <v>0.69008749999999996</v>
      </c>
      <c r="FR208" s="4">
        <f t="shared" si="38"/>
        <v>0.18352499999999997</v>
      </c>
      <c r="FS208" s="4">
        <f t="shared" si="39"/>
        <v>0.87052499999999988</v>
      </c>
      <c r="FT208" s="4">
        <f t="shared" si="40"/>
        <v>1.8374999999999999E-2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k=5,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k=5,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/>
      <c r="H209" s="5"/>
      <c r="I209" s="5"/>
      <c r="J209" s="5"/>
      <c r="K209" s="5"/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/>
      <c r="R209" s="5"/>
      <c r="S209" s="5"/>
      <c r="T209" s="5"/>
      <c r="U209" s="5"/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/>
      <c r="AB209" s="5"/>
      <c r="AC209" s="5"/>
      <c r="AD209" s="5"/>
      <c r="AE209" s="5"/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2"/>
      <c r="AL209" s="12"/>
      <c r="AM209" s="12"/>
      <c r="AN209" s="12"/>
      <c r="AO209" s="12"/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/>
      <c r="BA209" s="4"/>
      <c r="BB209" s="4"/>
      <c r="BC209" s="4"/>
      <c r="BD209" s="4"/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0.62865000000000004</v>
      </c>
      <c r="FQ209" s="4">
        <f t="shared" si="37"/>
        <v>0.68937500000000007</v>
      </c>
      <c r="FR209" s="4">
        <f t="shared" si="38"/>
        <v>0.18131249999999999</v>
      </c>
      <c r="FS209" s="4">
        <f t="shared" si="39"/>
        <v>0.87012500000000004</v>
      </c>
      <c r="FT209" s="4">
        <f t="shared" si="40"/>
        <v>2.35625E-2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k=10,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k=5,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/>
      <c r="H210" s="5"/>
      <c r="I210" s="5"/>
      <c r="J210" s="5"/>
      <c r="K210" s="5"/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/>
      <c r="R210" s="5"/>
      <c r="S210" s="5"/>
      <c r="T210" s="5"/>
      <c r="U210" s="5"/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/>
      <c r="AB210" s="5"/>
      <c r="AC210" s="5"/>
      <c r="AD210" s="5"/>
      <c r="AE210" s="5"/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2"/>
      <c r="AL210" s="12"/>
      <c r="AM210" s="12"/>
      <c r="AN210" s="12"/>
      <c r="AO210" s="12"/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/>
      <c r="BA210" s="4"/>
      <c r="BB210" s="4"/>
      <c r="BC210" s="4"/>
      <c r="BD210" s="4"/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0.63206249999999997</v>
      </c>
      <c r="FQ210" s="4">
        <f t="shared" si="37"/>
        <v>0.69459999999999988</v>
      </c>
      <c r="FR210" s="4">
        <f t="shared" si="38"/>
        <v>0.1804375</v>
      </c>
      <c r="FS210" s="4">
        <f t="shared" si="39"/>
        <v>0.86250000000000004</v>
      </c>
      <c r="FT210" s="4">
        <f t="shared" si="40"/>
        <v>1.9062500000000003E-2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k=5,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/>
      <c r="H211" s="5"/>
      <c r="I211" s="5"/>
      <c r="J211" s="5"/>
      <c r="K211" s="5"/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/>
      <c r="R211" s="5"/>
      <c r="S211" s="5"/>
      <c r="T211" s="5"/>
      <c r="U211" s="5"/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/>
      <c r="AB211" s="5"/>
      <c r="AC211" s="5"/>
      <c r="AD211" s="5"/>
      <c r="AE211" s="5"/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2"/>
      <c r="AL211" s="12"/>
      <c r="AM211" s="12"/>
      <c r="AN211" s="12"/>
      <c r="AO211" s="12"/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/>
      <c r="BA211" s="4"/>
      <c r="BB211" s="4"/>
      <c r="BC211" s="4"/>
      <c r="BD211" s="4"/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0.63191249999999999</v>
      </c>
      <c r="FQ211" s="4">
        <f t="shared" si="37"/>
        <v>0.69447499999999995</v>
      </c>
      <c r="FR211" s="4">
        <f t="shared" si="38"/>
        <v>0.17697500000000002</v>
      </c>
      <c r="FS211" s="4">
        <f t="shared" si="39"/>
        <v>0.86223749999999988</v>
      </c>
      <c r="FT211" s="4">
        <f t="shared" si="40"/>
        <v>2.3074999999999998E-2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k=10,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k=5,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/>
      <c r="H212" s="5"/>
      <c r="I212" s="5"/>
      <c r="J212" s="5"/>
      <c r="K212" s="5"/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/>
      <c r="R212" s="5"/>
      <c r="S212" s="5"/>
      <c r="T212" s="5"/>
      <c r="U212" s="5"/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/>
      <c r="AB212" s="5"/>
      <c r="AC212" s="5"/>
      <c r="AD212" s="5"/>
      <c r="AE212" s="5"/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2"/>
      <c r="AL212" s="12"/>
      <c r="AM212" s="12"/>
      <c r="AN212" s="12"/>
      <c r="AO212" s="12"/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/>
      <c r="BA212" s="4"/>
      <c r="BB212" s="4"/>
      <c r="BC212" s="4"/>
      <c r="BD212" s="4"/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0.63477500000000009</v>
      </c>
      <c r="FQ212" s="4">
        <f t="shared" si="37"/>
        <v>0.69381250000000005</v>
      </c>
      <c r="FR212" s="4">
        <f t="shared" si="38"/>
        <v>0.17534999999999995</v>
      </c>
      <c r="FS212" s="4">
        <f t="shared" si="39"/>
        <v>0.85016250000000015</v>
      </c>
      <c r="FT212" s="4">
        <f t="shared" si="40"/>
        <v>1.5887500000000002E-2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k=5,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/>
      <c r="H213" s="5"/>
      <c r="I213" s="5"/>
      <c r="J213" s="5"/>
      <c r="K213" s="5"/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/>
      <c r="R213" s="5"/>
      <c r="S213" s="5"/>
      <c r="T213" s="5"/>
      <c r="U213" s="5"/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/>
      <c r="AB213" s="5"/>
      <c r="AC213" s="5"/>
      <c r="AD213" s="5"/>
      <c r="AE213" s="5"/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2"/>
      <c r="AL213" s="12"/>
      <c r="AM213" s="12"/>
      <c r="AN213" s="12"/>
      <c r="AO213" s="12"/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0.62991249999999988</v>
      </c>
      <c r="FQ213" s="4">
        <f t="shared" si="37"/>
        <v>0.68605000000000005</v>
      </c>
      <c r="FR213" s="4">
        <f t="shared" si="38"/>
        <v>0.19133749999999999</v>
      </c>
      <c r="FS213" s="4">
        <f t="shared" si="39"/>
        <v>0.8611375</v>
      </c>
      <c r="FT213" s="4">
        <f t="shared" si="40"/>
        <v>1.28875E-2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k=5,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/>
      <c r="H214" s="5"/>
      <c r="I214" s="5"/>
      <c r="J214" s="5"/>
      <c r="K214" s="5"/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/>
      <c r="R214" s="5"/>
      <c r="S214" s="5"/>
      <c r="T214" s="5"/>
      <c r="U214" s="5"/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/>
      <c r="AB214" s="5"/>
      <c r="AC214" s="5"/>
      <c r="AD214" s="5"/>
      <c r="AE214" s="5"/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2"/>
      <c r="AL214" s="12"/>
      <c r="AM214" s="12"/>
      <c r="AN214" s="12"/>
      <c r="AO214" s="12"/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0.62473749999999995</v>
      </c>
      <c r="FQ214" s="4">
        <f t="shared" si="37"/>
        <v>0.66216249999999999</v>
      </c>
      <c r="FR214" s="4">
        <f t="shared" si="38"/>
        <v>0.21226249999999999</v>
      </c>
      <c r="FS214" s="4">
        <f t="shared" si="39"/>
        <v>0.79910000000000003</v>
      </c>
      <c r="FT214" s="4">
        <f t="shared" si="40"/>
        <v>1.5412499999999999E-2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k=10,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k=10,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k=5,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/>
      <c r="H215" s="5"/>
      <c r="I215" s="5"/>
      <c r="J215" s="5"/>
      <c r="K215" s="5"/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/>
      <c r="R215" s="5"/>
      <c r="S215" s="5"/>
      <c r="T215" s="5"/>
      <c r="U215" s="5"/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/>
      <c r="AB215" s="5"/>
      <c r="AC215" s="5"/>
      <c r="AD215" s="5"/>
      <c r="AE215" s="5"/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2"/>
      <c r="AL215" s="12"/>
      <c r="AM215" s="12"/>
      <c r="AN215" s="12"/>
      <c r="AO215" s="12"/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/>
      <c r="BA215" s="4"/>
      <c r="BB215" s="4"/>
      <c r="BC215" s="4"/>
      <c r="BD215" s="4"/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0.63746249999999993</v>
      </c>
      <c r="FQ215" s="4">
        <f t="shared" si="37"/>
        <v>0.69975000000000009</v>
      </c>
      <c r="FR215" s="4">
        <f t="shared" si="38"/>
        <v>0.1714125</v>
      </c>
      <c r="FS215" s="4">
        <f t="shared" si="39"/>
        <v>0.84668749999999993</v>
      </c>
      <c r="FT215" s="4">
        <f t="shared" si="40"/>
        <v>1.4450000000000001E-2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k=5,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k=5,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/>
      <c r="H216" s="5"/>
      <c r="I216" s="5"/>
      <c r="J216" s="5"/>
      <c r="K216" s="5"/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/>
      <c r="R216" s="5"/>
      <c r="S216" s="5"/>
      <c r="T216" s="5"/>
      <c r="U216" s="5"/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/>
      <c r="AB216" s="5"/>
      <c r="AC216" s="5"/>
      <c r="AD216" s="5"/>
      <c r="AE216" s="5"/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2"/>
      <c r="AL216" s="12"/>
      <c r="AM216" s="12"/>
      <c r="AN216" s="12"/>
      <c r="AO216" s="12"/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0.62713750000000001</v>
      </c>
      <c r="FQ216" s="4">
        <f t="shared" ref="FQ216:FQ217" si="73">AVERAGEIFS(B216:FO216,metrics.est,"MSE")</f>
        <v>0.67606250000000001</v>
      </c>
      <c r="FR216" s="4">
        <f t="shared" ref="FR216:FR217" si="74">AVERAGEIFS(B216:FO216,metrics.est,"R")</f>
        <v>0.19273749999999998</v>
      </c>
      <c r="FS216" s="4">
        <f t="shared" ref="FS216:FS217" si="75">AVERAGEIFS(B216:FO216,metrics.est,"Coverage")</f>
        <v>0.8482249999999999</v>
      </c>
      <c r="FT216" s="4">
        <f t="shared" ref="FT216:FT217" si="76">AVERAGEIFS(B216:FO216,metrics.est,"Time")</f>
        <v>1.2675000000000002E-2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k=5,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r=0.3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k=5,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2"/>
      <c r="AL217" s="12"/>
      <c r="AM217" s="12"/>
      <c r="AN217" s="12"/>
      <c r="AO217" s="12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2"/>
      <c r="AL218" s="12"/>
      <c r="AM218" s="12"/>
      <c r="AN218" s="12"/>
      <c r="AO218" s="12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/>
      <c r="H219" s="5"/>
      <c r="I219" s="5"/>
      <c r="J219" s="5"/>
      <c r="K219" s="5"/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/>
      <c r="R219" s="5"/>
      <c r="S219" s="5"/>
      <c r="T219" s="5"/>
      <c r="U219" s="5"/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/>
      <c r="AB219" s="5"/>
      <c r="AC219" s="5"/>
      <c r="AD219" s="5"/>
      <c r="AE219" s="5"/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2"/>
      <c r="AL219" s="12"/>
      <c r="AM219" s="12"/>
      <c r="AN219" s="12"/>
      <c r="AO219" s="12"/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/>
      <c r="BA219" s="4"/>
      <c r="BB219" s="4"/>
      <c r="BC219" s="4"/>
      <c r="BD219" s="4"/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0.63426249999999995</v>
      </c>
      <c r="FQ219" s="4">
        <f t="shared" si="37"/>
        <v>0.70606250000000004</v>
      </c>
      <c r="FR219" s="4">
        <f t="shared" si="38"/>
        <v>0.2225</v>
      </c>
      <c r="FS219" s="4">
        <f t="shared" si="39"/>
        <v>0.91686250000000002</v>
      </c>
      <c r="FT219" s="4">
        <f t="shared" si="40"/>
        <v>4.9125000000000002E-3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k=10,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/>
      <c r="H220" s="5"/>
      <c r="I220" s="5"/>
      <c r="J220" s="5"/>
      <c r="K220" s="5"/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/>
      <c r="R220" s="5"/>
      <c r="S220" s="5"/>
      <c r="T220" s="5"/>
      <c r="U220" s="5"/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/>
      <c r="AB220" s="5"/>
      <c r="AC220" s="5"/>
      <c r="AD220" s="5"/>
      <c r="AE220" s="5"/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2"/>
      <c r="AL220" s="12"/>
      <c r="AM220" s="12"/>
      <c r="AN220" s="12"/>
      <c r="AO220" s="12"/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/>
      <c r="BA220" s="4"/>
      <c r="BB220" s="4"/>
      <c r="BC220" s="4"/>
      <c r="BD220" s="4"/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0.63168749999999996</v>
      </c>
      <c r="FQ220" s="4">
        <f t="shared" si="37"/>
        <v>0.69531250000000011</v>
      </c>
      <c r="FR220" s="4">
        <f t="shared" si="38"/>
        <v>0.16677500000000001</v>
      </c>
      <c r="FS220" s="4">
        <f t="shared" si="39"/>
        <v>0.87016249999999995</v>
      </c>
      <c r="FT220" s="4">
        <f t="shared" si="40"/>
        <v>1.3662500000000001E-2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k=10,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k=5,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/>
      <c r="H221" s="5"/>
      <c r="I221" s="5"/>
      <c r="J221" s="5"/>
      <c r="K221" s="5"/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/>
      <c r="R221" s="5"/>
      <c r="S221" s="5"/>
      <c r="T221" s="5"/>
      <c r="U221" s="5"/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/>
      <c r="AB221" s="5"/>
      <c r="AC221" s="5"/>
      <c r="AD221" s="5"/>
      <c r="AE221" s="5"/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2"/>
      <c r="AL221" s="12"/>
      <c r="AM221" s="12"/>
      <c r="AN221" s="12"/>
      <c r="AO221" s="12"/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/>
      <c r="BA221" s="4"/>
      <c r="BB221" s="4"/>
      <c r="BC221" s="4"/>
      <c r="BD221" s="4"/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0.63211249999999997</v>
      </c>
      <c r="FQ221" s="4">
        <f t="shared" ref="FQ221:FQ233" si="83">AVERAGEIFS(B221:FO221,metrics.est,"MSE")</f>
        <v>0.70509999999999995</v>
      </c>
      <c r="FR221" s="4">
        <f t="shared" ref="FR221:FR233" si="84">AVERAGEIFS(B221:FO221,metrics.est,"R")</f>
        <v>0.21804999999999999</v>
      </c>
      <c r="FS221" s="4">
        <f t="shared" ref="FS221:FS233" si="85">AVERAGEIFS(B221:FO221,metrics.est,"Coverage")</f>
        <v>0.91686250000000002</v>
      </c>
      <c r="FT221" s="4">
        <f t="shared" ref="FT221:FT233" si="86">AVERAGEIFS(B221:FO221,metrics.est,"Time")</f>
        <v>5.000000000000001E-3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k=10,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/>
      <c r="H222" s="5"/>
      <c r="I222" s="5"/>
      <c r="J222" s="5"/>
      <c r="K222" s="5"/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/>
      <c r="R222" s="5"/>
      <c r="S222" s="5"/>
      <c r="T222" s="5"/>
      <c r="U222" s="5"/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/>
      <c r="AB222" s="5"/>
      <c r="AC222" s="5"/>
      <c r="AD222" s="5"/>
      <c r="AE222" s="5"/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2"/>
      <c r="AL222" s="12"/>
      <c r="AM222" s="12"/>
      <c r="AN222" s="12"/>
      <c r="AO222" s="12"/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/>
      <c r="BA222" s="4"/>
      <c r="BB222" s="4"/>
      <c r="BC222" s="4"/>
      <c r="BD222" s="4"/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5"/>
      <c r="BP222" s="5"/>
      <c r="BQ222" s="5"/>
      <c r="BR222" s="5"/>
      <c r="BS222" s="5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0.6382000000000001</v>
      </c>
      <c r="FQ222" s="4">
        <f t="shared" si="83"/>
        <v>0.72922500000000001</v>
      </c>
      <c r="FR222" s="4">
        <f t="shared" si="84"/>
        <v>0.22328749999999997</v>
      </c>
      <c r="FS222" s="4">
        <f t="shared" si="85"/>
        <v>0.93500000000000005</v>
      </c>
      <c r="FT222" s="4">
        <f t="shared" si="86"/>
        <v>6.0250000000000008E-3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k=10,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k=5,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/>
      <c r="H223" s="5"/>
      <c r="I223" s="5"/>
      <c r="J223" s="5"/>
      <c r="K223" s="5"/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/>
      <c r="R223" s="5"/>
      <c r="S223" s="5"/>
      <c r="T223" s="5"/>
      <c r="U223" s="5"/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/>
      <c r="AB223" s="5"/>
      <c r="AC223" s="5"/>
      <c r="AD223" s="5"/>
      <c r="AE223" s="5"/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2"/>
      <c r="AL223" s="12"/>
      <c r="AM223" s="12"/>
      <c r="AN223" s="12"/>
      <c r="AO223" s="12"/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/>
      <c r="BA223" s="4"/>
      <c r="BB223" s="4"/>
      <c r="BC223" s="4"/>
      <c r="BD223" s="4"/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0.63902499999999995</v>
      </c>
      <c r="FQ223" s="4">
        <f t="shared" si="83"/>
        <v>0.73093750000000002</v>
      </c>
      <c r="FR223" s="4">
        <f t="shared" si="84"/>
        <v>0.22298750000000003</v>
      </c>
      <c r="FS223" s="4">
        <f t="shared" si="85"/>
        <v>0.93500000000000005</v>
      </c>
      <c r="FT223" s="4">
        <f t="shared" si="86"/>
        <v>6.8375000000000007E-3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k=10,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k=5,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/>
      <c r="H224" s="5"/>
      <c r="I224" s="5"/>
      <c r="J224" s="5"/>
      <c r="K224" s="5"/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/>
      <c r="R224" s="5"/>
      <c r="S224" s="5"/>
      <c r="T224" s="5"/>
      <c r="U224" s="5"/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/>
      <c r="AB224" s="5"/>
      <c r="AC224" s="5"/>
      <c r="AD224" s="5"/>
      <c r="AE224" s="5"/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2"/>
      <c r="AL224" s="12"/>
      <c r="AM224" s="12"/>
      <c r="AN224" s="12"/>
      <c r="AO224" s="12"/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0.63792500000000008</v>
      </c>
      <c r="FQ224" s="4">
        <f t="shared" si="83"/>
        <v>0.71963750000000015</v>
      </c>
      <c r="FR224" s="4">
        <f t="shared" si="84"/>
        <v>0.21626250000000002</v>
      </c>
      <c r="FS224" s="4">
        <f t="shared" si="85"/>
        <v>0.93500000000000005</v>
      </c>
      <c r="FT224" s="4">
        <f t="shared" si="86"/>
        <v>5.5874999999999996E-3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k=10,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k=10,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k=5,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/>
      <c r="H225" s="5"/>
      <c r="I225" s="5"/>
      <c r="J225" s="5"/>
      <c r="K225" s="5"/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/>
      <c r="R225" s="5"/>
      <c r="S225" s="5"/>
      <c r="T225" s="5"/>
      <c r="U225" s="5"/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/>
      <c r="AB225" s="5"/>
      <c r="AC225" s="5"/>
      <c r="AD225" s="5"/>
      <c r="AE225" s="5"/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2"/>
      <c r="AL225" s="12"/>
      <c r="AM225" s="12"/>
      <c r="AN225" s="12"/>
      <c r="AO225" s="12"/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/>
      <c r="BA225" s="4"/>
      <c r="BB225" s="4"/>
      <c r="BC225" s="4"/>
      <c r="BD225" s="4"/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0.63908749999999992</v>
      </c>
      <c r="FQ225" s="4">
        <f t="shared" si="83"/>
        <v>0.72225000000000006</v>
      </c>
      <c r="FR225" s="4">
        <f t="shared" si="84"/>
        <v>0.21533750000000002</v>
      </c>
      <c r="FS225" s="4">
        <f t="shared" si="85"/>
        <v>0.93500000000000005</v>
      </c>
      <c r="FT225" s="4">
        <f t="shared" si="86"/>
        <v>6.6500000000000005E-3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k=10,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k=10,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k=5,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/>
      <c r="H226" s="5"/>
      <c r="I226" s="5"/>
      <c r="J226" s="5"/>
      <c r="K226" s="5"/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/>
      <c r="R226" s="5"/>
      <c r="S226" s="5"/>
      <c r="T226" s="5"/>
      <c r="U226" s="5"/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/>
      <c r="AB226" s="5"/>
      <c r="AC226" s="5"/>
      <c r="AD226" s="5"/>
      <c r="AE226" s="5"/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2"/>
      <c r="AL226" s="12"/>
      <c r="AM226" s="12"/>
      <c r="AN226" s="12"/>
      <c r="AO226" s="12"/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/>
      <c r="BA226" s="4"/>
      <c r="BB226" s="4"/>
      <c r="BC226" s="4"/>
      <c r="BD226" s="4"/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0.63848749999999999</v>
      </c>
      <c r="FQ226" s="4">
        <f t="shared" si="83"/>
        <v>0.72386250000000008</v>
      </c>
      <c r="FR226" s="4">
        <f t="shared" si="84"/>
        <v>0.22021250000000003</v>
      </c>
      <c r="FS226" s="4">
        <f t="shared" si="85"/>
        <v>0.93500000000000005</v>
      </c>
      <c r="FT226" s="4">
        <f t="shared" si="86"/>
        <v>5.4749999999999998E-3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k=10,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k=5,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/>
      <c r="H227" s="5"/>
      <c r="I227" s="5"/>
      <c r="J227" s="5"/>
      <c r="K227" s="5"/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/>
      <c r="R227" s="5"/>
      <c r="S227" s="5"/>
      <c r="T227" s="5"/>
      <c r="U227" s="5"/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/>
      <c r="AB227" s="5"/>
      <c r="AC227" s="5"/>
      <c r="AD227" s="5"/>
      <c r="AE227" s="5"/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2"/>
      <c r="AL227" s="12"/>
      <c r="AM227" s="12"/>
      <c r="AN227" s="12"/>
      <c r="AO227" s="12"/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0.63947500000000002</v>
      </c>
      <c r="FQ227" s="4">
        <f t="shared" si="83"/>
        <v>0.72589999999999999</v>
      </c>
      <c r="FR227" s="4">
        <f t="shared" si="84"/>
        <v>0.2195125</v>
      </c>
      <c r="FS227" s="4">
        <f t="shared" si="85"/>
        <v>0.93500000000000005</v>
      </c>
      <c r="FT227" s="4">
        <f t="shared" si="86"/>
        <v>6.4749999999999999E-3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k=10,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k=10,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k=5,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/>
      <c r="H228" s="5"/>
      <c r="I228" s="5"/>
      <c r="J228" s="5"/>
      <c r="K228" s="5"/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/>
      <c r="R228" s="5"/>
      <c r="S228" s="5"/>
      <c r="T228" s="5"/>
      <c r="U228" s="5"/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/>
      <c r="AB228" s="5"/>
      <c r="AC228" s="5"/>
      <c r="AD228" s="5"/>
      <c r="AE228" s="5"/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2"/>
      <c r="AL228" s="12"/>
      <c r="AM228" s="12"/>
      <c r="AN228" s="12"/>
      <c r="AO228" s="12"/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/>
      <c r="BA228" s="4"/>
      <c r="BB228" s="4"/>
      <c r="BC228" s="4"/>
      <c r="BD228" s="4"/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0.63569999999999993</v>
      </c>
      <c r="FQ228" s="4">
        <f t="shared" si="83"/>
        <v>0.6973125</v>
      </c>
      <c r="FR228" s="4">
        <f t="shared" si="84"/>
        <v>0.169875</v>
      </c>
      <c r="FS228" s="4">
        <f t="shared" si="85"/>
        <v>0.85006249999999994</v>
      </c>
      <c r="FT228" s="4">
        <f t="shared" si="86"/>
        <v>1.5512499999999999E-2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k=5,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k=5,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/>
      <c r="H229" s="5"/>
      <c r="I229" s="5"/>
      <c r="J229" s="5"/>
      <c r="K229" s="5"/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/>
      <c r="R229" s="5"/>
      <c r="S229" s="5"/>
      <c r="T229" s="5"/>
      <c r="U229" s="5"/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/>
      <c r="AB229" s="5"/>
      <c r="AC229" s="5"/>
      <c r="AD229" s="5"/>
      <c r="AE229" s="5"/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2"/>
      <c r="AL229" s="12"/>
      <c r="AM229" s="12"/>
      <c r="AN229" s="12"/>
      <c r="AO229" s="12"/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/>
      <c r="BA229" s="4"/>
      <c r="BB229" s="4"/>
      <c r="BC229" s="4"/>
      <c r="BD229" s="4"/>
      <c r="BE229" s="5"/>
      <c r="BF229" s="5"/>
      <c r="BG229" s="5"/>
      <c r="BH229" s="5"/>
      <c r="BI229" s="5"/>
      <c r="BJ229" s="4"/>
      <c r="BK229" s="4"/>
      <c r="BL229" s="4"/>
      <c r="BM229" s="4"/>
      <c r="BN229" s="4"/>
      <c r="BO229" s="5"/>
      <c r="BP229" s="5"/>
      <c r="BQ229" s="5"/>
      <c r="BR229" s="5"/>
      <c r="BS229" s="5"/>
      <c r="BT229" s="4"/>
      <c r="BU229" s="4"/>
      <c r="BV229" s="4"/>
      <c r="BW229" s="4"/>
      <c r="BX229" s="4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5"/>
      <c r="CJ229" s="5"/>
      <c r="CK229" s="5"/>
      <c r="CL229" s="5"/>
      <c r="CM229" s="5"/>
      <c r="CN229" s="4"/>
      <c r="CO229" s="4"/>
      <c r="CP229" s="4"/>
      <c r="CQ229" s="4"/>
      <c r="CR229" s="4"/>
      <c r="CS229" s="5"/>
      <c r="CT229" s="5"/>
      <c r="CU229" s="5"/>
      <c r="CV229" s="5"/>
      <c r="CW229" s="5"/>
      <c r="CX229" s="4"/>
      <c r="CY229" s="4"/>
      <c r="CZ229" s="4"/>
      <c r="DA229" s="4"/>
      <c r="DB229" s="4"/>
      <c r="DC229" s="5"/>
      <c r="DD229" s="5"/>
      <c r="DE229" s="5"/>
      <c r="DF229" s="5"/>
      <c r="DG229" s="5"/>
      <c r="DH229" s="4"/>
      <c r="DI229" s="4"/>
      <c r="DJ229" s="4"/>
      <c r="DK229" s="4"/>
      <c r="DL229" s="4"/>
      <c r="DM229" s="5"/>
      <c r="DN229" s="5"/>
      <c r="DO229" s="5"/>
      <c r="DP229" s="5"/>
      <c r="DQ229" s="5"/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0.63055000000000005</v>
      </c>
      <c r="FQ229" s="4">
        <f t="shared" ref="FQ229" si="88">AVERAGEIFS(B229:FO229,metrics.est,"MSE")</f>
        <v>0.68872500000000003</v>
      </c>
      <c r="FR229" s="4">
        <f t="shared" ref="FR229" si="89">AVERAGEIFS(B229:FO229,metrics.est,"R")</f>
        <v>0.18585000000000002</v>
      </c>
      <c r="FS229" s="4">
        <f t="shared" ref="FS229" si="90">AVERAGEIFS(B229:FO229,metrics.est,"Coverage")</f>
        <v>0.86116249999999994</v>
      </c>
      <c r="FT229" s="4">
        <f t="shared" ref="FT229" si="91">AVERAGEIFS(B229:FO229,metrics.est,"Time")</f>
        <v>1.2449999999999999E-2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k=10,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k=5,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/>
      <c r="H230" s="5"/>
      <c r="I230" s="5"/>
      <c r="J230" s="5"/>
      <c r="K230" s="5"/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/>
      <c r="R230" s="5"/>
      <c r="S230" s="5"/>
      <c r="T230" s="5"/>
      <c r="U230" s="5"/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/>
      <c r="AB230" s="5"/>
      <c r="AC230" s="5"/>
      <c r="AD230" s="5"/>
      <c r="AE230" s="5"/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2"/>
      <c r="AL230" s="12"/>
      <c r="AM230" s="12"/>
      <c r="AN230" s="12"/>
      <c r="AO230" s="12"/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/>
      <c r="BA230" s="4"/>
      <c r="BB230" s="4"/>
      <c r="BC230" s="4"/>
      <c r="BD230" s="4"/>
      <c r="BE230" s="5"/>
      <c r="BF230" s="5"/>
      <c r="BG230" s="5"/>
      <c r="BH230" s="5"/>
      <c r="BI230" s="5"/>
      <c r="BJ230" s="4"/>
      <c r="BK230" s="4"/>
      <c r="BL230" s="4"/>
      <c r="BM230" s="4"/>
      <c r="BN230" s="4"/>
      <c r="BO230" s="5"/>
      <c r="BP230" s="5"/>
      <c r="BQ230" s="5"/>
      <c r="BR230" s="5"/>
      <c r="BS230" s="5"/>
      <c r="BT230" s="4"/>
      <c r="BU230" s="4"/>
      <c r="BV230" s="4"/>
      <c r="BW230" s="4"/>
      <c r="BX230" s="4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5"/>
      <c r="CJ230" s="5"/>
      <c r="CK230" s="5"/>
      <c r="CL230" s="5"/>
      <c r="CM230" s="5"/>
      <c r="CN230" s="4"/>
      <c r="CO230" s="4"/>
      <c r="CP230" s="4"/>
      <c r="CQ230" s="4"/>
      <c r="CR230" s="4"/>
      <c r="CS230" s="5"/>
      <c r="CT230" s="5"/>
      <c r="CU230" s="5"/>
      <c r="CV230" s="5"/>
      <c r="CW230" s="5"/>
      <c r="CX230" s="4"/>
      <c r="CY230" s="4"/>
      <c r="CZ230" s="4"/>
      <c r="DA230" s="4"/>
      <c r="DB230" s="4"/>
      <c r="DC230" s="5"/>
      <c r="DD230" s="5"/>
      <c r="DE230" s="5"/>
      <c r="DF230" s="5"/>
      <c r="DG230" s="5"/>
      <c r="DH230" s="4"/>
      <c r="DI230" s="4"/>
      <c r="DJ230" s="4"/>
      <c r="DK230" s="4"/>
      <c r="DL230" s="4"/>
      <c r="DM230" s="5"/>
      <c r="DN230" s="5"/>
      <c r="DO230" s="5"/>
      <c r="DP230" s="5"/>
      <c r="DQ230" s="5"/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0.62766250000000001</v>
      </c>
      <c r="FQ230" s="4">
        <f t="shared" si="83"/>
        <v>0.68833750000000005</v>
      </c>
      <c r="FR230" s="4">
        <f t="shared" si="84"/>
        <v>0.22367500000000001</v>
      </c>
      <c r="FS230" s="4">
        <f t="shared" si="85"/>
        <v>0.88182499999999997</v>
      </c>
      <c r="FT230" s="4">
        <f t="shared" si="86"/>
        <v>6.1625000000000004E-3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k=10,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k=5,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/>
      <c r="H231" s="5"/>
      <c r="I231" s="5"/>
      <c r="J231" s="5"/>
      <c r="K231" s="5"/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/>
      <c r="R231" s="5"/>
      <c r="S231" s="5"/>
      <c r="T231" s="5"/>
      <c r="U231" s="5"/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/>
      <c r="AB231" s="5"/>
      <c r="AC231" s="5"/>
      <c r="AD231" s="5"/>
      <c r="AE231" s="5"/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2"/>
      <c r="AL231" s="12"/>
      <c r="AM231" s="12"/>
      <c r="AN231" s="12"/>
      <c r="AO231" s="12"/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/>
      <c r="BA231" s="4"/>
      <c r="BB231" s="4"/>
      <c r="BC231" s="4"/>
      <c r="BD231" s="4"/>
      <c r="BE231" s="5"/>
      <c r="BF231" s="5"/>
      <c r="BG231" s="5"/>
      <c r="BH231" s="5"/>
      <c r="BI231" s="5"/>
      <c r="BJ231" s="4"/>
      <c r="BK231" s="4"/>
      <c r="BL231" s="4"/>
      <c r="BM231" s="4"/>
      <c r="BN231" s="4"/>
      <c r="BO231" s="5"/>
      <c r="BP231" s="5"/>
      <c r="BQ231" s="5"/>
      <c r="BR231" s="5"/>
      <c r="BS231" s="5"/>
      <c r="BT231" s="4"/>
      <c r="BU231" s="4"/>
      <c r="BV231" s="4"/>
      <c r="BW231" s="4"/>
      <c r="BX231" s="4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5"/>
      <c r="CJ231" s="5"/>
      <c r="CK231" s="5"/>
      <c r="CL231" s="5"/>
      <c r="CM231" s="5"/>
      <c r="CN231" s="4"/>
      <c r="CO231" s="4"/>
      <c r="CP231" s="4"/>
      <c r="CQ231" s="4"/>
      <c r="CR231" s="4"/>
      <c r="CS231" s="5"/>
      <c r="CT231" s="5"/>
      <c r="CU231" s="5"/>
      <c r="CV231" s="5"/>
      <c r="CW231" s="5"/>
      <c r="CX231" s="4"/>
      <c r="CY231" s="4"/>
      <c r="CZ231" s="4"/>
      <c r="DA231" s="4"/>
      <c r="DB231" s="4"/>
      <c r="DC231" s="5"/>
      <c r="DD231" s="5"/>
      <c r="DE231" s="5"/>
      <c r="DF231" s="5"/>
      <c r="DG231" s="5"/>
      <c r="DH231" s="4"/>
      <c r="DI231" s="4"/>
      <c r="DJ231" s="4"/>
      <c r="DK231" s="4"/>
      <c r="DL231" s="4"/>
      <c r="DM231" s="5"/>
      <c r="DN231" s="5"/>
      <c r="DO231" s="5"/>
      <c r="DP231" s="5"/>
      <c r="DQ231" s="5"/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0.63903749999999993</v>
      </c>
      <c r="FQ231" s="4">
        <f t="shared" si="83"/>
        <v>0.70455000000000001</v>
      </c>
      <c r="FR231" s="4">
        <f t="shared" si="84"/>
        <v>0.16311249999999999</v>
      </c>
      <c r="FS231" s="4">
        <f t="shared" si="85"/>
        <v>0.84646250000000001</v>
      </c>
      <c r="FT231" s="4">
        <f t="shared" si="86"/>
        <v>1.3975000000000001E-2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k=5,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k=5,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k=5,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/>
      <c r="H232" s="5"/>
      <c r="I232" s="5"/>
      <c r="J232" s="5"/>
      <c r="K232" s="5"/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/>
      <c r="R232" s="5"/>
      <c r="S232" s="5"/>
      <c r="T232" s="5"/>
      <c r="U232" s="5"/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/>
      <c r="AB232" s="5"/>
      <c r="AC232" s="5"/>
      <c r="AD232" s="5"/>
      <c r="AE232" s="5"/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2"/>
      <c r="AL232" s="12"/>
      <c r="AM232" s="12"/>
      <c r="AN232" s="12"/>
      <c r="AO232" s="12"/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/>
      <c r="BA232" s="4"/>
      <c r="BB232" s="4"/>
      <c r="BC232" s="4"/>
      <c r="BD232" s="4"/>
      <c r="BE232" s="5"/>
      <c r="BF232" s="5"/>
      <c r="BG232" s="5"/>
      <c r="BH232" s="5"/>
      <c r="BI232" s="5"/>
      <c r="BJ232" s="4"/>
      <c r="BK232" s="4"/>
      <c r="BL232" s="4"/>
      <c r="BM232" s="4"/>
      <c r="BN232" s="4"/>
      <c r="BO232" s="5"/>
      <c r="BP232" s="5"/>
      <c r="BQ232" s="5"/>
      <c r="BR232" s="5"/>
      <c r="BS232" s="5"/>
      <c r="BT232" s="4"/>
      <c r="BU232" s="4"/>
      <c r="BV232" s="4"/>
      <c r="BW232" s="4"/>
      <c r="BX232" s="4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5"/>
      <c r="CJ232" s="5"/>
      <c r="CK232" s="5"/>
      <c r="CL232" s="5"/>
      <c r="CM232" s="5"/>
      <c r="CN232" s="4"/>
      <c r="CO232" s="4"/>
      <c r="CP232" s="4"/>
      <c r="CQ232" s="4"/>
      <c r="CR232" s="4"/>
      <c r="CS232" s="5"/>
      <c r="CT232" s="5"/>
      <c r="CU232" s="5"/>
      <c r="CV232" s="5"/>
      <c r="CW232" s="5"/>
      <c r="CX232" s="4"/>
      <c r="CY232" s="4"/>
      <c r="CZ232" s="4"/>
      <c r="DA232" s="4"/>
      <c r="DB232" s="4"/>
      <c r="DC232" s="5"/>
      <c r="DD232" s="5"/>
      <c r="DE232" s="5"/>
      <c r="DF232" s="5"/>
      <c r="DG232" s="5"/>
      <c r="DH232" s="4"/>
      <c r="DI232" s="4"/>
      <c r="DJ232" s="4"/>
      <c r="DK232" s="4"/>
      <c r="DL232" s="4"/>
      <c r="DM232" s="5"/>
      <c r="DN232" s="5"/>
      <c r="DO232" s="5"/>
      <c r="DP232" s="5"/>
      <c r="DQ232" s="5"/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0.62818750000000001</v>
      </c>
      <c r="FQ232" s="4">
        <f t="shared" si="83"/>
        <v>0.67987500000000001</v>
      </c>
      <c r="FR232" s="4">
        <f t="shared" si="84"/>
        <v>0.188525</v>
      </c>
      <c r="FS232" s="4">
        <f t="shared" si="85"/>
        <v>0.8486999999999999</v>
      </c>
      <c r="FT232" s="4">
        <f t="shared" si="86"/>
        <v>1.2937499999999999E-2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r=0.3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k=5,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2"/>
      <c r="AL233" s="12"/>
      <c r="AM233" s="12"/>
      <c r="AN233" s="12"/>
      <c r="AO233" s="12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e" cm="1" vm="1">
        <f t="array" aca="1" ref="G234" ca="1">INDIRECT(ADDRESS(MATCH(MIN(_xlfn._xlws.FILTER(G7:G233,J7:J233&gt;cr)),G7:G233,0)+6,1))</f>
        <v>#VALUE!</v>
      </c>
      <c r="H234" s="1" t="e" cm="1" vm="1">
        <f t="array" aca="1" ref="H234" ca="1">INDIRECT(ADDRESS(MATCH(MIN(_xlfn._xlws.FILTER(H7:H233,J7:J233&gt;cr)),H7:H233,0)+6,1))</f>
        <v>#VALUE!</v>
      </c>
      <c r="I234" s="5" t="e" cm="1" vm="1">
        <f t="array" aca="1" ref="I234" ca="1">INDIRECT(ADDRESS(MATCH(MAX(_xlfn._xlws.FILTER(I7:I233,J7:J233&gt;cr)),I7:I233,0)+6,1))</f>
        <v>#VALUE!</v>
      </c>
      <c r="J234" s="5" t="e" cm="1" vm="1">
        <f t="array" aca="1" ref="J234" ca="1">INDIRECT(ADDRESS(MATCH(MAX(_xlfn._xlws.FILTER(J7:J233,J7:J233&gt;cr)),J7:J233,0)+6,1))</f>
        <v>#VALUE!</v>
      </c>
      <c r="K234" s="1" t="e" cm="1" vm="1">
        <f t="array" aca="1" ref="K234" ca="1">INDIRECT(ADDRESS(MATCH(MIN(_xlfn._xlws.FILTER(K7:K233,J7:J233&gt;cr)),K7:K233,0)+6,1))</f>
        <v>#VALUE!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e" cm="1" vm="1">
        <f t="array" aca="1" ref="Q234" ca="1">INDIRECT(ADDRESS(MATCH(MIN(_xlfn._xlws.FILTER(Q7:Q233,T7:T233&gt;cr)),Q7:Q233,0)+6,1))</f>
        <v>#VALUE!</v>
      </c>
      <c r="R234" s="1" t="e" cm="1" vm="1">
        <f t="array" aca="1" ref="R234" ca="1">INDIRECT(ADDRESS(MATCH(MIN(_xlfn._xlws.FILTER(R7:R233,T7:T233&gt;cr)),R7:R233,0)+6,1))</f>
        <v>#VALUE!</v>
      </c>
      <c r="S234" s="1" t="e" cm="1" vm="1">
        <f t="array" aca="1" ref="S234" ca="1">INDIRECT(ADDRESS(MATCH(MAX(_xlfn._xlws.FILTER(S7:S233,T7:T233&gt;cr)),S7:S233,0)+6,1))</f>
        <v>#VALUE!</v>
      </c>
      <c r="T234" s="1" t="e" cm="1" vm="1">
        <f t="array" aca="1" ref="T234" ca="1">INDIRECT(ADDRESS(MATCH(MAX(_xlfn._xlws.FILTER(T7:T233,T7:T233&gt;cr)),T7:T233,0)+6,1))</f>
        <v>#VALUE!</v>
      </c>
      <c r="U234" s="1" t="e" cm="1" vm="1">
        <f t="array" aca="1" ref="U234" ca="1">INDIRECT(ADDRESS(MATCH(MIN(_xlfn._xlws.FILTER(U7:U233,T7:T233&gt;cr)),U7:U233,0)+6,1))</f>
        <v>#VALUE!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e" cm="1" vm="1">
        <f t="array" aca="1" ref="AA234" ca="1">INDIRECT(ADDRESS(MATCH(MIN(_xlfn._xlws.FILTER(AA7:AA233,AD7:AD233&gt;cr)),AA7:AA233,0)+6,1))</f>
        <v>#VALUE!</v>
      </c>
      <c r="AB234" s="1" t="e" cm="1" vm="1">
        <f t="array" aca="1" ref="AB234" ca="1">INDIRECT(ADDRESS(MATCH(MIN(_xlfn._xlws.FILTER(AB7:AB233,AD7:AD233&gt;cr)),AB7:AB233,0)+6,1))</f>
        <v>#VALUE!</v>
      </c>
      <c r="AC234" s="1" t="e" cm="1" vm="1">
        <f t="array" aca="1" ref="AC234" ca="1">INDIRECT(ADDRESS(MATCH(MAX(_xlfn._xlws.FILTER(AC7:AC233,AD7:AD233&gt;cr)),AC7:AC233,0)+6,1))</f>
        <v>#VALUE!</v>
      </c>
      <c r="AD234" s="1" t="e" cm="1" vm="1">
        <f t="array" aca="1" ref="AD234" ca="1">INDIRECT(ADDRESS(MATCH(MAX(_xlfn._xlws.FILTER(AD7:AD233,AD7:AD233&gt;cr)),AD7:AD233,0)+6,1))</f>
        <v>#VALUE!</v>
      </c>
      <c r="AE234" s="1" t="e" cm="1" vm="1">
        <f t="array" aca="1" ref="AE234" ca="1">INDIRECT(ADDRESS(MATCH(MIN(_xlfn._xlws.FILTER(AE7:AE233,AD7:AD233&gt;cr)),AE7:AE233,0)+6,1))</f>
        <v>#VALUE!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3" t="e" cm="1" vm="1">
        <f t="array" aca="1" ref="AK234" ca="1">INDIRECT(ADDRESS(MATCH(MIN(_xlfn._xlws.FILTER(AK7:AK233,AN7:AN233&gt;cr)),AK7:AK233,0)+6,1))</f>
        <v>#VALUE!</v>
      </c>
      <c r="AL234" s="13" t="e" cm="1" vm="1">
        <f t="array" aca="1" ref="AL234" ca="1">INDIRECT(ADDRESS(MATCH(MIN(_xlfn._xlws.FILTER(AL7:AL233,AN7:AN233&gt;cr)),AL7:AL233,0)+6,1))</f>
        <v>#VALUE!</v>
      </c>
      <c r="AM234" s="13" t="e" cm="1" vm="1">
        <f t="array" aca="1" ref="AM234" ca="1">INDIRECT(ADDRESS(MATCH(MAX(_xlfn._xlws.FILTER(AM7:AM233,AN7:AN233&gt;cr)),AM7:AM233,0)+6,1))</f>
        <v>#VALUE!</v>
      </c>
      <c r="AN234" s="13" t="e" cm="1" vm="1">
        <f t="array" aca="1" ref="AN234" ca="1">INDIRECT(ADDRESS(MATCH(MAX(_xlfn._xlws.FILTER(AN7:AN233,AN7:AN233&gt;cr)),AN7:AN233,0)+6,1))</f>
        <v>#VALUE!</v>
      </c>
      <c r="AO234" s="13" t="e" cm="1" vm="1">
        <f t="array" aca="1" ref="AO234" ca="1">INDIRECT(ADDRESS(MATCH(MIN(_xlfn._xlws.FILTER(AO7:AO233,AN7:AN233&gt;cr)),AO7:AO233,0)+6,1))</f>
        <v>#VALUE!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AI03.Pearson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BI03.PearsonJ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e" cm="1" vm="1">
        <f t="array" aca="1" ref="BJ234" ca="1">INDIRECT(ADDRESS(MATCH(MIN(_xlfn._xlws.FILTER(BJ7:BJ233,BM7:BM233&gt;cr)),BJ7:BJ233,0)+6,1))</f>
        <v>#VALUE!</v>
      </c>
      <c r="BK234" s="6" t="e" cm="1" vm="1">
        <f t="array" aca="1" ref="BK234" ca="1">INDIRECT(ADDRESS(MATCH(MIN(_xlfn._xlws.FILTER(BK7:BK233,BM7:BM233&gt;cr)),BK7:BK233,0)+6,1))</f>
        <v>#VALUE!</v>
      </c>
      <c r="BL234" s="6" t="e" cm="1" vm="1">
        <f t="array" aca="1" ref="BL234" ca="1">INDIRECT(ADDRESS(MATCH(MAX(_xlfn._xlws.FILTER(BL7:BL233,BM7:BM233&gt;cr)),BL7:BL233,0)+6,1))</f>
        <v>#VALUE!</v>
      </c>
      <c r="BM234" s="6" t="e" cm="1" vm="1">
        <f t="array" aca="1" ref="BM234" ca="1">INDIRECT(ADDRESS(MATCH(MAX(_xlfn._xlws.FILTER(BM7:BM233,BM7:BM233&gt;cr)),BM7:BM233,0)+6,1))</f>
        <v>#VALUE!</v>
      </c>
      <c r="BN234" s="6" t="e" cm="1" vm="1">
        <f t="array" aca="1" ref="BN234" ca="1">INDIRECT(ADDRESS(MATCH(MIN(_xlfn._xlws.FILTER(BN7:BN233,BM7:BM233&gt;cr)),BN7:BN233,0)+6,1))</f>
        <v>#VALUE!</v>
      </c>
      <c r="BO234" s="1" t="e" cm="1" vm="1">
        <f t="array" aca="1" ref="BO234" ca="1">INDIRECT(ADDRESS(MATCH(MIN(_xlfn._xlws.FILTER(BO7:BO233,BR7:BR233&gt;cr)),BO7:BO233,0)+6,1))</f>
        <v>#VALUE!</v>
      </c>
      <c r="BP234" s="1" t="e" cm="1" vm="1">
        <f t="array" aca="1" ref="BP234" ca="1">INDIRECT(ADDRESS(MATCH(MIN(_xlfn._xlws.FILTER(BP7:BP233,BR7:BR233&gt;cr)),BP7:BP233,0)+6,1))</f>
        <v>#VALUE!</v>
      </c>
      <c r="BQ234" s="1" t="e" cm="1" vm="1">
        <f t="array" aca="1" ref="BQ234" ca="1">INDIRECT(ADDRESS(MATCH(MAX(_xlfn._xlws.FILTER(BQ7:BQ233,BR7:BR233&gt;cr)),BQ7:BQ233,0)+6,1))</f>
        <v>#VALUE!</v>
      </c>
      <c r="BR234" s="1" t="e" cm="1" vm="1">
        <f t="array" aca="1" ref="BR234" ca="1">INDIRECT(ADDRESS(MATCH(MAX(_xlfn._xlws.FILTER(BR7:BR233,BR7:BR233&gt;cr)),BR7:BR233,0)+6,1))</f>
        <v>#VALUE!</v>
      </c>
      <c r="BS234" s="1" t="e" cm="1" vm="1">
        <f t="array" aca="1" ref="BS234" ca="1">INDIRECT(ADDRESS(MATCH(MIN(_xlfn._xlws.FILTER(BS7:BS233,BR7:BR233&gt;cr)),BS7:BS233,0)+6,1))</f>
        <v>#VALUE!</v>
      </c>
      <c r="BT234" s="6" t="e" cm="1" vm="1">
        <f t="array" aca="1" ref="BT234" ca="1">INDIRECT(ADDRESS(MATCH(MIN(_xlfn._xlws.FILTER(BT7:BT233,BW7:BW233&gt;cr)),BT7:BT233,0)+6,1))</f>
        <v>#VALUE!</v>
      </c>
      <c r="BU234" s="6" t="e" cm="1" vm="1">
        <f t="array" aca="1" ref="BU234" ca="1">INDIRECT(ADDRESS(MATCH(MIN(_xlfn._xlws.FILTER(BU7:BU233,BW7:BW233&gt;cr)),BU7:BU233,0)+6,1))</f>
        <v>#VALUE!</v>
      </c>
      <c r="BV234" s="6" t="e" cm="1" vm="1">
        <f t="array" aca="1" ref="BV234" ca="1">INDIRECT(ADDRESS(MATCH(MAX(_xlfn._xlws.FILTER(BV7:BV233,BW7:BW233&gt;cr)),BV7:BV233,0)+6,1))</f>
        <v>#VALUE!</v>
      </c>
      <c r="BW234" s="6" t="e" cm="1" vm="1">
        <f t="array" aca="1" ref="BW234" ca="1">INDIRECT(ADDRESS(MATCH(MAX(_xlfn._xlws.FILTER(BW7:BW233,BW7:BW233&gt;cr)),BW7:BW233,0)+6,1))</f>
        <v>#VALUE!</v>
      </c>
      <c r="BX234" s="6" t="e" cm="1" vm="1">
        <f t="array" aca="1" ref="BX234" ca="1">INDIRECT(ADDRESS(MATCH(MIN(_xlfn._xlws.FILTER(BX7:BX233,BW7:BW233&gt;cr)),BX7:BX233,0)+6,1))</f>
        <v>#VALUE!</v>
      </c>
      <c r="BY234" s="1" t="e" cm="1" vm="1">
        <f t="array" aca="1" ref="BY234" ca="1">INDIRECT(ADDRESS(MATCH(MIN(_xlfn._xlws.FILTER(BY7:BY233,CB7:CB233&gt;cr)),BY7:BY233,0)+6,1))</f>
        <v>#VALUE!</v>
      </c>
      <c r="BZ234" s="1" t="e" cm="1" vm="1">
        <f t="array" aca="1" ref="BZ234" ca="1">INDIRECT(ADDRESS(MATCH(MIN(_xlfn._xlws.FILTER(BZ7:BZ233,CB7:CB233&gt;cr)),BZ7:BZ233,0)+6,1))</f>
        <v>#VALUE!</v>
      </c>
      <c r="CA234" s="5" t="e" cm="1" vm="1">
        <f t="array" aca="1" ref="CA234" ca="1">INDIRECT(ADDRESS(MATCH(MAX(_xlfn._xlws.FILTER(CA7:CA233,CB7:CB233&gt;cr)),CA7:CA233,0)+6,1))</f>
        <v>#VALUE!</v>
      </c>
      <c r="CB234" s="5" t="e" cm="1" vm="1">
        <f t="array" aca="1" ref="CB234" ca="1">INDIRECT(ADDRESS(MATCH(MAX(_xlfn._xlws.FILTER(CB7:CB233,CB7:CB233&gt;cr)),CB7:CB233,0)+6,1))</f>
        <v>#VALUE!</v>
      </c>
      <c r="CC234" s="1" t="e" cm="1" vm="1">
        <f t="array" aca="1" ref="CC234" ca="1">INDIRECT(ADDRESS(MATCH(MIN(_xlfn._xlws.FILTER(CC7:CC233,CB7:CB233&gt;cr)),CC7:CC233,0)+6,1))</f>
        <v>#VALUE!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BI03.PearsonJ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e" cm="1" vm="1">
        <f t="array" aca="1" ref="CI234" ca="1">INDIRECT(ADDRESS(MATCH(MIN(_xlfn._xlws.FILTER(CI7:CI233,CL7:CL233&gt;cr)),CI7:CI233,0)+6,1))</f>
        <v>#VALUE!</v>
      </c>
      <c r="CJ234" s="1" t="e" cm="1" vm="1">
        <f t="array" aca="1" ref="CJ234" ca="1">INDIRECT(ADDRESS(MATCH(MIN(_xlfn._xlws.FILTER(CJ7:CJ233,CL7:CL233&gt;cr)),CJ7:CJ233,0)+6,1))</f>
        <v>#VALUE!</v>
      </c>
      <c r="CK234" s="1" t="e" cm="1" vm="1">
        <f t="array" aca="1" ref="CK234" ca="1">INDIRECT(ADDRESS(MATCH(MAX(_xlfn._xlws.FILTER(CK7:CK233,CL7:CL233&gt;cr)),CK7:CK233,0)+6,1))</f>
        <v>#VALUE!</v>
      </c>
      <c r="CL234" s="1" t="e" cm="1" vm="1">
        <f t="array" aca="1" ref="CL234" ca="1">INDIRECT(ADDRESS(MATCH(MAX(_xlfn._xlws.FILTER(CL7:CL233,CL7:CL233&gt;cr)),CL7:CL233,0)+6,1))</f>
        <v>#VALUE!</v>
      </c>
      <c r="CM234" s="1" t="e" cm="1" vm="1">
        <f t="array" aca="1" ref="CM234" ca="1">INDIRECT(ADDRESS(MATCH(MIN(_xlfn._xlws.FILTER(CM7:CM233,CL7:CL233&gt;cr)),CM7:CM233,0)+6,1))</f>
        <v>#VALUE!</v>
      </c>
      <c r="CN234" s="6" t="e" cm="1" vm="1">
        <f t="array" aca="1" ref="CN234" ca="1">INDIRECT(ADDRESS(MATCH(MIN(_xlfn._xlws.FILTER(CN7:CN233,CQ7:CQ233&gt;cr)),CN7:CN233,0)+6,1))</f>
        <v>#VALUE!</v>
      </c>
      <c r="CO234" s="6" t="e" cm="1" vm="1">
        <f t="array" aca="1" ref="CO234" ca="1">INDIRECT(ADDRESS(MATCH(MIN(_xlfn._xlws.FILTER(CO7:CO233,CQ7:CQ233&gt;cr)),CO7:CO233,0)+6,1))</f>
        <v>#VALUE!</v>
      </c>
      <c r="CP234" s="6" t="e" cm="1" vm="1">
        <f t="array" aca="1" ref="CP234" ca="1">INDIRECT(ADDRESS(MATCH(MAX(_xlfn._xlws.FILTER(CP7:CP233,CQ7:CQ233&gt;cr)),CP7:CP233,0)+6,1))</f>
        <v>#VALUE!</v>
      </c>
      <c r="CQ234" s="6" t="e" cm="1" vm="1">
        <f t="array" aca="1" ref="CQ234" ca="1">INDIRECT(ADDRESS(MATCH(MAX(_xlfn._xlws.FILTER(CQ7:CQ233,CQ7:CQ233&gt;cr)),CQ7:CQ233,0)+6,1))</f>
        <v>#VALUE!</v>
      </c>
      <c r="CR234" s="6" t="e" cm="1" vm="1">
        <f t="array" aca="1" ref="CR234" ca="1">INDIRECT(ADDRESS(MATCH(MIN(_xlfn._xlws.FILTER(CR7:CR233,CQ7:CQ233&gt;cr)),CR7:CR233,0)+6,1))</f>
        <v>#VALUE!</v>
      </c>
      <c r="CS234" s="1" t="e" cm="1" vm="1">
        <f t="array" aca="1" ref="CS234" ca="1">INDIRECT(ADDRESS(MATCH(MIN(_xlfn._xlws.FILTER(CS7:CS233,CV7:CV233&gt;cr)),CS7:CS233,0)+6,1))</f>
        <v>#VALUE!</v>
      </c>
      <c r="CT234" s="1" t="e" cm="1" vm="1">
        <f t="array" aca="1" ref="CT234" ca="1">INDIRECT(ADDRESS(MATCH(MIN(_xlfn._xlws.FILTER(CT7:CT233,CV7:CV233&gt;cr)),CT7:CT233,0)+6,1))</f>
        <v>#VALUE!</v>
      </c>
      <c r="CU234" s="1" t="e" cm="1" vm="1">
        <f t="array" aca="1" ref="CU234" ca="1">INDIRECT(ADDRESS(MATCH(MAX(_xlfn._xlws.FILTER(CU7:CU233,CV7:CV233&gt;cr)),CU7:CU233,0)+6,1))</f>
        <v>#VALUE!</v>
      </c>
      <c r="CV234" s="1" t="e" cm="1" vm="1">
        <f t="array" aca="1" ref="CV234" ca="1">INDIRECT(ADDRESS(MATCH(MAX(_xlfn._xlws.FILTER(CV7:CV233,CV7:CV233&gt;cr)),CV7:CV233,0)+6,1))</f>
        <v>#VALUE!</v>
      </c>
      <c r="CW234" s="1" t="e" cm="1" vm="1">
        <f t="array" aca="1" ref="CW234" ca="1">INDIRECT(ADDRESS(MATCH(MIN(_xlfn._xlws.FILTER(CW7:CW233,CV7:CV233&gt;cr)),CW7:CW233,0)+6,1))</f>
        <v>#VALUE!</v>
      </c>
      <c r="CX234" s="6" t="e" cm="1" vm="1">
        <f t="array" aca="1" ref="CX234" ca="1">INDIRECT(ADDRESS(MATCH(MIN(_xlfn._xlws.FILTER(CX7:CX233,DA7:DA233&gt;cr)),CX7:CX233,0)+6,1))</f>
        <v>#VALUE!</v>
      </c>
      <c r="CY234" s="6" t="e" cm="1" vm="1">
        <f t="array" aca="1" ref="CY234" ca="1">INDIRECT(ADDRESS(MATCH(MIN(_xlfn._xlws.FILTER(CY7:CY233,DA7:DA233&gt;cr)),CY7:CY233,0)+6,1))</f>
        <v>#VALUE!</v>
      </c>
      <c r="CZ234" s="6" t="e" cm="1" vm="1">
        <f t="array" aca="1" ref="CZ234" ca="1">INDIRECT(ADDRESS(MATCH(MAX(_xlfn._xlws.FILTER(CZ7:CZ233,DA7:DA233&gt;cr)),CZ7:CZ233,0)+6,1))</f>
        <v>#VALUE!</v>
      </c>
      <c r="DA234" s="6" t="e" cm="1" vm="1">
        <f t="array" aca="1" ref="DA234" ca="1">INDIRECT(ADDRESS(MATCH(MAX(_xlfn._xlws.FILTER(DA7:DA233,DA7:DA233&gt;cr)),DA7:DA233,0)+6,1))</f>
        <v>#VALUE!</v>
      </c>
      <c r="DB234" s="6" t="e" cm="1" vm="1">
        <f t="array" aca="1" ref="DB234" ca="1">INDIRECT(ADDRESS(MATCH(MIN(_xlfn._xlws.FILTER(DB7:DB233,DA7:DA233&gt;cr)),DB7:DB233,0)+6,1))</f>
        <v>#VALUE!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BI03.PearsonJ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e" cm="1" vm="1">
        <f t="array" aca="1" ref="DH234" ca="1">INDIRECT(ADDRESS(MATCH(MIN(_xlfn._xlws.FILTER(DH7:DH233,DK7:DK233&gt;cr)),DH7:DH233,0)+6,1))</f>
        <v>#VALUE!</v>
      </c>
      <c r="DI234" s="6" t="e" cm="1" vm="1">
        <f t="array" aca="1" ref="DI234" ca="1">INDIRECT(ADDRESS(MATCH(MIN(_xlfn._xlws.FILTER(DI7:DI233,DK7:DK233&gt;cr)),DI7:DI233,0)+6,1))</f>
        <v>#VALUE!</v>
      </c>
      <c r="DJ234" s="6" t="e" cm="1" vm="1">
        <f t="array" aca="1" ref="DJ234" ca="1">INDIRECT(ADDRESS(MATCH(MAX(_xlfn._xlws.FILTER(DJ7:DJ233,DK7:DK233&gt;cr)),DJ7:DJ233,0)+6,1))</f>
        <v>#VALUE!</v>
      </c>
      <c r="DK234" s="6" t="e" cm="1" vm="1">
        <f t="array" aca="1" ref="DK234" ca="1">INDIRECT(ADDRESS(MATCH(MAX(_xlfn._xlws.FILTER(DK7:DK233,DK7:DK233&gt;cr)),DK7:DK233,0)+6,1))</f>
        <v>#VALUE!</v>
      </c>
      <c r="DL234" s="6" t="e" cm="1" vm="1">
        <f t="array" aca="1" ref="DL234" ca="1">INDIRECT(ADDRESS(MATCH(MIN(_xlfn._xlws.FILTER(DL7:DL233,DK7:DK233&gt;cr)),DL7:DL233,0)+6,1))</f>
        <v>#VALUE!</v>
      </c>
      <c r="DM234" s="1" t="e" cm="1" vm="1">
        <f t="array" aca="1" ref="DM234" ca="1">INDIRECT(ADDRESS(MATCH(MIN(_xlfn._xlws.FILTER(DM7:DM233,DP7:DP233&gt;cr)),DM7:DM233,0)+6,1))</f>
        <v>#VALUE!</v>
      </c>
      <c r="DN234" s="1" t="e" cm="1" vm="1">
        <f t="array" aca="1" ref="DN234" ca="1">INDIRECT(ADDRESS(MATCH(MIN(_xlfn._xlws.FILTER(DN7:DN233,DP7:DP233&gt;cr)),DN7:DN233,0)+6,1))</f>
        <v>#VALUE!</v>
      </c>
      <c r="DO234" s="1" t="e" cm="1" vm="1">
        <f t="array" aca="1" ref="DO234" ca="1">INDIRECT(ADDRESS(MATCH(MAX(_xlfn._xlws.FILTER(DO7:DO233,DP7:DP233&gt;cr)),DO7:DO233,0)+6,1))</f>
        <v>#VALUE!</v>
      </c>
      <c r="DP234" s="1" t="e" cm="1" vm="1">
        <f t="array" aca="1" ref="DP234" ca="1">INDIRECT(ADDRESS(MATCH(MAX(_xlfn._xlws.FILTER(DP7:DP233,DP7:DP233&gt;cr)),DP7:DP233,0)+6,1))</f>
        <v>#VALUE!</v>
      </c>
      <c r="DQ234" s="1" t="e" cm="1" vm="1">
        <f t="array" aca="1" ref="DQ234" ca="1">INDIRECT(ADDRESS(MATCH(MIN(_xlfn._xlws.FILTER(DQ7:DQ233,DP7:DP233&gt;cr)),DQ7:DQ233,0)+6,1))</f>
        <v>#VALUE!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BI16.TANJ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BI16.TAN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k=10,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k=5,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e" cm="1" vm="1">
        <f t="array" aca="1" ref="G235" ca="1">INDIRECT(ADDRESS(MATCH(SMALL(_xlfn._xlws.FILTER(G7:G233,J7:J233&gt;cr),2),G7:G233,0)+6,1))</f>
        <v>#VALUE!</v>
      </c>
      <c r="H235" s="1" t="e" cm="1" vm="1">
        <f t="array" aca="1" ref="H235" ca="1">INDIRECT(ADDRESS(MATCH(SMALL(_xlfn._xlws.FILTER(H7:H233,J7:J233&gt;cr),2),H7:H233,0)+6,1))</f>
        <v>#VALUE!</v>
      </c>
      <c r="I235" s="5" t="e" cm="1" vm="1">
        <f t="array" aca="1" ref="I235" ca="1">INDIRECT(ADDRESS(MATCH(LARGE(_xlfn._xlws.FILTER(I7:I233,J7:J233&gt;cr),2),I7:I233,0)+6,1))</f>
        <v>#VALUE!</v>
      </c>
      <c r="J235" s="5" t="e" cm="1" vm="1">
        <f t="array" aca="1" ref="J235" ca="1">INDIRECT(ADDRESS(MATCH(LARGE(_xlfn._xlws.FILTER(J7:J233,J7:J233&gt;cr),2),J7:J233,0)+6,1))</f>
        <v>#VALUE!</v>
      </c>
      <c r="K235" s="1" t="e" cm="1" vm="1">
        <f t="array" aca="1" ref="K235" ca="1">INDIRECT(ADDRESS(MATCH(SMALL(_xlfn._xlws.FILTER(K7:K233,J7:J233&gt;cr),2),K7:K233,0)+6,1))</f>
        <v>#VALUE!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e" cm="1" vm="1">
        <f t="array" aca="1" ref="Q235" ca="1">INDIRECT(ADDRESS(MATCH(SMALL(_xlfn._xlws.FILTER(Q7:Q233,T7:T233&gt;cr),2),Q7:Q233,0)+6,1))</f>
        <v>#VALUE!</v>
      </c>
      <c r="R235" s="1" t="e" cm="1" vm="1">
        <f t="array" aca="1" ref="R235" ca="1">INDIRECT(ADDRESS(MATCH(SMALL(_xlfn._xlws.FILTER(R7:R233,T7:T233&gt;cr),2),R7:R233,0)+6,1))</f>
        <v>#VALUE!</v>
      </c>
      <c r="S235" s="1" t="e" cm="1" vm="1">
        <f t="array" aca="1" ref="S235" ca="1">INDIRECT(ADDRESS(MATCH(LARGE(_xlfn._xlws.FILTER(S7:S233,T7:T233&gt;cr),2),S7:S233,0)+6,1))</f>
        <v>#VALUE!</v>
      </c>
      <c r="T235" s="1" t="e" cm="1" vm="1">
        <f t="array" aca="1" ref="T235" ca="1">INDIRECT(ADDRESS(MATCH(LARGE(_xlfn._xlws.FILTER(T7:T233,T7:T233&gt;cr),2),T7:T233,0)+6,1))</f>
        <v>#VALUE!</v>
      </c>
      <c r="U235" s="1" t="e" cm="1" vm="1">
        <f t="array" aca="1" ref="U235" ca="1">INDIRECT(ADDRESS(MATCH(SMALL(_xlfn._xlws.FILTER(U7:U233,T7:T233&gt;cr),2),U7:U233,0)+6,1))</f>
        <v>#VALUE!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e" cm="1" vm="1">
        <f t="array" aca="1" ref="AA235" ca="1">INDIRECT(ADDRESS(MATCH(SMALL(_xlfn._xlws.FILTER(AA7:AA233,AD7:AD233&gt;cr),2),AA7:AA233,0)+6,1))</f>
        <v>#VALUE!</v>
      </c>
      <c r="AB235" s="1" t="e" cm="1" vm="1">
        <f t="array" aca="1" ref="AB235" ca="1">INDIRECT(ADDRESS(MATCH(SMALL(_xlfn._xlws.FILTER(AB7:AB233,AD7:AD233&gt;cr),2),AB7:AB233,0)+6,1))</f>
        <v>#VALUE!</v>
      </c>
      <c r="AC235" s="1" t="e" cm="1" vm="1">
        <f t="array" aca="1" ref="AC235" ca="1">INDIRECT(ADDRESS(MATCH(LARGE(_xlfn._xlws.FILTER(AC7:AC233,AD7:AD233&gt;cr),2),AC7:AC233,0)+6,1))</f>
        <v>#VALUE!</v>
      </c>
      <c r="AD235" s="1" t="e" cm="1" vm="1">
        <f t="array" aca="1" ref="AD235" ca="1">INDIRECT(ADDRESS(MATCH(LARGE(_xlfn._xlws.FILTER(AD7:AD233,AD7:AD233&gt;cr),2),AD7:AD233,0)+6,1))</f>
        <v>#VALUE!</v>
      </c>
      <c r="AE235" s="1" t="e" cm="1" vm="1">
        <f t="array" aca="1" ref="AE235" ca="1">INDIRECT(ADDRESS(MATCH(SMALL(_xlfn._xlws.FILTER(AE7:AE233,AD7:AD233&gt;cr),2),AE7:AE233,0)+6,1))</f>
        <v>#VALUE!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3" t="e" cm="1" vm="1">
        <f t="array" aca="1" ref="AK235" ca="1">INDIRECT(ADDRESS(MATCH(SMALL(_xlfn._xlws.FILTER(AK7:AK233,AN7:AN233&gt;cr),2),AK7:AK233,0)+6,1))</f>
        <v>#VALUE!</v>
      </c>
      <c r="AL235" s="13" t="e" cm="1" vm="1">
        <f t="array" aca="1" ref="AL235" ca="1">INDIRECT(ADDRESS(MATCH(SMALL(_xlfn._xlws.FILTER(AL7:AL233,AN7:AN233&gt;cr),2),AL7:AL233,0)+6,1))</f>
        <v>#VALUE!</v>
      </c>
      <c r="AM235" s="13" t="e" cm="1" vm="1">
        <f t="array" aca="1" ref="AM235" ca="1">INDIRECT(ADDRESS(MATCH(LARGE(_xlfn._xlws.FILTER(AM7:AM233,AN7:AN233&gt;cr),2),AM7:AM233,0)+6,1))</f>
        <v>#VALUE!</v>
      </c>
      <c r="AN235" s="13" t="e" cm="1" vm="1">
        <f t="array" aca="1" ref="AN235" ca="1">INDIRECT(ADDRESS(MATCH(LARGE(_xlfn._xlws.FILTER(AN7:AN233,AN7:AN233&gt;cr),2),AN7:AN233,0)+6,1))</f>
        <v>#VALUE!</v>
      </c>
      <c r="AO235" s="13" t="e" cm="1" vm="1">
        <f t="array" aca="1" ref="AO235" ca="1">INDIRECT(ADDRESS(MATCH(SMALL(_xlfn._xlws.FILTER(AO7:AO233,AN7:AN233&gt;cr),2),AO7:AO233,0)+6,1))</f>
        <v>#VALUE!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AI03.Pearson</v>
      </c>
      <c r="BA235" s="6" t="str" cm="1">
        <f t="array" aca="1" ref="BA235" ca="1">INDIRECT(ADDRESS(MATCH(SMALL(_xlfn._xlws.FILTER(BA7:BA233,BC7:BC233&gt;cr),2),BA7:BA233,0)+6,1))</f>
        <v>AI03.Pearson</v>
      </c>
      <c r="BB235" s="4" t="str" cm="1">
        <f t="array" aca="1" ref="BB235" ca="1">INDIRECT(ADDRESS(MATCH(LARGE(_xlfn._xlws.FILTER(BB7:BB233,BC7:BC233&gt;cr),2),BB7:BB233,0)+6,1))</f>
        <v>AI06.PIP</v>
      </c>
      <c r="BC235" s="4" t="str" cm="1">
        <f t="array" aca="1" ref="BC235" ca="1">INDIRECT(ADDRESS(MATCH(LARGE(_xlfn._xlws.FILTER(BC7:BC233,BC7:BC233&gt;cr),2),BC7:BC233,0)+6,1))</f>
        <v>AI02.Cosine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BI03.PearsonJ</v>
      </c>
      <c r="BF235" s="1" t="str" cm="1">
        <f t="array" aca="1" ref="BF235" ca="1">INDIRECT(ADDRESS(MATCH(SMALL(_xlfn._xlws.FILTER(BF7:BF233,BH7:BH233&gt;cr),2),BF7:BF233,0)+6,1))</f>
        <v>BU03.PearsonJ</v>
      </c>
      <c r="BG235" s="1" t="str" cm="1">
        <f t="array" aca="1" ref="BG235" ca="1">INDIRECT(ADDRESS(MATCH(LARGE(_xlfn._xlws.FILTER(BG7:BG233,BH7:BH233&gt;cr),2),BG7:BG233,0)+6,1))</f>
        <v>CI01.IJ.Pearson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e" cm="1" vm="1">
        <f t="array" aca="1" ref="BJ235" ca="1">INDIRECT(ADDRESS(MATCH(SMALL(_xlfn._xlws.FILTER(BJ7:BJ233,BM7:BM233&gt;cr),2),BJ7:BJ233,0)+6,1))</f>
        <v>#VALUE!</v>
      </c>
      <c r="BK235" s="6" t="e" cm="1" vm="1">
        <f t="array" aca="1" ref="BK235" ca="1">INDIRECT(ADDRESS(MATCH(SMALL(_xlfn._xlws.FILTER(BK7:BK233,BM7:BM233&gt;cr),2),BK7:BK233,0)+6,1))</f>
        <v>#VALUE!</v>
      </c>
      <c r="BL235" s="6" t="e" cm="1" vm="1">
        <f t="array" aca="1" ref="BL235" ca="1">INDIRECT(ADDRESS(MATCH(LARGE(_xlfn._xlws.FILTER(BL7:BL233,BM7:BM233&gt;cr),2),BL7:BL233,0)+6,1))</f>
        <v>#VALUE!</v>
      </c>
      <c r="BM235" s="6" t="e" cm="1" vm="1">
        <f t="array" aca="1" ref="BM235" ca="1">INDIRECT(ADDRESS(MATCH(LARGE(_xlfn._xlws.FILTER(BM7:BM233,BM7:BM233&gt;cr),2),BM7:BM233,0)+6,1))</f>
        <v>#VALUE!</v>
      </c>
      <c r="BN235" s="6" t="e" cm="1" vm="1">
        <f t="array" aca="1" ref="BN235" ca="1">INDIRECT(ADDRESS(MATCH(SMALL(_xlfn._xlws.FILTER(BN7:BN233,BM7:BM233&gt;cr),2),BN7:BN233,0)+6,1))</f>
        <v>#VALUE!</v>
      </c>
      <c r="BO235" s="1" t="e" cm="1" vm="1">
        <f t="array" aca="1" ref="BO235" ca="1">INDIRECT(ADDRESS(MATCH(SMALL(_xlfn._xlws.FILTER(BO7:BO233,BR7:BR233&gt;cr),2),BO7:BO233,0)+6,1))</f>
        <v>#VALUE!</v>
      </c>
      <c r="BP235" s="1" t="e" cm="1" vm="1">
        <f t="array" aca="1" ref="BP235" ca="1">INDIRECT(ADDRESS(MATCH(SMALL(_xlfn._xlws.FILTER(BP7:BP233,BR7:BR233&gt;cr),2),BP7:BP233,0)+6,1))</f>
        <v>#VALUE!</v>
      </c>
      <c r="BQ235" s="1" t="e" cm="1" vm="1">
        <f t="array" aca="1" ref="BQ235" ca="1">INDIRECT(ADDRESS(MATCH(LARGE(_xlfn._xlws.FILTER(BQ7:BQ233,BR7:BR233&gt;cr),2),BQ7:BQ233,0)+6,1))</f>
        <v>#VALUE!</v>
      </c>
      <c r="BR235" s="1" t="e" cm="1" vm="1">
        <f t="array" aca="1" ref="BR235" ca="1">INDIRECT(ADDRESS(MATCH(LARGE(_xlfn._xlws.FILTER(BR7:BR233,BR7:BR233&gt;cr),2),BR7:BR233,0)+6,1))</f>
        <v>#VALUE!</v>
      </c>
      <c r="BS235" s="1" t="e" cm="1" vm="1">
        <f t="array" aca="1" ref="BS235" ca="1">INDIRECT(ADDRESS(MATCH(SMALL(_xlfn._xlws.FILTER(BS7:BS233,BR7:BR233&gt;cr),2),BS7:BS233,0)+6,1))</f>
        <v>#VALUE!</v>
      </c>
      <c r="BT235" s="6" t="e" cm="1" vm="1">
        <f t="array" aca="1" ref="BT235" ca="1">INDIRECT(ADDRESS(MATCH(SMALL(_xlfn._xlws.FILTER(BT7:BT233,BW7:BW233&gt;cr),2),BT7:BT233,0)+6,1))</f>
        <v>#VALUE!</v>
      </c>
      <c r="BU235" s="6" t="e" cm="1" vm="1">
        <f t="array" aca="1" ref="BU235" ca="1">INDIRECT(ADDRESS(MATCH(SMALL(_xlfn._xlws.FILTER(BU7:BU233,BW7:BW233&gt;cr),2),BU7:BU233,0)+6,1))</f>
        <v>#VALUE!</v>
      </c>
      <c r="BV235" s="6" t="e" cm="1" vm="1">
        <f t="array" aca="1" ref="BV235" ca="1">INDIRECT(ADDRESS(MATCH(LARGE(_xlfn._xlws.FILTER(BV7:BV233,BW7:BW233&gt;cr),2),BV7:BV233,0)+6,1))</f>
        <v>#VALUE!</v>
      </c>
      <c r="BW235" s="6" t="e" cm="1" vm="1">
        <f t="array" aca="1" ref="BW235" ca="1">INDIRECT(ADDRESS(MATCH(LARGE(_xlfn._xlws.FILTER(BW7:BW233,BW7:BW233&gt;cr),2),BW7:BW233,0)+6,1))</f>
        <v>#VALUE!</v>
      </c>
      <c r="BX235" s="6" t="e" cm="1" vm="1">
        <f t="array" aca="1" ref="BX235" ca="1">INDIRECT(ADDRESS(MATCH(SMALL(_xlfn._xlws.FILTER(BX7:BX233,BW7:BW233&gt;cr),2),BX7:BX233,0)+6,1))</f>
        <v>#VALUE!</v>
      </c>
      <c r="BY235" s="1" t="e" cm="1" vm="1">
        <f t="array" aca="1" ref="BY235" ca="1">INDIRECT(ADDRESS(MATCH(SMALL(_xlfn._xlws.FILTER(BY7:BY233,CB7:CB233&gt;cr),2),BY7:BY233,0)+6,1))</f>
        <v>#VALUE!</v>
      </c>
      <c r="BZ235" s="1" t="e" cm="1" vm="1">
        <f t="array" aca="1" ref="BZ235" ca="1">INDIRECT(ADDRESS(MATCH(SMALL(_xlfn._xlws.FILTER(BZ7:BZ233,CB7:CB233&gt;cr),2),BZ7:BZ233,0)+6,1))</f>
        <v>#VALUE!</v>
      </c>
      <c r="CA235" s="5" t="e" cm="1" vm="1">
        <f t="array" aca="1" ref="CA235" ca="1">INDIRECT(ADDRESS(MATCH(LARGE(_xlfn._xlws.FILTER(CA7:CA233,CB7:CB233&gt;cr),2),CA7:CA233,0)+6,1))</f>
        <v>#VALUE!</v>
      </c>
      <c r="CB235" s="5" t="e" cm="1" vm="1">
        <f t="array" aca="1" ref="CB235" ca="1">INDIRECT(ADDRESS(MATCH(LARGE(_xlfn._xlws.FILTER(CB7:CB233,CB7:CB233&gt;cr),2),CB7:CB233,0)+6,1))</f>
        <v>#VALUE!</v>
      </c>
      <c r="CC235" s="1" t="e" cm="1" vm="1">
        <f t="array" aca="1" ref="CC235" ca="1">INDIRECT(ADDRESS(MATCH(SMALL(_xlfn._xlws.FILTER(CC7:CC233,CB7:CB233&gt;cr),2),CC7:CC233,0)+6,1))</f>
        <v>#VALUE!</v>
      </c>
      <c r="CD235" s="6" t="str" cm="1">
        <f t="array" aca="1" ref="CD235" ca="1">INDIRECT(ADDRESS(MATCH(SMALL(_xlfn._xlws.FILTER(CD7:CD233,CG7:CG233&gt;cr),2),CD7:CD233,0)+6,1))</f>
        <v>BI03.PearsonJ</v>
      </c>
      <c r="CE235" s="6" t="str" cm="1">
        <f t="array" aca="1" ref="CE235" ca="1">INDIRECT(ADDRESS(MATCH(SMALL(_xlfn._xlws.FILTER(CE7:CE233,CG7:CG233&gt;cr),2),CE7:CE233,0)+6,1))</f>
        <v>BU03.PearsonJ</v>
      </c>
      <c r="CF235" s="6" t="str" cm="1">
        <f t="array" aca="1" ref="CF235" ca="1">INDIRECT(ADDRESS(MATCH(LARGE(_xlfn._xlws.FILTER(CF7:CF233,CG7:CG233&gt;cr),2),CF7:CF233,0)+6,1))</f>
        <v>CI01.IJ.Pearson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e" cm="1" vm="1">
        <f t="array" aca="1" ref="CI235" ca="1">INDIRECT(ADDRESS(MATCH(SMALL(_xlfn._xlws.FILTER(CI7:CI233,CL7:CL233&gt;cr),2),CI7:CI233,0)+6,1))</f>
        <v>#VALUE!</v>
      </c>
      <c r="CJ235" s="1" t="e" cm="1" vm="1">
        <f t="array" aca="1" ref="CJ235" ca="1">INDIRECT(ADDRESS(MATCH(SMALL(_xlfn._xlws.FILTER(CJ7:CJ233,CL7:CL233&gt;cr),2),CJ7:CJ233,0)+6,1))</f>
        <v>#VALUE!</v>
      </c>
      <c r="CK235" s="1" t="e" cm="1" vm="1">
        <f t="array" aca="1" ref="CK235" ca="1">INDIRECT(ADDRESS(MATCH(LARGE(_xlfn._xlws.FILTER(CK7:CK233,CL7:CL233&gt;cr),2),CK7:CK233,0)+6,1))</f>
        <v>#VALUE!</v>
      </c>
      <c r="CL235" s="1" t="e" cm="1" vm="1">
        <f t="array" aca="1" ref="CL235" ca="1">INDIRECT(ADDRESS(MATCH(LARGE(_xlfn._xlws.FILTER(CL7:CL233,CL7:CL233&gt;cr),2),CL7:CL233,0)+6,1))</f>
        <v>#VALUE!</v>
      </c>
      <c r="CM235" s="1" t="e" cm="1" vm="1">
        <f t="array" aca="1" ref="CM235" ca="1">INDIRECT(ADDRESS(MATCH(SMALL(_xlfn._xlws.FILTER(CM7:CM233,CL7:CL233&gt;cr),2),CM7:CM233,0)+6,1))</f>
        <v>#VALUE!</v>
      </c>
      <c r="CN235" s="6" t="e" cm="1" vm="1">
        <f t="array" aca="1" ref="CN235" ca="1">INDIRECT(ADDRESS(MATCH(SMALL(_xlfn._xlws.FILTER(CN7:CN233,CQ7:CQ233&gt;cr),2),CN7:CN233,0)+6,1))</f>
        <v>#VALUE!</v>
      </c>
      <c r="CO235" s="6" t="e" cm="1" vm="1">
        <f t="array" aca="1" ref="CO235" ca="1">INDIRECT(ADDRESS(MATCH(SMALL(_xlfn._xlws.FILTER(CO7:CO233,CQ7:CQ233&gt;cr),2),CO7:CO233,0)+6,1))</f>
        <v>#VALUE!</v>
      </c>
      <c r="CP235" s="6" t="e" cm="1" vm="1">
        <f t="array" aca="1" ref="CP235" ca="1">INDIRECT(ADDRESS(MATCH(LARGE(_xlfn._xlws.FILTER(CP7:CP233,CQ7:CQ233&gt;cr),2),CP7:CP233,0)+6,1))</f>
        <v>#VALUE!</v>
      </c>
      <c r="CQ235" s="6" t="e" cm="1" vm="1">
        <f t="array" aca="1" ref="CQ235" ca="1">INDIRECT(ADDRESS(MATCH(LARGE(_xlfn._xlws.FILTER(CQ7:CQ233,CQ7:CQ233&gt;cr),2),CQ7:CQ233,0)+6,1))</f>
        <v>#VALUE!</v>
      </c>
      <c r="CR235" s="6" t="e" cm="1" vm="1">
        <f t="array" aca="1" ref="CR235" ca="1">INDIRECT(ADDRESS(MATCH(SMALL(_xlfn._xlws.FILTER(CR7:CR233,CQ7:CQ233&gt;cr),2),CR7:CR233,0)+6,1))</f>
        <v>#VALUE!</v>
      </c>
      <c r="CS235" s="1" t="e" cm="1" vm="1">
        <f t="array" aca="1" ref="CS235" ca="1">INDIRECT(ADDRESS(MATCH(SMALL(_xlfn._xlws.FILTER(CS7:CS233,CV7:CV233&gt;cr),2),CS7:CS233,0)+6,1))</f>
        <v>#VALUE!</v>
      </c>
      <c r="CT235" s="1" t="e" cm="1" vm="1">
        <f t="array" aca="1" ref="CT235" ca="1">INDIRECT(ADDRESS(MATCH(SMALL(_xlfn._xlws.FILTER(CT7:CT233,CV7:CV233&gt;cr),2),CT7:CT233,0)+6,1))</f>
        <v>#VALUE!</v>
      </c>
      <c r="CU235" s="1" t="e" cm="1" vm="1">
        <f t="array" aca="1" ref="CU235" ca="1">INDIRECT(ADDRESS(MATCH(LARGE(_xlfn._xlws.FILTER(CU7:CU233,CV7:CV233&gt;cr),2),CU7:CU233,0)+6,1))</f>
        <v>#VALUE!</v>
      </c>
      <c r="CV235" s="1" t="e" cm="1" vm="1">
        <f t="array" aca="1" ref="CV235" ca="1">INDIRECT(ADDRESS(MATCH(LARGE(_xlfn._xlws.FILTER(CV7:CV233,CV7:CV233&gt;cr),2),CV7:CV233,0)+6,1))</f>
        <v>#VALUE!</v>
      </c>
      <c r="CW235" s="1" t="e" cm="1" vm="1">
        <f t="array" aca="1" ref="CW235" ca="1">INDIRECT(ADDRESS(MATCH(SMALL(_xlfn._xlws.FILTER(CW7:CW233,CV7:CV233&gt;cr),2),CW7:CW233,0)+6,1))</f>
        <v>#VALUE!</v>
      </c>
      <c r="CX235" s="6" t="e" cm="1" vm="1">
        <f t="array" aca="1" ref="CX235" ca="1">INDIRECT(ADDRESS(MATCH(SMALL(_xlfn._xlws.FILTER(CX7:CX233,DA7:DA233&gt;cr),2),CX7:CX233,0)+6,1))</f>
        <v>#VALUE!</v>
      </c>
      <c r="CY235" s="6" t="e" cm="1" vm="1">
        <f t="array" aca="1" ref="CY235" ca="1">INDIRECT(ADDRESS(MATCH(SMALL(_xlfn._xlws.FILTER(CY7:CY233,DA7:DA233&gt;cr),2),CY7:CY233,0)+6,1))</f>
        <v>#VALUE!</v>
      </c>
      <c r="CZ235" s="6" t="e" cm="1" vm="1">
        <f t="array" aca="1" ref="CZ235" ca="1">INDIRECT(ADDRESS(MATCH(LARGE(_xlfn._xlws.FILTER(CZ7:CZ233,DA7:DA233&gt;cr),2),CZ7:CZ233,0)+6,1))</f>
        <v>#VALUE!</v>
      </c>
      <c r="DA235" s="6" t="e" cm="1" vm="1">
        <f t="array" aca="1" ref="DA235" ca="1">INDIRECT(ADDRESS(MATCH(LARGE(_xlfn._xlws.FILTER(DA7:DA233,DA7:DA233&gt;cr),2),DA7:DA233,0)+6,1))</f>
        <v>#VALUE!</v>
      </c>
      <c r="DB235" s="6" t="e" cm="1" vm="1">
        <f t="array" aca="1" ref="DB235" ca="1">INDIRECT(ADDRESS(MATCH(SMALL(_xlfn._xlws.FILTER(DB7:DB233,DA7:DA233&gt;cr),2),DB7:DB233,0)+6,1))</f>
        <v>#VALUE!</v>
      </c>
      <c r="DC235" s="1" t="str" cm="1">
        <f t="array" aca="1" ref="DC235" ca="1">INDIRECT(ADDRESS(MATCH(SMALL(_xlfn._xlws.FILTER(DC7:DC233,DF7:DF233&gt;cr),2),DC7:DC233,0)+6,1))</f>
        <v>BI03.PearsonJ</v>
      </c>
      <c r="DD235" s="1" t="str" cm="1">
        <f t="array" aca="1" ref="DD235" ca="1">INDIRECT(ADDRESS(MATCH(SMALL(_xlfn._xlws.FILTER(DD7:DD233,DF7:DF233&gt;cr),2),DD7:DD233,0)+6,1))</f>
        <v>BU03.PearsonJ</v>
      </c>
      <c r="DE235" s="1" t="str" cm="1">
        <f t="array" aca="1" ref="DE235" ca="1">INDIRECT(ADDRESS(MATCH(LARGE(_xlfn._xlws.FILTER(DE7:DE233,DF7:DF233&gt;cr),2),DE7:DE233,0)+6,1))</f>
        <v>CI01.IJ.Pearson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e" cm="1" vm="1">
        <f t="array" aca="1" ref="DH235" ca="1">INDIRECT(ADDRESS(MATCH(SMALL(_xlfn._xlws.FILTER(DH7:DH233,DK7:DK233&gt;cr),2),DH7:DH233,0)+6,1))</f>
        <v>#VALUE!</v>
      </c>
      <c r="DI235" s="6" t="e" cm="1" vm="1">
        <f t="array" aca="1" ref="DI235" ca="1">INDIRECT(ADDRESS(MATCH(SMALL(_xlfn._xlws.FILTER(DI7:DI233,DK7:DK233&gt;cr),2),DI7:DI233,0)+6,1))</f>
        <v>#VALUE!</v>
      </c>
      <c r="DJ235" s="6" t="e" cm="1" vm="1">
        <f t="array" aca="1" ref="DJ235" ca="1">INDIRECT(ADDRESS(MATCH(LARGE(_xlfn._xlws.FILTER(DJ7:DJ233,DK7:DK233&gt;cr),2),DJ7:DJ233,0)+6,1))</f>
        <v>#VALUE!</v>
      </c>
      <c r="DK235" s="6" t="e" cm="1" vm="1">
        <f t="array" aca="1" ref="DK235" ca="1">INDIRECT(ADDRESS(MATCH(LARGE(_xlfn._xlws.FILTER(DK7:DK233,DK7:DK233&gt;cr),2),DK7:DK233,0)+6,1))</f>
        <v>#VALUE!</v>
      </c>
      <c r="DL235" s="6" t="e" cm="1" vm="1">
        <f t="array" aca="1" ref="DL235" ca="1">INDIRECT(ADDRESS(MATCH(SMALL(_xlfn._xlws.FILTER(DL7:DL233,DK7:DK233&gt;cr),2),DL7:DL233,0)+6,1))</f>
        <v>#VALUE!</v>
      </c>
      <c r="DM235" s="1" t="e" cm="1" vm="1">
        <f t="array" aca="1" ref="DM235" ca="1">INDIRECT(ADDRESS(MATCH(SMALL(_xlfn._xlws.FILTER(DM7:DM233,DP7:DP233&gt;cr),2),DM7:DM233,0)+6,1))</f>
        <v>#VALUE!</v>
      </c>
      <c r="DN235" s="1" t="e" cm="1" vm="1">
        <f t="array" aca="1" ref="DN235" ca="1">INDIRECT(ADDRESS(MATCH(SMALL(_xlfn._xlws.FILTER(DN7:DN233,DP7:DP233&gt;cr),2),DN7:DN233,0)+6,1))</f>
        <v>#VALUE!</v>
      </c>
      <c r="DO235" s="1" t="e" cm="1" vm="1">
        <f t="array" aca="1" ref="DO235" ca="1">INDIRECT(ADDRESS(MATCH(LARGE(_xlfn._xlws.FILTER(DO7:DO233,DP7:DP233&gt;cr),2),DO7:DO233,0)+6,1))</f>
        <v>#VALUE!</v>
      </c>
      <c r="DP235" s="1" t="e" cm="1" vm="1">
        <f t="array" aca="1" ref="DP235" ca="1">INDIRECT(ADDRESS(MATCH(LARGE(_xlfn._xlws.FILTER(DP7:DP233,DP7:DP233&gt;cr),2),DP7:DP233,0)+6,1))</f>
        <v>#VALUE!</v>
      </c>
      <c r="DQ235" s="1" t="e" cm="1" vm="1">
        <f t="array" aca="1" ref="DQ235" ca="1">INDIRECT(ADDRESS(MATCH(SMALL(_xlfn._xlws.FILTER(DQ7:DQ233,DP7:DP233&gt;cr),2),DQ7:DQ233,0)+6,1))</f>
        <v>#VALUE!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BU03.PearsonJ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BI22.ZSim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AI08.BCF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BI01.JaccardMulti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k=10,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k=5,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e" cm="1" vm="1">
        <f t="array" aca="1" ref="G236" ca="1">INDIRECT(ADDRESS(MATCH(SMALL(_xlfn._xlws.FILTER(G7:G233,J7:J233&gt;cr),3),G7:G233,0)+6,1))</f>
        <v>#VALUE!</v>
      </c>
      <c r="H236" s="1" t="e" cm="1" vm="1">
        <f t="array" aca="1" ref="H236" ca="1">INDIRECT(ADDRESS(MATCH(SMALL(_xlfn._xlws.FILTER(H7:H233,J7:J233&gt;cr),3),H7:H233,0)+6,1))</f>
        <v>#VALUE!</v>
      </c>
      <c r="I236" s="5" t="e" cm="1" vm="1">
        <f t="array" aca="1" ref="I236" ca="1">INDIRECT(ADDRESS(MATCH(LARGE(_xlfn._xlws.FILTER(I7:I233,J7:J233&gt;cr),3),I7:I233,0)+6,1))</f>
        <v>#VALUE!</v>
      </c>
      <c r="J236" s="5" t="e" cm="1" vm="1">
        <f t="array" aca="1" ref="J236" ca="1">INDIRECT(ADDRESS(MATCH(LARGE(_xlfn._xlws.FILTER(J7:J233,J7:J233&gt;cr),3),J7:J233,0)+6,1))</f>
        <v>#VALUE!</v>
      </c>
      <c r="K236" s="1" t="e" cm="1" vm="1">
        <f t="array" aca="1" ref="K236" ca="1">INDIRECT(ADDRESS(MATCH(SMALL(_xlfn._xlws.FILTER(K7:K233,J7:J233&gt;cr),3),K7:K233,0)+6,1))</f>
        <v>#VALUE!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e" cm="1" vm="1">
        <f t="array" aca="1" ref="Q236" ca="1">INDIRECT(ADDRESS(MATCH(SMALL(_xlfn._xlws.FILTER(Q7:Q233,T7:T233&gt;cr),3),Q7:Q233,0)+6,1))</f>
        <v>#VALUE!</v>
      </c>
      <c r="R236" s="1" t="e" cm="1" vm="1">
        <f t="array" aca="1" ref="R236" ca="1">INDIRECT(ADDRESS(MATCH(SMALL(_xlfn._xlws.FILTER(R7:R233,T7:T233&gt;cr),3),R7:R233,0)+6,1))</f>
        <v>#VALUE!</v>
      </c>
      <c r="S236" s="1" t="e" cm="1" vm="1">
        <f t="array" aca="1" ref="S236" ca="1">INDIRECT(ADDRESS(MATCH(LARGE(_xlfn._xlws.FILTER(S7:S233,T7:T233&gt;cr),3),S7:S233,0)+6,1))</f>
        <v>#VALUE!</v>
      </c>
      <c r="T236" s="1" t="e" cm="1" vm="1">
        <f t="array" aca="1" ref="T236" ca="1">INDIRECT(ADDRESS(MATCH(LARGE(_xlfn._xlws.FILTER(T7:T233,T7:T233&gt;cr),3),T7:T233,0)+6,1))</f>
        <v>#VALUE!</v>
      </c>
      <c r="U236" s="1" t="e" cm="1" vm="1">
        <f t="array" aca="1" ref="U236" ca="1">INDIRECT(ADDRESS(MATCH(SMALL(_xlfn._xlws.FILTER(U7:U233,T7:T233&gt;cr),3),U7:U233,0)+6,1))</f>
        <v>#VALUE!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e" cm="1" vm="1">
        <f t="array" aca="1" ref="AA236" ca="1">INDIRECT(ADDRESS(MATCH(SMALL(_xlfn._xlws.FILTER(AA7:AA233,AD7:AD233&gt;cr),3),AA7:AA233,0)+6,1))</f>
        <v>#VALUE!</v>
      </c>
      <c r="AB236" s="1" t="e" cm="1" vm="1">
        <f t="array" aca="1" ref="AB236" ca="1">INDIRECT(ADDRESS(MATCH(SMALL(_xlfn._xlws.FILTER(AB7:AB233,AD7:AD233&gt;cr),3),AB7:AB233,0)+6,1))</f>
        <v>#VALUE!</v>
      </c>
      <c r="AC236" s="1" t="e" cm="1" vm="1">
        <f t="array" aca="1" ref="AC236" ca="1">INDIRECT(ADDRESS(MATCH(LARGE(_xlfn._xlws.FILTER(AC7:AC233,AD7:AD233&gt;cr),3),AC7:AC233,0)+6,1))</f>
        <v>#VALUE!</v>
      </c>
      <c r="AD236" s="1" t="e" cm="1" vm="1">
        <f t="array" aca="1" ref="AD236" ca="1">INDIRECT(ADDRESS(MATCH(LARGE(_xlfn._xlws.FILTER(AD7:AD233,AD7:AD233&gt;cr),3),AD7:AD233,0)+6,1))</f>
        <v>#VALUE!</v>
      </c>
      <c r="AE236" s="1" t="e" cm="1" vm="1">
        <f t="array" aca="1" ref="AE236" ca="1">INDIRECT(ADDRESS(MATCH(SMALL(_xlfn._xlws.FILTER(AE7:AE233,AD7:AD233&gt;cr),3),AE7:AE233,0)+6,1))</f>
        <v>#VALUE!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3" t="e" cm="1" vm="1">
        <f t="array" aca="1" ref="AK236" ca="1">INDIRECT(ADDRESS(MATCH(SMALL(_xlfn._xlws.FILTER(AK7:AK233,AN7:AN233&gt;cr),3),AK7:AK233,0)+6,1))</f>
        <v>#VALUE!</v>
      </c>
      <c r="AL236" s="13" t="e" cm="1" vm="1">
        <f t="array" aca="1" ref="AL236" ca="1">INDIRECT(ADDRESS(MATCH(SMALL(_xlfn._xlws.FILTER(AL7:AL233,AN7:AN233&gt;cr),3),AL7:AL233,0)+6,1))</f>
        <v>#VALUE!</v>
      </c>
      <c r="AM236" s="13" t="e" cm="1" vm="1">
        <f t="array" aca="1" ref="AM236" ca="1">INDIRECT(ADDRESS(MATCH(LARGE(_xlfn._xlws.FILTER(AM7:AM233,AN7:AN233&gt;cr),3),AM7:AM233,0)+6,1))</f>
        <v>#VALUE!</v>
      </c>
      <c r="AN236" s="13" t="e" cm="1" vm="1">
        <f t="array" aca="1" ref="AN236" ca="1">INDIRECT(ADDRESS(MATCH(LARGE(_xlfn._xlws.FILTER(AN7:AN233,AN7:AN233&gt;cr),3),AN7:AN233,0)+6,1))</f>
        <v>#VALUE!</v>
      </c>
      <c r="AO236" s="13" t="e" cm="1" vm="1">
        <f t="array" aca="1" ref="AO236" ca="1">INDIRECT(ADDRESS(MATCH(SMALL(_xlfn._xlws.FILTER(AO7:AO233,AN7:AN233&gt;cr),3),AO7:AO233,0)+6,1))</f>
        <v>#VALUE!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AI06.PIP</v>
      </c>
      <c r="BA236" s="6" t="str" cm="1">
        <f t="array" aca="1" ref="BA236" ca="1">INDIRECT(ADDRESS(MATCH(SMALL(_xlfn._xlws.FILTER(BA7:BA233,BC7:BC233&gt;cr),3),BA7:BA233,0)+6,1))</f>
        <v>AI06.PIP</v>
      </c>
      <c r="BB236" s="4" t="str" cm="1">
        <f t="array" aca="1" ref="BB236" ca="1">INDIRECT(ADDRESS(MATCH(LARGE(_xlfn._xlws.FILTER(BB7:BB233,BC7:BC233&gt;cr),3),BB7:BB233,0)+6,1))</f>
        <v>AI07.PSS</v>
      </c>
      <c r="BC236" s="4" t="str" cm="1">
        <f t="array" aca="1" ref="BC236" ca="1">INDIRECT(ADDRESS(MATCH(LARGE(_xlfn._xlws.FILTER(BC7:BC233,BC7:BC233&gt;cr),3),BC7:BC233,0)+6,1))</f>
        <v>AI02.Cosine</v>
      </c>
      <c r="BD236" s="6" t="str" cm="1">
        <f t="array" aca="1" ref="BD236" ca="1">INDIRECT(ADDRESS(MATCH(SMALL(_xlfn._xlws.FILTER(BD7:BD233,BC7:BC233&gt;cr),3),BD7:BD233,0)+6,1))</f>
        <v>AI05.SRC</v>
      </c>
      <c r="BE236" s="1" t="str" cm="1">
        <f t="array" aca="1" ref="BE236" ca="1">INDIRECT(ADDRESS(MATCH(SMALL(_xlfn._xlws.FILTER(BE7:BE233,BH7:BH233&gt;cr),3),BE7:BE233,0)+6,1))</f>
        <v>CI01.IJ.Pearson</v>
      </c>
      <c r="BF236" s="1" t="str" cm="1">
        <f t="array" aca="1" ref="BF236" ca="1">INDIRECT(ADDRESS(MATCH(SMALL(_xlfn._xlws.FILTER(BF7:BF233,BH7:BH233&gt;cr),3),BF7:BF233,0)+6,1))</f>
        <v>AI28.RPB</v>
      </c>
      <c r="BG236" s="1" t="str" cm="1">
        <f t="array" aca="1" ref="BG236" ca="1">INDIRECT(ADDRESS(MATCH(LARGE(_xlfn._xlws.FILTER(BG7:BG233,BH7:BH233&gt;cr),3),BG7:BG233,0)+6,1))</f>
        <v>BI07.PSSJ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e" cm="1" vm="1">
        <f t="array" aca="1" ref="BJ236" ca="1">INDIRECT(ADDRESS(MATCH(SMALL(_xlfn._xlws.FILTER(BJ7:BJ233,BM7:BM233&gt;cr),3),BJ7:BJ233,0)+6,1))</f>
        <v>#VALUE!</v>
      </c>
      <c r="BK236" s="6" t="e" cm="1" vm="1">
        <f t="array" aca="1" ref="BK236" ca="1">INDIRECT(ADDRESS(MATCH(SMALL(_xlfn._xlws.FILTER(BK7:BK233,BM7:BM233&gt;cr),3),BK7:BK233,0)+6,1))</f>
        <v>#VALUE!</v>
      </c>
      <c r="BL236" s="6" t="e" cm="1" vm="1">
        <f t="array" aca="1" ref="BL236" ca="1">INDIRECT(ADDRESS(MATCH(LARGE(_xlfn._xlws.FILTER(BL7:BL233,BM7:BM233&gt;cr),3),BL7:BL233,0)+6,1))</f>
        <v>#VALUE!</v>
      </c>
      <c r="BM236" s="6" t="e" cm="1" vm="1">
        <f t="array" aca="1" ref="BM236" ca="1">INDIRECT(ADDRESS(MATCH(LARGE(_xlfn._xlws.FILTER(BM7:BM233,BM7:BM233&gt;cr),3),BM7:BM233,0)+6,1))</f>
        <v>#VALUE!</v>
      </c>
      <c r="BN236" s="6" t="e" cm="1" vm="1">
        <f t="array" aca="1" ref="BN236" ca="1">INDIRECT(ADDRESS(MATCH(SMALL(_xlfn._xlws.FILTER(BN7:BN233,BM7:BM233&gt;cr),3),BN7:BN233,0)+6,1))</f>
        <v>#VALUE!</v>
      </c>
      <c r="BO236" s="1" t="e" cm="1" vm="1">
        <f t="array" aca="1" ref="BO236" ca="1">INDIRECT(ADDRESS(MATCH(SMALL(_xlfn._xlws.FILTER(BO7:BO233,BR7:BR233&gt;cr),3),BO7:BO233,0)+6,1))</f>
        <v>#VALUE!</v>
      </c>
      <c r="BP236" s="1" t="e" cm="1" vm="1">
        <f t="array" aca="1" ref="BP236" ca="1">INDIRECT(ADDRESS(MATCH(SMALL(_xlfn._xlws.FILTER(BP7:BP233,BR7:BR233&gt;cr),3),BP7:BP233,0)+6,1))</f>
        <v>#VALUE!</v>
      </c>
      <c r="BQ236" s="1" t="e" cm="1" vm="1">
        <f t="array" aca="1" ref="BQ236" ca="1">INDIRECT(ADDRESS(MATCH(LARGE(_xlfn._xlws.FILTER(BQ7:BQ233,BR7:BR233&gt;cr),3),BQ7:BQ233,0)+6,1))</f>
        <v>#VALUE!</v>
      </c>
      <c r="BR236" s="1" t="e" cm="1" vm="1">
        <f t="array" aca="1" ref="BR236" ca="1">INDIRECT(ADDRESS(MATCH(LARGE(_xlfn._xlws.FILTER(BR7:BR233,BR7:BR233&gt;cr),3),BR7:BR233,0)+6,1))</f>
        <v>#VALUE!</v>
      </c>
      <c r="BS236" s="1" t="e" cm="1" vm="1">
        <f t="array" aca="1" ref="BS236" ca="1">INDIRECT(ADDRESS(MATCH(SMALL(_xlfn._xlws.FILTER(BS7:BS233,BR7:BR233&gt;cr),3),BS7:BS233,0)+6,1))</f>
        <v>#VALUE!</v>
      </c>
      <c r="BT236" s="6" t="e" cm="1" vm="1">
        <f t="array" aca="1" ref="BT236" ca="1">INDIRECT(ADDRESS(MATCH(SMALL(_xlfn._xlws.FILTER(BT7:BT233,BW7:BW233&gt;cr),3),BT7:BT233,0)+6,1))</f>
        <v>#VALUE!</v>
      </c>
      <c r="BU236" s="6" t="e" cm="1" vm="1">
        <f t="array" aca="1" ref="BU236" ca="1">INDIRECT(ADDRESS(MATCH(SMALL(_xlfn._xlws.FILTER(BU7:BU233,BW7:BW233&gt;cr),3),BU7:BU233,0)+6,1))</f>
        <v>#VALUE!</v>
      </c>
      <c r="BV236" s="6" t="e" cm="1" vm="1">
        <f t="array" aca="1" ref="BV236" ca="1">INDIRECT(ADDRESS(MATCH(LARGE(_xlfn._xlws.FILTER(BV7:BV233,BW7:BW233&gt;cr),3),BV7:BV233,0)+6,1))</f>
        <v>#VALUE!</v>
      </c>
      <c r="BW236" s="6" t="e" cm="1" vm="1">
        <f t="array" aca="1" ref="BW236" ca="1">INDIRECT(ADDRESS(MATCH(LARGE(_xlfn._xlws.FILTER(BW7:BW233,BW7:BW233&gt;cr),3),BW7:BW233,0)+6,1))</f>
        <v>#VALUE!</v>
      </c>
      <c r="BX236" s="6" t="e" cm="1" vm="1">
        <f t="array" aca="1" ref="BX236" ca="1">INDIRECT(ADDRESS(MATCH(SMALL(_xlfn._xlws.FILTER(BX7:BX233,BW7:BW233&gt;cr),3),BX7:BX233,0)+6,1))</f>
        <v>#VALUE!</v>
      </c>
      <c r="BY236" s="1" t="e" cm="1" vm="1">
        <f t="array" aca="1" ref="BY236" ca="1">INDIRECT(ADDRESS(MATCH(SMALL(_xlfn._xlws.FILTER(BY7:BY233,CB7:CB233&gt;cr),3),BY7:BY233,0)+6,1))</f>
        <v>#VALUE!</v>
      </c>
      <c r="BZ236" s="1" t="e" cm="1" vm="1">
        <f t="array" aca="1" ref="BZ236" ca="1">INDIRECT(ADDRESS(MATCH(SMALL(_xlfn._xlws.FILTER(BZ7:BZ233,CB7:CB233&gt;cr),3),BZ7:BZ233,0)+6,1))</f>
        <v>#VALUE!</v>
      </c>
      <c r="CA236" s="5" t="e" cm="1" vm="1">
        <f t="array" aca="1" ref="CA236" ca="1">INDIRECT(ADDRESS(MATCH(LARGE(_xlfn._xlws.FILTER(CA7:CA233,CB7:CB233&gt;cr),3),CA7:CA233,0)+6,1))</f>
        <v>#VALUE!</v>
      </c>
      <c r="CB236" s="5" t="e" cm="1" vm="1">
        <f t="array" aca="1" ref="CB236" ca="1">INDIRECT(ADDRESS(MATCH(LARGE(_xlfn._xlws.FILTER(CB7:CB233,CB7:CB233&gt;cr),3),CB7:CB233,0)+6,1))</f>
        <v>#VALUE!</v>
      </c>
      <c r="CC236" s="1" t="e" cm="1" vm="1">
        <f t="array" aca="1" ref="CC236" ca="1">INDIRECT(ADDRESS(MATCH(SMALL(_xlfn._xlws.FILTER(CC7:CC233,CB7:CB233&gt;cr),3),CC7:CC233,0)+6,1))</f>
        <v>#VALUE!</v>
      </c>
      <c r="CD236" s="6" t="str" cm="1">
        <f t="array" aca="1" ref="CD236" ca="1">INDIRECT(ADDRESS(MATCH(SMALL(_xlfn._xlws.FILTER(CD7:CD233,CG7:CG233&gt;cr),3),CD7:CD233,0)+6,1))</f>
        <v>CI01.IJ.Pearson</v>
      </c>
      <c r="CE236" s="6" t="str" cm="1">
        <f t="array" aca="1" ref="CE236" ca="1">INDIRECT(ADDRESS(MATCH(SMALL(_xlfn._xlws.FILTER(CE7:CE233,CG7:CG233&gt;cr),3),CE7:CE233,0)+6,1))</f>
        <v>CU01.IJ.Pearson</v>
      </c>
      <c r="CF236" s="6" t="str" cm="1">
        <f t="array" aca="1" ref="CF236" ca="1">INDIRECT(ADDRESS(MATCH(LARGE(_xlfn._xlws.FILTER(CF7:CF233,CG7:CG233&gt;cr),3),CF7:CF233,0)+6,1))</f>
        <v>BI07.PSSJ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e" cm="1" vm="1">
        <f t="array" aca="1" ref="CI236" ca="1">INDIRECT(ADDRESS(MATCH(SMALL(_xlfn._xlws.FILTER(CI7:CI233,CL7:CL233&gt;cr),3),CI7:CI233,0)+6,1))</f>
        <v>#VALUE!</v>
      </c>
      <c r="CJ236" s="1" t="e" cm="1" vm="1">
        <f t="array" aca="1" ref="CJ236" ca="1">INDIRECT(ADDRESS(MATCH(SMALL(_xlfn._xlws.FILTER(CJ7:CJ233,CL7:CL233&gt;cr),3),CJ7:CJ233,0)+6,1))</f>
        <v>#VALUE!</v>
      </c>
      <c r="CK236" s="1" t="e" cm="1" vm="1">
        <f t="array" aca="1" ref="CK236" ca="1">INDIRECT(ADDRESS(MATCH(LARGE(_xlfn._xlws.FILTER(CK7:CK233,CL7:CL233&gt;cr),3),CK7:CK233,0)+6,1))</f>
        <v>#VALUE!</v>
      </c>
      <c r="CL236" s="1" t="e" cm="1" vm="1">
        <f t="array" aca="1" ref="CL236" ca="1">INDIRECT(ADDRESS(MATCH(LARGE(_xlfn._xlws.FILTER(CL7:CL233,CL7:CL233&gt;cr),3),CL7:CL233,0)+6,1))</f>
        <v>#VALUE!</v>
      </c>
      <c r="CM236" s="1" t="e" cm="1" vm="1">
        <f t="array" aca="1" ref="CM236" ca="1">INDIRECT(ADDRESS(MATCH(SMALL(_xlfn._xlws.FILTER(CM7:CM233,CL7:CL233&gt;cr),3),CM7:CM233,0)+6,1))</f>
        <v>#VALUE!</v>
      </c>
      <c r="CN236" s="6" t="e" cm="1" vm="1">
        <f t="array" aca="1" ref="CN236" ca="1">INDIRECT(ADDRESS(MATCH(SMALL(_xlfn._xlws.FILTER(CN7:CN233,CQ7:CQ233&gt;cr),3),CN7:CN233,0)+6,1))</f>
        <v>#VALUE!</v>
      </c>
      <c r="CO236" s="6" t="e" cm="1" vm="1">
        <f t="array" aca="1" ref="CO236" ca="1">INDIRECT(ADDRESS(MATCH(SMALL(_xlfn._xlws.FILTER(CO7:CO233,CQ7:CQ233&gt;cr),3),CO7:CO233,0)+6,1))</f>
        <v>#VALUE!</v>
      </c>
      <c r="CP236" s="6" t="e" cm="1" vm="1">
        <f t="array" aca="1" ref="CP236" ca="1">INDIRECT(ADDRESS(MATCH(LARGE(_xlfn._xlws.FILTER(CP7:CP233,CQ7:CQ233&gt;cr),3),CP7:CP233,0)+6,1))</f>
        <v>#VALUE!</v>
      </c>
      <c r="CQ236" s="6" t="e" cm="1" vm="1">
        <f t="array" aca="1" ref="CQ236" ca="1">INDIRECT(ADDRESS(MATCH(LARGE(_xlfn._xlws.FILTER(CQ7:CQ233,CQ7:CQ233&gt;cr),3),CQ7:CQ233,0)+6,1))</f>
        <v>#VALUE!</v>
      </c>
      <c r="CR236" s="6" t="e" cm="1" vm="1">
        <f t="array" aca="1" ref="CR236" ca="1">INDIRECT(ADDRESS(MATCH(SMALL(_xlfn._xlws.FILTER(CR7:CR233,CQ7:CQ233&gt;cr),3),CR7:CR233,0)+6,1))</f>
        <v>#VALUE!</v>
      </c>
      <c r="CS236" s="1" t="e" cm="1" vm="1">
        <f t="array" aca="1" ref="CS236" ca="1">INDIRECT(ADDRESS(MATCH(SMALL(_xlfn._xlws.FILTER(CS7:CS233,CV7:CV233&gt;cr),3),CS7:CS233,0)+6,1))</f>
        <v>#VALUE!</v>
      </c>
      <c r="CT236" s="1" t="e" cm="1" vm="1">
        <f t="array" aca="1" ref="CT236" ca="1">INDIRECT(ADDRESS(MATCH(SMALL(_xlfn._xlws.FILTER(CT7:CT233,CV7:CV233&gt;cr),3),CT7:CT233,0)+6,1))</f>
        <v>#VALUE!</v>
      </c>
      <c r="CU236" s="1" t="e" cm="1" vm="1">
        <f t="array" aca="1" ref="CU236" ca="1">INDIRECT(ADDRESS(MATCH(LARGE(_xlfn._xlws.FILTER(CU7:CU233,CV7:CV233&gt;cr),3),CU7:CU233,0)+6,1))</f>
        <v>#VALUE!</v>
      </c>
      <c r="CV236" s="1" t="e" cm="1" vm="1">
        <f t="array" aca="1" ref="CV236" ca="1">INDIRECT(ADDRESS(MATCH(LARGE(_xlfn._xlws.FILTER(CV7:CV233,CV7:CV233&gt;cr),3),CV7:CV233,0)+6,1))</f>
        <v>#VALUE!</v>
      </c>
      <c r="CW236" s="1" t="e" cm="1" vm="1">
        <f t="array" aca="1" ref="CW236" ca="1">INDIRECT(ADDRESS(MATCH(SMALL(_xlfn._xlws.FILTER(CW7:CW233,CV7:CV233&gt;cr),3),CW7:CW233,0)+6,1))</f>
        <v>#VALUE!</v>
      </c>
      <c r="CX236" s="6" t="e" cm="1" vm="1">
        <f t="array" aca="1" ref="CX236" ca="1">INDIRECT(ADDRESS(MATCH(SMALL(_xlfn._xlws.FILTER(CX7:CX233,DA7:DA233&gt;cr),3),CX7:CX233,0)+6,1))</f>
        <v>#VALUE!</v>
      </c>
      <c r="CY236" s="6" t="e" cm="1" vm="1">
        <f t="array" aca="1" ref="CY236" ca="1">INDIRECT(ADDRESS(MATCH(SMALL(_xlfn._xlws.FILTER(CY7:CY233,DA7:DA233&gt;cr),3),CY7:CY233,0)+6,1))</f>
        <v>#VALUE!</v>
      </c>
      <c r="CZ236" s="6" t="e" cm="1" vm="1">
        <f t="array" aca="1" ref="CZ236" ca="1">INDIRECT(ADDRESS(MATCH(LARGE(_xlfn._xlws.FILTER(CZ7:CZ233,DA7:DA233&gt;cr),3),CZ7:CZ233,0)+6,1))</f>
        <v>#VALUE!</v>
      </c>
      <c r="DA236" s="6" t="e" cm="1" vm="1">
        <f t="array" aca="1" ref="DA236" ca="1">INDIRECT(ADDRESS(MATCH(LARGE(_xlfn._xlws.FILTER(DA7:DA233,DA7:DA233&gt;cr),3),DA7:DA233,0)+6,1))</f>
        <v>#VALUE!</v>
      </c>
      <c r="DB236" s="6" t="e" cm="1" vm="1">
        <f t="array" aca="1" ref="DB236" ca="1">INDIRECT(ADDRESS(MATCH(SMALL(_xlfn._xlws.FILTER(DB7:DB233,DA7:DA233&gt;cr),3),DB7:DB233,0)+6,1))</f>
        <v>#VALUE!</v>
      </c>
      <c r="DC236" s="1" t="str" cm="1">
        <f t="array" aca="1" ref="DC236" ca="1">INDIRECT(ADDRESS(MATCH(SMALL(_xlfn._xlws.FILTER(DC7:DC233,DF7:DF233&gt;cr),3),DC7:DC233,0)+6,1))</f>
        <v>CI01.IJ.Pearson</v>
      </c>
      <c r="DD236" s="1" t="str" cm="1">
        <f t="array" aca="1" ref="DD236" ca="1">INDIRECT(ADDRESS(MATCH(SMALL(_xlfn._xlws.FILTER(DD7:DD233,DF7:DF233&gt;cr),3),DD7:DD233,0)+6,1))</f>
        <v>AI28.RPB</v>
      </c>
      <c r="DE236" s="1" t="str" cm="1">
        <f t="array" aca="1" ref="DE236" ca="1">INDIRECT(ADDRESS(MATCH(LARGE(_xlfn._xlws.FILTER(DE7:DE233,DF7:DF233&gt;cr),3),DE7:DE233,0)+6,1))</f>
        <v>BI07.PSSJ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e" cm="1" vm="1">
        <f t="array" aca="1" ref="DH236" ca="1">INDIRECT(ADDRESS(MATCH(SMALL(_xlfn._xlws.FILTER(DH7:DH233,DK7:DK233&gt;cr),3),DH7:DH233,0)+6,1))</f>
        <v>#VALUE!</v>
      </c>
      <c r="DI236" s="6" t="e" cm="1" vm="1">
        <f t="array" aca="1" ref="DI236" ca="1">INDIRECT(ADDRESS(MATCH(SMALL(_xlfn._xlws.FILTER(DI7:DI233,DK7:DK233&gt;cr),3),DI7:DI233,0)+6,1))</f>
        <v>#VALUE!</v>
      </c>
      <c r="DJ236" s="6" t="e" cm="1" vm="1">
        <f t="array" aca="1" ref="DJ236" ca="1">INDIRECT(ADDRESS(MATCH(LARGE(_xlfn._xlws.FILTER(DJ7:DJ233,DK7:DK233&gt;cr),3),DJ7:DJ233,0)+6,1))</f>
        <v>#VALUE!</v>
      </c>
      <c r="DK236" s="6" t="e" cm="1" vm="1">
        <f t="array" aca="1" ref="DK236" ca="1">INDIRECT(ADDRESS(MATCH(LARGE(_xlfn._xlws.FILTER(DK7:DK233,DK7:DK233&gt;cr),3),DK7:DK233,0)+6,1))</f>
        <v>#VALUE!</v>
      </c>
      <c r="DL236" s="6" t="e" cm="1" vm="1">
        <f t="array" aca="1" ref="DL236" ca="1">INDIRECT(ADDRESS(MATCH(SMALL(_xlfn._xlws.FILTER(DL7:DL233,DK7:DK233&gt;cr),3),DL7:DL233,0)+6,1))</f>
        <v>#VALUE!</v>
      </c>
      <c r="DM236" s="1" t="e" cm="1" vm="1">
        <f t="array" aca="1" ref="DM236" ca="1">INDIRECT(ADDRESS(MATCH(SMALL(_xlfn._xlws.FILTER(DM7:DM233,DP7:DP233&gt;cr),3),DM7:DM233,0)+6,1))</f>
        <v>#VALUE!</v>
      </c>
      <c r="DN236" s="1" t="e" cm="1" vm="1">
        <f t="array" aca="1" ref="DN236" ca="1">INDIRECT(ADDRESS(MATCH(SMALL(_xlfn._xlws.FILTER(DN7:DN233,DP7:DP233&gt;cr),3),DN7:DN233,0)+6,1))</f>
        <v>#VALUE!</v>
      </c>
      <c r="DO236" s="1" t="e" cm="1" vm="1">
        <f t="array" aca="1" ref="DO236" ca="1">INDIRECT(ADDRESS(MATCH(LARGE(_xlfn._xlws.FILTER(DO7:DO233,DP7:DP233&gt;cr),3),DO7:DO233,0)+6,1))</f>
        <v>#VALUE!</v>
      </c>
      <c r="DP236" s="1" t="e" cm="1" vm="1">
        <f t="array" aca="1" ref="DP236" ca="1">INDIRECT(ADDRESS(MATCH(LARGE(_xlfn._xlws.FILTER(DP7:DP233,DP7:DP233&gt;cr),3),DP7:DP233,0)+6,1))</f>
        <v>#VALUE!</v>
      </c>
      <c r="DQ236" s="1" t="e" cm="1" vm="1">
        <f t="array" aca="1" ref="DQ236" ca="1">INDIRECT(ADDRESS(MATCH(SMALL(_xlfn._xlws.FILTER(DQ7:DQ233,DP7:DP233&gt;cr),3),DQ7:DQ233,0)+6,1))</f>
        <v>#VALUE!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BI03.IPWR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BI03.PearsonJ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AI08.BCF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BI01.RelevantJaccard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k=10,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k=5,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e" cm="1" vm="1">
        <f t="array" aca="1" ref="G237" ca="1">INDIRECT(ADDRESS(MATCH(SMALL(_xlfn._xlws.FILTER(G7:G233,J7:J233&gt;cr),4),G7:G233,0)+6,1))</f>
        <v>#VALUE!</v>
      </c>
      <c r="H237" s="1" t="e" cm="1" vm="1">
        <f t="array" aca="1" ref="H237" ca="1">INDIRECT(ADDRESS(MATCH(SMALL(_xlfn._xlws.FILTER(H7:H233,J7:J233&gt;cr),4),H7:H233,0)+6,1))</f>
        <v>#VALUE!</v>
      </c>
      <c r="I237" s="5" t="e" cm="1" vm="1">
        <f t="array" aca="1" ref="I237" ca="1">INDIRECT(ADDRESS(MATCH(LARGE(_xlfn._xlws.FILTER(I7:I233,J7:J233&gt;cr),4),I7:I233,0)+6,1))</f>
        <v>#VALUE!</v>
      </c>
      <c r="J237" s="5" t="e" cm="1" vm="1">
        <f t="array" aca="1" ref="J237" ca="1">INDIRECT(ADDRESS(MATCH(LARGE(_xlfn._xlws.FILTER(J7:J233,J7:J233&gt;cr),4),J7:J233,0)+6,1))</f>
        <v>#VALUE!</v>
      </c>
      <c r="K237" s="1" t="e" cm="1" vm="1">
        <f t="array" aca="1" ref="K237" ca="1">INDIRECT(ADDRESS(MATCH(SMALL(_xlfn._xlws.FILTER(K7:K233,J7:J233&gt;cr),4),K7:K233,0)+6,1))</f>
        <v>#VALUE!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e" cm="1" vm="1">
        <f t="array" aca="1" ref="Q237" ca="1">INDIRECT(ADDRESS(MATCH(SMALL(_xlfn._xlws.FILTER(Q7:Q233,T7:T233&gt;cr),4),Q7:Q233,0)+6,1))</f>
        <v>#VALUE!</v>
      </c>
      <c r="R237" s="1" t="e" cm="1" vm="1">
        <f t="array" aca="1" ref="R237" ca="1">INDIRECT(ADDRESS(MATCH(SMALL(_xlfn._xlws.FILTER(R7:R233,T7:T233&gt;cr),4),R7:R233,0)+6,1))</f>
        <v>#VALUE!</v>
      </c>
      <c r="S237" s="1" t="e" cm="1" vm="1">
        <f t="array" aca="1" ref="S237" ca="1">INDIRECT(ADDRESS(MATCH(LARGE(_xlfn._xlws.FILTER(S7:S233,T7:T233&gt;cr),4),S7:S233,0)+6,1))</f>
        <v>#VALUE!</v>
      </c>
      <c r="T237" s="1" t="e" cm="1" vm="1">
        <f t="array" aca="1" ref="T237" ca="1">INDIRECT(ADDRESS(MATCH(LARGE(_xlfn._xlws.FILTER(T7:T233,T7:T233&gt;cr),4),T7:T233,0)+6,1))</f>
        <v>#VALUE!</v>
      </c>
      <c r="U237" s="1" t="e" cm="1" vm="1">
        <f t="array" aca="1" ref="U237" ca="1">INDIRECT(ADDRESS(MATCH(SMALL(_xlfn._xlws.FILTER(U7:U233,T7:T233&gt;cr),4),U7:U233,0)+6,1))</f>
        <v>#VALUE!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e" cm="1" vm="1">
        <f t="array" aca="1" ref="AA237" ca="1">INDIRECT(ADDRESS(MATCH(SMALL(_xlfn._xlws.FILTER(AA7:AA233,AD7:AD233&gt;cr),4),AA7:AA233,0)+6,1))</f>
        <v>#VALUE!</v>
      </c>
      <c r="AB237" s="1" t="e" cm="1" vm="1">
        <f t="array" aca="1" ref="AB237" ca="1">INDIRECT(ADDRESS(MATCH(SMALL(_xlfn._xlws.FILTER(AB7:AB233,AD7:AD233&gt;cr),4),AB7:AB233,0)+6,1))</f>
        <v>#VALUE!</v>
      </c>
      <c r="AC237" s="1" t="e" cm="1" vm="1">
        <f t="array" aca="1" ref="AC237" ca="1">INDIRECT(ADDRESS(MATCH(LARGE(_xlfn._xlws.FILTER(AC7:AC233,AD7:AD233&gt;cr),4),AC7:AC233,0)+6,1))</f>
        <v>#VALUE!</v>
      </c>
      <c r="AD237" s="1" t="e" cm="1" vm="1">
        <f t="array" aca="1" ref="AD237" ca="1">INDIRECT(ADDRESS(MATCH(LARGE(_xlfn._xlws.FILTER(AD7:AD233,AD7:AD233&gt;cr),4),AD7:AD233,0)+6,1))</f>
        <v>#VALUE!</v>
      </c>
      <c r="AE237" s="1" t="e" cm="1" vm="1">
        <f t="array" aca="1" ref="AE237" ca="1">INDIRECT(ADDRESS(MATCH(SMALL(_xlfn._xlws.FILTER(AE7:AE233,AD7:AD233&gt;cr),4),AE7:AE233,0)+6,1))</f>
        <v>#VALUE!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3" t="e" cm="1" vm="1">
        <f t="array" aca="1" ref="AK237" ca="1">INDIRECT(ADDRESS(MATCH(SMALL(_xlfn._xlws.FILTER(AK7:AK233,AN7:AN233&gt;cr),4),AK7:AK233,0)+6,1))</f>
        <v>#VALUE!</v>
      </c>
      <c r="AL237" s="13" t="e" cm="1" vm="1">
        <f t="array" aca="1" ref="AL237" ca="1">INDIRECT(ADDRESS(MATCH(SMALL(_xlfn._xlws.FILTER(AL7:AL233,AN7:AN233&gt;cr),4),AL7:AL233,0)+6,1))</f>
        <v>#VALUE!</v>
      </c>
      <c r="AM237" s="13" t="e" cm="1" vm="1">
        <f t="array" aca="1" ref="AM237" ca="1">INDIRECT(ADDRESS(MATCH(LARGE(_xlfn._xlws.FILTER(AM7:AM233,AN7:AN233&gt;cr),4),AM7:AM233,0)+6,1))</f>
        <v>#VALUE!</v>
      </c>
      <c r="AN237" s="13" t="e" cm="1" vm="1">
        <f t="array" aca="1" ref="AN237" ca="1">INDIRECT(ADDRESS(MATCH(LARGE(_xlfn._xlws.FILTER(AN7:AN233,AN7:AN233&gt;cr),4),AN7:AN233,0)+6,1))</f>
        <v>#VALUE!</v>
      </c>
      <c r="AO237" s="13" t="e" cm="1" vm="1">
        <f t="array" aca="1" ref="AO237" ca="1">INDIRECT(ADDRESS(MATCH(SMALL(_xlfn._xlws.FILTER(AO7:AO233,AN7:AN233&gt;cr),4),AO7:AO233,0)+6,1))</f>
        <v>#VALUE!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AI01.Jaccard</v>
      </c>
      <c r="BA237" s="6" t="str" cm="1">
        <f t="array" aca="1" ref="BA237" ca="1">INDIRECT(ADDRESS(MATCH(SMALL(_xlfn._xlws.FILTER(BA7:BA233,BC7:BC233&gt;cr),4),BA7:BA233,0)+6,1))</f>
        <v>AI04.MSD</v>
      </c>
      <c r="BB237" s="4" t="str" cm="1">
        <f t="array" aca="1" ref="BB237" ca="1">INDIRECT(ADDRESS(MATCH(LARGE(_xlfn._xlws.FILTER(BB7:BB233,BC7:BC233&gt;cr),4),BB7:BB233,0)+6,1))</f>
        <v>AI01.Jaccard</v>
      </c>
      <c r="BC237" s="4" t="str" cm="1">
        <f t="array" aca="1" ref="BC237" ca="1">INDIRECT(ADDRESS(MATCH(LARGE(_xlfn._xlws.FILTER(BC7:BC233,BC7:BC233&gt;cr),4),BC7:BC233,0)+6,1))</f>
        <v>AI02.Cosine</v>
      </c>
      <c r="BD237" s="6" t="str" cm="1">
        <f t="array" aca="1" ref="BD237" ca="1">INDIRECT(ADDRESS(MATCH(SMALL(_xlfn._xlws.FILTER(BD7:BD233,BC7:BC233&gt;cr),4),BD7:BD233,0)+6,1))</f>
        <v>AI04.MSD</v>
      </c>
      <c r="BE237" s="1" t="str" cm="1">
        <f t="array" aca="1" ref="BE237" ca="1">INDIRECT(ADDRESS(MATCH(SMALL(_xlfn._xlws.FILTER(BE7:BE233,BH7:BH233&gt;cr),4),BE7:BE233,0)+6,1))</f>
        <v>AI12.Mu</v>
      </c>
      <c r="BF237" s="1" t="str" cm="1">
        <f t="array" aca="1" ref="BF237" ca="1">INDIRECT(ADDRESS(MATCH(SMALL(_xlfn._xlws.FILTER(BF7:BF233,BH7:BH233&gt;cr),4),BF7:BF233,0)+6,1))</f>
        <v>AU05.SRC</v>
      </c>
      <c r="BG237" s="1" t="str" cm="1">
        <f t="array" aca="1" ref="BG237" ca="1">INDIRECT(ADDRESS(MATCH(LARGE(_xlfn._xlws.FILTER(BG7:BG233,BH7:BH233&gt;cr),4),BG7:BG233,0)+6,1))</f>
        <v>AI06.PIP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e" cm="1" vm="1">
        <f t="array" aca="1" ref="BJ237" ca="1">INDIRECT(ADDRESS(MATCH(SMALL(_xlfn._xlws.FILTER(BJ7:BJ233,BM7:BM233&gt;cr),4),BJ7:BJ233,0)+6,1))</f>
        <v>#VALUE!</v>
      </c>
      <c r="BK237" s="6" t="e" cm="1" vm="1">
        <f t="array" aca="1" ref="BK237" ca="1">INDIRECT(ADDRESS(MATCH(SMALL(_xlfn._xlws.FILTER(BK7:BK233,BM7:BM233&gt;cr),4),BK7:BK233,0)+6,1))</f>
        <v>#VALUE!</v>
      </c>
      <c r="BL237" s="6" t="e" cm="1" vm="1">
        <f t="array" aca="1" ref="BL237" ca="1">INDIRECT(ADDRESS(MATCH(LARGE(_xlfn._xlws.FILTER(BL7:BL233,BM7:BM233&gt;cr),4),BL7:BL233,0)+6,1))</f>
        <v>#VALUE!</v>
      </c>
      <c r="BM237" s="6" t="e" cm="1" vm="1">
        <f t="array" aca="1" ref="BM237" ca="1">INDIRECT(ADDRESS(MATCH(LARGE(_xlfn._xlws.FILTER(BM7:BM233,BM7:BM233&gt;cr),4),BM7:BM233,0)+6,1))</f>
        <v>#VALUE!</v>
      </c>
      <c r="BN237" s="6" t="e" cm="1" vm="1">
        <f t="array" aca="1" ref="BN237" ca="1">INDIRECT(ADDRESS(MATCH(SMALL(_xlfn._xlws.FILTER(BN7:BN233,BM7:BM233&gt;cr),4),BN7:BN233,0)+6,1))</f>
        <v>#VALUE!</v>
      </c>
      <c r="BO237" s="1" t="e" cm="1" vm="1">
        <f t="array" aca="1" ref="BO237" ca="1">INDIRECT(ADDRESS(MATCH(SMALL(_xlfn._xlws.FILTER(BO7:BO233,BR7:BR233&gt;cr),4),BO7:BO233,0)+6,1))</f>
        <v>#VALUE!</v>
      </c>
      <c r="BP237" s="1" t="e" cm="1" vm="1">
        <f t="array" aca="1" ref="BP237" ca="1">INDIRECT(ADDRESS(MATCH(SMALL(_xlfn._xlws.FILTER(BP7:BP233,BR7:BR233&gt;cr),4),BP7:BP233,0)+6,1))</f>
        <v>#VALUE!</v>
      </c>
      <c r="BQ237" s="1" t="e" cm="1" vm="1">
        <f t="array" aca="1" ref="BQ237" ca="1">INDIRECT(ADDRESS(MATCH(LARGE(_xlfn._xlws.FILTER(BQ7:BQ233,BR7:BR233&gt;cr),4),BQ7:BQ233,0)+6,1))</f>
        <v>#VALUE!</v>
      </c>
      <c r="BR237" s="1" t="e" cm="1" vm="1">
        <f t="array" aca="1" ref="BR237" ca="1">INDIRECT(ADDRESS(MATCH(LARGE(_xlfn._xlws.FILTER(BR7:BR233,BR7:BR233&gt;cr),4),BR7:BR233,0)+6,1))</f>
        <v>#VALUE!</v>
      </c>
      <c r="BS237" s="1" t="e" cm="1" vm="1">
        <f t="array" aca="1" ref="BS237" ca="1">INDIRECT(ADDRESS(MATCH(SMALL(_xlfn._xlws.FILTER(BS7:BS233,BR7:BR233&gt;cr),4),BS7:BS233,0)+6,1))</f>
        <v>#VALUE!</v>
      </c>
      <c r="BT237" s="6" t="e" cm="1" vm="1">
        <f t="array" aca="1" ref="BT237" ca="1">INDIRECT(ADDRESS(MATCH(SMALL(_xlfn._xlws.FILTER(BT7:BT233,BW7:BW233&gt;cr),4),BT7:BT233,0)+6,1))</f>
        <v>#VALUE!</v>
      </c>
      <c r="BU237" s="6" t="e" cm="1" vm="1">
        <f t="array" aca="1" ref="BU237" ca="1">INDIRECT(ADDRESS(MATCH(SMALL(_xlfn._xlws.FILTER(BU7:BU233,BW7:BW233&gt;cr),4),BU7:BU233,0)+6,1))</f>
        <v>#VALUE!</v>
      </c>
      <c r="BV237" s="6" t="e" cm="1" vm="1">
        <f t="array" aca="1" ref="BV237" ca="1">INDIRECT(ADDRESS(MATCH(LARGE(_xlfn._xlws.FILTER(BV7:BV233,BW7:BW233&gt;cr),4),BV7:BV233,0)+6,1))</f>
        <v>#VALUE!</v>
      </c>
      <c r="BW237" s="6" t="e" cm="1" vm="1">
        <f t="array" aca="1" ref="BW237" ca="1">INDIRECT(ADDRESS(MATCH(LARGE(_xlfn._xlws.FILTER(BW7:BW233,BW7:BW233&gt;cr),4),BW7:BW233,0)+6,1))</f>
        <v>#VALUE!</v>
      </c>
      <c r="BX237" s="6" t="e" cm="1" vm="1">
        <f t="array" aca="1" ref="BX237" ca="1">INDIRECT(ADDRESS(MATCH(SMALL(_xlfn._xlws.FILTER(BX7:BX233,BW7:BW233&gt;cr),4),BX7:BX233,0)+6,1))</f>
        <v>#VALUE!</v>
      </c>
      <c r="BY237" s="1" t="e" cm="1" vm="1">
        <f t="array" aca="1" ref="BY237" ca="1">INDIRECT(ADDRESS(MATCH(SMALL(_xlfn._xlws.FILTER(BY7:BY233,CB7:CB233&gt;cr),4),BY7:BY233,0)+6,1))</f>
        <v>#VALUE!</v>
      </c>
      <c r="BZ237" s="1" t="e" cm="1" vm="1">
        <f t="array" aca="1" ref="BZ237" ca="1">INDIRECT(ADDRESS(MATCH(SMALL(_xlfn._xlws.FILTER(BZ7:BZ233,CB7:CB233&gt;cr),4),BZ7:BZ233,0)+6,1))</f>
        <v>#VALUE!</v>
      </c>
      <c r="CA237" s="5" t="e" cm="1" vm="1">
        <f t="array" aca="1" ref="CA237" ca="1">INDIRECT(ADDRESS(MATCH(LARGE(_xlfn._xlws.FILTER(CA7:CA233,CB7:CB233&gt;cr),4),CA7:CA233,0)+6,1))</f>
        <v>#VALUE!</v>
      </c>
      <c r="CB237" s="5" t="e" cm="1" vm="1">
        <f t="array" aca="1" ref="CB237" ca="1">INDIRECT(ADDRESS(MATCH(LARGE(_xlfn._xlws.FILTER(CB7:CB233,CB7:CB233&gt;cr),4),CB7:CB233,0)+6,1))</f>
        <v>#VALUE!</v>
      </c>
      <c r="CC237" s="1" t="e" cm="1" vm="1">
        <f t="array" aca="1" ref="CC237" ca="1">INDIRECT(ADDRESS(MATCH(SMALL(_xlfn._xlws.FILTER(CC7:CC233,CB7:CB233&gt;cr),4),CC7:CC233,0)+6,1))</f>
        <v>#VALUE!</v>
      </c>
      <c r="CD237" s="6" t="str" cm="1">
        <f t="array" aca="1" ref="CD237" ca="1">INDIRECT(ADDRESS(MATCH(SMALL(_xlfn._xlws.FILTER(CD7:CD233,CG7:CG233&gt;cr),4),CD7:CD233,0)+6,1))</f>
        <v>AI12.Mu</v>
      </c>
      <c r="CE237" s="6" t="str" cm="1">
        <f t="array" aca="1" ref="CE237" ca="1">INDIRECT(ADDRESS(MATCH(SMALL(_xlfn._xlws.FILTER(CE7:CE233,CG7:CG233&gt;cr),4),CE7:CE233,0)+6,1))</f>
        <v>AI28.RPB</v>
      </c>
      <c r="CF237" s="6" t="str" cm="1">
        <f t="array" aca="1" ref="CF237" ca="1">INDIRECT(ADDRESS(MATCH(LARGE(_xlfn._xlws.FILTER(CF7:CF233,CG7:CG233&gt;cr),4),CF7:CF233,0)+6,1))</f>
        <v>AI06.PIP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e" cm="1" vm="1">
        <f t="array" aca="1" ref="CI237" ca="1">INDIRECT(ADDRESS(MATCH(SMALL(_xlfn._xlws.FILTER(CI7:CI233,CL7:CL233&gt;cr),4),CI7:CI233,0)+6,1))</f>
        <v>#VALUE!</v>
      </c>
      <c r="CJ237" s="1" t="e" cm="1" vm="1">
        <f t="array" aca="1" ref="CJ237" ca="1">INDIRECT(ADDRESS(MATCH(SMALL(_xlfn._xlws.FILTER(CJ7:CJ233,CL7:CL233&gt;cr),4),CJ7:CJ233,0)+6,1))</f>
        <v>#VALUE!</v>
      </c>
      <c r="CK237" s="1" t="e" cm="1" vm="1">
        <f t="array" aca="1" ref="CK237" ca="1">INDIRECT(ADDRESS(MATCH(LARGE(_xlfn._xlws.FILTER(CK7:CK233,CL7:CL233&gt;cr),4),CK7:CK233,0)+6,1))</f>
        <v>#VALUE!</v>
      </c>
      <c r="CL237" s="1" t="e" cm="1" vm="1">
        <f t="array" aca="1" ref="CL237" ca="1">INDIRECT(ADDRESS(MATCH(LARGE(_xlfn._xlws.FILTER(CL7:CL233,CL7:CL233&gt;cr),4),CL7:CL233,0)+6,1))</f>
        <v>#VALUE!</v>
      </c>
      <c r="CM237" s="1" t="e" cm="1" vm="1">
        <f t="array" aca="1" ref="CM237" ca="1">INDIRECT(ADDRESS(MATCH(SMALL(_xlfn._xlws.FILTER(CM7:CM233,CL7:CL233&gt;cr),4),CM7:CM233,0)+6,1))</f>
        <v>#VALUE!</v>
      </c>
      <c r="CN237" s="6" t="e" cm="1" vm="1">
        <f t="array" aca="1" ref="CN237" ca="1">INDIRECT(ADDRESS(MATCH(SMALL(_xlfn._xlws.FILTER(CN7:CN233,CQ7:CQ233&gt;cr),4),CN7:CN233,0)+6,1))</f>
        <v>#VALUE!</v>
      </c>
      <c r="CO237" s="6" t="e" cm="1" vm="1">
        <f t="array" aca="1" ref="CO237" ca="1">INDIRECT(ADDRESS(MATCH(SMALL(_xlfn._xlws.FILTER(CO7:CO233,CQ7:CQ233&gt;cr),4),CO7:CO233,0)+6,1))</f>
        <v>#VALUE!</v>
      </c>
      <c r="CP237" s="6" t="e" cm="1" vm="1">
        <f t="array" aca="1" ref="CP237" ca="1">INDIRECT(ADDRESS(MATCH(LARGE(_xlfn._xlws.FILTER(CP7:CP233,CQ7:CQ233&gt;cr),4),CP7:CP233,0)+6,1))</f>
        <v>#VALUE!</v>
      </c>
      <c r="CQ237" s="6" t="e" cm="1" vm="1">
        <f t="array" aca="1" ref="CQ237" ca="1">INDIRECT(ADDRESS(MATCH(LARGE(_xlfn._xlws.FILTER(CQ7:CQ233,CQ7:CQ233&gt;cr),4),CQ7:CQ233,0)+6,1))</f>
        <v>#VALUE!</v>
      </c>
      <c r="CR237" s="6" t="e" cm="1" vm="1">
        <f t="array" aca="1" ref="CR237" ca="1">INDIRECT(ADDRESS(MATCH(SMALL(_xlfn._xlws.FILTER(CR7:CR233,CQ7:CQ233&gt;cr),4),CR7:CR233,0)+6,1))</f>
        <v>#VALUE!</v>
      </c>
      <c r="CS237" s="1" t="e" cm="1" vm="1">
        <f t="array" aca="1" ref="CS237" ca="1">INDIRECT(ADDRESS(MATCH(SMALL(_xlfn._xlws.FILTER(CS7:CS233,CV7:CV233&gt;cr),4),CS7:CS233,0)+6,1))</f>
        <v>#VALUE!</v>
      </c>
      <c r="CT237" s="1" t="e" cm="1" vm="1">
        <f t="array" aca="1" ref="CT237" ca="1">INDIRECT(ADDRESS(MATCH(SMALL(_xlfn._xlws.FILTER(CT7:CT233,CV7:CV233&gt;cr),4),CT7:CT233,0)+6,1))</f>
        <v>#VALUE!</v>
      </c>
      <c r="CU237" s="1" t="e" cm="1" vm="1">
        <f t="array" aca="1" ref="CU237" ca="1">INDIRECT(ADDRESS(MATCH(LARGE(_xlfn._xlws.FILTER(CU7:CU233,CV7:CV233&gt;cr),4),CU7:CU233,0)+6,1))</f>
        <v>#VALUE!</v>
      </c>
      <c r="CV237" s="1" t="e" cm="1" vm="1">
        <f t="array" aca="1" ref="CV237" ca="1">INDIRECT(ADDRESS(MATCH(LARGE(_xlfn._xlws.FILTER(CV7:CV233,CV7:CV233&gt;cr),4),CV7:CV233,0)+6,1))</f>
        <v>#VALUE!</v>
      </c>
      <c r="CW237" s="1" t="e" cm="1" vm="1">
        <f t="array" aca="1" ref="CW237" ca="1">INDIRECT(ADDRESS(MATCH(SMALL(_xlfn._xlws.FILTER(CW7:CW233,CV7:CV233&gt;cr),4),CW7:CW233,0)+6,1))</f>
        <v>#VALUE!</v>
      </c>
      <c r="CX237" s="6" t="e" cm="1" vm="1">
        <f t="array" aca="1" ref="CX237" ca="1">INDIRECT(ADDRESS(MATCH(SMALL(_xlfn._xlws.FILTER(CX7:CX233,DA7:DA233&gt;cr),4),CX7:CX233,0)+6,1))</f>
        <v>#VALUE!</v>
      </c>
      <c r="CY237" s="6" t="e" cm="1" vm="1">
        <f t="array" aca="1" ref="CY237" ca="1">INDIRECT(ADDRESS(MATCH(SMALL(_xlfn._xlws.FILTER(CY7:CY233,DA7:DA233&gt;cr),4),CY7:CY233,0)+6,1))</f>
        <v>#VALUE!</v>
      </c>
      <c r="CZ237" s="6" t="e" cm="1" vm="1">
        <f t="array" aca="1" ref="CZ237" ca="1">INDIRECT(ADDRESS(MATCH(LARGE(_xlfn._xlws.FILTER(CZ7:CZ233,DA7:DA233&gt;cr),4),CZ7:CZ233,0)+6,1))</f>
        <v>#VALUE!</v>
      </c>
      <c r="DA237" s="6" t="e" cm="1" vm="1">
        <f t="array" aca="1" ref="DA237" ca="1">INDIRECT(ADDRESS(MATCH(LARGE(_xlfn._xlws.FILTER(DA7:DA233,DA7:DA233&gt;cr),4),DA7:DA233,0)+6,1))</f>
        <v>#VALUE!</v>
      </c>
      <c r="DB237" s="6" t="e" cm="1" vm="1">
        <f t="array" aca="1" ref="DB237" ca="1">INDIRECT(ADDRESS(MATCH(SMALL(_xlfn._xlws.FILTER(DB7:DB233,DA7:DA233&gt;cr),4),DB7:DB233,0)+6,1))</f>
        <v>#VALUE!</v>
      </c>
      <c r="DC237" s="1" t="str" cm="1">
        <f t="array" aca="1" ref="DC237" ca="1">INDIRECT(ADDRESS(MATCH(SMALL(_xlfn._xlws.FILTER(DC7:DC233,DF7:DF233&gt;cr),4),DC7:DC233,0)+6,1))</f>
        <v>AI12.Mu</v>
      </c>
      <c r="DD237" s="1" t="str" cm="1">
        <f t="array" aca="1" ref="DD237" ca="1">INDIRECT(ADDRESS(MATCH(SMALL(_xlfn._xlws.FILTER(DD7:DD233,DF7:DF233&gt;cr),4),DD7:DD233,0)+6,1))</f>
        <v>CU01.IJ.Pearson</v>
      </c>
      <c r="DE237" s="1" t="str" cm="1">
        <f t="array" aca="1" ref="DE237" ca="1">INDIRECT(ADDRESS(MATCH(LARGE(_xlfn._xlws.FILTER(DE7:DE233,DF7:DF233&gt;cr),4),DE7:DE233,0)+6,1))</f>
        <v>AI06.PIP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e" cm="1" vm="1">
        <f t="array" aca="1" ref="DH237" ca="1">INDIRECT(ADDRESS(MATCH(SMALL(_xlfn._xlws.FILTER(DH7:DH233,DK7:DK233&gt;cr),4),DH7:DH233,0)+6,1))</f>
        <v>#VALUE!</v>
      </c>
      <c r="DI237" s="6" t="e" cm="1" vm="1">
        <f t="array" aca="1" ref="DI237" ca="1">INDIRECT(ADDRESS(MATCH(SMALL(_xlfn._xlws.FILTER(DI7:DI233,DK7:DK233&gt;cr),4),DI7:DI233,0)+6,1))</f>
        <v>#VALUE!</v>
      </c>
      <c r="DJ237" s="6" t="e" cm="1" vm="1">
        <f t="array" aca="1" ref="DJ237" ca="1">INDIRECT(ADDRESS(MATCH(LARGE(_xlfn._xlws.FILTER(DJ7:DJ233,DK7:DK233&gt;cr),4),DJ7:DJ233,0)+6,1))</f>
        <v>#VALUE!</v>
      </c>
      <c r="DK237" s="6" t="e" cm="1" vm="1">
        <f t="array" aca="1" ref="DK237" ca="1">INDIRECT(ADDRESS(MATCH(LARGE(_xlfn._xlws.FILTER(DK7:DK233,DK7:DK233&gt;cr),4),DK7:DK233,0)+6,1))</f>
        <v>#VALUE!</v>
      </c>
      <c r="DL237" s="6" t="e" cm="1" vm="1">
        <f t="array" aca="1" ref="DL237" ca="1">INDIRECT(ADDRESS(MATCH(SMALL(_xlfn._xlws.FILTER(DL7:DL233,DK7:DK233&gt;cr),4),DL7:DL233,0)+6,1))</f>
        <v>#VALUE!</v>
      </c>
      <c r="DM237" s="1" t="e" cm="1" vm="1">
        <f t="array" aca="1" ref="DM237" ca="1">INDIRECT(ADDRESS(MATCH(SMALL(_xlfn._xlws.FILTER(DM7:DM233,DP7:DP233&gt;cr),4),DM7:DM233,0)+6,1))</f>
        <v>#VALUE!</v>
      </c>
      <c r="DN237" s="1" t="e" cm="1" vm="1">
        <f t="array" aca="1" ref="DN237" ca="1">INDIRECT(ADDRESS(MATCH(SMALL(_xlfn._xlws.FILTER(DN7:DN233,DP7:DP233&gt;cr),4),DN7:DN233,0)+6,1))</f>
        <v>#VALUE!</v>
      </c>
      <c r="DO237" s="1" t="e" cm="1" vm="1">
        <f t="array" aca="1" ref="DO237" ca="1">INDIRECT(ADDRESS(MATCH(LARGE(_xlfn._xlws.FILTER(DO7:DO233,DP7:DP233&gt;cr),4),DO7:DO233,0)+6,1))</f>
        <v>#VALUE!</v>
      </c>
      <c r="DP237" s="1" t="e" cm="1" vm="1">
        <f t="array" aca="1" ref="DP237" ca="1">INDIRECT(ADDRESS(MATCH(LARGE(_xlfn._xlws.FILTER(DP7:DP233,DP7:DP233&gt;cr),4),DP7:DP233,0)+6,1))</f>
        <v>#VALUE!</v>
      </c>
      <c r="DQ237" s="1" t="e" cm="1" vm="1">
        <f t="array" aca="1" ref="DQ237" ca="1">INDIRECT(ADDRESS(MATCH(SMALL(_xlfn._xlws.FILTER(DQ7:DQ233,DP7:DP233&gt;cr),4),DQ7:DQ233,0)+6,1))</f>
        <v>#VALUE!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AI12.Mu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CU14.Amer.Pearson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BI07.PSSJ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AI08.BCF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BI01.PNCR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k=10,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k=5,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e" cm="1" vm="1">
        <f t="array" aca="1" ref="G238" ca="1">INDIRECT(ADDRESS(MATCH(SMALL(_xlfn._xlws.FILTER(G7:G233,J7:J233&gt;cr),5),G7:G233,0)+6,1))</f>
        <v>#VALUE!</v>
      </c>
      <c r="H238" s="1" t="e" cm="1" vm="1">
        <f t="array" aca="1" ref="H238" ca="1">INDIRECT(ADDRESS(MATCH(SMALL(_xlfn._xlws.FILTER(H7:H233,J7:J233&gt;cr),5),H7:H233,0)+6,1))</f>
        <v>#VALUE!</v>
      </c>
      <c r="I238" s="5" t="e" cm="1" vm="1">
        <f t="array" aca="1" ref="I238" ca="1">INDIRECT(ADDRESS(MATCH(LARGE(_xlfn._xlws.FILTER(I7:I233,J7:J233&gt;cr),5),I7:I233,0)+6,1))</f>
        <v>#VALUE!</v>
      </c>
      <c r="J238" s="5" t="e" cm="1" vm="1">
        <f t="array" aca="1" ref="J238" ca="1">INDIRECT(ADDRESS(MATCH(LARGE(_xlfn._xlws.FILTER(J7:J233,J7:J233&gt;cr),5),J7:J233,0)+6,1))</f>
        <v>#VALUE!</v>
      </c>
      <c r="K238" s="1" t="e" cm="1" vm="1">
        <f t="array" aca="1" ref="K238" ca="1">INDIRECT(ADDRESS(MATCH(SMALL(_xlfn._xlws.FILTER(K7:K233,J7:J233&gt;cr),5),K7:K233,0)+6,1))</f>
        <v>#VALUE!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e" cm="1" vm="1">
        <f t="array" aca="1" ref="Q238" ca="1">INDIRECT(ADDRESS(MATCH(SMALL(_xlfn._xlws.FILTER(Q7:Q233,T7:T233&gt;cr),5),Q7:Q233,0)+6,1))</f>
        <v>#VALUE!</v>
      </c>
      <c r="R238" s="1" t="e" cm="1" vm="1">
        <f t="array" aca="1" ref="R238" ca="1">INDIRECT(ADDRESS(MATCH(SMALL(_xlfn._xlws.FILTER(R7:R233,T7:T233&gt;cr),5),R7:R233,0)+6,1))</f>
        <v>#VALUE!</v>
      </c>
      <c r="S238" s="1" t="e" cm="1" vm="1">
        <f t="array" aca="1" ref="S238" ca="1">INDIRECT(ADDRESS(MATCH(LARGE(_xlfn._xlws.FILTER(S7:S233,T7:T233&gt;cr),5),S7:S233,0)+6,1))</f>
        <v>#VALUE!</v>
      </c>
      <c r="T238" s="1" t="e" cm="1" vm="1">
        <f t="array" aca="1" ref="T238" ca="1">INDIRECT(ADDRESS(MATCH(LARGE(_xlfn._xlws.FILTER(T7:T233,T7:T233&gt;cr),5),T7:T233,0)+6,1))</f>
        <v>#VALUE!</v>
      </c>
      <c r="U238" s="1" t="e" cm="1" vm="1">
        <f t="array" aca="1" ref="U238" ca="1">INDIRECT(ADDRESS(MATCH(SMALL(_xlfn._xlws.FILTER(U7:U233,T7:T233&gt;cr),5),U7:U233,0)+6,1))</f>
        <v>#VALUE!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e" cm="1" vm="1">
        <f t="array" aca="1" ref="AA238" ca="1">INDIRECT(ADDRESS(MATCH(SMALL(_xlfn._xlws.FILTER(AA7:AA233,AD7:AD233&gt;cr),5),AA7:AA233,0)+6,1))</f>
        <v>#VALUE!</v>
      </c>
      <c r="AB238" s="1" t="e" cm="1" vm="1">
        <f t="array" aca="1" ref="AB238" ca="1">INDIRECT(ADDRESS(MATCH(SMALL(_xlfn._xlws.FILTER(AB7:AB233,AD7:AD233&gt;cr),5),AB7:AB233,0)+6,1))</f>
        <v>#VALUE!</v>
      </c>
      <c r="AC238" s="1" t="e" cm="1" vm="1">
        <f t="array" aca="1" ref="AC238" ca="1">INDIRECT(ADDRESS(MATCH(LARGE(_xlfn._xlws.FILTER(AC7:AC233,AD7:AD233&gt;cr),5),AC7:AC233,0)+6,1))</f>
        <v>#VALUE!</v>
      </c>
      <c r="AD238" s="1" t="e" cm="1" vm="1">
        <f t="array" aca="1" ref="AD238" ca="1">INDIRECT(ADDRESS(MATCH(LARGE(_xlfn._xlws.FILTER(AD7:AD233,AD7:AD233&gt;cr),5),AD7:AD233,0)+6,1))</f>
        <v>#VALUE!</v>
      </c>
      <c r="AE238" s="1" t="e" cm="1" vm="1">
        <f t="array" aca="1" ref="AE238" ca="1">INDIRECT(ADDRESS(MATCH(SMALL(_xlfn._xlws.FILTER(AE7:AE233,AD7:AD233&gt;cr),5),AE7:AE233,0)+6,1))</f>
        <v>#VALUE!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3" t="e" cm="1" vm="1">
        <f t="array" aca="1" ref="AK238" ca="1">INDIRECT(ADDRESS(MATCH(SMALL(_xlfn._xlws.FILTER(AK7:AK233,AN7:AN233&gt;cr),5),AK7:AK233,0)+6,1))</f>
        <v>#VALUE!</v>
      </c>
      <c r="AL238" s="13" t="e" cm="1" vm="1">
        <f t="array" aca="1" ref="AL238" ca="1">INDIRECT(ADDRESS(MATCH(SMALL(_xlfn._xlws.FILTER(AL7:AL233,AN7:AN233&gt;cr),5),AL7:AL233,0)+6,1))</f>
        <v>#VALUE!</v>
      </c>
      <c r="AM238" s="13" t="e" cm="1" vm="1">
        <f t="array" aca="1" ref="AM238" ca="1">INDIRECT(ADDRESS(MATCH(LARGE(_xlfn._xlws.FILTER(AM7:AM233,AN7:AN233&gt;cr),5),AM7:AM233,0)+6,1))</f>
        <v>#VALUE!</v>
      </c>
      <c r="AN238" s="13" t="e" cm="1" vm="1">
        <f t="array" aca="1" ref="AN238" ca="1">INDIRECT(ADDRESS(MATCH(LARGE(_xlfn._xlws.FILTER(AN7:AN233,AN7:AN233&gt;cr),5),AN7:AN233,0)+6,1))</f>
        <v>#VALUE!</v>
      </c>
      <c r="AO238" s="13" t="e" cm="1" vm="1">
        <f t="array" aca="1" ref="AO238" ca="1">INDIRECT(ADDRESS(MATCH(SMALL(_xlfn._xlws.FILTER(AO7:AO233,AN7:AN233&gt;cr),5),AO7:AO233,0)+6,1))</f>
        <v>#VALUE!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AI04.MSD</v>
      </c>
      <c r="BA238" s="6" t="str" cm="1">
        <f t="array" aca="1" ref="BA238" ca="1">INDIRECT(ADDRESS(MATCH(SMALL(_xlfn._xlws.FILTER(BA7:BA233,BC7:BC233&gt;cr),5),BA7:BA233,0)+6,1))</f>
        <v>AI07.PSS</v>
      </c>
      <c r="BB238" s="4" t="str" cm="1">
        <f t="array" aca="1" ref="BB238" ca="1">INDIRECT(ADDRESS(MATCH(LARGE(_xlfn._xlws.FILTER(BB7:BB233,BC7:BC233&gt;cr),5),BB7:BB233,0)+6,1))</f>
        <v>AI04.MSD</v>
      </c>
      <c r="BC238" s="4" t="str" cm="1">
        <f t="array" aca="1" ref="BC238" ca="1">INDIRECT(ADDRESS(MATCH(LARGE(_xlfn._xlws.FILTER(BC7:BC233,BC7:BC233&gt;cr),5),BC7:BC233,0)+6,1))</f>
        <v>AI02.Cosine</v>
      </c>
      <c r="BD238" s="6" t="str" cm="1">
        <f t="array" aca="1" ref="BD238" ca="1">INDIRECT(ADDRESS(MATCH(SMALL(_xlfn._xlws.FILTER(BD7:BD233,BC7:BC233&gt;cr),5),BD7:BD233,0)+6,1))</f>
        <v>AI01.Jaccard</v>
      </c>
      <c r="BE238" s="1" t="str" cm="1">
        <f t="array" aca="1" ref="BE238" ca="1">INDIRECT(ADDRESS(MATCH(SMALL(_xlfn._xlws.FILTER(BE7:BE233,BH7:BH233&gt;cr),5),BE7:BE233,0)+6,1))</f>
        <v>AI28.RPB</v>
      </c>
      <c r="BF238" s="1" t="str" cm="1">
        <f t="array" aca="1" ref="BF238" ca="1">INDIRECT(ADDRESS(MATCH(SMALL(_xlfn._xlws.FILTER(BF7:BF233,BH7:BH233&gt;cr),5),BF7:BF233,0)+6,1))</f>
        <v>AI12.Mu</v>
      </c>
      <c r="BG238" s="1" t="str" cm="1">
        <f t="array" aca="1" ref="BG238" ca="1">INDIRECT(ADDRESS(MATCH(LARGE(_xlfn._xlws.FILTER(BG7:BG233,BH7:BH233&gt;cr),5),BG7:BG233,0)+6,1))</f>
        <v>AI15.NNSM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e" cm="1" vm="1">
        <f t="array" aca="1" ref="BJ238" ca="1">INDIRECT(ADDRESS(MATCH(SMALL(_xlfn._xlws.FILTER(BJ7:BJ233,BM7:BM233&gt;cr),5),BJ7:BJ233,0)+6,1))</f>
        <v>#VALUE!</v>
      </c>
      <c r="BK238" s="6" t="e" cm="1" vm="1">
        <f t="array" aca="1" ref="BK238" ca="1">INDIRECT(ADDRESS(MATCH(SMALL(_xlfn._xlws.FILTER(BK7:BK233,BM7:BM233&gt;cr),5),BK7:BK233,0)+6,1))</f>
        <v>#VALUE!</v>
      </c>
      <c r="BL238" s="6" t="e" cm="1" vm="1">
        <f t="array" aca="1" ref="BL238" ca="1">INDIRECT(ADDRESS(MATCH(LARGE(_xlfn._xlws.FILTER(BL7:BL233,BM7:BM233&gt;cr),5),BL7:BL233,0)+6,1))</f>
        <v>#VALUE!</v>
      </c>
      <c r="BM238" s="6" t="e" cm="1" vm="1">
        <f t="array" aca="1" ref="BM238" ca="1">INDIRECT(ADDRESS(MATCH(LARGE(_xlfn._xlws.FILTER(BM7:BM233,BM7:BM233&gt;cr),5),BM7:BM233,0)+6,1))</f>
        <v>#VALUE!</v>
      </c>
      <c r="BN238" s="6" t="e" cm="1" vm="1">
        <f t="array" aca="1" ref="BN238" ca="1">INDIRECT(ADDRESS(MATCH(SMALL(_xlfn._xlws.FILTER(BN7:BN233,BM7:BM233&gt;cr),5),BN7:BN233,0)+6,1))</f>
        <v>#VALUE!</v>
      </c>
      <c r="BO238" s="1" t="e" cm="1" vm="1">
        <f t="array" aca="1" ref="BO238" ca="1">INDIRECT(ADDRESS(MATCH(SMALL(_xlfn._xlws.FILTER(BO7:BO233,BR7:BR233&gt;cr),5),BO7:BO233,0)+6,1))</f>
        <v>#VALUE!</v>
      </c>
      <c r="BP238" s="1" t="e" cm="1" vm="1">
        <f t="array" aca="1" ref="BP238" ca="1">INDIRECT(ADDRESS(MATCH(SMALL(_xlfn._xlws.FILTER(BP7:BP233,BR7:BR233&gt;cr),5),BP7:BP233,0)+6,1))</f>
        <v>#VALUE!</v>
      </c>
      <c r="BQ238" s="1" t="e" cm="1" vm="1">
        <f t="array" aca="1" ref="BQ238" ca="1">INDIRECT(ADDRESS(MATCH(LARGE(_xlfn._xlws.FILTER(BQ7:BQ233,BR7:BR233&gt;cr),5),BQ7:BQ233,0)+6,1))</f>
        <v>#VALUE!</v>
      </c>
      <c r="BR238" s="1" t="e" cm="1" vm="1">
        <f t="array" aca="1" ref="BR238" ca="1">INDIRECT(ADDRESS(MATCH(LARGE(_xlfn._xlws.FILTER(BR7:BR233,BR7:BR233&gt;cr),5),BR7:BR233,0)+6,1))</f>
        <v>#VALUE!</v>
      </c>
      <c r="BS238" s="1" t="e" cm="1" vm="1">
        <f t="array" aca="1" ref="BS238" ca="1">INDIRECT(ADDRESS(MATCH(SMALL(_xlfn._xlws.FILTER(BS7:BS233,BR7:BR233&gt;cr),5),BS7:BS233,0)+6,1))</f>
        <v>#VALUE!</v>
      </c>
      <c r="BT238" s="6" t="e" cm="1" vm="1">
        <f t="array" aca="1" ref="BT238" ca="1">INDIRECT(ADDRESS(MATCH(SMALL(_xlfn._xlws.FILTER(BT7:BT233,BW7:BW233&gt;cr),5),BT7:BT233,0)+6,1))</f>
        <v>#VALUE!</v>
      </c>
      <c r="BU238" s="6" t="e" cm="1" vm="1">
        <f t="array" aca="1" ref="BU238" ca="1">INDIRECT(ADDRESS(MATCH(SMALL(_xlfn._xlws.FILTER(BU7:BU233,BW7:BW233&gt;cr),5),BU7:BU233,0)+6,1))</f>
        <v>#VALUE!</v>
      </c>
      <c r="BV238" s="6" t="e" cm="1" vm="1">
        <f t="array" aca="1" ref="BV238" ca="1">INDIRECT(ADDRESS(MATCH(LARGE(_xlfn._xlws.FILTER(BV7:BV233,BW7:BW233&gt;cr),5),BV7:BV233,0)+6,1))</f>
        <v>#VALUE!</v>
      </c>
      <c r="BW238" s="6" t="e" cm="1" vm="1">
        <f t="array" aca="1" ref="BW238" ca="1">INDIRECT(ADDRESS(MATCH(LARGE(_xlfn._xlws.FILTER(BW7:BW233,BW7:BW233&gt;cr),5),BW7:BW233,0)+6,1))</f>
        <v>#VALUE!</v>
      </c>
      <c r="BX238" s="6" t="e" cm="1" vm="1">
        <f t="array" aca="1" ref="BX238" ca="1">INDIRECT(ADDRESS(MATCH(SMALL(_xlfn._xlws.FILTER(BX7:BX233,BW7:BW233&gt;cr),5),BX7:BX233,0)+6,1))</f>
        <v>#VALUE!</v>
      </c>
      <c r="BY238" s="1" t="e" cm="1" vm="1">
        <f t="array" aca="1" ref="BY238" ca="1">INDIRECT(ADDRESS(MATCH(SMALL(_xlfn._xlws.FILTER(BY7:BY233,CB7:CB233&gt;cr),5),BY7:BY233,0)+6,1))</f>
        <v>#VALUE!</v>
      </c>
      <c r="BZ238" s="1" t="e" cm="1" vm="1">
        <f t="array" aca="1" ref="BZ238" ca="1">INDIRECT(ADDRESS(MATCH(SMALL(_xlfn._xlws.FILTER(BZ7:BZ233,CB7:CB233&gt;cr),5),BZ7:BZ233,0)+6,1))</f>
        <v>#VALUE!</v>
      </c>
      <c r="CA238" s="5" t="e" cm="1" vm="1">
        <f t="array" aca="1" ref="CA238" ca="1">INDIRECT(ADDRESS(MATCH(LARGE(_xlfn._xlws.FILTER(CA7:CA233,CB7:CB233&gt;cr),5),CA7:CA233,0)+6,1))</f>
        <v>#VALUE!</v>
      </c>
      <c r="CB238" s="5" t="e" cm="1" vm="1">
        <f t="array" aca="1" ref="CB238" ca="1">INDIRECT(ADDRESS(MATCH(LARGE(_xlfn._xlws.FILTER(CB7:CB233,CB7:CB233&gt;cr),5),CB7:CB233,0)+6,1))</f>
        <v>#VALUE!</v>
      </c>
      <c r="CC238" s="1" t="e" cm="1" vm="1">
        <f t="array" aca="1" ref="CC238" ca="1">INDIRECT(ADDRESS(MATCH(SMALL(_xlfn._xlws.FILTER(CC7:CC233,CB7:CB233&gt;cr),5),CC7:CC233,0)+6,1))</f>
        <v>#VALUE!</v>
      </c>
      <c r="CD238" s="6" t="str" cm="1">
        <f t="array" aca="1" ref="CD238" ca="1">INDIRECT(ADDRESS(MATCH(SMALL(_xlfn._xlws.FILTER(CD7:CD233,CG7:CG233&gt;cr),5),CD7:CD233,0)+6,1))</f>
        <v>BU03.PearsonJ</v>
      </c>
      <c r="CE238" s="6" t="str" cm="1">
        <f t="array" aca="1" ref="CE238" ca="1">INDIRECT(ADDRESS(MATCH(SMALL(_xlfn._xlws.FILTER(CE7:CE233,CG7:CG233&gt;cr),5),CE7:CE233,0)+6,1))</f>
        <v>AI28.RPB</v>
      </c>
      <c r="CF238" s="6" t="str" cm="1">
        <f t="array" aca="1" ref="CF238" ca="1">INDIRECT(ADDRESS(MATCH(LARGE(_xlfn._xlws.FILTER(CF7:CF233,CG7:CG233&gt;cr),5),CF7:CF233,0)+6,1))</f>
        <v>AI15.NNSM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e" cm="1" vm="1">
        <f t="array" aca="1" ref="CI238" ca="1">INDIRECT(ADDRESS(MATCH(SMALL(_xlfn._xlws.FILTER(CI7:CI233,CL7:CL233&gt;cr),5),CI7:CI233,0)+6,1))</f>
        <v>#VALUE!</v>
      </c>
      <c r="CJ238" s="1" t="e" cm="1" vm="1">
        <f t="array" aca="1" ref="CJ238" ca="1">INDIRECT(ADDRESS(MATCH(SMALL(_xlfn._xlws.FILTER(CJ7:CJ233,CL7:CL233&gt;cr),5),CJ7:CJ233,0)+6,1))</f>
        <v>#VALUE!</v>
      </c>
      <c r="CK238" s="1" t="e" cm="1" vm="1">
        <f t="array" aca="1" ref="CK238" ca="1">INDIRECT(ADDRESS(MATCH(LARGE(_xlfn._xlws.FILTER(CK7:CK233,CL7:CL233&gt;cr),5),CK7:CK233,0)+6,1))</f>
        <v>#VALUE!</v>
      </c>
      <c r="CL238" s="1" t="e" cm="1" vm="1">
        <f t="array" aca="1" ref="CL238" ca="1">INDIRECT(ADDRESS(MATCH(LARGE(_xlfn._xlws.FILTER(CL7:CL233,CL7:CL233&gt;cr),5),CL7:CL233,0)+6,1))</f>
        <v>#VALUE!</v>
      </c>
      <c r="CM238" s="1" t="e" cm="1" vm="1">
        <f t="array" aca="1" ref="CM238" ca="1">INDIRECT(ADDRESS(MATCH(SMALL(_xlfn._xlws.FILTER(CM7:CM233,CL7:CL233&gt;cr),5),CM7:CM233,0)+6,1))</f>
        <v>#VALUE!</v>
      </c>
      <c r="CN238" s="6" t="e" cm="1" vm="1">
        <f t="array" aca="1" ref="CN238" ca="1">INDIRECT(ADDRESS(MATCH(SMALL(_xlfn._xlws.FILTER(CN7:CN233,CQ7:CQ233&gt;cr),5),CN7:CN233,0)+6,1))</f>
        <v>#VALUE!</v>
      </c>
      <c r="CO238" s="6" t="e" cm="1" vm="1">
        <f t="array" aca="1" ref="CO238" ca="1">INDIRECT(ADDRESS(MATCH(SMALL(_xlfn._xlws.FILTER(CO7:CO233,CQ7:CQ233&gt;cr),5),CO7:CO233,0)+6,1))</f>
        <v>#VALUE!</v>
      </c>
      <c r="CP238" s="6" t="e" cm="1" vm="1">
        <f t="array" aca="1" ref="CP238" ca="1">INDIRECT(ADDRESS(MATCH(LARGE(_xlfn._xlws.FILTER(CP7:CP233,CQ7:CQ233&gt;cr),5),CP7:CP233,0)+6,1))</f>
        <v>#VALUE!</v>
      </c>
      <c r="CQ238" s="6" t="e" cm="1" vm="1">
        <f t="array" aca="1" ref="CQ238" ca="1">INDIRECT(ADDRESS(MATCH(LARGE(_xlfn._xlws.FILTER(CQ7:CQ233,CQ7:CQ233&gt;cr),5),CQ7:CQ233,0)+6,1))</f>
        <v>#VALUE!</v>
      </c>
      <c r="CR238" s="6" t="e" cm="1" vm="1">
        <f t="array" aca="1" ref="CR238" ca="1">INDIRECT(ADDRESS(MATCH(SMALL(_xlfn._xlws.FILTER(CR7:CR233,CQ7:CQ233&gt;cr),5),CR7:CR233,0)+6,1))</f>
        <v>#VALUE!</v>
      </c>
      <c r="CS238" s="1" t="e" cm="1" vm="1">
        <f t="array" aca="1" ref="CS238" ca="1">INDIRECT(ADDRESS(MATCH(SMALL(_xlfn._xlws.FILTER(CS7:CS233,CV7:CV233&gt;cr),5),CS7:CS233,0)+6,1))</f>
        <v>#VALUE!</v>
      </c>
      <c r="CT238" s="1" t="e" cm="1" vm="1">
        <f t="array" aca="1" ref="CT238" ca="1">INDIRECT(ADDRESS(MATCH(SMALL(_xlfn._xlws.FILTER(CT7:CT233,CV7:CV233&gt;cr),5),CT7:CT233,0)+6,1))</f>
        <v>#VALUE!</v>
      </c>
      <c r="CU238" s="1" t="e" cm="1" vm="1">
        <f t="array" aca="1" ref="CU238" ca="1">INDIRECT(ADDRESS(MATCH(LARGE(_xlfn._xlws.FILTER(CU7:CU233,CV7:CV233&gt;cr),5),CU7:CU233,0)+6,1))</f>
        <v>#VALUE!</v>
      </c>
      <c r="CV238" s="1" t="e" cm="1" vm="1">
        <f t="array" aca="1" ref="CV238" ca="1">INDIRECT(ADDRESS(MATCH(LARGE(_xlfn._xlws.FILTER(CV7:CV233,CV7:CV233&gt;cr),5),CV7:CV233,0)+6,1))</f>
        <v>#VALUE!</v>
      </c>
      <c r="CW238" s="1" t="e" cm="1" vm="1">
        <f t="array" aca="1" ref="CW238" ca="1">INDIRECT(ADDRESS(MATCH(SMALL(_xlfn._xlws.FILTER(CW7:CW233,CV7:CV233&gt;cr),5),CW7:CW233,0)+6,1))</f>
        <v>#VALUE!</v>
      </c>
      <c r="CX238" s="6" t="e" cm="1" vm="1">
        <f t="array" aca="1" ref="CX238" ca="1">INDIRECT(ADDRESS(MATCH(SMALL(_xlfn._xlws.FILTER(CX7:CX233,DA7:DA233&gt;cr),5),CX7:CX233,0)+6,1))</f>
        <v>#VALUE!</v>
      </c>
      <c r="CY238" s="6" t="e" cm="1" vm="1">
        <f t="array" aca="1" ref="CY238" ca="1">INDIRECT(ADDRESS(MATCH(SMALL(_xlfn._xlws.FILTER(CY7:CY233,DA7:DA233&gt;cr),5),CY7:CY233,0)+6,1))</f>
        <v>#VALUE!</v>
      </c>
      <c r="CZ238" s="6" t="e" cm="1" vm="1">
        <f t="array" aca="1" ref="CZ238" ca="1">INDIRECT(ADDRESS(MATCH(LARGE(_xlfn._xlws.FILTER(CZ7:CZ233,DA7:DA233&gt;cr),5),CZ7:CZ233,0)+6,1))</f>
        <v>#VALUE!</v>
      </c>
      <c r="DA238" s="6" t="e" cm="1" vm="1">
        <f t="array" aca="1" ref="DA238" ca="1">INDIRECT(ADDRESS(MATCH(LARGE(_xlfn._xlws.FILTER(DA7:DA233,DA7:DA233&gt;cr),5),DA7:DA233,0)+6,1))</f>
        <v>#VALUE!</v>
      </c>
      <c r="DB238" s="6" t="e" cm="1" vm="1">
        <f t="array" aca="1" ref="DB238" ca="1">INDIRECT(ADDRESS(MATCH(SMALL(_xlfn._xlws.FILTER(DB7:DB233,DA7:DA233&gt;cr),5),DB7:DB233,0)+6,1))</f>
        <v>#VALUE!</v>
      </c>
      <c r="DC238" s="1" t="str" cm="1">
        <f t="array" aca="1" ref="DC238" ca="1">INDIRECT(ADDRESS(MATCH(SMALL(_xlfn._xlws.FILTER(DC7:DC233,DF7:DF233&gt;cr),5),DC7:DC233,0)+6,1))</f>
        <v>AI28.RPB</v>
      </c>
      <c r="DD238" s="1" t="str" cm="1">
        <f t="array" aca="1" ref="DD238" ca="1">INDIRECT(ADDRESS(MATCH(SMALL(_xlfn._xlws.FILTER(DD7:DD233,DF7:DF233&gt;cr),5),DD7:DD233,0)+6,1))</f>
        <v>BU16.TAJ</v>
      </c>
      <c r="DE238" s="1" t="str" cm="1">
        <f t="array" aca="1" ref="DE238" ca="1">INDIRECT(ADDRESS(MATCH(LARGE(_xlfn._xlws.FILTER(DE7:DE233,DF7:DF233&gt;cr),5),DE7:DE233,0)+6,1))</f>
        <v>AI15.NNSM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e" cm="1" vm="1">
        <f t="array" aca="1" ref="DH238" ca="1">INDIRECT(ADDRESS(MATCH(SMALL(_xlfn._xlws.FILTER(DH7:DH233,DK7:DK233&gt;cr),5),DH7:DH233,0)+6,1))</f>
        <v>#VALUE!</v>
      </c>
      <c r="DI238" s="6" t="e" cm="1" vm="1">
        <f t="array" aca="1" ref="DI238" ca="1">INDIRECT(ADDRESS(MATCH(SMALL(_xlfn._xlws.FILTER(DI7:DI233,DK7:DK233&gt;cr),5),DI7:DI233,0)+6,1))</f>
        <v>#VALUE!</v>
      </c>
      <c r="DJ238" s="6" t="e" cm="1" vm="1">
        <f t="array" aca="1" ref="DJ238" ca="1">INDIRECT(ADDRESS(MATCH(LARGE(_xlfn._xlws.FILTER(DJ7:DJ233,DK7:DK233&gt;cr),5),DJ7:DJ233,0)+6,1))</f>
        <v>#VALUE!</v>
      </c>
      <c r="DK238" s="6" t="e" cm="1" vm="1">
        <f t="array" aca="1" ref="DK238" ca="1">INDIRECT(ADDRESS(MATCH(LARGE(_xlfn._xlws.FILTER(DK7:DK233,DK7:DK233&gt;cr),5),DK7:DK233,0)+6,1))</f>
        <v>#VALUE!</v>
      </c>
      <c r="DL238" s="6" t="e" cm="1" vm="1">
        <f t="array" aca="1" ref="DL238" ca="1">INDIRECT(ADDRESS(MATCH(SMALL(_xlfn._xlws.FILTER(DL7:DL233,DK7:DK233&gt;cr),5),DL7:DL233,0)+6,1))</f>
        <v>#VALUE!</v>
      </c>
      <c r="DM238" s="1" t="e" cm="1" vm="1">
        <f t="array" aca="1" ref="DM238" ca="1">INDIRECT(ADDRESS(MATCH(SMALL(_xlfn._xlws.FILTER(DM7:DM233,DP7:DP233&gt;cr),5),DM7:DM233,0)+6,1))</f>
        <v>#VALUE!</v>
      </c>
      <c r="DN238" s="1" t="e" cm="1" vm="1">
        <f t="array" aca="1" ref="DN238" ca="1">INDIRECT(ADDRESS(MATCH(SMALL(_xlfn._xlws.FILTER(DN7:DN233,DP7:DP233&gt;cr),5),DN7:DN233,0)+6,1))</f>
        <v>#VALUE!</v>
      </c>
      <c r="DO238" s="1" t="e" cm="1" vm="1">
        <f t="array" aca="1" ref="DO238" ca="1">INDIRECT(ADDRESS(MATCH(LARGE(_xlfn._xlws.FILTER(DO7:DO233,DP7:DP233&gt;cr),5),DO7:DO233,0)+6,1))</f>
        <v>#VALUE!</v>
      </c>
      <c r="DP238" s="1" t="e" cm="1" vm="1">
        <f t="array" aca="1" ref="DP238" ca="1">INDIRECT(ADDRESS(MATCH(LARGE(_xlfn._xlws.FILTER(DP7:DP233,DP7:DP233&gt;cr),5),DP7:DP233,0)+6,1))</f>
        <v>#VALUE!</v>
      </c>
      <c r="DQ238" s="1" t="e" cm="1" vm="1">
        <f t="array" aca="1" ref="DQ238" ca="1">INDIRECT(ADDRESS(MATCH(SMALL(_xlfn._xlws.FILTER(DQ7:DQ233,DP7:DP233&gt;cr),5),DQ7:DQ233,0)+6,1))</f>
        <v>#VALUE!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BU09.CjacMD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AU20.OS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AI06.PIP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AI08.BCF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BI01.PNCR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k=10,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k=5,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1" t="s">
        <v>0</v>
      </c>
      <c r="AL240" s="11" t="s">
        <v>1</v>
      </c>
      <c r="AM240" s="11" t="s">
        <v>2</v>
      </c>
      <c r="AN240" s="11" t="s">
        <v>216</v>
      </c>
      <c r="AO240" s="11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1" t="s">
        <v>200</v>
      </c>
      <c r="C241" s="46"/>
      <c r="D241" s="46"/>
      <c r="E241" s="46"/>
      <c r="F241" s="46"/>
      <c r="G241" s="17" t="s">
        <v>265</v>
      </c>
      <c r="H241" s="17"/>
      <c r="I241" s="17"/>
      <c r="J241" s="17"/>
      <c r="K241" s="17"/>
      <c r="L241" s="31" t="s">
        <v>201</v>
      </c>
      <c r="M241" s="31"/>
      <c r="N241" s="31"/>
      <c r="O241" s="31"/>
      <c r="P241" s="31"/>
      <c r="Q241" s="17" t="s">
        <v>266</v>
      </c>
      <c r="R241" s="17"/>
      <c r="S241" s="17"/>
      <c r="T241" s="17"/>
      <c r="U241" s="17"/>
      <c r="V241" s="31" t="s">
        <v>202</v>
      </c>
      <c r="W241" s="31"/>
      <c r="X241" s="31"/>
      <c r="Y241" s="31"/>
      <c r="Z241" s="31"/>
      <c r="AA241" s="17" t="s">
        <v>268</v>
      </c>
      <c r="AB241" s="17"/>
      <c r="AC241" s="17"/>
      <c r="AD241" s="17"/>
      <c r="AE241" s="17"/>
      <c r="AF241" s="31" t="s">
        <v>203</v>
      </c>
      <c r="AG241" s="31"/>
      <c r="AH241" s="31"/>
      <c r="AI241" s="31"/>
      <c r="AJ241" s="31"/>
      <c r="AK241" s="18" t="s">
        <v>270</v>
      </c>
      <c r="AL241" s="18"/>
      <c r="AM241" s="18"/>
      <c r="AN241" s="18"/>
      <c r="AO241" s="18"/>
      <c r="AP241" s="31" t="s">
        <v>205</v>
      </c>
      <c r="AQ241" s="31"/>
      <c r="AR241" s="31"/>
      <c r="AS241" s="31"/>
      <c r="AT241" s="31"/>
      <c r="AU241" s="17" t="s">
        <v>200</v>
      </c>
      <c r="AV241" s="30"/>
      <c r="AW241" s="30"/>
      <c r="AX241" s="30"/>
      <c r="AY241" s="30"/>
      <c r="AZ241" s="31" t="s">
        <v>201</v>
      </c>
      <c r="BA241" s="31"/>
      <c r="BB241" s="31"/>
      <c r="BC241" s="31"/>
      <c r="BD241" s="31"/>
      <c r="BE241" s="17" t="s">
        <v>202</v>
      </c>
      <c r="BF241" s="17"/>
      <c r="BG241" s="17"/>
      <c r="BH241" s="17"/>
      <c r="BI241" s="17"/>
      <c r="BJ241" s="31" t="s">
        <v>203</v>
      </c>
      <c r="BK241" s="31"/>
      <c r="BL241" s="31"/>
      <c r="BM241" s="31"/>
      <c r="BN241" s="31"/>
      <c r="BO241" s="17" t="s">
        <v>205</v>
      </c>
      <c r="BP241" s="17"/>
      <c r="BQ241" s="17"/>
      <c r="BR241" s="17"/>
      <c r="BS241" s="17"/>
      <c r="BT241" s="22" t="s">
        <v>200</v>
      </c>
      <c r="BU241" s="23"/>
      <c r="BV241" s="23"/>
      <c r="BW241" s="23"/>
      <c r="BX241" s="24"/>
      <c r="BY241" s="25" t="s">
        <v>201</v>
      </c>
      <c r="BZ241" s="26"/>
      <c r="CA241" s="26"/>
      <c r="CB241" s="26"/>
      <c r="CC241" s="27"/>
      <c r="CD241" s="22" t="s">
        <v>202</v>
      </c>
      <c r="CE241" s="23"/>
      <c r="CF241" s="23"/>
      <c r="CG241" s="23"/>
      <c r="CH241" s="24"/>
      <c r="CI241" s="25" t="s">
        <v>203</v>
      </c>
      <c r="CJ241" s="26"/>
      <c r="CK241" s="26"/>
      <c r="CL241" s="26"/>
      <c r="CM241" s="27"/>
      <c r="CN241" s="22" t="s">
        <v>205</v>
      </c>
      <c r="CO241" s="23"/>
      <c r="CP241" s="23"/>
      <c r="CQ241" s="23"/>
      <c r="CR241" s="24"/>
      <c r="CS241" s="25" t="s">
        <v>200</v>
      </c>
      <c r="CT241" s="26"/>
      <c r="CU241" s="26"/>
      <c r="CV241" s="26"/>
      <c r="CW241" s="27"/>
      <c r="CX241" s="22" t="s">
        <v>201</v>
      </c>
      <c r="CY241" s="23"/>
      <c r="CZ241" s="23"/>
      <c r="DA241" s="23"/>
      <c r="DB241" s="24"/>
      <c r="DC241" s="25" t="s">
        <v>202</v>
      </c>
      <c r="DD241" s="26"/>
      <c r="DE241" s="26"/>
      <c r="DF241" s="26"/>
      <c r="DG241" s="27"/>
      <c r="DH241" s="22" t="s">
        <v>203</v>
      </c>
      <c r="DI241" s="23"/>
      <c r="DJ241" s="23"/>
      <c r="DK241" s="23"/>
      <c r="DL241" s="24"/>
      <c r="DM241" s="25" t="s">
        <v>205</v>
      </c>
      <c r="DN241" s="26"/>
      <c r="DO241" s="26"/>
      <c r="DP241" s="26"/>
      <c r="DQ241" s="27"/>
      <c r="DR241" s="22" t="s">
        <v>200</v>
      </c>
      <c r="DS241" s="23"/>
      <c r="DT241" s="23"/>
      <c r="DU241" s="23"/>
      <c r="DV241" s="24"/>
      <c r="DW241" s="25" t="s">
        <v>201</v>
      </c>
      <c r="DX241" s="26"/>
      <c r="DY241" s="26"/>
      <c r="DZ241" s="26"/>
      <c r="EA241" s="27"/>
      <c r="EB241" s="22" t="s">
        <v>202</v>
      </c>
      <c r="EC241" s="23"/>
      <c r="ED241" s="23"/>
      <c r="EE241" s="23"/>
      <c r="EF241" s="24"/>
      <c r="EG241" s="25" t="s">
        <v>203</v>
      </c>
      <c r="EH241" s="26"/>
      <c r="EI241" s="26"/>
      <c r="EJ241" s="26"/>
      <c r="EK241" s="27"/>
      <c r="EL241" s="22" t="s">
        <v>205</v>
      </c>
      <c r="EM241" s="23"/>
      <c r="EN241" s="23"/>
      <c r="EO241" s="23"/>
      <c r="EP241" s="24"/>
      <c r="EQ241" s="25" t="s">
        <v>200</v>
      </c>
      <c r="ER241" s="26"/>
      <c r="ES241" s="26"/>
      <c r="ET241" s="26"/>
      <c r="EU241" s="27"/>
      <c r="EV241" s="22" t="s">
        <v>201</v>
      </c>
      <c r="EW241" s="23"/>
      <c r="EX241" s="23"/>
      <c r="EY241" s="23"/>
      <c r="EZ241" s="24"/>
      <c r="FA241" s="25" t="s">
        <v>202</v>
      </c>
      <c r="FB241" s="26"/>
      <c r="FC241" s="26"/>
      <c r="FD241" s="26"/>
      <c r="FE241" s="27"/>
      <c r="FF241" s="22" t="s">
        <v>203</v>
      </c>
      <c r="FG241" s="23"/>
      <c r="FH241" s="23"/>
      <c r="FI241" s="23"/>
      <c r="FJ241" s="24"/>
      <c r="FK241" s="25" t="s">
        <v>205</v>
      </c>
      <c r="FL241" s="26"/>
      <c r="FM241" s="26"/>
      <c r="FN241" s="26"/>
      <c r="FO241" s="27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44" t="s">
        <v>196</v>
      </c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28" t="s">
        <v>229</v>
      </c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  <c r="BK242" s="29"/>
      <c r="BL242" s="29"/>
      <c r="BM242" s="29"/>
      <c r="BN242" s="29"/>
      <c r="BO242" s="29"/>
      <c r="BP242" s="29"/>
      <c r="BQ242" s="29"/>
      <c r="BR242" s="29"/>
      <c r="BS242" s="29"/>
      <c r="BT242" s="19" t="s">
        <v>232</v>
      </c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  <c r="CP242" s="20"/>
      <c r="CQ242" s="20"/>
      <c r="CR242" s="21"/>
      <c r="CS242" s="47" t="s">
        <v>197</v>
      </c>
      <c r="CT242" s="48"/>
      <c r="CU242" s="48"/>
      <c r="CV242" s="48"/>
      <c r="CW242" s="48"/>
      <c r="CX242" s="48"/>
      <c r="CY242" s="48"/>
      <c r="CZ242" s="48"/>
      <c r="DA242" s="48"/>
      <c r="DB242" s="48"/>
      <c r="DC242" s="48"/>
      <c r="DD242" s="48"/>
      <c r="DE242" s="48"/>
      <c r="DF242" s="48"/>
      <c r="DG242" s="48"/>
      <c r="DH242" s="48"/>
      <c r="DI242" s="48"/>
      <c r="DJ242" s="48"/>
      <c r="DK242" s="48"/>
      <c r="DL242" s="48"/>
      <c r="DM242" s="48"/>
      <c r="DN242" s="48"/>
      <c r="DO242" s="48"/>
      <c r="DP242" s="48"/>
      <c r="DQ242" s="49"/>
      <c r="DR242" s="53" t="s">
        <v>198</v>
      </c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5"/>
      <c r="EQ242" s="50" t="s">
        <v>199</v>
      </c>
      <c r="ER242" s="51"/>
      <c r="ES242" s="51"/>
      <c r="ET242" s="51"/>
      <c r="EU242" s="51"/>
      <c r="EV242" s="51"/>
      <c r="EW242" s="51"/>
      <c r="EX242" s="51"/>
      <c r="EY242" s="51"/>
      <c r="EZ242" s="51"/>
      <c r="FA242" s="51"/>
      <c r="FB242" s="51"/>
      <c r="FC242" s="51"/>
      <c r="FD242" s="51"/>
      <c r="FE242" s="51"/>
      <c r="FF242" s="51"/>
      <c r="FG242" s="51"/>
      <c r="FH242" s="51"/>
      <c r="FI242" s="51"/>
      <c r="FJ242" s="51"/>
      <c r="FK242" s="51"/>
      <c r="FL242" s="51"/>
      <c r="FM242" s="51"/>
      <c r="FN242" s="51"/>
      <c r="FO242" s="52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156" zoomScaleNormal="100" workbookViewId="0">
      <pane xSplit="1" topLeftCell="II1" activePane="topRight" state="frozen"/>
      <selection pane="topRight" activeCell="IP168" sqref="IP168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28" t="s">
        <v>229</v>
      </c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56" t="s">
        <v>232</v>
      </c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7"/>
      <c r="EL4" s="57"/>
      <c r="EM4" s="57"/>
      <c r="EN4" s="57"/>
      <c r="EO4" s="57"/>
      <c r="EP4" s="57"/>
      <c r="EQ4" s="57"/>
      <c r="ER4" s="57"/>
      <c r="ES4" s="57"/>
      <c r="ET4" s="57"/>
      <c r="EU4" s="57"/>
      <c r="EV4" s="57"/>
      <c r="EW4" s="57"/>
      <c r="EX4" s="67" t="s">
        <v>197</v>
      </c>
      <c r="EY4" s="68"/>
      <c r="EZ4" s="68"/>
      <c r="FA4" s="68"/>
      <c r="FB4" s="68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68"/>
      <c r="FO4" s="68"/>
      <c r="FP4" s="68"/>
      <c r="FQ4" s="68"/>
      <c r="FR4" s="68"/>
      <c r="FS4" s="68"/>
      <c r="FT4" s="68"/>
      <c r="FU4" s="68"/>
      <c r="FV4" s="68"/>
      <c r="FW4" s="68"/>
      <c r="FX4" s="68"/>
      <c r="FY4" s="68"/>
      <c r="FZ4" s="68"/>
      <c r="GA4" s="68"/>
      <c r="GB4" s="68"/>
      <c r="GC4" s="68"/>
      <c r="GD4" s="68"/>
      <c r="GE4" s="68"/>
      <c r="GF4" s="68"/>
      <c r="GG4" s="68"/>
      <c r="GH4" s="68"/>
      <c r="GI4" s="68"/>
      <c r="GJ4" s="68"/>
      <c r="GK4" s="68"/>
      <c r="GL4" s="65" t="s">
        <v>198</v>
      </c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66"/>
      <c r="HR4" s="66"/>
      <c r="HS4" s="66"/>
      <c r="HT4" s="66"/>
      <c r="HU4" s="66"/>
      <c r="HV4" s="66"/>
      <c r="HW4" s="66"/>
      <c r="HX4" s="66"/>
      <c r="HY4" s="66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32" t="s">
        <v>214</v>
      </c>
      <c r="JO4" s="58"/>
      <c r="JP4" s="58"/>
      <c r="JQ4" s="58"/>
      <c r="JR4" s="58"/>
      <c r="JS4" s="58"/>
      <c r="JT4" s="58"/>
      <c r="JU4" s="59"/>
      <c r="JV4" s="38" t="s">
        <v>215</v>
      </c>
      <c r="JW4" s="39"/>
      <c r="JX4" s="39"/>
      <c r="JY4" s="39"/>
      <c r="JZ4" s="39"/>
      <c r="KA4" s="39"/>
      <c r="KB4" s="39"/>
      <c r="KC4" s="40"/>
      <c r="KE4" s="14" t="s">
        <v>272</v>
      </c>
    </row>
    <row r="5" spans="1:291" ht="13.5" x14ac:dyDescent="0.25">
      <c r="B5" s="31" t="s">
        <v>200</v>
      </c>
      <c r="C5" s="46"/>
      <c r="D5" s="46"/>
      <c r="E5" s="46"/>
      <c r="F5" s="46"/>
      <c r="G5" s="46"/>
      <c r="H5" s="46"/>
      <c r="I5" s="46"/>
      <c r="J5" s="17" t="s">
        <v>265</v>
      </c>
      <c r="K5" s="17"/>
      <c r="L5" s="17"/>
      <c r="M5" s="17"/>
      <c r="N5" s="17"/>
      <c r="O5" s="17"/>
      <c r="P5" s="17"/>
      <c r="Q5" s="17"/>
      <c r="R5" s="31" t="s">
        <v>201</v>
      </c>
      <c r="S5" s="31"/>
      <c r="T5" s="31"/>
      <c r="U5" s="31"/>
      <c r="V5" s="31"/>
      <c r="W5" s="31"/>
      <c r="X5" s="31"/>
      <c r="Y5" s="31"/>
      <c r="Z5" s="17" t="s">
        <v>266</v>
      </c>
      <c r="AA5" s="17"/>
      <c r="AB5" s="17"/>
      <c r="AC5" s="17"/>
      <c r="AD5" s="17"/>
      <c r="AE5" s="17"/>
      <c r="AF5" s="17"/>
      <c r="AG5" s="17"/>
      <c r="AH5" s="31" t="s">
        <v>202</v>
      </c>
      <c r="AI5" s="31"/>
      <c r="AJ5" s="31"/>
      <c r="AK5" s="31"/>
      <c r="AL5" s="31"/>
      <c r="AM5" s="31"/>
      <c r="AN5" s="31"/>
      <c r="AO5" s="31"/>
      <c r="AP5" s="17" t="s">
        <v>268</v>
      </c>
      <c r="AQ5" s="17"/>
      <c r="AR5" s="17"/>
      <c r="AS5" s="17"/>
      <c r="AT5" s="17"/>
      <c r="AU5" s="17"/>
      <c r="AV5" s="17"/>
      <c r="AW5" s="17"/>
      <c r="AX5" s="31" t="s">
        <v>203</v>
      </c>
      <c r="AY5" s="31"/>
      <c r="AZ5" s="31"/>
      <c r="BA5" s="31"/>
      <c r="BB5" s="31"/>
      <c r="BC5" s="31"/>
      <c r="BD5" s="31"/>
      <c r="BE5" s="31"/>
      <c r="BF5" s="17" t="s">
        <v>270</v>
      </c>
      <c r="BG5" s="17"/>
      <c r="BH5" s="17"/>
      <c r="BI5" s="17"/>
      <c r="BJ5" s="17"/>
      <c r="BK5" s="17"/>
      <c r="BL5" s="17"/>
      <c r="BM5" s="17"/>
      <c r="BN5" s="31" t="s">
        <v>205</v>
      </c>
      <c r="BO5" s="31"/>
      <c r="BP5" s="31"/>
      <c r="BQ5" s="31"/>
      <c r="BR5" s="31"/>
      <c r="BS5" s="31"/>
      <c r="BT5" s="31"/>
      <c r="BU5" s="31"/>
      <c r="BV5" s="17" t="s">
        <v>200</v>
      </c>
      <c r="BW5" s="30"/>
      <c r="BX5" s="30"/>
      <c r="BY5" s="30"/>
      <c r="BZ5" s="30"/>
      <c r="CA5" s="30"/>
      <c r="CB5" s="30"/>
      <c r="CC5" s="30"/>
      <c r="CD5" s="31" t="s">
        <v>201</v>
      </c>
      <c r="CE5" s="31"/>
      <c r="CF5" s="31"/>
      <c r="CG5" s="31"/>
      <c r="CH5" s="31"/>
      <c r="CI5" s="31"/>
      <c r="CJ5" s="31"/>
      <c r="CK5" s="31"/>
      <c r="CL5" s="17" t="s">
        <v>202</v>
      </c>
      <c r="CM5" s="17"/>
      <c r="CN5" s="17"/>
      <c r="CO5" s="17"/>
      <c r="CP5" s="17"/>
      <c r="CQ5" s="17"/>
      <c r="CR5" s="17"/>
      <c r="CS5" s="17"/>
      <c r="CT5" s="31" t="s">
        <v>203</v>
      </c>
      <c r="CU5" s="31"/>
      <c r="CV5" s="31"/>
      <c r="CW5" s="31"/>
      <c r="CX5" s="31"/>
      <c r="CY5" s="31"/>
      <c r="CZ5" s="31"/>
      <c r="DA5" s="31"/>
      <c r="DB5" s="17" t="s">
        <v>205</v>
      </c>
      <c r="DC5" s="17"/>
      <c r="DD5" s="17"/>
      <c r="DE5" s="17"/>
      <c r="DF5" s="17"/>
      <c r="DG5" s="17"/>
      <c r="DH5" s="17"/>
      <c r="DI5" s="17"/>
      <c r="DJ5" s="31" t="s">
        <v>200</v>
      </c>
      <c r="DK5" s="46"/>
      <c r="DL5" s="46"/>
      <c r="DM5" s="46"/>
      <c r="DN5" s="46"/>
      <c r="DO5" s="46"/>
      <c r="DP5" s="46"/>
      <c r="DQ5" s="46"/>
      <c r="DR5" s="17" t="s">
        <v>201</v>
      </c>
      <c r="DS5" s="17"/>
      <c r="DT5" s="17"/>
      <c r="DU5" s="17"/>
      <c r="DV5" s="17"/>
      <c r="DW5" s="17"/>
      <c r="DX5" s="17"/>
      <c r="DY5" s="17"/>
      <c r="DZ5" s="31" t="s">
        <v>202</v>
      </c>
      <c r="EA5" s="31"/>
      <c r="EB5" s="31"/>
      <c r="EC5" s="31"/>
      <c r="ED5" s="31"/>
      <c r="EE5" s="31"/>
      <c r="EF5" s="31"/>
      <c r="EG5" s="31"/>
      <c r="EH5" s="17" t="s">
        <v>203</v>
      </c>
      <c r="EI5" s="17"/>
      <c r="EJ5" s="17"/>
      <c r="EK5" s="17"/>
      <c r="EL5" s="17"/>
      <c r="EM5" s="17"/>
      <c r="EN5" s="17"/>
      <c r="EO5" s="17"/>
      <c r="EP5" s="31" t="s">
        <v>205</v>
      </c>
      <c r="EQ5" s="31"/>
      <c r="ER5" s="31"/>
      <c r="ES5" s="31"/>
      <c r="ET5" s="31"/>
      <c r="EU5" s="31"/>
      <c r="EV5" s="31"/>
      <c r="EW5" s="31"/>
      <c r="EX5" s="17" t="s">
        <v>200</v>
      </c>
      <c r="EY5" s="30"/>
      <c r="EZ5" s="30"/>
      <c r="FA5" s="30"/>
      <c r="FB5" s="30"/>
      <c r="FC5" s="30"/>
      <c r="FD5" s="30"/>
      <c r="FE5" s="30"/>
      <c r="FF5" s="31" t="s">
        <v>201</v>
      </c>
      <c r="FG5" s="31"/>
      <c r="FH5" s="31"/>
      <c r="FI5" s="31"/>
      <c r="FJ5" s="31"/>
      <c r="FK5" s="31"/>
      <c r="FL5" s="31"/>
      <c r="FM5" s="31"/>
      <c r="FN5" s="17" t="s">
        <v>202</v>
      </c>
      <c r="FO5" s="17"/>
      <c r="FP5" s="17"/>
      <c r="FQ5" s="17"/>
      <c r="FR5" s="17"/>
      <c r="FS5" s="17"/>
      <c r="FT5" s="17"/>
      <c r="FU5" s="17"/>
      <c r="FV5" s="31" t="s">
        <v>203</v>
      </c>
      <c r="FW5" s="31"/>
      <c r="FX5" s="31"/>
      <c r="FY5" s="31"/>
      <c r="FZ5" s="31"/>
      <c r="GA5" s="31"/>
      <c r="GB5" s="31"/>
      <c r="GC5" s="31"/>
      <c r="GD5" s="17" t="s">
        <v>3</v>
      </c>
      <c r="GE5" s="17"/>
      <c r="GF5" s="17"/>
      <c r="GG5" s="17"/>
      <c r="GH5" s="17"/>
      <c r="GI5" s="17"/>
      <c r="GJ5" s="17"/>
      <c r="GK5" s="17"/>
      <c r="GL5" s="31" t="s">
        <v>200</v>
      </c>
      <c r="GM5" s="46"/>
      <c r="GN5" s="46"/>
      <c r="GO5" s="46"/>
      <c r="GP5" s="46"/>
      <c r="GQ5" s="46"/>
      <c r="GR5" s="46"/>
      <c r="GS5" s="46"/>
      <c r="GT5" s="17" t="s">
        <v>201</v>
      </c>
      <c r="GU5" s="17"/>
      <c r="GV5" s="17"/>
      <c r="GW5" s="17"/>
      <c r="GX5" s="17"/>
      <c r="GY5" s="17"/>
      <c r="GZ5" s="17"/>
      <c r="HA5" s="17"/>
      <c r="HB5" s="31" t="s">
        <v>202</v>
      </c>
      <c r="HC5" s="31"/>
      <c r="HD5" s="31"/>
      <c r="HE5" s="31"/>
      <c r="HF5" s="31"/>
      <c r="HG5" s="31"/>
      <c r="HH5" s="31"/>
      <c r="HI5" s="31"/>
      <c r="HJ5" s="17" t="s">
        <v>203</v>
      </c>
      <c r="HK5" s="17"/>
      <c r="HL5" s="17"/>
      <c r="HM5" s="17"/>
      <c r="HN5" s="17"/>
      <c r="HO5" s="17"/>
      <c r="HP5" s="17"/>
      <c r="HQ5" s="17"/>
      <c r="HR5" s="31" t="s">
        <v>3</v>
      </c>
      <c r="HS5" s="31"/>
      <c r="HT5" s="31"/>
      <c r="HU5" s="31"/>
      <c r="HV5" s="31"/>
      <c r="HW5" s="31"/>
      <c r="HX5" s="31"/>
      <c r="HY5" s="31"/>
      <c r="HZ5" s="17" t="s">
        <v>200</v>
      </c>
      <c r="IA5" s="30"/>
      <c r="IB5" s="30"/>
      <c r="IC5" s="30"/>
      <c r="ID5" s="30"/>
      <c r="IE5" s="30"/>
      <c r="IF5" s="30"/>
      <c r="IG5" s="30"/>
      <c r="IH5" s="31" t="s">
        <v>201</v>
      </c>
      <c r="II5" s="31"/>
      <c r="IJ5" s="31"/>
      <c r="IK5" s="31"/>
      <c r="IL5" s="31"/>
      <c r="IM5" s="31"/>
      <c r="IN5" s="31"/>
      <c r="IO5" s="31"/>
      <c r="IP5" s="17" t="s">
        <v>202</v>
      </c>
      <c r="IQ5" s="17"/>
      <c r="IR5" s="17"/>
      <c r="IS5" s="17"/>
      <c r="IT5" s="17"/>
      <c r="IU5" s="17"/>
      <c r="IV5" s="17"/>
      <c r="IW5" s="17"/>
      <c r="IX5" s="31" t="s">
        <v>203</v>
      </c>
      <c r="IY5" s="31"/>
      <c r="IZ5" s="31"/>
      <c r="JA5" s="31"/>
      <c r="JB5" s="31"/>
      <c r="JC5" s="31"/>
      <c r="JD5" s="31"/>
      <c r="JE5" s="31"/>
      <c r="JF5" s="17" t="s">
        <v>3</v>
      </c>
      <c r="JG5" s="17"/>
      <c r="JH5" s="17"/>
      <c r="JI5" s="17"/>
      <c r="JJ5" s="17"/>
      <c r="JK5" s="17"/>
      <c r="JL5" s="17"/>
      <c r="JM5" s="17"/>
      <c r="JN5" s="60"/>
      <c r="JO5" s="61"/>
      <c r="JP5" s="61"/>
      <c r="JQ5" s="61"/>
      <c r="JR5" s="61"/>
      <c r="JS5" s="61"/>
      <c r="JT5" s="61"/>
      <c r="JU5" s="62"/>
      <c r="JV5" s="41"/>
      <c r="JW5" s="42"/>
      <c r="JX5" s="42"/>
      <c r="JY5" s="42"/>
      <c r="JZ5" s="42"/>
      <c r="KA5" s="42"/>
      <c r="KB5" s="42"/>
      <c r="KC5" s="43"/>
      <c r="KE5" s="15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6"/>
    </row>
    <row r="7" spans="1:291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/>
      <c r="S7" s="4"/>
      <c r="T7" s="4"/>
      <c r="U7" s="4"/>
      <c r="V7" s="4"/>
      <c r="W7" s="4"/>
      <c r="X7" s="4"/>
      <c r="Y7" s="4"/>
      <c r="Z7" s="5"/>
      <c r="AA7" s="5"/>
      <c r="AB7" s="5"/>
      <c r="AC7" s="5"/>
      <c r="AD7" s="5"/>
      <c r="AE7" s="5"/>
      <c r="AF7" s="5"/>
      <c r="AG7" s="5"/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/>
      <c r="BG7" s="5"/>
      <c r="BH7" s="5"/>
      <c r="BI7" s="5"/>
      <c r="BJ7" s="5"/>
      <c r="BK7" s="5"/>
      <c r="BL7" s="5"/>
      <c r="BM7" s="5"/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0.59258333333333335</v>
      </c>
      <c r="JO7" s="4">
        <f t="shared" ref="JO7:JO39" si="1">AVERAGEIFS(B7:JM7,metrics.rec,"MSE")</f>
        <v>0.61778333333333335</v>
      </c>
      <c r="JP7" s="4">
        <f t="shared" ref="JP7:JP39" si="2">AVERAGEIFS(B7:JM7,metrics.rec,"R")</f>
        <v>0.21794999999999998</v>
      </c>
      <c r="JQ7" s="4">
        <f t="shared" ref="JQ7:JQ39" si="3">AVERAGEIFS(B7:JM7,metrics.rec,"Precision")</f>
        <v>8.0833333333333313E-3</v>
      </c>
      <c r="JR7" s="4">
        <f t="shared" ref="JR7:JR39" si="4">AVERAGEIFS(B7:JM7,metrics.rec,"Recall")</f>
        <v>0.89866666666666672</v>
      </c>
      <c r="JS7" s="4">
        <f t="shared" ref="JS7:JS39" si="5">AVERAGEIFS(B7:JM7,metrics.rec,"Coverage")</f>
        <v>0.72958000000000001</v>
      </c>
      <c r="JT7" s="4">
        <f t="shared" ref="JT7:JT39" si="6">AVERAGEIFS(B7:JM7,metrics.rec,"Recatio")</f>
        <v>0.94574999999999998</v>
      </c>
      <c r="JU7" s="4">
        <f t="shared" ref="JU7:JU39" si="7">AVERAGEIFS(B7:JM7,metrics.rec,"Time")</f>
        <v>0.16721666666666665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k=5, r=0.5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k=5, r=0.5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r=0.5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r=0.5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r=0.5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r=0.5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k=50, r=0.5</v>
      </c>
    </row>
    <row r="8" spans="1:291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/>
      <c r="S8" s="4"/>
      <c r="T8" s="4"/>
      <c r="U8" s="4"/>
      <c r="V8" s="4"/>
      <c r="W8" s="4"/>
      <c r="X8" s="4"/>
      <c r="Y8" s="4"/>
      <c r="Z8" s="5"/>
      <c r="AA8" s="5"/>
      <c r="AB8" s="5"/>
      <c r="AC8" s="5"/>
      <c r="AD8" s="5"/>
      <c r="AE8" s="5"/>
      <c r="AF8" s="5"/>
      <c r="AG8" s="5"/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/>
      <c r="BG8" s="5"/>
      <c r="BH8" s="5"/>
      <c r="BI8" s="5"/>
      <c r="BJ8" s="5"/>
      <c r="BK8" s="5"/>
      <c r="BL8" s="5"/>
      <c r="BM8" s="5"/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0.59401666666666675</v>
      </c>
      <c r="JO8" s="4">
        <f t="shared" si="1"/>
        <v>0.61585000000000001</v>
      </c>
      <c r="JP8" s="4">
        <f t="shared" si="2"/>
        <v>0.20803333333333338</v>
      </c>
      <c r="JQ8" s="4">
        <f t="shared" si="3"/>
        <v>1.0549999999999999E-2</v>
      </c>
      <c r="JR8" s="4">
        <f t="shared" si="4"/>
        <v>0.89293333333333325</v>
      </c>
      <c r="JS8" s="4">
        <f t="shared" si="5"/>
        <v>0.55513999999999997</v>
      </c>
      <c r="JT8" s="4">
        <f t="shared" si="6"/>
        <v>0.93966666666666665</v>
      </c>
      <c r="JU8" s="4">
        <f t="shared" si="7"/>
        <v>0.15303333333333333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r=0.5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r=0.5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r=0.5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r=0.5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r=0.5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r=0.5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k=50, r=0.5</v>
      </c>
    </row>
    <row r="9" spans="1:291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/>
      <c r="S9" s="4"/>
      <c r="T9" s="4"/>
      <c r="U9" s="4"/>
      <c r="V9" s="4"/>
      <c r="W9" s="4"/>
      <c r="X9" s="4"/>
      <c r="Y9" s="4"/>
      <c r="Z9" s="5"/>
      <c r="AA9" s="5"/>
      <c r="AB9" s="5"/>
      <c r="AC9" s="5"/>
      <c r="AD9" s="5"/>
      <c r="AE9" s="5"/>
      <c r="AF9" s="5"/>
      <c r="AG9" s="5"/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/>
      <c r="BG9" s="5"/>
      <c r="BH9" s="5"/>
      <c r="BI9" s="5"/>
      <c r="BJ9" s="5"/>
      <c r="BK9" s="5"/>
      <c r="BL9" s="5"/>
      <c r="BM9" s="5"/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0.58888333333333331</v>
      </c>
      <c r="JO9" s="4">
        <f t="shared" si="1"/>
        <v>0.60268333333333335</v>
      </c>
      <c r="JP9" s="4">
        <f t="shared" si="2"/>
        <v>0.21230000000000002</v>
      </c>
      <c r="JQ9" s="4">
        <f t="shared" si="3"/>
        <v>1.9450000000000002E-2</v>
      </c>
      <c r="JR9" s="4">
        <f t="shared" si="4"/>
        <v>0.86393333333333333</v>
      </c>
      <c r="JS9" s="4">
        <f t="shared" si="5"/>
        <v>0.29202</v>
      </c>
      <c r="JT9" s="4">
        <f t="shared" si="6"/>
        <v>0.94268333333333343</v>
      </c>
      <c r="JU9" s="4">
        <f t="shared" si="7"/>
        <v>0.15176666666666666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k=5, r=0.5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k=5, r=0.5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r=0.5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r=0.5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k=20, r=0.5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r=0.5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r=0.5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k=50, r=0.5</v>
      </c>
    </row>
    <row r="10" spans="1:291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/>
      <c r="S10" s="4"/>
      <c r="T10" s="4"/>
      <c r="U10" s="4"/>
      <c r="V10" s="4"/>
      <c r="W10" s="4"/>
      <c r="X10" s="4"/>
      <c r="Y10" s="4"/>
      <c r="Z10" s="5"/>
      <c r="AA10" s="5"/>
      <c r="AB10" s="5"/>
      <c r="AC10" s="5"/>
      <c r="AD10" s="5"/>
      <c r="AE10" s="5"/>
      <c r="AF10" s="5"/>
      <c r="AG10" s="5"/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/>
      <c r="BG10" s="5"/>
      <c r="BH10" s="5"/>
      <c r="BI10" s="5"/>
      <c r="BJ10" s="5"/>
      <c r="BK10" s="5"/>
      <c r="BL10" s="5"/>
      <c r="BM10" s="5"/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0.59338333333333326</v>
      </c>
      <c r="JO10" s="4">
        <f t="shared" si="1"/>
        <v>0.61409999999999998</v>
      </c>
      <c r="JP10" s="4">
        <f t="shared" si="2"/>
        <v>0.20826666666666668</v>
      </c>
      <c r="JQ10" s="4">
        <f t="shared" si="3"/>
        <v>1.0549999999999999E-2</v>
      </c>
      <c r="JR10" s="4">
        <f t="shared" si="4"/>
        <v>0.89236666666666675</v>
      </c>
      <c r="JS10" s="4">
        <f t="shared" si="5"/>
        <v>0.55493333333333328</v>
      </c>
      <c r="JT10" s="4">
        <f t="shared" si="6"/>
        <v>0.94291666666666674</v>
      </c>
      <c r="JU10" s="4">
        <f t="shared" si="7"/>
        <v>0.13451666666666667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k=5, r=0.5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k=5, r=0.5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r=0.5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r=0.5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k=20, r=0.5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r=0.5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r=0.5</v>
      </c>
    </row>
    <row r="11" spans="1:291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0.57523333333333326</v>
      </c>
      <c r="JO11" s="4">
        <f t="shared" si="1"/>
        <v>0.56543333333333334</v>
      </c>
      <c r="JP11" s="4">
        <f t="shared" si="2"/>
        <v>0.18636666666666665</v>
      </c>
      <c r="JQ11" s="4">
        <f t="shared" si="3"/>
        <v>9.2600000000000002E-2</v>
      </c>
      <c r="JR11" s="4">
        <f t="shared" si="4"/>
        <v>0.7078000000000001</v>
      </c>
      <c r="JS11" s="4">
        <f t="shared" si="5"/>
        <v>4.9999999999999996E-2</v>
      </c>
      <c r="JT11" s="4">
        <f t="shared" si="6"/>
        <v>0.93923333333333325</v>
      </c>
      <c r="JU11" s="4">
        <f t="shared" si="7"/>
        <v>0.16300000000000001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k=5, r=0.5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k=5, r=0.5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r=0.5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k=50, r=0.5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k=50, r=0.5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r=0.5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r=0.5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k=50, r=0.5</v>
      </c>
    </row>
    <row r="12" spans="1:291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0.59053333333333335</v>
      </c>
      <c r="JO12" s="4">
        <f t="shared" si="1"/>
        <v>0.6079</v>
      </c>
      <c r="JP12" s="4">
        <f t="shared" si="2"/>
        <v>0.22519999999999998</v>
      </c>
      <c r="JQ12" s="4">
        <f t="shared" si="3"/>
        <v>1.0566666666666667E-2</v>
      </c>
      <c r="JR12" s="4">
        <f t="shared" si="4"/>
        <v>0.89073333333333338</v>
      </c>
      <c r="JS12" s="4">
        <f t="shared" si="5"/>
        <v>0.55266666666666664</v>
      </c>
      <c r="JT12" s="4">
        <f t="shared" si="6"/>
        <v>0.93953333333333333</v>
      </c>
      <c r="JU12" s="4">
        <f t="shared" si="7"/>
        <v>0.17453333333333332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k=5, r=0.5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k=5, r=0.5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r=0.5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r=0.5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k=15, r=0.5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k=50, r=0.5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r=0.5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k=50, r=0.5</v>
      </c>
    </row>
    <row r="13" spans="1:291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/>
      <c r="S13" s="4"/>
      <c r="T13" s="4"/>
      <c r="U13" s="4"/>
      <c r="V13" s="4"/>
      <c r="W13" s="4"/>
      <c r="X13" s="4"/>
      <c r="Y13" s="4"/>
      <c r="Z13" s="5"/>
      <c r="AA13" s="5"/>
      <c r="AB13" s="5"/>
      <c r="AC13" s="5"/>
      <c r="AD13" s="5"/>
      <c r="AE13" s="5"/>
      <c r="AF13" s="5"/>
      <c r="AG13" s="5"/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/>
      <c r="BG13" s="5"/>
      <c r="BH13" s="5"/>
      <c r="BI13" s="5"/>
      <c r="BJ13" s="5"/>
      <c r="BK13" s="5"/>
      <c r="BL13" s="5"/>
      <c r="BM13" s="5"/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0.59206666666666663</v>
      </c>
      <c r="JO13" s="4">
        <f t="shared" si="1"/>
        <v>0.61141666666666661</v>
      </c>
      <c r="JP13" s="4">
        <f t="shared" si="2"/>
        <v>0.21971666666666667</v>
      </c>
      <c r="JQ13" s="4">
        <f t="shared" si="3"/>
        <v>1.0549999999999999E-2</v>
      </c>
      <c r="JR13" s="4">
        <f t="shared" si="4"/>
        <v>0.89024999999999999</v>
      </c>
      <c r="JS13" s="4">
        <f t="shared" si="5"/>
        <v>0.55353999999999992</v>
      </c>
      <c r="JT13" s="4">
        <f t="shared" si="6"/>
        <v>0.93968333333333331</v>
      </c>
      <c r="JU13" s="4">
        <f t="shared" si="7"/>
        <v>0.15356666666666666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k=5, r=0.5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k=5, r=0.5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r=0.5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r=0.5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k=10, r=0.5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r=0.5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r=0.5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r=0.5</v>
      </c>
    </row>
    <row r="14" spans="1:291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0.60429999999999995</v>
      </c>
      <c r="JO14" s="4">
        <f t="shared" si="1"/>
        <v>0.6336666666666666</v>
      </c>
      <c r="JP14" s="4">
        <f t="shared" si="2"/>
        <v>0.20960000000000001</v>
      </c>
      <c r="JQ14" s="4">
        <f t="shared" si="3"/>
        <v>8.0999999999999996E-3</v>
      </c>
      <c r="JR14" s="4">
        <f t="shared" si="4"/>
        <v>0.89229999999999998</v>
      </c>
      <c r="JS14" s="4">
        <f t="shared" si="5"/>
        <v>0.7244666666666667</v>
      </c>
      <c r="JT14" s="4">
        <f t="shared" si="6"/>
        <v>0.94576666666666664</v>
      </c>
      <c r="JU14" s="4">
        <f t="shared" si="7"/>
        <v>0.25743333333333335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k=5, r=0.5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k=5, r=0.5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r=0.5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r=0.5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k=50, r=0.5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r=0.5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r=0.5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k=50, r=0.5</v>
      </c>
    </row>
    <row r="15" spans="1:291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0.86976666666666669</v>
      </c>
      <c r="JO15" s="4">
        <f t="shared" si="1"/>
        <v>1.2346666666666666</v>
      </c>
      <c r="JP15" s="4">
        <f t="shared" si="2"/>
        <v>0.2049</v>
      </c>
      <c r="JQ15" s="4">
        <f t="shared" si="3"/>
        <v>8.0333333333333333E-3</v>
      </c>
      <c r="JR15" s="4">
        <f t="shared" si="4"/>
        <v>0.87809999999999999</v>
      </c>
      <c r="JS15" s="4">
        <f t="shared" si="5"/>
        <v>0.71763333333333323</v>
      </c>
      <c r="JT15" s="4">
        <f t="shared" si="6"/>
        <v>0.94576666666666664</v>
      </c>
      <c r="JU15" s="4">
        <f t="shared" si="7"/>
        <v>0.17326666666666665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k=50, r=0.5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k=50, r=0.5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r=0.5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r=0.5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r=0.5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k=5, r=0.5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r=0.5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k=50, r=0.5</v>
      </c>
    </row>
    <row r="16" spans="1:291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0.59359999999999991</v>
      </c>
      <c r="JO16" s="4">
        <f t="shared" si="1"/>
        <v>0.61470000000000002</v>
      </c>
      <c r="JP16" s="4">
        <f t="shared" si="2"/>
        <v>0.20763333333333334</v>
      </c>
      <c r="JQ16" s="4">
        <f t="shared" si="3"/>
        <v>1.0566666666666667E-2</v>
      </c>
      <c r="JR16" s="4">
        <f t="shared" si="4"/>
        <v>0.89246666666666663</v>
      </c>
      <c r="JS16" s="4">
        <f t="shared" si="5"/>
        <v>0.55430000000000001</v>
      </c>
      <c r="JT16" s="4">
        <f t="shared" si="6"/>
        <v>0.93953333333333333</v>
      </c>
      <c r="JU16" s="4">
        <f t="shared" si="7"/>
        <v>0.15616666666666668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r=0.5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k=5, r=0.5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r=0.5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k=15, r=0.5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k=50, r=0.5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r=0.5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k=50, r=0.5</v>
      </c>
    </row>
    <row r="17" spans="1:289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0.59150000000000003</v>
      </c>
      <c r="JO17" s="4">
        <f t="shared" si="1"/>
        <v>0.61359999999999992</v>
      </c>
      <c r="JP17" s="4">
        <f t="shared" si="2"/>
        <v>0.21833333333333335</v>
      </c>
      <c r="JQ17" s="4">
        <f t="shared" si="3"/>
        <v>8.0999999999999996E-3</v>
      </c>
      <c r="JR17" s="4">
        <f t="shared" si="4"/>
        <v>0.8977666666666666</v>
      </c>
      <c r="JS17" s="4">
        <f t="shared" si="5"/>
        <v>0.72903333333333331</v>
      </c>
      <c r="JT17" s="4">
        <f t="shared" si="6"/>
        <v>0.94576666666666664</v>
      </c>
      <c r="JU17" s="4">
        <f t="shared" si="7"/>
        <v>0.17723333333333333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k=5, r=0.5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k=5, r=0.5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r=0.5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k=15, r=0.5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k=5, r=0.5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r=0.5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k=50, r=0.5</v>
      </c>
    </row>
    <row r="18" spans="1:289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0.58460000000000001</v>
      </c>
      <c r="JO18" s="4">
        <f t="shared" si="1"/>
        <v>0.59226666666666672</v>
      </c>
      <c r="JP18" s="4">
        <f t="shared" si="2"/>
        <v>0.21466666666666667</v>
      </c>
      <c r="JQ18" s="4">
        <f t="shared" si="3"/>
        <v>1.9433333333333334E-2</v>
      </c>
      <c r="JR18" s="4">
        <f t="shared" si="4"/>
        <v>0.86216666666666664</v>
      </c>
      <c r="JS18" s="4">
        <f t="shared" si="5"/>
        <v>0.29109999999999997</v>
      </c>
      <c r="JT18" s="4">
        <f t="shared" si="6"/>
        <v>0.94259999999999999</v>
      </c>
      <c r="JU18" s="4">
        <f t="shared" si="7"/>
        <v>0.18963333333333332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k=5, r=0.5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r=0.5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k=50, r=0.5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k=15, r=0.5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k=5, r=0.5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r=0.5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k=50, r=0.5</v>
      </c>
    </row>
    <row r="19" spans="1:289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0.71760000000000002</v>
      </c>
      <c r="JO19" s="4">
        <f t="shared" si="1"/>
        <v>0.92903333333333338</v>
      </c>
      <c r="JP19" s="4">
        <f t="shared" si="2"/>
        <v>3.3599999999999998E-2</v>
      </c>
      <c r="JQ19" s="4">
        <f t="shared" si="3"/>
        <v>3.0999999999999999E-3</v>
      </c>
      <c r="JR19" s="4">
        <f t="shared" si="4"/>
        <v>0.21519999999999997</v>
      </c>
      <c r="JS19" s="4">
        <f t="shared" si="5"/>
        <v>0.45696666666666669</v>
      </c>
      <c r="JT19" s="4">
        <f t="shared" si="6"/>
        <v>0.9389333333333334</v>
      </c>
      <c r="JU19" s="4">
        <f t="shared" si="7"/>
        <v>0.1676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k=15, r=0.5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k=15, r=0.5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k=15, r=0.5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r=0.5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k=50, r=0.5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k=5, r=0.5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r=0.5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k=50, r=0.5</v>
      </c>
    </row>
    <row r="20" spans="1:289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/>
      <c r="S20" s="4"/>
      <c r="T20" s="4"/>
      <c r="U20" s="4"/>
      <c r="V20" s="4"/>
      <c r="W20" s="4"/>
      <c r="X20" s="4"/>
      <c r="Y20" s="4"/>
      <c r="Z20" s="5"/>
      <c r="AA20" s="5"/>
      <c r="AB20" s="5"/>
      <c r="AC20" s="5"/>
      <c r="AD20" s="5"/>
      <c r="AE20" s="5"/>
      <c r="AF20" s="5"/>
      <c r="AG20" s="5"/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/>
      <c r="BG20" s="5"/>
      <c r="BH20" s="5"/>
      <c r="BI20" s="5"/>
      <c r="BJ20" s="5"/>
      <c r="BK20" s="5"/>
      <c r="BL20" s="5"/>
      <c r="BM20" s="5"/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0.59276666666666655</v>
      </c>
      <c r="JO20" s="4">
        <f t="shared" si="1"/>
        <v>0.61796666666666666</v>
      </c>
      <c r="JP20" s="4">
        <f t="shared" si="2"/>
        <v>0.21725000000000003</v>
      </c>
      <c r="JQ20" s="4">
        <f t="shared" si="3"/>
        <v>8.0833333333333313E-3</v>
      </c>
      <c r="JR20" s="4">
        <f t="shared" si="4"/>
        <v>0.89870000000000017</v>
      </c>
      <c r="JS20" s="4">
        <f t="shared" si="5"/>
        <v>0.73038333333333327</v>
      </c>
      <c r="JT20" s="4">
        <f t="shared" si="6"/>
        <v>0.94574999999999998</v>
      </c>
      <c r="JU20" s="4">
        <f t="shared" si="7"/>
        <v>0.14678333333333329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k=5, r=0.5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k=5, r=0.5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r=0.5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r=0.5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r=0.5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r=0.5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r=0.5</v>
      </c>
    </row>
    <row r="21" spans="1:289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/>
      <c r="S21" s="4"/>
      <c r="T21" s="4"/>
      <c r="U21" s="4"/>
      <c r="V21" s="4"/>
      <c r="W21" s="4"/>
      <c r="X21" s="4"/>
      <c r="Y21" s="4"/>
      <c r="Z21" s="5"/>
      <c r="AA21" s="5"/>
      <c r="AB21" s="5"/>
      <c r="AC21" s="5"/>
      <c r="AD21" s="5"/>
      <c r="AE21" s="5"/>
      <c r="AF21" s="5"/>
      <c r="AG21" s="5"/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0.58836666666666659</v>
      </c>
      <c r="JO21" s="4">
        <f t="shared" si="1"/>
        <v>0.60804999999999998</v>
      </c>
      <c r="JP21" s="4">
        <f t="shared" si="2"/>
        <v>0.2218</v>
      </c>
      <c r="JQ21" s="4">
        <f t="shared" si="3"/>
        <v>1.0533333333333334E-2</v>
      </c>
      <c r="JR21" s="4">
        <f t="shared" si="4"/>
        <v>0.88893333333333346</v>
      </c>
      <c r="JS21" s="4">
        <f t="shared" si="5"/>
        <v>0.55310000000000004</v>
      </c>
      <c r="JT21" s="4">
        <f t="shared" si="6"/>
        <v>0.93976666666666675</v>
      </c>
      <c r="JU21" s="4">
        <f t="shared" si="7"/>
        <v>0.13618333333333332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k=5, r=0.5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k=5, r=0.5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r=0.5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r=0.5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k=10, r=0.5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r=0.5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r=0.5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r=0.5</v>
      </c>
    </row>
    <row r="22" spans="1:289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/>
      <c r="S22" s="4"/>
      <c r="T22" s="4"/>
      <c r="U22" s="4"/>
      <c r="V22" s="4"/>
      <c r="W22" s="4"/>
      <c r="X22" s="4"/>
      <c r="Y22" s="4"/>
      <c r="Z22" s="5"/>
      <c r="AA22" s="5"/>
      <c r="AB22" s="5"/>
      <c r="AC22" s="5"/>
      <c r="AD22" s="5"/>
      <c r="AE22" s="5"/>
      <c r="AF22" s="5"/>
      <c r="AG22" s="5"/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0.59271666666666667</v>
      </c>
      <c r="JO22" s="4">
        <f t="shared" si="1"/>
        <v>0.61266666666666658</v>
      </c>
      <c r="JP22" s="4">
        <f t="shared" si="2"/>
        <v>0.21023333333333336</v>
      </c>
      <c r="JQ22" s="4">
        <f t="shared" si="3"/>
        <v>1.0549999999999999E-2</v>
      </c>
      <c r="JR22" s="4">
        <f t="shared" si="4"/>
        <v>0.8925833333333334</v>
      </c>
      <c r="JS22" s="4">
        <f t="shared" si="5"/>
        <v>0.55486000000000002</v>
      </c>
      <c r="JT22" s="4">
        <f t="shared" si="6"/>
        <v>0.93966666666666665</v>
      </c>
      <c r="JU22" s="4">
        <f t="shared" si="7"/>
        <v>0.15763333333333332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k=5, r=0.5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k=5, r=0.5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r=0.5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r=0.5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k=10, r=0.5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r=0.5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r=0.5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k=50, r=0.5</v>
      </c>
    </row>
    <row r="23" spans="1:289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0.59319999999999995</v>
      </c>
      <c r="JO23" s="4">
        <f t="shared" si="1"/>
        <v>0.61396666666666666</v>
      </c>
      <c r="JP23" s="4">
        <f t="shared" si="2"/>
        <v>0.21373333333333333</v>
      </c>
      <c r="JQ23" s="4">
        <f t="shared" si="3"/>
        <v>1.0566666666666667E-2</v>
      </c>
      <c r="JR23" s="4">
        <f t="shared" si="4"/>
        <v>0.89190000000000003</v>
      </c>
      <c r="JS23" s="4">
        <f t="shared" si="5"/>
        <v>0.55343333333333333</v>
      </c>
      <c r="JT23" s="4">
        <f t="shared" si="6"/>
        <v>0.93956666666666655</v>
      </c>
      <c r="JU23" s="4">
        <f t="shared" si="7"/>
        <v>0.17063333333333333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k=5, r=0.5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k=5, r=0.5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r=0.5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k=15, r=0.5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k=50, r=0.5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r=0.5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k=50, r=0.5</v>
      </c>
    </row>
    <row r="24" spans="1:289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0.59386666666666665</v>
      </c>
      <c r="JO24" s="4">
        <f t="shared" si="1"/>
        <v>0.61593333333333333</v>
      </c>
      <c r="JP24" s="4">
        <f t="shared" si="2"/>
        <v>0.2059</v>
      </c>
      <c r="JQ24" s="4">
        <f t="shared" si="3"/>
        <v>1.0566666666666667E-2</v>
      </c>
      <c r="JR24" s="4">
        <f t="shared" si="4"/>
        <v>0.89206666666666667</v>
      </c>
      <c r="JS24" s="4">
        <f t="shared" si="5"/>
        <v>0.55439999999999989</v>
      </c>
      <c r="JT24" s="4">
        <f t="shared" si="6"/>
        <v>0.94230000000000003</v>
      </c>
      <c r="JU24" s="4">
        <f t="shared" si="7"/>
        <v>0.17036666666666667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r=0.5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r=0.5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r=0.5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k=15, r=0.5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k=50, r=0.5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r=0.5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k=50, r=0.5</v>
      </c>
    </row>
    <row r="25" spans="1:289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0.60043333333333326</v>
      </c>
      <c r="JO25" s="4">
        <f t="shared" si="1"/>
        <v>0.63183333333333336</v>
      </c>
      <c r="JP25" s="4">
        <f t="shared" si="2"/>
        <v>0.20546666666666669</v>
      </c>
      <c r="JQ25" s="4">
        <f t="shared" si="3"/>
        <v>8.0666666666666664E-3</v>
      </c>
      <c r="JR25" s="4">
        <f t="shared" si="4"/>
        <v>0.89416666666666667</v>
      </c>
      <c r="JS25" s="4">
        <f t="shared" si="5"/>
        <v>0.72726666666666662</v>
      </c>
      <c r="JT25" s="4">
        <f t="shared" si="6"/>
        <v>0.94576666666666664</v>
      </c>
      <c r="JU25" s="4">
        <f t="shared" si="7"/>
        <v>1.2265333333333335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r=0.5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r=0.5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r=0.5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k=50, r=0.5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r=0.5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r=0.5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k=50, r=0.5</v>
      </c>
    </row>
    <row r="26" spans="1:289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0.59196666666666664</v>
      </c>
      <c r="JO26" s="4">
        <f t="shared" si="1"/>
        <v>0.61140000000000005</v>
      </c>
      <c r="JP26" s="4">
        <f t="shared" si="2"/>
        <v>0.21203333333333332</v>
      </c>
      <c r="JQ26" s="4">
        <f t="shared" si="3"/>
        <v>1.0566666666666667E-2</v>
      </c>
      <c r="JR26" s="4">
        <f t="shared" si="4"/>
        <v>0.89246666666666663</v>
      </c>
      <c r="JS26" s="4">
        <f t="shared" si="5"/>
        <v>0.55433333333333323</v>
      </c>
      <c r="JT26" s="4">
        <f t="shared" si="6"/>
        <v>0.93956666666666655</v>
      </c>
      <c r="JU26" s="4">
        <f t="shared" si="7"/>
        <v>0.18659999999999999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k=5, r=0.5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k=5, r=0.5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r=0.5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k=15, r=0.5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k=50, r=0.5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r=0.5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k=50, r=0.5</v>
      </c>
    </row>
    <row r="27" spans="1:289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0.59063333333333334</v>
      </c>
      <c r="JO27" s="4">
        <f t="shared" si="1"/>
        <v>0.61209999999999998</v>
      </c>
      <c r="JP27" s="4">
        <f t="shared" si="2"/>
        <v>0.22159999999999999</v>
      </c>
      <c r="JQ27" s="4">
        <f t="shared" si="3"/>
        <v>8.1666666666666676E-3</v>
      </c>
      <c r="JR27" s="4">
        <f t="shared" si="4"/>
        <v>0.89810000000000001</v>
      </c>
      <c r="JS27" s="4">
        <f t="shared" si="5"/>
        <v>0.72163333333333324</v>
      </c>
      <c r="JT27" s="4">
        <f t="shared" si="6"/>
        <v>0.94576666666666664</v>
      </c>
      <c r="JU27" s="4">
        <f t="shared" si="7"/>
        <v>0.19473333333333334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k=5, r=0.5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k=5, r=0.5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r=0.5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r=0.5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k=15, r=0.5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k=5, r=0.5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r=0.5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k=50, r=0.5</v>
      </c>
    </row>
    <row r="28" spans="1:289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0.59029999999999994</v>
      </c>
      <c r="JO28" s="4">
        <f t="shared" si="1"/>
        <v>0.61120000000000008</v>
      </c>
      <c r="JP28" s="4">
        <f t="shared" si="2"/>
        <v>0.22223333333333337</v>
      </c>
      <c r="JQ28" s="4">
        <f t="shared" si="3"/>
        <v>8.0999999999999996E-3</v>
      </c>
      <c r="JR28" s="4">
        <f t="shared" si="4"/>
        <v>0.8962</v>
      </c>
      <c r="JS28" s="4">
        <f t="shared" si="5"/>
        <v>0.72886666666666666</v>
      </c>
      <c r="JT28" s="4">
        <f t="shared" si="6"/>
        <v>0.94576666666666664</v>
      </c>
      <c r="JU28" s="4">
        <f t="shared" si="7"/>
        <v>0.20776666666666666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k=5, r=0.5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r=0.5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r=0.5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k=15, r=0.5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k=5, r=0.5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r=0.5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k=50, r=0.5</v>
      </c>
    </row>
    <row r="29" spans="1:289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10">
        <v>0.59279999999999999</v>
      </c>
      <c r="EA29" s="10">
        <v>0.61250000000000004</v>
      </c>
      <c r="EB29" s="10">
        <v>0.2059</v>
      </c>
      <c r="EC29" s="10">
        <v>1.06E-2</v>
      </c>
      <c r="ED29" s="10">
        <v>0.89290000000000003</v>
      </c>
      <c r="EE29" s="10">
        <v>0.55169999999999997</v>
      </c>
      <c r="EF29" s="10">
        <v>0.93930000000000002</v>
      </c>
      <c r="EG29" s="10">
        <v>0.21609999999999999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0.59226666666666661</v>
      </c>
      <c r="JO29" s="4">
        <f t="shared" si="1"/>
        <v>0.61163333333333336</v>
      </c>
      <c r="JP29" s="4">
        <f t="shared" si="2"/>
        <v>0.20936666666666667</v>
      </c>
      <c r="JQ29" s="4">
        <f t="shared" si="3"/>
        <v>1.0566666666666667E-2</v>
      </c>
      <c r="JR29" s="4">
        <f t="shared" si="4"/>
        <v>0.89203333333333334</v>
      </c>
      <c r="JS29" s="4">
        <f t="shared" si="5"/>
        <v>0.55326666666666668</v>
      </c>
      <c r="JT29" s="4">
        <f t="shared" si="6"/>
        <v>0.93953333333333333</v>
      </c>
      <c r="JU29" s="4">
        <f t="shared" si="7"/>
        <v>0.2060666666666667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k=5, r=0.5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k=5, r=0.5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r=0.5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k=15, r=0.5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k=50, r=0.5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r=0.5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k=50, r=0.5</v>
      </c>
    </row>
    <row r="30" spans="1:289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0.59199999999999997</v>
      </c>
      <c r="JO30" s="4">
        <f t="shared" si="1"/>
        <v>0.61204999999999998</v>
      </c>
      <c r="JP30" s="4">
        <f t="shared" si="2"/>
        <v>0.21095</v>
      </c>
      <c r="JQ30" s="4">
        <f t="shared" si="3"/>
        <v>1.055E-2</v>
      </c>
      <c r="JR30" s="4">
        <f t="shared" si="4"/>
        <v>0.89059999999999995</v>
      </c>
      <c r="JS30" s="4">
        <f t="shared" si="5"/>
        <v>0.55465000000000009</v>
      </c>
      <c r="JT30" s="4">
        <f t="shared" si="6"/>
        <v>0.94320000000000004</v>
      </c>
      <c r="JU30" s="4">
        <f t="shared" si="7"/>
        <v>0.18825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k=5, r=0.5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k=5, r=0.5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r=0.5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r=0.5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k=50, r=0.5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k=50, r=0.5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r=0.5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k=50, r=0.5</v>
      </c>
    </row>
    <row r="31" spans="1:289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0.59699999999999998</v>
      </c>
      <c r="JO31" s="4">
        <f t="shared" si="1"/>
        <v>0.62129999999999996</v>
      </c>
      <c r="JP31" s="4">
        <f t="shared" si="2"/>
        <v>0.215</v>
      </c>
      <c r="JQ31" s="4">
        <f t="shared" si="3"/>
        <v>8.0000000000000002E-3</v>
      </c>
      <c r="JR31" s="4">
        <f t="shared" si="4"/>
        <v>0.90034999999999998</v>
      </c>
      <c r="JS31" s="4">
        <f t="shared" si="5"/>
        <v>0.73615000000000008</v>
      </c>
      <c r="JT31" s="4">
        <f t="shared" si="6"/>
        <v>0.93959999999999999</v>
      </c>
      <c r="JU31" s="4">
        <f t="shared" si="7"/>
        <v>0.20119999999999999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k=5, r=0.5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k=5, r=0.5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r=0.5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k=50, r=0.5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r=0.5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r=0.5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k=50, r=0.5</v>
      </c>
    </row>
    <row r="32" spans="1:289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0.59655000000000002</v>
      </c>
      <c r="JO32" s="4">
        <f t="shared" si="1"/>
        <v>0.62129999999999996</v>
      </c>
      <c r="JP32" s="4">
        <f t="shared" si="2"/>
        <v>0.21634999999999999</v>
      </c>
      <c r="JQ32" s="4">
        <f t="shared" si="3"/>
        <v>8.0000000000000002E-3</v>
      </c>
      <c r="JR32" s="4">
        <f t="shared" si="4"/>
        <v>0.90494999999999992</v>
      </c>
      <c r="JS32" s="4">
        <f t="shared" si="5"/>
        <v>0.74095</v>
      </c>
      <c r="JT32" s="4">
        <f t="shared" si="6"/>
        <v>0.94079999999999997</v>
      </c>
      <c r="JU32" s="4">
        <f t="shared" si="7"/>
        <v>0.19929999999999998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k=5, r=0.5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k=5, r=0.5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r=0.5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k=50, r=0.5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k=5, r=0.5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r=0.5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k=50, r=0.5</v>
      </c>
    </row>
    <row r="33" spans="1:289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0.59465000000000001</v>
      </c>
      <c r="JO33" s="4">
        <f t="shared" si="1"/>
        <v>0.61830000000000007</v>
      </c>
      <c r="JP33" s="4">
        <f t="shared" si="2"/>
        <v>0.21889999999999998</v>
      </c>
      <c r="JQ33" s="4">
        <f t="shared" si="3"/>
        <v>8.0999999999999996E-3</v>
      </c>
      <c r="JR33" s="4">
        <f t="shared" si="4"/>
        <v>0.89695000000000003</v>
      </c>
      <c r="JS33" s="4">
        <f t="shared" si="5"/>
        <v>0.72975000000000001</v>
      </c>
      <c r="JT33" s="4">
        <f t="shared" si="6"/>
        <v>0.94585000000000008</v>
      </c>
      <c r="JU33" s="4">
        <f t="shared" si="7"/>
        <v>0.185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k=5, r=0.5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k=5, r=0.5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r=0.5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r=0.5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k=50, r=0.5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k=5, r=0.5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r=0.5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k=50, r=0.5</v>
      </c>
    </row>
    <row r="34" spans="1:289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0.58750000000000002</v>
      </c>
      <c r="JO34" s="4">
        <f t="shared" si="1"/>
        <v>0.59540000000000004</v>
      </c>
      <c r="JP34" s="4">
        <f t="shared" si="2"/>
        <v>0.21829999999999999</v>
      </c>
      <c r="JQ34" s="4">
        <f t="shared" si="3"/>
        <v>1.5349999999999999E-2</v>
      </c>
      <c r="JR34" s="4">
        <f t="shared" si="4"/>
        <v>0.87480000000000002</v>
      </c>
      <c r="JS34" s="4">
        <f t="shared" si="5"/>
        <v>0.3745</v>
      </c>
      <c r="JT34" s="4">
        <f t="shared" si="6"/>
        <v>0.93805000000000005</v>
      </c>
      <c r="JU34" s="4">
        <f t="shared" si="7"/>
        <v>0.18990000000000001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k=5, r=0.5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k=5, r=0.5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r=0.5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k=50, r=0.5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k=50, r=0.5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r=0.5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k=50, r=0.5</v>
      </c>
    </row>
    <row r="35" spans="1:289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0.59265000000000001</v>
      </c>
      <c r="JO35" s="4">
        <f t="shared" si="1"/>
        <v>0.61275000000000002</v>
      </c>
      <c r="JP35" s="4">
        <f t="shared" si="2"/>
        <v>0.21110000000000001</v>
      </c>
      <c r="JQ35" s="4">
        <f t="shared" si="3"/>
        <v>1.055E-2</v>
      </c>
      <c r="JR35" s="4">
        <f t="shared" si="4"/>
        <v>0.89200000000000002</v>
      </c>
      <c r="JS35" s="4">
        <f t="shared" si="5"/>
        <v>0.55505000000000004</v>
      </c>
      <c r="JT35" s="4">
        <f t="shared" si="6"/>
        <v>0.9396500000000001</v>
      </c>
      <c r="JU35" s="4">
        <f t="shared" si="7"/>
        <v>0.17455000000000001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k=5, r=0.5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k=5, r=0.5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r=0.5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k=50, r=0.5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k=50, r=0.5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r=0.5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k=50, r=0.5</v>
      </c>
    </row>
    <row r="36" spans="1:289" x14ac:dyDescent="0.2">
      <c r="A36" s="1" t="s">
        <v>221</v>
      </c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  <c r="AC36" s="5"/>
      <c r="AD36" s="5"/>
      <c r="AE36" s="5"/>
      <c r="AF36" s="5"/>
      <c r="AG36" s="5"/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/>
      <c r="CM36" s="5"/>
      <c r="CN36" s="5"/>
      <c r="CO36" s="5"/>
      <c r="CP36" s="5"/>
      <c r="CQ36" s="5"/>
      <c r="CR36" s="5"/>
      <c r="CS36" s="5"/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/>
      <c r="EA36" s="4"/>
      <c r="EB36" s="4"/>
      <c r="EC36" s="4"/>
      <c r="ED36" s="4"/>
      <c r="EE36" s="4"/>
      <c r="EF36" s="4"/>
      <c r="EG36" s="4"/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0.59209999999999996</v>
      </c>
      <c r="JO36" s="4">
        <f t="shared" si="1"/>
        <v>0.61299999999999999</v>
      </c>
      <c r="JP36" s="4">
        <f t="shared" si="2"/>
        <v>0.21065</v>
      </c>
      <c r="JQ36" s="4">
        <f t="shared" si="3"/>
        <v>1.055E-2</v>
      </c>
      <c r="JR36" s="4">
        <f t="shared" si="4"/>
        <v>0.8911</v>
      </c>
      <c r="JS36" s="4">
        <f t="shared" si="5"/>
        <v>0.55435000000000001</v>
      </c>
      <c r="JT36" s="4">
        <f t="shared" si="6"/>
        <v>0.9396500000000001</v>
      </c>
      <c r="JU36" s="4">
        <f t="shared" si="7"/>
        <v>0.17765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k=5, r=0.5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k=5, r=0.5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r=0.5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r=0.5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k=50, r=0.5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k=50, r=0.5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r=0.5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k=50, r=0.5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/>
      <c r="K37" s="5"/>
      <c r="L37" s="5"/>
      <c r="M37" s="5"/>
      <c r="N37" s="5"/>
      <c r="O37" s="5"/>
      <c r="P37" s="5"/>
      <c r="Q37" s="5"/>
      <c r="R37" s="4"/>
      <c r="S37" s="4"/>
      <c r="T37" s="4"/>
      <c r="U37" s="4"/>
      <c r="V37" s="4"/>
      <c r="W37" s="4"/>
      <c r="X37" s="4"/>
      <c r="Y37" s="4"/>
      <c r="Z37" s="5"/>
      <c r="AA37" s="5"/>
      <c r="AB37" s="5"/>
      <c r="AC37" s="5"/>
      <c r="AD37" s="5"/>
      <c r="AE37" s="5"/>
      <c r="AF37" s="5"/>
      <c r="AG37" s="5"/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/>
      <c r="AQ37" s="5"/>
      <c r="AR37" s="5"/>
      <c r="AS37" s="5"/>
      <c r="AT37" s="5"/>
      <c r="AU37" s="5"/>
      <c r="AV37" s="5"/>
      <c r="AW37" s="5"/>
      <c r="AX37" s="4"/>
      <c r="AY37" s="4"/>
      <c r="AZ37" s="4"/>
      <c r="BA37" s="4"/>
      <c r="BB37" s="4"/>
      <c r="BC37" s="4"/>
      <c r="BD37" s="4"/>
      <c r="BE37" s="4"/>
      <c r="BF37" s="5"/>
      <c r="BG37" s="5"/>
      <c r="BH37" s="5"/>
      <c r="BI37" s="5"/>
      <c r="BJ37" s="5"/>
      <c r="BK37" s="5"/>
      <c r="BL37" s="5"/>
      <c r="BM37" s="5"/>
      <c r="BN37" s="4"/>
      <c r="BO37" s="4"/>
      <c r="BP37" s="4"/>
      <c r="BQ37" s="4"/>
      <c r="BR37" s="4"/>
      <c r="BS37" s="4"/>
      <c r="BT37" s="4"/>
      <c r="BU37" s="4"/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/>
      <c r="FW37" s="4"/>
      <c r="FX37" s="4"/>
      <c r="FY37" s="4"/>
      <c r="FZ37" s="4"/>
      <c r="GA37" s="4"/>
      <c r="GB37" s="4"/>
      <c r="GC37" s="4"/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0.58987142857142849</v>
      </c>
      <c r="JO37" s="4">
        <f t="shared" si="1"/>
        <v>0.59967142857142852</v>
      </c>
      <c r="JP37" s="4">
        <f t="shared" si="2"/>
        <v>0.1652142857142857</v>
      </c>
      <c r="JQ37" s="4">
        <f t="shared" si="3"/>
        <v>0.10811428571428572</v>
      </c>
      <c r="JR37" s="4">
        <f t="shared" si="4"/>
        <v>0.8274285714285714</v>
      </c>
      <c r="JS37" s="4">
        <f t="shared" si="5"/>
        <v>4.3516666666666669E-2</v>
      </c>
      <c r="JT37" s="4">
        <f t="shared" si="6"/>
        <v>0.94978571428571434</v>
      </c>
      <c r="JU37" s="4">
        <f t="shared" si="7"/>
        <v>1.0752714285714287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r=0.5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k=5,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r=0.5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k=5, r=0.5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/>
      <c r="K38" s="5"/>
      <c r="L38" s="5"/>
      <c r="M38" s="5"/>
      <c r="N38" s="5"/>
      <c r="O38" s="5"/>
      <c r="P38" s="5"/>
      <c r="Q38" s="5"/>
      <c r="R38" s="4"/>
      <c r="S38" s="4"/>
      <c r="T38" s="4"/>
      <c r="U38" s="4"/>
      <c r="V38" s="4"/>
      <c r="W38" s="4"/>
      <c r="X38" s="4"/>
      <c r="Y38" s="4"/>
      <c r="Z38" s="5"/>
      <c r="AA38" s="5"/>
      <c r="AB38" s="5"/>
      <c r="AC38" s="5"/>
      <c r="AD38" s="5"/>
      <c r="AE38" s="5"/>
      <c r="AF38" s="5"/>
      <c r="AG38" s="5"/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/>
      <c r="AQ38" s="5"/>
      <c r="AR38" s="5"/>
      <c r="AS38" s="5"/>
      <c r="AT38" s="5"/>
      <c r="AU38" s="5"/>
      <c r="AV38" s="5"/>
      <c r="AW38" s="5"/>
      <c r="AX38" s="4"/>
      <c r="AY38" s="4"/>
      <c r="AZ38" s="4"/>
      <c r="BA38" s="4"/>
      <c r="BB38" s="4"/>
      <c r="BC38" s="4"/>
      <c r="BD38" s="4"/>
      <c r="BE38" s="4"/>
      <c r="BF38" s="5"/>
      <c r="BG38" s="5"/>
      <c r="BH38" s="5"/>
      <c r="BI38" s="5"/>
      <c r="BJ38" s="5"/>
      <c r="BK38" s="5"/>
      <c r="BL38" s="5"/>
      <c r="BM38" s="5"/>
      <c r="BN38" s="4"/>
      <c r="BO38" s="4"/>
      <c r="BP38" s="4"/>
      <c r="BQ38" s="4"/>
      <c r="BR38" s="4"/>
      <c r="BS38" s="4"/>
      <c r="BT38" s="4"/>
      <c r="BU38" s="4"/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/>
      <c r="FW38" s="4"/>
      <c r="FX38" s="4"/>
      <c r="FY38" s="4"/>
      <c r="FZ38" s="4"/>
      <c r="GA38" s="4"/>
      <c r="GB38" s="4"/>
      <c r="GC38" s="4"/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0.61960000000000004</v>
      </c>
      <c r="JO38" s="4">
        <f t="shared" si="1"/>
        <v>0.65310000000000001</v>
      </c>
      <c r="JP38" s="4">
        <f t="shared" si="2"/>
        <v>0.11187142857142855</v>
      </c>
      <c r="JQ38" s="4">
        <f t="shared" si="3"/>
        <v>3.1471428571428574E-2</v>
      </c>
      <c r="JR38" s="4">
        <f t="shared" si="4"/>
        <v>0.72275714285714288</v>
      </c>
      <c r="JS38" s="4">
        <f t="shared" si="5"/>
        <v>0.13548333333333332</v>
      </c>
      <c r="JT38" s="4">
        <f t="shared" si="6"/>
        <v>0.94955714285714288</v>
      </c>
      <c r="JU38" s="4">
        <f t="shared" si="7"/>
        <v>0.90241428571428561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k=50, r=0.5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r=0.5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k=5, r=0.5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/>
      <c r="K39" s="5"/>
      <c r="L39" s="5"/>
      <c r="M39" s="5"/>
      <c r="N39" s="5"/>
      <c r="O39" s="5"/>
      <c r="P39" s="5"/>
      <c r="Q39" s="5"/>
      <c r="R39" s="4"/>
      <c r="S39" s="4"/>
      <c r="T39" s="4"/>
      <c r="U39" s="4"/>
      <c r="V39" s="4"/>
      <c r="W39" s="4"/>
      <c r="X39" s="4"/>
      <c r="Y39" s="4"/>
      <c r="Z39" s="5"/>
      <c r="AA39" s="5"/>
      <c r="AB39" s="5"/>
      <c r="AC39" s="5"/>
      <c r="AD39" s="5"/>
      <c r="AE39" s="5"/>
      <c r="AF39" s="5"/>
      <c r="AG39" s="5"/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/>
      <c r="AQ39" s="5"/>
      <c r="AR39" s="5"/>
      <c r="AS39" s="5"/>
      <c r="AT39" s="5"/>
      <c r="AU39" s="5"/>
      <c r="AV39" s="5"/>
      <c r="AW39" s="5"/>
      <c r="AX39" s="4"/>
      <c r="AY39" s="4"/>
      <c r="AZ39" s="4"/>
      <c r="BA39" s="4"/>
      <c r="BB39" s="4"/>
      <c r="BC39" s="4"/>
      <c r="BD39" s="4"/>
      <c r="BE39" s="4"/>
      <c r="BF39" s="5"/>
      <c r="BG39" s="5"/>
      <c r="BH39" s="5"/>
      <c r="BI39" s="5"/>
      <c r="BJ39" s="5"/>
      <c r="BK39" s="5"/>
      <c r="BL39" s="5"/>
      <c r="BM39" s="5"/>
      <c r="BN39" s="4"/>
      <c r="BO39" s="4"/>
      <c r="BP39" s="4"/>
      <c r="BQ39" s="4"/>
      <c r="BR39" s="4"/>
      <c r="BS39" s="4"/>
      <c r="BT39" s="4"/>
      <c r="BU39" s="4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/>
      <c r="FW39" s="4"/>
      <c r="FX39" s="4"/>
      <c r="FY39" s="4"/>
      <c r="FZ39" s="4"/>
      <c r="GA39" s="4"/>
      <c r="GB39" s="4"/>
      <c r="GC39" s="4"/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0.6234142857142857</v>
      </c>
      <c r="JO39" s="4">
        <f t="shared" si="1"/>
        <v>0.64757142857142858</v>
      </c>
      <c r="JP39" s="4">
        <f t="shared" si="2"/>
        <v>0.12711428571428571</v>
      </c>
      <c r="JQ39" s="4">
        <f t="shared" si="3"/>
        <v>3.2271428571428576E-2</v>
      </c>
      <c r="JR39" s="4">
        <f t="shared" si="4"/>
        <v>0.75378571428571439</v>
      </c>
      <c r="JS39" s="4">
        <f t="shared" si="5"/>
        <v>0.13573333333333334</v>
      </c>
      <c r="JT39" s="4">
        <f t="shared" si="6"/>
        <v>0.86264285714285716</v>
      </c>
      <c r="JU39" s="4">
        <f t="shared" si="7"/>
        <v>0.83224285714285706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r=0.5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k=50, r=0.5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k=5,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k=5, r=0.5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/>
      <c r="K40" s="5"/>
      <c r="L40" s="5"/>
      <c r="M40" s="5"/>
      <c r="N40" s="5"/>
      <c r="O40" s="5"/>
      <c r="P40" s="5"/>
      <c r="Q40" s="5"/>
      <c r="R40" s="4"/>
      <c r="S40" s="4"/>
      <c r="T40" s="4"/>
      <c r="U40" s="4"/>
      <c r="V40" s="4"/>
      <c r="W40" s="4"/>
      <c r="X40" s="4"/>
      <c r="Y40" s="4"/>
      <c r="Z40" s="5"/>
      <c r="AA40" s="5"/>
      <c r="AB40" s="5"/>
      <c r="AC40" s="5"/>
      <c r="AD40" s="5"/>
      <c r="AE40" s="5"/>
      <c r="AF40" s="5"/>
      <c r="AG40" s="5"/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/>
      <c r="AQ40" s="5"/>
      <c r="AR40" s="5"/>
      <c r="AS40" s="5"/>
      <c r="AT40" s="5"/>
      <c r="AU40" s="5"/>
      <c r="AV40" s="5"/>
      <c r="AW40" s="5"/>
      <c r="AX40" s="4"/>
      <c r="AY40" s="4"/>
      <c r="AZ40" s="4"/>
      <c r="BA40" s="4"/>
      <c r="BB40" s="4"/>
      <c r="BC40" s="4"/>
      <c r="BD40" s="4"/>
      <c r="BE40" s="4"/>
      <c r="BF40" s="5"/>
      <c r="BG40" s="5"/>
      <c r="BH40" s="5"/>
      <c r="BI40" s="5"/>
      <c r="BJ40" s="5"/>
      <c r="BK40" s="5"/>
      <c r="BL40" s="5"/>
      <c r="BM40" s="5"/>
      <c r="BN40" s="4"/>
      <c r="BO40" s="4"/>
      <c r="BP40" s="4"/>
      <c r="BQ40" s="4"/>
      <c r="BR40" s="4"/>
      <c r="BS40" s="4"/>
      <c r="BT40" s="4"/>
      <c r="BU40" s="4"/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0.60778571428571415</v>
      </c>
      <c r="JO40" s="4">
        <f t="shared" ref="JO40:JO74" si="9">AVERAGEIFS(B40:JM40,metrics.rec,"MSE")</f>
        <v>0.62251428571428569</v>
      </c>
      <c r="JP40" s="4">
        <f t="shared" ref="JP40:JP74" si="10">AVERAGEIFS(B40:JM40,metrics.rec,"R")</f>
        <v>0.13778571428571426</v>
      </c>
      <c r="JQ40" s="4">
        <f t="shared" ref="JQ40:JQ74" si="11">AVERAGEIFS(B40:JM40,metrics.rec,"Precision")</f>
        <v>3.6228571428571436E-2</v>
      </c>
      <c r="JR40" s="4">
        <f t="shared" ref="JR40:JR74" si="12">AVERAGEIFS(B40:JM40,metrics.rec,"Recall")</f>
        <v>0.77029999999999998</v>
      </c>
      <c r="JS40" s="4">
        <f t="shared" ref="JS40:JS74" si="13">AVERAGEIFS(B40:JM40,metrics.rec,"Coverage")</f>
        <v>0.12544285714285713</v>
      </c>
      <c r="JT40" s="4">
        <f t="shared" ref="JT40:JT74" si="14">AVERAGEIFS(B40:JM40,metrics.rec,"Recatio")</f>
        <v>0.94992857142857157</v>
      </c>
      <c r="JU40" s="4">
        <f t="shared" ref="JU40:JU74" si="15">AVERAGEIFS(B40:JM40,metrics.rec,"Time")</f>
        <v>0.92901428571428568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k=15, r=0.5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k=15, r=0.5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r=0.1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k=50, r=0.5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/>
      <c r="AQ41" s="5"/>
      <c r="AR41" s="5"/>
      <c r="AS41" s="5"/>
      <c r="AT41" s="5"/>
      <c r="AU41" s="5"/>
      <c r="AV41" s="5"/>
      <c r="AW41" s="5"/>
      <c r="AX41" s="4"/>
      <c r="AY41" s="4"/>
      <c r="AZ41" s="4"/>
      <c r="BA41" s="4"/>
      <c r="BB41" s="4"/>
      <c r="BC41" s="4"/>
      <c r="BD41" s="4"/>
      <c r="BE41" s="4"/>
      <c r="BF41" s="5"/>
      <c r="BG41" s="5"/>
      <c r="BH41" s="5"/>
      <c r="BI41" s="5"/>
      <c r="BJ41" s="5"/>
      <c r="BK41" s="5"/>
      <c r="BL41" s="5"/>
      <c r="BM41" s="5"/>
      <c r="BN41" s="4"/>
      <c r="BO41" s="4"/>
      <c r="BP41" s="4"/>
      <c r="BQ41" s="4"/>
      <c r="BR41" s="4"/>
      <c r="BS41" s="4"/>
      <c r="BT41" s="4"/>
      <c r="BU41" s="4"/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0.58216666666666661</v>
      </c>
      <c r="JO41" s="4">
        <f t="shared" si="9"/>
        <v>0.58123333333333338</v>
      </c>
      <c r="JP41" s="4">
        <f t="shared" si="10"/>
        <v>0.19110000000000002</v>
      </c>
      <c r="JQ41" s="4">
        <f t="shared" si="11"/>
        <v>4.0733333333333337E-2</v>
      </c>
      <c r="JR41" s="4">
        <f t="shared" si="12"/>
        <v>0.84799999999999986</v>
      </c>
      <c r="JS41" s="4">
        <f t="shared" si="13"/>
        <v>0.10263333333333334</v>
      </c>
      <c r="JT41" s="4">
        <f t="shared" si="14"/>
        <v>0.90866666666666662</v>
      </c>
      <c r="JU41" s="4">
        <f t="shared" si="15"/>
        <v>1.2898333333333334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k=5,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r=0.5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k=5,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k=50, r=0.5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/>
      <c r="AQ42" s="5"/>
      <c r="AR42" s="5"/>
      <c r="AS42" s="5"/>
      <c r="AT42" s="5"/>
      <c r="AU42" s="5"/>
      <c r="AV42" s="5"/>
      <c r="AW42" s="5"/>
      <c r="AX42" s="4"/>
      <c r="AY42" s="4"/>
      <c r="AZ42" s="4"/>
      <c r="BA42" s="4"/>
      <c r="BB42" s="4"/>
      <c r="BC42" s="4"/>
      <c r="BD42" s="4"/>
      <c r="BE42" s="4"/>
      <c r="BF42" s="5"/>
      <c r="BG42" s="5"/>
      <c r="BH42" s="5"/>
      <c r="BI42" s="5"/>
      <c r="BJ42" s="5"/>
      <c r="BK42" s="5"/>
      <c r="BL42" s="5"/>
      <c r="BM42" s="5"/>
      <c r="BN42" s="4"/>
      <c r="BO42" s="4"/>
      <c r="BP42" s="4"/>
      <c r="BQ42" s="4"/>
      <c r="BR42" s="4"/>
      <c r="BS42" s="4"/>
      <c r="BT42" s="4"/>
      <c r="BU42" s="4"/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0.58286666666666676</v>
      </c>
      <c r="JO42" s="4">
        <f t="shared" si="9"/>
        <v>0.58239999999999992</v>
      </c>
      <c r="JP42" s="4">
        <f t="shared" si="10"/>
        <v>0.19613333333333335</v>
      </c>
      <c r="JQ42" s="4">
        <f t="shared" si="11"/>
        <v>4.1333333333333333E-2</v>
      </c>
      <c r="JR42" s="4">
        <f t="shared" si="12"/>
        <v>0.85570000000000002</v>
      </c>
      <c r="JS42" s="4">
        <f t="shared" si="13"/>
        <v>0.10116666666666667</v>
      </c>
      <c r="JT42" s="4">
        <f t="shared" si="14"/>
        <v>0.95913333333333328</v>
      </c>
      <c r="JU42" s="4">
        <f t="shared" si="15"/>
        <v>1.2849333333333333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k=5,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k=50, r=0.5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k=5,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k=5,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k=50, r=0.5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/>
      <c r="K43" s="5"/>
      <c r="L43" s="5"/>
      <c r="M43" s="5"/>
      <c r="N43" s="5"/>
      <c r="O43" s="5"/>
      <c r="P43" s="5"/>
      <c r="Q43" s="5"/>
      <c r="R43" s="4"/>
      <c r="S43" s="4"/>
      <c r="T43" s="4"/>
      <c r="U43" s="4"/>
      <c r="V43" s="4"/>
      <c r="W43" s="4"/>
      <c r="X43" s="4"/>
      <c r="Y43" s="4"/>
      <c r="Z43" s="5"/>
      <c r="AA43" s="5"/>
      <c r="AB43" s="5"/>
      <c r="AC43" s="5"/>
      <c r="AD43" s="5"/>
      <c r="AE43" s="5"/>
      <c r="AF43" s="5"/>
      <c r="AG43" s="5"/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/>
      <c r="AQ43" s="5"/>
      <c r="AR43" s="5"/>
      <c r="AS43" s="5"/>
      <c r="AT43" s="5"/>
      <c r="AU43" s="5"/>
      <c r="AV43" s="5"/>
      <c r="AW43" s="5"/>
      <c r="AX43" s="4"/>
      <c r="AY43" s="4"/>
      <c r="AZ43" s="4"/>
      <c r="BA43" s="4"/>
      <c r="BB43" s="4"/>
      <c r="BC43" s="4"/>
      <c r="BD43" s="4"/>
      <c r="BE43" s="4"/>
      <c r="BF43" s="5"/>
      <c r="BG43" s="5"/>
      <c r="BH43" s="5"/>
      <c r="BI43" s="5"/>
      <c r="BJ43" s="5"/>
      <c r="BK43" s="5"/>
      <c r="BL43" s="5"/>
      <c r="BM43" s="5"/>
      <c r="BN43" s="4"/>
      <c r="BO43" s="4"/>
      <c r="BP43" s="4"/>
      <c r="BQ43" s="4"/>
      <c r="BR43" s="4"/>
      <c r="BS43" s="4"/>
      <c r="BT43" s="4"/>
      <c r="BU43" s="4"/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/>
      <c r="FW43" s="4"/>
      <c r="FX43" s="4"/>
      <c r="FY43" s="4"/>
      <c r="FZ43" s="4"/>
      <c r="GA43" s="4"/>
      <c r="GB43" s="4"/>
      <c r="GC43" s="4"/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0.58798571428571422</v>
      </c>
      <c r="JO43" s="4">
        <f t="shared" si="9"/>
        <v>0.59715714285714283</v>
      </c>
      <c r="JP43" s="4">
        <f t="shared" si="10"/>
        <v>0.1908</v>
      </c>
      <c r="JQ43" s="4">
        <f t="shared" si="11"/>
        <v>4.9228571428571434E-2</v>
      </c>
      <c r="JR43" s="4">
        <f t="shared" si="12"/>
        <v>0.82492857142857134</v>
      </c>
      <c r="JS43" s="4">
        <f t="shared" si="13"/>
        <v>9.8033333333333347E-2</v>
      </c>
      <c r="JT43" s="4">
        <f t="shared" si="14"/>
        <v>0.95162857142857138</v>
      </c>
      <c r="JU43" s="4">
        <f t="shared" si="15"/>
        <v>1.0183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k=5,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r=0.5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k=5,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k=5,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k=50, r=0.5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/>
      <c r="AQ44" s="5"/>
      <c r="AR44" s="5"/>
      <c r="AS44" s="5"/>
      <c r="AT44" s="5"/>
      <c r="AU44" s="5"/>
      <c r="AV44" s="5"/>
      <c r="AW44" s="5"/>
      <c r="AX44" s="4"/>
      <c r="AY44" s="4"/>
      <c r="AZ44" s="4"/>
      <c r="BA44" s="4"/>
      <c r="BB44" s="4"/>
      <c r="BC44" s="4"/>
      <c r="BD44" s="4"/>
      <c r="BE44" s="4"/>
      <c r="BF44" s="5"/>
      <c r="BG44" s="5"/>
      <c r="BH44" s="5"/>
      <c r="BI44" s="5"/>
      <c r="BJ44" s="5"/>
      <c r="BK44" s="5"/>
      <c r="BL44" s="5"/>
      <c r="BM44" s="5"/>
      <c r="BN44" s="4"/>
      <c r="BO44" s="4"/>
      <c r="BP44" s="4"/>
      <c r="BQ44" s="4"/>
      <c r="BR44" s="4"/>
      <c r="BS44" s="4"/>
      <c r="BT44" s="4"/>
      <c r="BU44" s="4"/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0.61903333333333332</v>
      </c>
      <c r="JO44" s="4">
        <f t="shared" si="9"/>
        <v>0.64480000000000004</v>
      </c>
      <c r="JP44" s="4">
        <f t="shared" si="10"/>
        <v>0.10833333333333334</v>
      </c>
      <c r="JQ44" s="4">
        <f t="shared" si="11"/>
        <v>6.7000000000000002E-3</v>
      </c>
      <c r="JR44" s="4">
        <f t="shared" si="12"/>
        <v>0.876</v>
      </c>
      <c r="JS44" s="4">
        <f t="shared" si="13"/>
        <v>0.64626666666666666</v>
      </c>
      <c r="JT44" s="4">
        <f t="shared" si="14"/>
        <v>0.96046666666666669</v>
      </c>
      <c r="JU44" s="4">
        <f t="shared" si="15"/>
        <v>1.6923000000000001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k=5,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r=0.5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k=5, r=0.5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k=50, r=0.5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/>
      <c r="AQ45" s="5"/>
      <c r="AR45" s="5"/>
      <c r="AS45" s="5"/>
      <c r="AT45" s="5"/>
      <c r="AU45" s="5"/>
      <c r="AV45" s="5"/>
      <c r="AW45" s="5"/>
      <c r="AX45" s="4"/>
      <c r="AY45" s="4"/>
      <c r="AZ45" s="4"/>
      <c r="BA45" s="4"/>
      <c r="BB45" s="4"/>
      <c r="BC45" s="4"/>
      <c r="BD45" s="4"/>
      <c r="BE45" s="4"/>
      <c r="BF45" s="5"/>
      <c r="BG45" s="5"/>
      <c r="BH45" s="5"/>
      <c r="BI45" s="5"/>
      <c r="BJ45" s="5"/>
      <c r="BK45" s="5"/>
      <c r="BL45" s="5"/>
      <c r="BM45" s="5"/>
      <c r="BN45" s="4"/>
      <c r="BO45" s="4"/>
      <c r="BP45" s="4"/>
      <c r="BQ45" s="4"/>
      <c r="BR45" s="4"/>
      <c r="BS45" s="4"/>
      <c r="BT45" s="4"/>
      <c r="BU45" s="4"/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0.63093333333333323</v>
      </c>
      <c r="JO45" s="4">
        <f t="shared" si="9"/>
        <v>0.6619666666666667</v>
      </c>
      <c r="JP45" s="4">
        <f t="shared" si="10"/>
        <v>-0.1087</v>
      </c>
      <c r="JQ45" s="4">
        <f t="shared" si="11"/>
        <v>0.11280000000000001</v>
      </c>
      <c r="JR45" s="4">
        <f t="shared" si="12"/>
        <v>0.76913333333333345</v>
      </c>
      <c r="JS45" s="4">
        <f t="shared" si="13"/>
        <v>3.1566666666666666E-2</v>
      </c>
      <c r="JT45" s="4">
        <f t="shared" si="14"/>
        <v>0.95789999999999997</v>
      </c>
      <c r="JU45" s="4">
        <f t="shared" si="15"/>
        <v>1.5001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k=5,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k=5,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r=0.5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k=50, r=0.5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r=0.5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k=50, r=0.5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/>
      <c r="AQ46" s="5"/>
      <c r="AR46" s="5"/>
      <c r="AS46" s="5"/>
      <c r="AT46" s="5"/>
      <c r="AU46" s="5"/>
      <c r="AV46" s="5"/>
      <c r="AW46" s="5"/>
      <c r="AX46" s="4"/>
      <c r="AY46" s="4"/>
      <c r="AZ46" s="4"/>
      <c r="BA46" s="4"/>
      <c r="BB46" s="4"/>
      <c r="BC46" s="4"/>
      <c r="BD46" s="4"/>
      <c r="BE46" s="4"/>
      <c r="BF46" s="5"/>
      <c r="BG46" s="5"/>
      <c r="BH46" s="5"/>
      <c r="BI46" s="5"/>
      <c r="BJ46" s="5"/>
      <c r="BK46" s="5"/>
      <c r="BL46" s="5"/>
      <c r="BM46" s="5"/>
      <c r="BN46" s="4"/>
      <c r="BO46" s="4"/>
      <c r="BP46" s="4"/>
      <c r="BQ46" s="4"/>
      <c r="BR46" s="4"/>
      <c r="BS46" s="4"/>
      <c r="BT46" s="4"/>
      <c r="BU46" s="4"/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0.61426666666666663</v>
      </c>
      <c r="JO46" s="4">
        <f t="shared" si="9"/>
        <v>0.6334333333333334</v>
      </c>
      <c r="JP46" s="4">
        <f t="shared" si="10"/>
        <v>0.11676666666666667</v>
      </c>
      <c r="JQ46" s="4">
        <f t="shared" si="11"/>
        <v>2.1266666666666666E-2</v>
      </c>
      <c r="JR46" s="4">
        <f t="shared" si="12"/>
        <v>0.74673333333333325</v>
      </c>
      <c r="JS46" s="4">
        <f t="shared" si="13"/>
        <v>0.18203333333333335</v>
      </c>
      <c r="JT46" s="4">
        <f t="shared" si="14"/>
        <v>0.95913333333333328</v>
      </c>
      <c r="JU46" s="4">
        <f t="shared" si="15"/>
        <v>1.4599666666666666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k=50, r=0.5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k=50, r=0.5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k=50, r=0.5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k=50, r=0.5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/>
      <c r="AQ47" s="5"/>
      <c r="AR47" s="5"/>
      <c r="AS47" s="5"/>
      <c r="AT47" s="5"/>
      <c r="AU47" s="5"/>
      <c r="AV47" s="5"/>
      <c r="AW47" s="5"/>
      <c r="AX47" s="4"/>
      <c r="AY47" s="4"/>
      <c r="AZ47" s="4"/>
      <c r="BA47" s="4"/>
      <c r="BB47" s="4"/>
      <c r="BC47" s="4"/>
      <c r="BD47" s="4"/>
      <c r="BE47" s="4"/>
      <c r="BF47" s="5"/>
      <c r="BG47" s="5"/>
      <c r="BH47" s="5"/>
      <c r="BI47" s="5"/>
      <c r="BJ47" s="5"/>
      <c r="BK47" s="5"/>
      <c r="BL47" s="5"/>
      <c r="BM47" s="5"/>
      <c r="BN47" s="4"/>
      <c r="BO47" s="4"/>
      <c r="BP47" s="4"/>
      <c r="BQ47" s="4"/>
      <c r="BR47" s="4"/>
      <c r="BS47" s="4"/>
      <c r="BT47" s="4"/>
      <c r="BU47" s="4"/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0.58076666666666654</v>
      </c>
      <c r="JO47" s="4">
        <f t="shared" si="9"/>
        <v>0.57606666666666662</v>
      </c>
      <c r="JP47" s="4">
        <f t="shared" si="10"/>
        <v>0.18266666666666667</v>
      </c>
      <c r="JQ47" s="4">
        <f t="shared" si="11"/>
        <v>8.8533333333333339E-2</v>
      </c>
      <c r="JR47" s="4">
        <f t="shared" si="12"/>
        <v>0.82120000000000004</v>
      </c>
      <c r="JS47" s="4">
        <f t="shared" si="13"/>
        <v>4.2800000000000005E-2</v>
      </c>
      <c r="JT47" s="4">
        <f t="shared" si="14"/>
        <v>0.95799999999999985</v>
      </c>
      <c r="JU47" s="4">
        <f t="shared" si="15"/>
        <v>1.6189666666666664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r=0.5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k=50, r=0.5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k=5,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r=0.5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k=50, r=0.5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/>
      <c r="AQ48" s="5"/>
      <c r="AR48" s="5"/>
      <c r="AS48" s="5"/>
      <c r="AT48" s="5"/>
      <c r="AU48" s="5"/>
      <c r="AV48" s="5"/>
      <c r="AW48" s="5"/>
      <c r="AX48" s="4"/>
      <c r="AY48" s="4"/>
      <c r="AZ48" s="4"/>
      <c r="BA48" s="4"/>
      <c r="BB48" s="4"/>
      <c r="BC48" s="4"/>
      <c r="BD48" s="4"/>
      <c r="BE48" s="4"/>
      <c r="BF48" s="5"/>
      <c r="BG48" s="5"/>
      <c r="BH48" s="5"/>
      <c r="BI48" s="5"/>
      <c r="BJ48" s="5"/>
      <c r="BK48" s="5"/>
      <c r="BL48" s="5"/>
      <c r="BM48" s="5"/>
      <c r="BN48" s="4"/>
      <c r="BO48" s="4"/>
      <c r="BP48" s="4"/>
      <c r="BQ48" s="4"/>
      <c r="BR48" s="4"/>
      <c r="BS48" s="4"/>
      <c r="BT48" s="4"/>
      <c r="BU48" s="4"/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0.58953333333333324</v>
      </c>
      <c r="JO48" s="4">
        <f t="shared" si="9"/>
        <v>0.5860333333333333</v>
      </c>
      <c r="JP48" s="4">
        <f t="shared" si="10"/>
        <v>0.18400000000000002</v>
      </c>
      <c r="JQ48" s="4">
        <f t="shared" si="11"/>
        <v>4.1133333333333334E-2</v>
      </c>
      <c r="JR48" s="4">
        <f t="shared" si="12"/>
        <v>0.79693333333333338</v>
      </c>
      <c r="JS48" s="4">
        <f t="shared" si="13"/>
        <v>9.0600000000000014E-2</v>
      </c>
      <c r="JT48" s="4">
        <f t="shared" si="14"/>
        <v>0.88273333333333337</v>
      </c>
      <c r="JU48" s="4">
        <f t="shared" si="15"/>
        <v>1.4702333333333335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k=50, r=0.5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k=5,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r=0.5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k=5,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k=50, r=0.5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/>
      <c r="AQ49" s="5"/>
      <c r="AR49" s="5"/>
      <c r="AS49" s="5"/>
      <c r="AT49" s="5"/>
      <c r="AU49" s="5"/>
      <c r="AV49" s="5"/>
      <c r="AW49" s="5"/>
      <c r="AX49" s="4"/>
      <c r="AY49" s="4"/>
      <c r="AZ49" s="4"/>
      <c r="BA49" s="4"/>
      <c r="BB49" s="4"/>
      <c r="BC49" s="4"/>
      <c r="BD49" s="4"/>
      <c r="BE49" s="4"/>
      <c r="BF49" s="5"/>
      <c r="BG49" s="5"/>
      <c r="BH49" s="5"/>
      <c r="BI49" s="5"/>
      <c r="BJ49" s="5"/>
      <c r="BK49" s="5"/>
      <c r="BL49" s="5"/>
      <c r="BM49" s="5"/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0.59936666666666671</v>
      </c>
      <c r="JO49" s="4">
        <f t="shared" si="9"/>
        <v>0.60473333333333334</v>
      </c>
      <c r="JP49" s="4">
        <f t="shared" si="10"/>
        <v>0.14019999999999999</v>
      </c>
      <c r="JQ49" s="4">
        <f t="shared" si="11"/>
        <v>3.0099999999999998E-2</v>
      </c>
      <c r="JR49" s="4">
        <f t="shared" si="12"/>
        <v>0.7770999999999999</v>
      </c>
      <c r="JS49" s="4">
        <f t="shared" si="13"/>
        <v>0.12796666666666667</v>
      </c>
      <c r="JT49" s="4">
        <f t="shared" si="14"/>
        <v>0.95830000000000004</v>
      </c>
      <c r="JU49" s="4">
        <f t="shared" si="15"/>
        <v>1.4205666666666668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r=0.5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k=50, r=0.5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k=50, r=0.5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r=0.1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k=50, r=0.5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/>
      <c r="K50" s="5"/>
      <c r="L50" s="5"/>
      <c r="M50" s="5"/>
      <c r="N50" s="5"/>
      <c r="O50" s="5"/>
      <c r="P50" s="5"/>
      <c r="Q50" s="5"/>
      <c r="R50" s="4"/>
      <c r="S50" s="4"/>
      <c r="T50" s="4"/>
      <c r="U50" s="4"/>
      <c r="V50" s="4"/>
      <c r="W50" s="4"/>
      <c r="X50" s="4"/>
      <c r="Y50" s="4"/>
      <c r="Z50" s="5"/>
      <c r="AA50" s="5"/>
      <c r="AB50" s="5"/>
      <c r="AC50" s="5"/>
      <c r="AD50" s="5"/>
      <c r="AE50" s="5"/>
      <c r="AF50" s="5"/>
      <c r="AG50" s="5"/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/>
      <c r="AQ50" s="5"/>
      <c r="AR50" s="5"/>
      <c r="AS50" s="5"/>
      <c r="AT50" s="5"/>
      <c r="AU50" s="5"/>
      <c r="AV50" s="5"/>
      <c r="AW50" s="5"/>
      <c r="AX50" s="4"/>
      <c r="AY50" s="4"/>
      <c r="AZ50" s="4"/>
      <c r="BA50" s="4"/>
      <c r="BB50" s="4"/>
      <c r="BC50" s="4"/>
      <c r="BD50" s="4"/>
      <c r="BE50" s="4"/>
      <c r="BF50" s="5"/>
      <c r="BG50" s="5"/>
      <c r="BH50" s="5"/>
      <c r="BI50" s="5"/>
      <c r="BJ50" s="5"/>
      <c r="BK50" s="5"/>
      <c r="BL50" s="5"/>
      <c r="BM50" s="5"/>
      <c r="BN50" s="4"/>
      <c r="BO50" s="4"/>
      <c r="BP50" s="4"/>
      <c r="BQ50" s="4"/>
      <c r="BR50" s="4"/>
      <c r="BS50" s="4"/>
      <c r="BT50" s="4"/>
      <c r="BU50" s="4"/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0.58957142857142852</v>
      </c>
      <c r="JO50" s="4">
        <f t="shared" si="9"/>
        <v>0.59904285714285721</v>
      </c>
      <c r="JP50" s="4">
        <f t="shared" si="10"/>
        <v>0.16398571428571426</v>
      </c>
      <c r="JQ50" s="4">
        <f t="shared" si="11"/>
        <v>0.10530000000000002</v>
      </c>
      <c r="JR50" s="4">
        <f t="shared" si="12"/>
        <v>0.80961428571428562</v>
      </c>
      <c r="JS50" s="4">
        <f t="shared" si="13"/>
        <v>4.3742857142857139E-2</v>
      </c>
      <c r="JT50" s="4">
        <f t="shared" si="14"/>
        <v>0.9507000000000001</v>
      </c>
      <c r="JU50" s="4">
        <f t="shared" si="15"/>
        <v>1.0672714285714284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r=0.5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k=5,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r=0.5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r=0.5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/>
      <c r="K51" s="5"/>
      <c r="L51" s="5"/>
      <c r="M51" s="5"/>
      <c r="N51" s="5"/>
      <c r="O51" s="5"/>
      <c r="P51" s="5"/>
      <c r="Q51" s="5"/>
      <c r="R51" s="4"/>
      <c r="S51" s="4"/>
      <c r="T51" s="4"/>
      <c r="U51" s="4"/>
      <c r="V51" s="4"/>
      <c r="W51" s="4"/>
      <c r="X51" s="4"/>
      <c r="Y51" s="4"/>
      <c r="Z51" s="5"/>
      <c r="AA51" s="5"/>
      <c r="AB51" s="5"/>
      <c r="AC51" s="5"/>
      <c r="AD51" s="5"/>
      <c r="AE51" s="5"/>
      <c r="AF51" s="5"/>
      <c r="AG51" s="5"/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/>
      <c r="AQ51" s="5"/>
      <c r="AR51" s="5"/>
      <c r="AS51" s="5"/>
      <c r="AT51" s="5"/>
      <c r="AU51" s="5"/>
      <c r="AV51" s="5"/>
      <c r="AW51" s="5"/>
      <c r="AX51" s="4"/>
      <c r="AY51" s="4"/>
      <c r="AZ51" s="4"/>
      <c r="BA51" s="4"/>
      <c r="BB51" s="4"/>
      <c r="BC51" s="4"/>
      <c r="BD51" s="4"/>
      <c r="BE51" s="4"/>
      <c r="BF51" s="5"/>
      <c r="BG51" s="5"/>
      <c r="BH51" s="5"/>
      <c r="BI51" s="5"/>
      <c r="BJ51" s="5"/>
      <c r="BK51" s="5"/>
      <c r="BL51" s="5"/>
      <c r="BM51" s="5"/>
      <c r="BN51" s="4"/>
      <c r="BO51" s="4"/>
      <c r="BP51" s="4"/>
      <c r="BQ51" s="4"/>
      <c r="BR51" s="4"/>
      <c r="BS51" s="4"/>
      <c r="BT51" s="4"/>
      <c r="BU51" s="4"/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0.58898571428571422</v>
      </c>
      <c r="JO51" s="4">
        <f t="shared" si="9"/>
        <v>0.59167142857142863</v>
      </c>
      <c r="JP51" s="4">
        <f t="shared" si="10"/>
        <v>0.17025714285714286</v>
      </c>
      <c r="JQ51" s="4">
        <f t="shared" si="11"/>
        <v>0.11601428571428572</v>
      </c>
      <c r="JR51" s="4">
        <f t="shared" si="12"/>
        <v>0.82451428571428564</v>
      </c>
      <c r="JS51" s="4">
        <f t="shared" si="13"/>
        <v>4.07E-2</v>
      </c>
      <c r="JT51" s="4">
        <f t="shared" si="14"/>
        <v>0.94754285714285713</v>
      </c>
      <c r="JU51" s="4">
        <f t="shared" si="15"/>
        <v>0.87005714285714297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r=0.5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k=5,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r=0.5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r=0.5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/>
      <c r="K52" s="5"/>
      <c r="L52" s="5"/>
      <c r="M52" s="5"/>
      <c r="N52" s="5"/>
      <c r="O52" s="5"/>
      <c r="P52" s="5"/>
      <c r="Q52" s="5"/>
      <c r="R52" s="4"/>
      <c r="S52" s="4"/>
      <c r="T52" s="4"/>
      <c r="U52" s="4"/>
      <c r="V52" s="4"/>
      <c r="W52" s="4"/>
      <c r="X52" s="4"/>
      <c r="Y52" s="4"/>
      <c r="Z52" s="5"/>
      <c r="AA52" s="5"/>
      <c r="AB52" s="5"/>
      <c r="AC52" s="5"/>
      <c r="AD52" s="5"/>
      <c r="AE52" s="5"/>
      <c r="AF52" s="5"/>
      <c r="AG52" s="5"/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/>
      <c r="AQ52" s="5"/>
      <c r="AR52" s="5"/>
      <c r="AS52" s="5"/>
      <c r="AT52" s="5"/>
      <c r="AU52" s="5"/>
      <c r="AV52" s="5"/>
      <c r="AW52" s="5"/>
      <c r="AX52" s="4"/>
      <c r="AY52" s="4"/>
      <c r="AZ52" s="4"/>
      <c r="BA52" s="4"/>
      <c r="BB52" s="4"/>
      <c r="BC52" s="4"/>
      <c r="BD52" s="4"/>
      <c r="BE52" s="4"/>
      <c r="BF52" s="5"/>
      <c r="BG52" s="5"/>
      <c r="BH52" s="5"/>
      <c r="BI52" s="5"/>
      <c r="BJ52" s="5"/>
      <c r="BK52" s="5"/>
      <c r="BL52" s="5"/>
      <c r="BM52" s="5"/>
      <c r="BN52" s="4"/>
      <c r="BO52" s="4"/>
      <c r="BP52" s="4"/>
      <c r="BQ52" s="4"/>
      <c r="BR52" s="4"/>
      <c r="BS52" s="4"/>
      <c r="BT52" s="4"/>
      <c r="BU52" s="4"/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0.60097142857142849</v>
      </c>
      <c r="JO52" s="4">
        <f t="shared" si="9"/>
        <v>0.60872857142857151</v>
      </c>
      <c r="JP52" s="4">
        <f t="shared" si="10"/>
        <v>0.15327142857142856</v>
      </c>
      <c r="JQ52" s="4">
        <f t="shared" si="11"/>
        <v>3.7185714285714287E-2</v>
      </c>
      <c r="JR52" s="4">
        <f t="shared" si="12"/>
        <v>0.79837142857142851</v>
      </c>
      <c r="JS52" s="4">
        <f t="shared" si="13"/>
        <v>0.12668571428571429</v>
      </c>
      <c r="JT52" s="4">
        <f t="shared" si="14"/>
        <v>0.94997142857142858</v>
      </c>
      <c r="JU52" s="4">
        <f t="shared" si="15"/>
        <v>0.94275714285714296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k=15, r=0.5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k=5,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k=50, r=0.5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/>
      <c r="AQ53" s="5"/>
      <c r="AR53" s="5"/>
      <c r="AS53" s="5"/>
      <c r="AT53" s="5"/>
      <c r="AU53" s="5"/>
      <c r="AV53" s="5"/>
      <c r="AW53" s="5"/>
      <c r="AX53" s="4"/>
      <c r="AY53" s="4"/>
      <c r="AZ53" s="4"/>
      <c r="BA53" s="4"/>
      <c r="BB53" s="4"/>
      <c r="BC53" s="4"/>
      <c r="BD53" s="4"/>
      <c r="BE53" s="4"/>
      <c r="BF53" s="5"/>
      <c r="BG53" s="5"/>
      <c r="BH53" s="5"/>
      <c r="BI53" s="5"/>
      <c r="BJ53" s="5"/>
      <c r="BK53" s="5"/>
      <c r="BL53" s="5"/>
      <c r="BM53" s="5"/>
      <c r="BN53" s="4"/>
      <c r="BO53" s="4"/>
      <c r="BP53" s="4"/>
      <c r="BQ53" s="4"/>
      <c r="BR53" s="4"/>
      <c r="BS53" s="4"/>
      <c r="BT53" s="4"/>
      <c r="BU53" s="4"/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0.59902500000000003</v>
      </c>
      <c r="JO53" s="4">
        <f t="shared" si="9"/>
        <v>0.62247499999999989</v>
      </c>
      <c r="JP53" s="4">
        <f t="shared" si="10"/>
        <v>0.15432499999999999</v>
      </c>
      <c r="JQ53" s="4">
        <f t="shared" si="11"/>
        <v>2.7975E-2</v>
      </c>
      <c r="JR53" s="4">
        <f t="shared" si="12"/>
        <v>0.88279999999999992</v>
      </c>
      <c r="JS53" s="4">
        <f t="shared" si="13"/>
        <v>0.17982500000000001</v>
      </c>
      <c r="JT53" s="4">
        <f t="shared" si="14"/>
        <v>0.95520000000000005</v>
      </c>
      <c r="JU53" s="4">
        <f t="shared" si="15"/>
        <v>1.25295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k=5,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k=50, r=0.5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k=5,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k=50, r=0.5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/>
      <c r="AQ54" s="5"/>
      <c r="AR54" s="5"/>
      <c r="AS54" s="5"/>
      <c r="AT54" s="5"/>
      <c r="AU54" s="5"/>
      <c r="AV54" s="5"/>
      <c r="AW54" s="5"/>
      <c r="AX54" s="4"/>
      <c r="AY54" s="4"/>
      <c r="AZ54" s="4"/>
      <c r="BA54" s="4"/>
      <c r="BB54" s="4"/>
      <c r="BC54" s="4"/>
      <c r="BD54" s="4"/>
      <c r="BE54" s="4"/>
      <c r="BF54" s="5"/>
      <c r="BG54" s="5"/>
      <c r="BH54" s="5"/>
      <c r="BI54" s="5"/>
      <c r="BJ54" s="5"/>
      <c r="BK54" s="5"/>
      <c r="BL54" s="5"/>
      <c r="BM54" s="5"/>
      <c r="BN54" s="4"/>
      <c r="BO54" s="4"/>
      <c r="BP54" s="4"/>
      <c r="BQ54" s="4"/>
      <c r="BR54" s="4"/>
      <c r="BS54" s="4"/>
      <c r="BT54" s="4"/>
      <c r="BU54" s="4"/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0.59397500000000003</v>
      </c>
      <c r="JO54" s="4">
        <f t="shared" si="9"/>
        <v>0.60592499999999994</v>
      </c>
      <c r="JP54" s="4">
        <f t="shared" si="10"/>
        <v>0.13200000000000001</v>
      </c>
      <c r="JQ54" s="4">
        <f t="shared" si="11"/>
        <v>3.1125E-2</v>
      </c>
      <c r="JR54" s="4">
        <f t="shared" si="12"/>
        <v>0.79247500000000004</v>
      </c>
      <c r="JS54" s="4">
        <f t="shared" si="13"/>
        <v>0.139125</v>
      </c>
      <c r="JT54" s="4">
        <f t="shared" si="14"/>
        <v>0.95484999999999998</v>
      </c>
      <c r="JU54" s="4">
        <f t="shared" si="15"/>
        <v>1.26695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r=0.5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k=5, r=0.5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r=0.1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k=50, r=0.5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/>
      <c r="AQ55" s="5"/>
      <c r="AR55" s="5"/>
      <c r="AS55" s="5"/>
      <c r="AT55" s="5"/>
      <c r="AU55" s="5"/>
      <c r="AV55" s="5"/>
      <c r="AW55" s="5"/>
      <c r="AX55" s="4"/>
      <c r="AY55" s="4"/>
      <c r="AZ55" s="4"/>
      <c r="BA55" s="4"/>
      <c r="BB55" s="4"/>
      <c r="BC55" s="4"/>
      <c r="BD55" s="4"/>
      <c r="BE55" s="4"/>
      <c r="BF55" s="5"/>
      <c r="BG55" s="5"/>
      <c r="BH55" s="5"/>
      <c r="BI55" s="5"/>
      <c r="BJ55" s="5"/>
      <c r="BK55" s="5"/>
      <c r="BL55" s="5"/>
      <c r="BM55" s="5"/>
      <c r="BN55" s="4"/>
      <c r="BO55" s="4"/>
      <c r="BP55" s="4"/>
      <c r="BQ55" s="4"/>
      <c r="BR55" s="4"/>
      <c r="BS55" s="4"/>
      <c r="BT55" s="4"/>
      <c r="BU55" s="4"/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0.60167500000000007</v>
      </c>
      <c r="JO55" s="4">
        <f t="shared" si="9"/>
        <v>0.61604999999999999</v>
      </c>
      <c r="JP55" s="4">
        <f t="shared" si="10"/>
        <v>4.0649999999999999E-2</v>
      </c>
      <c r="JQ55" s="4">
        <f t="shared" si="11"/>
        <v>1.0149999999999999E-2</v>
      </c>
      <c r="JR55" s="4">
        <f t="shared" si="12"/>
        <v>0.89154999999999995</v>
      </c>
      <c r="JS55" s="4">
        <f t="shared" si="13"/>
        <v>0.45087500000000003</v>
      </c>
      <c r="JT55" s="4">
        <f t="shared" si="14"/>
        <v>0.91332500000000005</v>
      </c>
      <c r="JU55" s="4">
        <f t="shared" si="15"/>
        <v>1.8411500000000001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r=0.5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k=50, r=0.5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/>
      <c r="AQ56" s="5"/>
      <c r="AR56" s="5"/>
      <c r="AS56" s="5"/>
      <c r="AT56" s="5"/>
      <c r="AU56" s="5"/>
      <c r="AV56" s="5"/>
      <c r="AW56" s="5"/>
      <c r="AX56" s="4"/>
      <c r="AY56" s="4"/>
      <c r="AZ56" s="4"/>
      <c r="BA56" s="4"/>
      <c r="BB56" s="4"/>
      <c r="BC56" s="4"/>
      <c r="BD56" s="4"/>
      <c r="BE56" s="4"/>
      <c r="BF56" s="5"/>
      <c r="BG56" s="5"/>
      <c r="BH56" s="5"/>
      <c r="BI56" s="5"/>
      <c r="BJ56" s="5"/>
      <c r="BK56" s="5"/>
      <c r="BL56" s="5"/>
      <c r="BM56" s="5"/>
      <c r="BN56" s="4"/>
      <c r="BO56" s="4"/>
      <c r="BP56" s="4"/>
      <c r="BQ56" s="4"/>
      <c r="BR56" s="4"/>
      <c r="BS56" s="4"/>
      <c r="BT56" s="4"/>
      <c r="BU56" s="4"/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0.57962499999999995</v>
      </c>
      <c r="JO56" s="4">
        <f t="shared" si="9"/>
        <v>0.571075</v>
      </c>
      <c r="JP56" s="4">
        <f t="shared" si="10"/>
        <v>0.19577499999999998</v>
      </c>
      <c r="JQ56" s="4">
        <f t="shared" si="11"/>
        <v>8.6599999999999996E-2</v>
      </c>
      <c r="JR56" s="4">
        <f t="shared" si="12"/>
        <v>0.81622500000000009</v>
      </c>
      <c r="JS56" s="4">
        <f t="shared" si="13"/>
        <v>4.7350000000000003E-2</v>
      </c>
      <c r="JT56" s="4">
        <f t="shared" si="14"/>
        <v>0.95569999999999999</v>
      </c>
      <c r="JU56" s="4">
        <f t="shared" si="15"/>
        <v>1.2717999999999998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r=0.5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r=0.5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k=50, r=0.5</v>
      </c>
    </row>
    <row r="57" spans="1:289" x14ac:dyDescent="0.2">
      <c r="A57" s="1" t="s">
        <v>53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/>
      <c r="AQ57" s="5"/>
      <c r="AR57" s="5"/>
      <c r="AS57" s="5"/>
      <c r="AT57" s="5"/>
      <c r="AU57" s="5"/>
      <c r="AV57" s="5"/>
      <c r="AW57" s="5"/>
      <c r="AX57" s="4"/>
      <c r="AY57" s="4"/>
      <c r="AZ57" s="4"/>
      <c r="BA57" s="4"/>
      <c r="BB57" s="4"/>
      <c r="BC57" s="4"/>
      <c r="BD57" s="4"/>
      <c r="BE57" s="4"/>
      <c r="BF57" s="5"/>
      <c r="BG57" s="5"/>
      <c r="BH57" s="5"/>
      <c r="BI57" s="5"/>
      <c r="BJ57" s="5"/>
      <c r="BK57" s="5"/>
      <c r="BL57" s="5"/>
      <c r="BM57" s="5"/>
      <c r="BN57" s="4"/>
      <c r="BO57" s="4"/>
      <c r="BP57" s="4"/>
      <c r="BQ57" s="4"/>
      <c r="BR57" s="4"/>
      <c r="BS57" s="4"/>
      <c r="BT57" s="4"/>
      <c r="BU57" s="4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0.58890000000000009</v>
      </c>
      <c r="JO57" s="4">
        <f t="shared" si="9"/>
        <v>0.59126666666666672</v>
      </c>
      <c r="JP57" s="4">
        <f t="shared" si="10"/>
        <v>0.18206666666666668</v>
      </c>
      <c r="JQ57" s="4">
        <f t="shared" si="11"/>
        <v>0.11603333333333334</v>
      </c>
      <c r="JR57" s="4">
        <f t="shared" si="12"/>
        <v>0.82313333333333338</v>
      </c>
      <c r="JS57" s="4">
        <f t="shared" si="13"/>
        <v>4.6466666666666663E-2</v>
      </c>
      <c r="JT57" s="4">
        <f t="shared" si="14"/>
        <v>0.94513333333333327</v>
      </c>
      <c r="JU57" s="4">
        <f t="shared" si="15"/>
        <v>1.4042666666666666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r=0.5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r=0.5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r=0.5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r=0.5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r=0.5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r=0.5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r=0.5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k=50, r=0.5</v>
      </c>
    </row>
    <row r="58" spans="1:289" x14ac:dyDescent="0.2">
      <c r="A58" s="1" t="s">
        <v>54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/>
      <c r="AQ58" s="5"/>
      <c r="AR58" s="5"/>
      <c r="AS58" s="5"/>
      <c r="AT58" s="5"/>
      <c r="AU58" s="5"/>
      <c r="AV58" s="5"/>
      <c r="AW58" s="5"/>
      <c r="AX58" s="4"/>
      <c r="AY58" s="4"/>
      <c r="AZ58" s="4"/>
      <c r="BA58" s="4"/>
      <c r="BB58" s="4"/>
      <c r="BC58" s="4"/>
      <c r="BD58" s="4"/>
      <c r="BE58" s="4"/>
      <c r="BF58" s="5"/>
      <c r="BG58" s="5"/>
      <c r="BH58" s="5"/>
      <c r="BI58" s="5"/>
      <c r="BJ58" s="5"/>
      <c r="BK58" s="5"/>
      <c r="BL58" s="5"/>
      <c r="BM58" s="5"/>
      <c r="BN58" s="4"/>
      <c r="BO58" s="4"/>
      <c r="BP58" s="4"/>
      <c r="BQ58" s="4"/>
      <c r="BR58" s="4"/>
      <c r="BS58" s="4"/>
      <c r="BT58" s="4"/>
      <c r="BU58" s="4"/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0.59069999999999989</v>
      </c>
      <c r="JO58" s="4">
        <f t="shared" si="9"/>
        <v>0.59316666666666673</v>
      </c>
      <c r="JP58" s="4">
        <f t="shared" si="10"/>
        <v>0.17106666666666667</v>
      </c>
      <c r="JQ58" s="4">
        <f t="shared" si="11"/>
        <v>0.12053333333333334</v>
      </c>
      <c r="JR58" s="4">
        <f t="shared" si="12"/>
        <v>0.81490000000000007</v>
      </c>
      <c r="JS58" s="4">
        <f t="shared" si="13"/>
        <v>4.4333333333333336E-2</v>
      </c>
      <c r="JT58" s="4">
        <f t="shared" si="14"/>
        <v>0.94286666666666663</v>
      </c>
      <c r="JU58" s="4">
        <f t="shared" si="15"/>
        <v>1.3242666666666667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r=0.5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r=0.5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r=0.5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r=0.5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k=50, r=0.5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r=0.5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r=0.5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k=50, r=0.5</v>
      </c>
    </row>
    <row r="59" spans="1:289" x14ac:dyDescent="0.2">
      <c r="A59" s="1" t="s">
        <v>55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/>
      <c r="AQ59" s="5"/>
      <c r="AR59" s="5"/>
      <c r="AS59" s="5"/>
      <c r="AT59" s="5"/>
      <c r="AU59" s="5"/>
      <c r="AV59" s="5"/>
      <c r="AW59" s="5"/>
      <c r="AX59" s="4"/>
      <c r="AY59" s="4"/>
      <c r="AZ59" s="4"/>
      <c r="BA59" s="4"/>
      <c r="BB59" s="4"/>
      <c r="BC59" s="4"/>
      <c r="BD59" s="4"/>
      <c r="BE59" s="4"/>
      <c r="BF59" s="5"/>
      <c r="BG59" s="5"/>
      <c r="BH59" s="5"/>
      <c r="BI59" s="5"/>
      <c r="BJ59" s="5"/>
      <c r="BK59" s="5"/>
      <c r="BL59" s="5"/>
      <c r="BM59" s="5"/>
      <c r="BN59" s="4"/>
      <c r="BO59" s="4"/>
      <c r="BP59" s="4"/>
      <c r="BQ59" s="4"/>
      <c r="BR59" s="4"/>
      <c r="BS59" s="4"/>
      <c r="BT59" s="4"/>
      <c r="BU59" s="4"/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0.58723333333333338</v>
      </c>
      <c r="JO59" s="4">
        <f t="shared" si="9"/>
        <v>0.59566666666666668</v>
      </c>
      <c r="JP59" s="4">
        <f t="shared" si="10"/>
        <v>0.1986</v>
      </c>
      <c r="JQ59" s="4">
        <f t="shared" si="11"/>
        <v>5.7600000000000005E-2</v>
      </c>
      <c r="JR59" s="4">
        <f t="shared" si="12"/>
        <v>0.84360000000000002</v>
      </c>
      <c r="JS59" s="4">
        <f t="shared" si="13"/>
        <v>9.6100000000000005E-2</v>
      </c>
      <c r="JT59" s="4">
        <f t="shared" si="14"/>
        <v>0.94393333333333329</v>
      </c>
      <c r="JU59" s="4">
        <f t="shared" si="15"/>
        <v>1.3090333333333335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k=5, r=0.5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r=0.5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r=0.5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r=0.5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r=0.5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k=5, r=0.5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r=0.5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k=50, r=0.5</v>
      </c>
    </row>
    <row r="60" spans="1:289" x14ac:dyDescent="0.2">
      <c r="A60" s="1" t="s">
        <v>56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/>
      <c r="AQ60" s="5"/>
      <c r="AR60" s="5"/>
      <c r="AS60" s="5"/>
      <c r="AT60" s="5"/>
      <c r="AU60" s="5"/>
      <c r="AV60" s="5"/>
      <c r="AW60" s="5"/>
      <c r="AX60" s="4"/>
      <c r="AY60" s="4"/>
      <c r="AZ60" s="4"/>
      <c r="BA60" s="4"/>
      <c r="BB60" s="4"/>
      <c r="BC60" s="4"/>
      <c r="BD60" s="4"/>
      <c r="BE60" s="4"/>
      <c r="BF60" s="5"/>
      <c r="BG60" s="5"/>
      <c r="BH60" s="5"/>
      <c r="BI60" s="5"/>
      <c r="BJ60" s="5"/>
      <c r="BK60" s="5"/>
      <c r="BL60" s="5"/>
      <c r="BM60" s="5"/>
      <c r="BN60" s="4"/>
      <c r="BO60" s="4"/>
      <c r="BP60" s="4"/>
      <c r="BQ60" s="4"/>
      <c r="BR60" s="4"/>
      <c r="BS60" s="4"/>
      <c r="BT60" s="4"/>
      <c r="BU60" s="4"/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0.59240000000000004</v>
      </c>
      <c r="JO60" s="4">
        <f t="shared" si="9"/>
        <v>0.6153333333333334</v>
      </c>
      <c r="JP60" s="4">
        <f t="shared" si="10"/>
        <v>0.17879999999999999</v>
      </c>
      <c r="JQ60" s="4">
        <f t="shared" si="11"/>
        <v>4.4166666666666667E-2</v>
      </c>
      <c r="JR60" s="4">
        <f t="shared" si="12"/>
        <v>0.85340000000000005</v>
      </c>
      <c r="JS60" s="4">
        <f t="shared" si="13"/>
        <v>0.12676666666666667</v>
      </c>
      <c r="JT60" s="4">
        <f t="shared" si="14"/>
        <v>0.94383333333333341</v>
      </c>
      <c r="JU60" s="4">
        <f t="shared" si="15"/>
        <v>1.1720666666666666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r=0.5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r=0.5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k=50, r=0.5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k=5, r=0.5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r=0.5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k=10,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r=0.5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k=50, r=0.5</v>
      </c>
    </row>
    <row r="61" spans="1:289" x14ac:dyDescent="0.2">
      <c r="A61" s="1" t="s">
        <v>57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/>
      <c r="AQ61" s="5"/>
      <c r="AR61" s="5"/>
      <c r="AS61" s="5"/>
      <c r="AT61" s="5"/>
      <c r="AU61" s="5"/>
      <c r="AV61" s="5"/>
      <c r="AW61" s="5"/>
      <c r="AX61" s="4"/>
      <c r="AY61" s="4"/>
      <c r="AZ61" s="4"/>
      <c r="BA61" s="4"/>
      <c r="BB61" s="4"/>
      <c r="BC61" s="4"/>
      <c r="BD61" s="4"/>
      <c r="BE61" s="4"/>
      <c r="BF61" s="5"/>
      <c r="BG61" s="5"/>
      <c r="BH61" s="5"/>
      <c r="BI61" s="5"/>
      <c r="BJ61" s="5"/>
      <c r="BK61" s="5"/>
      <c r="BL61" s="5"/>
      <c r="BM61" s="5"/>
      <c r="BN61" s="4"/>
      <c r="BO61" s="4"/>
      <c r="BP61" s="4"/>
      <c r="BQ61" s="4"/>
      <c r="BR61" s="4"/>
      <c r="BS61" s="4"/>
      <c r="BT61" s="4"/>
      <c r="BU61" s="4"/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0.59746666666666659</v>
      </c>
      <c r="JO61" s="4">
        <f t="shared" si="9"/>
        <v>0.62180000000000002</v>
      </c>
      <c r="JP61" s="4">
        <f t="shared" si="10"/>
        <v>0.17853333333333332</v>
      </c>
      <c r="JQ61" s="4">
        <f t="shared" si="11"/>
        <v>1.0833333333333334E-2</v>
      </c>
      <c r="JR61" s="4">
        <f t="shared" si="12"/>
        <v>0.8821</v>
      </c>
      <c r="JS61" s="4">
        <f t="shared" si="13"/>
        <v>0.53460000000000008</v>
      </c>
      <c r="JT61" s="4">
        <f t="shared" si="14"/>
        <v>0.9462666666666667</v>
      </c>
      <c r="JU61" s="4">
        <f t="shared" si="15"/>
        <v>1.2950000000000002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k=5, r=0.5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k=5, r=0.5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r=0.5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k=10, r=0.5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r=0.5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r=0.5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r=0.5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k=50, r=0.5</v>
      </c>
    </row>
    <row r="62" spans="1:289" x14ac:dyDescent="0.2">
      <c r="A62" s="1" t="s">
        <v>58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/>
      <c r="AQ62" s="5"/>
      <c r="AR62" s="5"/>
      <c r="AS62" s="5"/>
      <c r="AT62" s="5"/>
      <c r="AU62" s="5"/>
      <c r="AV62" s="5"/>
      <c r="AW62" s="5"/>
      <c r="AX62" s="4"/>
      <c r="AY62" s="4"/>
      <c r="AZ62" s="4"/>
      <c r="BA62" s="4"/>
      <c r="BB62" s="4"/>
      <c r="BC62" s="4"/>
      <c r="BD62" s="4"/>
      <c r="BE62" s="4"/>
      <c r="BF62" s="5"/>
      <c r="BG62" s="5"/>
      <c r="BH62" s="5"/>
      <c r="BI62" s="5"/>
      <c r="BJ62" s="5"/>
      <c r="BK62" s="5"/>
      <c r="BL62" s="5"/>
      <c r="BM62" s="5"/>
      <c r="BN62" s="4"/>
      <c r="BO62" s="4"/>
      <c r="BP62" s="4"/>
      <c r="BQ62" s="4"/>
      <c r="BR62" s="4"/>
      <c r="BS62" s="4"/>
      <c r="BT62" s="4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0.59296666666666664</v>
      </c>
      <c r="JO62" s="4">
        <f t="shared" si="9"/>
        <v>0.6079</v>
      </c>
      <c r="JP62" s="4">
        <f t="shared" si="10"/>
        <v>0.155</v>
      </c>
      <c r="JQ62" s="4">
        <f t="shared" si="11"/>
        <v>4.4333333333333336E-2</v>
      </c>
      <c r="JR62" s="4">
        <f t="shared" si="12"/>
        <v>0.81176666666666664</v>
      </c>
      <c r="JS62" s="4">
        <f t="shared" si="13"/>
        <v>0.11990000000000001</v>
      </c>
      <c r="JT62" s="4">
        <f t="shared" si="14"/>
        <v>0.94030000000000002</v>
      </c>
      <c r="JU62" s="4">
        <f t="shared" si="15"/>
        <v>1.3042666666666667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r=0.5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r=0.5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r=0.5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k=50, r=0.5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k=50, r=0.5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r=0.5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r=0.5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k=50, r=0.5</v>
      </c>
    </row>
    <row r="63" spans="1:289" x14ac:dyDescent="0.2">
      <c r="A63" s="1" t="s">
        <v>59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/>
      <c r="AQ63" s="5"/>
      <c r="AR63" s="5"/>
      <c r="AS63" s="5"/>
      <c r="AT63" s="5"/>
      <c r="AU63" s="5"/>
      <c r="AV63" s="5"/>
      <c r="AW63" s="5"/>
      <c r="AX63" s="4"/>
      <c r="AY63" s="4"/>
      <c r="AZ63" s="4"/>
      <c r="BA63" s="4"/>
      <c r="BB63" s="4"/>
      <c r="BC63" s="4"/>
      <c r="BD63" s="4"/>
      <c r="BE63" s="4"/>
      <c r="BF63" s="5"/>
      <c r="BG63" s="5"/>
      <c r="BH63" s="5"/>
      <c r="BI63" s="5"/>
      <c r="BJ63" s="5"/>
      <c r="BK63" s="5"/>
      <c r="BL63" s="5"/>
      <c r="BM63" s="5"/>
      <c r="BN63" s="4"/>
      <c r="BO63" s="4"/>
      <c r="BP63" s="4"/>
      <c r="BQ63" s="4"/>
      <c r="BR63" s="4"/>
      <c r="BS63" s="4"/>
      <c r="BT63" s="4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0.59320000000000006</v>
      </c>
      <c r="JO63" s="4">
        <f t="shared" si="9"/>
        <v>0.60783333333333334</v>
      </c>
      <c r="JP63" s="4">
        <f t="shared" si="10"/>
        <v>0.17243333333333333</v>
      </c>
      <c r="JQ63" s="4">
        <f t="shared" si="11"/>
        <v>6.0766666666666663E-2</v>
      </c>
      <c r="JR63" s="4">
        <f t="shared" si="12"/>
        <v>0.84570000000000001</v>
      </c>
      <c r="JS63" s="4">
        <f t="shared" si="13"/>
        <v>9.1433333333333325E-2</v>
      </c>
      <c r="JT63" s="4">
        <f t="shared" si="14"/>
        <v>0.94313333333333338</v>
      </c>
      <c r="JU63" s="4">
        <f t="shared" si="15"/>
        <v>1.4028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k=5, r=0.5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r=0.5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r=0.5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r=0.5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k=10, r=0.5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r=0.5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r=0.5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k=50, r=0.5</v>
      </c>
    </row>
    <row r="64" spans="1:289" x14ac:dyDescent="0.2">
      <c r="A64" s="1" t="s">
        <v>60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/>
      <c r="AQ64" s="5"/>
      <c r="AR64" s="5"/>
      <c r="AS64" s="5"/>
      <c r="AT64" s="5"/>
      <c r="AU64" s="5"/>
      <c r="AV64" s="5"/>
      <c r="AW64" s="5"/>
      <c r="AX64" s="4"/>
      <c r="AY64" s="4"/>
      <c r="AZ64" s="4"/>
      <c r="BA64" s="4"/>
      <c r="BB64" s="4"/>
      <c r="BC64" s="4"/>
      <c r="BD64" s="4"/>
      <c r="BE64" s="4"/>
      <c r="BF64" s="5"/>
      <c r="BG64" s="5"/>
      <c r="BH64" s="5"/>
      <c r="BI64" s="5"/>
      <c r="BJ64" s="5"/>
      <c r="BK64" s="5"/>
      <c r="BL64" s="5"/>
      <c r="BM64" s="5"/>
      <c r="BN64" s="4"/>
      <c r="BO64" s="4"/>
      <c r="BP64" s="4"/>
      <c r="BQ64" s="4"/>
      <c r="BR64" s="4"/>
      <c r="BS64" s="4"/>
      <c r="BT64" s="4"/>
      <c r="BU64" s="4"/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0.5917</v>
      </c>
      <c r="JO64" s="4">
        <f t="shared" si="9"/>
        <v>0.60449999999999993</v>
      </c>
      <c r="JP64" s="4">
        <f t="shared" si="10"/>
        <v>0.16223333333333334</v>
      </c>
      <c r="JQ64" s="4">
        <f t="shared" si="11"/>
        <v>4.1866666666666663E-2</v>
      </c>
      <c r="JR64" s="4">
        <f t="shared" si="12"/>
        <v>0.8138333333333333</v>
      </c>
      <c r="JS64" s="4">
        <f t="shared" si="13"/>
        <v>0.1258</v>
      </c>
      <c r="JT64" s="4">
        <f t="shared" si="14"/>
        <v>0.88583333333333325</v>
      </c>
      <c r="JU64" s="4">
        <f t="shared" si="15"/>
        <v>1.4206333333333332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r=0.5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r=0.5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r=0.5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r=0.5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k=50, r=0.5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k=5, r=0.5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k=10, r=0.5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k=50, r=0.5</v>
      </c>
    </row>
    <row r="65" spans="1:289" x14ac:dyDescent="0.2">
      <c r="A65" s="1" t="s">
        <v>61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/>
      <c r="AQ65" s="5"/>
      <c r="AR65" s="5"/>
      <c r="AS65" s="5"/>
      <c r="AT65" s="5"/>
      <c r="AU65" s="5"/>
      <c r="AV65" s="5"/>
      <c r="AW65" s="5"/>
      <c r="AX65" s="4"/>
      <c r="AY65" s="4"/>
      <c r="AZ65" s="4"/>
      <c r="BA65" s="4"/>
      <c r="BB65" s="4"/>
      <c r="BC65" s="4"/>
      <c r="BD65" s="4"/>
      <c r="BE65" s="4"/>
      <c r="BF65" s="5"/>
      <c r="BG65" s="5"/>
      <c r="BH65" s="5"/>
      <c r="BI65" s="5"/>
      <c r="BJ65" s="5"/>
      <c r="BK65" s="5"/>
      <c r="BL65" s="5"/>
      <c r="BM65" s="5"/>
      <c r="BN65" s="4"/>
      <c r="BO65" s="4"/>
      <c r="BP65" s="4"/>
      <c r="BQ65" s="4"/>
      <c r="BR65" s="4"/>
      <c r="BS65" s="4"/>
      <c r="BT65" s="4"/>
      <c r="BU65" s="4"/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69">
        <v>0.60829999999999995</v>
      </c>
      <c r="CM65" s="69">
        <v>0.62370000000000003</v>
      </c>
      <c r="CN65" s="69">
        <v>0.14610000000000001</v>
      </c>
      <c r="CO65" s="69">
        <v>4.1500000000000002E-2</v>
      </c>
      <c r="CP65" s="69">
        <v>0.78549999999999998</v>
      </c>
      <c r="CQ65" s="69">
        <v>0.12379999999999999</v>
      </c>
      <c r="CR65" s="69">
        <v>0.94540000000000002</v>
      </c>
      <c r="CS65" s="69">
        <v>0.92169999999999996</v>
      </c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0.60739999999999994</v>
      </c>
      <c r="JO65" s="4">
        <f t="shared" si="9"/>
        <v>0.62176666666666669</v>
      </c>
      <c r="JP65" s="4">
        <f t="shared" si="10"/>
        <v>0.15013333333333334</v>
      </c>
      <c r="JQ65" s="4">
        <f t="shared" si="11"/>
        <v>4.1200000000000001E-2</v>
      </c>
      <c r="JR65" s="4">
        <f t="shared" si="12"/>
        <v>0.78549999999999998</v>
      </c>
      <c r="JS65" s="4">
        <f t="shared" si="13"/>
        <v>0.12493333333333333</v>
      </c>
      <c r="JT65" s="4">
        <f t="shared" si="14"/>
        <v>0.94393333333333329</v>
      </c>
      <c r="JU65" s="4">
        <f t="shared" si="15"/>
        <v>1.2514999999999998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r=0.5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r=0.5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k=50, r=0.5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k=50, r=0.5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r=0.5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r=0.5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k=50, r=0.5</v>
      </c>
    </row>
    <row r="66" spans="1:289" x14ac:dyDescent="0.2">
      <c r="A66" s="1" t="s">
        <v>222</v>
      </c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4"/>
      <c r="S66" s="4"/>
      <c r="T66" s="4"/>
      <c r="U66" s="4"/>
      <c r="V66" s="4"/>
      <c r="W66" s="4"/>
      <c r="X66" s="4"/>
      <c r="Y66" s="4"/>
      <c r="Z66" s="5"/>
      <c r="AA66" s="5"/>
      <c r="AB66" s="5"/>
      <c r="AC66" s="5"/>
      <c r="AD66" s="5"/>
      <c r="AE66" s="5"/>
      <c r="AF66" s="5"/>
      <c r="AG66" s="5"/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/>
      <c r="BG66" s="5"/>
      <c r="BH66" s="5"/>
      <c r="BI66" s="5"/>
      <c r="BJ66" s="5"/>
      <c r="BK66" s="5"/>
      <c r="BL66" s="5"/>
      <c r="BM66" s="5"/>
      <c r="BN66" s="4"/>
      <c r="BO66" s="4"/>
      <c r="BP66" s="4"/>
      <c r="BQ66" s="4"/>
      <c r="BR66" s="4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/>
      <c r="EA66" s="4"/>
      <c r="EB66" s="4"/>
      <c r="EC66" s="4"/>
      <c r="ED66" s="4"/>
      <c r="EE66" s="4"/>
      <c r="EF66" s="4"/>
      <c r="EG66" s="4"/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0.59530000000000005</v>
      </c>
      <c r="JO66" s="4">
        <f t="shared" si="9"/>
        <v>0.61920000000000008</v>
      </c>
      <c r="JP66" s="4">
        <f t="shared" si="10"/>
        <v>0.16533333333333333</v>
      </c>
      <c r="JQ66" s="4">
        <f t="shared" si="11"/>
        <v>4.5166666666666667E-2</v>
      </c>
      <c r="JR66" s="4">
        <f t="shared" si="12"/>
        <v>0.84853333333333325</v>
      </c>
      <c r="JS66" s="4">
        <f t="shared" si="13"/>
        <v>0.12320000000000002</v>
      </c>
      <c r="JT66" s="4">
        <f t="shared" si="14"/>
        <v>0.94369999999999987</v>
      </c>
      <c r="JU66" s="4">
        <f t="shared" si="15"/>
        <v>1.0864333333333331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k=5, r=0.5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r=0.5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k=50, r=0.5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k=5, r=0.5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r=0.5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r=0.5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k=50, r=0.5</v>
      </c>
    </row>
    <row r="67" spans="1:289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4"/>
      <c r="S67" s="4"/>
      <c r="T67" s="4"/>
      <c r="U67" s="4"/>
      <c r="V67" s="4"/>
      <c r="W67" s="4"/>
      <c r="X67" s="4"/>
      <c r="Y67" s="4"/>
      <c r="Z67" s="5"/>
      <c r="AA67" s="5"/>
      <c r="AB67" s="5"/>
      <c r="AC67" s="5"/>
      <c r="AD67" s="5"/>
      <c r="AE67" s="5"/>
      <c r="AF67" s="5"/>
      <c r="AG67" s="5"/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0.59288333333333332</v>
      </c>
      <c r="JO67" s="4">
        <f t="shared" si="9"/>
        <v>0.61808333333333332</v>
      </c>
      <c r="JP67" s="4">
        <f t="shared" si="10"/>
        <v>0.21690000000000001</v>
      </c>
      <c r="JQ67" s="4">
        <f t="shared" si="11"/>
        <v>8.0833333333333313E-3</v>
      </c>
      <c r="JR67" s="4">
        <f t="shared" si="12"/>
        <v>0.89873333333333338</v>
      </c>
      <c r="JS67" s="4">
        <f t="shared" si="13"/>
        <v>0.73038333333333327</v>
      </c>
      <c r="JT67" s="4">
        <f t="shared" si="14"/>
        <v>0.94574999999999998</v>
      </c>
      <c r="JU67" s="4">
        <f t="shared" si="15"/>
        <v>0.13760000000000003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k=5, r=0.5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k=5,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r=0.5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k=10, r=0.5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k=10, r=0.5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r=0.5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r=0.5</v>
      </c>
    </row>
    <row r="68" spans="1:289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4"/>
      <c r="S68" s="4"/>
      <c r="T68" s="4"/>
      <c r="U68" s="4"/>
      <c r="V68" s="4"/>
      <c r="W68" s="4"/>
      <c r="X68" s="4"/>
      <c r="Y68" s="4"/>
      <c r="Z68" s="5"/>
      <c r="AA68" s="5"/>
      <c r="AB68" s="5"/>
      <c r="AC68" s="5"/>
      <c r="AD68" s="5"/>
      <c r="AE68" s="5"/>
      <c r="AF68" s="5"/>
      <c r="AG68" s="5"/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0.59394999999999998</v>
      </c>
      <c r="JO68" s="4">
        <f t="shared" si="9"/>
        <v>0.6191333333333332</v>
      </c>
      <c r="JP68" s="4">
        <f t="shared" si="10"/>
        <v>0.21345</v>
      </c>
      <c r="JQ68" s="4">
        <f t="shared" si="11"/>
        <v>8.0833333333333313E-3</v>
      </c>
      <c r="JR68" s="4">
        <f t="shared" si="12"/>
        <v>0.8989499999999998</v>
      </c>
      <c r="JS68" s="4">
        <f t="shared" si="13"/>
        <v>0.72930000000000006</v>
      </c>
      <c r="JT68" s="4">
        <f t="shared" si="14"/>
        <v>0.94574999999999998</v>
      </c>
      <c r="JU68" s="4">
        <f t="shared" si="15"/>
        <v>0.17065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k=5, r=0.5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k=5, r=0.5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r=0.5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k=10, r=0.5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k=50, r=0.5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r=0.5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k=100, r=0.5</v>
      </c>
    </row>
    <row r="69" spans="1:289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4"/>
      <c r="V69" s="4"/>
      <c r="W69" s="4"/>
      <c r="X69" s="4"/>
      <c r="Y69" s="4"/>
      <c r="Z69" s="5"/>
      <c r="AA69" s="5"/>
      <c r="AB69" s="5"/>
      <c r="AC69" s="5"/>
      <c r="AD69" s="5"/>
      <c r="AE69" s="5"/>
      <c r="AF69" s="5"/>
      <c r="AG69" s="5"/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0.59184999999999999</v>
      </c>
      <c r="JO69" s="4">
        <f t="shared" si="9"/>
        <v>0.61811666666666665</v>
      </c>
      <c r="JP69" s="4">
        <f t="shared" si="10"/>
        <v>0.2218</v>
      </c>
      <c r="JQ69" s="4">
        <f t="shared" si="11"/>
        <v>8.0833333333333313E-3</v>
      </c>
      <c r="JR69" s="4">
        <f t="shared" si="12"/>
        <v>0.89736666666666665</v>
      </c>
      <c r="JS69" s="4">
        <f t="shared" si="13"/>
        <v>0.72733333333333328</v>
      </c>
      <c r="JT69" s="4">
        <f t="shared" si="14"/>
        <v>0.94574999999999998</v>
      </c>
      <c r="JU69" s="4">
        <f t="shared" si="15"/>
        <v>0.14086666666666667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k=5, r=0.5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k=5, r=0.5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r=0.5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k=10, r=0.5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k=10, r=0.5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r=0.5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r=0.5</v>
      </c>
    </row>
    <row r="70" spans="1:289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4"/>
      <c r="S70" s="4"/>
      <c r="T70" s="4"/>
      <c r="U70" s="4"/>
      <c r="V70" s="4"/>
      <c r="W70" s="4"/>
      <c r="X70" s="4"/>
      <c r="Y70" s="4"/>
      <c r="Z70" s="5"/>
      <c r="AA70" s="5"/>
      <c r="AB70" s="5"/>
      <c r="AC70" s="5"/>
      <c r="AD70" s="5"/>
      <c r="AE70" s="5"/>
      <c r="AF70" s="5"/>
      <c r="AG70" s="5"/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0.59724999999999995</v>
      </c>
      <c r="JO70" s="4">
        <f t="shared" si="9"/>
        <v>0.62281666666666669</v>
      </c>
      <c r="JP70" s="4">
        <f t="shared" si="10"/>
        <v>0.21409999999999998</v>
      </c>
      <c r="JQ70" s="4">
        <f t="shared" si="11"/>
        <v>8.0000000000000002E-3</v>
      </c>
      <c r="JR70" s="4">
        <f t="shared" si="12"/>
        <v>0.90641666666666676</v>
      </c>
      <c r="JS70" s="4">
        <f t="shared" si="13"/>
        <v>0.7416666666666667</v>
      </c>
      <c r="JT70" s="4">
        <f t="shared" si="14"/>
        <v>0.94051666666666678</v>
      </c>
      <c r="JU70" s="4">
        <f t="shared" si="15"/>
        <v>0.16911666666666667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r=0.5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r=0.5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r=0.5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k=10, r=0.5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k=10, r=0.5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r=0.5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r=0.5</v>
      </c>
    </row>
    <row r="71" spans="1:289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/>
      <c r="S71" s="4"/>
      <c r="T71" s="4"/>
      <c r="U71" s="4"/>
      <c r="V71" s="4"/>
      <c r="W71" s="4"/>
      <c r="X71" s="4"/>
      <c r="Y71" s="4"/>
      <c r="Z71" s="5"/>
      <c r="AA71" s="5"/>
      <c r="AB71" s="5"/>
      <c r="AC71" s="5"/>
      <c r="AD71" s="5"/>
      <c r="AE71" s="5"/>
      <c r="AF71" s="5"/>
      <c r="AG71" s="5"/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0.59079999999999988</v>
      </c>
      <c r="JO71" s="4">
        <f t="shared" si="9"/>
        <v>0.6133333333333334</v>
      </c>
      <c r="JP71" s="4">
        <f t="shared" si="10"/>
        <v>0.22373333333333334</v>
      </c>
      <c r="JQ71" s="4">
        <f t="shared" si="11"/>
        <v>8.1333333333333327E-3</v>
      </c>
      <c r="JR71" s="4">
        <f t="shared" si="12"/>
        <v>0.89778333333333327</v>
      </c>
      <c r="JS71" s="4">
        <f t="shared" si="13"/>
        <v>0.72433333333333338</v>
      </c>
      <c r="JT71" s="4">
        <f t="shared" si="14"/>
        <v>0.94574999999999998</v>
      </c>
      <c r="JU71" s="4">
        <f t="shared" si="15"/>
        <v>0.14733333333333332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k=5, r=0.5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r=0.5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r=0.5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k=10, r=0.5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k=10, r=0.5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r=0.5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r=0.5</v>
      </c>
    </row>
    <row r="72" spans="1:289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/>
      <c r="S72" s="4"/>
      <c r="T72" s="4"/>
      <c r="U72" s="4"/>
      <c r="V72" s="4"/>
      <c r="W72" s="4"/>
      <c r="X72" s="4"/>
      <c r="Y72" s="4"/>
      <c r="Z72" s="5"/>
      <c r="AA72" s="5"/>
      <c r="AB72" s="5"/>
      <c r="AC72" s="5"/>
      <c r="AD72" s="5"/>
      <c r="AE72" s="5"/>
      <c r="AF72" s="5"/>
      <c r="AG72" s="5"/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0.59125000000000005</v>
      </c>
      <c r="JO72" s="4">
        <f t="shared" si="9"/>
        <v>0.61425000000000007</v>
      </c>
      <c r="JP72" s="4">
        <f t="shared" si="10"/>
        <v>0.22045000000000003</v>
      </c>
      <c r="JQ72" s="4">
        <f t="shared" si="11"/>
        <v>8.0833333333333313E-3</v>
      </c>
      <c r="JR72" s="4">
        <f t="shared" si="12"/>
        <v>0.89851666666666652</v>
      </c>
      <c r="JS72" s="4">
        <f t="shared" si="13"/>
        <v>0.73009999999999986</v>
      </c>
      <c r="JT72" s="4">
        <f t="shared" si="14"/>
        <v>0.94574999999999998</v>
      </c>
      <c r="JU72" s="4">
        <f t="shared" si="15"/>
        <v>0.14146666666666666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k=5, r=0.5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k=5, r=0.5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r=0.5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k=10, r=0.5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k=10, r=0.5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r=0.5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r=0.5</v>
      </c>
    </row>
    <row r="73" spans="1:289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/>
      <c r="S73" s="4"/>
      <c r="T73" s="4"/>
      <c r="U73" s="4"/>
      <c r="V73" s="4"/>
      <c r="W73" s="4"/>
      <c r="X73" s="4"/>
      <c r="Y73" s="4"/>
      <c r="Z73" s="5"/>
      <c r="AA73" s="5"/>
      <c r="AB73" s="5"/>
      <c r="AC73" s="5"/>
      <c r="AD73" s="5"/>
      <c r="AE73" s="5"/>
      <c r="AF73" s="5"/>
      <c r="AG73" s="5"/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0.59293333333333331</v>
      </c>
      <c r="JO73" s="4">
        <f t="shared" si="9"/>
        <v>0.62</v>
      </c>
      <c r="JP73" s="4">
        <f t="shared" si="10"/>
        <v>0.21404999999999999</v>
      </c>
      <c r="JQ73" s="4">
        <f t="shared" si="11"/>
        <v>8.0833333333333313E-3</v>
      </c>
      <c r="JR73" s="4">
        <f t="shared" si="12"/>
        <v>0.90010000000000001</v>
      </c>
      <c r="JS73" s="4">
        <f t="shared" si="13"/>
        <v>0.73048333333333326</v>
      </c>
      <c r="JT73" s="4">
        <f t="shared" si="14"/>
        <v>0.94574999999999998</v>
      </c>
      <c r="JU73" s="4">
        <f t="shared" si="15"/>
        <v>0.15715000000000001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r=0.5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r=0.5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r=0.5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k=10, r=0.5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k=10, r=0.5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r=0.5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r=0.5</v>
      </c>
    </row>
    <row r="74" spans="1:289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/>
      <c r="S74" s="4"/>
      <c r="T74" s="4"/>
      <c r="U74" s="4"/>
      <c r="V74" s="4"/>
      <c r="W74" s="4"/>
      <c r="X74" s="4"/>
      <c r="Y74" s="4"/>
      <c r="Z74" s="5"/>
      <c r="AA74" s="5"/>
      <c r="AB74" s="5"/>
      <c r="AC74" s="5"/>
      <c r="AD74" s="5"/>
      <c r="AE74" s="5"/>
      <c r="AF74" s="5"/>
      <c r="AG74" s="5"/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0.59696666666666665</v>
      </c>
      <c r="JO74" s="4">
        <f t="shared" si="9"/>
        <v>0.62168333333333325</v>
      </c>
      <c r="JP74" s="4">
        <f t="shared" si="10"/>
        <v>0.21501666666666666</v>
      </c>
      <c r="JQ74" s="4">
        <f t="shared" si="11"/>
        <v>8.0000000000000002E-3</v>
      </c>
      <c r="JR74" s="4">
        <f t="shared" si="12"/>
        <v>0.90610000000000002</v>
      </c>
      <c r="JS74" s="4">
        <f t="shared" si="13"/>
        <v>0.74101666666666677</v>
      </c>
      <c r="JT74" s="4">
        <f t="shared" si="14"/>
        <v>0.94048333333333334</v>
      </c>
      <c r="JU74" s="4">
        <f t="shared" si="15"/>
        <v>0.14159999999999998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k=5, r=0.5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k=5, r=0.5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r=0.5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k=10, r=0.5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k=10, r=0.5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r=0.5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r=0.5</v>
      </c>
    </row>
    <row r="75" spans="1:289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  <c r="AC75" s="5"/>
      <c r="AD75" s="5"/>
      <c r="AE75" s="5"/>
      <c r="AF75" s="5"/>
      <c r="AG75" s="5"/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0.59079999999999988</v>
      </c>
      <c r="JO75" s="4">
        <f t="shared" ref="JO75:JO109" si="17">AVERAGEIFS(B75:JM75,metrics.rec,"MSE")</f>
        <v>0.61576666666666668</v>
      </c>
      <c r="JP75" s="4">
        <f t="shared" ref="JP75:JP109" si="18">AVERAGEIFS(B75:JM75,metrics.rec,"R")</f>
        <v>0.22383333333333336</v>
      </c>
      <c r="JQ75" s="4">
        <f t="shared" ref="JQ75:JQ109" si="19">AVERAGEIFS(B75:JM75,metrics.rec,"Precision")</f>
        <v>8.0833333333333313E-3</v>
      </c>
      <c r="JR75" s="4">
        <f t="shared" ref="JR75:JR109" si="20">AVERAGEIFS(B75:JM75,metrics.rec,"Recall")</f>
        <v>0.89721666666666666</v>
      </c>
      <c r="JS75" s="4">
        <f t="shared" ref="JS75:JS109" si="21">AVERAGEIFS(B75:JM75,metrics.rec,"Coverage")</f>
        <v>0.72691666666666654</v>
      </c>
      <c r="JT75" s="4">
        <f t="shared" ref="JT75:JT109" si="22">AVERAGEIFS(B75:JM75,metrics.rec,"Recatio")</f>
        <v>0.94574999999999998</v>
      </c>
      <c r="JU75" s="4">
        <f t="shared" ref="JU75:JU109" si="23">AVERAGEIFS(B75:JM75,metrics.rec,"Time")</f>
        <v>0.14018333333333335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k=5, r=0.5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k=5, r=0.5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r=0.5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r=0.5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k=10, r=0.5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k=10, r=0.5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r=0.5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r=0.5</v>
      </c>
    </row>
    <row r="76" spans="1:289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/>
      <c r="S76" s="4"/>
      <c r="T76" s="4"/>
      <c r="U76" s="4"/>
      <c r="V76" s="4"/>
      <c r="W76" s="4"/>
      <c r="X76" s="4"/>
      <c r="Y76" s="4"/>
      <c r="Z76" s="5"/>
      <c r="AA76" s="5"/>
      <c r="AB76" s="5"/>
      <c r="AC76" s="5"/>
      <c r="AD76" s="5"/>
      <c r="AE76" s="5"/>
      <c r="AF76" s="5"/>
      <c r="AG76" s="5"/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0.5960833333333333</v>
      </c>
      <c r="JO76" s="4">
        <f t="shared" si="17"/>
        <v>0.62195</v>
      </c>
      <c r="JP76" s="4">
        <f t="shared" si="18"/>
        <v>0.20813333333333331</v>
      </c>
      <c r="JQ76" s="4">
        <f t="shared" si="19"/>
        <v>8.0833333333333313E-3</v>
      </c>
      <c r="JR76" s="4">
        <f t="shared" si="20"/>
        <v>0.90015000000000001</v>
      </c>
      <c r="JS76" s="4">
        <f t="shared" si="21"/>
        <v>0.7302833333333334</v>
      </c>
      <c r="JT76" s="4">
        <f t="shared" si="22"/>
        <v>0.94574999999999998</v>
      </c>
      <c r="JU76" s="4">
        <f t="shared" si="23"/>
        <v>0.13739999999999999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k=5, r=0.5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k=5, r=0.5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r=0.5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k=10, r=0.5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k=10, r=0.5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r=0.5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r=0.5</v>
      </c>
    </row>
    <row r="77" spans="1:289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0.75756666666666661</v>
      </c>
      <c r="JO77" s="4">
        <f t="shared" si="17"/>
        <v>0.93889999999999996</v>
      </c>
      <c r="JP77" s="4">
        <f t="shared" si="18"/>
        <v>0.19803333333333337</v>
      </c>
      <c r="JQ77" s="4">
        <f t="shared" si="19"/>
        <v>1.0933333333333331E-2</v>
      </c>
      <c r="JR77" s="4">
        <f t="shared" si="20"/>
        <v>0.91523333333333345</v>
      </c>
      <c r="JS77" s="4">
        <f t="shared" si="21"/>
        <v>0.54969999999999997</v>
      </c>
      <c r="JT77" s="4">
        <f t="shared" si="22"/>
        <v>0.94433333333333336</v>
      </c>
      <c r="JU77" s="4">
        <f t="shared" si="23"/>
        <v>0.18246666666666667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k=5, r=0.5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k=5, r=0.5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r=0.5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r=0.5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r=0.5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k=10, r=0.5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r=0.5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k=50, r=0.5</v>
      </c>
    </row>
    <row r="78" spans="1:289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0.59189999999999998</v>
      </c>
      <c r="JO78" s="4">
        <f t="shared" si="17"/>
        <v>0.61373333333333335</v>
      </c>
      <c r="JP78" s="4">
        <f t="shared" si="18"/>
        <v>0.21743333333333334</v>
      </c>
      <c r="JQ78" s="4">
        <f t="shared" si="19"/>
        <v>8.0666666666666664E-3</v>
      </c>
      <c r="JR78" s="4">
        <f t="shared" si="20"/>
        <v>0.89803333333333324</v>
      </c>
      <c r="JS78" s="4">
        <f t="shared" si="21"/>
        <v>0.73116666666666674</v>
      </c>
      <c r="JT78" s="4">
        <f t="shared" si="22"/>
        <v>0.94636666666666669</v>
      </c>
      <c r="JU78" s="4">
        <f t="shared" si="23"/>
        <v>0.18043333333333333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k=5, r=0.5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k=5, r=0.5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r=0.5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k=10, r=0.5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k=10, r=0.5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r=0.5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k=50, r=0.5</v>
      </c>
    </row>
    <row r="79" spans="1:289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/>
      <c r="S79" s="4"/>
      <c r="T79" s="4"/>
      <c r="U79" s="4"/>
      <c r="V79" s="4"/>
      <c r="W79" s="4"/>
      <c r="X79" s="4"/>
      <c r="Y79" s="4"/>
      <c r="Z79" s="5"/>
      <c r="AA79" s="5"/>
      <c r="AB79" s="5"/>
      <c r="AC79" s="5"/>
      <c r="AD79" s="5"/>
      <c r="AE79" s="5"/>
      <c r="AF79" s="5"/>
      <c r="AG79" s="5"/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0.59023333333333328</v>
      </c>
      <c r="JO79" s="4">
        <f t="shared" si="17"/>
        <v>0.61131666666666662</v>
      </c>
      <c r="JP79" s="4">
        <f t="shared" si="18"/>
        <v>0.21855000000000002</v>
      </c>
      <c r="JQ79" s="4">
        <f t="shared" si="19"/>
        <v>1.0516666666666667E-2</v>
      </c>
      <c r="JR79" s="4">
        <f t="shared" si="20"/>
        <v>0.89113333333333333</v>
      </c>
      <c r="JS79" s="4">
        <f t="shared" si="21"/>
        <v>0.55512499999999998</v>
      </c>
      <c r="JT79" s="4">
        <f t="shared" si="22"/>
        <v>0.93976666666666675</v>
      </c>
      <c r="JU79" s="4">
        <f t="shared" si="23"/>
        <v>0.14648333333333333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k=5, r=0.5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k=5, r=0.5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r=0.5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k=15, r=0.5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k=10, r=0.5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r=0.5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r=0.5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k=50, r=0.5</v>
      </c>
    </row>
    <row r="80" spans="1:289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0.59456666666666658</v>
      </c>
      <c r="JO80" s="4">
        <f t="shared" si="17"/>
        <v>0.61413333333333331</v>
      </c>
      <c r="JP80" s="4">
        <f t="shared" si="18"/>
        <v>0.21336666666666668</v>
      </c>
      <c r="JQ80" s="4">
        <f t="shared" si="19"/>
        <v>1.06E-2</v>
      </c>
      <c r="JR80" s="4">
        <f t="shared" si="20"/>
        <v>0.89283333333333337</v>
      </c>
      <c r="JS80" s="4">
        <f t="shared" si="21"/>
        <v>0.55206666666666659</v>
      </c>
      <c r="JT80" s="4">
        <f t="shared" si="22"/>
        <v>0.94433333333333336</v>
      </c>
      <c r="JU80" s="4">
        <f t="shared" si="23"/>
        <v>0.16070000000000001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k=5, r=0.5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r=0.5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r=0.5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r=0.5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k=10, r=0.5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k=50, r=0.5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r=0.5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k=50, r=0.5</v>
      </c>
    </row>
    <row r="81" spans="1:289" x14ac:dyDescent="0.2">
      <c r="A81" s="1" t="s">
        <v>74</v>
      </c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4"/>
      <c r="S81" s="4"/>
      <c r="T81" s="4"/>
      <c r="U81" s="4"/>
      <c r="V81" s="4"/>
      <c r="W81" s="4"/>
      <c r="X81" s="4"/>
      <c r="Y81" s="4"/>
      <c r="Z81" s="5"/>
      <c r="AA81" s="5"/>
      <c r="AB81" s="5"/>
      <c r="AC81" s="5"/>
      <c r="AD81" s="5"/>
      <c r="AE81" s="5"/>
      <c r="AF81" s="5"/>
      <c r="AG81" s="5"/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/>
      <c r="EA81" s="4"/>
      <c r="EB81" s="4"/>
      <c r="EC81" s="4"/>
      <c r="ED81" s="4"/>
      <c r="EE81" s="4"/>
      <c r="EF81" s="4"/>
      <c r="EG81" s="4"/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0.59483333333333333</v>
      </c>
      <c r="JO81" s="4">
        <f t="shared" si="17"/>
        <v>0.62686666666666657</v>
      </c>
      <c r="JP81" s="4">
        <f t="shared" si="18"/>
        <v>0.215</v>
      </c>
      <c r="JQ81" s="4">
        <f t="shared" si="19"/>
        <v>8.3000000000000001E-3</v>
      </c>
      <c r="JR81" s="4">
        <f t="shared" si="20"/>
        <v>0.8958666666666667</v>
      </c>
      <c r="JS81" s="4">
        <f t="shared" si="21"/>
        <v>0.7069333333333333</v>
      </c>
      <c r="JT81" s="4">
        <f t="shared" si="22"/>
        <v>0.94463333333333332</v>
      </c>
      <c r="JU81" s="4">
        <f t="shared" si="23"/>
        <v>0.17803333333333335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k=5, r=0.5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k=5, r=0.5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r=0.5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k=10, r=0.5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k=10, r=0.5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r=0.5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k=50, r=0.5</v>
      </c>
    </row>
    <row r="82" spans="1:289" x14ac:dyDescent="0.2">
      <c r="A82" s="1" t="s">
        <v>75</v>
      </c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4"/>
      <c r="S82" s="4"/>
      <c r="T82" s="4"/>
      <c r="U82" s="4"/>
      <c r="V82" s="4"/>
      <c r="W82" s="4"/>
      <c r="X82" s="4"/>
      <c r="Y82" s="4"/>
      <c r="Z82" s="5"/>
      <c r="AA82" s="5"/>
      <c r="AB82" s="5"/>
      <c r="AC82" s="5"/>
      <c r="AD82" s="5"/>
      <c r="AE82" s="5"/>
      <c r="AF82" s="5"/>
      <c r="AG82" s="5"/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/>
      <c r="EA82" s="4"/>
      <c r="EB82" s="4"/>
      <c r="EC82" s="4"/>
      <c r="ED82" s="4"/>
      <c r="EE82" s="4"/>
      <c r="EF82" s="4"/>
      <c r="EG82" s="4"/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0.58636666666666659</v>
      </c>
      <c r="JO82" s="4">
        <f t="shared" si="17"/>
        <v>0.59359999999999991</v>
      </c>
      <c r="JP82" s="4">
        <f t="shared" si="18"/>
        <v>0.21869999999999998</v>
      </c>
      <c r="JQ82" s="4">
        <f t="shared" si="19"/>
        <v>1.5333333333333332E-2</v>
      </c>
      <c r="JR82" s="4">
        <f t="shared" si="20"/>
        <v>0.8754333333333334</v>
      </c>
      <c r="JS82" s="4">
        <f t="shared" si="21"/>
        <v>0.37343333333333334</v>
      </c>
      <c r="JT82" s="4">
        <f t="shared" si="22"/>
        <v>0.93853333333333333</v>
      </c>
      <c r="JU82" s="4">
        <f t="shared" si="23"/>
        <v>0.18786666666666665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k=5, r=0.5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k=5, r=0.5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r=0.5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k=10, r=0.5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k=50, r=0.5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r=0.5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k=50, r=0.5</v>
      </c>
    </row>
    <row r="83" spans="1:289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0.77856666666666674</v>
      </c>
      <c r="JO83" s="4">
        <f t="shared" si="17"/>
        <v>1.0290333333333335</v>
      </c>
      <c r="JP83" s="4">
        <f t="shared" si="18"/>
        <v>0.1052</v>
      </c>
      <c r="JQ83" s="4">
        <f t="shared" si="19"/>
        <v>8.7666666666666674E-3</v>
      </c>
      <c r="JR83" s="4">
        <f t="shared" si="20"/>
        <v>0.69843333333333335</v>
      </c>
      <c r="JS83" s="4">
        <f t="shared" si="21"/>
        <v>0.50380000000000003</v>
      </c>
      <c r="JT83" s="4">
        <f t="shared" si="22"/>
        <v>0.84666666666666668</v>
      </c>
      <c r="JU83" s="4">
        <f t="shared" si="23"/>
        <v>1.5105666666666666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r=0.5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r=0.5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r=0.5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k=10, r=0.5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k=50, r=0.5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r=0.5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r=0.5</v>
      </c>
    </row>
    <row r="84" spans="1:289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/>
      <c r="S84" s="4"/>
      <c r="T84" s="4"/>
      <c r="U84" s="4"/>
      <c r="V84" s="4"/>
      <c r="W84" s="4"/>
      <c r="X84" s="4"/>
      <c r="Y84" s="4"/>
      <c r="Z84" s="5"/>
      <c r="AA84" s="5"/>
      <c r="AB84" s="5"/>
      <c r="AC84" s="5"/>
      <c r="AD84" s="5"/>
      <c r="AE84" s="5"/>
      <c r="AF84" s="5"/>
      <c r="AG84" s="5"/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0.58230000000000004</v>
      </c>
      <c r="JO84" s="4">
        <f t="shared" si="17"/>
        <v>0.5934666666666667</v>
      </c>
      <c r="JP84" s="4">
        <f t="shared" si="18"/>
        <v>0.22575000000000003</v>
      </c>
      <c r="JQ84" s="4">
        <f t="shared" si="19"/>
        <v>1.9450000000000002E-2</v>
      </c>
      <c r="JR84" s="4">
        <f t="shared" si="20"/>
        <v>0.86101666666666665</v>
      </c>
      <c r="JS84" s="4">
        <f t="shared" si="21"/>
        <v>0.29070000000000001</v>
      </c>
      <c r="JT84" s="4">
        <f t="shared" si="22"/>
        <v>0.94268333333333343</v>
      </c>
      <c r="JU84" s="4">
        <f t="shared" si="23"/>
        <v>0.14309999999999998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k=5, r=0.5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r=0.5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r=0.5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r=0.5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k=20, r=0.5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r=0.5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r=0.5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k=50, r=0.5</v>
      </c>
    </row>
    <row r="85" spans="1:289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0.58693333333333342</v>
      </c>
      <c r="JO85" s="4">
        <f t="shared" si="17"/>
        <v>0.59856666666666669</v>
      </c>
      <c r="JP85" s="4">
        <f t="shared" si="18"/>
        <v>0.21506666666666666</v>
      </c>
      <c r="JQ85" s="4">
        <f t="shared" si="19"/>
        <v>1.95E-2</v>
      </c>
      <c r="JR85" s="4">
        <f t="shared" si="20"/>
        <v>0.86343333333333339</v>
      </c>
      <c r="JS85" s="4">
        <f t="shared" si="21"/>
        <v>0.29053333333333337</v>
      </c>
      <c r="JT85" s="4">
        <f t="shared" si="22"/>
        <v>0.94349999999999989</v>
      </c>
      <c r="JU85" s="4">
        <f t="shared" si="23"/>
        <v>0.21149999999999999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k=5, r=0.5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k=5, r=0.5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r=0.5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r=0.5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k=10, r=0.5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k=5, r=0.5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r=0.5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r=0.5</v>
      </c>
    </row>
    <row r="86" spans="1:289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0.58326666666666671</v>
      </c>
      <c r="JO86" s="4">
        <f t="shared" si="17"/>
        <v>0.59316666666666673</v>
      </c>
      <c r="JP86" s="4">
        <f t="shared" si="18"/>
        <v>0.22160000000000002</v>
      </c>
      <c r="JQ86" s="4">
        <f t="shared" si="19"/>
        <v>1.946666666666667E-2</v>
      </c>
      <c r="JR86" s="4">
        <f t="shared" si="20"/>
        <v>0.86149999999999993</v>
      </c>
      <c r="JS86" s="4">
        <f t="shared" si="21"/>
        <v>0.29016666666666668</v>
      </c>
      <c r="JT86" s="4">
        <f t="shared" si="22"/>
        <v>0.94349999999999989</v>
      </c>
      <c r="JU86" s="4">
        <f t="shared" si="23"/>
        <v>0.20583333333333331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k=5, r=0.5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k=5, r=0.5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r=0.5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r=0.5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r=0.5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k=5, r=0.5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r=0.5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r=0.5</v>
      </c>
    </row>
    <row r="87" spans="1:289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/>
      <c r="S87" s="4"/>
      <c r="T87" s="4"/>
      <c r="U87" s="4"/>
      <c r="V87" s="4"/>
      <c r="W87" s="4"/>
      <c r="X87" s="4"/>
      <c r="Y87" s="4"/>
      <c r="Z87" s="5"/>
      <c r="AA87" s="5"/>
      <c r="AB87" s="5"/>
      <c r="AC87" s="5"/>
      <c r="AD87" s="5"/>
      <c r="AE87" s="5"/>
      <c r="AF87" s="5"/>
      <c r="AG87" s="5"/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0.58951666666666658</v>
      </c>
      <c r="JO87" s="4">
        <f t="shared" si="17"/>
        <v>0.60938333333333328</v>
      </c>
      <c r="JP87" s="4">
        <f t="shared" si="18"/>
        <v>0.21831666666666669</v>
      </c>
      <c r="JQ87" s="4">
        <f t="shared" si="19"/>
        <v>1.0516666666666667E-2</v>
      </c>
      <c r="JR87" s="4">
        <f t="shared" si="20"/>
        <v>0.89066666666666672</v>
      </c>
      <c r="JS87" s="4">
        <f t="shared" si="21"/>
        <v>0.55481666666666662</v>
      </c>
      <c r="JT87" s="4">
        <f t="shared" si="22"/>
        <v>0.94296666666666662</v>
      </c>
      <c r="JU87" s="4">
        <f t="shared" si="23"/>
        <v>0.13013333333333332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k=5, r=0.5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k=5, r=0.5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k=5, r=0.5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k=15, r=0.5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k=10, r=0.5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r=0.5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r=0.5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r=0.5</v>
      </c>
    </row>
    <row r="88" spans="1:289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0.59019999999999995</v>
      </c>
      <c r="JO88" s="4">
        <f t="shared" si="17"/>
        <v>0.60793333333333333</v>
      </c>
      <c r="JP88" s="4">
        <f t="shared" si="18"/>
        <v>0.22513333333333332</v>
      </c>
      <c r="JQ88" s="4">
        <f t="shared" si="19"/>
        <v>1.0566666666666667E-2</v>
      </c>
      <c r="JR88" s="4">
        <f t="shared" si="20"/>
        <v>0.89113333333333333</v>
      </c>
      <c r="JS88" s="4">
        <f t="shared" si="21"/>
        <v>0.55293333333333328</v>
      </c>
      <c r="JT88" s="4">
        <f t="shared" si="22"/>
        <v>0.94013333333333338</v>
      </c>
      <c r="JU88" s="4">
        <f t="shared" si="23"/>
        <v>0.20486666666666667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k=5, r=0.5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k=5, r=0.5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r=0.5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r=0.5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k=10, r=0.5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k=50, r=0.5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r=0.5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r=0.5</v>
      </c>
    </row>
    <row r="89" spans="1:289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/>
      <c r="S89" s="4"/>
      <c r="T89" s="4"/>
      <c r="U89" s="4"/>
      <c r="V89" s="4"/>
      <c r="W89" s="4"/>
      <c r="X89" s="4"/>
      <c r="Y89" s="4"/>
      <c r="Z89" s="5"/>
      <c r="AA89" s="5"/>
      <c r="AB89" s="5"/>
      <c r="AC89" s="5"/>
      <c r="AD89" s="5"/>
      <c r="AE89" s="5"/>
      <c r="AF89" s="5"/>
      <c r="AG89" s="5"/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0.5880333333333333</v>
      </c>
      <c r="JO89" s="4">
        <f t="shared" si="17"/>
        <v>0.6075166666666667</v>
      </c>
      <c r="JP89" s="4">
        <f t="shared" si="18"/>
        <v>0.22368333333333335</v>
      </c>
      <c r="JQ89" s="4">
        <f t="shared" si="19"/>
        <v>1.0549999999999999E-2</v>
      </c>
      <c r="JR89" s="4">
        <f t="shared" si="20"/>
        <v>0.89058333333333339</v>
      </c>
      <c r="JS89" s="4">
        <f t="shared" si="21"/>
        <v>0.55328333333333335</v>
      </c>
      <c r="JT89" s="4">
        <f t="shared" si="22"/>
        <v>0.93975000000000009</v>
      </c>
      <c r="JU89" s="4">
        <f t="shared" si="23"/>
        <v>0.15226666666666666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k=5, r=0.5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k=5, r=0.5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r=0.5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r=0.5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k=10, r=0.5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r=0.5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r=0.5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r=0.5</v>
      </c>
    </row>
    <row r="90" spans="1:289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0.58873333333333333</v>
      </c>
      <c r="JO90" s="4">
        <f t="shared" ref="JO90" si="25">AVERAGEIFS(B90:JM90,metrics.rec,"MSE")</f>
        <v>0.6071333333333333</v>
      </c>
      <c r="JP90" s="4">
        <f t="shared" ref="JP90" si="26">AVERAGEIFS(B90:JM90,metrics.rec,"R")</f>
        <v>0.2258</v>
      </c>
      <c r="JQ90" s="4">
        <f t="shared" ref="JQ90" si="27">AVERAGEIFS(B90:JM90,metrics.rec,"Precision")</f>
        <v>1.0549999999999999E-2</v>
      </c>
      <c r="JR90" s="4">
        <f t="shared" ref="JR90" si="28">AVERAGEIFS(B90:JM90,metrics.rec,"Recall")</f>
        <v>0.8902833333333332</v>
      </c>
      <c r="JS90" s="4">
        <f t="shared" ref="JS90" si="29">AVERAGEIFS(B90:JM90,metrics.rec,"Coverage")</f>
        <v>0.55294999999999994</v>
      </c>
      <c r="JT90" s="4">
        <f t="shared" ref="JT90" si="30">AVERAGEIFS(B90:JM90,metrics.rec,"Recatio")</f>
        <v>0.93975000000000009</v>
      </c>
      <c r="JU90" s="4">
        <f t="shared" ref="JU90" si="31">AVERAGEIFS(B90:JM90,metrics.rec,"Time")</f>
        <v>0.14766666666666667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k=5, r=0.5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k=5, r=0.5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r=0.5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r=0.5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k=10, r=0.5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r=0.5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r=0.5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r=0.5</v>
      </c>
    </row>
    <row r="91" spans="1:289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0.58909999999999996</v>
      </c>
      <c r="JO91" s="4">
        <f t="shared" ref="JO91" si="33">AVERAGEIFS(B91:JM91,metrics.rec,"MSE")</f>
        <v>0.60806666666666664</v>
      </c>
      <c r="JP91" s="4">
        <f t="shared" ref="JP91" si="34">AVERAGEIFS(B91:JM91,metrics.rec,"R")</f>
        <v>0.22434999999999997</v>
      </c>
      <c r="JQ91" s="4">
        <f t="shared" ref="JQ91" si="35">AVERAGEIFS(B91:JM91,metrics.rec,"Precision")</f>
        <v>1.0549999999999999E-2</v>
      </c>
      <c r="JR91" s="4">
        <f t="shared" ref="JR91" si="36">AVERAGEIFS(B91:JM91,metrics.rec,"Recall")</f>
        <v>0.89036666666666653</v>
      </c>
      <c r="JS91" s="4">
        <f t="shared" ref="JS91" si="37">AVERAGEIFS(B91:JM91,metrics.rec,"Coverage")</f>
        <v>0.55328333333333335</v>
      </c>
      <c r="JT91" s="4">
        <f t="shared" ref="JT91" si="38">AVERAGEIFS(B91:JM91,metrics.rec,"Recatio")</f>
        <v>0.93975000000000009</v>
      </c>
      <c r="JU91" s="4">
        <f t="shared" ref="JU91" si="39">AVERAGEIFS(B91:JM91,metrics.rec,"Time")</f>
        <v>0.14023333333333335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k=5, r=0.5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k=5, r=0.5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r=0.5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r=0.5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k=10, r=0.5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r=0.5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r=0.5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k=10, r=0.5</v>
      </c>
    </row>
    <row r="92" spans="1:289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/>
      <c r="S92" s="4"/>
      <c r="T92" s="4"/>
      <c r="U92" s="4"/>
      <c r="V92" s="4"/>
      <c r="W92" s="4"/>
      <c r="X92" s="4"/>
      <c r="Y92" s="4"/>
      <c r="Z92" s="5"/>
      <c r="AA92" s="5"/>
      <c r="AB92" s="5"/>
      <c r="AC92" s="5"/>
      <c r="AD92" s="5"/>
      <c r="AE92" s="5"/>
      <c r="AF92" s="5"/>
      <c r="AG92" s="5"/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0.58908333333333329</v>
      </c>
      <c r="JO92" s="4">
        <f t="shared" si="17"/>
        <v>0.60731666666666662</v>
      </c>
      <c r="JP92" s="4">
        <f t="shared" si="18"/>
        <v>0.22519999999999998</v>
      </c>
      <c r="JQ92" s="4">
        <f t="shared" si="19"/>
        <v>1.0549999999999999E-2</v>
      </c>
      <c r="JR92" s="4">
        <f t="shared" si="20"/>
        <v>0.8901</v>
      </c>
      <c r="JS92" s="4">
        <f t="shared" si="21"/>
        <v>0.55337499999999995</v>
      </c>
      <c r="JT92" s="4">
        <f t="shared" si="22"/>
        <v>0.93976666666666675</v>
      </c>
      <c r="JU92" s="4">
        <f t="shared" si="23"/>
        <v>0.14826666666666669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k=5, r=0.5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k=5, r=0.5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r=0.5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r=0.5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k=10, r=0.5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r=0.5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r=0.5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k=50, r=0.5</v>
      </c>
    </row>
    <row r="93" spans="1:289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0.60433333333333328</v>
      </c>
      <c r="JO93" s="4">
        <f t="shared" si="17"/>
        <v>0.63403333333333334</v>
      </c>
      <c r="JP93" s="4">
        <f t="shared" si="18"/>
        <v>0.21003333333333332</v>
      </c>
      <c r="JQ93" s="4">
        <f t="shared" si="19"/>
        <v>8.0666666666666664E-3</v>
      </c>
      <c r="JR93" s="4">
        <f t="shared" si="20"/>
        <v>0.89323333333333332</v>
      </c>
      <c r="JS93" s="4">
        <f t="shared" si="21"/>
        <v>0.72663333333333335</v>
      </c>
      <c r="JT93" s="4">
        <f t="shared" si="22"/>
        <v>0.94636666666666669</v>
      </c>
      <c r="JU93" s="4">
        <f t="shared" si="23"/>
        <v>0.28803333333333331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k=5, r=0.5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k=5, r=0.5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r=0.5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r=0.5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k=10, r=0.5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r=0.5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k=10, r=0.5</v>
      </c>
    </row>
    <row r="94" spans="1:289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0.59243333333333337</v>
      </c>
      <c r="JO94" s="4">
        <f t="shared" si="17"/>
        <v>0.6133333333333334</v>
      </c>
      <c r="JP94" s="4">
        <f t="shared" si="18"/>
        <v>0.21290000000000001</v>
      </c>
      <c r="JQ94" s="4">
        <f t="shared" si="19"/>
        <v>1.0500000000000001E-2</v>
      </c>
      <c r="JR94" s="4">
        <f t="shared" si="20"/>
        <v>0.89279999999999993</v>
      </c>
      <c r="JS94" s="4">
        <f t="shared" si="21"/>
        <v>0.55756666666666665</v>
      </c>
      <c r="JT94" s="4">
        <f t="shared" si="22"/>
        <v>0.94396666666666673</v>
      </c>
      <c r="JU94" s="4">
        <f t="shared" si="23"/>
        <v>0.21960000000000002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r=0.5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r=0.5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r=0.5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r=0.5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k=10, r=0.5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k=50, r=0.5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r=0.5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k=10, r=0.5</v>
      </c>
    </row>
    <row r="95" spans="1:289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0.58966666666666667</v>
      </c>
      <c r="JO95" s="4">
        <f t="shared" si="17"/>
        <v>0.60983333333333334</v>
      </c>
      <c r="JP95" s="4">
        <f t="shared" si="18"/>
        <v>0.2177</v>
      </c>
      <c r="JQ95" s="4">
        <f t="shared" si="19"/>
        <v>1.0500000000000001E-2</v>
      </c>
      <c r="JR95" s="4">
        <f t="shared" si="20"/>
        <v>0.89110000000000011</v>
      </c>
      <c r="JS95" s="4">
        <f t="shared" si="21"/>
        <v>0.55489999999999995</v>
      </c>
      <c r="JT95" s="4">
        <f t="shared" si="22"/>
        <v>0.94016666666666671</v>
      </c>
      <c r="JU95" s="4">
        <f t="shared" si="23"/>
        <v>0.2107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k=5, r=0.5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k=5, r=0.5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r=0.5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r=0.5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k=10, r=0.5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k=50, r=0.5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r=0.5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k=10, r=0.5</v>
      </c>
    </row>
    <row r="96" spans="1:289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/>
      <c r="S96" s="4"/>
      <c r="T96" s="4"/>
      <c r="U96" s="4"/>
      <c r="V96" s="4"/>
      <c r="W96" s="4"/>
      <c r="X96" s="4"/>
      <c r="Y96" s="4"/>
      <c r="Z96" s="5"/>
      <c r="AA96" s="5"/>
      <c r="AB96" s="5"/>
      <c r="AC96" s="5"/>
      <c r="AD96" s="5"/>
      <c r="AE96" s="5"/>
      <c r="AF96" s="5"/>
      <c r="AG96" s="5"/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0.59206666666666674</v>
      </c>
      <c r="JO96" s="4">
        <f t="shared" si="17"/>
        <v>0.61598333333333333</v>
      </c>
      <c r="JP96" s="4">
        <f t="shared" si="18"/>
        <v>0.21881666666666669</v>
      </c>
      <c r="JQ96" s="4">
        <f t="shared" si="19"/>
        <v>8.0833333333333313E-3</v>
      </c>
      <c r="JR96" s="4">
        <f t="shared" si="20"/>
        <v>0.89883333333333326</v>
      </c>
      <c r="JS96" s="4">
        <f t="shared" si="21"/>
        <v>0.72907500000000003</v>
      </c>
      <c r="JT96" s="4">
        <f t="shared" si="22"/>
        <v>0.94574999999999998</v>
      </c>
      <c r="JU96" s="4">
        <f t="shared" si="23"/>
        <v>0.14941666666666667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k=5, r=0.5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k=5, r=0.5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r=0.5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k=10, r=0.5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k=50, r=0.5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r=0.5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k=100, r=0.5</v>
      </c>
    </row>
    <row r="97" spans="1:289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/>
      <c r="S97" s="4"/>
      <c r="T97" s="4"/>
      <c r="U97" s="4"/>
      <c r="V97" s="4"/>
      <c r="W97" s="4"/>
      <c r="X97" s="4"/>
      <c r="Y97" s="4"/>
      <c r="Z97" s="5"/>
      <c r="AA97" s="5"/>
      <c r="AB97" s="5"/>
      <c r="AC97" s="5"/>
      <c r="AD97" s="5"/>
      <c r="AE97" s="5"/>
      <c r="AF97" s="5"/>
      <c r="AG97" s="5"/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0.5907</v>
      </c>
      <c r="JO97" s="4">
        <f t="shared" si="17"/>
        <v>0.61548333333333327</v>
      </c>
      <c r="JP97" s="4">
        <f t="shared" si="18"/>
        <v>0.22298333333333331</v>
      </c>
      <c r="JQ97" s="4">
        <f t="shared" si="19"/>
        <v>8.0833333333333313E-3</v>
      </c>
      <c r="JR97" s="4">
        <f t="shared" si="20"/>
        <v>0.8979166666666667</v>
      </c>
      <c r="JS97" s="4">
        <f t="shared" si="21"/>
        <v>0.72777500000000006</v>
      </c>
      <c r="JT97" s="4">
        <f t="shared" si="22"/>
        <v>0.94574999999999998</v>
      </c>
      <c r="JU97" s="4">
        <f t="shared" si="23"/>
        <v>0.14073333333333335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k=5, r=0.5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k=5, r=0.5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r=0.5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k=10, r=0.5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k=50, r=0.5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r=0.5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k=100, r=0.5</v>
      </c>
    </row>
    <row r="98" spans="1:289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/>
      <c r="S98" s="4"/>
      <c r="T98" s="4"/>
      <c r="U98" s="4"/>
      <c r="V98" s="4"/>
      <c r="W98" s="4"/>
      <c r="X98" s="4"/>
      <c r="Y98" s="4"/>
      <c r="Z98" s="5"/>
      <c r="AA98" s="5"/>
      <c r="AB98" s="5"/>
      <c r="AC98" s="5"/>
      <c r="AD98" s="5"/>
      <c r="AE98" s="5"/>
      <c r="AF98" s="5"/>
      <c r="AG98" s="5"/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0.59635000000000005</v>
      </c>
      <c r="JO98" s="4">
        <f t="shared" si="17"/>
        <v>0.62275000000000003</v>
      </c>
      <c r="JP98" s="4">
        <f t="shared" si="18"/>
        <v>0.21233333333333335</v>
      </c>
      <c r="JQ98" s="4">
        <f t="shared" si="19"/>
        <v>8.2166666666666673E-3</v>
      </c>
      <c r="JR98" s="4">
        <f t="shared" si="20"/>
        <v>0.90056666666666663</v>
      </c>
      <c r="JS98" s="4">
        <f t="shared" si="21"/>
        <v>0.71936666666666671</v>
      </c>
      <c r="JT98" s="4">
        <f t="shared" si="22"/>
        <v>0.94574999999999998</v>
      </c>
      <c r="JU98" s="4">
        <f t="shared" si="23"/>
        <v>0.12426666666666665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k=5, r=0.5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k=5, r=0.5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k=20, r=0.5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k=10, r=0.5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k=10, r=0.5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r=0.5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k=100, r=0.5</v>
      </c>
    </row>
    <row r="99" spans="1:289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/>
      <c r="S99" s="4"/>
      <c r="T99" s="4"/>
      <c r="U99" s="4"/>
      <c r="V99" s="4"/>
      <c r="W99" s="4"/>
      <c r="X99" s="4"/>
      <c r="Y99" s="4"/>
      <c r="Z99" s="5"/>
      <c r="AA99" s="5"/>
      <c r="AB99" s="5"/>
      <c r="AC99" s="5"/>
      <c r="AD99" s="5"/>
      <c r="AE99" s="5"/>
      <c r="AF99" s="5"/>
      <c r="AG99" s="5"/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0.59193333333333342</v>
      </c>
      <c r="JO99" s="4">
        <f t="shared" si="17"/>
        <v>0.61654999999999993</v>
      </c>
      <c r="JP99" s="4">
        <f t="shared" si="18"/>
        <v>0.2202833333333333</v>
      </c>
      <c r="JQ99" s="4">
        <f t="shared" si="19"/>
        <v>8.0833333333333313E-3</v>
      </c>
      <c r="JR99" s="4">
        <f t="shared" si="20"/>
        <v>0.89783333333333337</v>
      </c>
      <c r="JS99" s="4">
        <f t="shared" si="21"/>
        <v>0.72931666666666661</v>
      </c>
      <c r="JT99" s="4">
        <f t="shared" si="22"/>
        <v>0.94574999999999998</v>
      </c>
      <c r="JU99" s="4">
        <f t="shared" si="23"/>
        <v>0.14455000000000004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k=5, r=0.5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k=5, r=0.5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r=0.5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k=10, r=0.5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k=10, r=0.5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r=0.5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k=10, r=0.5</v>
      </c>
    </row>
    <row r="100" spans="1:289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/>
      <c r="S100" s="4"/>
      <c r="T100" s="4"/>
      <c r="U100" s="4"/>
      <c r="V100" s="4"/>
      <c r="W100" s="4"/>
      <c r="X100" s="4"/>
      <c r="Y100" s="4"/>
      <c r="Z100" s="5"/>
      <c r="AA100" s="5"/>
      <c r="AB100" s="5"/>
      <c r="AC100" s="5"/>
      <c r="AD100" s="5"/>
      <c r="AE100" s="5"/>
      <c r="AF100" s="5"/>
      <c r="AG100" s="5"/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0.59093333333333342</v>
      </c>
      <c r="JO100" s="4">
        <f t="shared" si="17"/>
        <v>0.61399999999999999</v>
      </c>
      <c r="JP100" s="4">
        <f t="shared" si="18"/>
        <v>0.22238333333333335</v>
      </c>
      <c r="JQ100" s="4">
        <f t="shared" si="19"/>
        <v>8.0833333333333313E-3</v>
      </c>
      <c r="JR100" s="4">
        <f t="shared" si="20"/>
        <v>0.89596666666666669</v>
      </c>
      <c r="JS100" s="4">
        <f t="shared" si="21"/>
        <v>0.72738333333333338</v>
      </c>
      <c r="JT100" s="4">
        <f t="shared" si="22"/>
        <v>0.94574999999999998</v>
      </c>
      <c r="JU100" s="4">
        <f t="shared" si="23"/>
        <v>0.1239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k=5, r=0.5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k=5, r=0.5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r=0.5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k=10, r=0.5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k=10, r=0.5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r=0.5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k=10, r=0.5</v>
      </c>
    </row>
    <row r="101" spans="1:289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/>
      <c r="S101" s="4"/>
      <c r="T101" s="4"/>
      <c r="U101" s="4"/>
      <c r="V101" s="4"/>
      <c r="W101" s="4"/>
      <c r="X101" s="4"/>
      <c r="Y101" s="4"/>
      <c r="Z101" s="5"/>
      <c r="AA101" s="5"/>
      <c r="AB101" s="5"/>
      <c r="AC101" s="5"/>
      <c r="AD101" s="5"/>
      <c r="AE101" s="5"/>
      <c r="AF101" s="5"/>
      <c r="AG101" s="5"/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0.58921666666666661</v>
      </c>
      <c r="JO101" s="4">
        <f t="shared" si="17"/>
        <v>0.61498333333333344</v>
      </c>
      <c r="JP101" s="4">
        <f t="shared" si="18"/>
        <v>0.2242666666666667</v>
      </c>
      <c r="JQ101" s="4">
        <f t="shared" si="19"/>
        <v>8.0833333333333313E-3</v>
      </c>
      <c r="JR101" s="4">
        <f t="shared" si="20"/>
        <v>0.89385000000000003</v>
      </c>
      <c r="JS101" s="4">
        <f t="shared" si="21"/>
        <v>0.72499999999999998</v>
      </c>
      <c r="JT101" s="4">
        <f t="shared" si="22"/>
        <v>0.94574999999999998</v>
      </c>
      <c r="JU101" s="4">
        <f t="shared" si="23"/>
        <v>0.12513333333333332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k=5, r=0.5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k=5, r=0.5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r=0.5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r=0.5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k=10, r=0.5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k=10, r=0.5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r=0.5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k=100, r=0.5</v>
      </c>
    </row>
    <row r="102" spans="1:289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/>
      <c r="S102" s="4"/>
      <c r="T102" s="4"/>
      <c r="U102" s="4"/>
      <c r="V102" s="4"/>
      <c r="W102" s="4"/>
      <c r="X102" s="4"/>
      <c r="Y102" s="4"/>
      <c r="Z102" s="5"/>
      <c r="AA102" s="5"/>
      <c r="AB102" s="5"/>
      <c r="AC102" s="5"/>
      <c r="AD102" s="5"/>
      <c r="AE102" s="5"/>
      <c r="AF102" s="5"/>
      <c r="AG102" s="5"/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0.59140000000000004</v>
      </c>
      <c r="JO102" s="4">
        <f t="shared" si="17"/>
        <v>0.61748333333333327</v>
      </c>
      <c r="JP102" s="4">
        <f t="shared" si="18"/>
        <v>0.2213333333333333</v>
      </c>
      <c r="JQ102" s="4">
        <f t="shared" si="19"/>
        <v>8.0833333333333313E-3</v>
      </c>
      <c r="JR102" s="4">
        <f t="shared" si="20"/>
        <v>0.89784999999999993</v>
      </c>
      <c r="JS102" s="4">
        <f t="shared" si="21"/>
        <v>0.72906666666666664</v>
      </c>
      <c r="JT102" s="4">
        <f t="shared" si="22"/>
        <v>0.94574999999999998</v>
      </c>
      <c r="JU102" s="4">
        <f t="shared" si="23"/>
        <v>0.154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k=5, r=0.5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k=5, r=0.5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r=0.5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k=10, r=0.5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k=10, r=0.5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r=0.5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k=100, r=0.5</v>
      </c>
    </row>
    <row r="103" spans="1:289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0.58740000000000003</v>
      </c>
      <c r="JO103" s="4">
        <f t="shared" ref="JO103" si="41">AVERAGEIFS(B103:JM103,metrics.rec,"MSE")</f>
        <v>0.60803333333333331</v>
      </c>
      <c r="JP103" s="4">
        <f t="shared" ref="JP103" si="42">AVERAGEIFS(B103:JM103,metrics.rec,"R")</f>
        <v>0.22426666666666664</v>
      </c>
      <c r="JQ103" s="4">
        <f t="shared" ref="JQ103" si="43">AVERAGEIFS(B103:JM103,metrics.rec,"Precision")</f>
        <v>1.0549999999999999E-2</v>
      </c>
      <c r="JR103" s="4">
        <f t="shared" ref="JR103" si="44">AVERAGEIFS(B103:JM103,metrics.rec,"Recall")</f>
        <v>0.88790000000000002</v>
      </c>
      <c r="JS103" s="4">
        <f t="shared" ref="JS103" si="45">AVERAGEIFS(B103:JM103,metrics.rec,"Coverage")</f>
        <v>0.55161666666666664</v>
      </c>
      <c r="JT103" s="4">
        <f t="shared" ref="JT103" si="46">AVERAGEIFS(B103:JM103,metrics.rec,"Recatio")</f>
        <v>0.93976666666666675</v>
      </c>
      <c r="JU103" s="4">
        <f t="shared" ref="JU103" si="47">AVERAGEIFS(B103:JM103,metrics.rec,"Time")</f>
        <v>0.12009999999999998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k=5, r=0.5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k=5, r=0.5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r=0.5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r=0.5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k=10, r=0.5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r=0.5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r=0.5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k=10, r=0.5</v>
      </c>
    </row>
    <row r="104" spans="1:289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4"/>
      <c r="S104" s="4"/>
      <c r="T104" s="4"/>
      <c r="U104" s="4"/>
      <c r="V104" s="4"/>
      <c r="W104" s="4"/>
      <c r="X104" s="4"/>
      <c r="Y104" s="4"/>
      <c r="Z104" s="5"/>
      <c r="AA104" s="5"/>
      <c r="AB104" s="5"/>
      <c r="AC104" s="5"/>
      <c r="AD104" s="5"/>
      <c r="AE104" s="5"/>
      <c r="AF104" s="5"/>
      <c r="AG104" s="5"/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0.59260000000000002</v>
      </c>
      <c r="JO104" s="4">
        <f t="shared" si="17"/>
        <v>0.61229999999999996</v>
      </c>
      <c r="JP104" s="4">
        <f t="shared" si="18"/>
        <v>0.2097</v>
      </c>
      <c r="JQ104" s="4">
        <f t="shared" si="19"/>
        <v>1.0533333333333334E-2</v>
      </c>
      <c r="JR104" s="4">
        <f t="shared" si="20"/>
        <v>0.89253333333333329</v>
      </c>
      <c r="JS104" s="4">
        <f t="shared" si="21"/>
        <v>0.55473333333333341</v>
      </c>
      <c r="JT104" s="4">
        <f t="shared" si="22"/>
        <v>0.94006666666666661</v>
      </c>
      <c r="JU104" s="4">
        <f t="shared" si="23"/>
        <v>0.20626666666666668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k=5, r=0.5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k=5, r=0.5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r=0.5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k=10, r=0.5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k=50, r=0.5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r=0.5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k=10, r=0.5</v>
      </c>
    </row>
    <row r="105" spans="1:289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4"/>
      <c r="S105" s="4"/>
      <c r="T105" s="4"/>
      <c r="U105" s="4"/>
      <c r="V105" s="4"/>
      <c r="W105" s="4"/>
      <c r="X105" s="4"/>
      <c r="Y105" s="4"/>
      <c r="Z105" s="5"/>
      <c r="AA105" s="5"/>
      <c r="AB105" s="5"/>
      <c r="AC105" s="5"/>
      <c r="AD105" s="5"/>
      <c r="AE105" s="5"/>
      <c r="AF105" s="5"/>
      <c r="AG105" s="5"/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0.58901666666666663</v>
      </c>
      <c r="JO105" s="4">
        <f t="shared" si="17"/>
        <v>0.60813333333333341</v>
      </c>
      <c r="JP105" s="4">
        <f t="shared" si="18"/>
        <v>0.21968333333333334</v>
      </c>
      <c r="JQ105" s="4">
        <f t="shared" si="19"/>
        <v>1.0516666666666667E-2</v>
      </c>
      <c r="JR105" s="4">
        <f t="shared" si="20"/>
        <v>0.89088333333333336</v>
      </c>
      <c r="JS105" s="4">
        <f t="shared" si="21"/>
        <v>0.55482500000000001</v>
      </c>
      <c r="JT105" s="4">
        <f t="shared" si="22"/>
        <v>0.93976666666666675</v>
      </c>
      <c r="JU105" s="4">
        <f t="shared" si="23"/>
        <v>0.13005000000000003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k=5, r=0.5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k=5, r=0.5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r=0.5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k=15, r=0.5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k=10, r=0.5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r=0.5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r=0.5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k=100, r=0.5</v>
      </c>
    </row>
    <row r="106" spans="1:289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4"/>
      <c r="S106" s="4"/>
      <c r="T106" s="4"/>
      <c r="U106" s="4"/>
      <c r="V106" s="4"/>
      <c r="W106" s="4"/>
      <c r="X106" s="4"/>
      <c r="Y106" s="4"/>
      <c r="Z106" s="5"/>
      <c r="AA106" s="5"/>
      <c r="AB106" s="5"/>
      <c r="AC106" s="5"/>
      <c r="AD106" s="5"/>
      <c r="AE106" s="5"/>
      <c r="AF106" s="5"/>
      <c r="AG106" s="5"/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0.59219999999999995</v>
      </c>
      <c r="JO106" s="4">
        <f t="shared" si="17"/>
        <v>0.61019999999999996</v>
      </c>
      <c r="JP106" s="4">
        <f t="shared" si="18"/>
        <v>0.21916666666666665</v>
      </c>
      <c r="JQ106" s="4">
        <f t="shared" si="19"/>
        <v>1.0633333333333333E-2</v>
      </c>
      <c r="JR106" s="4">
        <f t="shared" si="20"/>
        <v>0.89190000000000003</v>
      </c>
      <c r="JS106" s="4">
        <f t="shared" si="21"/>
        <v>0.54963333333333331</v>
      </c>
      <c r="JT106" s="4">
        <f t="shared" si="22"/>
        <v>0.94433333333333336</v>
      </c>
      <c r="JU106" s="4">
        <f t="shared" si="23"/>
        <v>0.2069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k=5, r=0.5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k=5, r=0.5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r=0.5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r=0.5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k=10, r=0.5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k=50, r=0.5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r=0.5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k=10, r=0.5</v>
      </c>
    </row>
    <row r="107" spans="1:289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4"/>
      <c r="S107" s="4"/>
      <c r="T107" s="4"/>
      <c r="U107" s="4"/>
      <c r="V107" s="4"/>
      <c r="W107" s="4"/>
      <c r="X107" s="4"/>
      <c r="Y107" s="4"/>
      <c r="Z107" s="5"/>
      <c r="AA107" s="5"/>
      <c r="AB107" s="5"/>
      <c r="AC107" s="5"/>
      <c r="AD107" s="5"/>
      <c r="AE107" s="5"/>
      <c r="AF107" s="5"/>
      <c r="AG107" s="5"/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0.58689999999999998</v>
      </c>
      <c r="JO107" s="4">
        <f t="shared" si="17"/>
        <v>0.60323333333333329</v>
      </c>
      <c r="JP107" s="4">
        <f t="shared" si="18"/>
        <v>0.23209999999999997</v>
      </c>
      <c r="JQ107" s="4">
        <f t="shared" si="19"/>
        <v>1.0633333333333333E-2</v>
      </c>
      <c r="JR107" s="4">
        <f t="shared" si="20"/>
        <v>0.8891</v>
      </c>
      <c r="JS107" s="4">
        <f t="shared" si="21"/>
        <v>0.54803333333333326</v>
      </c>
      <c r="JT107" s="4">
        <f t="shared" si="22"/>
        <v>0.94433333333333336</v>
      </c>
      <c r="JU107" s="4">
        <f t="shared" si="23"/>
        <v>0.20873333333333335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k=5, r=0.5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k=5, r=0.5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r=0.5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r=0.5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k=10, r=0.5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k=50, r=0.5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r=0.5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k=10, r=0.5</v>
      </c>
    </row>
    <row r="108" spans="1:289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4"/>
      <c r="S108" s="4"/>
      <c r="T108" s="4"/>
      <c r="U108" s="4"/>
      <c r="V108" s="4"/>
      <c r="W108" s="4"/>
      <c r="X108" s="4"/>
      <c r="Y108" s="4"/>
      <c r="Z108" s="5"/>
      <c r="AA108" s="5"/>
      <c r="AB108" s="5"/>
      <c r="AC108" s="5"/>
      <c r="AD108" s="5"/>
      <c r="AE108" s="5"/>
      <c r="AF108" s="5"/>
      <c r="AG108" s="5"/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69">
        <v>0.59219999999999995</v>
      </c>
      <c r="CM108" s="69">
        <v>0.60750000000000004</v>
      </c>
      <c r="CN108" s="69">
        <v>0.19309999999999999</v>
      </c>
      <c r="CO108" s="69">
        <v>1.9599999999999999E-2</v>
      </c>
      <c r="CP108" s="69">
        <v>0.86180000000000001</v>
      </c>
      <c r="CQ108" s="69">
        <v>0.28749999999999998</v>
      </c>
      <c r="CR108" s="69">
        <v>0.9446</v>
      </c>
      <c r="CS108" s="69">
        <v>0.1527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0.59186666666666665</v>
      </c>
      <c r="JO108" s="4">
        <f t="shared" si="17"/>
        <v>0.60786666666666667</v>
      </c>
      <c r="JP108" s="4">
        <f t="shared" si="18"/>
        <v>0.19593333333333332</v>
      </c>
      <c r="JQ108" s="4">
        <f t="shared" si="19"/>
        <v>1.95E-2</v>
      </c>
      <c r="JR108" s="4">
        <f t="shared" si="20"/>
        <v>0.86003333333333332</v>
      </c>
      <c r="JS108" s="4">
        <f t="shared" si="21"/>
        <v>0.28946666666666665</v>
      </c>
      <c r="JT108" s="4">
        <f t="shared" si="22"/>
        <v>0.94349999999999989</v>
      </c>
      <c r="JU108" s="4">
        <f t="shared" si="23"/>
        <v>0.20456666666666665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k=5, r=0.5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r=0.5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r=0.5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r=0.5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r=0.5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k=5, r=0.5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r=0.5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r=0.5</v>
      </c>
    </row>
    <row r="109" spans="1:289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4"/>
      <c r="S109" s="4"/>
      <c r="T109" s="4"/>
      <c r="U109" s="4"/>
      <c r="V109" s="4"/>
      <c r="W109" s="4"/>
      <c r="X109" s="4"/>
      <c r="Y109" s="4"/>
      <c r="Z109" s="5"/>
      <c r="AA109" s="5"/>
      <c r="AB109" s="5"/>
      <c r="AC109" s="5"/>
      <c r="AD109" s="5"/>
      <c r="AE109" s="5"/>
      <c r="AF109" s="5"/>
      <c r="AG109" s="5"/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0.59006666666666663</v>
      </c>
      <c r="JO109" s="4">
        <f t="shared" si="17"/>
        <v>0.60499999999999998</v>
      </c>
      <c r="JP109" s="4">
        <f t="shared" si="18"/>
        <v>0.2079333333333333</v>
      </c>
      <c r="JQ109" s="4">
        <f t="shared" si="19"/>
        <v>1.95E-2</v>
      </c>
      <c r="JR109" s="4">
        <f t="shared" si="20"/>
        <v>0.86336666666666673</v>
      </c>
      <c r="JS109" s="4">
        <f t="shared" si="21"/>
        <v>0.29036666666666666</v>
      </c>
      <c r="JT109" s="4">
        <f t="shared" si="22"/>
        <v>0.94349999999999989</v>
      </c>
      <c r="JU109" s="4">
        <f t="shared" si="23"/>
        <v>0.20789999999999997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k=5, r=0.5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r=0.5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r=0.5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r=0.5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k=10, r=0.5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k=5, r=0.5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r=0.5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r=0.5</v>
      </c>
    </row>
    <row r="110" spans="1:289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0.91206666666666669</v>
      </c>
      <c r="JO110" s="4">
        <f t="shared" ref="JO110:JO145" si="49">AVERAGEIFS(B110:JM110,metrics.rec,"MSE")</f>
        <v>1.4807333333333332</v>
      </c>
      <c r="JP110" s="4">
        <f t="shared" ref="JP110:JP145" si="50">AVERAGEIFS(B110:JM110,metrics.rec,"R")</f>
        <v>7.8733333333333336E-2</v>
      </c>
      <c r="JQ110" s="4">
        <f t="shared" ref="JQ110:JQ145" si="51">AVERAGEIFS(B110:JM110,metrics.rec,"Precision")</f>
        <v>4.9333333333333338E-3</v>
      </c>
      <c r="JR110" s="4">
        <f t="shared" ref="JR110:JR145" si="52">AVERAGEIFS(B110:JM110,metrics.rec,"Recall")</f>
        <v>0.16693333333333335</v>
      </c>
      <c r="JS110" s="4">
        <f t="shared" ref="JS110:JS145" si="53">AVERAGEIFS(B110:JM110,metrics.rec,"Coverage")</f>
        <v>0.10796666666666667</v>
      </c>
      <c r="JT110" s="4">
        <f t="shared" ref="JT110:JT145" si="54">AVERAGEIFS(B110:JM110,metrics.rec,"Recatio")</f>
        <v>0.18313333333333334</v>
      </c>
      <c r="JU110" s="4">
        <f t="shared" ref="JU110:JU145" si="55">AVERAGEIFS(B110:JM110,metrics.rec,"Time")</f>
        <v>0.2427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r=0.5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r=0.5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r=0.5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k=10, r=0.5</v>
      </c>
    </row>
    <row r="111" spans="1:289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4"/>
      <c r="S111" s="4"/>
      <c r="T111" s="4"/>
      <c r="U111" s="4"/>
      <c r="V111" s="4"/>
      <c r="W111" s="4"/>
      <c r="X111" s="4"/>
      <c r="Y111" s="4"/>
      <c r="Z111" s="5"/>
      <c r="AA111" s="5"/>
      <c r="AB111" s="5"/>
      <c r="AC111" s="5"/>
      <c r="AD111" s="5"/>
      <c r="AE111" s="5"/>
      <c r="AF111" s="5"/>
      <c r="AG111" s="5"/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0.60033333333333327</v>
      </c>
      <c r="JO111" s="4">
        <f t="shared" si="49"/>
        <v>0.62376666666666669</v>
      </c>
      <c r="JP111" s="4">
        <f t="shared" si="50"/>
        <v>0.20420000000000002</v>
      </c>
      <c r="JQ111" s="4">
        <f t="shared" si="51"/>
        <v>1.2633333333333335E-2</v>
      </c>
      <c r="JR111" s="4">
        <f t="shared" si="52"/>
        <v>0.87276666666666669</v>
      </c>
      <c r="JS111" s="4">
        <f t="shared" si="53"/>
        <v>0.45219999999999999</v>
      </c>
      <c r="JT111" s="4">
        <f t="shared" si="54"/>
        <v>0.94220000000000004</v>
      </c>
      <c r="JU111" s="4">
        <f t="shared" si="55"/>
        <v>0.21309999999999998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r=0.5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r=0.5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k=50, r=0.5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k=10,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r=0.5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r=0.5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k=10, r=0.5</v>
      </c>
    </row>
    <row r="112" spans="1:289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4"/>
      <c r="S112" s="4"/>
      <c r="T112" s="4"/>
      <c r="U112" s="4"/>
      <c r="V112" s="4"/>
      <c r="W112" s="4"/>
      <c r="X112" s="4"/>
      <c r="Y112" s="4"/>
      <c r="Z112" s="5"/>
      <c r="AA112" s="5"/>
      <c r="AB112" s="5"/>
      <c r="AC112" s="5"/>
      <c r="AD112" s="5"/>
      <c r="AE112" s="5"/>
      <c r="AF112" s="5"/>
      <c r="AG112" s="5"/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0.58379999999999999</v>
      </c>
      <c r="JO112" s="4">
        <f t="shared" si="49"/>
        <v>0.59076666666666666</v>
      </c>
      <c r="JP112" s="4">
        <f t="shared" si="50"/>
        <v>0.2218</v>
      </c>
      <c r="JQ112" s="4">
        <f t="shared" si="51"/>
        <v>1.2566666666666665E-2</v>
      </c>
      <c r="JR112" s="4">
        <f t="shared" si="52"/>
        <v>0.86583333333333323</v>
      </c>
      <c r="JS112" s="4">
        <f t="shared" si="53"/>
        <v>0.45176666666666665</v>
      </c>
      <c r="JT112" s="4">
        <f t="shared" si="54"/>
        <v>0.94636666666666669</v>
      </c>
      <c r="JU112" s="4">
        <f t="shared" si="55"/>
        <v>0.2069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r=0.5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r=0.5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r=0.5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k=10, r=0.5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r=0.5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r=0.5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k=10, r=0.5</v>
      </c>
    </row>
    <row r="113" spans="1:289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4"/>
      <c r="S113" s="4"/>
      <c r="T113" s="4"/>
      <c r="U113" s="4"/>
      <c r="V113" s="4"/>
      <c r="W113" s="4"/>
      <c r="X113" s="4"/>
      <c r="Y113" s="4"/>
      <c r="Z113" s="5"/>
      <c r="AA113" s="5"/>
      <c r="AB113" s="5"/>
      <c r="AC113" s="5"/>
      <c r="AD113" s="5"/>
      <c r="AE113" s="5"/>
      <c r="AF113" s="5"/>
      <c r="AG113" s="5"/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0.5813666666666667</v>
      </c>
      <c r="JO113" s="4">
        <f t="shared" si="49"/>
        <v>0.58896666666666653</v>
      </c>
      <c r="JP113" s="4">
        <f t="shared" si="50"/>
        <v>0.2266</v>
      </c>
      <c r="JQ113" s="4">
        <f t="shared" si="51"/>
        <v>1.2566666666666665E-2</v>
      </c>
      <c r="JR113" s="4">
        <f t="shared" si="52"/>
        <v>0.86413333333333331</v>
      </c>
      <c r="JS113" s="4">
        <f t="shared" si="53"/>
        <v>0.4511</v>
      </c>
      <c r="JT113" s="4">
        <f t="shared" si="54"/>
        <v>0.94636666666666669</v>
      </c>
      <c r="JU113" s="4">
        <f t="shared" si="55"/>
        <v>0.25203333333333333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k=5, r=0.5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r=0.5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r=0.5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r=0.5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k=10, r=0.5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r=0.5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r=0.5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k=10, r=0.5</v>
      </c>
    </row>
    <row r="114" spans="1:289" x14ac:dyDescent="0.2">
      <c r="A114" s="1" t="s">
        <v>227</v>
      </c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4"/>
      <c r="S114" s="4"/>
      <c r="T114" s="4"/>
      <c r="U114" s="4"/>
      <c r="V114" s="4"/>
      <c r="W114" s="4"/>
      <c r="X114" s="4"/>
      <c r="Y114" s="4"/>
      <c r="Z114" s="5"/>
      <c r="AA114" s="5"/>
      <c r="AB114" s="5"/>
      <c r="AC114" s="5"/>
      <c r="AD114" s="5"/>
      <c r="AE114" s="5"/>
      <c r="AF114" s="5"/>
      <c r="AG114" s="5"/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0.59014999999999995</v>
      </c>
      <c r="JO114" s="4">
        <f t="shared" si="49"/>
        <v>0.61064999999999992</v>
      </c>
      <c r="JP114" s="4">
        <f t="shared" si="50"/>
        <v>0.22249999999999998</v>
      </c>
      <c r="JQ114" s="4">
        <f t="shared" si="51"/>
        <v>1.06E-2</v>
      </c>
      <c r="JR114" s="4">
        <f t="shared" si="52"/>
        <v>0.88864999999999994</v>
      </c>
      <c r="JS114" s="4">
        <f t="shared" si="53"/>
        <v>0.55024999999999991</v>
      </c>
      <c r="JT114" s="4">
        <f t="shared" si="54"/>
        <v>0.9436500000000001</v>
      </c>
      <c r="JU114" s="4">
        <f t="shared" si="55"/>
        <v>0.22044999999999998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k=5, r=0.5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k=5, r=0.5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r=0.5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r=0.5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k=50, r=0.5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k=50, r=0.5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r=0.5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r=0.5</v>
      </c>
    </row>
    <row r="115" spans="1:289" x14ac:dyDescent="0.2">
      <c r="A115" s="1" t="s">
        <v>103</v>
      </c>
      <c r="B115" s="4"/>
      <c r="C115" s="4"/>
      <c r="D115" s="4"/>
      <c r="E115" s="4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4"/>
      <c r="S115" s="4"/>
      <c r="T115" s="4"/>
      <c r="U115" s="4"/>
      <c r="V115" s="4"/>
      <c r="W115" s="4"/>
      <c r="X115" s="4"/>
      <c r="Y115" s="4"/>
      <c r="Z115" s="5"/>
      <c r="AA115" s="5"/>
      <c r="AB115" s="5"/>
      <c r="AC115" s="5"/>
      <c r="AD115" s="5"/>
      <c r="AE115" s="5"/>
      <c r="AF115" s="5"/>
      <c r="AG115" s="5"/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/>
      <c r="AQ115" s="5"/>
      <c r="AR115" s="5"/>
      <c r="AS115" s="5"/>
      <c r="AT115" s="5"/>
      <c r="AU115" s="5"/>
      <c r="AV115" s="5"/>
      <c r="AW115" s="5"/>
      <c r="AX115" s="4"/>
      <c r="AY115" s="4"/>
      <c r="AZ115" s="4"/>
      <c r="BA115" s="4"/>
      <c r="BB115" s="4"/>
      <c r="BC115" s="4"/>
      <c r="BD115" s="4"/>
      <c r="BE115" s="4"/>
      <c r="BF115" s="5"/>
      <c r="BG115" s="5"/>
      <c r="BH115" s="5"/>
      <c r="BI115" s="5"/>
      <c r="BJ115" s="5"/>
      <c r="BK115" s="5"/>
      <c r="BL115" s="5"/>
      <c r="BM115" s="5"/>
      <c r="BN115" s="4"/>
      <c r="BO115" s="4"/>
      <c r="BP115" s="4"/>
      <c r="BQ115" s="4"/>
      <c r="BR115" s="4"/>
      <c r="BS115" s="4"/>
      <c r="BT115" s="4"/>
      <c r="BU115" s="4"/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0.5920333333333333</v>
      </c>
      <c r="JO115" s="4">
        <f t="shared" si="49"/>
        <v>0.60431666666666661</v>
      </c>
      <c r="JP115" s="4">
        <f t="shared" si="50"/>
        <v>0.1648</v>
      </c>
      <c r="JQ115" s="4">
        <f t="shared" si="51"/>
        <v>0.12058333333333333</v>
      </c>
      <c r="JR115" s="4">
        <f t="shared" si="52"/>
        <v>0.82241666666666668</v>
      </c>
      <c r="JS115" s="4">
        <f t="shared" si="53"/>
        <v>4.4733333333333326E-2</v>
      </c>
      <c r="JT115" s="4">
        <f t="shared" si="54"/>
        <v>0.94301666666666684</v>
      </c>
      <c r="JU115" s="4">
        <f t="shared" si="55"/>
        <v>0.76544999999999985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r=0.5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r=0.5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r=0.5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r=0.5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r=0.5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r=0.5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r=0.5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k=100, r=0.5</v>
      </c>
    </row>
    <row r="116" spans="1:289" x14ac:dyDescent="0.2">
      <c r="A116" s="1" t="s">
        <v>104</v>
      </c>
      <c r="B116" s="4"/>
      <c r="C116" s="4"/>
      <c r="D116" s="4"/>
      <c r="E116" s="4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4"/>
      <c r="S116" s="4"/>
      <c r="T116" s="4"/>
      <c r="U116" s="4"/>
      <c r="V116" s="4"/>
      <c r="W116" s="4"/>
      <c r="X116" s="4"/>
      <c r="Y116" s="4"/>
      <c r="Z116" s="5"/>
      <c r="AA116" s="5"/>
      <c r="AB116" s="5"/>
      <c r="AC116" s="5"/>
      <c r="AD116" s="5"/>
      <c r="AE116" s="5"/>
      <c r="AF116" s="5"/>
      <c r="AG116" s="5"/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/>
      <c r="AQ116" s="5"/>
      <c r="AR116" s="5"/>
      <c r="AS116" s="5"/>
      <c r="AT116" s="5"/>
      <c r="AU116" s="5"/>
      <c r="AV116" s="5"/>
      <c r="AW116" s="5"/>
      <c r="AX116" s="4"/>
      <c r="AY116" s="4"/>
      <c r="AZ116" s="4"/>
      <c r="BA116" s="4"/>
      <c r="BB116" s="4"/>
      <c r="BC116" s="4"/>
      <c r="BD116" s="4"/>
      <c r="BE116" s="4"/>
      <c r="BF116" s="5"/>
      <c r="BG116" s="5"/>
      <c r="BH116" s="5"/>
      <c r="BI116" s="5"/>
      <c r="BJ116" s="5"/>
      <c r="BK116" s="5"/>
      <c r="BL116" s="5"/>
      <c r="BM116" s="5"/>
      <c r="BN116" s="4"/>
      <c r="BO116" s="4"/>
      <c r="BP116" s="4"/>
      <c r="BQ116" s="4"/>
      <c r="BR116" s="4"/>
      <c r="BS116" s="4"/>
      <c r="BT116" s="4"/>
      <c r="BU116" s="4"/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0.59388333333333332</v>
      </c>
      <c r="JO116" s="4">
        <f t="shared" si="49"/>
        <v>0.61026666666666673</v>
      </c>
      <c r="JP116" s="4">
        <f t="shared" si="50"/>
        <v>0.16511666666666666</v>
      </c>
      <c r="JQ116" s="4">
        <f t="shared" si="51"/>
        <v>6.8099999999999994E-2</v>
      </c>
      <c r="JR116" s="4">
        <f t="shared" si="52"/>
        <v>0.84278333333333322</v>
      </c>
      <c r="JS116" s="4">
        <f t="shared" si="53"/>
        <v>8.14E-2</v>
      </c>
      <c r="JT116" s="4">
        <f t="shared" si="54"/>
        <v>0.94376666666666653</v>
      </c>
      <c r="JU116" s="4">
        <f t="shared" si="55"/>
        <v>0.84248333333333336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r=0.5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r=0.5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r=0.5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r=0.5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r=0.5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k=20, r=0.5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r=0.5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k=100, r=0.5</v>
      </c>
    </row>
    <row r="117" spans="1:289" x14ac:dyDescent="0.2">
      <c r="A117" s="1" t="s">
        <v>224</v>
      </c>
      <c r="B117" s="4"/>
      <c r="C117" s="4"/>
      <c r="D117" s="4"/>
      <c r="E117" s="4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4"/>
      <c r="S117" s="4"/>
      <c r="T117" s="4"/>
      <c r="U117" s="4"/>
      <c r="V117" s="4"/>
      <c r="W117" s="4"/>
      <c r="X117" s="4"/>
      <c r="Y117" s="4"/>
      <c r="Z117" s="5"/>
      <c r="AA117" s="5"/>
      <c r="AB117" s="5"/>
      <c r="AC117" s="5"/>
      <c r="AD117" s="5"/>
      <c r="AE117" s="5"/>
      <c r="AF117" s="5"/>
      <c r="AG117" s="5"/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/>
      <c r="BG117" s="5"/>
      <c r="BH117" s="5"/>
      <c r="BI117" s="5"/>
      <c r="BJ117" s="5"/>
      <c r="BK117" s="5"/>
      <c r="BL117" s="5"/>
      <c r="BM117" s="5"/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0.59693333333333343</v>
      </c>
      <c r="JO117" s="4">
        <f t="shared" si="49"/>
        <v>0.61248333333333327</v>
      </c>
      <c r="JP117" s="4">
        <f t="shared" si="50"/>
        <v>0.14381666666666668</v>
      </c>
      <c r="JQ117" s="4">
        <f t="shared" si="51"/>
        <v>0.10720000000000002</v>
      </c>
      <c r="JR117" s="4">
        <f t="shared" si="52"/>
        <v>0.8124166666666669</v>
      </c>
      <c r="JS117" s="4">
        <f t="shared" si="53"/>
        <v>4.9733333333333331E-2</v>
      </c>
      <c r="JT117" s="4">
        <f t="shared" si="54"/>
        <v>0.94318333333333326</v>
      </c>
      <c r="JU117" s="4">
        <f t="shared" si="55"/>
        <v>0.82169999999999999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r=0.5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r=0.5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k=20, r=0.5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r=0.5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r=0.5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r=0.5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r=0.5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r=0.5</v>
      </c>
    </row>
    <row r="118" spans="1:289" x14ac:dyDescent="0.2">
      <c r="A118" s="1" t="s">
        <v>220</v>
      </c>
      <c r="B118" s="4"/>
      <c r="C118" s="4"/>
      <c r="D118" s="4"/>
      <c r="E118" s="4"/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4"/>
      <c r="S118" s="4"/>
      <c r="T118" s="4"/>
      <c r="U118" s="4"/>
      <c r="V118" s="4"/>
      <c r="W118" s="4"/>
      <c r="X118" s="4"/>
      <c r="Y118" s="4"/>
      <c r="Z118" s="5"/>
      <c r="AA118" s="5"/>
      <c r="AB118" s="5"/>
      <c r="AC118" s="5"/>
      <c r="AD118" s="5"/>
      <c r="AE118" s="5"/>
      <c r="AF118" s="5"/>
      <c r="AG118" s="5"/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/>
      <c r="BG118" s="5"/>
      <c r="BH118" s="5"/>
      <c r="BI118" s="5"/>
      <c r="BJ118" s="5"/>
      <c r="BK118" s="5"/>
      <c r="BL118" s="5"/>
      <c r="BM118" s="5"/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0.60460000000000003</v>
      </c>
      <c r="JO118" s="4">
        <f t="shared" si="49"/>
        <v>0.61899999999999999</v>
      </c>
      <c r="JP118" s="4">
        <f t="shared" si="50"/>
        <v>0.10288333333333334</v>
      </c>
      <c r="JQ118" s="4">
        <f t="shared" si="51"/>
        <v>0.22388333333333332</v>
      </c>
      <c r="JR118" s="4">
        <f t="shared" si="52"/>
        <v>0.72199999999999998</v>
      </c>
      <c r="JS118" s="4">
        <f t="shared" si="53"/>
        <v>2.1116666666666669E-2</v>
      </c>
      <c r="JT118" s="4">
        <f t="shared" si="54"/>
        <v>0.9359666666666665</v>
      </c>
      <c r="JU118" s="4">
        <f t="shared" si="55"/>
        <v>0.8626166666666667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k=100, r=0.5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r=0.5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r=0.5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r=0.5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r=0.5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k=5, r=0.5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r=0.5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r=0.5</v>
      </c>
    </row>
    <row r="119" spans="1:289" x14ac:dyDescent="0.2">
      <c r="A119" s="1" t="s">
        <v>105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/>
      <c r="S119" s="4"/>
      <c r="T119" s="4"/>
      <c r="U119" s="4"/>
      <c r="V119" s="4"/>
      <c r="W119" s="4"/>
      <c r="X119" s="4"/>
      <c r="Y119" s="4"/>
      <c r="Z119" s="5"/>
      <c r="AA119" s="5"/>
      <c r="AB119" s="5"/>
      <c r="AC119" s="5"/>
      <c r="AD119" s="5"/>
      <c r="AE119" s="5"/>
      <c r="AF119" s="5"/>
      <c r="AG119" s="5"/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/>
      <c r="BG119" s="5"/>
      <c r="BH119" s="5"/>
      <c r="BI119" s="5"/>
      <c r="BJ119" s="5"/>
      <c r="BK119" s="5"/>
      <c r="BL119" s="5"/>
      <c r="BM119" s="5"/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0.58733333333333337</v>
      </c>
      <c r="JO119" s="4">
        <f t="shared" si="49"/>
        <v>0.58993333333333331</v>
      </c>
      <c r="JP119" s="4">
        <f t="shared" si="50"/>
        <v>0.18305000000000002</v>
      </c>
      <c r="JQ119" s="4">
        <f t="shared" si="51"/>
        <v>0.10236666666666666</v>
      </c>
      <c r="JR119" s="4">
        <f t="shared" si="52"/>
        <v>0.81964999999999988</v>
      </c>
      <c r="JS119" s="4">
        <f t="shared" si="53"/>
        <v>5.2483333333333333E-2</v>
      </c>
      <c r="JT119" s="4">
        <f t="shared" si="54"/>
        <v>0.93881666666666652</v>
      </c>
      <c r="JU119" s="4">
        <f t="shared" si="55"/>
        <v>0.81796666666666662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r=0.5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r=0.5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r=0.5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r=0.5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k=15, r=0.5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r=0.5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r=0.5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k=100, r=0.5</v>
      </c>
    </row>
    <row r="120" spans="1:289" x14ac:dyDescent="0.2">
      <c r="A120" s="1" t="s">
        <v>106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/>
      <c r="S120" s="4"/>
      <c r="T120" s="4"/>
      <c r="U120" s="4"/>
      <c r="V120" s="4"/>
      <c r="W120" s="4"/>
      <c r="X120" s="4"/>
      <c r="Y120" s="4"/>
      <c r="Z120" s="5"/>
      <c r="AA120" s="5"/>
      <c r="AB120" s="5"/>
      <c r="AC120" s="5"/>
      <c r="AD120" s="5"/>
      <c r="AE120" s="5"/>
      <c r="AF120" s="5"/>
      <c r="AG120" s="5"/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/>
      <c r="AQ120" s="5"/>
      <c r="AR120" s="5"/>
      <c r="AS120" s="5"/>
      <c r="AT120" s="5"/>
      <c r="AU120" s="5"/>
      <c r="AV120" s="5"/>
      <c r="AW120" s="5"/>
      <c r="AX120" s="4"/>
      <c r="AY120" s="4"/>
      <c r="AZ120" s="4"/>
      <c r="BA120" s="4"/>
      <c r="BB120" s="4"/>
      <c r="BC120" s="4"/>
      <c r="BD120" s="4"/>
      <c r="BE120" s="4"/>
      <c r="BF120" s="5"/>
      <c r="BG120" s="5"/>
      <c r="BH120" s="5"/>
      <c r="BI120" s="5"/>
      <c r="BJ120" s="5"/>
      <c r="BK120" s="5"/>
      <c r="BL120" s="5"/>
      <c r="BM120" s="5"/>
      <c r="BN120" s="4"/>
      <c r="BO120" s="4"/>
      <c r="BP120" s="4"/>
      <c r="BQ120" s="4"/>
      <c r="BR120" s="4"/>
      <c r="BS120" s="4"/>
      <c r="BT120" s="4"/>
      <c r="BU120" s="4"/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0.58883333333333343</v>
      </c>
      <c r="JO120" s="4">
        <f t="shared" si="49"/>
        <v>0.59328333333333338</v>
      </c>
      <c r="JP120" s="4">
        <f t="shared" si="50"/>
        <v>0.1807833333333333</v>
      </c>
      <c r="JQ120" s="4">
        <f t="shared" si="51"/>
        <v>0.11853333333333334</v>
      </c>
      <c r="JR120" s="4">
        <f t="shared" si="52"/>
        <v>0.82304999999999995</v>
      </c>
      <c r="JS120" s="4">
        <f t="shared" si="53"/>
        <v>4.5566666666666672E-2</v>
      </c>
      <c r="JT120" s="4">
        <f t="shared" si="54"/>
        <v>0.9446</v>
      </c>
      <c r="JU120" s="4">
        <f t="shared" si="55"/>
        <v>0.88871666666666671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r=0.5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r=0.5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r=0.5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r=0.5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r=0.5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r=0.5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r=0.5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r=0.5</v>
      </c>
    </row>
    <row r="121" spans="1:289" x14ac:dyDescent="0.2">
      <c r="A121" s="1" t="s">
        <v>107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/>
      <c r="S121" s="4"/>
      <c r="T121" s="4"/>
      <c r="U121" s="4"/>
      <c r="V121" s="4"/>
      <c r="W121" s="4"/>
      <c r="X121" s="4"/>
      <c r="Y121" s="4"/>
      <c r="Z121" s="5"/>
      <c r="AA121" s="5"/>
      <c r="AB121" s="5"/>
      <c r="AC121" s="5"/>
      <c r="AD121" s="5"/>
      <c r="AE121" s="5"/>
      <c r="AF121" s="5"/>
      <c r="AG121" s="5"/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/>
      <c r="AQ121" s="5"/>
      <c r="AR121" s="5"/>
      <c r="AS121" s="5"/>
      <c r="AT121" s="5"/>
      <c r="AU121" s="5"/>
      <c r="AV121" s="5"/>
      <c r="AW121" s="5"/>
      <c r="AX121" s="4"/>
      <c r="AY121" s="4"/>
      <c r="AZ121" s="4"/>
      <c r="BA121" s="4"/>
      <c r="BB121" s="4"/>
      <c r="BC121" s="4"/>
      <c r="BD121" s="4"/>
      <c r="BE121" s="4"/>
      <c r="BF121" s="5"/>
      <c r="BG121" s="5"/>
      <c r="BH121" s="5"/>
      <c r="BI121" s="5"/>
      <c r="BJ121" s="5"/>
      <c r="BK121" s="5"/>
      <c r="BL121" s="5"/>
      <c r="BM121" s="5"/>
      <c r="BN121" s="4"/>
      <c r="BO121" s="4"/>
      <c r="BP121" s="4"/>
      <c r="BQ121" s="4"/>
      <c r="BR121" s="4"/>
      <c r="BS121" s="4"/>
      <c r="BT121" s="4"/>
      <c r="BU121" s="4"/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0.63346666666666673</v>
      </c>
      <c r="JO121" s="4">
        <f t="shared" si="49"/>
        <v>0.6886000000000001</v>
      </c>
      <c r="JP121" s="4">
        <f t="shared" si="50"/>
        <v>0.10106666666666665</v>
      </c>
      <c r="JQ121" s="4">
        <f t="shared" si="51"/>
        <v>0.11793333333333333</v>
      </c>
      <c r="JR121" s="4">
        <f t="shared" si="52"/>
        <v>0.55964999999999998</v>
      </c>
      <c r="JS121" s="4">
        <f t="shared" si="53"/>
        <v>2.6649999999999997E-2</v>
      </c>
      <c r="JT121" s="4">
        <f t="shared" si="54"/>
        <v>0.85360000000000003</v>
      </c>
      <c r="JU121" s="4">
        <f t="shared" si="55"/>
        <v>0.89548333333333341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k=50, r=0.5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k=50, r=0.5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k=50, r=0.5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k=100, r=0.5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k=15, r=0.5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k=20, r=0.5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k=100, r=0.5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k=100, r=0.5</v>
      </c>
    </row>
    <row r="122" spans="1:289" x14ac:dyDescent="0.2">
      <c r="A122" s="1" t="s">
        <v>108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/>
      <c r="S122" s="4"/>
      <c r="T122" s="4"/>
      <c r="U122" s="4"/>
      <c r="V122" s="4"/>
      <c r="W122" s="4"/>
      <c r="X122" s="4"/>
      <c r="Y122" s="4"/>
      <c r="Z122" s="5"/>
      <c r="AA122" s="5"/>
      <c r="AB122" s="5"/>
      <c r="AC122" s="5"/>
      <c r="AD122" s="5"/>
      <c r="AE122" s="5"/>
      <c r="AF122" s="5"/>
      <c r="AG122" s="5"/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/>
      <c r="AQ122" s="5"/>
      <c r="AR122" s="5"/>
      <c r="AS122" s="5"/>
      <c r="AT122" s="5"/>
      <c r="AU122" s="5"/>
      <c r="AV122" s="5"/>
      <c r="AW122" s="5"/>
      <c r="AX122" s="4"/>
      <c r="AY122" s="4"/>
      <c r="AZ122" s="4"/>
      <c r="BA122" s="4"/>
      <c r="BB122" s="4"/>
      <c r="BC122" s="4"/>
      <c r="BD122" s="4"/>
      <c r="BE122" s="4"/>
      <c r="BF122" s="5"/>
      <c r="BG122" s="5"/>
      <c r="BH122" s="5"/>
      <c r="BI122" s="5"/>
      <c r="BJ122" s="5"/>
      <c r="BK122" s="5"/>
      <c r="BL122" s="5"/>
      <c r="BM122" s="5"/>
      <c r="BN122" s="4"/>
      <c r="BO122" s="4"/>
      <c r="BP122" s="4"/>
      <c r="BQ122" s="4"/>
      <c r="BR122" s="4"/>
      <c r="BS122" s="4"/>
      <c r="BT122" s="4"/>
      <c r="BU122" s="4"/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0.59213333333333329</v>
      </c>
      <c r="JO122" s="4">
        <f t="shared" si="49"/>
        <v>0.60438333333333338</v>
      </c>
      <c r="JP122" s="4">
        <f t="shared" si="50"/>
        <v>0.16403333333333334</v>
      </c>
      <c r="JQ122" s="4">
        <f t="shared" si="51"/>
        <v>0.12136666666666666</v>
      </c>
      <c r="JR122" s="4">
        <f t="shared" si="52"/>
        <v>0.82233333333333336</v>
      </c>
      <c r="JS122" s="4">
        <f t="shared" si="53"/>
        <v>4.4449999999999996E-2</v>
      </c>
      <c r="JT122" s="4">
        <f t="shared" si="54"/>
        <v>0.94366666666666676</v>
      </c>
      <c r="JU122" s="4">
        <f t="shared" si="55"/>
        <v>0.93253333333333333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r=0.5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r=0.5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r=0.5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r=0.5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r=0.5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r=0.5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r=0.5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r=0.5</v>
      </c>
    </row>
    <row r="123" spans="1:289" x14ac:dyDescent="0.2">
      <c r="A123" s="1" t="s">
        <v>109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/>
      <c r="S123" s="4"/>
      <c r="T123" s="4"/>
      <c r="U123" s="4"/>
      <c r="V123" s="4"/>
      <c r="W123" s="4"/>
      <c r="X123" s="4"/>
      <c r="Y123" s="4"/>
      <c r="Z123" s="5"/>
      <c r="AA123" s="5"/>
      <c r="AB123" s="5"/>
      <c r="AC123" s="5"/>
      <c r="AD123" s="5"/>
      <c r="AE123" s="5"/>
      <c r="AF123" s="5"/>
      <c r="AG123" s="5"/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/>
      <c r="AQ123" s="5"/>
      <c r="AR123" s="5"/>
      <c r="AS123" s="5"/>
      <c r="AT123" s="5"/>
      <c r="AU123" s="5"/>
      <c r="AV123" s="5"/>
      <c r="AW123" s="5"/>
      <c r="AX123" s="4"/>
      <c r="AY123" s="4"/>
      <c r="AZ123" s="4"/>
      <c r="BA123" s="4"/>
      <c r="BB123" s="4"/>
      <c r="BC123" s="4"/>
      <c r="BD123" s="4"/>
      <c r="BE123" s="4"/>
      <c r="BF123" s="5"/>
      <c r="BG123" s="5"/>
      <c r="BH123" s="5"/>
      <c r="BI123" s="5"/>
      <c r="BJ123" s="5"/>
      <c r="BK123" s="5"/>
      <c r="BL123" s="5"/>
      <c r="BM123" s="5"/>
      <c r="BN123" s="4"/>
      <c r="BO123" s="4"/>
      <c r="BP123" s="4"/>
      <c r="BQ123" s="4"/>
      <c r="BR123" s="4"/>
      <c r="BS123" s="4"/>
      <c r="BT123" s="4"/>
      <c r="BU123" s="4"/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0.58781666666666665</v>
      </c>
      <c r="JO123" s="4">
        <f t="shared" si="49"/>
        <v>0.58658333333333335</v>
      </c>
      <c r="JP123" s="4">
        <f t="shared" si="50"/>
        <v>0.1822</v>
      </c>
      <c r="JQ123" s="4">
        <f t="shared" si="51"/>
        <v>9.7833333333333342E-2</v>
      </c>
      <c r="JR123" s="4">
        <f t="shared" si="52"/>
        <v>0.80859999999999987</v>
      </c>
      <c r="JS123" s="4">
        <f t="shared" si="53"/>
        <v>5.4233333333333335E-2</v>
      </c>
      <c r="JT123" s="4">
        <f t="shared" si="54"/>
        <v>0.9429333333333334</v>
      </c>
      <c r="JU123" s="4">
        <f t="shared" si="55"/>
        <v>0.90709999999999991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r=0.5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r=0.5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k=5, r=0.5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k=50, r=0.5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k=15, r=0.5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r=0.5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k=10, r=0.5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r=0.5</v>
      </c>
    </row>
    <row r="124" spans="1:289" x14ac:dyDescent="0.2">
      <c r="A124" s="1" t="s">
        <v>110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/>
      <c r="S124" s="4"/>
      <c r="T124" s="4"/>
      <c r="U124" s="4"/>
      <c r="V124" s="4"/>
      <c r="W124" s="4"/>
      <c r="X124" s="4"/>
      <c r="Y124" s="4"/>
      <c r="Z124" s="5"/>
      <c r="AA124" s="5"/>
      <c r="AB124" s="5"/>
      <c r="AC124" s="5"/>
      <c r="AD124" s="5"/>
      <c r="AE124" s="5"/>
      <c r="AF124" s="5"/>
      <c r="AG124" s="5"/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/>
      <c r="BG124" s="5"/>
      <c r="BH124" s="5"/>
      <c r="BI124" s="5"/>
      <c r="BJ124" s="5"/>
      <c r="BK124" s="5"/>
      <c r="BL124" s="5"/>
      <c r="BM124" s="5"/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0.60435000000000005</v>
      </c>
      <c r="JO124" s="4">
        <f t="shared" si="49"/>
        <v>0.63061666666666671</v>
      </c>
      <c r="JP124" s="4">
        <f t="shared" si="50"/>
        <v>0.14096666666666668</v>
      </c>
      <c r="JQ124" s="4">
        <f t="shared" si="51"/>
        <v>4.8399999999999999E-2</v>
      </c>
      <c r="JR124" s="4">
        <f t="shared" si="52"/>
        <v>0.8148833333333334</v>
      </c>
      <c r="JS124" s="4">
        <f t="shared" si="53"/>
        <v>0.11060000000000002</v>
      </c>
      <c r="JT124" s="4">
        <f t="shared" si="54"/>
        <v>0.94318333333333326</v>
      </c>
      <c r="JU124" s="4">
        <f t="shared" si="55"/>
        <v>0.95423333333333338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k=5, r=0.5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r=0.5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r=0.5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k=5, r=0.5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k=10,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k=10, r=0.5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r=0.5</v>
      </c>
    </row>
    <row r="125" spans="1:289" x14ac:dyDescent="0.2">
      <c r="A125" s="1" t="s">
        <v>111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/>
      <c r="AQ125" s="5"/>
      <c r="AR125" s="5"/>
      <c r="AS125" s="5"/>
      <c r="AT125" s="5"/>
      <c r="AU125" s="5"/>
      <c r="AV125" s="5"/>
      <c r="AW125" s="5"/>
      <c r="AX125" s="4"/>
      <c r="AY125" s="4"/>
      <c r="AZ125" s="4"/>
      <c r="BA125" s="4"/>
      <c r="BB125" s="4"/>
      <c r="BC125" s="4"/>
      <c r="BD125" s="4"/>
      <c r="BE125" s="4"/>
      <c r="BF125" s="5"/>
      <c r="BG125" s="5"/>
      <c r="BH125" s="5"/>
      <c r="BI125" s="5"/>
      <c r="BJ125" s="5"/>
      <c r="BK125" s="5"/>
      <c r="BL125" s="5"/>
      <c r="BM125" s="5"/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0.62129999999999996</v>
      </c>
      <c r="JO125" s="4">
        <f t="shared" si="49"/>
        <v>0.65190000000000003</v>
      </c>
      <c r="JP125" s="4">
        <f t="shared" si="50"/>
        <v>0.12475</v>
      </c>
      <c r="JQ125" s="4">
        <f t="shared" si="51"/>
        <v>3.8249999999999999E-2</v>
      </c>
      <c r="JR125" s="4">
        <f t="shared" si="52"/>
        <v>0.73499999999999999</v>
      </c>
      <c r="JS125" s="4">
        <f t="shared" si="53"/>
        <v>0.1263</v>
      </c>
      <c r="JT125" s="4">
        <f t="shared" si="54"/>
        <v>0.94245000000000001</v>
      </c>
      <c r="JU125" s="4">
        <f t="shared" si="55"/>
        <v>1.7155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r=0.5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r=0.5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r=0.5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k=50, r=0.5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k=50, r=0.5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r=0.5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r=0.5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k=5, r=0.5</v>
      </c>
    </row>
    <row r="126" spans="1:289" x14ac:dyDescent="0.2">
      <c r="A126" s="1" t="s">
        <v>112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/>
      <c r="BG126" s="5"/>
      <c r="BH126" s="5"/>
      <c r="BI126" s="5"/>
      <c r="BJ126" s="5"/>
      <c r="BK126" s="5"/>
      <c r="BL126" s="5"/>
      <c r="BM126" s="5"/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0.59014999999999995</v>
      </c>
      <c r="JO126" s="4">
        <f t="shared" si="49"/>
        <v>0.59020000000000006</v>
      </c>
      <c r="JP126" s="4">
        <f t="shared" si="50"/>
        <v>0.1744</v>
      </c>
      <c r="JQ126" s="4">
        <f t="shared" si="51"/>
        <v>0.12125</v>
      </c>
      <c r="JR126" s="4">
        <f t="shared" si="52"/>
        <v>0.80874999999999997</v>
      </c>
      <c r="JS126" s="4">
        <f t="shared" si="53"/>
        <v>4.3749999999999997E-2</v>
      </c>
      <c r="JT126" s="4">
        <f t="shared" si="54"/>
        <v>0.9425</v>
      </c>
      <c r="JU126" s="4">
        <f t="shared" si="55"/>
        <v>1.9363999999999999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r=0.5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r=0.5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r=0.5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k=50, r=0.5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k=5, r=0.5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r=0.5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r=0.5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k=5, r=0.5</v>
      </c>
    </row>
    <row r="127" spans="1:289" x14ac:dyDescent="0.2">
      <c r="A127" s="1" t="s">
        <v>113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/>
      <c r="S127" s="4"/>
      <c r="T127" s="4"/>
      <c r="U127" s="4"/>
      <c r="V127" s="4"/>
      <c r="W127" s="4"/>
      <c r="X127" s="4"/>
      <c r="Y127" s="4"/>
      <c r="Z127" s="5"/>
      <c r="AA127" s="5"/>
      <c r="AB127" s="5"/>
      <c r="AC127" s="5"/>
      <c r="AD127" s="5"/>
      <c r="AE127" s="5"/>
      <c r="AF127" s="5"/>
      <c r="AG127" s="5"/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/>
      <c r="BG127" s="5"/>
      <c r="BH127" s="5"/>
      <c r="BI127" s="5"/>
      <c r="BJ127" s="5"/>
      <c r="BK127" s="5"/>
      <c r="BL127" s="5"/>
      <c r="BM127" s="5"/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0.59008333333333329</v>
      </c>
      <c r="JO127" s="4">
        <f t="shared" si="49"/>
        <v>0.59871666666666667</v>
      </c>
      <c r="JP127" s="4">
        <f t="shared" si="50"/>
        <v>0.17068333333333333</v>
      </c>
      <c r="JQ127" s="4">
        <f t="shared" si="51"/>
        <v>0.1308</v>
      </c>
      <c r="JR127" s="4">
        <f t="shared" si="52"/>
        <v>0.82125000000000004</v>
      </c>
      <c r="JS127" s="4">
        <f t="shared" si="53"/>
        <v>4.1260000000000005E-2</v>
      </c>
      <c r="JT127" s="4">
        <f t="shared" si="54"/>
        <v>0.94103333333333328</v>
      </c>
      <c r="JU127" s="4">
        <f t="shared" si="55"/>
        <v>0.82150000000000001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r=0.5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r=0.5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r=0.5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r=0.5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r=0.5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k=20, r=0.5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r=0.5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k=5, r=0.5</v>
      </c>
    </row>
    <row r="128" spans="1:289" x14ac:dyDescent="0.2">
      <c r="A128" s="1" t="s">
        <v>114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10">
        <v>0.61850000000000005</v>
      </c>
      <c r="AI128" s="10">
        <v>0.64600000000000002</v>
      </c>
      <c r="AJ128" s="10">
        <v>0.13100000000000001</v>
      </c>
      <c r="AK128" s="10">
        <v>3.6200000000000003E-2</v>
      </c>
      <c r="AL128" s="10">
        <v>0.73250000000000004</v>
      </c>
      <c r="AM128" s="10">
        <v>0.1333</v>
      </c>
      <c r="AN128" s="10">
        <v>0.94420000000000004</v>
      </c>
      <c r="AO128" s="10">
        <v>1.9964999999999999</v>
      </c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/>
      <c r="BG128" s="5"/>
      <c r="BH128" s="5"/>
      <c r="BI128" s="5"/>
      <c r="BJ128" s="5"/>
      <c r="BK128" s="5"/>
      <c r="BL128" s="5"/>
      <c r="BM128" s="5"/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0.61965000000000003</v>
      </c>
      <c r="JO128" s="4">
        <f t="shared" si="49"/>
        <v>0.64884999999999993</v>
      </c>
      <c r="JP128" s="4">
        <f t="shared" si="50"/>
        <v>0.12575</v>
      </c>
      <c r="JQ128" s="4">
        <f t="shared" si="51"/>
        <v>3.73E-2</v>
      </c>
      <c r="JR128" s="4">
        <f t="shared" si="52"/>
        <v>0.73280000000000001</v>
      </c>
      <c r="JS128" s="4">
        <f t="shared" si="53"/>
        <v>0.12909999999999999</v>
      </c>
      <c r="JT128" s="4">
        <f t="shared" si="54"/>
        <v>0.94355</v>
      </c>
      <c r="JU128" s="4">
        <f t="shared" si="55"/>
        <v>1.83345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r=0.5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r=0.5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k=50, r=0.5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k=50, r=0.5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r=0.5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k=50, r=0.5</v>
      </c>
    </row>
    <row r="129" spans="1:289" x14ac:dyDescent="0.2">
      <c r="A129" s="1" t="s">
        <v>115</v>
      </c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4"/>
      <c r="S129" s="4"/>
      <c r="T129" s="4"/>
      <c r="U129" s="4"/>
      <c r="V129" s="4"/>
      <c r="W129" s="4"/>
      <c r="X129" s="4"/>
      <c r="Y129" s="4"/>
      <c r="Z129" s="5"/>
      <c r="AA129" s="5"/>
      <c r="AB129" s="5"/>
      <c r="AC129" s="5"/>
      <c r="AD129" s="5"/>
      <c r="AE129" s="5"/>
      <c r="AF129" s="5"/>
      <c r="AG129" s="5"/>
      <c r="AH129" s="4"/>
      <c r="AI129" s="4"/>
      <c r="AJ129" s="4"/>
      <c r="AK129" s="4"/>
      <c r="AL129" s="4"/>
      <c r="AM129" s="4"/>
      <c r="AN129" s="4"/>
      <c r="AO129" s="4"/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/>
      <c r="BG129" s="5"/>
      <c r="BH129" s="5"/>
      <c r="BI129" s="5"/>
      <c r="BJ129" s="5"/>
      <c r="BK129" s="5"/>
      <c r="BL129" s="5"/>
      <c r="BM129" s="5"/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0.59519999999999995</v>
      </c>
      <c r="JO129" s="4">
        <f t="shared" si="49"/>
        <v>0.62829999999999997</v>
      </c>
      <c r="JP129" s="4">
        <f t="shared" si="50"/>
        <v>0.21149999999999999</v>
      </c>
      <c r="JQ129" s="4">
        <f t="shared" si="51"/>
        <v>8.3000000000000001E-3</v>
      </c>
      <c r="JR129" s="4">
        <f t="shared" si="52"/>
        <v>0.89629999999999999</v>
      </c>
      <c r="JS129" s="4">
        <f t="shared" si="53"/>
        <v>0.70469999999999999</v>
      </c>
      <c r="JT129" s="4">
        <f t="shared" si="54"/>
        <v>0.94340000000000002</v>
      </c>
      <c r="JU129" s="4">
        <f t="shared" si="55"/>
        <v>0.25840000000000002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k=50, r=0.5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k=50, r=0.5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k=50, r=0.5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k=50, r=0.5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k=50, r=0.5</v>
      </c>
    </row>
    <row r="130" spans="1:289" x14ac:dyDescent="0.2">
      <c r="A130" s="1" t="s">
        <v>116</v>
      </c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4"/>
      <c r="S130" s="4"/>
      <c r="T130" s="4"/>
      <c r="U130" s="4"/>
      <c r="V130" s="4"/>
      <c r="W130" s="4"/>
      <c r="X130" s="4"/>
      <c r="Y130" s="4"/>
      <c r="Z130" s="5"/>
      <c r="AA130" s="5"/>
      <c r="AB130" s="5"/>
      <c r="AC130" s="5"/>
      <c r="AD130" s="5"/>
      <c r="AE130" s="5"/>
      <c r="AF130" s="5"/>
      <c r="AG130" s="5"/>
      <c r="AH130" s="4"/>
      <c r="AI130" s="4"/>
      <c r="AJ130" s="4"/>
      <c r="AK130" s="4"/>
      <c r="AL130" s="4"/>
      <c r="AM130" s="4"/>
      <c r="AN130" s="4"/>
      <c r="AO130" s="4"/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/>
      <c r="BG130" s="5"/>
      <c r="BH130" s="5"/>
      <c r="BI130" s="5"/>
      <c r="BJ130" s="5"/>
      <c r="BK130" s="5"/>
      <c r="BL130" s="5"/>
      <c r="BM130" s="5"/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0.58699999999999997</v>
      </c>
      <c r="JO130" s="4">
        <f t="shared" si="49"/>
        <v>0.59589999999999999</v>
      </c>
      <c r="JP130" s="4">
        <f t="shared" si="50"/>
        <v>0.2152</v>
      </c>
      <c r="JQ130" s="4">
        <f t="shared" si="51"/>
        <v>1.52E-2</v>
      </c>
      <c r="JR130" s="4">
        <f t="shared" si="52"/>
        <v>0.87590000000000001</v>
      </c>
      <c r="JS130" s="4">
        <f t="shared" si="53"/>
        <v>0.37540000000000001</v>
      </c>
      <c r="JT130" s="4">
        <f t="shared" si="54"/>
        <v>0.93740000000000001</v>
      </c>
      <c r="JU130" s="4">
        <f t="shared" si="55"/>
        <v>0.18890000000000001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k=50, r=0.5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k=50, r=0.5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k=50, r=0.5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k=50, r=0.5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k=50, r=0.5</v>
      </c>
    </row>
    <row r="131" spans="1:289" x14ac:dyDescent="0.2">
      <c r="A131" s="1" t="s">
        <v>117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/>
      <c r="BG131" s="5"/>
      <c r="BH131" s="5"/>
      <c r="BI131" s="5"/>
      <c r="BJ131" s="5"/>
      <c r="BK131" s="5"/>
      <c r="BL131" s="5"/>
      <c r="BM131" s="5"/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0.59819999999999995</v>
      </c>
      <c r="JO131" s="4">
        <f t="shared" si="49"/>
        <v>0.61240000000000006</v>
      </c>
      <c r="JP131" s="4">
        <f t="shared" si="50"/>
        <v>0.17829999999999999</v>
      </c>
      <c r="JQ131" s="4">
        <f t="shared" si="51"/>
        <v>1.84E-2</v>
      </c>
      <c r="JR131" s="4">
        <f t="shared" si="52"/>
        <v>0.85929999999999995</v>
      </c>
      <c r="JS131" s="4">
        <f t="shared" si="53"/>
        <v>0.30499999999999999</v>
      </c>
      <c r="JT131" s="4">
        <f t="shared" si="54"/>
        <v>0.94159999999999999</v>
      </c>
      <c r="JU131" s="4">
        <f t="shared" si="55"/>
        <v>0.27210000000000001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k=50, r=0.5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k=50, r=0.5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k=50, r=0.5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k=50, r=0.5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k=50, r=0.5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k=50, r=0.5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k=50, r=0.5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k=50, r=0.5</v>
      </c>
    </row>
    <row r="132" spans="1:289" x14ac:dyDescent="0.2">
      <c r="A132" s="1" t="s">
        <v>118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/>
      <c r="S132" s="4"/>
      <c r="T132" s="4"/>
      <c r="U132" s="4"/>
      <c r="V132" s="4"/>
      <c r="W132" s="4"/>
      <c r="X132" s="4"/>
      <c r="Y132" s="4"/>
      <c r="Z132" s="5"/>
      <c r="AA132" s="5"/>
      <c r="AB132" s="5"/>
      <c r="AC132" s="5"/>
      <c r="AD132" s="5"/>
      <c r="AE132" s="5"/>
      <c r="AF132" s="5"/>
      <c r="AG132" s="5"/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/>
      <c r="BG132" s="5"/>
      <c r="BH132" s="5"/>
      <c r="BI132" s="5"/>
      <c r="BJ132" s="5"/>
      <c r="BK132" s="5"/>
      <c r="BL132" s="5"/>
      <c r="BM132" s="5"/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0.5882333333333335</v>
      </c>
      <c r="JO132" s="4">
        <f t="shared" si="49"/>
        <v>0.58804999999999996</v>
      </c>
      <c r="JP132" s="4">
        <f t="shared" si="50"/>
        <v>0.20426666666666668</v>
      </c>
      <c r="JQ132" s="4">
        <f t="shared" si="51"/>
        <v>0.1124</v>
      </c>
      <c r="JR132" s="4">
        <f t="shared" si="52"/>
        <v>0.81174999999999997</v>
      </c>
      <c r="JS132" s="4">
        <f t="shared" si="53"/>
        <v>4.5859999999999998E-2</v>
      </c>
      <c r="JT132" s="4">
        <f t="shared" si="54"/>
        <v>0.8468</v>
      </c>
      <c r="JU132" s="4">
        <f t="shared" si="55"/>
        <v>0.81479999999999997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r=0.5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r=0.5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k=20, r=0.5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r=0.5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k=15, r=0.5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r=0.5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k=100, r=0.5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k=5, r=0.5</v>
      </c>
    </row>
    <row r="133" spans="1:289" x14ac:dyDescent="0.2">
      <c r="A133" s="1" t="s">
        <v>119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/>
      <c r="BG133" s="5"/>
      <c r="BH133" s="5"/>
      <c r="BI133" s="5"/>
      <c r="BJ133" s="5"/>
      <c r="BK133" s="5"/>
      <c r="BL133" s="5"/>
      <c r="BM133" s="5"/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0.58779999999999999</v>
      </c>
      <c r="JO133" s="4">
        <f t="shared" si="49"/>
        <v>0.60170000000000001</v>
      </c>
      <c r="JP133" s="4">
        <f t="shared" si="50"/>
        <v>0.21290000000000001</v>
      </c>
      <c r="JQ133" s="4">
        <f t="shared" si="51"/>
        <v>1.95E-2</v>
      </c>
      <c r="JR133" s="4">
        <f t="shared" si="52"/>
        <v>0.8639</v>
      </c>
      <c r="JS133" s="4">
        <f t="shared" si="53"/>
        <v>0.2903</v>
      </c>
      <c r="JT133" s="4">
        <f t="shared" si="54"/>
        <v>0.94210000000000005</v>
      </c>
      <c r="JU133" s="4">
        <f t="shared" si="55"/>
        <v>0.16289999999999999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k=50, r=0.5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k=50, r=0.5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k=50, r=0.5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k=50, r=0.5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k=50, r=0.5</v>
      </c>
    </row>
    <row r="134" spans="1:289" x14ac:dyDescent="0.2">
      <c r="A134" s="1" t="s">
        <v>120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/>
      <c r="BG134" s="5"/>
      <c r="BH134" s="5"/>
      <c r="BI134" s="5"/>
      <c r="BJ134" s="5"/>
      <c r="BK134" s="5"/>
      <c r="BL134" s="5"/>
      <c r="BM134" s="5"/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0.58950000000000002</v>
      </c>
      <c r="JO134" s="4">
        <f t="shared" si="49"/>
        <v>0.59699999999999998</v>
      </c>
      <c r="JP134" s="4">
        <f t="shared" si="50"/>
        <v>0.20899999999999999</v>
      </c>
      <c r="JQ134" s="4">
        <f t="shared" si="51"/>
        <v>5.11E-2</v>
      </c>
      <c r="JR134" s="4">
        <f t="shared" si="52"/>
        <v>0.83560000000000001</v>
      </c>
      <c r="JS134" s="4">
        <f t="shared" si="53"/>
        <v>0.10349999999999999</v>
      </c>
      <c r="JT134" s="4">
        <f t="shared" si="54"/>
        <v>0.84760000000000002</v>
      </c>
      <c r="JU134" s="4">
        <f t="shared" si="55"/>
        <v>1.8967000000000001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k=50, r=0.5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k=50, r=0.5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k=50, r=0.5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k=50, r=0.5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k=50, r=0.5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k=50, r=0.5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k=50, r=0.5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k=50, r=0.5</v>
      </c>
    </row>
    <row r="135" spans="1:289" x14ac:dyDescent="0.2">
      <c r="A135" s="1" t="s">
        <v>121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/>
      <c r="S135" s="4"/>
      <c r="T135" s="4"/>
      <c r="U135" s="4"/>
      <c r="V135" s="4"/>
      <c r="W135" s="4"/>
      <c r="X135" s="4"/>
      <c r="Y135" s="4"/>
      <c r="Z135" s="5"/>
      <c r="AA135" s="5"/>
      <c r="AB135" s="5"/>
      <c r="AC135" s="5"/>
      <c r="AD135" s="5"/>
      <c r="AE135" s="5"/>
      <c r="AF135" s="5"/>
      <c r="AG135" s="5"/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/>
      <c r="BG135" s="5"/>
      <c r="BH135" s="5"/>
      <c r="BI135" s="5"/>
      <c r="BJ135" s="5"/>
      <c r="BK135" s="5"/>
      <c r="BL135" s="5"/>
      <c r="BM135" s="5"/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0.58943333333333336</v>
      </c>
      <c r="JO135" s="4">
        <f t="shared" si="49"/>
        <v>0.59598333333333342</v>
      </c>
      <c r="JP135" s="4">
        <f t="shared" si="50"/>
        <v>0.17765</v>
      </c>
      <c r="JQ135" s="4">
        <f t="shared" si="51"/>
        <v>0.12855</v>
      </c>
      <c r="JR135" s="4">
        <f t="shared" si="52"/>
        <v>0.82306666666666661</v>
      </c>
      <c r="JS135" s="4">
        <f t="shared" si="53"/>
        <v>4.2000000000000003E-2</v>
      </c>
      <c r="JT135" s="4">
        <f t="shared" si="54"/>
        <v>0.94238333333333335</v>
      </c>
      <c r="JU135" s="4">
        <f t="shared" si="55"/>
        <v>0.90121666666666655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r=0.5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r=0.5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r=0.5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r=0.5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k=10, r=0.5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r=0.5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k=10, r=0.5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r=0.5</v>
      </c>
    </row>
    <row r="136" spans="1:289" x14ac:dyDescent="0.2">
      <c r="A136" s="1" t="s">
        <v>122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/>
      <c r="BG136" s="5"/>
      <c r="BH136" s="5"/>
      <c r="BI136" s="5"/>
      <c r="BJ136" s="5"/>
      <c r="BK136" s="5"/>
      <c r="BL136" s="5"/>
      <c r="BM136" s="5"/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0.5877</v>
      </c>
      <c r="JO136" s="4">
        <f t="shared" si="49"/>
        <v>0.59589999999999999</v>
      </c>
      <c r="JP136" s="4">
        <f t="shared" si="50"/>
        <v>0.1993</v>
      </c>
      <c r="JQ136" s="4">
        <f t="shared" si="51"/>
        <v>5.6899999999999999E-2</v>
      </c>
      <c r="JR136" s="4">
        <f t="shared" si="52"/>
        <v>0.84550000000000003</v>
      </c>
      <c r="JS136" s="4">
        <f t="shared" si="53"/>
        <v>9.7500000000000003E-2</v>
      </c>
      <c r="JT136" s="4">
        <f t="shared" si="54"/>
        <v>0.94259999999999999</v>
      </c>
      <c r="JU136" s="4">
        <f t="shared" si="55"/>
        <v>1.897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k=50, r=0.5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k=50, r=0.5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k=50, r=0.5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k=50, r=0.5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k=50, r=0.5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k=50, r=0.5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k=50, r=0.5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k=50, r=0.5</v>
      </c>
    </row>
    <row r="137" spans="1:289" x14ac:dyDescent="0.2">
      <c r="A137" s="1" t="s">
        <v>123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/>
      <c r="S137" s="4"/>
      <c r="T137" s="4"/>
      <c r="U137" s="4"/>
      <c r="V137" s="4"/>
      <c r="W137" s="4"/>
      <c r="X137" s="4"/>
      <c r="Y137" s="4"/>
      <c r="Z137" s="5"/>
      <c r="AA137" s="5"/>
      <c r="AB137" s="5"/>
      <c r="AC137" s="5"/>
      <c r="AD137" s="5"/>
      <c r="AE137" s="5"/>
      <c r="AF137" s="5"/>
      <c r="AG137" s="5"/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/>
      <c r="BG137" s="5"/>
      <c r="BH137" s="5"/>
      <c r="BI137" s="5"/>
      <c r="BJ137" s="5"/>
      <c r="BK137" s="5"/>
      <c r="BL137" s="5"/>
      <c r="BM137" s="5"/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0.58699999999999997</v>
      </c>
      <c r="JO137" s="4">
        <f t="shared" si="49"/>
        <v>0.59122000000000008</v>
      </c>
      <c r="JP137" s="4">
        <f t="shared" si="50"/>
        <v>0.18031999999999998</v>
      </c>
      <c r="JQ137" s="4">
        <f t="shared" si="51"/>
        <v>0.12297999999999998</v>
      </c>
      <c r="JR137" s="4">
        <f t="shared" si="52"/>
        <v>0.81750000000000012</v>
      </c>
      <c r="JS137" s="4">
        <f t="shared" si="53"/>
        <v>4.3579999999999994E-2</v>
      </c>
      <c r="JT137" s="4">
        <f t="shared" si="54"/>
        <v>0.94236000000000009</v>
      </c>
      <c r="JU137" s="4">
        <f t="shared" si="55"/>
        <v>0.76978000000000002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r=0.5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r=0.5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r=0.5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r=0.5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r=0.5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k=20, r=0.5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k=10, r=0.5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r=0.5</v>
      </c>
    </row>
    <row r="138" spans="1:289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/>
      <c r="BG138" s="5"/>
      <c r="BH138" s="5"/>
      <c r="BI138" s="5"/>
      <c r="BJ138" s="5"/>
      <c r="BK138" s="5"/>
      <c r="BL138" s="5"/>
      <c r="BM138" s="5"/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0.58807999999999994</v>
      </c>
      <c r="JO138" s="4">
        <f t="shared" si="49"/>
        <v>0.59589999999999999</v>
      </c>
      <c r="JP138" s="4">
        <f t="shared" si="50"/>
        <v>0.18516000000000002</v>
      </c>
      <c r="JQ138" s="4">
        <f t="shared" si="51"/>
        <v>0.1</v>
      </c>
      <c r="JR138" s="4">
        <f t="shared" si="52"/>
        <v>0.83353999999999995</v>
      </c>
      <c r="JS138" s="4">
        <f t="shared" si="53"/>
        <v>5.4720000000000005E-2</v>
      </c>
      <c r="JT138" s="4">
        <f t="shared" si="54"/>
        <v>0.94296000000000002</v>
      </c>
      <c r="JU138" s="4">
        <f t="shared" si="55"/>
        <v>0.72334000000000009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r=0.5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r=0.5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r=0.5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r=0.5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r=0.5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r=0.5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k=10, r=0.5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r=0.5</v>
      </c>
    </row>
    <row r="139" spans="1:289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/>
      <c r="BG139" s="5"/>
      <c r="BH139" s="5"/>
      <c r="BI139" s="5"/>
      <c r="BJ139" s="5"/>
      <c r="BK139" s="5"/>
      <c r="BL139" s="5"/>
      <c r="BM139" s="5"/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0.58867999999999987</v>
      </c>
      <c r="JO139" s="4">
        <f t="shared" ref="JO139" si="57">AVERAGEIFS(B139:JM139,metrics.rec,"MSE")</f>
        <v>0.59811999999999999</v>
      </c>
      <c r="JP139" s="4">
        <f t="shared" ref="JP139" si="58">AVERAGEIFS(B139:JM139,metrics.rec,"R")</f>
        <v>0.18232000000000001</v>
      </c>
      <c r="JQ139" s="4">
        <f t="shared" ref="JQ139" si="59">AVERAGEIFS(B139:JM139,metrics.rec,"Precision")</f>
        <v>0.1012</v>
      </c>
      <c r="JR139" s="4">
        <f t="shared" ref="JR139" si="60">AVERAGEIFS(B139:JM139,metrics.rec,"Recall")</f>
        <v>0.83338000000000001</v>
      </c>
      <c r="JS139" s="4">
        <f t="shared" ref="JS139" si="61">AVERAGEIFS(B139:JM139,metrics.rec,"Coverage")</f>
        <v>5.4059999999999997E-2</v>
      </c>
      <c r="JT139" s="4">
        <f t="shared" ref="JT139" si="62">AVERAGEIFS(B139:JM139,metrics.rec,"Recatio")</f>
        <v>0.9423999999999999</v>
      </c>
      <c r="JU139" s="4">
        <f t="shared" ref="JU139" si="63">AVERAGEIFS(B139:JM139,metrics.rec,"Time")</f>
        <v>0.77845999999999993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k=5, r=0.5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r=0.5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r=0.5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k=50, r=0.5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r=0.5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r=0.5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k=10, r=0.5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r=0.5</v>
      </c>
    </row>
    <row r="140" spans="1:289" x14ac:dyDescent="0.2">
      <c r="A140" s="1" t="s">
        <v>124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/>
      <c r="S140" s="4"/>
      <c r="T140" s="4"/>
      <c r="U140" s="4"/>
      <c r="V140" s="4"/>
      <c r="W140" s="4"/>
      <c r="X140" s="4"/>
      <c r="Y140" s="4"/>
      <c r="Z140" s="5"/>
      <c r="AA140" s="5"/>
      <c r="AB140" s="5"/>
      <c r="AC140" s="5"/>
      <c r="AD140" s="5"/>
      <c r="AE140" s="5"/>
      <c r="AF140" s="5"/>
      <c r="AG140" s="5"/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/>
      <c r="BG140" s="5"/>
      <c r="BH140" s="5"/>
      <c r="BI140" s="5"/>
      <c r="BJ140" s="5"/>
      <c r="BK140" s="5"/>
      <c r="BL140" s="5"/>
      <c r="BM140" s="5"/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0.59029999999999994</v>
      </c>
      <c r="JO140" s="4">
        <f t="shared" si="49"/>
        <v>0.59945999999999999</v>
      </c>
      <c r="JP140" s="4">
        <f t="shared" si="50"/>
        <v>0.18016000000000001</v>
      </c>
      <c r="JQ140" s="4">
        <f t="shared" si="51"/>
        <v>0.10438</v>
      </c>
      <c r="JR140" s="4">
        <f t="shared" si="52"/>
        <v>0.83398000000000005</v>
      </c>
      <c r="JS140" s="4">
        <f t="shared" si="53"/>
        <v>5.2525000000000002E-2</v>
      </c>
      <c r="JT140" s="4">
        <f t="shared" si="54"/>
        <v>0.94276000000000004</v>
      </c>
      <c r="JU140" s="4">
        <f t="shared" si="55"/>
        <v>0.8753399999999999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r=0.5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r=0.5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r=0.5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k=50, r=0.5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r=0.5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r=0.5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k=10, r=0.5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k=50, r=0.5</v>
      </c>
    </row>
    <row r="141" spans="1:289" x14ac:dyDescent="0.2">
      <c r="A141" s="1" t="s">
        <v>125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/>
      <c r="BG141" s="5"/>
      <c r="BH141" s="5"/>
      <c r="BI141" s="5"/>
      <c r="BJ141" s="5"/>
      <c r="BK141" s="5"/>
      <c r="BL141" s="5"/>
      <c r="BM141" s="5"/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 t="e">
        <f t="shared" si="48"/>
        <v>#DIV/0!</v>
      </c>
      <c r="JO141" s="4" t="e">
        <f t="shared" si="49"/>
        <v>#DIV/0!</v>
      </c>
      <c r="JP141" s="4" t="e">
        <f t="shared" si="50"/>
        <v>#DIV/0!</v>
      </c>
      <c r="JQ141" s="4" t="e">
        <f t="shared" si="51"/>
        <v>#DIV/0!</v>
      </c>
      <c r="JR141" s="4" t="e">
        <f t="shared" si="52"/>
        <v>#DIV/0!</v>
      </c>
      <c r="JS141" s="4" t="e">
        <f t="shared" si="53"/>
        <v>#DIV/0!</v>
      </c>
      <c r="JT141" s="4" t="e">
        <f t="shared" si="54"/>
        <v>#DIV/0!</v>
      </c>
      <c r="JU141" s="4" t="e">
        <f t="shared" si="55"/>
        <v>#DIV/0!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#N/A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#N/A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#N/A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#N/A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#N/A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#N/A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#N/A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#N/A</v>
      </c>
    </row>
    <row r="142" spans="1:289" x14ac:dyDescent="0.2">
      <c r="A142" s="1" t="s">
        <v>126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/>
      <c r="BG142" s="5"/>
      <c r="BH142" s="5"/>
      <c r="BI142" s="5"/>
      <c r="BJ142" s="5"/>
      <c r="BK142" s="5"/>
      <c r="BL142" s="5"/>
      <c r="BM142" s="5"/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 t="e">
        <f t="shared" si="48"/>
        <v>#DIV/0!</v>
      </c>
      <c r="JO142" s="4" t="e">
        <f t="shared" si="49"/>
        <v>#DIV/0!</v>
      </c>
      <c r="JP142" s="4" t="e">
        <f t="shared" si="50"/>
        <v>#DIV/0!</v>
      </c>
      <c r="JQ142" s="4" t="e">
        <f t="shared" si="51"/>
        <v>#DIV/0!</v>
      </c>
      <c r="JR142" s="4" t="e">
        <f t="shared" si="52"/>
        <v>#DIV/0!</v>
      </c>
      <c r="JS142" s="4" t="e">
        <f t="shared" si="53"/>
        <v>#DIV/0!</v>
      </c>
      <c r="JT142" s="4" t="e">
        <f t="shared" si="54"/>
        <v>#DIV/0!</v>
      </c>
      <c r="JU142" s="4" t="e">
        <f t="shared" si="55"/>
        <v>#DIV/0!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#N/A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#N/A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#N/A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#N/A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#N/A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#N/A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#N/A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#N/A</v>
      </c>
    </row>
    <row r="143" spans="1:289" x14ac:dyDescent="0.2">
      <c r="A143" s="1" t="s">
        <v>127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/>
      <c r="BG143" s="5"/>
      <c r="BH143" s="5"/>
      <c r="BI143" s="5"/>
      <c r="BJ143" s="5"/>
      <c r="BK143" s="5"/>
      <c r="BL143" s="5"/>
      <c r="BM143" s="5"/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 t="e">
        <f t="shared" si="48"/>
        <v>#DIV/0!</v>
      </c>
      <c r="JO143" s="4" t="e">
        <f t="shared" si="49"/>
        <v>#DIV/0!</v>
      </c>
      <c r="JP143" s="4" t="e">
        <f t="shared" si="50"/>
        <v>#DIV/0!</v>
      </c>
      <c r="JQ143" s="4" t="e">
        <f t="shared" si="51"/>
        <v>#DIV/0!</v>
      </c>
      <c r="JR143" s="4" t="e">
        <f t="shared" si="52"/>
        <v>#DIV/0!</v>
      </c>
      <c r="JS143" s="4" t="e">
        <f t="shared" si="53"/>
        <v>#DIV/0!</v>
      </c>
      <c r="JT143" s="4" t="e">
        <f t="shared" si="54"/>
        <v>#DIV/0!</v>
      </c>
      <c r="JU143" s="4" t="e">
        <f t="shared" si="55"/>
        <v>#DIV/0!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#N/A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#N/A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#N/A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#N/A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#N/A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#N/A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#N/A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#N/A</v>
      </c>
    </row>
    <row r="144" spans="1:289" x14ac:dyDescent="0.2">
      <c r="A144" s="1" t="s">
        <v>128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/>
      <c r="S144" s="4"/>
      <c r="T144" s="4"/>
      <c r="U144" s="4"/>
      <c r="V144" s="4"/>
      <c r="W144" s="4"/>
      <c r="X144" s="4"/>
      <c r="Y144" s="4"/>
      <c r="Z144" s="5"/>
      <c r="AA144" s="5"/>
      <c r="AB144" s="5"/>
      <c r="AC144" s="5"/>
      <c r="AD144" s="5"/>
      <c r="AE144" s="5"/>
      <c r="AF144" s="5"/>
      <c r="AG144" s="5"/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/>
      <c r="BG144" s="5"/>
      <c r="BH144" s="5"/>
      <c r="BI144" s="5"/>
      <c r="BJ144" s="5"/>
      <c r="BK144" s="5"/>
      <c r="BL144" s="5"/>
      <c r="BM144" s="5"/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0.59011999999999998</v>
      </c>
      <c r="JO144" s="4">
        <f t="shared" si="49"/>
        <v>0.59560000000000002</v>
      </c>
      <c r="JP144" s="4">
        <f t="shared" si="50"/>
        <v>0.17629999999999998</v>
      </c>
      <c r="JQ144" s="4">
        <f t="shared" si="51"/>
        <v>0.11923999999999998</v>
      </c>
      <c r="JR144" s="4">
        <f t="shared" si="52"/>
        <v>0.82355999999999996</v>
      </c>
      <c r="JS144" s="4">
        <f t="shared" si="53"/>
        <v>4.5525000000000003E-2</v>
      </c>
      <c r="JT144" s="4">
        <f t="shared" si="54"/>
        <v>0.94421999999999995</v>
      </c>
      <c r="JU144" s="4">
        <f t="shared" si="55"/>
        <v>0.91478000000000004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r=0.5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r=0.5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r=0.5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r=0.5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k=20, r=0.5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r=0.5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k=10, r=0.5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k=50, r=0.5</v>
      </c>
    </row>
    <row r="145" spans="1:289" x14ac:dyDescent="0.2">
      <c r="A145" s="1" t="s">
        <v>129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/>
      <c r="S145" s="4"/>
      <c r="T145" s="4"/>
      <c r="U145" s="4"/>
      <c r="V145" s="4"/>
      <c r="W145" s="4"/>
      <c r="X145" s="4"/>
      <c r="Y145" s="4"/>
      <c r="Z145" s="5"/>
      <c r="AA145" s="5"/>
      <c r="AB145" s="5"/>
      <c r="AC145" s="5"/>
      <c r="AD145" s="5"/>
      <c r="AE145" s="5"/>
      <c r="AF145" s="5"/>
      <c r="AG145" s="5"/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/>
      <c r="BG145" s="5"/>
      <c r="BH145" s="5"/>
      <c r="BI145" s="5"/>
      <c r="BJ145" s="5"/>
      <c r="BK145" s="5"/>
      <c r="BL145" s="5"/>
      <c r="BM145" s="5"/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0.59122000000000008</v>
      </c>
      <c r="JO145" s="4">
        <f t="shared" si="49"/>
        <v>0.59967999999999999</v>
      </c>
      <c r="JP145" s="4">
        <f t="shared" si="50"/>
        <v>0.17118</v>
      </c>
      <c r="JQ145" s="4">
        <f t="shared" si="51"/>
        <v>0.12054000000000001</v>
      </c>
      <c r="JR145" s="4">
        <f t="shared" si="52"/>
        <v>0.82296000000000014</v>
      </c>
      <c r="JS145" s="4">
        <f t="shared" si="53"/>
        <v>4.4999999999999998E-2</v>
      </c>
      <c r="JT145" s="4">
        <f t="shared" si="54"/>
        <v>0.94379999999999986</v>
      </c>
      <c r="JU145" s="4">
        <f t="shared" si="55"/>
        <v>0.92378000000000005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r=0.5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r=0.5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r=0.5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r=0.5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r=0.5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r=0.5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r=0.5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k=50, r=0.5</v>
      </c>
    </row>
    <row r="146" spans="1:289" x14ac:dyDescent="0.2">
      <c r="A146" s="1" t="s">
        <v>130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/>
      <c r="S146" s="4"/>
      <c r="T146" s="4"/>
      <c r="U146" s="4"/>
      <c r="V146" s="4"/>
      <c r="W146" s="4"/>
      <c r="X146" s="4"/>
      <c r="Y146" s="4"/>
      <c r="Z146" s="5"/>
      <c r="AA146" s="5"/>
      <c r="AB146" s="5"/>
      <c r="AC146" s="5"/>
      <c r="AD146" s="5"/>
      <c r="AE146" s="5"/>
      <c r="AF146" s="5"/>
      <c r="AG146" s="5"/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/>
      <c r="BG146" s="5"/>
      <c r="BH146" s="5"/>
      <c r="BI146" s="5"/>
      <c r="BJ146" s="5"/>
      <c r="BK146" s="5"/>
      <c r="BL146" s="5"/>
      <c r="BM146" s="5"/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0.6102200000000001</v>
      </c>
      <c r="JO146" s="4">
        <f t="shared" ref="JO146:JO186" si="65">AVERAGEIFS(B146:JM146,metrics.rec,"MSE")</f>
        <v>0.63678000000000001</v>
      </c>
      <c r="JP146" s="4">
        <f t="shared" ref="JP146:JP186" si="66">AVERAGEIFS(B146:JM146,metrics.rec,"R")</f>
        <v>0.13312000000000002</v>
      </c>
      <c r="JQ146" s="4">
        <f t="shared" ref="JQ146:JQ186" si="67">AVERAGEIFS(B146:JM146,metrics.rec,"Precision")</f>
        <v>6.0440000000000008E-2</v>
      </c>
      <c r="JR146" s="4">
        <f t="shared" ref="JR146:JR186" si="68">AVERAGEIFS(B146:JM146,metrics.rec,"Recall")</f>
        <v>0.72973999999999994</v>
      </c>
      <c r="JS146" s="4">
        <f t="shared" ref="JS146:JS186" si="69">AVERAGEIFS(B146:JM146,metrics.rec,"Coverage")</f>
        <v>6.7219999999999988E-2</v>
      </c>
      <c r="JT146" s="4">
        <f t="shared" ref="JT146:JT186" si="70">AVERAGEIFS(B146:JM146,metrics.rec,"Recatio")</f>
        <v>0.85072000000000014</v>
      </c>
      <c r="JU146" s="4">
        <f t="shared" ref="JU146:JU186" si="71">AVERAGEIFS(B146:JM146,metrics.rec,"Time")</f>
        <v>0.86651999999999985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k=15, r=0.5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k=15, r=0.5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r=0.5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k=50, r=0.5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k=15, r=0.5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k=20, r=0.5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k=15, r=0.5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r=0.5</v>
      </c>
    </row>
    <row r="147" spans="1:289" x14ac:dyDescent="0.2">
      <c r="A147" s="1" t="s">
        <v>131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/>
      <c r="S147" s="4"/>
      <c r="T147" s="4"/>
      <c r="U147" s="4"/>
      <c r="V147" s="4"/>
      <c r="W147" s="4"/>
      <c r="X147" s="4"/>
      <c r="Y147" s="4"/>
      <c r="Z147" s="5"/>
      <c r="AA147" s="5"/>
      <c r="AB147" s="5"/>
      <c r="AC147" s="5"/>
      <c r="AD147" s="5"/>
      <c r="AE147" s="5"/>
      <c r="AF147" s="5"/>
      <c r="AG147" s="5"/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/>
      <c r="BG147" s="5"/>
      <c r="BH147" s="5"/>
      <c r="BI147" s="5"/>
      <c r="BJ147" s="5"/>
      <c r="BK147" s="5"/>
      <c r="BL147" s="5"/>
      <c r="BM147" s="5"/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0.59209999999999996</v>
      </c>
      <c r="JO147" s="4">
        <f t="shared" si="65"/>
        <v>0.60233999999999999</v>
      </c>
      <c r="JP147" s="4">
        <f t="shared" si="66"/>
        <v>0.16270000000000001</v>
      </c>
      <c r="JQ147" s="4">
        <f t="shared" si="67"/>
        <v>0.12114</v>
      </c>
      <c r="JR147" s="4">
        <f t="shared" si="68"/>
        <v>0.81620000000000004</v>
      </c>
      <c r="JS147" s="4">
        <f t="shared" si="69"/>
        <v>4.4200000000000003E-2</v>
      </c>
      <c r="JT147" s="4">
        <f t="shared" si="70"/>
        <v>0.94306000000000001</v>
      </c>
      <c r="JU147" s="4">
        <f t="shared" si="71"/>
        <v>0.81801999999999997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r=0.5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r=0.5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r=0.5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r=0.5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r=0.5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r=0.5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k=10, r=0.5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r=0.5</v>
      </c>
    </row>
    <row r="148" spans="1:289" x14ac:dyDescent="0.2">
      <c r="A148" s="1" t="s">
        <v>132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/>
      <c r="S148" s="4"/>
      <c r="T148" s="4"/>
      <c r="U148" s="4"/>
      <c r="V148" s="4"/>
      <c r="W148" s="4"/>
      <c r="X148" s="4"/>
      <c r="Y148" s="4"/>
      <c r="Z148" s="5"/>
      <c r="AA148" s="5"/>
      <c r="AB148" s="5"/>
      <c r="AC148" s="5"/>
      <c r="AD148" s="5"/>
      <c r="AE148" s="5"/>
      <c r="AF148" s="5"/>
      <c r="AG148" s="5"/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/>
      <c r="BG148" s="5"/>
      <c r="BH148" s="5"/>
      <c r="BI148" s="5"/>
      <c r="BJ148" s="5"/>
      <c r="BK148" s="5"/>
      <c r="BL148" s="5"/>
      <c r="BM148" s="5"/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0.59231999999999996</v>
      </c>
      <c r="JO148" s="4">
        <f t="shared" si="65"/>
        <v>0.59860000000000002</v>
      </c>
      <c r="JP148" s="4">
        <f t="shared" si="66"/>
        <v>0.16023999999999999</v>
      </c>
      <c r="JQ148" s="4">
        <f t="shared" si="67"/>
        <v>0.12103999999999999</v>
      </c>
      <c r="JR148" s="4">
        <f t="shared" si="68"/>
        <v>0.80687999999999993</v>
      </c>
      <c r="JS148" s="4">
        <f t="shared" si="69"/>
        <v>4.376E-2</v>
      </c>
      <c r="JT148" s="4">
        <f t="shared" si="70"/>
        <v>0.94312000000000007</v>
      </c>
      <c r="JU148" s="4">
        <f t="shared" si="71"/>
        <v>0.91975999999999991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r=0.5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r=0.5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r=0.5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r=0.5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r=0.5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k=20, r=0.5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k=10, r=0.5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r=0.5</v>
      </c>
    </row>
    <row r="149" spans="1:289" x14ac:dyDescent="0.2">
      <c r="A149" s="1" t="s">
        <v>133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/>
      <c r="S149" s="4"/>
      <c r="T149" s="4"/>
      <c r="U149" s="4"/>
      <c r="V149" s="4"/>
      <c r="W149" s="4"/>
      <c r="X149" s="4"/>
      <c r="Y149" s="4"/>
      <c r="Z149" s="5"/>
      <c r="AA149" s="5"/>
      <c r="AB149" s="5"/>
      <c r="AC149" s="5"/>
      <c r="AD149" s="5"/>
      <c r="AE149" s="5"/>
      <c r="AF149" s="5"/>
      <c r="AG149" s="5"/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/>
      <c r="BG149" s="5"/>
      <c r="BH149" s="5"/>
      <c r="BI149" s="5"/>
      <c r="BJ149" s="5"/>
      <c r="BK149" s="5"/>
      <c r="BL149" s="5"/>
      <c r="BM149" s="5"/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0.59405999999999992</v>
      </c>
      <c r="JO149" s="4">
        <f t="shared" si="65"/>
        <v>0.60486000000000006</v>
      </c>
      <c r="JP149" s="4">
        <f t="shared" si="66"/>
        <v>0.15430000000000002</v>
      </c>
      <c r="JQ149" s="4">
        <f t="shared" si="67"/>
        <v>0.12191999999999999</v>
      </c>
      <c r="JR149" s="4">
        <f t="shared" si="68"/>
        <v>0.81502000000000019</v>
      </c>
      <c r="JS149" s="4">
        <f t="shared" si="69"/>
        <v>4.3840000000000004E-2</v>
      </c>
      <c r="JT149" s="4">
        <f t="shared" si="70"/>
        <v>0.94306000000000001</v>
      </c>
      <c r="JU149" s="4">
        <f t="shared" si="71"/>
        <v>0.81172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r=0.5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r=0.5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r=0.5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r=0.5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k=20, r=0.5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k=20, r=0.5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k=10, r=0.5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r=0.5</v>
      </c>
    </row>
    <row r="150" spans="1:289" x14ac:dyDescent="0.2">
      <c r="A150" s="1" t="s">
        <v>134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/>
      <c r="S150" s="4"/>
      <c r="T150" s="4"/>
      <c r="U150" s="4"/>
      <c r="V150" s="4"/>
      <c r="W150" s="4"/>
      <c r="X150" s="4"/>
      <c r="Y150" s="4"/>
      <c r="Z150" s="5"/>
      <c r="AA150" s="5"/>
      <c r="AB150" s="5"/>
      <c r="AC150" s="5"/>
      <c r="AD150" s="5"/>
      <c r="AE150" s="5"/>
      <c r="AF150" s="5"/>
      <c r="AG150" s="5"/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/>
      <c r="BG150" s="5"/>
      <c r="BH150" s="5"/>
      <c r="BI150" s="5"/>
      <c r="BJ150" s="5"/>
      <c r="BK150" s="5"/>
      <c r="BL150" s="5"/>
      <c r="BM150" s="5"/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0.59255999999999998</v>
      </c>
      <c r="JO150" s="4">
        <f t="shared" si="65"/>
        <v>0.60514000000000012</v>
      </c>
      <c r="JP150" s="4">
        <f t="shared" si="66"/>
        <v>0.16155999999999998</v>
      </c>
      <c r="JQ150" s="4">
        <f t="shared" si="67"/>
        <v>0.1206</v>
      </c>
      <c r="JR150" s="4">
        <f t="shared" si="68"/>
        <v>0.82210000000000005</v>
      </c>
      <c r="JS150" s="4">
        <f t="shared" si="69"/>
        <v>4.4719999999999996E-2</v>
      </c>
      <c r="JT150" s="4">
        <f t="shared" si="70"/>
        <v>0.94321999999999995</v>
      </c>
      <c r="JU150" s="4">
        <f t="shared" si="71"/>
        <v>0.82135999999999998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r=0.5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r=0.5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r=0.5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r=0.5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r=0.5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r=0.5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k=10, r=0.5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r=0.5</v>
      </c>
    </row>
    <row r="151" spans="1:289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/>
      <c r="BG151" s="5"/>
      <c r="BH151" s="5"/>
      <c r="BI151" s="5"/>
      <c r="BJ151" s="5"/>
      <c r="BK151" s="5"/>
      <c r="BL151" s="5"/>
      <c r="BM151" s="5"/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0.59196000000000004</v>
      </c>
      <c r="JO151" s="4">
        <f t="shared" si="65"/>
        <v>0.59955999999999998</v>
      </c>
      <c r="JP151" s="4">
        <f t="shared" si="66"/>
        <v>0.16404000000000002</v>
      </c>
      <c r="JQ151" s="4">
        <f t="shared" si="67"/>
        <v>0.13005999999999998</v>
      </c>
      <c r="JR151" s="4">
        <f t="shared" si="68"/>
        <v>0.8194800000000001</v>
      </c>
      <c r="JS151" s="4">
        <f t="shared" si="69"/>
        <v>4.1319999999999996E-2</v>
      </c>
      <c r="JT151" s="4">
        <f t="shared" si="70"/>
        <v>0.94091999999999998</v>
      </c>
      <c r="JU151" s="4">
        <f t="shared" si="71"/>
        <v>0.79875999999999991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r=0.5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r=0.5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r=0.5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r=0.5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r=0.5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k=20, r=0.5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k=10, r=0.5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r=0.5</v>
      </c>
    </row>
    <row r="152" spans="1:289" x14ac:dyDescent="0.2">
      <c r="A152" s="1" t="s">
        <v>226</v>
      </c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4"/>
      <c r="S152" s="4"/>
      <c r="T152" s="4"/>
      <c r="U152" s="4"/>
      <c r="V152" s="4"/>
      <c r="W152" s="4"/>
      <c r="X152" s="4"/>
      <c r="Y152" s="4"/>
      <c r="Z152" s="5"/>
      <c r="AA152" s="5"/>
      <c r="AB152" s="5"/>
      <c r="AC152" s="5"/>
      <c r="AD152" s="5"/>
      <c r="AE152" s="5"/>
      <c r="AF152" s="5"/>
      <c r="AG152" s="5"/>
      <c r="AH152" s="4"/>
      <c r="AI152" s="4"/>
      <c r="AJ152" s="4"/>
      <c r="AK152" s="4"/>
      <c r="AL152" s="4"/>
      <c r="AM152" s="4"/>
      <c r="AN152" s="4"/>
      <c r="AO152" s="4"/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/>
      <c r="BG152" s="5"/>
      <c r="BH152" s="5"/>
      <c r="BI152" s="5"/>
      <c r="BJ152" s="5"/>
      <c r="BK152" s="5"/>
      <c r="BL152" s="5"/>
      <c r="BM152" s="5"/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 t="e">
        <f t="shared" si="64"/>
        <v>#DIV/0!</v>
      </c>
      <c r="JO152" s="4" t="e">
        <f t="shared" si="65"/>
        <v>#DIV/0!</v>
      </c>
      <c r="JP152" s="4" t="e">
        <f t="shared" si="66"/>
        <v>#DIV/0!</v>
      </c>
      <c r="JQ152" s="4" t="e">
        <f t="shared" si="67"/>
        <v>#DIV/0!</v>
      </c>
      <c r="JR152" s="4" t="e">
        <f t="shared" si="68"/>
        <v>#DIV/0!</v>
      </c>
      <c r="JS152" s="4" t="e">
        <f t="shared" si="69"/>
        <v>#DIV/0!</v>
      </c>
      <c r="JT152" s="4" t="e">
        <f t="shared" si="70"/>
        <v>#DIV/0!</v>
      </c>
      <c r="JU152" s="4" t="e">
        <f t="shared" si="71"/>
        <v>#DIV/0!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#N/A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#N/A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#N/A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#N/A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#N/A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#N/A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#N/A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#N/A</v>
      </c>
    </row>
    <row r="153" spans="1:289" x14ac:dyDescent="0.2">
      <c r="A153" s="1" t="s">
        <v>135</v>
      </c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4"/>
      <c r="S153" s="4"/>
      <c r="T153" s="4"/>
      <c r="U153" s="4"/>
      <c r="V153" s="4"/>
      <c r="W153" s="4"/>
      <c r="X153" s="4"/>
      <c r="Y153" s="4"/>
      <c r="Z153" s="5"/>
      <c r="AA153" s="5"/>
      <c r="AB153" s="5"/>
      <c r="AC153" s="5"/>
      <c r="AD153" s="5"/>
      <c r="AE153" s="5"/>
      <c r="AF153" s="5"/>
      <c r="AG153" s="5"/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/>
      <c r="BG153" s="5"/>
      <c r="BH153" s="5"/>
      <c r="BI153" s="5"/>
      <c r="BJ153" s="5"/>
      <c r="BK153" s="5"/>
      <c r="BL153" s="5"/>
      <c r="BM153" s="5"/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0.58875999999999995</v>
      </c>
      <c r="JO153" s="4">
        <f t="shared" si="65"/>
        <v>0.59253999999999996</v>
      </c>
      <c r="JP153" s="4">
        <f t="shared" si="66"/>
        <v>0.18304000000000001</v>
      </c>
      <c r="JQ153" s="4">
        <f t="shared" si="67"/>
        <v>0.12540000000000001</v>
      </c>
      <c r="JR153" s="4">
        <f t="shared" si="68"/>
        <v>0.82352000000000003</v>
      </c>
      <c r="JS153" s="4">
        <f t="shared" si="69"/>
        <v>4.3200000000000002E-2</v>
      </c>
      <c r="JT153" s="4">
        <f t="shared" si="70"/>
        <v>0.94299999999999995</v>
      </c>
      <c r="JU153" s="4">
        <f t="shared" si="71"/>
        <v>0.84928000000000003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r=0.5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r=0.5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r=0.5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r=0.5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r=0.5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r=0.5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k=10, r=0.5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k=5, r=0.5</v>
      </c>
    </row>
    <row r="154" spans="1:289" x14ac:dyDescent="0.2">
      <c r="A154" s="1" t="s">
        <v>136</v>
      </c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4"/>
      <c r="S154" s="4"/>
      <c r="T154" s="4"/>
      <c r="U154" s="4"/>
      <c r="V154" s="4"/>
      <c r="W154" s="4"/>
      <c r="X154" s="4"/>
      <c r="Y154" s="4"/>
      <c r="Z154" s="5"/>
      <c r="AA154" s="5"/>
      <c r="AB154" s="5"/>
      <c r="AC154" s="5"/>
      <c r="AD154" s="5"/>
      <c r="AE154" s="5"/>
      <c r="AF154" s="5"/>
      <c r="AG154" s="5"/>
      <c r="AH154" s="4"/>
      <c r="AI154" s="4"/>
      <c r="AJ154" s="4"/>
      <c r="AK154" s="4"/>
      <c r="AL154" s="4"/>
      <c r="AM154" s="4"/>
      <c r="AN154" s="4"/>
      <c r="AO154" s="4"/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/>
      <c r="BG154" s="5"/>
      <c r="BH154" s="5"/>
      <c r="BI154" s="5"/>
      <c r="BJ154" s="5"/>
      <c r="BK154" s="5"/>
      <c r="BL154" s="5"/>
      <c r="BM154" s="5"/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 t="e">
        <f t="shared" si="64"/>
        <v>#DIV/0!</v>
      </c>
      <c r="JO154" s="4" t="e">
        <f t="shared" si="65"/>
        <v>#DIV/0!</v>
      </c>
      <c r="JP154" s="4" t="e">
        <f t="shared" si="66"/>
        <v>#DIV/0!</v>
      </c>
      <c r="JQ154" s="4" t="e">
        <f t="shared" si="67"/>
        <v>#DIV/0!</v>
      </c>
      <c r="JR154" s="4" t="e">
        <f t="shared" si="68"/>
        <v>#DIV/0!</v>
      </c>
      <c r="JS154" s="4" t="e">
        <f t="shared" si="69"/>
        <v>#DIV/0!</v>
      </c>
      <c r="JT154" s="4" t="e">
        <f t="shared" si="70"/>
        <v>#DIV/0!</v>
      </c>
      <c r="JU154" s="4" t="e">
        <f t="shared" si="71"/>
        <v>#DIV/0!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#N/A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#N/A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#N/A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#N/A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#N/A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#N/A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#N/A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#N/A</v>
      </c>
    </row>
    <row r="155" spans="1:289" x14ac:dyDescent="0.2">
      <c r="A155" s="1" t="s">
        <v>137</v>
      </c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4"/>
      <c r="S155" s="4"/>
      <c r="T155" s="4"/>
      <c r="U155" s="4"/>
      <c r="V155" s="4"/>
      <c r="W155" s="4"/>
      <c r="X155" s="4"/>
      <c r="Y155" s="4"/>
      <c r="Z155" s="5"/>
      <c r="AA155" s="5"/>
      <c r="AB155" s="5"/>
      <c r="AC155" s="5"/>
      <c r="AD155" s="5"/>
      <c r="AE155" s="5"/>
      <c r="AF155" s="5"/>
      <c r="AG155" s="5"/>
      <c r="AH155" s="4"/>
      <c r="AI155" s="4"/>
      <c r="AJ155" s="4"/>
      <c r="AK155" s="4"/>
      <c r="AL155" s="4"/>
      <c r="AM155" s="4"/>
      <c r="AN155" s="4"/>
      <c r="AO155" s="4"/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/>
      <c r="BG155" s="5"/>
      <c r="BH155" s="5"/>
      <c r="BI155" s="5"/>
      <c r="BJ155" s="5"/>
      <c r="BK155" s="5"/>
      <c r="BL155" s="5"/>
      <c r="BM155" s="5"/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 t="e">
        <f t="shared" si="64"/>
        <v>#DIV/0!</v>
      </c>
      <c r="JO155" s="4" t="e">
        <f t="shared" si="65"/>
        <v>#DIV/0!</v>
      </c>
      <c r="JP155" s="4" t="e">
        <f t="shared" si="66"/>
        <v>#DIV/0!</v>
      </c>
      <c r="JQ155" s="4" t="e">
        <f t="shared" si="67"/>
        <v>#DIV/0!</v>
      </c>
      <c r="JR155" s="4" t="e">
        <f t="shared" si="68"/>
        <v>#DIV/0!</v>
      </c>
      <c r="JS155" s="4" t="e">
        <f t="shared" si="69"/>
        <v>#DIV/0!</v>
      </c>
      <c r="JT155" s="4" t="e">
        <f t="shared" si="70"/>
        <v>#DIV/0!</v>
      </c>
      <c r="JU155" s="4" t="e">
        <f t="shared" si="71"/>
        <v>#DIV/0!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#N/A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#N/A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#N/A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#N/A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#N/A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#N/A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#N/A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#N/A</v>
      </c>
    </row>
    <row r="156" spans="1:289" x14ac:dyDescent="0.2">
      <c r="A156" s="1" t="s">
        <v>138</v>
      </c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4"/>
      <c r="S156" s="4"/>
      <c r="T156" s="4"/>
      <c r="U156" s="4"/>
      <c r="V156" s="4"/>
      <c r="W156" s="4"/>
      <c r="X156" s="4"/>
      <c r="Y156" s="4"/>
      <c r="Z156" s="5"/>
      <c r="AA156" s="5"/>
      <c r="AB156" s="5"/>
      <c r="AC156" s="5"/>
      <c r="AD156" s="5"/>
      <c r="AE156" s="5"/>
      <c r="AF156" s="5"/>
      <c r="AG156" s="5"/>
      <c r="AH156" s="4"/>
      <c r="AI156" s="4"/>
      <c r="AJ156" s="4"/>
      <c r="AK156" s="4"/>
      <c r="AL156" s="4"/>
      <c r="AM156" s="4"/>
      <c r="AN156" s="4"/>
      <c r="AO156" s="4"/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/>
      <c r="BG156" s="5"/>
      <c r="BH156" s="5"/>
      <c r="BI156" s="5"/>
      <c r="BJ156" s="5"/>
      <c r="BK156" s="5"/>
      <c r="BL156" s="5"/>
      <c r="BM156" s="5"/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 t="e">
        <f t="shared" si="64"/>
        <v>#DIV/0!</v>
      </c>
      <c r="JO156" s="4" t="e">
        <f t="shared" si="65"/>
        <v>#DIV/0!</v>
      </c>
      <c r="JP156" s="4" t="e">
        <f t="shared" si="66"/>
        <v>#DIV/0!</v>
      </c>
      <c r="JQ156" s="4" t="e">
        <f t="shared" si="67"/>
        <v>#DIV/0!</v>
      </c>
      <c r="JR156" s="4" t="e">
        <f t="shared" si="68"/>
        <v>#DIV/0!</v>
      </c>
      <c r="JS156" s="4" t="e">
        <f t="shared" si="69"/>
        <v>#DIV/0!</v>
      </c>
      <c r="JT156" s="4" t="e">
        <f t="shared" si="70"/>
        <v>#DIV/0!</v>
      </c>
      <c r="JU156" s="4" t="e">
        <f t="shared" si="71"/>
        <v>#DIV/0!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#N/A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#N/A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#N/A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#N/A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#N/A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#N/A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#N/A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#N/A</v>
      </c>
    </row>
    <row r="157" spans="1:289" x14ac:dyDescent="0.2">
      <c r="A157" s="1" t="s">
        <v>139</v>
      </c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4"/>
      <c r="S157" s="4"/>
      <c r="T157" s="4"/>
      <c r="U157" s="4"/>
      <c r="V157" s="4"/>
      <c r="W157" s="4"/>
      <c r="X157" s="4"/>
      <c r="Y157" s="4"/>
      <c r="Z157" s="5"/>
      <c r="AA157" s="5"/>
      <c r="AB157" s="5"/>
      <c r="AC157" s="5"/>
      <c r="AD157" s="5"/>
      <c r="AE157" s="5"/>
      <c r="AF157" s="5"/>
      <c r="AG157" s="5"/>
      <c r="AH157" s="4"/>
      <c r="AI157" s="4"/>
      <c r="AJ157" s="4"/>
      <c r="AK157" s="4"/>
      <c r="AL157" s="4"/>
      <c r="AM157" s="4"/>
      <c r="AN157" s="4"/>
      <c r="AO157" s="4"/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/>
      <c r="BG157" s="5"/>
      <c r="BH157" s="5"/>
      <c r="BI157" s="5"/>
      <c r="BJ157" s="5"/>
      <c r="BK157" s="5"/>
      <c r="BL157" s="5"/>
      <c r="BM157" s="5"/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 t="e">
        <f t="shared" si="64"/>
        <v>#DIV/0!</v>
      </c>
      <c r="JO157" s="4" t="e">
        <f t="shared" si="65"/>
        <v>#DIV/0!</v>
      </c>
      <c r="JP157" s="4" t="e">
        <f t="shared" si="66"/>
        <v>#DIV/0!</v>
      </c>
      <c r="JQ157" s="4" t="e">
        <f t="shared" si="67"/>
        <v>#DIV/0!</v>
      </c>
      <c r="JR157" s="4" t="e">
        <f t="shared" si="68"/>
        <v>#DIV/0!</v>
      </c>
      <c r="JS157" s="4" t="e">
        <f t="shared" si="69"/>
        <v>#DIV/0!</v>
      </c>
      <c r="JT157" s="4" t="e">
        <f t="shared" si="70"/>
        <v>#DIV/0!</v>
      </c>
      <c r="JU157" s="4" t="e">
        <f t="shared" si="71"/>
        <v>#DIV/0!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#N/A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#N/A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#N/A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#N/A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#N/A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#N/A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#N/A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#N/A</v>
      </c>
    </row>
    <row r="158" spans="1:289" x14ac:dyDescent="0.2">
      <c r="A158" s="1" t="s">
        <v>140</v>
      </c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4"/>
      <c r="S158" s="4"/>
      <c r="T158" s="4"/>
      <c r="U158" s="4"/>
      <c r="V158" s="4"/>
      <c r="W158" s="4"/>
      <c r="X158" s="4"/>
      <c r="Y158" s="4"/>
      <c r="Z158" s="5"/>
      <c r="AA158" s="5"/>
      <c r="AB158" s="5"/>
      <c r="AC158" s="5"/>
      <c r="AD158" s="5"/>
      <c r="AE158" s="5"/>
      <c r="AF158" s="5"/>
      <c r="AG158" s="5"/>
      <c r="AH158" s="4"/>
      <c r="AI158" s="4"/>
      <c r="AJ158" s="4"/>
      <c r="AK158" s="4"/>
      <c r="AL158" s="4"/>
      <c r="AM158" s="4"/>
      <c r="AN158" s="4"/>
      <c r="AO158" s="4"/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/>
      <c r="BG158" s="5"/>
      <c r="BH158" s="5"/>
      <c r="BI158" s="5"/>
      <c r="BJ158" s="5"/>
      <c r="BK158" s="5"/>
      <c r="BL158" s="5"/>
      <c r="BM158" s="5"/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 t="e">
        <f t="shared" si="64"/>
        <v>#DIV/0!</v>
      </c>
      <c r="JO158" s="4" t="e">
        <f t="shared" si="65"/>
        <v>#DIV/0!</v>
      </c>
      <c r="JP158" s="4" t="e">
        <f t="shared" si="66"/>
        <v>#DIV/0!</v>
      </c>
      <c r="JQ158" s="4" t="e">
        <f t="shared" si="67"/>
        <v>#DIV/0!</v>
      </c>
      <c r="JR158" s="4" t="e">
        <f t="shared" si="68"/>
        <v>#DIV/0!</v>
      </c>
      <c r="JS158" s="4" t="e">
        <f t="shared" si="69"/>
        <v>#DIV/0!</v>
      </c>
      <c r="JT158" s="4" t="e">
        <f t="shared" si="70"/>
        <v>#DIV/0!</v>
      </c>
      <c r="JU158" s="4" t="e">
        <f t="shared" si="71"/>
        <v>#DIV/0!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#N/A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#N/A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#N/A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#N/A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#N/A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#N/A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#N/A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#N/A</v>
      </c>
    </row>
    <row r="159" spans="1:289" x14ac:dyDescent="0.2">
      <c r="A159" s="1" t="s">
        <v>141</v>
      </c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4"/>
      <c r="S159" s="4"/>
      <c r="T159" s="4"/>
      <c r="U159" s="4"/>
      <c r="V159" s="4"/>
      <c r="W159" s="4"/>
      <c r="X159" s="4"/>
      <c r="Y159" s="4"/>
      <c r="Z159" s="5"/>
      <c r="AA159" s="5"/>
      <c r="AB159" s="5"/>
      <c r="AC159" s="5"/>
      <c r="AD159" s="5"/>
      <c r="AE159" s="5"/>
      <c r="AF159" s="5"/>
      <c r="AG159" s="5"/>
      <c r="AH159" s="4"/>
      <c r="AI159" s="4"/>
      <c r="AJ159" s="4"/>
      <c r="AK159" s="4"/>
      <c r="AL159" s="4"/>
      <c r="AM159" s="4"/>
      <c r="AN159" s="4"/>
      <c r="AO159" s="4"/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/>
      <c r="BG159" s="5"/>
      <c r="BH159" s="5"/>
      <c r="BI159" s="5"/>
      <c r="BJ159" s="5"/>
      <c r="BK159" s="5"/>
      <c r="BL159" s="5"/>
      <c r="BM159" s="5"/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 t="e">
        <f t="shared" si="64"/>
        <v>#DIV/0!</v>
      </c>
      <c r="JO159" s="4" t="e">
        <f t="shared" si="65"/>
        <v>#DIV/0!</v>
      </c>
      <c r="JP159" s="4" t="e">
        <f t="shared" si="66"/>
        <v>#DIV/0!</v>
      </c>
      <c r="JQ159" s="4" t="e">
        <f t="shared" si="67"/>
        <v>#DIV/0!</v>
      </c>
      <c r="JR159" s="4" t="e">
        <f t="shared" si="68"/>
        <v>#DIV/0!</v>
      </c>
      <c r="JS159" s="4" t="e">
        <f t="shared" si="69"/>
        <v>#DIV/0!</v>
      </c>
      <c r="JT159" s="4" t="e">
        <f t="shared" si="70"/>
        <v>#DIV/0!</v>
      </c>
      <c r="JU159" s="4" t="e">
        <f t="shared" si="71"/>
        <v>#DIV/0!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#N/A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#N/A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#N/A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#N/A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#N/A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#N/A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#N/A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#N/A</v>
      </c>
    </row>
    <row r="160" spans="1:289" x14ac:dyDescent="0.2">
      <c r="A160" s="1" t="s">
        <v>142</v>
      </c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4"/>
      <c r="S160" s="4"/>
      <c r="T160" s="4"/>
      <c r="U160" s="4"/>
      <c r="V160" s="4"/>
      <c r="W160" s="4"/>
      <c r="X160" s="4"/>
      <c r="Y160" s="4"/>
      <c r="Z160" s="5"/>
      <c r="AA160" s="5"/>
      <c r="AB160" s="5"/>
      <c r="AC160" s="5"/>
      <c r="AD160" s="5"/>
      <c r="AE160" s="5"/>
      <c r="AF160" s="5"/>
      <c r="AG160" s="5"/>
      <c r="AH160" s="4"/>
      <c r="AI160" s="4"/>
      <c r="AJ160" s="4"/>
      <c r="AK160" s="4"/>
      <c r="AL160" s="4"/>
      <c r="AM160" s="4"/>
      <c r="AN160" s="4"/>
      <c r="AO160" s="4"/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/>
      <c r="BG160" s="5"/>
      <c r="BH160" s="5"/>
      <c r="BI160" s="5"/>
      <c r="BJ160" s="5"/>
      <c r="BK160" s="5"/>
      <c r="BL160" s="5"/>
      <c r="BM160" s="5"/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 t="e">
        <f t="shared" si="64"/>
        <v>#DIV/0!</v>
      </c>
      <c r="JO160" s="4" t="e">
        <f t="shared" si="65"/>
        <v>#DIV/0!</v>
      </c>
      <c r="JP160" s="4" t="e">
        <f t="shared" si="66"/>
        <v>#DIV/0!</v>
      </c>
      <c r="JQ160" s="4" t="e">
        <f t="shared" si="67"/>
        <v>#DIV/0!</v>
      </c>
      <c r="JR160" s="4" t="e">
        <f t="shared" si="68"/>
        <v>#DIV/0!</v>
      </c>
      <c r="JS160" s="4" t="e">
        <f t="shared" si="69"/>
        <v>#DIV/0!</v>
      </c>
      <c r="JT160" s="4" t="e">
        <f t="shared" si="70"/>
        <v>#DIV/0!</v>
      </c>
      <c r="JU160" s="4" t="e">
        <f t="shared" si="71"/>
        <v>#DIV/0!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#N/A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#N/A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#N/A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#N/A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#N/A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#N/A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#N/A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#N/A</v>
      </c>
    </row>
    <row r="161" spans="1:289" x14ac:dyDescent="0.2">
      <c r="A161" s="1" t="s">
        <v>143</v>
      </c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4"/>
      <c r="S161" s="4"/>
      <c r="T161" s="4"/>
      <c r="U161" s="4"/>
      <c r="V161" s="4"/>
      <c r="W161" s="4"/>
      <c r="X161" s="4"/>
      <c r="Y161" s="4"/>
      <c r="Z161" s="5"/>
      <c r="AA161" s="5"/>
      <c r="AB161" s="5"/>
      <c r="AC161" s="5"/>
      <c r="AD161" s="5"/>
      <c r="AE161" s="5"/>
      <c r="AF161" s="5"/>
      <c r="AG161" s="5"/>
      <c r="AH161" s="4"/>
      <c r="AI161" s="4"/>
      <c r="AJ161" s="4"/>
      <c r="AK161" s="4"/>
      <c r="AL161" s="4"/>
      <c r="AM161" s="4"/>
      <c r="AN161" s="4"/>
      <c r="AO161" s="4"/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/>
      <c r="BG161" s="5"/>
      <c r="BH161" s="5"/>
      <c r="BI161" s="5"/>
      <c r="BJ161" s="5"/>
      <c r="BK161" s="5"/>
      <c r="BL161" s="5"/>
      <c r="BM161" s="5"/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 t="e">
        <f t="shared" si="64"/>
        <v>#DIV/0!</v>
      </c>
      <c r="JO161" s="4" t="e">
        <f t="shared" si="65"/>
        <v>#DIV/0!</v>
      </c>
      <c r="JP161" s="4" t="e">
        <f t="shared" si="66"/>
        <v>#DIV/0!</v>
      </c>
      <c r="JQ161" s="4" t="e">
        <f t="shared" si="67"/>
        <v>#DIV/0!</v>
      </c>
      <c r="JR161" s="4" t="e">
        <f t="shared" si="68"/>
        <v>#DIV/0!</v>
      </c>
      <c r="JS161" s="4" t="e">
        <f t="shared" si="69"/>
        <v>#DIV/0!</v>
      </c>
      <c r="JT161" s="4" t="e">
        <f t="shared" si="70"/>
        <v>#DIV/0!</v>
      </c>
      <c r="JU161" s="4" t="e">
        <f t="shared" si="71"/>
        <v>#DIV/0!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#N/A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#N/A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#N/A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#N/A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#N/A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#N/A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#N/A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#N/A</v>
      </c>
    </row>
    <row r="162" spans="1:289" x14ac:dyDescent="0.2">
      <c r="A162" s="1" t="s">
        <v>228</v>
      </c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4"/>
      <c r="S162" s="4"/>
      <c r="T162" s="4"/>
      <c r="U162" s="4"/>
      <c r="V162" s="4"/>
      <c r="W162" s="4"/>
      <c r="X162" s="4"/>
      <c r="Y162" s="4"/>
      <c r="Z162" s="5"/>
      <c r="AA162" s="5"/>
      <c r="AB162" s="5"/>
      <c r="AC162" s="5"/>
      <c r="AD162" s="5"/>
      <c r="AE162" s="5"/>
      <c r="AF162" s="5"/>
      <c r="AG162" s="5"/>
      <c r="AH162" s="4"/>
      <c r="AI162" s="4"/>
      <c r="AJ162" s="4"/>
      <c r="AK162" s="4"/>
      <c r="AL162" s="4"/>
      <c r="AM162" s="4"/>
      <c r="AN162" s="4"/>
      <c r="AO162" s="4"/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/>
      <c r="BG162" s="5"/>
      <c r="BH162" s="5"/>
      <c r="BI162" s="5"/>
      <c r="BJ162" s="5"/>
      <c r="BK162" s="5"/>
      <c r="BL162" s="5"/>
      <c r="BM162" s="5"/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 t="e">
        <f t="shared" si="64"/>
        <v>#DIV/0!</v>
      </c>
      <c r="JO162" s="4" t="e">
        <f t="shared" si="65"/>
        <v>#DIV/0!</v>
      </c>
      <c r="JP162" s="4" t="e">
        <f t="shared" si="66"/>
        <v>#DIV/0!</v>
      </c>
      <c r="JQ162" s="4" t="e">
        <f t="shared" si="67"/>
        <v>#DIV/0!</v>
      </c>
      <c r="JR162" s="4" t="e">
        <f t="shared" si="68"/>
        <v>#DIV/0!</v>
      </c>
      <c r="JS162" s="4" t="e">
        <f t="shared" si="69"/>
        <v>#DIV/0!</v>
      </c>
      <c r="JT162" s="4" t="e">
        <f t="shared" si="70"/>
        <v>#DIV/0!</v>
      </c>
      <c r="JU162" s="4" t="e">
        <f t="shared" si="71"/>
        <v>#DIV/0!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#N/A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#N/A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#N/A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#N/A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#N/A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#N/A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#N/A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#N/A</v>
      </c>
    </row>
    <row r="163" spans="1:289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/>
      <c r="S163" s="4"/>
      <c r="T163" s="4"/>
      <c r="U163" s="4"/>
      <c r="V163" s="4"/>
      <c r="W163" s="4"/>
      <c r="X163" s="4"/>
      <c r="Y163" s="4"/>
      <c r="Z163" s="5"/>
      <c r="AA163" s="5"/>
      <c r="AB163" s="5"/>
      <c r="AC163" s="5"/>
      <c r="AD163" s="5"/>
      <c r="AE163" s="5"/>
      <c r="AF163" s="5"/>
      <c r="AG163" s="5"/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0.5917</v>
      </c>
      <c r="JO163" s="4">
        <f t="shared" si="65"/>
        <v>0.61612</v>
      </c>
      <c r="JP163" s="4">
        <f t="shared" si="66"/>
        <v>0.21946000000000004</v>
      </c>
      <c r="JQ163" s="4">
        <f t="shared" si="67"/>
        <v>8.0799999999999986E-3</v>
      </c>
      <c r="JR163" s="4">
        <f t="shared" si="68"/>
        <v>0.89824000000000004</v>
      </c>
      <c r="JS163" s="4">
        <f t="shared" si="69"/>
        <v>0.72789999999999999</v>
      </c>
      <c r="JT163" s="4">
        <f t="shared" si="70"/>
        <v>0.94589999999999996</v>
      </c>
      <c r="JU163" s="4">
        <f t="shared" si="71"/>
        <v>0.17773999999999995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r=0.5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r=0.5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r=0.5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k=10, r=0.5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k=50, r=0.5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r=0.5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k=50, r=0.5</v>
      </c>
    </row>
    <row r="164" spans="1:289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/>
      <c r="S164" s="4"/>
      <c r="T164" s="4"/>
      <c r="U164" s="4"/>
      <c r="V164" s="4"/>
      <c r="W164" s="4"/>
      <c r="X164" s="4"/>
      <c r="Y164" s="4"/>
      <c r="Z164" s="5"/>
      <c r="AA164" s="5"/>
      <c r="AB164" s="5"/>
      <c r="AC164" s="5"/>
      <c r="AD164" s="5"/>
      <c r="AE164" s="5"/>
      <c r="AF164" s="5"/>
      <c r="AG164" s="5"/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0.59156000000000009</v>
      </c>
      <c r="JO164" s="4">
        <f t="shared" si="65"/>
        <v>0.61243999999999998</v>
      </c>
      <c r="JP164" s="4">
        <f t="shared" si="66"/>
        <v>0.21446000000000001</v>
      </c>
      <c r="JQ164" s="4">
        <f t="shared" si="67"/>
        <v>1.0520000000000002E-2</v>
      </c>
      <c r="JR164" s="4">
        <f t="shared" si="68"/>
        <v>0.89144000000000001</v>
      </c>
      <c r="JS164" s="4">
        <f t="shared" si="69"/>
        <v>0.55486666666666673</v>
      </c>
      <c r="JT164" s="4">
        <f t="shared" si="70"/>
        <v>0.93990000000000007</v>
      </c>
      <c r="JU164" s="4">
        <f t="shared" si="71"/>
        <v>0.16155999999999998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r=0.5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r=0.5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k=15, r=0.5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k=10, r=0.5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r=0.5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r=0.5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k=50, r=0.5</v>
      </c>
    </row>
    <row r="165" spans="1:289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/>
      <c r="S165" s="4"/>
      <c r="T165" s="4"/>
      <c r="U165" s="4"/>
      <c r="V165" s="4"/>
      <c r="W165" s="4"/>
      <c r="X165" s="4"/>
      <c r="Y165" s="4"/>
      <c r="Z165" s="5"/>
      <c r="AA165" s="5"/>
      <c r="AB165" s="5"/>
      <c r="AC165" s="5"/>
      <c r="AD165" s="5"/>
      <c r="AE165" s="5"/>
      <c r="AF165" s="5"/>
      <c r="AG165" s="5"/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0.59040000000000004</v>
      </c>
      <c r="JO165" s="4">
        <f t="shared" si="65"/>
        <v>0.60850000000000004</v>
      </c>
      <c r="JP165" s="4">
        <f t="shared" si="66"/>
        <v>0.22136</v>
      </c>
      <c r="JQ165" s="4">
        <f t="shared" si="67"/>
        <v>1.056E-2</v>
      </c>
      <c r="JR165" s="4">
        <f t="shared" si="68"/>
        <v>0.89032</v>
      </c>
      <c r="JS165" s="4">
        <f t="shared" si="69"/>
        <v>0.55303333333333338</v>
      </c>
      <c r="JT165" s="4">
        <f t="shared" si="70"/>
        <v>0.93988000000000016</v>
      </c>
      <c r="JU165" s="4">
        <f t="shared" si="71"/>
        <v>0.16204000000000002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r=0.5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r=0.5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r=0.5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r=0.5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k=10, r=0.5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r=0.5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r=0.5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k=50, r=0.5</v>
      </c>
    </row>
    <row r="166" spans="1:289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/>
      <c r="S166" s="4"/>
      <c r="T166" s="4"/>
      <c r="U166" s="4"/>
      <c r="V166" s="4"/>
      <c r="W166" s="4"/>
      <c r="X166" s="4"/>
      <c r="Y166" s="4"/>
      <c r="Z166" s="5"/>
      <c r="AA166" s="5"/>
      <c r="AB166" s="5"/>
      <c r="AC166" s="5"/>
      <c r="AD166" s="5"/>
      <c r="AE166" s="5"/>
      <c r="AF166" s="5"/>
      <c r="AG166" s="5"/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0.58357999999999988</v>
      </c>
      <c r="JO166" s="4">
        <f t="shared" si="65"/>
        <v>0.59454000000000007</v>
      </c>
      <c r="JP166" s="4">
        <f t="shared" si="66"/>
        <v>0.22246000000000002</v>
      </c>
      <c r="JQ166" s="4">
        <f t="shared" si="67"/>
        <v>1.9440000000000002E-2</v>
      </c>
      <c r="JR166" s="4">
        <f t="shared" si="68"/>
        <v>0.86197999999999997</v>
      </c>
      <c r="JS166" s="4">
        <f t="shared" si="69"/>
        <v>0.29146666666666665</v>
      </c>
      <c r="JT166" s="4">
        <f t="shared" si="70"/>
        <v>0.94281999999999999</v>
      </c>
      <c r="JU166" s="4">
        <f t="shared" si="71"/>
        <v>0.16089999999999999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r=0.5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r=0.5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r=0.5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r=0.5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k=20, r=0.5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r=0.5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r=0.5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k=50, r=0.5</v>
      </c>
    </row>
    <row r="167" spans="1:289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/>
      <c r="S167" s="4"/>
      <c r="T167" s="4"/>
      <c r="U167" s="4"/>
      <c r="V167" s="4"/>
      <c r="W167" s="4"/>
      <c r="X167" s="4"/>
      <c r="Y167" s="4"/>
      <c r="Z167" s="5"/>
      <c r="AA167" s="5"/>
      <c r="AB167" s="5"/>
      <c r="AC167" s="5"/>
      <c r="AD167" s="5"/>
      <c r="AE167" s="5"/>
      <c r="AF167" s="5"/>
      <c r="AG167" s="5"/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0.59045000000000003</v>
      </c>
      <c r="JO167" s="4">
        <f t="shared" si="65"/>
        <v>0.60958333333333348</v>
      </c>
      <c r="JP167" s="4">
        <f t="shared" si="66"/>
        <v>0.21556666666666666</v>
      </c>
      <c r="JQ167" s="4">
        <f t="shared" si="67"/>
        <v>1.0516666666666667E-2</v>
      </c>
      <c r="JR167" s="4">
        <f t="shared" si="68"/>
        <v>0.89123333333333321</v>
      </c>
      <c r="JS167" s="4">
        <f t="shared" si="69"/>
        <v>0.55490000000000006</v>
      </c>
      <c r="JT167" s="4">
        <f t="shared" si="70"/>
        <v>0.93976666666666675</v>
      </c>
      <c r="JU167" s="4">
        <f t="shared" si="71"/>
        <v>0.16081666666666669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r=0.5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r=0.5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r=0.5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k=15, r=0.5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r=0.5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r=0.5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r=0.5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k=50, r=0.5</v>
      </c>
    </row>
    <row r="168" spans="1:289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 t="e">
        <f t="shared" si="64"/>
        <v>#DIV/0!</v>
      </c>
      <c r="JO168" s="4" t="e">
        <f t="shared" si="65"/>
        <v>#DIV/0!</v>
      </c>
      <c r="JP168" s="4" t="e">
        <f t="shared" si="66"/>
        <v>#DIV/0!</v>
      </c>
      <c r="JQ168" s="4" t="e">
        <f t="shared" si="67"/>
        <v>#DIV/0!</v>
      </c>
      <c r="JR168" s="4" t="e">
        <f t="shared" si="68"/>
        <v>#DIV/0!</v>
      </c>
      <c r="JS168" s="4" t="e">
        <f t="shared" si="69"/>
        <v>#DIV/0!</v>
      </c>
      <c r="JT168" s="4" t="e">
        <f t="shared" si="70"/>
        <v>#DIV/0!</v>
      </c>
      <c r="JU168" s="4" t="e">
        <f t="shared" si="71"/>
        <v>#DIV/0!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#N/A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#N/A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#N/A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#N/A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#N/A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#N/A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#N/A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#N/A</v>
      </c>
    </row>
    <row r="169" spans="1:289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 t="e">
        <f t="shared" si="64"/>
        <v>#DIV/0!</v>
      </c>
      <c r="JO169" s="4" t="e">
        <f t="shared" si="65"/>
        <v>#DIV/0!</v>
      </c>
      <c r="JP169" s="4" t="e">
        <f t="shared" si="66"/>
        <v>#DIV/0!</v>
      </c>
      <c r="JQ169" s="4" t="e">
        <f t="shared" si="67"/>
        <v>#DIV/0!</v>
      </c>
      <c r="JR169" s="4" t="e">
        <f t="shared" si="68"/>
        <v>#DIV/0!</v>
      </c>
      <c r="JS169" s="4" t="e">
        <f t="shared" si="69"/>
        <v>#DIV/0!</v>
      </c>
      <c r="JT169" s="4" t="e">
        <f t="shared" si="70"/>
        <v>#DIV/0!</v>
      </c>
      <c r="JU169" s="4" t="e">
        <f t="shared" si="71"/>
        <v>#DIV/0!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#N/A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#N/A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#N/A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#N/A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#N/A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#N/A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#N/A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#N/A</v>
      </c>
    </row>
    <row r="170" spans="1:289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 t="e">
        <f t="shared" si="64"/>
        <v>#DIV/0!</v>
      </c>
      <c r="JO170" s="4" t="e">
        <f t="shared" si="65"/>
        <v>#DIV/0!</v>
      </c>
      <c r="JP170" s="4" t="e">
        <f t="shared" si="66"/>
        <v>#DIV/0!</v>
      </c>
      <c r="JQ170" s="4" t="e">
        <f t="shared" si="67"/>
        <v>#DIV/0!</v>
      </c>
      <c r="JR170" s="4" t="e">
        <f t="shared" si="68"/>
        <v>#DIV/0!</v>
      </c>
      <c r="JS170" s="4" t="e">
        <f t="shared" si="69"/>
        <v>#DIV/0!</v>
      </c>
      <c r="JT170" s="4" t="e">
        <f t="shared" si="70"/>
        <v>#DIV/0!</v>
      </c>
      <c r="JU170" s="4" t="e">
        <f t="shared" si="71"/>
        <v>#DIV/0!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#N/A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#N/A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#N/A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#N/A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#N/A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#N/A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#N/A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#N/A</v>
      </c>
    </row>
    <row r="171" spans="1:289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 t="e">
        <f t="shared" si="64"/>
        <v>#DIV/0!</v>
      </c>
      <c r="JO171" s="4" t="e">
        <f t="shared" si="65"/>
        <v>#DIV/0!</v>
      </c>
      <c r="JP171" s="4" t="e">
        <f t="shared" si="66"/>
        <v>#DIV/0!</v>
      </c>
      <c r="JQ171" s="4" t="e">
        <f t="shared" si="67"/>
        <v>#DIV/0!</v>
      </c>
      <c r="JR171" s="4" t="e">
        <f t="shared" si="68"/>
        <v>#DIV/0!</v>
      </c>
      <c r="JS171" s="4" t="e">
        <f t="shared" si="69"/>
        <v>#DIV/0!</v>
      </c>
      <c r="JT171" s="4" t="e">
        <f t="shared" si="70"/>
        <v>#DIV/0!</v>
      </c>
      <c r="JU171" s="4" t="e">
        <f t="shared" si="71"/>
        <v>#DIV/0!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#N/A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#N/A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#N/A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#N/A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#N/A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#N/A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#N/A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#N/A</v>
      </c>
    </row>
    <row r="172" spans="1:289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 t="e">
        <f t="shared" si="64"/>
        <v>#DIV/0!</v>
      </c>
      <c r="JO172" s="4" t="e">
        <f t="shared" si="65"/>
        <v>#DIV/0!</v>
      </c>
      <c r="JP172" s="4" t="e">
        <f t="shared" si="66"/>
        <v>#DIV/0!</v>
      </c>
      <c r="JQ172" s="4" t="e">
        <f t="shared" si="67"/>
        <v>#DIV/0!</v>
      </c>
      <c r="JR172" s="4" t="e">
        <f t="shared" si="68"/>
        <v>#DIV/0!</v>
      </c>
      <c r="JS172" s="4" t="e">
        <f t="shared" si="69"/>
        <v>#DIV/0!</v>
      </c>
      <c r="JT172" s="4" t="e">
        <f t="shared" si="70"/>
        <v>#DIV/0!</v>
      </c>
      <c r="JU172" s="4" t="e">
        <f t="shared" si="71"/>
        <v>#DIV/0!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#N/A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#N/A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#N/A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#N/A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#N/A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#N/A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#N/A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#N/A</v>
      </c>
    </row>
    <row r="173" spans="1:289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 t="e">
        <f t="shared" si="64"/>
        <v>#DIV/0!</v>
      </c>
      <c r="JO173" s="4" t="e">
        <f t="shared" si="65"/>
        <v>#DIV/0!</v>
      </c>
      <c r="JP173" s="4" t="e">
        <f t="shared" si="66"/>
        <v>#DIV/0!</v>
      </c>
      <c r="JQ173" s="4" t="e">
        <f t="shared" si="67"/>
        <v>#DIV/0!</v>
      </c>
      <c r="JR173" s="4" t="e">
        <f t="shared" si="68"/>
        <v>#DIV/0!</v>
      </c>
      <c r="JS173" s="4" t="e">
        <f t="shared" si="69"/>
        <v>#DIV/0!</v>
      </c>
      <c r="JT173" s="4" t="e">
        <f t="shared" si="70"/>
        <v>#DIV/0!</v>
      </c>
      <c r="JU173" s="4" t="e">
        <f t="shared" si="71"/>
        <v>#DIV/0!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#N/A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#N/A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#N/A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#N/A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#N/A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#N/A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#N/A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#N/A</v>
      </c>
    </row>
    <row r="174" spans="1:289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 t="e">
        <f t="shared" si="64"/>
        <v>#DIV/0!</v>
      </c>
      <c r="JO174" s="4" t="e">
        <f t="shared" si="65"/>
        <v>#DIV/0!</v>
      </c>
      <c r="JP174" s="4" t="e">
        <f t="shared" si="66"/>
        <v>#DIV/0!</v>
      </c>
      <c r="JQ174" s="4" t="e">
        <f t="shared" si="67"/>
        <v>#DIV/0!</v>
      </c>
      <c r="JR174" s="4" t="e">
        <f t="shared" si="68"/>
        <v>#DIV/0!</v>
      </c>
      <c r="JS174" s="4" t="e">
        <f t="shared" si="69"/>
        <v>#DIV/0!</v>
      </c>
      <c r="JT174" s="4" t="e">
        <f t="shared" si="70"/>
        <v>#DIV/0!</v>
      </c>
      <c r="JU174" s="4" t="e">
        <f t="shared" si="71"/>
        <v>#DIV/0!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#N/A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#N/A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#N/A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#N/A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#N/A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#N/A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#N/A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#N/A</v>
      </c>
    </row>
    <row r="175" spans="1:289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 t="e">
        <f t="shared" si="64"/>
        <v>#DIV/0!</v>
      </c>
      <c r="JO175" s="4" t="e">
        <f t="shared" si="65"/>
        <v>#DIV/0!</v>
      </c>
      <c r="JP175" s="4" t="e">
        <f t="shared" si="66"/>
        <v>#DIV/0!</v>
      </c>
      <c r="JQ175" s="4" t="e">
        <f t="shared" si="67"/>
        <v>#DIV/0!</v>
      </c>
      <c r="JR175" s="4" t="e">
        <f t="shared" si="68"/>
        <v>#DIV/0!</v>
      </c>
      <c r="JS175" s="4" t="e">
        <f t="shared" si="69"/>
        <v>#DIV/0!</v>
      </c>
      <c r="JT175" s="4" t="e">
        <f t="shared" si="70"/>
        <v>#DIV/0!</v>
      </c>
      <c r="JU175" s="4" t="e">
        <f t="shared" si="71"/>
        <v>#DIV/0!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#N/A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#N/A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#N/A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#N/A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#N/A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#N/A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#N/A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#N/A</v>
      </c>
    </row>
    <row r="176" spans="1:289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 t="e">
        <f t="shared" si="64"/>
        <v>#DIV/0!</v>
      </c>
      <c r="JO176" s="4" t="e">
        <f t="shared" si="65"/>
        <v>#DIV/0!</v>
      </c>
      <c r="JP176" s="4" t="e">
        <f t="shared" si="66"/>
        <v>#DIV/0!</v>
      </c>
      <c r="JQ176" s="4" t="e">
        <f t="shared" si="67"/>
        <v>#DIV/0!</v>
      </c>
      <c r="JR176" s="4" t="e">
        <f t="shared" si="68"/>
        <v>#DIV/0!</v>
      </c>
      <c r="JS176" s="4" t="e">
        <f t="shared" si="69"/>
        <v>#DIV/0!</v>
      </c>
      <c r="JT176" s="4" t="e">
        <f t="shared" si="70"/>
        <v>#DIV/0!</v>
      </c>
      <c r="JU176" s="4" t="e">
        <f t="shared" si="71"/>
        <v>#DIV/0!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#N/A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#N/A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#N/A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#N/A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#N/A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#N/A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#N/A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#N/A</v>
      </c>
    </row>
    <row r="177" spans="1:289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0.58698333333333341</v>
      </c>
      <c r="JO177" s="4">
        <f t="shared" ref="JO177" si="73">AVERAGEIFS(B177:JM177,metrics.rec,"MSE")</f>
        <v>0.60664999999999991</v>
      </c>
      <c r="JP177" s="4">
        <f t="shared" ref="JP177" si="74">AVERAGEIFS(B177:JM177,metrics.rec,"R")</f>
        <v>0.22558333333333333</v>
      </c>
      <c r="JQ177" s="4">
        <f t="shared" ref="JQ177" si="75">AVERAGEIFS(B177:JM177,metrics.rec,"Precision")</f>
        <v>1.0549999999999999E-2</v>
      </c>
      <c r="JR177" s="4">
        <f t="shared" ref="JR177" si="76">AVERAGEIFS(B177:JM177,metrics.rec,"Recall")</f>
        <v>0.88798333333333324</v>
      </c>
      <c r="JS177" s="4">
        <f t="shared" ref="JS177" si="77">AVERAGEIFS(B177:JM177,metrics.rec,"Coverage")</f>
        <v>0.55135000000000012</v>
      </c>
      <c r="JT177" s="4">
        <f t="shared" ref="JT177" si="78">AVERAGEIFS(B177:JM177,metrics.rec,"Recatio")</f>
        <v>0.93976666666666675</v>
      </c>
      <c r="JU177" s="4">
        <f t="shared" ref="JU177" si="79">AVERAGEIFS(B177:JM177,metrics.rec,"Time")</f>
        <v>0.13758333333333331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r=0.5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r=0.5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r=0.5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r=0.5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k=10, r=0.5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k=20, r=0.5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r=0.5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k=10, r=0.5</v>
      </c>
    </row>
    <row r="178" spans="1:289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 t="e">
        <f t="shared" ref="JN178" si="80">AVERAGEIFS(B178:JM178,metrics.rec,"MAE")</f>
        <v>#DIV/0!</v>
      </c>
      <c r="JO178" s="4" t="e">
        <f t="shared" ref="JO178" si="81">AVERAGEIFS(B178:JM178,metrics.rec,"MSE")</f>
        <v>#DIV/0!</v>
      </c>
      <c r="JP178" s="4" t="e">
        <f t="shared" ref="JP178" si="82">AVERAGEIFS(B178:JM178,metrics.rec,"R")</f>
        <v>#DIV/0!</v>
      </c>
      <c r="JQ178" s="4" t="e">
        <f t="shared" ref="JQ178" si="83">AVERAGEIFS(B178:JM178,metrics.rec,"Precision")</f>
        <v>#DIV/0!</v>
      </c>
      <c r="JR178" s="4" t="e">
        <f t="shared" ref="JR178" si="84">AVERAGEIFS(B178:JM178,metrics.rec,"Recall")</f>
        <v>#DIV/0!</v>
      </c>
      <c r="JS178" s="4" t="e">
        <f t="shared" ref="JS178" si="85">AVERAGEIFS(B178:JM178,metrics.rec,"Coverage")</f>
        <v>#DIV/0!</v>
      </c>
      <c r="JT178" s="4" t="e">
        <f t="shared" ref="JT178" si="86">AVERAGEIFS(B178:JM178,metrics.rec,"Recatio")</f>
        <v>#DIV/0!</v>
      </c>
      <c r="JU178" s="4" t="e">
        <f t="shared" ref="JU178" si="87">AVERAGEIFS(B178:JM178,metrics.rec,"Time")</f>
        <v>#DIV/0!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#N/A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#N/A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#N/A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#N/A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#N/A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#N/A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#N/A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#N/A</v>
      </c>
    </row>
    <row r="179" spans="1:289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 t="e">
        <f t="shared" si="64"/>
        <v>#DIV/0!</v>
      </c>
      <c r="JO179" s="4" t="e">
        <f t="shared" si="65"/>
        <v>#DIV/0!</v>
      </c>
      <c r="JP179" s="4" t="e">
        <f t="shared" si="66"/>
        <v>#DIV/0!</v>
      </c>
      <c r="JQ179" s="4" t="e">
        <f t="shared" si="67"/>
        <v>#DIV/0!</v>
      </c>
      <c r="JR179" s="4" t="e">
        <f t="shared" si="68"/>
        <v>#DIV/0!</v>
      </c>
      <c r="JS179" s="4" t="e">
        <f t="shared" si="69"/>
        <v>#DIV/0!</v>
      </c>
      <c r="JT179" s="4" t="e">
        <f t="shared" si="70"/>
        <v>#DIV/0!</v>
      </c>
      <c r="JU179" s="4" t="e">
        <f t="shared" si="71"/>
        <v>#DIV/0!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#N/A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#N/A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#N/A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#N/A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#N/A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#N/A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#N/A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#N/A</v>
      </c>
    </row>
    <row r="180" spans="1:289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 t="e">
        <f t="shared" si="64"/>
        <v>#DIV/0!</v>
      </c>
      <c r="JO180" s="4" t="e">
        <f t="shared" si="65"/>
        <v>#DIV/0!</v>
      </c>
      <c r="JP180" s="4" t="e">
        <f t="shared" si="66"/>
        <v>#DIV/0!</v>
      </c>
      <c r="JQ180" s="4" t="e">
        <f t="shared" si="67"/>
        <v>#DIV/0!</v>
      </c>
      <c r="JR180" s="4" t="e">
        <f t="shared" si="68"/>
        <v>#DIV/0!</v>
      </c>
      <c r="JS180" s="4" t="e">
        <f t="shared" si="69"/>
        <v>#DIV/0!</v>
      </c>
      <c r="JT180" s="4" t="e">
        <f t="shared" si="70"/>
        <v>#DIV/0!</v>
      </c>
      <c r="JU180" s="4" t="e">
        <f t="shared" si="71"/>
        <v>#DIV/0!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#N/A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#N/A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#N/A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#N/A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#N/A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#N/A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#N/A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#N/A</v>
      </c>
    </row>
    <row r="181" spans="1:289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 t="e">
        <f t="shared" ref="JN181:JN182" si="88">AVERAGEIFS(B181:JM181,metrics.rec,"MAE")</f>
        <v>#DIV/0!</v>
      </c>
      <c r="JO181" s="4" t="e">
        <f t="shared" ref="JO181:JO182" si="89">AVERAGEIFS(B181:JM181,metrics.rec,"MSE")</f>
        <v>#DIV/0!</v>
      </c>
      <c r="JP181" s="4" t="e">
        <f t="shared" ref="JP181:JP182" si="90">AVERAGEIFS(B181:JM181,metrics.rec,"R")</f>
        <v>#DIV/0!</v>
      </c>
      <c r="JQ181" s="4" t="e">
        <f t="shared" ref="JQ181:JQ182" si="91">AVERAGEIFS(B181:JM181,metrics.rec,"Precision")</f>
        <v>#DIV/0!</v>
      </c>
      <c r="JR181" s="4" t="e">
        <f t="shared" ref="JR181:JR182" si="92">AVERAGEIFS(B181:JM181,metrics.rec,"Recall")</f>
        <v>#DIV/0!</v>
      </c>
      <c r="JS181" s="4" t="e">
        <f t="shared" ref="JS181:JS182" si="93">AVERAGEIFS(B181:JM181,metrics.rec,"Coverage")</f>
        <v>#DIV/0!</v>
      </c>
      <c r="JT181" s="4" t="e">
        <f t="shared" ref="JT181:JT182" si="94">AVERAGEIFS(B181:JM181,metrics.rec,"Recatio")</f>
        <v>#DIV/0!</v>
      </c>
      <c r="JU181" s="4" t="e">
        <f t="shared" ref="JU181:JU182" si="95">AVERAGEIFS(B181:JM181,metrics.rec,"Time")</f>
        <v>#DIV/0!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#N/A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#N/A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#N/A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#N/A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#N/A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#N/A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#N/A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#N/A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/>
      <c r="S184" s="4"/>
      <c r="T184" s="4"/>
      <c r="U184" s="4"/>
      <c r="V184" s="4"/>
      <c r="W184" s="4"/>
      <c r="X184" s="4"/>
      <c r="Y184" s="4"/>
      <c r="Z184" s="5"/>
      <c r="AA184" s="5"/>
      <c r="AB184" s="5"/>
      <c r="AC184" s="5"/>
      <c r="AD184" s="5"/>
      <c r="AE184" s="5"/>
      <c r="AF184" s="5"/>
      <c r="AG184" s="5"/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0.59011666666666673</v>
      </c>
      <c r="JO184" s="4">
        <f t="shared" si="65"/>
        <v>0.60855000000000004</v>
      </c>
      <c r="JP184" s="4">
        <f t="shared" si="66"/>
        <v>0.22436666666666669</v>
      </c>
      <c r="JQ184" s="4">
        <f t="shared" si="67"/>
        <v>1.0616666666666665E-2</v>
      </c>
      <c r="JR184" s="4">
        <f t="shared" si="68"/>
        <v>0.89013333333333333</v>
      </c>
      <c r="JS184" s="4">
        <f t="shared" si="69"/>
        <v>0.55020000000000002</v>
      </c>
      <c r="JT184" s="4">
        <f t="shared" si="70"/>
        <v>0.94358333333333333</v>
      </c>
      <c r="JU184" s="4">
        <f t="shared" si="71"/>
        <v>0.14419999999999999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r=0.5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r=0.5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r=0.5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k=15, r=0.5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k=10, r=0.5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k=100, r=0.5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r=0.5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k=10, r=0.5</v>
      </c>
    </row>
    <row r="185" spans="1:289" x14ac:dyDescent="0.2">
      <c r="A185" s="1" t="s">
        <v>160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/>
      <c r="S185" s="4"/>
      <c r="T185" s="4"/>
      <c r="U185" s="4"/>
      <c r="V185" s="4"/>
      <c r="W185" s="4"/>
      <c r="X185" s="4"/>
      <c r="Y185" s="4"/>
      <c r="Z185" s="5"/>
      <c r="AA185" s="5"/>
      <c r="AB185" s="5"/>
      <c r="AC185" s="5"/>
      <c r="AD185" s="5"/>
      <c r="AE185" s="5"/>
      <c r="AF185" s="5"/>
      <c r="AG185" s="5"/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0.59455000000000002</v>
      </c>
      <c r="JO185" s="4">
        <f t="shared" si="65"/>
        <v>0.61888333333333323</v>
      </c>
      <c r="JP185" s="4">
        <f t="shared" si="66"/>
        <v>0.21781666666666669</v>
      </c>
      <c r="JQ185" s="4">
        <f t="shared" si="67"/>
        <v>8.0833333333333313E-3</v>
      </c>
      <c r="JR185" s="4">
        <f t="shared" si="68"/>
        <v>0.89856666666666662</v>
      </c>
      <c r="JS185" s="4">
        <f t="shared" si="69"/>
        <v>0.73035000000000005</v>
      </c>
      <c r="JT185" s="4">
        <f t="shared" si="70"/>
        <v>0.94574999999999998</v>
      </c>
      <c r="JU185" s="4">
        <f t="shared" si="71"/>
        <v>0.14893333333333336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r=0.5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r=0.5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r=0.5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k=10, r=0.5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k=10, r=0.5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r=0.5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k=10, r=0.5</v>
      </c>
    </row>
    <row r="186" spans="1:289" x14ac:dyDescent="0.2">
      <c r="A186" s="1" t="s">
        <v>161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/>
      <c r="S186" s="4"/>
      <c r="T186" s="4"/>
      <c r="U186" s="4"/>
      <c r="V186" s="4"/>
      <c r="W186" s="4"/>
      <c r="X186" s="4"/>
      <c r="Y186" s="4"/>
      <c r="Z186" s="5"/>
      <c r="AA186" s="5"/>
      <c r="AB186" s="5"/>
      <c r="AC186" s="5"/>
      <c r="AD186" s="5"/>
      <c r="AE186" s="5"/>
      <c r="AF186" s="5"/>
      <c r="AG186" s="5"/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0.59038333333333337</v>
      </c>
      <c r="JO186" s="4">
        <f t="shared" si="65"/>
        <v>0.61151666666666671</v>
      </c>
      <c r="JP186" s="4">
        <f t="shared" si="66"/>
        <v>0.21816666666666665</v>
      </c>
      <c r="JQ186" s="4">
        <f t="shared" si="67"/>
        <v>1.0516666666666667E-2</v>
      </c>
      <c r="JR186" s="4">
        <f t="shared" si="68"/>
        <v>0.89116666666666677</v>
      </c>
      <c r="JS186" s="4">
        <f t="shared" si="69"/>
        <v>0.55498333333333338</v>
      </c>
      <c r="JT186" s="4">
        <f t="shared" si="70"/>
        <v>0.93976666666666675</v>
      </c>
      <c r="JU186" s="4">
        <f t="shared" si="71"/>
        <v>0.14229999999999998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r=0.5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r=0.5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k=15, r=0.5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k=10, r=0.5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r=0.5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r=0.5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k=10, r=0.5</v>
      </c>
    </row>
    <row r="187" spans="1:289" x14ac:dyDescent="0.2">
      <c r="A187" s="1" t="s">
        <v>162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/>
      <c r="S187" s="4"/>
      <c r="T187" s="4"/>
      <c r="U187" s="4"/>
      <c r="V187" s="4"/>
      <c r="W187" s="4"/>
      <c r="X187" s="4"/>
      <c r="Y187" s="4"/>
      <c r="Z187" s="5"/>
      <c r="AA187" s="5"/>
      <c r="AB187" s="5"/>
      <c r="AC187" s="5"/>
      <c r="AD187" s="5"/>
      <c r="AE187" s="5"/>
      <c r="AF187" s="5"/>
      <c r="AG187" s="5"/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0.58884999999999998</v>
      </c>
      <c r="JO187" s="4">
        <f t="shared" ref="JO187:JO233" si="105">AVERAGEIFS(B187:JM187,metrics.rec,"MSE")</f>
        <v>0.61346666666666672</v>
      </c>
      <c r="JP187" s="4">
        <f t="shared" ref="JP187:JP233" si="106">AVERAGEIFS(B187:JM187,metrics.rec,"R")</f>
        <v>0.22436666666666663</v>
      </c>
      <c r="JQ187" s="4">
        <f t="shared" ref="JQ187:JQ233" si="107">AVERAGEIFS(B187:JM187,metrics.rec,"Precision")</f>
        <v>8.0833333333333313E-3</v>
      </c>
      <c r="JR187" s="4">
        <f t="shared" ref="JR187:JR233" si="108">AVERAGEIFS(B187:JM187,metrics.rec,"Recall")</f>
        <v>0.89570000000000005</v>
      </c>
      <c r="JS187" s="4">
        <f t="shared" ref="JS187:JS233" si="109">AVERAGEIFS(B187:JM187,metrics.rec,"Coverage")</f>
        <v>0.72719999999999996</v>
      </c>
      <c r="JT187" s="4">
        <f t="shared" ref="JT187:JT233" si="110">AVERAGEIFS(B187:JM187,metrics.rec,"Recatio")</f>
        <v>0.94574999999999998</v>
      </c>
      <c r="JU187" s="4">
        <f t="shared" ref="JU187:JU233" si="111">AVERAGEIFS(B187:JM187,metrics.rec,"Time")</f>
        <v>0.15233333333333335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r=0.5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r=0.5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r=0.5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r=0.5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r=0.5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k=10, r=0.5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r=0.5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k=10, r=0.5</v>
      </c>
    </row>
    <row r="188" spans="1:289" x14ac:dyDescent="0.2">
      <c r="A188" s="1" t="s">
        <v>163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/>
      <c r="S188" s="4"/>
      <c r="T188" s="4"/>
      <c r="U188" s="4"/>
      <c r="V188" s="4"/>
      <c r="W188" s="4"/>
      <c r="X188" s="4"/>
      <c r="Y188" s="4"/>
      <c r="Z188" s="5"/>
      <c r="AA188" s="5"/>
      <c r="AB188" s="5"/>
      <c r="AC188" s="5"/>
      <c r="AD188" s="5"/>
      <c r="AE188" s="5"/>
      <c r="AF188" s="5"/>
      <c r="AG188" s="5"/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0.58953333333333335</v>
      </c>
      <c r="JO188" s="4">
        <f t="shared" si="105"/>
        <v>0.61476666666666657</v>
      </c>
      <c r="JP188" s="4">
        <f t="shared" si="106"/>
        <v>0.22478333333333333</v>
      </c>
      <c r="JQ188" s="4">
        <f t="shared" si="107"/>
        <v>8.0833333333333313E-3</v>
      </c>
      <c r="JR188" s="4">
        <f t="shared" si="108"/>
        <v>0.8958666666666667</v>
      </c>
      <c r="JS188" s="4">
        <f t="shared" si="109"/>
        <v>0.72718333333333318</v>
      </c>
      <c r="JT188" s="4">
        <f t="shared" si="110"/>
        <v>0.94574999999999998</v>
      </c>
      <c r="JU188" s="4">
        <f t="shared" si="111"/>
        <v>0.14723333333333333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r=0.5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r=0.5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r=0.5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r=0.5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k=10, r=0.5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k=10, r=0.5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r=0.5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k=10, r=0.5</v>
      </c>
    </row>
    <row r="189" spans="1:289" x14ac:dyDescent="0.2">
      <c r="A189" s="1" t="s">
        <v>164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/>
      <c r="S189" s="4"/>
      <c r="T189" s="4"/>
      <c r="U189" s="4"/>
      <c r="V189" s="4"/>
      <c r="W189" s="4"/>
      <c r="X189" s="4"/>
      <c r="Y189" s="4"/>
      <c r="Z189" s="5"/>
      <c r="AA189" s="5"/>
      <c r="AB189" s="5"/>
      <c r="AC189" s="5"/>
      <c r="AD189" s="5"/>
      <c r="AE189" s="5"/>
      <c r="AF189" s="5"/>
      <c r="AG189" s="5"/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0.5934666666666667</v>
      </c>
      <c r="JO189" s="4">
        <f t="shared" si="105"/>
        <v>0.61741666666666672</v>
      </c>
      <c r="JP189" s="4">
        <f t="shared" si="106"/>
        <v>0.21741666666666667</v>
      </c>
      <c r="JQ189" s="4">
        <f t="shared" si="107"/>
        <v>8.0833333333333313E-3</v>
      </c>
      <c r="JR189" s="4">
        <f t="shared" si="108"/>
        <v>0.89883333333333326</v>
      </c>
      <c r="JS189" s="4">
        <f t="shared" si="109"/>
        <v>0.73036666666666672</v>
      </c>
      <c r="JT189" s="4">
        <f t="shared" si="110"/>
        <v>0.94574999999999998</v>
      </c>
      <c r="JU189" s="4">
        <f t="shared" si="111"/>
        <v>0.14193333333333333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r=0.5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r=0.5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r=0.5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k=10, r=0.5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k=10,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r=0.5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k=10, r=0.5</v>
      </c>
    </row>
    <row r="190" spans="1:289" x14ac:dyDescent="0.2">
      <c r="A190" s="1" t="s">
        <v>165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/>
      <c r="S190" s="4"/>
      <c r="T190" s="4"/>
      <c r="U190" s="4"/>
      <c r="V190" s="4"/>
      <c r="W190" s="4"/>
      <c r="X190" s="4"/>
      <c r="Y190" s="4"/>
      <c r="Z190" s="5"/>
      <c r="AA190" s="5"/>
      <c r="AB190" s="5"/>
      <c r="AC190" s="5"/>
      <c r="AD190" s="5"/>
      <c r="AE190" s="5"/>
      <c r="AF190" s="5"/>
      <c r="AG190" s="5"/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0.59418333333333329</v>
      </c>
      <c r="JO190" s="4">
        <f t="shared" si="105"/>
        <v>0.61869999999999992</v>
      </c>
      <c r="JP190" s="4">
        <f t="shared" si="106"/>
        <v>0.21795</v>
      </c>
      <c r="JQ190" s="4">
        <f t="shared" si="107"/>
        <v>8.0833333333333313E-3</v>
      </c>
      <c r="JR190" s="4">
        <f t="shared" si="108"/>
        <v>0.89869999999999994</v>
      </c>
      <c r="JS190" s="4">
        <f t="shared" si="109"/>
        <v>0.73035000000000005</v>
      </c>
      <c r="JT190" s="4">
        <f t="shared" si="110"/>
        <v>0.94574999999999998</v>
      </c>
      <c r="JU190" s="4">
        <f t="shared" si="111"/>
        <v>0.14268333333333336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r=0.5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r=0.5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r=0.5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r=0.5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k=10, r=0.5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k=10,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r=0.5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k=10, r=0.5</v>
      </c>
    </row>
    <row r="191" spans="1:289" x14ac:dyDescent="0.2">
      <c r="A191" s="1" t="s">
        <v>166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/>
      <c r="S191" s="4"/>
      <c r="T191" s="4"/>
      <c r="U191" s="4"/>
      <c r="V191" s="4"/>
      <c r="W191" s="4"/>
      <c r="X191" s="4"/>
      <c r="Y191" s="4"/>
      <c r="Z191" s="5"/>
      <c r="AA191" s="5"/>
      <c r="AB191" s="5"/>
      <c r="AC191" s="5"/>
      <c r="AD191" s="5"/>
      <c r="AE191" s="5"/>
      <c r="AF191" s="5"/>
      <c r="AG191" s="5"/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0.59183333333333332</v>
      </c>
      <c r="JO191" s="4">
        <f t="shared" si="105"/>
        <v>0.6153333333333334</v>
      </c>
      <c r="JP191" s="4">
        <f t="shared" si="106"/>
        <v>0.22151666666666667</v>
      </c>
      <c r="JQ191" s="4">
        <f t="shared" si="107"/>
        <v>8.0833333333333313E-3</v>
      </c>
      <c r="JR191" s="4">
        <f t="shared" si="108"/>
        <v>0.89763333333333328</v>
      </c>
      <c r="JS191" s="4">
        <f t="shared" si="109"/>
        <v>0.72923333333333329</v>
      </c>
      <c r="JT191" s="4">
        <f t="shared" si="110"/>
        <v>0.94574999999999998</v>
      </c>
      <c r="JU191" s="4">
        <f t="shared" si="111"/>
        <v>0.14246666666666666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r=0.5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r=0.5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r=0.5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r=0.5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k=10, r=0.5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k=10,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r=0.5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k=10, r=0.5</v>
      </c>
    </row>
    <row r="192" spans="1:289" x14ac:dyDescent="0.2">
      <c r="A192" s="1" t="s">
        <v>167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/>
      <c r="S192" s="4"/>
      <c r="T192" s="4"/>
      <c r="U192" s="4"/>
      <c r="V192" s="4"/>
      <c r="W192" s="4"/>
      <c r="X192" s="4"/>
      <c r="Y192" s="4"/>
      <c r="Z192" s="5"/>
      <c r="AA192" s="5"/>
      <c r="AB192" s="5"/>
      <c r="AC192" s="5"/>
      <c r="AD192" s="5"/>
      <c r="AE192" s="5"/>
      <c r="AF192" s="5"/>
      <c r="AG192" s="5"/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0.59251666666666669</v>
      </c>
      <c r="JO192" s="4">
        <f t="shared" si="105"/>
        <v>0.61656666666666671</v>
      </c>
      <c r="JP192" s="4">
        <f t="shared" si="106"/>
        <v>0.22186666666666668</v>
      </c>
      <c r="JQ192" s="4">
        <f t="shared" si="107"/>
        <v>8.0833333333333313E-3</v>
      </c>
      <c r="JR192" s="4">
        <f t="shared" si="108"/>
        <v>0.89760000000000006</v>
      </c>
      <c r="JS192" s="4">
        <f t="shared" si="109"/>
        <v>0.72924999999999995</v>
      </c>
      <c r="JT192" s="4">
        <f t="shared" si="110"/>
        <v>0.94574999999999998</v>
      </c>
      <c r="JU192" s="4">
        <f t="shared" si="111"/>
        <v>0.13644999999999999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r=0.5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r=0.5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r=0.5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r=0.5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k=10, r=0.5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k=10,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r=0.5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k=10, r=0.5</v>
      </c>
    </row>
    <row r="193" spans="1:289" x14ac:dyDescent="0.2">
      <c r="A193" s="1" t="s">
        <v>250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/>
      <c r="S193" s="4"/>
      <c r="T193" s="4"/>
      <c r="U193" s="4"/>
      <c r="V193" s="4"/>
      <c r="W193" s="4"/>
      <c r="X193" s="4"/>
      <c r="Y193" s="4"/>
      <c r="Z193" s="5"/>
      <c r="AA193" s="5"/>
      <c r="AB193" s="5"/>
      <c r="AC193" s="5"/>
      <c r="AD193" s="5"/>
      <c r="AE193" s="5"/>
      <c r="AF193" s="5"/>
      <c r="AG193" s="5"/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0.58599999999999997</v>
      </c>
      <c r="JO193" s="4">
        <f t="shared" ref="JO193" si="113">AVERAGEIFS(B193:JM193,metrics.rec,"MSE")</f>
        <v>0.60350000000000004</v>
      </c>
      <c r="JP193" s="4">
        <f t="shared" ref="JP193" si="114">AVERAGEIFS(B193:JM193,metrics.rec,"R")</f>
        <v>0.22839999999999999</v>
      </c>
      <c r="JQ193" s="4">
        <f t="shared" ref="JQ193" si="115">AVERAGEIFS(B193:JM193,metrics.rec,"Precision")</f>
        <v>1.06E-2</v>
      </c>
      <c r="JR193" s="4">
        <f t="shared" ref="JR193" si="116">AVERAGEIFS(B193:JM193,metrics.rec,"Recall")</f>
        <v>0.88680000000000003</v>
      </c>
      <c r="JS193" s="4">
        <f t="shared" ref="JS193" si="117">AVERAGEIFS(B193:JM193,metrics.rec,"Coverage")</f>
        <v>0.55130000000000001</v>
      </c>
      <c r="JT193" s="4">
        <f t="shared" ref="JT193" si="118">AVERAGEIFS(B193:JM193,metrics.rec,"Recatio")</f>
        <v>0.94020000000000004</v>
      </c>
      <c r="JU193" s="4">
        <f t="shared" ref="JU193" si="119">AVERAGEIFS(B193:JM193,metrics.rec,"Time")</f>
        <v>0.1056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r=0.5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r=0.5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r=0.5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r=0.5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r=0.5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r=0.5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r=0.5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r=0.5</v>
      </c>
    </row>
    <row r="194" spans="1:289" x14ac:dyDescent="0.2">
      <c r="A194" s="1" t="s">
        <v>251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/>
      <c r="S194" s="4"/>
      <c r="T194" s="4"/>
      <c r="U194" s="4"/>
      <c r="V194" s="4"/>
      <c r="W194" s="4"/>
      <c r="X194" s="4"/>
      <c r="Y194" s="4"/>
      <c r="Z194" s="5"/>
      <c r="AA194" s="5"/>
      <c r="AB194" s="5"/>
      <c r="AC194" s="5"/>
      <c r="AD194" s="5"/>
      <c r="AE194" s="5"/>
      <c r="AF194" s="5"/>
      <c r="AG194" s="5"/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0.58923333333333339</v>
      </c>
      <c r="JO194" s="4">
        <f t="shared" ref="JO194" si="121">AVERAGEIFS(B194:JM194,metrics.rec,"MSE")</f>
        <v>0.60743333333333327</v>
      </c>
      <c r="JP194" s="4">
        <f t="shared" ref="JP194" si="122">AVERAGEIFS(B194:JM194,metrics.rec,"R")</f>
        <v>0.22451666666666667</v>
      </c>
      <c r="JQ194" s="4">
        <f t="shared" ref="JQ194" si="123">AVERAGEIFS(B194:JM194,metrics.rec,"Precision")</f>
        <v>1.0549999999999999E-2</v>
      </c>
      <c r="JR194" s="4">
        <f t="shared" ref="JR194" si="124">AVERAGEIFS(B194:JM194,metrics.rec,"Recall")</f>
        <v>0.89013333333333333</v>
      </c>
      <c r="JS194" s="4">
        <f t="shared" ref="JS194" si="125">AVERAGEIFS(B194:JM194,metrics.rec,"Coverage")</f>
        <v>0.55326666666666668</v>
      </c>
      <c r="JT194" s="4">
        <f t="shared" ref="JT194" si="126">AVERAGEIFS(B194:JM194,metrics.rec,"Recatio")</f>
        <v>0.93976666666666675</v>
      </c>
      <c r="JU194" s="4">
        <f t="shared" ref="JU194" si="127">AVERAGEIFS(B194:JM194,metrics.rec,"Time")</f>
        <v>0.12665000000000001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r=0.5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r=0.5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r=0.5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r=0.5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k=10, r=0.5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k=20, r=0.5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r=0.5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k=10, r=0.5</v>
      </c>
    </row>
    <row r="195" spans="1:289" x14ac:dyDescent="0.2">
      <c r="A195" s="1" t="s">
        <v>168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/>
      <c r="S195" s="4"/>
      <c r="T195" s="4"/>
      <c r="U195" s="4"/>
      <c r="V195" s="4"/>
      <c r="W195" s="4"/>
      <c r="X195" s="4"/>
      <c r="Y195" s="4"/>
      <c r="Z195" s="5"/>
      <c r="AA195" s="5"/>
      <c r="AB195" s="5"/>
      <c r="AC195" s="5"/>
      <c r="AD195" s="5"/>
      <c r="AE195" s="5"/>
      <c r="AF195" s="5"/>
      <c r="AG195" s="5"/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0.58250000000000002</v>
      </c>
      <c r="JO195" s="4">
        <f t="shared" si="105"/>
        <v>0.59368333333333334</v>
      </c>
      <c r="JP195" s="4">
        <f t="shared" si="106"/>
        <v>0.22509999999999999</v>
      </c>
      <c r="JQ195" s="4">
        <f t="shared" si="107"/>
        <v>1.9450000000000002E-2</v>
      </c>
      <c r="JR195" s="4">
        <f t="shared" si="108"/>
        <v>0.86115000000000019</v>
      </c>
      <c r="JS195" s="4">
        <f t="shared" si="109"/>
        <v>0.29033333333333333</v>
      </c>
      <c r="JT195" s="4">
        <f t="shared" si="110"/>
        <v>0.94268333333333343</v>
      </c>
      <c r="JU195" s="4">
        <f t="shared" si="111"/>
        <v>0.13313333333333333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r=0.5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r=0.5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r=0.5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r=0.5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k=20, r=0.5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r=0.5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k=10, r=0.5</v>
      </c>
    </row>
    <row r="196" spans="1:289" x14ac:dyDescent="0.2">
      <c r="A196" s="1" t="s">
        <v>252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/>
      <c r="S196" s="4"/>
      <c r="T196" s="4"/>
      <c r="U196" s="4"/>
      <c r="V196" s="4"/>
      <c r="W196" s="4"/>
      <c r="X196" s="4"/>
      <c r="Y196" s="4"/>
      <c r="Z196" s="5"/>
      <c r="AA196" s="5"/>
      <c r="AB196" s="5"/>
      <c r="AC196" s="5"/>
      <c r="AD196" s="5"/>
      <c r="AE196" s="5"/>
      <c r="AF196" s="5"/>
      <c r="AG196" s="5"/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0.58850000000000002</v>
      </c>
      <c r="JO196" s="4">
        <f t="shared" si="105"/>
        <v>0.60970000000000002</v>
      </c>
      <c r="JP196" s="4">
        <f t="shared" si="106"/>
        <v>0.23230000000000001</v>
      </c>
      <c r="JQ196" s="4">
        <f t="shared" si="107"/>
        <v>8.0999999999999996E-3</v>
      </c>
      <c r="JR196" s="4">
        <f t="shared" si="108"/>
        <v>0.89359999999999995</v>
      </c>
      <c r="JS196" s="4">
        <f t="shared" si="109"/>
        <v>0.72699999999999998</v>
      </c>
      <c r="JT196" s="4">
        <f t="shared" si="110"/>
        <v>0.94640000000000002</v>
      </c>
      <c r="JU196" s="4">
        <f t="shared" si="111"/>
        <v>0.1099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r=0.5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r=0.5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r=0.5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r=0.5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r=0.5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r=0.5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r=0.5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r=0.5</v>
      </c>
    </row>
    <row r="197" spans="1:289" x14ac:dyDescent="0.2">
      <c r="A197" s="1" t="s">
        <v>256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/>
      <c r="S197" s="4"/>
      <c r="T197" s="4"/>
      <c r="U197" s="4"/>
      <c r="V197" s="4"/>
      <c r="W197" s="4"/>
      <c r="X197" s="4"/>
      <c r="Y197" s="4"/>
      <c r="Z197" s="5"/>
      <c r="AA197" s="5"/>
      <c r="AB197" s="5"/>
      <c r="AC197" s="5"/>
      <c r="AD197" s="5"/>
      <c r="AE197" s="5"/>
      <c r="AF197" s="5"/>
      <c r="AG197" s="5"/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0.58921666666666672</v>
      </c>
      <c r="JO197" s="4">
        <f t="shared" ref="JO197" si="129">AVERAGEIFS(B197:JM197,metrics.rec,"MSE")</f>
        <v>0.60836666666666661</v>
      </c>
      <c r="JP197" s="4">
        <f t="shared" ref="JP197" si="130">AVERAGEIFS(B197:JM197,metrics.rec,"R")</f>
        <v>0.21909999999999999</v>
      </c>
      <c r="JQ197" s="4">
        <f t="shared" ref="JQ197" si="131">AVERAGEIFS(B197:JM197,metrics.rec,"Precision")</f>
        <v>1.0516666666666667E-2</v>
      </c>
      <c r="JR197" s="4">
        <f t="shared" ref="JR197" si="132">AVERAGEIFS(B197:JM197,metrics.rec,"Recall")</f>
        <v>0.89096666666666657</v>
      </c>
      <c r="JS197" s="4">
        <f t="shared" ref="JS197" si="133">AVERAGEIFS(B197:JM197,metrics.rec,"Coverage")</f>
        <v>0.55468333333333331</v>
      </c>
      <c r="JT197" s="4">
        <f t="shared" ref="JT197" si="134">AVERAGEIFS(B197:JM197,metrics.rec,"Recatio")</f>
        <v>0.93976666666666675</v>
      </c>
      <c r="JU197" s="4">
        <f t="shared" ref="JU197" si="135">AVERAGEIFS(B197:JM197,metrics.rec,"Time")</f>
        <v>0.14654999999999999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r=0.5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r=0.5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r=0.5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k=15, r=0.5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k=10, r=0.5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k=20, r=0.5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r=0.5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k=10, r=0.5</v>
      </c>
    </row>
    <row r="198" spans="1:289" x14ac:dyDescent="0.2">
      <c r="A198" s="1" t="s">
        <v>169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/>
      <c r="S198" s="4"/>
      <c r="T198" s="4"/>
      <c r="U198" s="4"/>
      <c r="V198" s="4"/>
      <c r="W198" s="4"/>
      <c r="X198" s="4"/>
      <c r="Y198" s="4"/>
      <c r="Z198" s="5"/>
      <c r="AA198" s="5"/>
      <c r="AB198" s="5"/>
      <c r="AC198" s="5"/>
      <c r="AD198" s="5"/>
      <c r="AE198" s="5"/>
      <c r="AF198" s="5"/>
      <c r="AG198" s="5"/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0.59155000000000002</v>
      </c>
      <c r="JO198" s="4">
        <f t="shared" si="105"/>
        <v>0.60130000000000006</v>
      </c>
      <c r="JP198" s="4">
        <f t="shared" si="106"/>
        <v>0.17298333333333329</v>
      </c>
      <c r="JQ198" s="4">
        <f t="shared" si="107"/>
        <v>0.10251666666666666</v>
      </c>
      <c r="JR198" s="4">
        <f t="shared" si="108"/>
        <v>0.83128333333333337</v>
      </c>
      <c r="JS198" s="4">
        <f t="shared" si="109"/>
        <v>5.3339999999999999E-2</v>
      </c>
      <c r="JT198" s="4">
        <f t="shared" si="110"/>
        <v>0.94396666666666651</v>
      </c>
      <c r="JU198" s="4">
        <f t="shared" si="111"/>
        <v>0.84536666666666671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r=0.5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r=0.5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r=0.5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r=0.5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k=10, r=0.5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r=0.5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r=0.5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r=0.5</v>
      </c>
    </row>
    <row r="199" spans="1:289" x14ac:dyDescent="0.2">
      <c r="A199" s="1" t="s">
        <v>170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/>
      <c r="S199" s="4"/>
      <c r="T199" s="4"/>
      <c r="U199" s="4"/>
      <c r="V199" s="4"/>
      <c r="W199" s="4"/>
      <c r="X199" s="4"/>
      <c r="Y199" s="4"/>
      <c r="Z199" s="5"/>
      <c r="AA199" s="5"/>
      <c r="AB199" s="5"/>
      <c r="AC199" s="5"/>
      <c r="AD199" s="5"/>
      <c r="AE199" s="5"/>
      <c r="AF199" s="5"/>
      <c r="AG199" s="5"/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0.59143333333333337</v>
      </c>
      <c r="JO199" s="4">
        <f t="shared" si="105"/>
        <v>0.60343333333333327</v>
      </c>
      <c r="JP199" s="4">
        <f t="shared" si="106"/>
        <v>0.17371666666666666</v>
      </c>
      <c r="JQ199" s="4">
        <f t="shared" si="107"/>
        <v>7.22E-2</v>
      </c>
      <c r="JR199" s="4">
        <f t="shared" si="108"/>
        <v>0.84183333333333321</v>
      </c>
      <c r="JS199" s="4">
        <f t="shared" si="109"/>
        <v>7.6619999999999994E-2</v>
      </c>
      <c r="JT199" s="4">
        <f t="shared" si="110"/>
        <v>0.94178333333333342</v>
      </c>
      <c r="JU199" s="4">
        <f t="shared" si="111"/>
        <v>0.89559999999999995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r=0.5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r=0.5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r=0.5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r=0.5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k=10, r=0.5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r=0.5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r=0.5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k=50, r=0.5</v>
      </c>
    </row>
    <row r="200" spans="1:289" x14ac:dyDescent="0.2">
      <c r="A200" s="1" t="s">
        <v>171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/>
      <c r="S200" s="4"/>
      <c r="T200" s="4"/>
      <c r="U200" s="4"/>
      <c r="V200" s="4"/>
      <c r="W200" s="4"/>
      <c r="X200" s="4"/>
      <c r="Y200" s="4"/>
      <c r="Z200" s="5"/>
      <c r="AA200" s="5"/>
      <c r="AB200" s="5"/>
      <c r="AC200" s="5"/>
      <c r="AD200" s="5"/>
      <c r="AE200" s="5"/>
      <c r="AF200" s="5"/>
      <c r="AG200" s="5"/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0.59075</v>
      </c>
      <c r="JO200" s="4">
        <f t="shared" si="105"/>
        <v>0.60203333333333331</v>
      </c>
      <c r="JP200" s="4">
        <f t="shared" si="106"/>
        <v>0.1852</v>
      </c>
      <c r="JQ200" s="4">
        <f t="shared" si="107"/>
        <v>6.2833333333333338E-2</v>
      </c>
      <c r="JR200" s="4">
        <f t="shared" si="108"/>
        <v>0.84796666666666665</v>
      </c>
      <c r="JS200" s="4">
        <f t="shared" si="109"/>
        <v>8.8800000000000018E-2</v>
      </c>
      <c r="JT200" s="4">
        <f t="shared" si="110"/>
        <v>0.94284999999999997</v>
      </c>
      <c r="JU200" s="4">
        <f t="shared" si="111"/>
        <v>0.80894999999999984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r=0.5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r=0.5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r=0.5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r=0.5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r=0.5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r=0.5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k=50, r=0.5</v>
      </c>
    </row>
    <row r="201" spans="1:289" x14ac:dyDescent="0.2">
      <c r="A201" s="1" t="s">
        <v>172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0.58989999999999998</v>
      </c>
      <c r="JO201" s="4">
        <f t="shared" si="105"/>
        <v>0.59321666666666661</v>
      </c>
      <c r="JP201" s="4">
        <f t="shared" si="106"/>
        <v>0.20381666666666667</v>
      </c>
      <c r="JQ201" s="4">
        <f t="shared" si="107"/>
        <v>5.7483333333333338E-2</v>
      </c>
      <c r="JR201" s="4">
        <f t="shared" si="108"/>
        <v>0.82773333333333332</v>
      </c>
      <c r="JS201" s="4">
        <f t="shared" si="109"/>
        <v>9.1480000000000006E-2</v>
      </c>
      <c r="JT201" s="4">
        <f t="shared" si="110"/>
        <v>0.84689999999999988</v>
      </c>
      <c r="JU201" s="4">
        <f t="shared" si="111"/>
        <v>1.02735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r=0.5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r=0.5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k=20, r=0.5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r=0.5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k=15, r=0.5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k=100, r=0.5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k=100, r=0.5</v>
      </c>
    </row>
    <row r="202" spans="1:289" x14ac:dyDescent="0.2">
      <c r="A202" s="1" t="s">
        <v>173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0.5897</v>
      </c>
      <c r="JO202" s="4">
        <f t="shared" si="105"/>
        <v>0.59661666666666668</v>
      </c>
      <c r="JP202" s="4">
        <f t="shared" si="106"/>
        <v>0.18658333333333332</v>
      </c>
      <c r="JQ202" s="4">
        <f t="shared" si="107"/>
        <v>6.8850000000000008E-2</v>
      </c>
      <c r="JR202" s="4">
        <f t="shared" si="108"/>
        <v>0.84351666666666658</v>
      </c>
      <c r="JS202" s="4">
        <f t="shared" si="109"/>
        <v>8.0519999999999994E-2</v>
      </c>
      <c r="JT202" s="4">
        <f t="shared" si="110"/>
        <v>0.94301666666666673</v>
      </c>
      <c r="JU202" s="4">
        <f t="shared" si="111"/>
        <v>0.72343333333333326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k=15, r=0.5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r=0.5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r=0.5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r=0.5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r=0.5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r=0.5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k=50, r=0.5</v>
      </c>
    </row>
    <row r="203" spans="1:289" x14ac:dyDescent="0.2">
      <c r="A203" s="1" t="s">
        <v>174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/>
      <c r="AI203" s="4"/>
      <c r="AJ203" s="4"/>
      <c r="AK203" s="4"/>
      <c r="AL203" s="4"/>
      <c r="AM203" s="4"/>
      <c r="AN203" s="4"/>
      <c r="AO203" s="4"/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 t="e">
        <f t="shared" si="104"/>
        <v>#DIV/0!</v>
      </c>
      <c r="JO203" s="4" t="e">
        <f t="shared" si="105"/>
        <v>#DIV/0!</v>
      </c>
      <c r="JP203" s="4" t="e">
        <f t="shared" si="106"/>
        <v>#DIV/0!</v>
      </c>
      <c r="JQ203" s="4" t="e">
        <f t="shared" si="107"/>
        <v>#DIV/0!</v>
      </c>
      <c r="JR203" s="4" t="e">
        <f t="shared" si="108"/>
        <v>#DIV/0!</v>
      </c>
      <c r="JS203" s="4" t="e">
        <f t="shared" si="109"/>
        <v>#DIV/0!</v>
      </c>
      <c r="JT203" s="4" t="e">
        <f t="shared" si="110"/>
        <v>#DIV/0!</v>
      </c>
      <c r="JU203" s="4" t="e">
        <f t="shared" si="111"/>
        <v>#DIV/0!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#N/A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#N/A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#N/A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#N/A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#N/A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#N/A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#N/A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#N/A</v>
      </c>
    </row>
    <row r="204" spans="1:289" x14ac:dyDescent="0.2">
      <c r="A204" s="1" t="s">
        <v>175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/>
      <c r="AI204" s="4"/>
      <c r="AJ204" s="4"/>
      <c r="AK204" s="4"/>
      <c r="AL204" s="4"/>
      <c r="AM204" s="4"/>
      <c r="AN204" s="4"/>
      <c r="AO204" s="4"/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 t="e">
        <f t="shared" si="104"/>
        <v>#DIV/0!</v>
      </c>
      <c r="JO204" s="4" t="e">
        <f t="shared" si="105"/>
        <v>#DIV/0!</v>
      </c>
      <c r="JP204" s="4" t="e">
        <f t="shared" si="106"/>
        <v>#DIV/0!</v>
      </c>
      <c r="JQ204" s="4" t="e">
        <f t="shared" si="107"/>
        <v>#DIV/0!</v>
      </c>
      <c r="JR204" s="4" t="e">
        <f t="shared" si="108"/>
        <v>#DIV/0!</v>
      </c>
      <c r="JS204" s="4" t="e">
        <f t="shared" si="109"/>
        <v>#DIV/0!</v>
      </c>
      <c r="JT204" s="4" t="e">
        <f t="shared" si="110"/>
        <v>#DIV/0!</v>
      </c>
      <c r="JU204" s="4" t="e">
        <f t="shared" si="111"/>
        <v>#DIV/0!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#N/A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#N/A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#N/A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#N/A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#N/A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#N/A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#N/A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#N/A</v>
      </c>
    </row>
    <row r="205" spans="1:289" x14ac:dyDescent="0.2">
      <c r="A205" s="1" t="s">
        <v>176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/>
      <c r="AI205" s="4"/>
      <c r="AJ205" s="4"/>
      <c r="AK205" s="4"/>
      <c r="AL205" s="4"/>
      <c r="AM205" s="4"/>
      <c r="AN205" s="4"/>
      <c r="AO205" s="4"/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 t="e">
        <f t="shared" si="104"/>
        <v>#DIV/0!</v>
      </c>
      <c r="JO205" s="4" t="e">
        <f t="shared" si="105"/>
        <v>#DIV/0!</v>
      </c>
      <c r="JP205" s="4" t="e">
        <f t="shared" si="106"/>
        <v>#DIV/0!</v>
      </c>
      <c r="JQ205" s="4" t="e">
        <f t="shared" si="107"/>
        <v>#DIV/0!</v>
      </c>
      <c r="JR205" s="4" t="e">
        <f t="shared" si="108"/>
        <v>#DIV/0!</v>
      </c>
      <c r="JS205" s="4" t="e">
        <f t="shared" si="109"/>
        <v>#DIV/0!</v>
      </c>
      <c r="JT205" s="4" t="e">
        <f t="shared" si="110"/>
        <v>#DIV/0!</v>
      </c>
      <c r="JU205" s="4" t="e">
        <f t="shared" si="111"/>
        <v>#DIV/0!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#N/A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#N/A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#N/A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#N/A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#N/A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#N/A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#N/A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#N/A</v>
      </c>
    </row>
    <row r="206" spans="1:289" x14ac:dyDescent="0.2">
      <c r="A206" s="1" t="s">
        <v>177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/>
      <c r="AI206" s="4"/>
      <c r="AJ206" s="4"/>
      <c r="AK206" s="4"/>
      <c r="AL206" s="4"/>
      <c r="AM206" s="4"/>
      <c r="AN206" s="4"/>
      <c r="AO206" s="4"/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 t="e">
        <f t="shared" si="104"/>
        <v>#DIV/0!</v>
      </c>
      <c r="JO206" s="4" t="e">
        <f t="shared" si="105"/>
        <v>#DIV/0!</v>
      </c>
      <c r="JP206" s="4" t="e">
        <f t="shared" si="106"/>
        <v>#DIV/0!</v>
      </c>
      <c r="JQ206" s="4" t="e">
        <f t="shared" si="107"/>
        <v>#DIV/0!</v>
      </c>
      <c r="JR206" s="4" t="e">
        <f t="shared" si="108"/>
        <v>#DIV/0!</v>
      </c>
      <c r="JS206" s="4" t="e">
        <f t="shared" si="109"/>
        <v>#DIV/0!</v>
      </c>
      <c r="JT206" s="4" t="e">
        <f t="shared" si="110"/>
        <v>#DIV/0!</v>
      </c>
      <c r="JU206" s="4" t="e">
        <f t="shared" si="111"/>
        <v>#DIV/0!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#N/A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#N/A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#N/A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#N/A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#N/A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#N/A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#N/A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#N/A</v>
      </c>
    </row>
    <row r="207" spans="1:289" x14ac:dyDescent="0.2">
      <c r="A207" s="1" t="s">
        <v>178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/>
      <c r="AI207" s="4"/>
      <c r="AJ207" s="4"/>
      <c r="AK207" s="4"/>
      <c r="AL207" s="4"/>
      <c r="AM207" s="4"/>
      <c r="AN207" s="4"/>
      <c r="AO207" s="4"/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 t="e">
        <f t="shared" si="104"/>
        <v>#DIV/0!</v>
      </c>
      <c r="JO207" s="4" t="e">
        <f t="shared" si="105"/>
        <v>#DIV/0!</v>
      </c>
      <c r="JP207" s="4" t="e">
        <f t="shared" si="106"/>
        <v>#DIV/0!</v>
      </c>
      <c r="JQ207" s="4" t="e">
        <f t="shared" si="107"/>
        <v>#DIV/0!</v>
      </c>
      <c r="JR207" s="4" t="e">
        <f t="shared" si="108"/>
        <v>#DIV/0!</v>
      </c>
      <c r="JS207" s="4" t="e">
        <f t="shared" si="109"/>
        <v>#DIV/0!</v>
      </c>
      <c r="JT207" s="4" t="e">
        <f t="shared" si="110"/>
        <v>#DIV/0!</v>
      </c>
      <c r="JU207" s="4" t="e">
        <f t="shared" si="111"/>
        <v>#DIV/0!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#N/A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#N/A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#N/A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#N/A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#N/A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#N/A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#N/A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#N/A</v>
      </c>
    </row>
    <row r="208" spans="1:289" x14ac:dyDescent="0.2">
      <c r="A208" s="1" t="s">
        <v>179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/>
      <c r="AI208" s="4"/>
      <c r="AJ208" s="4"/>
      <c r="AK208" s="4"/>
      <c r="AL208" s="4"/>
      <c r="AM208" s="4"/>
      <c r="AN208" s="4"/>
      <c r="AO208" s="4"/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 t="e">
        <f t="shared" si="104"/>
        <v>#DIV/0!</v>
      </c>
      <c r="JO208" s="4" t="e">
        <f t="shared" si="105"/>
        <v>#DIV/0!</v>
      </c>
      <c r="JP208" s="4" t="e">
        <f t="shared" si="106"/>
        <v>#DIV/0!</v>
      </c>
      <c r="JQ208" s="4" t="e">
        <f t="shared" si="107"/>
        <v>#DIV/0!</v>
      </c>
      <c r="JR208" s="4" t="e">
        <f t="shared" si="108"/>
        <v>#DIV/0!</v>
      </c>
      <c r="JS208" s="4" t="e">
        <f t="shared" si="109"/>
        <v>#DIV/0!</v>
      </c>
      <c r="JT208" s="4" t="e">
        <f t="shared" si="110"/>
        <v>#DIV/0!</v>
      </c>
      <c r="JU208" s="4" t="e">
        <f t="shared" si="111"/>
        <v>#DIV/0!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#N/A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#N/A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#N/A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#N/A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#N/A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#N/A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#N/A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#N/A</v>
      </c>
    </row>
    <row r="209" spans="1:289" x14ac:dyDescent="0.2">
      <c r="A209" s="1" t="s">
        <v>180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/>
      <c r="AI209" s="4"/>
      <c r="AJ209" s="4"/>
      <c r="AK209" s="4"/>
      <c r="AL209" s="4"/>
      <c r="AM209" s="4"/>
      <c r="AN209" s="4"/>
      <c r="AO209" s="4"/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 t="e">
        <f t="shared" si="104"/>
        <v>#DIV/0!</v>
      </c>
      <c r="JO209" s="4" t="e">
        <f t="shared" si="105"/>
        <v>#DIV/0!</v>
      </c>
      <c r="JP209" s="4" t="e">
        <f t="shared" si="106"/>
        <v>#DIV/0!</v>
      </c>
      <c r="JQ209" s="4" t="e">
        <f t="shared" si="107"/>
        <v>#DIV/0!</v>
      </c>
      <c r="JR209" s="4" t="e">
        <f t="shared" si="108"/>
        <v>#DIV/0!</v>
      </c>
      <c r="JS209" s="4" t="e">
        <f t="shared" si="109"/>
        <v>#DIV/0!</v>
      </c>
      <c r="JT209" s="4" t="e">
        <f t="shared" si="110"/>
        <v>#DIV/0!</v>
      </c>
      <c r="JU209" s="4" t="e">
        <f t="shared" si="111"/>
        <v>#DIV/0!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#N/A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#N/A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#N/A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#N/A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#N/A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#N/A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#N/A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#N/A</v>
      </c>
    </row>
    <row r="210" spans="1:289" x14ac:dyDescent="0.2">
      <c r="A210" s="1" t="s">
        <v>181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/>
      <c r="BG210" s="5"/>
      <c r="BH210" s="5"/>
      <c r="BI210" s="5"/>
      <c r="BJ210" s="5"/>
      <c r="BK210" s="5"/>
      <c r="BL210" s="5"/>
      <c r="BM210" s="5"/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 t="e">
        <f t="shared" si="104"/>
        <v>#DIV/0!</v>
      </c>
      <c r="JO210" s="4" t="e">
        <f t="shared" si="105"/>
        <v>#DIV/0!</v>
      </c>
      <c r="JP210" s="4" t="e">
        <f t="shared" si="106"/>
        <v>#DIV/0!</v>
      </c>
      <c r="JQ210" s="4" t="e">
        <f t="shared" si="107"/>
        <v>#DIV/0!</v>
      </c>
      <c r="JR210" s="4" t="e">
        <f t="shared" si="108"/>
        <v>#DIV/0!</v>
      </c>
      <c r="JS210" s="4" t="e">
        <f t="shared" si="109"/>
        <v>#DIV/0!</v>
      </c>
      <c r="JT210" s="4" t="e">
        <f t="shared" si="110"/>
        <v>#DIV/0!</v>
      </c>
      <c r="JU210" s="4" t="e">
        <f t="shared" si="111"/>
        <v>#DIV/0!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#N/A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#N/A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#N/A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#N/A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#N/A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#N/A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#N/A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#N/A</v>
      </c>
    </row>
    <row r="211" spans="1:289" x14ac:dyDescent="0.2">
      <c r="A211" s="1" t="s">
        <v>182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 t="e">
        <f t="shared" si="104"/>
        <v>#DIV/0!</v>
      </c>
      <c r="JO211" s="4" t="e">
        <f t="shared" si="105"/>
        <v>#DIV/0!</v>
      </c>
      <c r="JP211" s="4" t="e">
        <f t="shared" si="106"/>
        <v>#DIV/0!</v>
      </c>
      <c r="JQ211" s="4" t="e">
        <f t="shared" si="107"/>
        <v>#DIV/0!</v>
      </c>
      <c r="JR211" s="4" t="e">
        <f t="shared" si="108"/>
        <v>#DIV/0!</v>
      </c>
      <c r="JS211" s="4" t="e">
        <f t="shared" si="109"/>
        <v>#DIV/0!</v>
      </c>
      <c r="JT211" s="4" t="e">
        <f t="shared" si="110"/>
        <v>#DIV/0!</v>
      </c>
      <c r="JU211" s="4" t="e">
        <f t="shared" si="111"/>
        <v>#DIV/0!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#N/A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#N/A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#N/A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#N/A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#N/A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#N/A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#N/A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#N/A</v>
      </c>
    </row>
    <row r="212" spans="1:289" x14ac:dyDescent="0.2">
      <c r="A212" s="1" t="s">
        <v>247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0.59116666666666673</v>
      </c>
      <c r="JO212" s="4">
        <f t="shared" si="105"/>
        <v>0.59645000000000004</v>
      </c>
      <c r="JP212" s="4">
        <f t="shared" si="106"/>
        <v>0.16851666666666665</v>
      </c>
      <c r="JQ212" s="4">
        <f t="shared" si="107"/>
        <v>0.12958333333333333</v>
      </c>
      <c r="JR212" s="4">
        <f t="shared" si="108"/>
        <v>0.81966666666666665</v>
      </c>
      <c r="JS212" s="4">
        <f t="shared" si="109"/>
        <v>4.1483333333333337E-2</v>
      </c>
      <c r="JT212" s="4">
        <f t="shared" si="110"/>
        <v>0.94141666666666657</v>
      </c>
      <c r="JU212" s="4">
        <f t="shared" si="111"/>
        <v>0.66420000000000001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r=0.5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r=0.5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r=0.5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r=0.5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r=0.5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k=20, r=0.5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r=0.5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k=10, r=0.5</v>
      </c>
    </row>
    <row r="213" spans="1:289" x14ac:dyDescent="0.2">
      <c r="A213" s="1" t="s">
        <v>248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 t="e">
        <f t="shared" ref="JN213" si="136">AVERAGEIFS(B213:JM213,metrics.rec,"MAE")</f>
        <v>#DIV/0!</v>
      </c>
      <c r="JO213" s="4" t="e">
        <f t="shared" ref="JO213" si="137">AVERAGEIFS(B213:JM213,metrics.rec,"MSE")</f>
        <v>#DIV/0!</v>
      </c>
      <c r="JP213" s="4" t="e">
        <f t="shared" ref="JP213" si="138">AVERAGEIFS(B213:JM213,metrics.rec,"R")</f>
        <v>#DIV/0!</v>
      </c>
      <c r="JQ213" s="4" t="e">
        <f t="shared" ref="JQ213" si="139">AVERAGEIFS(B213:JM213,metrics.rec,"Precision")</f>
        <v>#DIV/0!</v>
      </c>
      <c r="JR213" s="4" t="e">
        <f t="shared" ref="JR213" si="140">AVERAGEIFS(B213:JM213,metrics.rec,"Recall")</f>
        <v>#DIV/0!</v>
      </c>
      <c r="JS213" s="4" t="e">
        <f t="shared" ref="JS213" si="141">AVERAGEIFS(B213:JM213,metrics.rec,"Coverage")</f>
        <v>#DIV/0!</v>
      </c>
      <c r="JT213" s="4" t="e">
        <f t="shared" ref="JT213" si="142">AVERAGEIFS(B213:JM213,metrics.rec,"Recatio")</f>
        <v>#DIV/0!</v>
      </c>
      <c r="JU213" s="4" t="e">
        <f t="shared" ref="JU213" si="143">AVERAGEIFS(B213:JM213,metrics.rec,"Time")</f>
        <v>#DIV/0!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#N/A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#N/A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#N/A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#N/A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#N/A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#N/A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#N/A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#N/A</v>
      </c>
    </row>
    <row r="214" spans="1:289" x14ac:dyDescent="0.2">
      <c r="A214" s="1" t="s">
        <v>183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 t="e">
        <f t="shared" si="104"/>
        <v>#DIV/0!</v>
      </c>
      <c r="JO214" s="4" t="e">
        <f t="shared" si="105"/>
        <v>#DIV/0!</v>
      </c>
      <c r="JP214" s="4" t="e">
        <f t="shared" si="106"/>
        <v>#DIV/0!</v>
      </c>
      <c r="JQ214" s="4" t="e">
        <f t="shared" si="107"/>
        <v>#DIV/0!</v>
      </c>
      <c r="JR214" s="4" t="e">
        <f t="shared" si="108"/>
        <v>#DIV/0!</v>
      </c>
      <c r="JS214" s="4" t="e">
        <f t="shared" si="109"/>
        <v>#DIV/0!</v>
      </c>
      <c r="JT214" s="4" t="e">
        <f t="shared" si="110"/>
        <v>#DIV/0!</v>
      </c>
      <c r="JU214" s="4" t="e">
        <f t="shared" si="111"/>
        <v>#DIV/0!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#N/A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#N/A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#N/A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#N/A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#N/A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#N/A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#N/A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#N/A</v>
      </c>
    </row>
    <row r="215" spans="1:289" x14ac:dyDescent="0.2">
      <c r="A215" s="1" t="s">
        <v>249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/>
      <c r="S215" s="4"/>
      <c r="T215" s="4"/>
      <c r="U215" s="4"/>
      <c r="V215" s="4"/>
      <c r="W215" s="4"/>
      <c r="X215" s="4"/>
      <c r="Y215" s="4"/>
      <c r="Z215" s="5"/>
      <c r="AA215" s="5"/>
      <c r="AB215" s="5"/>
      <c r="AC215" s="5"/>
      <c r="AD215" s="5"/>
      <c r="AE215" s="5"/>
      <c r="AF215" s="5"/>
      <c r="AG215" s="5"/>
      <c r="AH215" s="4"/>
      <c r="AI215" s="4"/>
      <c r="AJ215" s="4"/>
      <c r="AK215" s="4"/>
      <c r="AL215" s="4"/>
      <c r="AM215" s="4"/>
      <c r="AN215" s="4"/>
      <c r="AO215" s="4"/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/>
      <c r="BG215" s="5"/>
      <c r="BH215" s="5"/>
      <c r="BI215" s="5"/>
      <c r="BJ215" s="5"/>
      <c r="BK215" s="5"/>
      <c r="BL215" s="5"/>
      <c r="BM215" s="5"/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 t="e">
        <f t="shared" si="104"/>
        <v>#DIV/0!</v>
      </c>
      <c r="JO215" s="4" t="e">
        <f t="shared" si="105"/>
        <v>#DIV/0!</v>
      </c>
      <c r="JP215" s="4" t="e">
        <f t="shared" si="106"/>
        <v>#DIV/0!</v>
      </c>
      <c r="JQ215" s="4" t="e">
        <f t="shared" si="107"/>
        <v>#DIV/0!</v>
      </c>
      <c r="JR215" s="4" t="e">
        <f t="shared" si="108"/>
        <v>#DIV/0!</v>
      </c>
      <c r="JS215" s="4" t="e">
        <f t="shared" si="109"/>
        <v>#DIV/0!</v>
      </c>
      <c r="JT215" s="4" t="e">
        <f t="shared" si="110"/>
        <v>#DIV/0!</v>
      </c>
      <c r="JU215" s="4" t="e">
        <f t="shared" si="111"/>
        <v>#DIV/0!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#N/A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#N/A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#N/A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#N/A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#N/A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#N/A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#N/A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#N/A</v>
      </c>
    </row>
    <row r="216" spans="1:289" x14ac:dyDescent="0.2">
      <c r="A216" s="1" t="s">
        <v>259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/>
      <c r="S216" s="4"/>
      <c r="T216" s="4"/>
      <c r="U216" s="4"/>
      <c r="V216" s="4"/>
      <c r="W216" s="4"/>
      <c r="X216" s="4"/>
      <c r="Y216" s="4"/>
      <c r="Z216" s="5"/>
      <c r="AA216" s="5"/>
      <c r="AB216" s="5"/>
      <c r="AC216" s="5"/>
      <c r="AD216" s="5"/>
      <c r="AE216" s="5"/>
      <c r="AF216" s="5"/>
      <c r="AG216" s="5"/>
      <c r="AH216" s="4"/>
      <c r="AI216" s="4"/>
      <c r="AJ216" s="4"/>
      <c r="AK216" s="4"/>
      <c r="AL216" s="4"/>
      <c r="AM216" s="4"/>
      <c r="AN216" s="4"/>
      <c r="AO216" s="4"/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/>
      <c r="BG216" s="5"/>
      <c r="BH216" s="5"/>
      <c r="BI216" s="5"/>
      <c r="BJ216" s="5"/>
      <c r="BK216" s="5"/>
      <c r="BL216" s="5"/>
      <c r="BM216" s="5"/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 t="e">
        <f t="shared" ref="JN216:JN217" si="144">AVERAGEIFS(B216:JM216,metrics.rec,"MAE")</f>
        <v>#DIV/0!</v>
      </c>
      <c r="JO216" s="4" t="e">
        <f t="shared" ref="JO216:JO217" si="145">AVERAGEIFS(B216:JM216,metrics.rec,"MSE")</f>
        <v>#DIV/0!</v>
      </c>
      <c r="JP216" s="4" t="e">
        <f t="shared" ref="JP216:JP217" si="146">AVERAGEIFS(B216:JM216,metrics.rec,"R")</f>
        <v>#DIV/0!</v>
      </c>
      <c r="JQ216" s="4" t="e">
        <f t="shared" ref="JQ216:JQ217" si="147">AVERAGEIFS(B216:JM216,metrics.rec,"Precision")</f>
        <v>#DIV/0!</v>
      </c>
      <c r="JR216" s="4" t="e">
        <f t="shared" ref="JR216:JR217" si="148">AVERAGEIFS(B216:JM216,metrics.rec,"Recall")</f>
        <v>#DIV/0!</v>
      </c>
      <c r="JS216" s="4" t="e">
        <f t="shared" ref="JS216:JS217" si="149">AVERAGEIFS(B216:JM216,metrics.rec,"Coverage")</f>
        <v>#DIV/0!</v>
      </c>
      <c r="JT216" s="4" t="e">
        <f t="shared" ref="JT216:JT217" si="150">AVERAGEIFS(B216:JM216,metrics.rec,"Recatio")</f>
        <v>#DIV/0!</v>
      </c>
      <c r="JU216" s="4" t="e">
        <f t="shared" ref="JU216:JU217" si="151">AVERAGEIFS(B216:JM216,metrics.rec,"Time")</f>
        <v>#DIV/0!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#N/A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#N/A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#N/A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#N/A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#N/A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#N/A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#N/A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#N/A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/>
      <c r="S219" s="4"/>
      <c r="T219" s="4"/>
      <c r="U219" s="4"/>
      <c r="V219" s="4"/>
      <c r="W219" s="4"/>
      <c r="X219" s="4"/>
      <c r="Y219" s="4"/>
      <c r="Z219" s="5"/>
      <c r="AA219" s="5"/>
      <c r="AB219" s="5"/>
      <c r="AC219" s="5"/>
      <c r="AD219" s="5"/>
      <c r="AE219" s="5"/>
      <c r="AF219" s="5"/>
      <c r="AG219" s="5"/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/>
      <c r="BG219" s="5"/>
      <c r="BH219" s="5"/>
      <c r="BI219" s="5"/>
      <c r="BJ219" s="5"/>
      <c r="BK219" s="5"/>
      <c r="BL219" s="5"/>
      <c r="BM219" s="5"/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0.59011666666666673</v>
      </c>
      <c r="JO219" s="4">
        <f t="shared" si="105"/>
        <v>0.60855000000000004</v>
      </c>
      <c r="JP219" s="4">
        <f t="shared" si="106"/>
        <v>0.22436666666666669</v>
      </c>
      <c r="JQ219" s="4">
        <f t="shared" si="107"/>
        <v>1.0616666666666665E-2</v>
      </c>
      <c r="JR219" s="4">
        <f t="shared" si="108"/>
        <v>0.89013333333333333</v>
      </c>
      <c r="JS219" s="4">
        <f t="shared" si="109"/>
        <v>0.55020000000000002</v>
      </c>
      <c r="JT219" s="4">
        <f t="shared" si="110"/>
        <v>0.94358333333333333</v>
      </c>
      <c r="JU219" s="4">
        <f t="shared" si="111"/>
        <v>0.13063333333333335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r=0.5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r=0.5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r=0.5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k=15, r=0.5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r=0.5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r=0.5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k=10, r=0.5</v>
      </c>
    </row>
    <row r="220" spans="1:289" x14ac:dyDescent="0.2">
      <c r="A220" s="1" t="s">
        <v>185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/>
      <c r="S220" s="4"/>
      <c r="T220" s="4"/>
      <c r="U220" s="4"/>
      <c r="V220" s="4"/>
      <c r="W220" s="4"/>
      <c r="X220" s="4"/>
      <c r="Y220" s="4"/>
      <c r="Z220" s="5"/>
      <c r="AA220" s="5"/>
      <c r="AB220" s="5"/>
      <c r="AC220" s="5"/>
      <c r="AD220" s="5"/>
      <c r="AE220" s="5"/>
      <c r="AF220" s="5"/>
      <c r="AG220" s="5"/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/>
      <c r="BG220" s="5"/>
      <c r="BH220" s="5"/>
      <c r="BI220" s="5"/>
      <c r="BJ220" s="5"/>
      <c r="BK220" s="5"/>
      <c r="BL220" s="5"/>
      <c r="BM220" s="5"/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0.59323333333333339</v>
      </c>
      <c r="JO220" s="4">
        <f t="shared" si="105"/>
        <v>0.60988333333333333</v>
      </c>
      <c r="JP220" s="4">
        <f t="shared" si="106"/>
        <v>0.16555</v>
      </c>
      <c r="JQ220" s="4">
        <f t="shared" si="107"/>
        <v>8.8483333333333317E-2</v>
      </c>
      <c r="JR220" s="4">
        <f t="shared" si="108"/>
        <v>0.84271666666666656</v>
      </c>
      <c r="JS220" s="4">
        <f t="shared" si="109"/>
        <v>6.2533333333333344E-2</v>
      </c>
      <c r="JT220" s="4">
        <f t="shared" si="110"/>
        <v>0.94283333333333352</v>
      </c>
      <c r="JU220" s="4">
        <f t="shared" si="111"/>
        <v>0.81419999999999992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r=0.5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r=0.5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r=0.5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r=0.5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r=0.5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r=0.5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k=10, r=0.5</v>
      </c>
    </row>
    <row r="221" spans="1:289" x14ac:dyDescent="0.2">
      <c r="A221" s="1" t="s">
        <v>186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/>
      <c r="S221" s="4"/>
      <c r="T221" s="4"/>
      <c r="U221" s="4"/>
      <c r="V221" s="4"/>
      <c r="W221" s="4"/>
      <c r="X221" s="4"/>
      <c r="Y221" s="4"/>
      <c r="Z221" s="5"/>
      <c r="AA221" s="5"/>
      <c r="AB221" s="5"/>
      <c r="AC221" s="5"/>
      <c r="AD221" s="5"/>
      <c r="AE221" s="5"/>
      <c r="AF221" s="5"/>
      <c r="AG221" s="5"/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/>
      <c r="BG221" s="5"/>
      <c r="BH221" s="5"/>
      <c r="BI221" s="5"/>
      <c r="BJ221" s="5"/>
      <c r="BK221" s="5"/>
      <c r="BL221" s="5"/>
      <c r="BM221" s="5"/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0.59038333333333337</v>
      </c>
      <c r="JO221" s="4">
        <f t="shared" si="105"/>
        <v>0.61151666666666671</v>
      </c>
      <c r="JP221" s="4">
        <f t="shared" si="106"/>
        <v>0.21816666666666665</v>
      </c>
      <c r="JQ221" s="4">
        <f t="shared" si="107"/>
        <v>1.0516666666666667E-2</v>
      </c>
      <c r="JR221" s="4">
        <f t="shared" si="108"/>
        <v>0.89116666666666677</v>
      </c>
      <c r="JS221" s="4">
        <f t="shared" si="109"/>
        <v>0.55498333333333338</v>
      </c>
      <c r="JT221" s="4">
        <f t="shared" si="110"/>
        <v>0.93976666666666675</v>
      </c>
      <c r="JU221" s="4">
        <f t="shared" si="111"/>
        <v>0.12091666666666666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r=0.5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r=0.5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k=15, r=0.5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k=10, r=0.5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k=20,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r=0.5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k=10, r=0.5</v>
      </c>
    </row>
    <row r="222" spans="1:289" x14ac:dyDescent="0.2">
      <c r="A222" s="1" t="s">
        <v>187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/>
      <c r="S222" s="4"/>
      <c r="T222" s="4"/>
      <c r="U222" s="4"/>
      <c r="V222" s="4"/>
      <c r="W222" s="4"/>
      <c r="X222" s="4"/>
      <c r="Y222" s="4"/>
      <c r="Z222" s="5"/>
      <c r="AA222" s="5"/>
      <c r="AB222" s="5"/>
      <c r="AC222" s="5"/>
      <c r="AD222" s="5"/>
      <c r="AE222" s="5"/>
      <c r="AF222" s="5"/>
      <c r="AG222" s="5"/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/>
      <c r="BG222" s="5"/>
      <c r="BH222" s="5"/>
      <c r="BI222" s="5"/>
      <c r="BJ222" s="5"/>
      <c r="BK222" s="5"/>
      <c r="BL222" s="5"/>
      <c r="BM222" s="5"/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0.58884999999999998</v>
      </c>
      <c r="JO222" s="4">
        <f t="shared" si="105"/>
        <v>0.61346666666666672</v>
      </c>
      <c r="JP222" s="4">
        <f t="shared" si="106"/>
        <v>0.22436666666666663</v>
      </c>
      <c r="JQ222" s="4">
        <f t="shared" si="107"/>
        <v>8.0833333333333313E-3</v>
      </c>
      <c r="JR222" s="4">
        <f t="shared" si="108"/>
        <v>0.89570000000000005</v>
      </c>
      <c r="JS222" s="4">
        <f t="shared" si="109"/>
        <v>0.72719999999999996</v>
      </c>
      <c r="JT222" s="4">
        <f t="shared" si="110"/>
        <v>0.94574999999999998</v>
      </c>
      <c r="JU222" s="4">
        <f t="shared" si="111"/>
        <v>0.12213333333333333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r=0.5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r=0.5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r=0.5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r=0.5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r=0.5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r=0.5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r=0.5</v>
      </c>
    </row>
    <row r="223" spans="1:289" x14ac:dyDescent="0.2">
      <c r="A223" s="1" t="s">
        <v>188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/>
      <c r="S223" s="4"/>
      <c r="T223" s="4"/>
      <c r="U223" s="4"/>
      <c r="V223" s="4"/>
      <c r="W223" s="4"/>
      <c r="X223" s="4"/>
      <c r="Y223" s="4"/>
      <c r="Z223" s="5"/>
      <c r="AA223" s="5"/>
      <c r="AB223" s="5"/>
      <c r="AC223" s="5"/>
      <c r="AD223" s="5"/>
      <c r="AE223" s="5"/>
      <c r="AF223" s="5"/>
      <c r="AG223" s="5"/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/>
      <c r="BG223" s="5"/>
      <c r="BH223" s="5"/>
      <c r="BI223" s="5"/>
      <c r="BJ223" s="5"/>
      <c r="BK223" s="5"/>
      <c r="BL223" s="5"/>
      <c r="BM223" s="5"/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0.58953333333333335</v>
      </c>
      <c r="JO223" s="4">
        <f t="shared" si="105"/>
        <v>0.61476666666666657</v>
      </c>
      <c r="JP223" s="4">
        <f t="shared" si="106"/>
        <v>0.22478333333333333</v>
      </c>
      <c r="JQ223" s="4">
        <f t="shared" si="107"/>
        <v>8.0833333333333313E-3</v>
      </c>
      <c r="JR223" s="4">
        <f t="shared" si="108"/>
        <v>0.8958666666666667</v>
      </c>
      <c r="JS223" s="4">
        <f t="shared" si="109"/>
        <v>0.72718333333333318</v>
      </c>
      <c r="JT223" s="4">
        <f t="shared" si="110"/>
        <v>0.94574999999999998</v>
      </c>
      <c r="JU223" s="4">
        <f t="shared" si="111"/>
        <v>0.13068333333333335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r=0.5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r=0.5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r=0.5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r=0.5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k=10, r=0.5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r=0.5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k=10, r=0.5</v>
      </c>
    </row>
    <row r="224" spans="1:289" x14ac:dyDescent="0.2">
      <c r="A224" s="1" t="s">
        <v>189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0.5934666666666667</v>
      </c>
      <c r="JO224" s="4">
        <f t="shared" si="105"/>
        <v>0.61741666666666672</v>
      </c>
      <c r="JP224" s="4">
        <f t="shared" si="106"/>
        <v>0.21741666666666667</v>
      </c>
      <c r="JQ224" s="4">
        <f t="shared" si="107"/>
        <v>8.0833333333333313E-3</v>
      </c>
      <c r="JR224" s="4">
        <f t="shared" si="108"/>
        <v>0.89883333333333326</v>
      </c>
      <c r="JS224" s="4">
        <f t="shared" si="109"/>
        <v>0.73036666666666672</v>
      </c>
      <c r="JT224" s="4">
        <f t="shared" si="110"/>
        <v>0.94574999999999998</v>
      </c>
      <c r="JU224" s="4">
        <f t="shared" si="111"/>
        <v>0.12843333333333332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r=0.5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r=0.5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r=0.5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r=0.5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r=0.5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k=10, r=0.5</v>
      </c>
    </row>
    <row r="225" spans="1:289" x14ac:dyDescent="0.2">
      <c r="A225" s="1" t="s">
        <v>190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/>
      <c r="S225" s="4"/>
      <c r="T225" s="4"/>
      <c r="U225" s="4"/>
      <c r="V225" s="4"/>
      <c r="W225" s="4"/>
      <c r="X225" s="4"/>
      <c r="Y225" s="4"/>
      <c r="Z225" s="5"/>
      <c r="AA225" s="5"/>
      <c r="AB225" s="5"/>
      <c r="AC225" s="5"/>
      <c r="AD225" s="5"/>
      <c r="AE225" s="5"/>
      <c r="AF225" s="5"/>
      <c r="AG225" s="5"/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/>
      <c r="BG225" s="5"/>
      <c r="BH225" s="5"/>
      <c r="BI225" s="5"/>
      <c r="BJ225" s="5"/>
      <c r="BK225" s="5"/>
      <c r="BL225" s="5"/>
      <c r="BM225" s="5"/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0.59418333333333329</v>
      </c>
      <c r="JO225" s="4">
        <f t="shared" si="105"/>
        <v>0.61869999999999992</v>
      </c>
      <c r="JP225" s="4">
        <f t="shared" si="106"/>
        <v>0.21795</v>
      </c>
      <c r="JQ225" s="4">
        <f t="shared" si="107"/>
        <v>8.0833333333333313E-3</v>
      </c>
      <c r="JR225" s="4">
        <f t="shared" si="108"/>
        <v>0.89869999999999994</v>
      </c>
      <c r="JS225" s="4">
        <f t="shared" si="109"/>
        <v>0.73035000000000005</v>
      </c>
      <c r="JT225" s="4">
        <f t="shared" si="110"/>
        <v>0.94574999999999998</v>
      </c>
      <c r="JU225" s="4">
        <f t="shared" si="111"/>
        <v>0.1265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r=0.5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r=0.5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r=0.5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r=0.5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r=0.5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r=0.5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r=0.5</v>
      </c>
    </row>
    <row r="226" spans="1:289" x14ac:dyDescent="0.2">
      <c r="A226" s="1" t="s">
        <v>191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/>
      <c r="S226" s="4"/>
      <c r="T226" s="4"/>
      <c r="U226" s="4"/>
      <c r="V226" s="4"/>
      <c r="W226" s="4"/>
      <c r="X226" s="4"/>
      <c r="Y226" s="4"/>
      <c r="Z226" s="5"/>
      <c r="AA226" s="5"/>
      <c r="AB226" s="5"/>
      <c r="AC226" s="5"/>
      <c r="AD226" s="5"/>
      <c r="AE226" s="5"/>
      <c r="AF226" s="5"/>
      <c r="AG226" s="5"/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/>
      <c r="BG226" s="5"/>
      <c r="BH226" s="5"/>
      <c r="BI226" s="5"/>
      <c r="BJ226" s="5"/>
      <c r="BK226" s="5"/>
      <c r="BL226" s="5"/>
      <c r="BM226" s="5"/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0.59183333333333332</v>
      </c>
      <c r="JO226" s="4">
        <f t="shared" si="105"/>
        <v>0.6153333333333334</v>
      </c>
      <c r="JP226" s="4">
        <f t="shared" si="106"/>
        <v>0.22151666666666667</v>
      </c>
      <c r="JQ226" s="4">
        <f t="shared" si="107"/>
        <v>8.0833333333333313E-3</v>
      </c>
      <c r="JR226" s="4">
        <f t="shared" si="108"/>
        <v>0.89763333333333328</v>
      </c>
      <c r="JS226" s="4">
        <f t="shared" si="109"/>
        <v>0.72923333333333329</v>
      </c>
      <c r="JT226" s="4">
        <f t="shared" si="110"/>
        <v>0.94574999999999998</v>
      </c>
      <c r="JU226" s="4">
        <f t="shared" si="111"/>
        <v>0.12539999999999998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r=0.5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r=0.5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r=0.5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r=0.5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k=10, r=0.5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r=0.5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k=10, r=0.5</v>
      </c>
    </row>
    <row r="227" spans="1:289" x14ac:dyDescent="0.2">
      <c r="A227" s="1" t="s">
        <v>192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0.59251666666666669</v>
      </c>
      <c r="JO227" s="4">
        <f t="shared" si="105"/>
        <v>0.61656666666666671</v>
      </c>
      <c r="JP227" s="4">
        <f t="shared" si="106"/>
        <v>0.22186666666666668</v>
      </c>
      <c r="JQ227" s="4">
        <f t="shared" si="107"/>
        <v>8.0833333333333313E-3</v>
      </c>
      <c r="JR227" s="4">
        <f t="shared" si="108"/>
        <v>0.89760000000000006</v>
      </c>
      <c r="JS227" s="4">
        <f t="shared" si="109"/>
        <v>0.72924999999999995</v>
      </c>
      <c r="JT227" s="4">
        <f t="shared" si="110"/>
        <v>0.94574999999999998</v>
      </c>
      <c r="JU227" s="4">
        <f t="shared" si="111"/>
        <v>0.12078333333333331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r=0.5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r=0.5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r=0.5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r=0.5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r=0.5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r=0.5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k=10, r=0.5</v>
      </c>
    </row>
    <row r="228" spans="1:289" x14ac:dyDescent="0.2">
      <c r="A228" s="1" t="s">
        <v>253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/>
      <c r="S228" s="4"/>
      <c r="T228" s="4"/>
      <c r="U228" s="4"/>
      <c r="V228" s="4"/>
      <c r="W228" s="4"/>
      <c r="X228" s="4"/>
      <c r="Y228" s="4"/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/>
      <c r="BG228" s="5"/>
      <c r="BH228" s="5"/>
      <c r="BI228" s="5"/>
      <c r="BJ228" s="5"/>
      <c r="BK228" s="5"/>
      <c r="BL228" s="5"/>
      <c r="BM228" s="5"/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0.59175</v>
      </c>
      <c r="JO228" s="4">
        <f t="shared" si="105"/>
        <v>0.59975000000000001</v>
      </c>
      <c r="JP228" s="4">
        <f t="shared" si="106"/>
        <v>0.16350000000000001</v>
      </c>
      <c r="JQ228" s="4">
        <f t="shared" si="107"/>
        <v>0.13014999999999999</v>
      </c>
      <c r="JR228" s="4">
        <f t="shared" si="108"/>
        <v>0.81937500000000008</v>
      </c>
      <c r="JS228" s="4">
        <f t="shared" si="109"/>
        <v>4.1300000000000003E-2</v>
      </c>
      <c r="JT228" s="4">
        <f t="shared" si="110"/>
        <v>0.94007499999999999</v>
      </c>
      <c r="JU228" s="4">
        <f t="shared" si="111"/>
        <v>0.76072499999999987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k=15, r=0.5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k=15, r=0.5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k=100, r=0.5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k=100, r=0.5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k=50, r=0.5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k=20, r=0.5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k=15, r=0.5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k=100, r=0.5</v>
      </c>
    </row>
    <row r="229" spans="1:289" x14ac:dyDescent="0.2">
      <c r="A229" s="1" t="s">
        <v>254</v>
      </c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4"/>
      <c r="S229" s="4"/>
      <c r="T229" s="4"/>
      <c r="U229" s="4"/>
      <c r="V229" s="4"/>
      <c r="W229" s="4"/>
      <c r="X229" s="4"/>
      <c r="Y229" s="4"/>
      <c r="Z229" s="5"/>
      <c r="AA229" s="5"/>
      <c r="AB229" s="5"/>
      <c r="AC229" s="5"/>
      <c r="AD229" s="5"/>
      <c r="AE229" s="5"/>
      <c r="AF229" s="5"/>
      <c r="AG229" s="5"/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/>
      <c r="AQ229" s="5"/>
      <c r="AR229" s="5"/>
      <c r="AS229" s="5"/>
      <c r="AT229" s="5"/>
      <c r="AU229" s="5"/>
      <c r="AV229" s="5"/>
      <c r="AW229" s="5"/>
      <c r="AX229" s="4"/>
      <c r="AY229" s="4"/>
      <c r="AZ229" s="4"/>
      <c r="BA229" s="4"/>
      <c r="BB229" s="4"/>
      <c r="BC229" s="4"/>
      <c r="BD229" s="4"/>
      <c r="BE229" s="4"/>
      <c r="BF229" s="5"/>
      <c r="BG229" s="5"/>
      <c r="BH229" s="5"/>
      <c r="BI229" s="5"/>
      <c r="BJ229" s="5"/>
      <c r="BK229" s="5"/>
      <c r="BL229" s="5"/>
      <c r="BM229" s="5"/>
      <c r="BN229" s="4"/>
      <c r="BO229" s="4"/>
      <c r="BP229" s="4"/>
      <c r="BQ229" s="4"/>
      <c r="BR229" s="4"/>
      <c r="BS229" s="4"/>
      <c r="BT229" s="4"/>
      <c r="BU229" s="4"/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0.59011666666666662</v>
      </c>
      <c r="JO229" s="4">
        <f t="shared" ref="JO229" si="161">AVERAGEIFS(B229:JM229,metrics.rec,"MSE")</f>
        <v>0.59929999999999994</v>
      </c>
      <c r="JP229" s="4">
        <f t="shared" ref="JP229" si="162">AVERAGEIFS(B229:JM229,metrics.rec,"R")</f>
        <v>0.18138333333333334</v>
      </c>
      <c r="JQ229" s="4">
        <f t="shared" ref="JQ229" si="163">AVERAGEIFS(B229:JM229,metrics.rec,"Precision")</f>
        <v>0.10283333333333333</v>
      </c>
      <c r="JR229" s="4">
        <f t="shared" ref="JR229" si="164">AVERAGEIFS(B229:JM229,metrics.rec,"Recall")</f>
        <v>0.83445000000000003</v>
      </c>
      <c r="JS229" s="4">
        <f t="shared" ref="JS229" si="165">AVERAGEIFS(B229:JM229,metrics.rec,"Coverage")</f>
        <v>5.3233333333333327E-2</v>
      </c>
      <c r="JT229" s="4">
        <f t="shared" ref="JT229" si="166">AVERAGEIFS(B229:JM229,metrics.rec,"Recatio")</f>
        <v>0.94259999999999999</v>
      </c>
      <c r="JU229" s="4">
        <f t="shared" ref="JU229" si="167">AVERAGEIFS(B229:JM229,metrics.rec,"Time")</f>
        <v>0.67301666666666671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r=0.5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r=0.5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r=0.5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k=50, r=0.5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r=0.5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r=0.5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r=0.5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k=10, r=0.5</v>
      </c>
    </row>
    <row r="230" spans="1:289" x14ac:dyDescent="0.2">
      <c r="A230" s="1" t="s">
        <v>193</v>
      </c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4"/>
      <c r="S230" s="4"/>
      <c r="T230" s="4"/>
      <c r="U230" s="4"/>
      <c r="V230" s="4"/>
      <c r="W230" s="4"/>
      <c r="X230" s="4"/>
      <c r="Y230" s="4"/>
      <c r="Z230" s="5"/>
      <c r="AA230" s="5"/>
      <c r="AB230" s="5"/>
      <c r="AC230" s="5"/>
      <c r="AD230" s="5"/>
      <c r="AE230" s="5"/>
      <c r="AF230" s="5"/>
      <c r="AG230" s="5"/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/>
      <c r="AQ230" s="5"/>
      <c r="AR230" s="5"/>
      <c r="AS230" s="5"/>
      <c r="AT230" s="5"/>
      <c r="AU230" s="5"/>
      <c r="AV230" s="5"/>
      <c r="AW230" s="5"/>
      <c r="AX230" s="4"/>
      <c r="AY230" s="4"/>
      <c r="AZ230" s="4"/>
      <c r="BA230" s="4"/>
      <c r="BB230" s="4"/>
      <c r="BC230" s="4"/>
      <c r="BD230" s="4"/>
      <c r="BE230" s="4"/>
      <c r="BF230" s="5"/>
      <c r="BG230" s="5"/>
      <c r="BH230" s="5"/>
      <c r="BI230" s="5"/>
      <c r="BJ230" s="5"/>
      <c r="BK230" s="5"/>
      <c r="BL230" s="5"/>
      <c r="BM230" s="5"/>
      <c r="BN230" s="4"/>
      <c r="BO230" s="4"/>
      <c r="BP230" s="4"/>
      <c r="BQ230" s="4"/>
      <c r="BR230" s="4"/>
      <c r="BS230" s="4"/>
      <c r="BT230" s="4"/>
      <c r="BU230" s="4"/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0.58250000000000002</v>
      </c>
      <c r="JO230" s="4">
        <f t="shared" si="105"/>
        <v>0.59368333333333334</v>
      </c>
      <c r="JP230" s="4">
        <f t="shared" si="106"/>
        <v>0.22509999999999999</v>
      </c>
      <c r="JQ230" s="4">
        <f t="shared" si="107"/>
        <v>1.9450000000000002E-2</v>
      </c>
      <c r="JR230" s="4">
        <f t="shared" si="108"/>
        <v>0.86115000000000019</v>
      </c>
      <c r="JS230" s="4">
        <f t="shared" si="109"/>
        <v>0.29033333333333333</v>
      </c>
      <c r="JT230" s="4">
        <f t="shared" si="110"/>
        <v>0.94268333333333343</v>
      </c>
      <c r="JU230" s="4">
        <f t="shared" si="111"/>
        <v>0.12766666666666668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r=0.5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r=0.5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r=0.5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r=0.5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k=20, r=0.5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r=0.5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k=10, r=0.5</v>
      </c>
    </row>
    <row r="231" spans="1:289" x14ac:dyDescent="0.2">
      <c r="A231" s="1" t="s">
        <v>255</v>
      </c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4"/>
      <c r="S231" s="4"/>
      <c r="T231" s="4"/>
      <c r="U231" s="4"/>
      <c r="V231" s="4"/>
      <c r="W231" s="4"/>
      <c r="X231" s="4"/>
      <c r="Y231" s="4"/>
      <c r="Z231" s="5"/>
      <c r="AA231" s="5"/>
      <c r="AB231" s="5"/>
      <c r="AC231" s="5"/>
      <c r="AD231" s="5"/>
      <c r="AE231" s="5"/>
      <c r="AF231" s="5"/>
      <c r="AG231" s="5"/>
      <c r="AH231" s="4"/>
      <c r="AI231" s="4"/>
      <c r="AJ231" s="4"/>
      <c r="AK231" s="4"/>
      <c r="AL231" s="4"/>
      <c r="AM231" s="4"/>
      <c r="AN231" s="4"/>
      <c r="AO231" s="4"/>
      <c r="AP231" s="5"/>
      <c r="AQ231" s="5"/>
      <c r="AR231" s="5"/>
      <c r="AS231" s="5"/>
      <c r="AT231" s="5"/>
      <c r="AU231" s="5"/>
      <c r="AV231" s="5"/>
      <c r="AW231" s="5"/>
      <c r="AX231" s="4"/>
      <c r="AY231" s="4"/>
      <c r="AZ231" s="4"/>
      <c r="BA231" s="4"/>
      <c r="BB231" s="4"/>
      <c r="BC231" s="4"/>
      <c r="BD231" s="4"/>
      <c r="BE231" s="4"/>
      <c r="BF231" s="5"/>
      <c r="BG231" s="5"/>
      <c r="BH231" s="5"/>
      <c r="BI231" s="5"/>
      <c r="BJ231" s="5"/>
      <c r="BK231" s="5"/>
      <c r="BL231" s="5"/>
      <c r="BM231" s="5"/>
      <c r="BN231" s="4"/>
      <c r="BO231" s="4"/>
      <c r="BP231" s="4"/>
      <c r="BQ231" s="4"/>
      <c r="BR231" s="4"/>
      <c r="BS231" s="4"/>
      <c r="BT231" s="4"/>
      <c r="BU231" s="4"/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/>
      <c r="CM231" s="5"/>
      <c r="CN231" s="5"/>
      <c r="CO231" s="5"/>
      <c r="CP231" s="5"/>
      <c r="CQ231" s="5"/>
      <c r="CR231" s="5"/>
      <c r="CS231" s="5"/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0.59282500000000005</v>
      </c>
      <c r="JO231" s="4">
        <f t="shared" si="105"/>
        <v>0.60187499999999994</v>
      </c>
      <c r="JP231" s="4">
        <f t="shared" si="106"/>
        <v>0.157725</v>
      </c>
      <c r="JQ231" s="4">
        <f t="shared" si="107"/>
        <v>0.12189999999999999</v>
      </c>
      <c r="JR231" s="4">
        <f t="shared" si="108"/>
        <v>0.81267500000000004</v>
      </c>
      <c r="JS231" s="4">
        <f t="shared" si="109"/>
        <v>4.3749999999999997E-2</v>
      </c>
      <c r="JT231" s="4">
        <f t="shared" si="110"/>
        <v>0.94242499999999996</v>
      </c>
      <c r="JU231" s="4">
        <f t="shared" si="111"/>
        <v>0.76812499999999995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k=100, r=0.5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k=15, r=0.5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k=100, r=0.5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k=50, r=0.5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k=20, r=0.5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k=20, r=0.5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k=15, r=0.5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k=100, r=0.5</v>
      </c>
    </row>
    <row r="232" spans="1:289" x14ac:dyDescent="0.2">
      <c r="A232" s="1" t="s">
        <v>257</v>
      </c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4"/>
      <c r="S232" s="4"/>
      <c r="T232" s="4"/>
      <c r="U232" s="4"/>
      <c r="V232" s="4"/>
      <c r="W232" s="4"/>
      <c r="X232" s="4"/>
      <c r="Y232" s="4"/>
      <c r="Z232" s="5"/>
      <c r="AA232" s="5"/>
      <c r="AB232" s="5"/>
      <c r="AC232" s="5"/>
      <c r="AD232" s="5"/>
      <c r="AE232" s="5"/>
      <c r="AF232" s="5"/>
      <c r="AG232" s="5"/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/>
      <c r="AQ232" s="5"/>
      <c r="AR232" s="5"/>
      <c r="AS232" s="5"/>
      <c r="AT232" s="5"/>
      <c r="AU232" s="5"/>
      <c r="AV232" s="5"/>
      <c r="AW232" s="5"/>
      <c r="AX232" s="4"/>
      <c r="AY232" s="4"/>
      <c r="AZ232" s="4"/>
      <c r="BA232" s="4"/>
      <c r="BB232" s="4"/>
      <c r="BC232" s="4"/>
      <c r="BD232" s="4"/>
      <c r="BE232" s="4"/>
      <c r="BF232" s="5"/>
      <c r="BG232" s="5"/>
      <c r="BH232" s="5"/>
      <c r="BI232" s="5"/>
      <c r="BJ232" s="5"/>
      <c r="BK232" s="5"/>
      <c r="BL232" s="5"/>
      <c r="BM232" s="5"/>
      <c r="BN232" s="4"/>
      <c r="BO232" s="4"/>
      <c r="BP232" s="4"/>
      <c r="BQ232" s="4"/>
      <c r="BR232" s="4"/>
      <c r="BS232" s="4"/>
      <c r="BT232" s="4"/>
      <c r="BU232" s="4"/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0.58858333333333335</v>
      </c>
      <c r="JO232" s="4">
        <f t="shared" si="105"/>
        <v>0.59213333333333329</v>
      </c>
      <c r="JP232" s="4">
        <f t="shared" si="106"/>
        <v>0.18436666666666668</v>
      </c>
      <c r="JQ232" s="4">
        <f t="shared" si="107"/>
        <v>0.12481666666666665</v>
      </c>
      <c r="JR232" s="4">
        <f t="shared" si="108"/>
        <v>0.82363333333333344</v>
      </c>
      <c r="JS232" s="4">
        <f t="shared" si="109"/>
        <v>4.3300000000000005E-2</v>
      </c>
      <c r="JT232" s="4">
        <f t="shared" si="110"/>
        <v>0.94284999999999997</v>
      </c>
      <c r="JU232" s="4">
        <f t="shared" si="111"/>
        <v>0.62395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r=0.5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r=0.5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r=0.5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r=0.5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r=0.5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r=0.5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r=0.5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k=10, r=0.5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AU12.Mu</v>
      </c>
      <c r="C234" s="6" t="str" cm="1">
        <f t="array" aca="1" ref="C234" ca="1">INDIRECT(ADDRESS(MATCH(MIN(_xlfn._xlws.FILTER(C7:C233,H7:H233&gt;0.5)),C7:C233,0)+6,1))</f>
        <v>AU12.Mu</v>
      </c>
      <c r="D234" s="6" t="str" cm="1">
        <f t="array" aca="1" ref="D234" ca="1">INDIRECT(ADDRESS(MATCH(MAX(_xlfn._xlws.FILTER(D7:D233,H7:H233&gt;0.5)),D7:D233,0)+6,1))</f>
        <v>AU12.Mu</v>
      </c>
      <c r="E234" s="6" t="str" cm="1">
        <f t="array" aca="1" ref="E234" ca="1">INDIRECT(ADDRESS(MATCH(MAX(_xlfn._xlws.FILTER(E7:E233,H7:H233&gt;0.5)),E7:E233,0)+6,1))</f>
        <v>AU09.MMD</v>
      </c>
      <c r="F234" s="6" t="str" cm="1">
        <f t="array" aca="1" ref="F234" ca="1">INDIRECT(ADDRESS(MATCH(MAX(_xlfn._xlws.FILTER(F7:F233,H7:H233&gt;0.5)),F7:F233,0)+6,1))</f>
        <v>AU17.RA</v>
      </c>
      <c r="G234" s="6" t="str" cm="1">
        <f t="array" aca="1" ref="G234" ca="1">INDIRECT(ADDRESS(MATCH(MAX(_xlfn._xlws.FILTER(G7:G233,H7:H233&gt;0.5)),G7:G233,0)+6,1))</f>
        <v>AU08.BCF</v>
      </c>
      <c r="H234" s="6" t="str" cm="1">
        <f t="array" aca="1" ref="H234" ca="1">INDIRECT(ADDRESS(MATCH(MAX(_xlfn._xlws.FILTER(H7:H233,H7:H233&gt;0.5)),H7:H233,0)+6,1))</f>
        <v>AU08.BCF</v>
      </c>
      <c r="I234" s="6" t="str" cm="1">
        <f t="array" aca="1" ref="I234" ca="1">INDIRECT(ADDRESS(MATCH(MIN(_xlfn._xlws.FILTER(I7:I233,H7:H233&gt;0.5)),I7:I233,0)+6,1))</f>
        <v>AU04.MSD</v>
      </c>
      <c r="J234" s="1" t="e" cm="1" vm="1">
        <f t="array" aca="1" ref="J234" ca="1">INDIRECT(ADDRESS(MATCH(MIN(_xlfn._xlws.FILTER(J7:J233,P7:P233&gt;cr)),J7:J233,0)+6,1))</f>
        <v>#VALUE!</v>
      </c>
      <c r="K234" s="1" t="e" cm="1" vm="1">
        <f t="array" aca="1" ref="K234" ca="1">INDIRECT(ADDRESS(MATCH(MIN(_xlfn._xlws.FILTER(K7:K233,P7:P233&gt;cr)),K7:K233,0)+6,1))</f>
        <v>#VALUE!</v>
      </c>
      <c r="L234" s="1" t="e" cm="1" vm="1">
        <f t="array" aca="1" ref="L234" ca="1">INDIRECT(ADDRESS(MATCH(MAX(_xlfn._xlws.FILTER(L7:L233,P7:P233&gt;cr)),L7:L233,0)+6,1))</f>
        <v>#VALUE!</v>
      </c>
      <c r="M234" s="1" t="e" cm="1" vm="1">
        <f t="array" aca="1" ref="M234" ca="1">INDIRECT(ADDRESS(MATCH(MAX(_xlfn._xlws.FILTER(M7:M233,P7:P233&gt;cr)),M7:M233,0)+6,1))</f>
        <v>#VALUE!</v>
      </c>
      <c r="N234" s="1" t="e" cm="1" vm="1">
        <f t="array" aca="1" ref="N234" ca="1">INDIRECT(ADDRESS(MATCH(MAX(_xlfn._xlws.FILTER(N7:N233,P7:P233&gt;cr)),N7:N233,0)+6,1))</f>
        <v>#VALUE!</v>
      </c>
      <c r="O234" s="1" t="e" cm="1" vm="1">
        <f t="array" aca="1" ref="O234" ca="1">INDIRECT(ADDRESS(MATCH(MAX(_xlfn._xlws.FILTER(O7:O233,P7:P233&gt;cr)),O7:O233,0)+6,1))</f>
        <v>#VALUE!</v>
      </c>
      <c r="P234" s="1" t="e" cm="1" vm="1">
        <f t="array" aca="1" ref="P234" ca="1">INDIRECT(ADDRESS(MATCH(MAX(_xlfn._xlws.FILTER(P7:P233,P7:P233&gt;cr)),P7:P233,0)+6,1))</f>
        <v>#VALUE!</v>
      </c>
      <c r="Q234" s="1" t="e" cm="1" vm="1">
        <f t="array" aca="1" ref="Q234" ca="1">INDIRECT(ADDRESS(MATCH(MIN(_xlfn._xlws.FILTER(Q7:Q233,P7:P233&gt;cr)),Q7:Q233,0)+6,1))</f>
        <v>#VALUE!</v>
      </c>
      <c r="R234" s="6" t="e" cm="1" vm="1">
        <f t="array" aca="1" ref="R234" ca="1">INDIRECT(ADDRESS(MATCH(MIN(_xlfn._xlws.FILTER(R7:R233,X7:X233&gt;cr)),R7:R233,0)+6,1))</f>
        <v>#VALUE!</v>
      </c>
      <c r="S234" s="6" t="e" cm="1" vm="1">
        <f t="array" aca="1" ref="S234" ca="1">INDIRECT(ADDRESS(MATCH(MIN(_xlfn._xlws.FILTER(S7:S233,X7:X233&gt;cr)),S7:S233,0)+6,1))</f>
        <v>#VALUE!</v>
      </c>
      <c r="T234" s="6" t="e" cm="1" vm="1">
        <f t="array" aca="1" ref="T234" ca="1">INDIRECT(ADDRESS(MATCH(MAX(_xlfn._xlws.FILTER(T7:T233,X7:X233&gt;cr)),T7:T233,0)+6,1))</f>
        <v>#VALUE!</v>
      </c>
      <c r="U234" s="6" t="e" cm="1" vm="1">
        <f t="array" aca="1" ref="U234" ca="1">INDIRECT(ADDRESS(MATCH(MAX(_xlfn._xlws.FILTER(U7:U233,X7:X233&gt;cr)),U7:U233,0)+6,1))</f>
        <v>#VALUE!</v>
      </c>
      <c r="V234" s="6" t="e" cm="1" vm="1">
        <f t="array" aca="1" ref="V234" ca="1">INDIRECT(ADDRESS(MATCH(MAX(_xlfn._xlws.FILTER(V7:V233,X7:X233&gt;cr)),V7:V233,0)+6,1))</f>
        <v>#VALUE!</v>
      </c>
      <c r="W234" s="6" t="e" cm="1" vm="1">
        <f t="array" aca="1" ref="W234" ca="1">INDIRECT(ADDRESS(MATCH(MAX(_xlfn._xlws.FILTER(W7:W233,X7:X233&gt;cr)),W7:W233,0)+6,1))</f>
        <v>#VALUE!</v>
      </c>
      <c r="X234" s="6" t="e" cm="1" vm="1">
        <f t="array" aca="1" ref="X234" ca="1">INDIRECT(ADDRESS(MATCH(MAX(_xlfn._xlws.FILTER(X7:X233,X7:X233&gt;cr)),X7:X233,0)+6,1))</f>
        <v>#VALUE!</v>
      </c>
      <c r="Y234" s="6" t="e" cm="1" vm="1">
        <f t="array" aca="1" ref="Y234" ca="1">INDIRECT(ADDRESS(MATCH(MIN(_xlfn._xlws.FILTER(Y7:Y233,X7:X233&gt;cr)),Y7:Y233,0)+6,1))</f>
        <v>#VALUE!</v>
      </c>
      <c r="Z234" s="1" t="e" cm="1" vm="1">
        <f t="array" aca="1" ref="Z234" ca="1">INDIRECT(ADDRESS(MATCH(MIN(_xlfn._xlws.FILTER(Z7:Z233,AF7:AF233&gt;cr)),Z7:Z233,0)+6,1))</f>
        <v>#VALUE!</v>
      </c>
      <c r="AA234" s="1" t="e" cm="1" vm="1">
        <f t="array" aca="1" ref="AA234" ca="1">INDIRECT(ADDRESS(MATCH(MIN(_xlfn._xlws.FILTER(AA7:AA233,AF7:AF233&gt;cr)),AA7:AA233,0)+6,1))</f>
        <v>#VALUE!</v>
      </c>
      <c r="AB234" s="1" t="e" cm="1" vm="1">
        <f t="array" aca="1" ref="AB234" ca="1">INDIRECT(ADDRESS(MATCH(MAX(_xlfn._xlws.FILTER(AB7:AB233,AF7:AF233&gt;cr)),AB7:AB233,0)+6,1))</f>
        <v>#VALUE!</v>
      </c>
      <c r="AC234" s="1" t="e" cm="1" vm="1">
        <f t="array" aca="1" ref="AC234" ca="1">INDIRECT(ADDRESS(MATCH(MAX(_xlfn._xlws.FILTER(AC7:AC233,AF7:AF233&gt;cr)),AC7:AC233,0)+6,1))</f>
        <v>#VALUE!</v>
      </c>
      <c r="AD234" s="1" t="e" cm="1" vm="1">
        <f t="array" aca="1" ref="AD234" ca="1">INDIRECT(ADDRESS(MATCH(MAX(_xlfn._xlws.FILTER(AD7:AD233,AF7:AF233&gt;cr)),AD7:AD233,0)+6,1))</f>
        <v>#VALUE!</v>
      </c>
      <c r="AE234" s="1" t="e" cm="1" vm="1">
        <f t="array" aca="1" ref="AE234" ca="1">INDIRECT(ADDRESS(MATCH(MAX(_xlfn._xlws.FILTER(AE7:AE233,AF7:AF233&gt;cr)),AE7:AE233,0)+6,1))</f>
        <v>#VALUE!</v>
      </c>
      <c r="AF234" s="1" t="e" cm="1" vm="1">
        <f t="array" aca="1" ref="AF234" ca="1">INDIRECT(ADDRESS(MATCH(MAX(_xlfn._xlws.FILTER(AF7:AF233,AF7:AF233&gt;cr)),AF7:AF233,0)+6,1))</f>
        <v>#VALUE!</v>
      </c>
      <c r="AG234" s="1" t="e" cm="1" vm="1">
        <f t="array" aca="1" ref="AG234" ca="1">INDIRECT(ADDRESS(MATCH(MIN(_xlfn._xlws.FILTER(AG7:AG233,AF7:AF233&gt;cr)),AG7:AG233,0)+6,1))</f>
        <v>#VALUE!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e" cm="1" vm="1">
        <f t="array" aca="1" ref="AP234" ca="1">INDIRECT(ADDRESS(MATCH(MIN(_xlfn._xlws.FILTER(AP7:AP233,AV7:AV233&gt;cr)),AP7:AP233,0)+6,1))</f>
        <v>#VALUE!</v>
      </c>
      <c r="AQ234" s="1" t="e" cm="1" vm="1">
        <f t="array" aca="1" ref="AQ234" ca="1">INDIRECT(ADDRESS(MATCH(MIN(_xlfn._xlws.FILTER(AQ7:AQ233,AV7:AV233&gt;cr)),AQ7:AQ233,0)+6,1))</f>
        <v>#VALUE!</v>
      </c>
      <c r="AR234" s="1" t="e" cm="1" vm="1">
        <f t="array" aca="1" ref="AR234" ca="1">INDIRECT(ADDRESS(MATCH(MAX(_xlfn._xlws.FILTER(AR7:AR233,AV7:AV233&gt;cr)),AR7:AR233,0)+6,1))</f>
        <v>#VALUE!</v>
      </c>
      <c r="AS234" s="1" t="e" cm="1" vm="1">
        <f t="array" aca="1" ref="AS234" ca="1">INDIRECT(ADDRESS(MATCH(MAX(_xlfn._xlws.FILTER(AS7:AS233,AV7:AV233&gt;cr)),AS7:AS233,0)+6,1))</f>
        <v>#VALUE!</v>
      </c>
      <c r="AT234" s="1" t="e" cm="1" vm="1">
        <f t="array" aca="1" ref="AT234" ca="1">INDIRECT(ADDRESS(MATCH(MAX(_xlfn._xlws.FILTER(AT7:AT233,AV7:AV233&gt;cr)),AT7:AT233,0)+6,1))</f>
        <v>#VALUE!</v>
      </c>
      <c r="AU234" s="1" t="e" cm="1" vm="1">
        <f t="array" aca="1" ref="AU234" ca="1">INDIRECT(ADDRESS(MATCH(MAX(_xlfn._xlws.FILTER(AU7:AU233,AV7:AV233&gt;cr)),AU7:AU233,0)+6,1))</f>
        <v>#VALUE!</v>
      </c>
      <c r="AV234" s="1" t="e" cm="1" vm="1">
        <f t="array" aca="1" ref="AV234" ca="1">INDIRECT(ADDRESS(MATCH(MAX(_xlfn._xlws.FILTER(AV7:AV233,AV7:AV233&gt;cr)),AV7:AV233,0)+6,1))</f>
        <v>#VALUE!</v>
      </c>
      <c r="AW234" s="1" t="e" cm="1" vm="1">
        <f t="array" aca="1" ref="AW234" ca="1">INDIRECT(ADDRESS(MATCH(MIN(_xlfn._xlws.FILTER(AW7:AW233,AV7:AV233&gt;cr)),AW7:AW233,0)+6,1))</f>
        <v>#VALUE!</v>
      </c>
      <c r="AX234" s="6" t="e" cm="1" vm="1">
        <f t="array" aca="1" ref="AX234" ca="1">INDIRECT(ADDRESS(MATCH(MIN(_xlfn._xlws.FILTER(AX7:AX233,BD7:BD233&gt;cr)),AX7:AX233,0)+6,1))</f>
        <v>#VALUE!</v>
      </c>
      <c r="AY234" s="6" t="e" cm="1" vm="1">
        <f t="array" aca="1" ref="AY234" ca="1">INDIRECT(ADDRESS(MATCH(MIN(_xlfn._xlws.FILTER(AY7:AY233,BD7:BD233&gt;cr)),AY7:AY233,0)+6,1))</f>
        <v>#VALUE!</v>
      </c>
      <c r="AZ234" s="6" t="e" cm="1" vm="1">
        <f t="array" aca="1" ref="AZ234" ca="1">INDIRECT(ADDRESS(MATCH(MAX(_xlfn._xlws.FILTER(AZ7:AZ233,BD7:BD233&gt;cr)),AZ7:AZ233,0)+6,1))</f>
        <v>#VALUE!</v>
      </c>
      <c r="BA234" s="6" t="e" cm="1" vm="1">
        <f t="array" aca="1" ref="BA234" ca="1">INDIRECT(ADDRESS(MATCH(MAX(_xlfn._xlws.FILTER(BA7:BA233,BD7:BD233&gt;cr)),BA7:BA233,0)+6,1))</f>
        <v>#VALUE!</v>
      </c>
      <c r="BB234" s="6" t="e" cm="1" vm="1">
        <f t="array" aca="1" ref="BB234" ca="1">INDIRECT(ADDRESS(MATCH(MAX(_xlfn._xlws.FILTER(BB7:BB233,BD7:BD233&gt;cr)),BB7:BB233,0)+6,1))</f>
        <v>#VALUE!</v>
      </c>
      <c r="BC234" s="6" t="e" cm="1" vm="1">
        <f t="array" aca="1" ref="BC234" ca="1">INDIRECT(ADDRESS(MATCH(MAX(_xlfn._xlws.FILTER(BC7:BC233,BD7:BD233&gt;cr)),BC7:BC233,0)+6,1))</f>
        <v>#VALUE!</v>
      </c>
      <c r="BD234" s="6" t="e" cm="1" vm="1">
        <f t="array" aca="1" ref="BD234" ca="1">INDIRECT(ADDRESS(MATCH(MAX(_xlfn._xlws.FILTER(BD7:BD233,BD7:BD233&gt;cr)),BD7:BD233,0)+6,1))</f>
        <v>#VALUE!</v>
      </c>
      <c r="BE234" s="6" t="e" cm="1" vm="1">
        <f t="array" aca="1" ref="BE234" ca="1">INDIRECT(ADDRESS(MATCH(MIN(_xlfn._xlws.FILTER(BE7:BE233,BD7:BD233&gt;cr)),BE7:BE233,0)+6,1))</f>
        <v>#VALUE!</v>
      </c>
      <c r="BF234" s="1" t="e" cm="1" vm="1">
        <f t="array" aca="1" ref="BF234" ca="1">INDIRECT(ADDRESS(MATCH(MIN(_xlfn._xlws.FILTER(BF7:BF233,BL7:BL233&gt;cr)),BF7:BF233,0)+6,1))</f>
        <v>#VALUE!</v>
      </c>
      <c r="BG234" s="1" t="e" cm="1" vm="1">
        <f t="array" aca="1" ref="BG234" ca="1">INDIRECT(ADDRESS(MATCH(MIN(_xlfn._xlws.FILTER(BG7:BG233,BL7:BL233&gt;cr)),BG7:BG233,0)+6,1))</f>
        <v>#VALUE!</v>
      </c>
      <c r="BH234" s="1" t="e" cm="1" vm="1">
        <f t="array" aca="1" ref="BH234" ca="1">INDIRECT(ADDRESS(MATCH(MAX(_xlfn._xlws.FILTER(BH7:BH233,BL7:BL233&gt;cr)),BH7:BH233,0)+6,1))</f>
        <v>#VALUE!</v>
      </c>
      <c r="BI234" s="1" t="e" cm="1" vm="1">
        <f t="array" aca="1" ref="BI234" ca="1">INDIRECT(ADDRESS(MATCH(MAX(_xlfn._xlws.FILTER(BI7:BI233,BL7:BL233&gt;cr)),BI7:BI233,0)+6,1))</f>
        <v>#VALUE!</v>
      </c>
      <c r="BJ234" s="1" t="e" cm="1" vm="1">
        <f t="array" aca="1" ref="BJ234" ca="1">INDIRECT(ADDRESS(MATCH(MAX(_xlfn._xlws.FILTER(BJ7:BJ233,BL7:BL233&gt;cr)),BJ7:BJ233,0)+6,1))</f>
        <v>#VALUE!</v>
      </c>
      <c r="BK234" s="1" t="e" cm="1" vm="1">
        <f t="array" aca="1" ref="BK234" ca="1">INDIRECT(ADDRESS(MATCH(MAX(_xlfn._xlws.FILTER(BK7:BK233,BL7:BL233&gt;cr)),BK7:BK233,0)+6,1))</f>
        <v>#VALUE!</v>
      </c>
      <c r="BL234" s="1" t="e" cm="1" vm="1">
        <f t="array" aca="1" ref="BL234" ca="1">INDIRECT(ADDRESS(MATCH(MAX(_xlfn._xlws.FILTER(BL7:BL233,BL7:BL233&gt;cr)),BL7:BL233,0)+6,1))</f>
        <v>#VALUE!</v>
      </c>
      <c r="BM234" s="1" t="e" cm="1" vm="1">
        <f t="array" aca="1" ref="BM234" ca="1">INDIRECT(ADDRESS(MATCH(MIN(_xlfn._xlws.FILTER(BM7:BM233,BL7:BL233&gt;cr)),BM7:BM233,0)+6,1))</f>
        <v>#VALUE!</v>
      </c>
      <c r="BN234" s="6" t="e" cm="1" vm="1">
        <f t="array" aca="1" ref="BN234" ca="1">INDIRECT(ADDRESS(MATCH(MIN(_xlfn._xlws.FILTER(BN7:BN233,BT7:BT233&gt;cr)),BN7:BN233,0)+6,1))</f>
        <v>#VALUE!</v>
      </c>
      <c r="BO234" s="6" t="e" cm="1" vm="1">
        <f t="array" aca="1" ref="BO234" ca="1">INDIRECT(ADDRESS(MATCH(MIN(_xlfn._xlws.FILTER(BO7:BO233,BT7:BT233&gt;cr)),BO7:BO233,0)+6,1))</f>
        <v>#VALUE!</v>
      </c>
      <c r="BP234" s="6" t="e" cm="1" vm="1">
        <f t="array" aca="1" ref="BP234" ca="1">INDIRECT(ADDRESS(MATCH(MAX(_xlfn._xlws.FILTER(BP7:BP233,BT7:BT233&gt;cr)),BP7:BP233,0)+6,1))</f>
        <v>#VALUE!</v>
      </c>
      <c r="BQ234" s="6" t="e" cm="1" vm="1">
        <f t="array" aca="1" ref="BQ234" ca="1">INDIRECT(ADDRESS(MATCH(MAX(_xlfn._xlws.FILTER(BQ7:BQ233,BT7:BT233&gt;cr)),BQ7:BQ233,0)+6,1))</f>
        <v>#VALUE!</v>
      </c>
      <c r="BR234" s="6" t="e" cm="1" vm="1">
        <f t="array" aca="1" ref="BR234" ca="1">INDIRECT(ADDRESS(MATCH(MAX(_xlfn._xlws.FILTER(BR7:BR233,BT7:BT233&gt;cr)),BR7:BR233,0)+6,1))</f>
        <v>#VALUE!</v>
      </c>
      <c r="BS234" s="6" t="e" cm="1" vm="1">
        <f t="array" aca="1" ref="BS234" ca="1">INDIRECT(ADDRESS(MATCH(MAX(_xlfn._xlws.FILTER(BS7:BS233,BT7:BT233&gt;cr)),BS7:BS233,0)+6,1))</f>
        <v>#VALUE!</v>
      </c>
      <c r="BT234" s="6" t="e" cm="1" vm="1">
        <f t="array" aca="1" ref="BT234" ca="1">INDIRECT(ADDRESS(MATCH(MAX(_xlfn._xlws.FILTER(BT7:BT233,BT7:BT233&gt;cr)),BT7:BT233,0)+6,1))</f>
        <v>#VALUE!</v>
      </c>
      <c r="BU234" s="6" t="e" cm="1" vm="1">
        <f t="array" aca="1" ref="BU234" ca="1">INDIRECT(ADDRESS(MATCH(MIN(_xlfn._xlws.FILTER(BU7:BU233,BT7:BT233&gt;cr)),BU7:BU233,0)+6,1))</f>
        <v>#VALUE!</v>
      </c>
      <c r="BV234" s="1" t="e" cm="1" vm="1">
        <f t="array" aca="1" ref="BV234" ca="1">INDIRECT(ADDRESS(MATCH(MIN(_xlfn._xlws.FILTER(BV7:BV233,CB7:CB233&gt;cr)),BV7:BV233,0)+6,1))</f>
        <v>#VALUE!</v>
      </c>
      <c r="BW234" s="1" t="e" cm="1" vm="1">
        <f t="array" aca="1" ref="BW234" ca="1">INDIRECT(ADDRESS(MATCH(MIN(_xlfn._xlws.FILTER(BW7:BW233,CB7:CB233&gt;cr)),BW7:BW233,0)+6,1))</f>
        <v>#VALUE!</v>
      </c>
      <c r="BX234" s="1" t="e" cm="1" vm="1">
        <f t="array" aca="1" ref="BX234" ca="1">INDIRECT(ADDRESS(MATCH(MAX(_xlfn._xlws.FILTER(BX7:BX233,CB7:CB233&gt;cr)),BX7:BX233,0)+6,1))</f>
        <v>#VALUE!</v>
      </c>
      <c r="BY234" s="1" t="e" cm="1" vm="1">
        <f t="array" aca="1" ref="BY234" ca="1">INDIRECT(ADDRESS(MATCH(MAX(_xlfn._xlws.FILTER(BY7:BY233,CB7:CB233&gt;cr)),BY7:BY233,0)+6,1))</f>
        <v>#VALUE!</v>
      </c>
      <c r="BZ234" s="1" t="e" cm="1" vm="1">
        <f t="array" aca="1" ref="BZ234" ca="1">INDIRECT(ADDRESS(MATCH(MAX(_xlfn._xlws.FILTER(BZ7:BZ233,CB7:CB233&gt;cr)),BZ7:BZ233,0)+6,1))</f>
        <v>#VALUE!</v>
      </c>
      <c r="CA234" s="1" t="e" cm="1" vm="1">
        <f t="array" aca="1" ref="CA234" ca="1">INDIRECT(ADDRESS(MATCH(MAX(_xlfn._xlws.FILTER(CA7:CA233,CB7:CB233&gt;cr)),CA7:CA233,0)+6,1))</f>
        <v>#VALUE!</v>
      </c>
      <c r="CB234" s="1" t="e" cm="1" vm="1">
        <f t="array" aca="1" ref="CB234" ca="1">INDIRECT(ADDRESS(MATCH(MAX(_xlfn._xlws.FILTER(CB7:CB233,CB7:CB233&gt;cr)),CB7:CB233,0)+6,1))</f>
        <v>#VALUE!</v>
      </c>
      <c r="CC234" s="1" t="e" cm="1" vm="1">
        <f t="array" aca="1" ref="CC234" ca="1">INDIRECT(ADDRESS(MATCH(MIN(_xlfn._xlws.FILTER(CC7:CC233,CB7:CB233&gt;cr)),CC7:CC233,0)+6,1))</f>
        <v>#VALUE!</v>
      </c>
      <c r="CD234" s="6" t="e" cm="1" vm="1">
        <f t="array" aca="1" ref="CD234" ca="1">INDIRECT(ADDRESS(MATCH(MIN(_xlfn._xlws.FILTER(CD7:CD233,CJ7:CJ233&gt;cr)),CD7:CD233,0)+6,1))</f>
        <v>#VALUE!</v>
      </c>
      <c r="CE234" s="6" t="e" cm="1" vm="1">
        <f t="array" aca="1" ref="CE234" ca="1">INDIRECT(ADDRESS(MATCH(MIN(_xlfn._xlws.FILTER(CE7:CE233,CJ7:CJ233&gt;cr)),CE7:CE233,0)+6,1))</f>
        <v>#VALUE!</v>
      </c>
      <c r="CF234" s="6" t="e" cm="1" vm="1">
        <f t="array" aca="1" ref="CF234" ca="1">INDIRECT(ADDRESS(MATCH(MAX(_xlfn._xlws.FILTER(CF7:CF233,CJ7:CJ233&gt;cr)),CF7:CF233,0)+6,1))</f>
        <v>#VALUE!</v>
      </c>
      <c r="CG234" s="6" t="e" cm="1" vm="1">
        <f t="array" aca="1" ref="CG234" ca="1">INDIRECT(ADDRESS(MATCH(MAX(_xlfn._xlws.FILTER(CG7:CG233,CJ7:CJ233&gt;cr)),CG7:CG233,0)+6,1))</f>
        <v>#VALUE!</v>
      </c>
      <c r="CH234" s="6" t="e" cm="1" vm="1">
        <f t="array" aca="1" ref="CH234" ca="1">INDIRECT(ADDRESS(MATCH(MAX(_xlfn._xlws.FILTER(CH7:CH233,CJ7:CJ233&gt;cr)),CH7:CH233,0)+6,1))</f>
        <v>#VALUE!</v>
      </c>
      <c r="CI234" s="6" t="e" cm="1" vm="1">
        <f t="array" aca="1" ref="CI234" ca="1">INDIRECT(ADDRESS(MATCH(MAX(_xlfn._xlws.FILTER(CI7:CI233,CJ7:CJ233&gt;cr)),CI7:CI233,0)+6,1))</f>
        <v>#VALUE!</v>
      </c>
      <c r="CJ234" s="6" t="e" cm="1" vm="1">
        <f t="array" aca="1" ref="CJ234" ca="1">INDIRECT(ADDRESS(MATCH(MAX(_xlfn._xlws.FILTER(CJ7:CJ233,CJ7:CJ233&gt;cr)),CJ7:CJ233,0)+6,1))</f>
        <v>#VALUE!</v>
      </c>
      <c r="CK234" s="6" t="e" cm="1" vm="1">
        <f t="array" aca="1" ref="CK234" ca="1">INDIRECT(ADDRESS(MATCH(MIN(_xlfn._xlws.FILTER(CK7:CK233,CJ7:CJ233&gt;cr)),CK7:CK233,0)+6,1))</f>
        <v>#VALUE!</v>
      </c>
      <c r="CL234" s="1" t="str" cm="1">
        <f t="array" aca="1" ref="CL234" ca="1">INDIRECT(ADDRESS(MATCH(MIN(_xlfn._xlws.FILTER(CL7:CL233,CR7:CR233&gt;cr)),CL7:CL233,0)+6,1))</f>
        <v>BI22.ZSim</v>
      </c>
      <c r="CM234" s="1" t="str" cm="1">
        <f t="array" aca="1" ref="CM234" ca="1">INDIRECT(ADDRESS(MATCH(MIN(_xlfn._xlws.FILTER(CM7:CM233,CR7:CR233&gt;cr)),CM7:CM233,0)+6,1))</f>
        <v>AU20.OS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e" cm="1" vm="1">
        <f t="array" aca="1" ref="CT234" ca="1">INDIRECT(ADDRESS(MATCH(MIN(_xlfn._xlws.FILTER(CT7:CT233,CZ7:CZ233&gt;cr)),CT7:CT233,0)+6,1))</f>
        <v>#VALUE!</v>
      </c>
      <c r="CU234" s="6" t="e" cm="1" vm="1">
        <f t="array" aca="1" ref="CU234" ca="1">INDIRECT(ADDRESS(MATCH(MIN(_xlfn._xlws.FILTER(CU7:CU233,CZ7:CZ233&gt;cr)),CU7:CU233,0)+6,1))</f>
        <v>#VALUE!</v>
      </c>
      <c r="CV234" s="6" t="e" cm="1" vm="1">
        <f t="array" aca="1" ref="CV234" ca="1">INDIRECT(ADDRESS(MATCH(MAX(_xlfn._xlws.FILTER(CV7:CV233,CZ7:CZ233&gt;cr)),CV7:CV233,0)+6,1))</f>
        <v>#VALUE!</v>
      </c>
      <c r="CW234" s="6" t="e" cm="1" vm="1">
        <f t="array" aca="1" ref="CW234" ca="1">INDIRECT(ADDRESS(MATCH(MAX(_xlfn._xlws.FILTER(CW7:CW233,CZ7:CZ233&gt;cr)),CW7:CW233,0)+6,1))</f>
        <v>#VALUE!</v>
      </c>
      <c r="CX234" s="6" t="e" cm="1" vm="1">
        <f t="array" aca="1" ref="CX234" ca="1">INDIRECT(ADDRESS(MATCH(MAX(_xlfn._xlws.FILTER(CX7:CX233,CZ7:CZ233&gt;cr)),CX7:CX233,0)+6,1))</f>
        <v>#VALUE!</v>
      </c>
      <c r="CY234" s="6" t="e" cm="1" vm="1">
        <f t="array" aca="1" ref="CY234" ca="1">INDIRECT(ADDRESS(MATCH(MAX(_xlfn._xlws.FILTER(CY7:CY233,CZ7:CZ233&gt;cr)),CY7:CY233,0)+6,1))</f>
        <v>#VALUE!</v>
      </c>
      <c r="CZ234" s="6" t="e" cm="1" vm="1">
        <f t="array" aca="1" ref="CZ234" ca="1">INDIRECT(ADDRESS(MATCH(MAX(_xlfn._xlws.FILTER(CZ7:CZ233,CZ7:CZ233&gt;cr)),CZ7:CZ233,0)+6,1))</f>
        <v>#VALUE!</v>
      </c>
      <c r="DA234" s="6" t="e" cm="1" vm="1">
        <f t="array" aca="1" ref="DA234" ca="1">INDIRECT(ADDRESS(MATCH(MIN(_xlfn._xlws.FILTER(DA7:DA233,CZ7:CZ233&gt;cr)),DA7:DA233,0)+6,1))</f>
        <v>#VALUE!</v>
      </c>
      <c r="DB234" s="1" t="e" cm="1" vm="1">
        <f t="array" aca="1" ref="DB234" ca="1">INDIRECT(ADDRESS(MATCH(MIN(_xlfn._xlws.FILTER(DB7:DB233,DH7:DH233&gt;cr)),DB7:DB233,0)+6,1))</f>
        <v>#VALUE!</v>
      </c>
      <c r="DC234" s="1" t="e" cm="1" vm="1">
        <f t="array" aca="1" ref="DC234" ca="1">INDIRECT(ADDRESS(MATCH(MIN(_xlfn._xlws.FILTER(DC7:DC233,DH7:DH233&gt;cr)),DC7:DC233,0)+6,1))</f>
        <v>#VALUE!</v>
      </c>
      <c r="DD234" s="1" t="e" cm="1" vm="1">
        <f t="array" aca="1" ref="DD234" ca="1">INDIRECT(ADDRESS(MATCH(MAX(_xlfn._xlws.FILTER(DD7:DD233,DH7:DH233&gt;cr)),DD7:DD233,0)+6,1))</f>
        <v>#VALUE!</v>
      </c>
      <c r="DE234" s="1" t="e" cm="1" vm="1">
        <f t="array" aca="1" ref="DE234" ca="1">INDIRECT(ADDRESS(MATCH(MAX(_xlfn._xlws.FILTER(DE7:DE233,DH7:DH233&gt;cr)),DE7:DE233,0)+6,1))</f>
        <v>#VALUE!</v>
      </c>
      <c r="DF234" s="1" t="e" cm="1" vm="1">
        <f t="array" aca="1" ref="DF234" ca="1">INDIRECT(ADDRESS(MATCH(MAX(_xlfn._xlws.FILTER(DF7:DF233,DH7:DH233&gt;cr)),DF7:DF233,0)+6,1))</f>
        <v>#VALUE!</v>
      </c>
      <c r="DG234" s="1" t="e" cm="1" vm="1">
        <f t="array" aca="1" ref="DG234" ca="1">INDIRECT(ADDRESS(MATCH(MAX(_xlfn._xlws.FILTER(DG7:DG233,DH7:DH233&gt;cr)),DG7:DG233,0)+6,1))</f>
        <v>#VALUE!</v>
      </c>
      <c r="DH234" s="1" t="e" cm="1" vm="1">
        <f t="array" aca="1" ref="DH234" ca="1">INDIRECT(ADDRESS(MATCH(MAX(_xlfn._xlws.FILTER(DH7:DH233,DH7:DH233&gt;cr)),DH7:DH233,0)+6,1))</f>
        <v>#VALUE!</v>
      </c>
      <c r="DI234" s="1" t="e" cm="1" vm="1">
        <f t="array" aca="1" ref="DI234" ca="1">INDIRECT(ADDRESS(MATCH(MIN(_xlfn._xlws.FILTER(DI7:DI233,DH7:DH233&gt;cr)),DI7:DI233,0)+6,1))</f>
        <v>#VALUE!</v>
      </c>
      <c r="DJ234" s="6" t="e" cm="1" vm="1">
        <f t="array" aca="1" ref="DJ234" ca="1">INDIRECT(ADDRESS(MATCH(MIN(_xlfn._xlws.FILTER(DJ7:DJ233,DP7:DP233&gt;cr)),DJ7:DJ233,0)+6,1))</f>
        <v>#VALUE!</v>
      </c>
      <c r="DK234" s="6" t="e" cm="1" vm="1">
        <f t="array" aca="1" ref="DK234" ca="1">INDIRECT(ADDRESS(MATCH(MIN(_xlfn._xlws.FILTER(DK7:DK233,DP7:DP233&gt;cr)),DK7:DK233,0)+6,1))</f>
        <v>#VALUE!</v>
      </c>
      <c r="DL234" s="6" t="e" cm="1" vm="1">
        <f t="array" aca="1" ref="DL234" ca="1">INDIRECT(ADDRESS(MATCH(MAX(_xlfn._xlws.FILTER(DL7:DL233,DP7:DP233&gt;cr)),DL7:DL233,0)+6,1))</f>
        <v>#VALUE!</v>
      </c>
      <c r="DM234" s="6" t="e" cm="1" vm="1">
        <f t="array" aca="1" ref="DM234" ca="1">INDIRECT(ADDRESS(MATCH(MAX(_xlfn._xlws.FILTER(DM7:DM233,DP7:DP233&gt;cr)),DM7:DM233,0)+6,1))</f>
        <v>#VALUE!</v>
      </c>
      <c r="DN234" s="6" t="e" cm="1" vm="1">
        <f t="array" aca="1" ref="DN234" ca="1">INDIRECT(ADDRESS(MATCH(MAX(_xlfn._xlws.FILTER(DN7:DN233,DP7:DP233&gt;cr)),DN7:DN233,0)+6,1))</f>
        <v>#VALUE!</v>
      </c>
      <c r="DO234" s="6" t="e" cm="1" vm="1">
        <f t="array" aca="1" ref="DO234" ca="1">INDIRECT(ADDRESS(MATCH(MAX(_xlfn._xlws.FILTER(DO7:DO233,DP7:DP233&gt;cr)),DO7:DO233,0)+6,1))</f>
        <v>#VALUE!</v>
      </c>
      <c r="DP234" s="6" t="e" cm="1" vm="1">
        <f t="array" aca="1" ref="DP234" ca="1">INDIRECT(ADDRESS(MATCH(MAX(_xlfn._xlws.FILTER(DP7:DP233,DP7:DP233&gt;cr)),DP7:DP233,0)+6,1))</f>
        <v>#VALUE!</v>
      </c>
      <c r="DQ234" s="6" t="e" cm="1" vm="1">
        <f t="array" aca="1" ref="DQ234" ca="1">INDIRECT(ADDRESS(MATCH(MIN(_xlfn._xlws.FILTER(DQ7:DQ233,DP7:DP233&gt;cr)),DQ7:DQ233,0)+6,1))</f>
        <v>#VALUE!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CI14.Amer.NNSM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BI16.TAJ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e" cm="1" vm="1">
        <f t="array" aca="1" ref="EX234" ca="1">INDIRECT(ADDRESS(MATCH(MIN(_xlfn._xlws.FILTER(EX7:EX233,FD7:FD233&gt;cr)),EX7:EX233,0)+6,1))</f>
        <v>#VALUE!</v>
      </c>
      <c r="EY234" s="1" t="e" cm="1" vm="1">
        <f t="array" aca="1" ref="EY234" ca="1">INDIRECT(ADDRESS(MATCH(MIN(_xlfn._xlws.FILTER(EY7:EY233,FD7:FD233&gt;cr)),EY7:EY233,0)+6,1))</f>
        <v>#VALUE!</v>
      </c>
      <c r="EZ234" s="1" t="e" cm="1" vm="1">
        <f t="array" aca="1" ref="EZ234" ca="1">INDIRECT(ADDRESS(MATCH(MAX(_xlfn._xlws.FILTER(EZ7:EZ233,FD7:FD233&gt;cr)),EZ7:EZ233,0)+6,1))</f>
        <v>#VALUE!</v>
      </c>
      <c r="FA234" s="1" t="e" cm="1" vm="1">
        <f t="array" aca="1" ref="FA234" ca="1">INDIRECT(ADDRESS(MATCH(MAX(_xlfn._xlws.FILTER(FA7:FA233,FD7:FD233&gt;cr)),FA7:FA233,0)+6,1))</f>
        <v>#VALUE!</v>
      </c>
      <c r="FB234" s="1" t="e" cm="1" vm="1">
        <f t="array" aca="1" ref="FB234" ca="1">INDIRECT(ADDRESS(MATCH(MAX(_xlfn._xlws.FILTER(FB7:FB233,FD7:FD233&gt;cr)),FB7:FB233,0)+6,1))</f>
        <v>#VALUE!</v>
      </c>
      <c r="FC234" s="1" t="e" cm="1" vm="1">
        <f t="array" aca="1" ref="FC234" ca="1">INDIRECT(ADDRESS(MATCH(MAX(_xlfn._xlws.FILTER(FC7:FC233,FD7:FD233&gt;cr)),FC7:FC233,0)+6,1))</f>
        <v>#VALUE!</v>
      </c>
      <c r="FD234" s="1" t="e" cm="1" vm="1">
        <f t="array" aca="1" ref="FD234" ca="1">INDIRECT(ADDRESS(MATCH(MAX(_xlfn._xlws.FILTER(FD7:FD233,FD7:FD233&gt;cr)),FD7:FD233,0)+6,1))</f>
        <v>#VALUE!</v>
      </c>
      <c r="FE234" s="1" t="e" cm="1" vm="1">
        <f t="array" aca="1" ref="FE234" ca="1">INDIRECT(ADDRESS(MATCH(MIN(_xlfn._xlws.FILTER(FE7:FE233,FD7:FD233&gt;cr)),FE7:FE233,0)+6,1))</f>
        <v>#VALUE!</v>
      </c>
      <c r="FF234" s="6" t="e" cm="1" vm="1">
        <f t="array" aca="1" ref="FF234" ca="1">INDIRECT(ADDRESS(MATCH(MIN(_xlfn._xlws.FILTER(FF7:FF233,FL7:FL233&gt;cr)),FF7:FF233,0)+6,1))</f>
        <v>#VALUE!</v>
      </c>
      <c r="FG234" s="6" t="e" cm="1" vm="1">
        <f t="array" aca="1" ref="FG234" ca="1">INDIRECT(ADDRESS(MATCH(MIN(_xlfn._xlws.FILTER(FG7:FG233,FL7:FL233&gt;cr)),FG7:FG233,0)+6,1))</f>
        <v>#VALUE!</v>
      </c>
      <c r="FH234" s="6" t="e" cm="1" vm="1">
        <f t="array" aca="1" ref="FH234" ca="1">INDIRECT(ADDRESS(MATCH(MAX(_xlfn._xlws.FILTER(FH7:FH233,FL7:FL233&gt;cr)),FH7:FH233,0)+6,1))</f>
        <v>#VALUE!</v>
      </c>
      <c r="FI234" s="6" t="e" cm="1" vm="1">
        <f t="array" aca="1" ref="FI234" ca="1">INDIRECT(ADDRESS(MATCH(MAX(_xlfn._xlws.FILTER(FI7:FI233,FL7:FL233&gt;cr)),FI7:FI233,0)+6,1))</f>
        <v>#VALUE!</v>
      </c>
      <c r="FJ234" s="6" t="e" cm="1" vm="1">
        <f t="array" aca="1" ref="FJ234" ca="1">INDIRECT(ADDRESS(MATCH(MAX(_xlfn._xlws.FILTER(FJ7:FJ233,FL7:FL233&gt;cr)),FJ7:FJ233,0)+6,1))</f>
        <v>#VALUE!</v>
      </c>
      <c r="FK234" s="6" t="e" cm="1" vm="1">
        <f t="array" aca="1" ref="FK234" ca="1">INDIRECT(ADDRESS(MATCH(MAX(_xlfn._xlws.FILTER(FK7:FK233,FL7:FL233&gt;cr)),FK7:FK233,0)+6,1))</f>
        <v>#VALUE!</v>
      </c>
      <c r="FL234" s="6" t="e" cm="1" vm="1">
        <f t="array" aca="1" ref="FL234" ca="1">INDIRECT(ADDRESS(MATCH(MAX(_xlfn._xlws.FILTER(FL7:FL233,FL7:FL233&gt;cr)),FL7:FL233,0)+6,1))</f>
        <v>#VALUE!</v>
      </c>
      <c r="FM234" s="6" t="e" cm="1" vm="1">
        <f t="array" aca="1" ref="FM234" ca="1">INDIRECT(ADDRESS(MATCH(MIN(_xlfn._xlws.FILTER(FM7:FM233,FL7:FL233&gt;cr)),FM7:FM233,0)+6,1))</f>
        <v>#VALUE!</v>
      </c>
      <c r="FN234" s="1" t="str" cm="1">
        <f t="array" aca="1" ref="FN234" ca="1">INDIRECT(ADDRESS(MATCH(MIN(_xlfn._xlws.FILTER(FN7:FN233,FT7:FT233&gt;cr)),FN7:FN233,0)+6,1))</f>
        <v>BI03.PearsonJ</v>
      </c>
      <c r="FO234" s="1" t="str" cm="1">
        <f t="array" aca="1" ref="FO234" ca="1">INDIRECT(ADDRESS(MATCH(MIN(_xlfn._xlws.FILTER(FO7:FO233,FT7:FT233&gt;cr)),FO7:FO233,0)+6,1))</f>
        <v>BU01.RatingJaccard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e" cm="1" vm="1">
        <f t="array" aca="1" ref="FV234" ca="1">INDIRECT(ADDRESS(MATCH(MIN(_xlfn._xlws.FILTER(FV7:FV233,GB7:GB233&gt;cr)),FV7:FV233,0)+6,1))</f>
        <v>#VALUE!</v>
      </c>
      <c r="FW234" s="6" t="e" cm="1" vm="1">
        <f t="array" aca="1" ref="FW234" ca="1">INDIRECT(ADDRESS(MATCH(MIN(_xlfn._xlws.FILTER(FW7:FW233,GB7:GB233&gt;cr)),FW7:FW233,0)+6,1))</f>
        <v>#VALUE!</v>
      </c>
      <c r="FX234" s="6" t="e" cm="1" vm="1">
        <f t="array" aca="1" ref="FX234" ca="1">INDIRECT(ADDRESS(MATCH(MAX(_xlfn._xlws.FILTER(FX7:FX233,GB7:GB233&gt;cr)),FX7:FX233,0)+6,1))</f>
        <v>#VALUE!</v>
      </c>
      <c r="FY234" s="6" t="e" cm="1" vm="1">
        <f t="array" aca="1" ref="FY234" ca="1">INDIRECT(ADDRESS(MATCH(MAX(_xlfn._xlws.FILTER(FY7:FY233,GB7:GB233&gt;cr)),FY7:FY233,0)+6,1))</f>
        <v>#VALUE!</v>
      </c>
      <c r="FZ234" s="6" t="e" cm="1" vm="1">
        <f t="array" aca="1" ref="FZ234" ca="1">INDIRECT(ADDRESS(MATCH(MAX(_xlfn._xlws.FILTER(FZ7:FZ233,GB7:GB233&gt;cr)),FZ7:FZ233,0)+6,1))</f>
        <v>#VALUE!</v>
      </c>
      <c r="GA234" s="6" t="e" cm="1" vm="1">
        <f t="array" aca="1" ref="GA234" ca="1">INDIRECT(ADDRESS(MATCH(MAX(_xlfn._xlws.FILTER(GA7:GA233,GB7:GB233&gt;cr)),GA7:GA233,0)+6,1))</f>
        <v>#VALUE!</v>
      </c>
      <c r="GB234" s="6" t="e" cm="1" vm="1">
        <f t="array" aca="1" ref="GB234" ca="1">INDIRECT(ADDRESS(MATCH(MAX(_xlfn._xlws.FILTER(GB7:GB233,GB7:GB233&gt;cr)),GB7:GB233,0)+6,1))</f>
        <v>#VALUE!</v>
      </c>
      <c r="GC234" s="6" t="e" cm="1" vm="1">
        <f t="array" aca="1" ref="GC234" ca="1">INDIRECT(ADDRESS(MATCH(MIN(_xlfn._xlws.FILTER(GC7:GC233,GB7:GB233&gt;cr)),GC7:GC233,0)+6,1))</f>
        <v>#VALUE!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AI05.SRC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AI05.SRC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CI14.SMD.QTI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BI02.COD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AU08.BCF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CI14.SMD.NNSM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r=0.5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r=0.5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r=0.5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r=0.5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k=10, r=0.5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r=0.5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r=0.5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r=0.5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AU20.OS</v>
      </c>
      <c r="C235" s="6" t="str" cm="1">
        <f t="array" aca="1" ref="C235" ca="1">INDIRECT(ADDRESS(MATCH(SMALL(_xlfn._xlws.FILTER(C7:C233,H7:H233&gt;0.5),2),C7:C233,0)+6,1))</f>
        <v>AU20.OS</v>
      </c>
      <c r="D235" s="6" t="str" cm="1">
        <f t="array" aca="1" ref="D235" ca="1">INDIRECT(ADDRESS(MATCH(LARGE(_xlfn._xlws.FILTER(D7:D233,H7:H233&gt;0.5),2),D7:D233,0)+6,1))</f>
        <v>AU07.PSS</v>
      </c>
      <c r="E235" s="6" t="str" cm="1">
        <f t="array" aca="1" ref="E235" ca="1">INDIRECT(ADDRESS(MATCH(LARGE(_xlfn._xlws.FILTER(E7:E233,H7:H233&gt;0.5),2),E7:E233,0)+6,1))</f>
        <v>AU15.NNSM</v>
      </c>
      <c r="F235" s="6" t="str" cm="1">
        <f t="array" aca="1" ref="F235" ca="1">INDIRECT(ADDRESS(MATCH(LARGE(_xlfn._xlws.FILTER(F7:F233,H7:H233&gt;0.5),2),F7:F233,0)+6,1))</f>
        <v>AU19.KL</v>
      </c>
      <c r="G235" s="6" t="str" cm="1">
        <f t="array" aca="1" ref="G235" ca="1">INDIRECT(ADDRESS(MATCH(LARGE(_xlfn._xlws.FILTER(G7:G233,H7:H233&gt;0.5),2),G7:G233,0)+6,1))</f>
        <v>AU19.KL</v>
      </c>
      <c r="H235" s="6" t="str" cm="1">
        <f t="array" aca="1" ref="H235" ca="1">INDIRECT(ADDRESS(MATCH(LARGE(_xlfn._xlws.FILTER(H7:H233,H7:H233&gt;0.5),2),H7:H233,0)+6,1))</f>
        <v>AU02.Cosine</v>
      </c>
      <c r="I235" s="6" t="str" cm="1">
        <f t="array" aca="1" ref="I235" ca="1">INDIRECT(ADDRESS(MATCH(SMALL(_xlfn._xlws.FILTER(I7:I233,H7:H233&gt;0.5),2),I7:I233,0)+6,1))</f>
        <v>AU06.PIP</v>
      </c>
      <c r="J235" s="1" t="e" cm="1" vm="1">
        <f t="array" aca="1" ref="J235" ca="1">INDIRECT(ADDRESS(MATCH(SMALL(_xlfn._xlws.FILTER(J7:J233,P7:P233&gt;cr),2),J7:J233,0)+6,1))</f>
        <v>#VALUE!</v>
      </c>
      <c r="K235" s="1" t="e" cm="1" vm="1">
        <f t="array" aca="1" ref="K235" ca="1">INDIRECT(ADDRESS(MATCH(SMALL(_xlfn._xlws.FILTER(K7:K233,P7:P233&gt;cr),2),K7:K233,0)+6,1))</f>
        <v>#VALUE!</v>
      </c>
      <c r="L235" s="1" t="e" cm="1" vm="1">
        <f t="array" aca="1" ref="L235" ca="1">INDIRECT(ADDRESS(MATCH(LARGE(_xlfn._xlws.FILTER(L7:L233,P7:P233&gt;cr),2),L7:L233,0)+6,1))</f>
        <v>#VALUE!</v>
      </c>
      <c r="M235" s="1" t="e" cm="1" vm="1">
        <f t="array" aca="1" ref="M235" ca="1">INDIRECT(ADDRESS(MATCH(LARGE(_xlfn._xlws.FILTER(M7:M233,P7:P233&gt;cr),2),M7:M233,0)+6,1))</f>
        <v>#VALUE!</v>
      </c>
      <c r="N235" s="1" t="e" cm="1" vm="1">
        <f t="array" aca="1" ref="N235" ca="1">INDIRECT(ADDRESS(MATCH(LARGE(_xlfn._xlws.FILTER(N7:N233,P7:P233&gt;cr),2),N7:N233,0)+6,1))</f>
        <v>#VALUE!</v>
      </c>
      <c r="O235" s="1" t="e" cm="1" vm="1">
        <f t="array" aca="1" ref="O235" ca="1">INDIRECT(ADDRESS(MATCH(LARGE(_xlfn._xlws.FILTER(O7:O233,P7:P233&gt;cr),2),O7:O233,0)+6,1))</f>
        <v>#VALUE!</v>
      </c>
      <c r="P235" s="1" t="e" cm="1" vm="1">
        <f t="array" aca="1" ref="P235" ca="1">INDIRECT(ADDRESS(MATCH(LARGE(_xlfn._xlws.FILTER(P7:P233,P7:P233&gt;cr),2),P7:P233,0)+6,1))</f>
        <v>#VALUE!</v>
      </c>
      <c r="Q235" s="1" t="e" cm="1" vm="1">
        <f t="array" aca="1" ref="Q235" ca="1">INDIRECT(ADDRESS(MATCH(SMALL(_xlfn._xlws.FILTER(Q7:Q233,P7:P233&gt;cr),2),Q7:Q233,0)+6,1))</f>
        <v>#VALUE!</v>
      </c>
      <c r="R235" s="6" t="e" cm="1" vm="1">
        <f t="array" aca="1" ref="R235" ca="1">INDIRECT(ADDRESS(MATCH(SMALL(_xlfn._xlws.FILTER(R7:R233,X7:X233&gt;cr),2),R7:R233,0)+6,1))</f>
        <v>#VALUE!</v>
      </c>
      <c r="S235" s="6" t="e" cm="1" vm="1">
        <f t="array" aca="1" ref="S235" ca="1">INDIRECT(ADDRESS(MATCH(SMALL(_xlfn._xlws.FILTER(S7:S233,X7:X233&gt;cr),2),S7:S233,0)+6,1))</f>
        <v>#VALUE!</v>
      </c>
      <c r="T235" s="6" t="e" cm="1" vm="1">
        <f t="array" aca="1" ref="T235" ca="1">INDIRECT(ADDRESS(MATCH(LARGE(_xlfn._xlws.FILTER(T7:T233,X7:X233&gt;cr),2),T7:T233,0)+6,1))</f>
        <v>#VALUE!</v>
      </c>
      <c r="U235" s="6" t="e" cm="1" vm="1">
        <f t="array" aca="1" ref="U235" ca="1">INDIRECT(ADDRESS(MATCH(LARGE(_xlfn._xlws.FILTER(U7:U233,X7:X233&gt;cr),2),U7:U233,0)+6,1))</f>
        <v>#VALUE!</v>
      </c>
      <c r="V235" s="6" t="e" cm="1" vm="1">
        <f t="array" aca="1" ref="V235" ca="1">INDIRECT(ADDRESS(MATCH(LARGE(_xlfn._xlws.FILTER(V7:V233,X7:X233&gt;cr),2),V7:V233,0)+6,1))</f>
        <v>#VALUE!</v>
      </c>
      <c r="W235" s="6" t="e" cm="1" vm="1">
        <f t="array" aca="1" ref="W235" ca="1">INDIRECT(ADDRESS(MATCH(LARGE(_xlfn._xlws.FILTER(W7:W233,X7:X233&gt;cr),2),W7:W233,0)+6,1))</f>
        <v>#VALUE!</v>
      </c>
      <c r="X235" s="6" t="e" cm="1" vm="1">
        <f t="array" aca="1" ref="X235" ca="1">INDIRECT(ADDRESS(MATCH(LARGE(_xlfn._xlws.FILTER(X7:X233,X7:X233&gt;cr),2),X7:X233,0)+6,1))</f>
        <v>#VALUE!</v>
      </c>
      <c r="Y235" s="6" t="e" cm="1" vm="1">
        <f t="array" aca="1" ref="Y235" ca="1">INDIRECT(ADDRESS(MATCH(SMALL(_xlfn._xlws.FILTER(Y7:Y233,X7:X233&gt;cr),2),Y7:Y233,0)+6,1))</f>
        <v>#VALUE!</v>
      </c>
      <c r="Z235" s="1" t="e" cm="1" vm="1">
        <f t="array" aca="1" ref="Z235" ca="1">INDIRECT(ADDRESS(MATCH(SMALL(_xlfn._xlws.FILTER(Z7:Z233,AF7:AF233&gt;cr),2),Z7:Z233,0)+6,1))</f>
        <v>#VALUE!</v>
      </c>
      <c r="AA235" s="1" t="e" cm="1" vm="1">
        <f t="array" aca="1" ref="AA235" ca="1">INDIRECT(ADDRESS(MATCH(SMALL(_xlfn._xlws.FILTER(AA7:AA233,AF7:AF233&gt;cr),2),AA7:AA233,0)+6,1))</f>
        <v>#VALUE!</v>
      </c>
      <c r="AB235" s="1" t="e" cm="1" vm="1">
        <f t="array" aca="1" ref="AB235" ca="1">INDIRECT(ADDRESS(MATCH(LARGE(_xlfn._xlws.FILTER(AB7:AB233,AF7:AF233&gt;cr),2),AB7:AB233,0)+6,1))</f>
        <v>#VALUE!</v>
      </c>
      <c r="AC235" s="1" t="e" cm="1" vm="1">
        <f t="array" aca="1" ref="AC235" ca="1">INDIRECT(ADDRESS(MATCH(LARGE(_xlfn._xlws.FILTER(AC7:AC233,AF7:AF233&gt;cr),2),AC7:AC233,0)+6,1))</f>
        <v>#VALUE!</v>
      </c>
      <c r="AD235" s="1" t="e" cm="1" vm="1">
        <f t="array" aca="1" ref="AD235" ca="1">INDIRECT(ADDRESS(MATCH(LARGE(_xlfn._xlws.FILTER(AD7:AD233,AF7:AF233&gt;cr),2),AD7:AD233,0)+6,1))</f>
        <v>#VALUE!</v>
      </c>
      <c r="AE235" s="1" t="e" cm="1" vm="1">
        <f t="array" aca="1" ref="AE235" ca="1">INDIRECT(ADDRESS(MATCH(LARGE(_xlfn._xlws.FILTER(AE7:AE233,AF7:AF233&gt;cr),2),AE7:AE233,0)+6,1))</f>
        <v>#VALUE!</v>
      </c>
      <c r="AF235" s="1" t="e" cm="1" vm="1">
        <f t="array" aca="1" ref="AF235" ca="1">INDIRECT(ADDRESS(MATCH(LARGE(_xlfn._xlws.FILTER(AF7:AF233,AF7:AF233&gt;cr),2),AF7:AF233,0)+6,1))</f>
        <v>#VALUE!</v>
      </c>
      <c r="AG235" s="1" t="e" cm="1" vm="1">
        <f t="array" aca="1" ref="AG235" ca="1">INDIRECT(ADDRESS(MATCH(SMALL(_xlfn._xlws.FILTER(AG7:AG233,AF7:AF233&gt;cr),2),AG7:AG233,0)+6,1))</f>
        <v>#VALUE!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AU20.OS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e" cm="1" vm="1">
        <f t="array" aca="1" ref="AP235" ca="1">INDIRECT(ADDRESS(MATCH(SMALL(_xlfn._xlws.FILTER(AP7:AP233,AV7:AV233&gt;cr),2),AP7:AP233,0)+6,1))</f>
        <v>#VALUE!</v>
      </c>
      <c r="AQ235" s="1" t="e" cm="1" vm="1">
        <f t="array" aca="1" ref="AQ235" ca="1">INDIRECT(ADDRESS(MATCH(SMALL(_xlfn._xlws.FILTER(AQ7:AQ233,AV7:AV233&gt;cr),2),AQ7:AQ233,0)+6,1))</f>
        <v>#VALUE!</v>
      </c>
      <c r="AR235" s="1" t="e" cm="1" vm="1">
        <f t="array" aca="1" ref="AR235" ca="1">INDIRECT(ADDRESS(MATCH(LARGE(_xlfn._xlws.FILTER(AR7:AR233,AV7:AV233&gt;cr),2),AR7:AR233,0)+6,1))</f>
        <v>#VALUE!</v>
      </c>
      <c r="AS235" s="1" t="e" cm="1" vm="1">
        <f t="array" aca="1" ref="AS235" ca="1">INDIRECT(ADDRESS(MATCH(LARGE(_xlfn._xlws.FILTER(AS7:AS233,AV7:AV233&gt;cr),2),AS7:AS233,0)+6,1))</f>
        <v>#VALUE!</v>
      </c>
      <c r="AT235" s="1" t="e" cm="1" vm="1">
        <f t="array" aca="1" ref="AT235" ca="1">INDIRECT(ADDRESS(MATCH(LARGE(_xlfn._xlws.FILTER(AT7:AT233,AV7:AV233&gt;cr),2),AT7:AT233,0)+6,1))</f>
        <v>#VALUE!</v>
      </c>
      <c r="AU235" s="1" t="e" cm="1" vm="1">
        <f t="array" aca="1" ref="AU235" ca="1">INDIRECT(ADDRESS(MATCH(LARGE(_xlfn._xlws.FILTER(AU7:AU233,AV7:AV233&gt;cr),2),AU7:AU233,0)+6,1))</f>
        <v>#VALUE!</v>
      </c>
      <c r="AV235" s="1" t="e" cm="1" vm="1">
        <f t="array" aca="1" ref="AV235" ca="1">INDIRECT(ADDRESS(MATCH(LARGE(_xlfn._xlws.FILTER(AV7:AV233,AV7:AV233&gt;cr),2),AV7:AV233,0)+6,1))</f>
        <v>#VALUE!</v>
      </c>
      <c r="AW235" s="1" t="e" cm="1" vm="1">
        <f t="array" aca="1" ref="AW235" ca="1">INDIRECT(ADDRESS(MATCH(SMALL(_xlfn._xlws.FILTER(AW7:AW233,AV7:AV233&gt;cr),2),AW7:AW233,0)+6,1))</f>
        <v>#VALUE!</v>
      </c>
      <c r="AX235" s="6" t="e" cm="1" vm="1">
        <f t="array" aca="1" ref="AX235" ca="1">INDIRECT(ADDRESS(MATCH(SMALL(_xlfn._xlws.FILTER(AX7:AX233,BD7:BD233&gt;cr),2),AX7:AX233,0)+6,1))</f>
        <v>#VALUE!</v>
      </c>
      <c r="AY235" s="6" t="e" cm="1" vm="1">
        <f t="array" aca="1" ref="AY235" ca="1">INDIRECT(ADDRESS(MATCH(SMALL(_xlfn._xlws.FILTER(AY7:AY233,BD7:BD233&gt;cr),2),AY7:AY233,0)+6,1))</f>
        <v>#VALUE!</v>
      </c>
      <c r="AZ235" s="6" t="e" cm="1" vm="1">
        <f t="array" aca="1" ref="AZ235" ca="1">INDIRECT(ADDRESS(MATCH(LARGE(_xlfn._xlws.FILTER(AZ7:AZ233,BD7:BD233&gt;cr),2),AZ7:AZ233,0)+6,1))</f>
        <v>#VALUE!</v>
      </c>
      <c r="BA235" s="6" t="e" cm="1" vm="1">
        <f t="array" aca="1" ref="BA235" ca="1">INDIRECT(ADDRESS(MATCH(LARGE(_xlfn._xlws.FILTER(BA7:BA233,BD7:BD233&gt;cr),2),BA7:BA233,0)+6,1))</f>
        <v>#VALUE!</v>
      </c>
      <c r="BB235" s="6" t="e" cm="1" vm="1">
        <f t="array" aca="1" ref="BB235" ca="1">INDIRECT(ADDRESS(MATCH(LARGE(_xlfn._xlws.FILTER(BB7:BB233,BD7:BD233&gt;cr),2),BB7:BB233,0)+6,1))</f>
        <v>#VALUE!</v>
      </c>
      <c r="BC235" s="6" t="e" cm="1" vm="1">
        <f t="array" aca="1" ref="BC235" ca="1">INDIRECT(ADDRESS(MATCH(LARGE(_xlfn._xlws.FILTER(BC7:BC233,BD7:BD233&gt;cr),2),BC7:BC233,0)+6,1))</f>
        <v>#VALUE!</v>
      </c>
      <c r="BD235" s="6" t="e" cm="1" vm="1">
        <f t="array" aca="1" ref="BD235" ca="1">INDIRECT(ADDRESS(MATCH(LARGE(_xlfn._xlws.FILTER(BD7:BD233,BD7:BD233&gt;cr),2),BD7:BD233,0)+6,1))</f>
        <v>#VALUE!</v>
      </c>
      <c r="BE235" s="6" t="e" cm="1" vm="1">
        <f t="array" aca="1" ref="BE235" ca="1">INDIRECT(ADDRESS(MATCH(SMALL(_xlfn._xlws.FILTER(BE7:BE233,BD7:BD233&gt;cr),2),BE7:BE233,0)+6,1))</f>
        <v>#VALUE!</v>
      </c>
      <c r="BF235" s="1" t="e" cm="1" vm="1">
        <f t="array" aca="1" ref="BF235" ca="1">INDIRECT(ADDRESS(MATCH(SMALL(_xlfn._xlws.FILTER(BF7:BF233,BL7:BL233&gt;cr),2),BF7:BF233,0)+6,1))</f>
        <v>#VALUE!</v>
      </c>
      <c r="BG235" s="1" t="e" cm="1" vm="1">
        <f t="array" aca="1" ref="BG235" ca="1">INDIRECT(ADDRESS(MATCH(SMALL(_xlfn._xlws.FILTER(BG7:BG233,BL7:BL233&gt;cr),2),BG7:BG233,0)+6,1))</f>
        <v>#VALUE!</v>
      </c>
      <c r="BH235" s="1" t="e" cm="1" vm="1">
        <f t="array" aca="1" ref="BH235" ca="1">INDIRECT(ADDRESS(MATCH(LARGE(_xlfn._xlws.FILTER(BH7:BH233,BL7:BL233&gt;cr),2),BH7:BH233,0)+6,1))</f>
        <v>#VALUE!</v>
      </c>
      <c r="BI235" s="1" t="e" cm="1" vm="1">
        <f t="array" aca="1" ref="BI235" ca="1">INDIRECT(ADDRESS(MATCH(LARGE(_xlfn._xlws.FILTER(BI7:BI233,BL7:BL233&gt;cr),2),BI7:BI233,0)+6,1))</f>
        <v>#VALUE!</v>
      </c>
      <c r="BJ235" s="1" t="e" cm="1" vm="1">
        <f t="array" aca="1" ref="BJ235" ca="1">INDIRECT(ADDRESS(MATCH(LARGE(_xlfn._xlws.FILTER(BJ7:BJ233,BL7:BL233&gt;cr),2),BJ7:BJ233,0)+6,1))</f>
        <v>#VALUE!</v>
      </c>
      <c r="BK235" s="1" t="e" cm="1" vm="1">
        <f t="array" aca="1" ref="BK235" ca="1">INDIRECT(ADDRESS(MATCH(LARGE(_xlfn._xlws.FILTER(BK7:BK233,BL7:BL233&gt;cr),2),BK7:BK233,0)+6,1))</f>
        <v>#VALUE!</v>
      </c>
      <c r="BL235" s="1" t="e" cm="1" vm="1">
        <f t="array" aca="1" ref="BL235" ca="1">INDIRECT(ADDRESS(MATCH(LARGE(_xlfn._xlws.FILTER(BL7:BL233,BL7:BL233&gt;cr),2),BL7:BL233,0)+6,1))</f>
        <v>#VALUE!</v>
      </c>
      <c r="BM235" s="1" t="e" cm="1" vm="1">
        <f t="array" aca="1" ref="BM235" ca="1">INDIRECT(ADDRESS(MATCH(SMALL(_xlfn._xlws.FILTER(BM7:BM233,BL7:BL233&gt;cr),2),BM7:BM233,0)+6,1))</f>
        <v>#VALUE!</v>
      </c>
      <c r="BN235" s="6" t="e" cm="1" vm="1">
        <f t="array" aca="1" ref="BN235" ca="1">INDIRECT(ADDRESS(MATCH(SMALL(_xlfn._xlws.FILTER(BN7:BN233,BT7:BT233&gt;cr),2),BN7:BN233,0)+6,1))</f>
        <v>#VALUE!</v>
      </c>
      <c r="BO235" s="6" t="e" cm="1" vm="1">
        <f t="array" aca="1" ref="BO235" ca="1">INDIRECT(ADDRESS(MATCH(SMALL(_xlfn._xlws.FILTER(BO7:BO233,BT7:BT233&gt;cr),2),BO7:BO233,0)+6,1))</f>
        <v>#VALUE!</v>
      </c>
      <c r="BP235" s="6" t="e" cm="1" vm="1">
        <f t="array" aca="1" ref="BP235" ca="1">INDIRECT(ADDRESS(MATCH(LARGE(_xlfn._xlws.FILTER(BP7:BP233,BT7:BT233&gt;cr),2),BP7:BP233,0)+6,1))</f>
        <v>#VALUE!</v>
      </c>
      <c r="BQ235" s="6" t="e" cm="1" vm="1">
        <f t="array" aca="1" ref="BQ235" ca="1">INDIRECT(ADDRESS(MATCH(LARGE(_xlfn._xlws.FILTER(BQ7:BQ233,BT7:BT233&gt;cr),2),BQ7:BQ233,0)+6,1))</f>
        <v>#VALUE!</v>
      </c>
      <c r="BR235" s="6" t="e" cm="1" vm="1">
        <f t="array" aca="1" ref="BR235" ca="1">INDIRECT(ADDRESS(MATCH(LARGE(_xlfn._xlws.FILTER(BR7:BR233,BT7:BT233&gt;cr),2),BR7:BR233,0)+6,1))</f>
        <v>#VALUE!</v>
      </c>
      <c r="BS235" s="6" t="e" cm="1" vm="1">
        <f t="array" aca="1" ref="BS235" ca="1">INDIRECT(ADDRESS(MATCH(LARGE(_xlfn._xlws.FILTER(BS7:BS233,BT7:BT233&gt;cr),2),BS7:BS233,0)+6,1))</f>
        <v>#VALUE!</v>
      </c>
      <c r="BT235" s="6" t="e" cm="1" vm="1">
        <f t="array" aca="1" ref="BT235" ca="1">INDIRECT(ADDRESS(MATCH(LARGE(_xlfn._xlws.FILTER(BT7:BT233,BT7:BT233&gt;cr),2),BT7:BT233,0)+6,1))</f>
        <v>#VALUE!</v>
      </c>
      <c r="BU235" s="6" t="e" cm="1" vm="1">
        <f t="array" aca="1" ref="BU235" ca="1">INDIRECT(ADDRESS(MATCH(SMALL(_xlfn._xlws.FILTER(BU7:BU233,BT7:BT233&gt;cr),2),BU7:BU233,0)+6,1))</f>
        <v>#VALUE!</v>
      </c>
      <c r="BV235" s="1" t="e" cm="1" vm="1">
        <f t="array" aca="1" ref="BV235" ca="1">INDIRECT(ADDRESS(MATCH(SMALL(_xlfn._xlws.FILTER(BV7:BV233,CB7:CB233&gt;cr),2),BV7:BV233,0)+6,1))</f>
        <v>#VALUE!</v>
      </c>
      <c r="BW235" s="1" t="e" cm="1" vm="1">
        <f t="array" aca="1" ref="BW235" ca="1">INDIRECT(ADDRESS(MATCH(SMALL(_xlfn._xlws.FILTER(BW7:BW233,CB7:CB233&gt;cr),2),BW7:BW233,0)+6,1))</f>
        <v>#VALUE!</v>
      </c>
      <c r="BX235" s="1" t="e" cm="1" vm="1">
        <f t="array" aca="1" ref="BX235" ca="1">INDIRECT(ADDRESS(MATCH(LARGE(_xlfn._xlws.FILTER(BX7:BX233,CB7:CB233&gt;cr),2),BX7:BX233,0)+6,1))</f>
        <v>#VALUE!</v>
      </c>
      <c r="BY235" s="1" t="e" cm="1" vm="1">
        <f t="array" aca="1" ref="BY235" ca="1">INDIRECT(ADDRESS(MATCH(LARGE(_xlfn._xlws.FILTER(BY7:BY233,CB7:CB233&gt;cr),2),BY7:BY233,0)+6,1))</f>
        <v>#VALUE!</v>
      </c>
      <c r="BZ235" s="1" t="e" cm="1" vm="1">
        <f t="array" aca="1" ref="BZ235" ca="1">INDIRECT(ADDRESS(MATCH(LARGE(_xlfn._xlws.FILTER(BZ7:BZ233,CB7:CB233&gt;cr),2),BZ7:BZ233,0)+6,1))</f>
        <v>#VALUE!</v>
      </c>
      <c r="CA235" s="1" t="e" cm="1" vm="1">
        <f t="array" aca="1" ref="CA235" ca="1">INDIRECT(ADDRESS(MATCH(LARGE(_xlfn._xlws.FILTER(CA7:CA233,CB7:CB233&gt;cr),2),CA7:CA233,0)+6,1))</f>
        <v>#VALUE!</v>
      </c>
      <c r="CB235" s="1" t="e" cm="1" vm="1">
        <f t="array" aca="1" ref="CB235" ca="1">INDIRECT(ADDRESS(MATCH(LARGE(_xlfn._xlws.FILTER(CB7:CB233,CB7:CB233&gt;cr),2),CB7:CB233,0)+6,1))</f>
        <v>#VALUE!</v>
      </c>
      <c r="CC235" s="1" t="e" cm="1" vm="1">
        <f t="array" aca="1" ref="CC235" ca="1">INDIRECT(ADDRESS(MATCH(SMALL(_xlfn._xlws.FILTER(CC7:CC233,CB7:CB233&gt;cr),2),CC7:CC233,0)+6,1))</f>
        <v>#VALUE!</v>
      </c>
      <c r="CD235" s="6" t="e" cm="1" vm="1">
        <f t="array" aca="1" ref="CD235" ca="1">INDIRECT(ADDRESS(MATCH(SMALL(_xlfn._xlws.FILTER(CD7:CD233,CJ7:CJ233&gt;cr),2),CD7:CD233,0)+6,1))</f>
        <v>#VALUE!</v>
      </c>
      <c r="CE235" s="6" t="e" cm="1" vm="1">
        <f t="array" aca="1" ref="CE235" ca="1">INDIRECT(ADDRESS(MATCH(SMALL(_xlfn._xlws.FILTER(CE7:CE233,CJ7:CJ233&gt;cr),2),CE7:CE233,0)+6,1))</f>
        <v>#VALUE!</v>
      </c>
      <c r="CF235" s="6" t="e" cm="1" vm="1">
        <f t="array" aca="1" ref="CF235" ca="1">INDIRECT(ADDRESS(MATCH(LARGE(_xlfn._xlws.FILTER(CF7:CF233,CJ7:CJ233&gt;cr),2),CF7:CF233,0)+6,1))</f>
        <v>#VALUE!</v>
      </c>
      <c r="CG235" s="6" t="e" cm="1" vm="1">
        <f t="array" aca="1" ref="CG235" ca="1">INDIRECT(ADDRESS(MATCH(LARGE(_xlfn._xlws.FILTER(CG7:CG233,CJ7:CJ233&gt;cr),2),CG7:CG233,0)+6,1))</f>
        <v>#VALUE!</v>
      </c>
      <c r="CH235" s="6" t="e" cm="1" vm="1">
        <f t="array" aca="1" ref="CH235" ca="1">INDIRECT(ADDRESS(MATCH(LARGE(_xlfn._xlws.FILTER(CH7:CH233,CJ7:CJ233&gt;cr),2),CH7:CH233,0)+6,1))</f>
        <v>#VALUE!</v>
      </c>
      <c r="CI235" s="6" t="e" cm="1" vm="1">
        <f t="array" aca="1" ref="CI235" ca="1">INDIRECT(ADDRESS(MATCH(LARGE(_xlfn._xlws.FILTER(CI7:CI233,CJ7:CJ233&gt;cr),2),CI7:CI233,0)+6,1))</f>
        <v>#VALUE!</v>
      </c>
      <c r="CJ235" s="6" t="e" cm="1" vm="1">
        <f t="array" aca="1" ref="CJ235" ca="1">INDIRECT(ADDRESS(MATCH(LARGE(_xlfn._xlws.FILTER(CJ7:CJ233,CJ7:CJ233&gt;cr),2),CJ7:CJ233,0)+6,1))</f>
        <v>#VALUE!</v>
      </c>
      <c r="CK235" s="6" t="e" cm="1" vm="1">
        <f t="array" aca="1" ref="CK235" ca="1">INDIRECT(ADDRESS(MATCH(SMALL(_xlfn._xlws.FILTER(CK7:CK233,CJ7:CJ233&gt;cr),2),CK7:CK233,0)+6,1))</f>
        <v>#VALUE!</v>
      </c>
      <c r="CL235" s="1" t="str" cm="1">
        <f t="array" aca="1" ref="CL235" ca="1">INDIRECT(ADDRESS(MATCH(SMALL(_xlfn._xlws.FILTER(CL7:CL233,CR7:CR233&gt;cr),2),CL7:CL233,0)+6,1))</f>
        <v>BI03.PearsonJ</v>
      </c>
      <c r="CM235" s="1" t="str" cm="1">
        <f t="array" aca="1" ref="CM235" ca="1">INDIRECT(ADDRESS(MATCH(SMALL(_xlfn._xlws.FILTER(CM7:CM233,CR7:CR233&gt;cr),2),CM7:CM233,0)+6,1))</f>
        <v>BU01.RatingJaccard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BU02.CosineJ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e" cm="1" vm="1">
        <f t="array" aca="1" ref="CT235" ca="1">INDIRECT(ADDRESS(MATCH(SMALL(_xlfn._xlws.FILTER(CT7:CT233,CZ7:CZ233&gt;cr),2),CT7:CT233,0)+6,1))</f>
        <v>#VALUE!</v>
      </c>
      <c r="CU235" s="6" t="e" cm="1" vm="1">
        <f t="array" aca="1" ref="CU235" ca="1">INDIRECT(ADDRESS(MATCH(SMALL(_xlfn._xlws.FILTER(CU7:CU233,CZ7:CZ233&gt;cr),2),CU7:CU233,0)+6,1))</f>
        <v>#VALUE!</v>
      </c>
      <c r="CV235" s="6" t="e" cm="1" vm="1">
        <f t="array" aca="1" ref="CV235" ca="1">INDIRECT(ADDRESS(MATCH(LARGE(_xlfn._xlws.FILTER(CV7:CV233,CZ7:CZ233&gt;cr),2),CV7:CV233,0)+6,1))</f>
        <v>#VALUE!</v>
      </c>
      <c r="CW235" s="6" t="e" cm="1" vm="1">
        <f t="array" aca="1" ref="CW235" ca="1">INDIRECT(ADDRESS(MATCH(LARGE(_xlfn._xlws.FILTER(CW7:CW233,CZ7:CZ233&gt;cr),2),CW7:CW233,0)+6,1))</f>
        <v>#VALUE!</v>
      </c>
      <c r="CX235" s="6" t="e" cm="1" vm="1">
        <f t="array" aca="1" ref="CX235" ca="1">INDIRECT(ADDRESS(MATCH(LARGE(_xlfn._xlws.FILTER(CX7:CX233,CZ7:CZ233&gt;cr),2),CX7:CX233,0)+6,1))</f>
        <v>#VALUE!</v>
      </c>
      <c r="CY235" s="6" t="e" cm="1" vm="1">
        <f t="array" aca="1" ref="CY235" ca="1">INDIRECT(ADDRESS(MATCH(LARGE(_xlfn._xlws.FILTER(CY7:CY233,CZ7:CZ233&gt;cr),2),CY7:CY233,0)+6,1))</f>
        <v>#VALUE!</v>
      </c>
      <c r="CZ235" s="6" t="e" cm="1" vm="1">
        <f t="array" aca="1" ref="CZ235" ca="1">INDIRECT(ADDRESS(MATCH(LARGE(_xlfn._xlws.FILTER(CZ7:CZ233,CZ7:CZ233&gt;cr),2),CZ7:CZ233,0)+6,1))</f>
        <v>#VALUE!</v>
      </c>
      <c r="DA235" s="6" t="e" cm="1" vm="1">
        <f t="array" aca="1" ref="DA235" ca="1">INDIRECT(ADDRESS(MATCH(SMALL(_xlfn._xlws.FILTER(DA7:DA233,CZ7:CZ233&gt;cr),2),DA7:DA233,0)+6,1))</f>
        <v>#VALUE!</v>
      </c>
      <c r="DB235" s="1" t="e" cm="1" vm="1">
        <f t="array" aca="1" ref="DB235" ca="1">INDIRECT(ADDRESS(MATCH(SMALL(_xlfn._xlws.FILTER(DB7:DB233,DH7:DH233&gt;cr),2),DB7:DB233,0)+6,1))</f>
        <v>#VALUE!</v>
      </c>
      <c r="DC235" s="1" t="e" cm="1" vm="1">
        <f t="array" aca="1" ref="DC235" ca="1">INDIRECT(ADDRESS(MATCH(SMALL(_xlfn._xlws.FILTER(DC7:DC233,DH7:DH233&gt;cr),2),DC7:DC233,0)+6,1))</f>
        <v>#VALUE!</v>
      </c>
      <c r="DD235" s="1" t="e" cm="1" vm="1">
        <f t="array" aca="1" ref="DD235" ca="1">INDIRECT(ADDRESS(MATCH(LARGE(_xlfn._xlws.FILTER(DD7:DD233,DH7:DH233&gt;cr),2),DD7:DD233,0)+6,1))</f>
        <v>#VALUE!</v>
      </c>
      <c r="DE235" s="1" t="e" cm="1" vm="1">
        <f t="array" aca="1" ref="DE235" ca="1">INDIRECT(ADDRESS(MATCH(LARGE(_xlfn._xlws.FILTER(DE7:DE233,DH7:DH233&gt;cr),2),DE7:DE233,0)+6,1))</f>
        <v>#VALUE!</v>
      </c>
      <c r="DF235" s="1" t="e" cm="1" vm="1">
        <f t="array" aca="1" ref="DF235" ca="1">INDIRECT(ADDRESS(MATCH(LARGE(_xlfn._xlws.FILTER(DF7:DF233,DH7:DH233&gt;cr),2),DF7:DF233,0)+6,1))</f>
        <v>#VALUE!</v>
      </c>
      <c r="DG235" s="1" t="e" cm="1" vm="1">
        <f t="array" aca="1" ref="DG235" ca="1">INDIRECT(ADDRESS(MATCH(LARGE(_xlfn._xlws.FILTER(DG7:DG233,DH7:DH233&gt;cr),2),DG7:DG233,0)+6,1))</f>
        <v>#VALUE!</v>
      </c>
      <c r="DH235" s="1" t="e" cm="1" vm="1">
        <f t="array" aca="1" ref="DH235" ca="1">INDIRECT(ADDRESS(MATCH(LARGE(_xlfn._xlws.FILTER(DH7:DH233,DH7:DH233&gt;cr),2),DH7:DH233,0)+6,1))</f>
        <v>#VALUE!</v>
      </c>
      <c r="DI235" s="1" t="e" cm="1" vm="1">
        <f t="array" aca="1" ref="DI235" ca="1">INDIRECT(ADDRESS(MATCH(SMALL(_xlfn._xlws.FILTER(DI7:DI233,DH7:DH233&gt;cr),2),DI7:DI233,0)+6,1))</f>
        <v>#VALUE!</v>
      </c>
      <c r="DJ235" s="6" t="e" cm="1" vm="1">
        <f t="array" aca="1" ref="DJ235" ca="1">INDIRECT(ADDRESS(MATCH(SMALL(_xlfn._xlws.FILTER(DJ7:DJ233,DP7:DP233&gt;cr),2),DJ7:DJ233,0)+6,1))</f>
        <v>#VALUE!</v>
      </c>
      <c r="DK235" s="6" t="e" cm="1" vm="1">
        <f t="array" aca="1" ref="DK235" ca="1">INDIRECT(ADDRESS(MATCH(SMALL(_xlfn._xlws.FILTER(DK7:DK233,DP7:DP233&gt;cr),2),DK7:DK233,0)+6,1))</f>
        <v>#VALUE!</v>
      </c>
      <c r="DL235" s="6" t="e" cm="1" vm="1">
        <f t="array" aca="1" ref="DL235" ca="1">INDIRECT(ADDRESS(MATCH(LARGE(_xlfn._xlws.FILTER(DL7:DL233,DP7:DP233&gt;cr),2),DL7:DL233,0)+6,1))</f>
        <v>#VALUE!</v>
      </c>
      <c r="DM235" s="6" t="e" cm="1" vm="1">
        <f t="array" aca="1" ref="DM235" ca="1">INDIRECT(ADDRESS(MATCH(LARGE(_xlfn._xlws.FILTER(DM7:DM233,DP7:DP233&gt;cr),2),DM7:DM233,0)+6,1))</f>
        <v>#VALUE!</v>
      </c>
      <c r="DN235" s="6" t="e" cm="1" vm="1">
        <f t="array" aca="1" ref="DN235" ca="1">INDIRECT(ADDRESS(MATCH(LARGE(_xlfn._xlws.FILTER(DN7:DN233,DP7:DP233&gt;cr),2),DN7:DN233,0)+6,1))</f>
        <v>#VALUE!</v>
      </c>
      <c r="DO235" s="6" t="e" cm="1" vm="1">
        <f t="array" aca="1" ref="DO235" ca="1">INDIRECT(ADDRESS(MATCH(LARGE(_xlfn._xlws.FILTER(DO7:DO233,DP7:DP233&gt;cr),2),DO7:DO233,0)+6,1))</f>
        <v>#VALUE!</v>
      </c>
      <c r="DP235" s="6" t="e" cm="1" vm="1">
        <f t="array" aca="1" ref="DP235" ca="1">INDIRECT(ADDRESS(MATCH(LARGE(_xlfn._xlws.FILTER(DP7:DP233,DP7:DP233&gt;cr),2),DP7:DP233,0)+6,1))</f>
        <v>#VALUE!</v>
      </c>
      <c r="DQ235" s="6" t="e" cm="1" vm="1">
        <f t="array" aca="1" ref="DQ235" ca="1">INDIRECT(ADDRESS(MATCH(SMALL(_xlfn._xlws.FILTER(DQ7:DQ233,DP7:DP233&gt;cr),2),DQ7:DQ233,0)+6,1))</f>
        <v>#VALUE!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BI03.PearsonJ</v>
      </c>
      <c r="EA235" s="6" t="str" cm="1">
        <f t="array" aca="1" ref="EA235" ca="1">INDIRECT(ADDRESS(MATCH(SMALL(_xlfn._xlws.FILTER(EA7:EA233,EF7:EF233&gt;cr),2),EA7:EA233,0)+6,1))</f>
        <v>BU01.RatingJaccard</v>
      </c>
      <c r="EB235" s="6" t="str" cm="1">
        <f t="array" aca="1" ref="EB235" ca="1">INDIRECT(ADDRESS(MATCH(LARGE(_xlfn._xlws.FILTER(EB7:EB233,EF7:EF233&gt;cr),2),EB7:EB233,0)+6,1))</f>
        <v>BI07.PSSJ</v>
      </c>
      <c r="EC235" s="6" t="str" cm="1">
        <f t="array" aca="1" ref="EC235" ca="1">INDIRECT(ADDRESS(MATCH(LARGE(_xlfn._xlws.FILTER(EC7:EC233,EF7:EF233&gt;cr),2),EC7:EC233,0)+6,1))</f>
        <v>BU02.CosineJ</v>
      </c>
      <c r="ED235" s="6" t="str" cm="1">
        <f t="array" aca="1" ref="ED235" ca="1">INDIRECT(ADDRESS(MATCH(LARGE(_xlfn._xlws.FILTER(ED7:ED233,EF7:EF233&gt;cr),2),ED7:ED233,0)+6,1))</f>
        <v>BI01.PNCR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AI01.Jaccard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e" cm="1" vm="1">
        <f t="array" aca="1" ref="EX235" ca="1">INDIRECT(ADDRESS(MATCH(SMALL(_xlfn._xlws.FILTER(EX7:EX233,FD7:FD233&gt;cr),2),EX7:EX233,0)+6,1))</f>
        <v>#VALUE!</v>
      </c>
      <c r="EY235" s="1" t="e" cm="1" vm="1">
        <f t="array" aca="1" ref="EY235" ca="1">INDIRECT(ADDRESS(MATCH(SMALL(_xlfn._xlws.FILTER(EY7:EY233,FD7:FD233&gt;cr),2),EY7:EY233,0)+6,1))</f>
        <v>#VALUE!</v>
      </c>
      <c r="EZ235" s="1" t="e" cm="1" vm="1">
        <f t="array" aca="1" ref="EZ235" ca="1">INDIRECT(ADDRESS(MATCH(LARGE(_xlfn._xlws.FILTER(EZ7:EZ233,FD7:FD233&gt;cr),2),EZ7:EZ233,0)+6,1))</f>
        <v>#VALUE!</v>
      </c>
      <c r="FA235" s="1" t="e" cm="1" vm="1">
        <f t="array" aca="1" ref="FA235" ca="1">INDIRECT(ADDRESS(MATCH(LARGE(_xlfn._xlws.FILTER(FA7:FA233,FD7:FD233&gt;cr),2),FA7:FA233,0)+6,1))</f>
        <v>#VALUE!</v>
      </c>
      <c r="FB235" s="1" t="e" cm="1" vm="1">
        <f t="array" aca="1" ref="FB235" ca="1">INDIRECT(ADDRESS(MATCH(LARGE(_xlfn._xlws.FILTER(FB7:FB233,FD7:FD233&gt;cr),2),FB7:FB233,0)+6,1))</f>
        <v>#VALUE!</v>
      </c>
      <c r="FC235" s="1" t="e" cm="1" vm="1">
        <f t="array" aca="1" ref="FC235" ca="1">INDIRECT(ADDRESS(MATCH(LARGE(_xlfn._xlws.FILTER(FC7:FC233,FD7:FD233&gt;cr),2),FC7:FC233,0)+6,1))</f>
        <v>#VALUE!</v>
      </c>
      <c r="FD235" s="1" t="e" cm="1" vm="1">
        <f t="array" aca="1" ref="FD235" ca="1">INDIRECT(ADDRESS(MATCH(LARGE(_xlfn._xlws.FILTER(FD7:FD233,FD7:FD233&gt;cr),2),FD7:FD233,0)+6,1))</f>
        <v>#VALUE!</v>
      </c>
      <c r="FE235" s="1" t="e" cm="1" vm="1">
        <f t="array" aca="1" ref="FE235" ca="1">INDIRECT(ADDRESS(MATCH(SMALL(_xlfn._xlws.FILTER(FE7:FE233,FD7:FD233&gt;cr),2),FE7:FE233,0)+6,1))</f>
        <v>#VALUE!</v>
      </c>
      <c r="FF235" s="6" t="e" cm="1" vm="1">
        <f t="array" aca="1" ref="FF235" ca="1">INDIRECT(ADDRESS(MATCH(SMALL(_xlfn._xlws.FILTER(FF7:FF233,FL7:FL233&gt;cr),2),FF7:FF233,0)+6,1))</f>
        <v>#VALUE!</v>
      </c>
      <c r="FG235" s="6" t="e" cm="1" vm="1">
        <f t="array" aca="1" ref="FG235" ca="1">INDIRECT(ADDRESS(MATCH(SMALL(_xlfn._xlws.FILTER(FG7:FG233,FL7:FL233&gt;cr),2),FG7:FG233,0)+6,1))</f>
        <v>#VALUE!</v>
      </c>
      <c r="FH235" s="6" t="e" cm="1" vm="1">
        <f t="array" aca="1" ref="FH235" ca="1">INDIRECT(ADDRESS(MATCH(LARGE(_xlfn._xlws.FILTER(FH7:FH233,FL7:FL233&gt;cr),2),FH7:FH233,0)+6,1))</f>
        <v>#VALUE!</v>
      </c>
      <c r="FI235" s="6" t="e" cm="1" vm="1">
        <f t="array" aca="1" ref="FI235" ca="1">INDIRECT(ADDRESS(MATCH(LARGE(_xlfn._xlws.FILTER(FI7:FI233,FL7:FL233&gt;cr),2),FI7:FI233,0)+6,1))</f>
        <v>#VALUE!</v>
      </c>
      <c r="FJ235" s="6" t="e" cm="1" vm="1">
        <f t="array" aca="1" ref="FJ235" ca="1">INDIRECT(ADDRESS(MATCH(LARGE(_xlfn._xlws.FILTER(FJ7:FJ233,FL7:FL233&gt;cr),2),FJ7:FJ233,0)+6,1))</f>
        <v>#VALUE!</v>
      </c>
      <c r="FK235" s="6" t="e" cm="1" vm="1">
        <f t="array" aca="1" ref="FK235" ca="1">INDIRECT(ADDRESS(MATCH(LARGE(_xlfn._xlws.FILTER(FK7:FK233,FL7:FL233&gt;cr),2),FK7:FK233,0)+6,1))</f>
        <v>#VALUE!</v>
      </c>
      <c r="FL235" s="6" t="e" cm="1" vm="1">
        <f t="array" aca="1" ref="FL235" ca="1">INDIRECT(ADDRESS(MATCH(LARGE(_xlfn._xlws.FILTER(FL7:FL233,FL7:FL233&gt;cr),2),FL7:FL233,0)+6,1))</f>
        <v>#VALUE!</v>
      </c>
      <c r="FM235" s="6" t="e" cm="1" vm="1">
        <f t="array" aca="1" ref="FM235" ca="1">INDIRECT(ADDRESS(MATCH(SMALL(_xlfn._xlws.FILTER(FM7:FM233,FL7:FL233&gt;cr),2),FM7:FM233,0)+6,1))</f>
        <v>#VALUE!</v>
      </c>
      <c r="FN235" s="1" t="str" cm="1">
        <f t="array" aca="1" ref="FN235" ca="1">INDIRECT(ADDRESS(MATCH(SMALL(_xlfn._xlws.FILTER(FN7:FN233,FT7:FT233&gt;cr),2),FN7:FN233,0)+6,1))</f>
        <v>CI14.SMD.Pearson</v>
      </c>
      <c r="FO235" s="1" t="str" cm="1">
        <f t="array" aca="1" ref="FO235" ca="1">INDIRECT(ADDRESS(MATCH(SMALL(_xlfn._xlws.FILTER(FO7:FO233,FT7:FT233&gt;cr),2),FO7:FO233,0)+6,1))</f>
        <v>BU03.PearsonJ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BU02.CosineJ</v>
      </c>
      <c r="FR235" s="1" t="str" cm="1">
        <f t="array" aca="1" ref="FR235" ca="1">INDIRECT(ADDRESS(MATCH(LARGE(_xlfn._xlws.FILTER(FR7:FR233,FT7:FT233&gt;cr),2),FR7:FR233,0)+6,1))</f>
        <v>BI01.PNCR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e" cm="1" vm="1">
        <f t="array" aca="1" ref="FV235" ca="1">INDIRECT(ADDRESS(MATCH(SMALL(_xlfn._xlws.FILTER(FV7:FV233,GB7:GB233&gt;cr),2),FV7:FV233,0)+6,1))</f>
        <v>#VALUE!</v>
      </c>
      <c r="FW235" s="6" t="e" cm="1" vm="1">
        <f t="array" aca="1" ref="FW235" ca="1">INDIRECT(ADDRESS(MATCH(SMALL(_xlfn._xlws.FILTER(FW7:FW233,GB7:GB233&gt;cr),2),FW7:FW233,0)+6,1))</f>
        <v>#VALUE!</v>
      </c>
      <c r="FX235" s="6" t="e" cm="1" vm="1">
        <f t="array" aca="1" ref="FX235" ca="1">INDIRECT(ADDRESS(MATCH(LARGE(_xlfn._xlws.FILTER(FX7:FX233,GB7:GB233&gt;cr),2),FX7:FX233,0)+6,1))</f>
        <v>#VALUE!</v>
      </c>
      <c r="FY235" s="6" t="e" cm="1" vm="1">
        <f t="array" aca="1" ref="FY235" ca="1">INDIRECT(ADDRESS(MATCH(LARGE(_xlfn._xlws.FILTER(FY7:FY233,GB7:GB233&gt;cr),2),FY7:FY233,0)+6,1))</f>
        <v>#VALUE!</v>
      </c>
      <c r="FZ235" s="6" t="e" cm="1" vm="1">
        <f t="array" aca="1" ref="FZ235" ca="1">INDIRECT(ADDRESS(MATCH(LARGE(_xlfn._xlws.FILTER(FZ7:FZ233,GB7:GB233&gt;cr),2),FZ7:FZ233,0)+6,1))</f>
        <v>#VALUE!</v>
      </c>
      <c r="GA235" s="6" t="e" cm="1" vm="1">
        <f t="array" aca="1" ref="GA235" ca="1">INDIRECT(ADDRESS(MATCH(LARGE(_xlfn._xlws.FILTER(GA7:GA233,GB7:GB233&gt;cr),2),GA7:GA233,0)+6,1))</f>
        <v>#VALUE!</v>
      </c>
      <c r="GB235" s="6" t="e" cm="1" vm="1">
        <f t="array" aca="1" ref="GB235" ca="1">INDIRECT(ADDRESS(MATCH(LARGE(_xlfn._xlws.FILTER(GB7:GB233,GB7:GB233&gt;cr),2),GB7:GB233,0)+6,1))</f>
        <v>#VALUE!</v>
      </c>
      <c r="GC235" s="6" t="e" cm="1" vm="1">
        <f t="array" aca="1" ref="GC235" ca="1">INDIRECT(ADDRESS(MATCH(SMALL(_xlfn._xlws.FILTER(GC7:GC233,GB7:GB233&gt;cr),2),GC7:GC233,0)+6,1))</f>
        <v>#VALUE!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AU20.OS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AU20.OS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BI16.TANJ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BU02.CosineJ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BI01.JacEDS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BI01.PNCR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AU06.PIP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CI14.SMD.QTI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r=0.5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r=0.5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r=0.5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r=0.5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k=10, r=0.5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r=0.5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r=0.5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r=0.5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AU05.SRC</v>
      </c>
      <c r="C236" s="6" t="str" cm="1">
        <f t="array" aca="1" ref="C236" ca="1">INDIRECT(ADDRESS(MATCH(SMALL(_xlfn._xlws.FILTER(C7:C233,H7:H233&gt;0.5),3),C7:C233,0)+6,1))</f>
        <v>AU11.Feng</v>
      </c>
      <c r="D236" s="6" t="str" cm="1">
        <f t="array" aca="1" ref="D236" ca="1">INDIRECT(ADDRESS(MATCH(LARGE(_xlfn._xlws.FILTER(D7:D233,H7:H233&gt;0.5),3),D7:D233,0)+6,1))</f>
        <v>AU05.SRC</v>
      </c>
      <c r="E236" s="6" t="str" cm="1">
        <f t="array" aca="1" ref="E236" ca="1">INDIRECT(ADDRESS(MATCH(LARGE(_xlfn._xlws.FILTER(E7:E233,H7:H233&gt;0.5),3),E7:E233,0)+6,1))</f>
        <v>AU01.Jaccard</v>
      </c>
      <c r="F236" s="6" t="str" cm="1">
        <f t="array" aca="1" ref="F236" ca="1">INDIRECT(ADDRESS(MATCH(LARGE(_xlfn._xlws.FILTER(F7:F233,H7:H233&gt;0.5),3),F7:F233,0)+6,1))</f>
        <v>AU08.BCF</v>
      </c>
      <c r="G236" s="6" t="str" cm="1">
        <f t="array" aca="1" ref="G236" ca="1">INDIRECT(ADDRESS(MATCH(LARGE(_xlfn._xlws.FILTER(G7:G233,H7:H233&gt;0.5),3),G7:G233,0)+6,1))</f>
        <v>AU17.RA</v>
      </c>
      <c r="H236" s="6" t="str" cm="1">
        <f t="array" aca="1" ref="H236" ca="1">INDIRECT(ADDRESS(MATCH(LARGE(_xlfn._xlws.FILTER(H7:H233,H7:H233&gt;0.5),3),H7:H233,0)+6,1))</f>
        <v>AU02.Cosine</v>
      </c>
      <c r="I236" s="6" t="str" cm="1">
        <f t="array" aca="1" ref="I236" ca="1">INDIRECT(ADDRESS(MATCH(SMALL(_xlfn._xlws.FILTER(I7:I233,H7:H233&gt;0.5),3),I7:I233,0)+6,1))</f>
        <v>AU05.SRC</v>
      </c>
      <c r="J236" s="1" t="e" cm="1" vm="1">
        <f t="array" aca="1" ref="J236" ca="1">INDIRECT(ADDRESS(MATCH(SMALL(_xlfn._xlws.FILTER(J7:J233,P7:P233&gt;cr),3),J7:J233,0)+6,1))</f>
        <v>#VALUE!</v>
      </c>
      <c r="K236" s="1" t="e" cm="1" vm="1">
        <f t="array" aca="1" ref="K236" ca="1">INDIRECT(ADDRESS(MATCH(SMALL(_xlfn._xlws.FILTER(K7:K233,P7:P233&gt;cr),3),K7:K233,0)+6,1))</f>
        <v>#VALUE!</v>
      </c>
      <c r="L236" s="1" t="e" cm="1" vm="1">
        <f t="array" aca="1" ref="L236" ca="1">INDIRECT(ADDRESS(MATCH(LARGE(_xlfn._xlws.FILTER(L7:L233,P7:P233&gt;cr),3),L7:L233,0)+6,1))</f>
        <v>#VALUE!</v>
      </c>
      <c r="M236" s="1" t="e" cm="1" vm="1">
        <f t="array" aca="1" ref="M236" ca="1">INDIRECT(ADDRESS(MATCH(LARGE(_xlfn._xlws.FILTER(M7:M233,P7:P233&gt;cr),3),M7:M233,0)+6,1))</f>
        <v>#VALUE!</v>
      </c>
      <c r="N236" s="1" t="e" cm="1" vm="1">
        <f t="array" aca="1" ref="N236" ca="1">INDIRECT(ADDRESS(MATCH(LARGE(_xlfn._xlws.FILTER(N7:N233,P7:P233&gt;cr),3),N7:N233,0)+6,1))</f>
        <v>#VALUE!</v>
      </c>
      <c r="O236" s="1" t="e" cm="1" vm="1">
        <f t="array" aca="1" ref="O236" ca="1">INDIRECT(ADDRESS(MATCH(LARGE(_xlfn._xlws.FILTER(O7:O233,P7:P233&gt;cr),3),O7:O233,0)+6,1))</f>
        <v>#VALUE!</v>
      </c>
      <c r="P236" s="1" t="e" cm="1" vm="1">
        <f t="array" aca="1" ref="P236" ca="1">INDIRECT(ADDRESS(MATCH(LARGE(_xlfn._xlws.FILTER(P7:P233,P7:P233&gt;cr),3),P7:P233,0)+6,1))</f>
        <v>#VALUE!</v>
      </c>
      <c r="Q236" s="1" t="e" cm="1" vm="1">
        <f t="array" aca="1" ref="Q236" ca="1">INDIRECT(ADDRESS(MATCH(SMALL(_xlfn._xlws.FILTER(Q7:Q233,P7:P233&gt;cr),3),Q7:Q233,0)+6,1))</f>
        <v>#VALUE!</v>
      </c>
      <c r="R236" s="6" t="e" cm="1" vm="1">
        <f t="array" aca="1" ref="R236" ca="1">INDIRECT(ADDRESS(MATCH(SMALL(_xlfn._xlws.FILTER(R7:R233,X7:X233&gt;cr),3),R7:R233,0)+6,1))</f>
        <v>#VALUE!</v>
      </c>
      <c r="S236" s="6" t="e" cm="1" vm="1">
        <f t="array" aca="1" ref="S236" ca="1">INDIRECT(ADDRESS(MATCH(SMALL(_xlfn._xlws.FILTER(S7:S233,X7:X233&gt;cr),3),S7:S233,0)+6,1))</f>
        <v>#VALUE!</v>
      </c>
      <c r="T236" s="6" t="e" cm="1" vm="1">
        <f t="array" aca="1" ref="T236" ca="1">INDIRECT(ADDRESS(MATCH(LARGE(_xlfn._xlws.FILTER(T7:T233,X7:X233&gt;cr),3),T7:T233,0)+6,1))</f>
        <v>#VALUE!</v>
      </c>
      <c r="U236" s="6" t="e" cm="1" vm="1">
        <f t="array" aca="1" ref="U236" ca="1">INDIRECT(ADDRESS(MATCH(LARGE(_xlfn._xlws.FILTER(U7:U233,X7:X233&gt;cr),3),U7:U233,0)+6,1))</f>
        <v>#VALUE!</v>
      </c>
      <c r="V236" s="6" t="e" cm="1" vm="1">
        <f t="array" aca="1" ref="V236" ca="1">INDIRECT(ADDRESS(MATCH(LARGE(_xlfn._xlws.FILTER(V7:V233,X7:X233&gt;cr),3),V7:V233,0)+6,1))</f>
        <v>#VALUE!</v>
      </c>
      <c r="W236" s="6" t="e" cm="1" vm="1">
        <f t="array" aca="1" ref="W236" ca="1">INDIRECT(ADDRESS(MATCH(LARGE(_xlfn._xlws.FILTER(W7:W233,X7:X233&gt;cr),3),W7:W233,0)+6,1))</f>
        <v>#VALUE!</v>
      </c>
      <c r="X236" s="6" t="e" cm="1" vm="1">
        <f t="array" aca="1" ref="X236" ca="1">INDIRECT(ADDRESS(MATCH(LARGE(_xlfn._xlws.FILTER(X7:X233,X7:X233&gt;cr),3),X7:X233,0)+6,1))</f>
        <v>#VALUE!</v>
      </c>
      <c r="Y236" s="6" t="e" cm="1" vm="1">
        <f t="array" aca="1" ref="Y236" ca="1">INDIRECT(ADDRESS(MATCH(SMALL(_xlfn._xlws.FILTER(Y7:Y233,X7:X233&gt;cr),3),Y7:Y233,0)+6,1))</f>
        <v>#VALUE!</v>
      </c>
      <c r="Z236" s="1" t="e" cm="1" vm="1">
        <f t="array" aca="1" ref="Z236" ca="1">INDIRECT(ADDRESS(MATCH(SMALL(_xlfn._xlws.FILTER(Z7:Z233,AF7:AF233&gt;cr),3),Z7:Z233,0)+6,1))</f>
        <v>#VALUE!</v>
      </c>
      <c r="AA236" s="1" t="e" cm="1" vm="1">
        <f t="array" aca="1" ref="AA236" ca="1">INDIRECT(ADDRESS(MATCH(SMALL(_xlfn._xlws.FILTER(AA7:AA233,AF7:AF233&gt;cr),3),AA7:AA233,0)+6,1))</f>
        <v>#VALUE!</v>
      </c>
      <c r="AB236" s="1" t="e" cm="1" vm="1">
        <f t="array" aca="1" ref="AB236" ca="1">INDIRECT(ADDRESS(MATCH(LARGE(_xlfn._xlws.FILTER(AB7:AB233,AF7:AF233&gt;cr),3),AB7:AB233,0)+6,1))</f>
        <v>#VALUE!</v>
      </c>
      <c r="AC236" s="1" t="e" cm="1" vm="1">
        <f t="array" aca="1" ref="AC236" ca="1">INDIRECT(ADDRESS(MATCH(LARGE(_xlfn._xlws.FILTER(AC7:AC233,AF7:AF233&gt;cr),3),AC7:AC233,0)+6,1))</f>
        <v>#VALUE!</v>
      </c>
      <c r="AD236" s="1" t="e" cm="1" vm="1">
        <f t="array" aca="1" ref="AD236" ca="1">INDIRECT(ADDRESS(MATCH(LARGE(_xlfn._xlws.FILTER(AD7:AD233,AF7:AF233&gt;cr),3),AD7:AD233,0)+6,1))</f>
        <v>#VALUE!</v>
      </c>
      <c r="AE236" s="1" t="e" cm="1" vm="1">
        <f t="array" aca="1" ref="AE236" ca="1">INDIRECT(ADDRESS(MATCH(LARGE(_xlfn._xlws.FILTER(AE7:AE233,AF7:AF233&gt;cr),3),AE7:AE233,0)+6,1))</f>
        <v>#VALUE!</v>
      </c>
      <c r="AF236" s="1" t="e" cm="1" vm="1">
        <f t="array" aca="1" ref="AF236" ca="1">INDIRECT(ADDRESS(MATCH(LARGE(_xlfn._xlws.FILTER(AF7:AF233,AF7:AF233&gt;cr),3),AF7:AF233,0)+6,1))</f>
        <v>#VALUE!</v>
      </c>
      <c r="AG236" s="1" t="e" cm="1" vm="1">
        <f t="array" aca="1" ref="AG236" ca="1">INDIRECT(ADDRESS(MATCH(SMALL(_xlfn._xlws.FILTER(AG7:AG233,AF7:AF233&gt;cr),3),AG7:AG233,0)+6,1))</f>
        <v>#VALUE!</v>
      </c>
      <c r="AH236" s="6" t="str" cm="1">
        <f t="array" aca="1" ref="AH236" ca="1">INDIRECT(ADDRESS(MATCH(SMALL(_xlfn._xlws.FILTER(AH7:AH233,AN7:AN233&gt;cr),3),AH7:AH233,0)+6,1))</f>
        <v>BI03.PearsonJ</v>
      </c>
      <c r="AI236" s="6" t="str" cm="1">
        <f t="array" aca="1" ref="AI236" ca="1">INDIRECT(ADDRESS(MATCH(SMALL(_xlfn._xlws.FILTER(AI7:AI233,AN7:AN233&gt;cr),3),AI7:AI233,0)+6,1))</f>
        <v>BU01.RatingJaccard</v>
      </c>
      <c r="AJ236" s="6" t="str" cm="1">
        <f t="array" aca="1" ref="AJ236" ca="1">INDIRECT(ADDRESS(MATCH(LARGE(_xlfn._xlws.FILTER(AJ7:AJ233,AN7:AN233&gt;cr),3),AJ7:AJ233,0)+6,1))</f>
        <v>BI01.JacLMH</v>
      </c>
      <c r="AK236" s="6" t="str" cm="1">
        <f t="array" aca="1" ref="AK236" ca="1">INDIRECT(ADDRESS(MATCH(LARGE(_xlfn._xlws.FILTER(AK7:AK233,AN7:AN233&gt;cr),3),AK7:AK233,0)+6,1))</f>
        <v>BU02.CosineJ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e" cm="1" vm="1">
        <f t="array" aca="1" ref="AP236" ca="1">INDIRECT(ADDRESS(MATCH(SMALL(_xlfn._xlws.FILTER(AP7:AP233,AV7:AV233&gt;cr),3),AP7:AP233,0)+6,1))</f>
        <v>#VALUE!</v>
      </c>
      <c r="AQ236" s="1" t="e" cm="1" vm="1">
        <f t="array" aca="1" ref="AQ236" ca="1">INDIRECT(ADDRESS(MATCH(SMALL(_xlfn._xlws.FILTER(AQ7:AQ233,AV7:AV233&gt;cr),3),AQ7:AQ233,0)+6,1))</f>
        <v>#VALUE!</v>
      </c>
      <c r="AR236" s="1" t="e" cm="1" vm="1">
        <f t="array" aca="1" ref="AR236" ca="1">INDIRECT(ADDRESS(MATCH(LARGE(_xlfn._xlws.FILTER(AR7:AR233,AV7:AV233&gt;cr),3),AR7:AR233,0)+6,1))</f>
        <v>#VALUE!</v>
      </c>
      <c r="AS236" s="1" t="e" cm="1" vm="1">
        <f t="array" aca="1" ref="AS236" ca="1">INDIRECT(ADDRESS(MATCH(LARGE(_xlfn._xlws.FILTER(AS7:AS233,AV7:AV233&gt;cr),3),AS7:AS233,0)+6,1))</f>
        <v>#VALUE!</v>
      </c>
      <c r="AT236" s="1" t="e" cm="1" vm="1">
        <f t="array" aca="1" ref="AT236" ca="1">INDIRECT(ADDRESS(MATCH(LARGE(_xlfn._xlws.FILTER(AT7:AT233,AV7:AV233&gt;cr),3),AT7:AT233,0)+6,1))</f>
        <v>#VALUE!</v>
      </c>
      <c r="AU236" s="1" t="e" cm="1" vm="1">
        <f t="array" aca="1" ref="AU236" ca="1">INDIRECT(ADDRESS(MATCH(LARGE(_xlfn._xlws.FILTER(AU7:AU233,AV7:AV233&gt;cr),3),AU7:AU233,0)+6,1))</f>
        <v>#VALUE!</v>
      </c>
      <c r="AV236" s="1" t="e" cm="1" vm="1">
        <f t="array" aca="1" ref="AV236" ca="1">INDIRECT(ADDRESS(MATCH(LARGE(_xlfn._xlws.FILTER(AV7:AV233,AV7:AV233&gt;cr),3),AV7:AV233,0)+6,1))</f>
        <v>#VALUE!</v>
      </c>
      <c r="AW236" s="1" t="e" cm="1" vm="1">
        <f t="array" aca="1" ref="AW236" ca="1">INDIRECT(ADDRESS(MATCH(SMALL(_xlfn._xlws.FILTER(AW7:AW233,AV7:AV233&gt;cr),3),AW7:AW233,0)+6,1))</f>
        <v>#VALUE!</v>
      </c>
      <c r="AX236" s="6" t="e" cm="1" vm="1">
        <f t="array" aca="1" ref="AX236" ca="1">INDIRECT(ADDRESS(MATCH(SMALL(_xlfn._xlws.FILTER(AX7:AX233,BD7:BD233&gt;cr),3),AX7:AX233,0)+6,1))</f>
        <v>#VALUE!</v>
      </c>
      <c r="AY236" s="6" t="e" cm="1" vm="1">
        <f t="array" aca="1" ref="AY236" ca="1">INDIRECT(ADDRESS(MATCH(SMALL(_xlfn._xlws.FILTER(AY7:AY233,BD7:BD233&gt;cr),3),AY7:AY233,0)+6,1))</f>
        <v>#VALUE!</v>
      </c>
      <c r="AZ236" s="6" t="e" cm="1" vm="1">
        <f t="array" aca="1" ref="AZ236" ca="1">INDIRECT(ADDRESS(MATCH(LARGE(_xlfn._xlws.FILTER(AZ7:AZ233,BD7:BD233&gt;cr),3),AZ7:AZ233,0)+6,1))</f>
        <v>#VALUE!</v>
      </c>
      <c r="BA236" s="6" t="e" cm="1" vm="1">
        <f t="array" aca="1" ref="BA236" ca="1">INDIRECT(ADDRESS(MATCH(LARGE(_xlfn._xlws.FILTER(BA7:BA233,BD7:BD233&gt;cr),3),BA7:BA233,0)+6,1))</f>
        <v>#VALUE!</v>
      </c>
      <c r="BB236" s="6" t="e" cm="1" vm="1">
        <f t="array" aca="1" ref="BB236" ca="1">INDIRECT(ADDRESS(MATCH(LARGE(_xlfn._xlws.FILTER(BB7:BB233,BD7:BD233&gt;cr),3),BB7:BB233,0)+6,1))</f>
        <v>#VALUE!</v>
      </c>
      <c r="BC236" s="6" t="e" cm="1" vm="1">
        <f t="array" aca="1" ref="BC236" ca="1">INDIRECT(ADDRESS(MATCH(LARGE(_xlfn._xlws.FILTER(BC7:BC233,BD7:BD233&gt;cr),3),BC7:BC233,0)+6,1))</f>
        <v>#VALUE!</v>
      </c>
      <c r="BD236" s="6" t="e" cm="1" vm="1">
        <f t="array" aca="1" ref="BD236" ca="1">INDIRECT(ADDRESS(MATCH(LARGE(_xlfn._xlws.FILTER(BD7:BD233,BD7:BD233&gt;cr),3),BD7:BD233,0)+6,1))</f>
        <v>#VALUE!</v>
      </c>
      <c r="BE236" s="6" t="e" cm="1" vm="1">
        <f t="array" aca="1" ref="BE236" ca="1">INDIRECT(ADDRESS(MATCH(SMALL(_xlfn._xlws.FILTER(BE7:BE233,BD7:BD233&gt;cr),3),BE7:BE233,0)+6,1))</f>
        <v>#VALUE!</v>
      </c>
      <c r="BF236" s="1" t="e" cm="1" vm="1">
        <f t="array" aca="1" ref="BF236" ca="1">INDIRECT(ADDRESS(MATCH(SMALL(_xlfn._xlws.FILTER(BF7:BF233,BL7:BL233&gt;cr),3),BF7:BF233,0)+6,1))</f>
        <v>#VALUE!</v>
      </c>
      <c r="BG236" s="1" t="e" cm="1" vm="1">
        <f t="array" aca="1" ref="BG236" ca="1">INDIRECT(ADDRESS(MATCH(SMALL(_xlfn._xlws.FILTER(BG7:BG233,BL7:BL233&gt;cr),3),BG7:BG233,0)+6,1))</f>
        <v>#VALUE!</v>
      </c>
      <c r="BH236" s="1" t="e" cm="1" vm="1">
        <f t="array" aca="1" ref="BH236" ca="1">INDIRECT(ADDRESS(MATCH(LARGE(_xlfn._xlws.FILTER(BH7:BH233,BL7:BL233&gt;cr),3),BH7:BH233,0)+6,1))</f>
        <v>#VALUE!</v>
      </c>
      <c r="BI236" s="1" t="e" cm="1" vm="1">
        <f t="array" aca="1" ref="BI236" ca="1">INDIRECT(ADDRESS(MATCH(LARGE(_xlfn._xlws.FILTER(BI7:BI233,BL7:BL233&gt;cr),3),BI7:BI233,0)+6,1))</f>
        <v>#VALUE!</v>
      </c>
      <c r="BJ236" s="1" t="e" cm="1" vm="1">
        <f t="array" aca="1" ref="BJ236" ca="1">INDIRECT(ADDRESS(MATCH(LARGE(_xlfn._xlws.FILTER(BJ7:BJ233,BL7:BL233&gt;cr),3),BJ7:BJ233,0)+6,1))</f>
        <v>#VALUE!</v>
      </c>
      <c r="BK236" s="1" t="e" cm="1" vm="1">
        <f t="array" aca="1" ref="BK236" ca="1">INDIRECT(ADDRESS(MATCH(LARGE(_xlfn._xlws.FILTER(BK7:BK233,BL7:BL233&gt;cr),3),BK7:BK233,0)+6,1))</f>
        <v>#VALUE!</v>
      </c>
      <c r="BL236" s="1" t="e" cm="1" vm="1">
        <f t="array" aca="1" ref="BL236" ca="1">INDIRECT(ADDRESS(MATCH(LARGE(_xlfn._xlws.FILTER(BL7:BL233,BL7:BL233&gt;cr),3),BL7:BL233,0)+6,1))</f>
        <v>#VALUE!</v>
      </c>
      <c r="BM236" s="1" t="e" cm="1" vm="1">
        <f t="array" aca="1" ref="BM236" ca="1">INDIRECT(ADDRESS(MATCH(SMALL(_xlfn._xlws.FILTER(BM7:BM233,BL7:BL233&gt;cr),3),BM7:BM233,0)+6,1))</f>
        <v>#VALUE!</v>
      </c>
      <c r="BN236" s="6" t="e" cm="1" vm="1">
        <f t="array" aca="1" ref="BN236" ca="1">INDIRECT(ADDRESS(MATCH(SMALL(_xlfn._xlws.FILTER(BN7:BN233,BT7:BT233&gt;cr),3),BN7:BN233,0)+6,1))</f>
        <v>#VALUE!</v>
      </c>
      <c r="BO236" s="6" t="e" cm="1" vm="1">
        <f t="array" aca="1" ref="BO236" ca="1">INDIRECT(ADDRESS(MATCH(SMALL(_xlfn._xlws.FILTER(BO7:BO233,BT7:BT233&gt;cr),3),BO7:BO233,0)+6,1))</f>
        <v>#VALUE!</v>
      </c>
      <c r="BP236" s="6" t="e" cm="1" vm="1">
        <f t="array" aca="1" ref="BP236" ca="1">INDIRECT(ADDRESS(MATCH(LARGE(_xlfn._xlws.FILTER(BP7:BP233,BT7:BT233&gt;cr),3),BP7:BP233,0)+6,1))</f>
        <v>#VALUE!</v>
      </c>
      <c r="BQ236" s="6" t="e" cm="1" vm="1">
        <f t="array" aca="1" ref="BQ236" ca="1">INDIRECT(ADDRESS(MATCH(LARGE(_xlfn._xlws.FILTER(BQ7:BQ233,BT7:BT233&gt;cr),3),BQ7:BQ233,0)+6,1))</f>
        <v>#VALUE!</v>
      </c>
      <c r="BR236" s="6" t="e" cm="1" vm="1">
        <f t="array" aca="1" ref="BR236" ca="1">INDIRECT(ADDRESS(MATCH(LARGE(_xlfn._xlws.FILTER(BR7:BR233,BT7:BT233&gt;cr),3),BR7:BR233,0)+6,1))</f>
        <v>#VALUE!</v>
      </c>
      <c r="BS236" s="6" t="e" cm="1" vm="1">
        <f t="array" aca="1" ref="BS236" ca="1">INDIRECT(ADDRESS(MATCH(LARGE(_xlfn._xlws.FILTER(BS7:BS233,BT7:BT233&gt;cr),3),BS7:BS233,0)+6,1))</f>
        <v>#VALUE!</v>
      </c>
      <c r="BT236" s="6" t="e" cm="1" vm="1">
        <f t="array" aca="1" ref="BT236" ca="1">INDIRECT(ADDRESS(MATCH(LARGE(_xlfn._xlws.FILTER(BT7:BT233,BT7:BT233&gt;cr),3),BT7:BT233,0)+6,1))</f>
        <v>#VALUE!</v>
      </c>
      <c r="BU236" s="6" t="e" cm="1" vm="1">
        <f t="array" aca="1" ref="BU236" ca="1">INDIRECT(ADDRESS(MATCH(SMALL(_xlfn._xlws.FILTER(BU7:BU233,BT7:BT233&gt;cr),3),BU7:BU233,0)+6,1))</f>
        <v>#VALUE!</v>
      </c>
      <c r="BV236" s="1" t="e" cm="1" vm="1">
        <f t="array" aca="1" ref="BV236" ca="1">INDIRECT(ADDRESS(MATCH(SMALL(_xlfn._xlws.FILTER(BV7:BV233,CB7:CB233&gt;cr),3),BV7:BV233,0)+6,1))</f>
        <v>#VALUE!</v>
      </c>
      <c r="BW236" s="1" t="e" cm="1" vm="1">
        <f t="array" aca="1" ref="BW236" ca="1">INDIRECT(ADDRESS(MATCH(SMALL(_xlfn._xlws.FILTER(BW7:BW233,CB7:CB233&gt;cr),3),BW7:BW233,0)+6,1))</f>
        <v>#VALUE!</v>
      </c>
      <c r="BX236" s="1" t="e" cm="1" vm="1">
        <f t="array" aca="1" ref="BX236" ca="1">INDIRECT(ADDRESS(MATCH(LARGE(_xlfn._xlws.FILTER(BX7:BX233,CB7:CB233&gt;cr),3),BX7:BX233,0)+6,1))</f>
        <v>#VALUE!</v>
      </c>
      <c r="BY236" s="1" t="e" cm="1" vm="1">
        <f t="array" aca="1" ref="BY236" ca="1">INDIRECT(ADDRESS(MATCH(LARGE(_xlfn._xlws.FILTER(BY7:BY233,CB7:CB233&gt;cr),3),BY7:BY233,0)+6,1))</f>
        <v>#VALUE!</v>
      </c>
      <c r="BZ236" s="1" t="e" cm="1" vm="1">
        <f t="array" aca="1" ref="BZ236" ca="1">INDIRECT(ADDRESS(MATCH(LARGE(_xlfn._xlws.FILTER(BZ7:BZ233,CB7:CB233&gt;cr),3),BZ7:BZ233,0)+6,1))</f>
        <v>#VALUE!</v>
      </c>
      <c r="CA236" s="1" t="e" cm="1" vm="1">
        <f t="array" aca="1" ref="CA236" ca="1">INDIRECT(ADDRESS(MATCH(LARGE(_xlfn._xlws.FILTER(CA7:CA233,CB7:CB233&gt;cr),3),CA7:CA233,0)+6,1))</f>
        <v>#VALUE!</v>
      </c>
      <c r="CB236" s="1" t="e" cm="1" vm="1">
        <f t="array" aca="1" ref="CB236" ca="1">INDIRECT(ADDRESS(MATCH(LARGE(_xlfn._xlws.FILTER(CB7:CB233,CB7:CB233&gt;cr),3),CB7:CB233,0)+6,1))</f>
        <v>#VALUE!</v>
      </c>
      <c r="CC236" s="1" t="e" cm="1" vm="1">
        <f t="array" aca="1" ref="CC236" ca="1">INDIRECT(ADDRESS(MATCH(SMALL(_xlfn._xlws.FILTER(CC7:CC233,CB7:CB233&gt;cr),3),CC7:CC233,0)+6,1))</f>
        <v>#VALUE!</v>
      </c>
      <c r="CD236" s="6" t="e" cm="1" vm="1">
        <f t="array" aca="1" ref="CD236" ca="1">INDIRECT(ADDRESS(MATCH(SMALL(_xlfn._xlws.FILTER(CD7:CD233,CJ7:CJ233&gt;cr),3),CD7:CD233,0)+6,1))</f>
        <v>#VALUE!</v>
      </c>
      <c r="CE236" s="6" t="e" cm="1" vm="1">
        <f t="array" aca="1" ref="CE236" ca="1">INDIRECT(ADDRESS(MATCH(SMALL(_xlfn._xlws.FILTER(CE7:CE233,CJ7:CJ233&gt;cr),3),CE7:CE233,0)+6,1))</f>
        <v>#VALUE!</v>
      </c>
      <c r="CF236" s="6" t="e" cm="1" vm="1">
        <f t="array" aca="1" ref="CF236" ca="1">INDIRECT(ADDRESS(MATCH(LARGE(_xlfn._xlws.FILTER(CF7:CF233,CJ7:CJ233&gt;cr),3),CF7:CF233,0)+6,1))</f>
        <v>#VALUE!</v>
      </c>
      <c r="CG236" s="6" t="e" cm="1" vm="1">
        <f t="array" aca="1" ref="CG236" ca="1">INDIRECT(ADDRESS(MATCH(LARGE(_xlfn._xlws.FILTER(CG7:CG233,CJ7:CJ233&gt;cr),3),CG7:CG233,0)+6,1))</f>
        <v>#VALUE!</v>
      </c>
      <c r="CH236" s="6" t="e" cm="1" vm="1">
        <f t="array" aca="1" ref="CH236" ca="1">INDIRECT(ADDRESS(MATCH(LARGE(_xlfn._xlws.FILTER(CH7:CH233,CJ7:CJ233&gt;cr),3),CH7:CH233,0)+6,1))</f>
        <v>#VALUE!</v>
      </c>
      <c r="CI236" s="6" t="e" cm="1" vm="1">
        <f t="array" aca="1" ref="CI236" ca="1">INDIRECT(ADDRESS(MATCH(LARGE(_xlfn._xlws.FILTER(CI7:CI233,CJ7:CJ233&gt;cr),3),CI7:CI233,0)+6,1))</f>
        <v>#VALUE!</v>
      </c>
      <c r="CJ236" s="6" t="e" cm="1" vm="1">
        <f t="array" aca="1" ref="CJ236" ca="1">INDIRECT(ADDRESS(MATCH(LARGE(_xlfn._xlws.FILTER(CJ7:CJ233,CJ7:CJ233&gt;cr),3),CJ7:CJ233,0)+6,1))</f>
        <v>#VALUE!</v>
      </c>
      <c r="CK236" s="6" t="e" cm="1" vm="1">
        <f t="array" aca="1" ref="CK236" ca="1">INDIRECT(ADDRESS(MATCH(SMALL(_xlfn._xlws.FILTER(CK7:CK233,CJ7:CJ233&gt;cr),3),CK7:CK233,0)+6,1))</f>
        <v>#VALUE!</v>
      </c>
      <c r="CL236" s="1" t="str" cm="1">
        <f t="array" aca="1" ref="CL236" ca="1">INDIRECT(ADDRESS(MATCH(SMALL(_xlfn._xlws.FILTER(CL7:CL233,CR7:CR233&gt;cr),3),CL7:CL233,0)+6,1))</f>
        <v>CI14.SMD.Pearson</v>
      </c>
      <c r="CM236" s="1" t="str" cm="1">
        <f t="array" aca="1" ref="CM236" ca="1">INDIRECT(ADDRESS(MATCH(SMALL(_xlfn._xlws.FILTER(CM7:CM233,CR7:CR233&gt;cr),3),CM7:CM233,0)+6,1))</f>
        <v>BI22.ZSim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BU15.NNSMJ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BI01.JaccardMulti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e" cm="1" vm="1">
        <f t="array" aca="1" ref="CT236" ca="1">INDIRECT(ADDRESS(MATCH(SMALL(_xlfn._xlws.FILTER(CT7:CT233,CZ7:CZ233&gt;cr),3),CT7:CT233,0)+6,1))</f>
        <v>#VALUE!</v>
      </c>
      <c r="CU236" s="6" t="e" cm="1" vm="1">
        <f t="array" aca="1" ref="CU236" ca="1">INDIRECT(ADDRESS(MATCH(SMALL(_xlfn._xlws.FILTER(CU7:CU233,CZ7:CZ233&gt;cr),3),CU7:CU233,0)+6,1))</f>
        <v>#VALUE!</v>
      </c>
      <c r="CV236" s="6" t="e" cm="1" vm="1">
        <f t="array" aca="1" ref="CV236" ca="1">INDIRECT(ADDRESS(MATCH(LARGE(_xlfn._xlws.FILTER(CV7:CV233,CZ7:CZ233&gt;cr),3),CV7:CV233,0)+6,1))</f>
        <v>#VALUE!</v>
      </c>
      <c r="CW236" s="6" t="e" cm="1" vm="1">
        <f t="array" aca="1" ref="CW236" ca="1">INDIRECT(ADDRESS(MATCH(LARGE(_xlfn._xlws.FILTER(CW7:CW233,CZ7:CZ233&gt;cr),3),CW7:CW233,0)+6,1))</f>
        <v>#VALUE!</v>
      </c>
      <c r="CX236" s="6" t="e" cm="1" vm="1">
        <f t="array" aca="1" ref="CX236" ca="1">INDIRECT(ADDRESS(MATCH(LARGE(_xlfn._xlws.FILTER(CX7:CX233,CZ7:CZ233&gt;cr),3),CX7:CX233,0)+6,1))</f>
        <v>#VALUE!</v>
      </c>
      <c r="CY236" s="6" t="e" cm="1" vm="1">
        <f t="array" aca="1" ref="CY236" ca="1">INDIRECT(ADDRESS(MATCH(LARGE(_xlfn._xlws.FILTER(CY7:CY233,CZ7:CZ233&gt;cr),3),CY7:CY233,0)+6,1))</f>
        <v>#VALUE!</v>
      </c>
      <c r="CZ236" s="6" t="e" cm="1" vm="1">
        <f t="array" aca="1" ref="CZ236" ca="1">INDIRECT(ADDRESS(MATCH(LARGE(_xlfn._xlws.FILTER(CZ7:CZ233,CZ7:CZ233&gt;cr),3),CZ7:CZ233,0)+6,1))</f>
        <v>#VALUE!</v>
      </c>
      <c r="DA236" s="6" t="e" cm="1" vm="1">
        <f t="array" aca="1" ref="DA236" ca="1">INDIRECT(ADDRESS(MATCH(SMALL(_xlfn._xlws.FILTER(DA7:DA233,CZ7:CZ233&gt;cr),3),DA7:DA233,0)+6,1))</f>
        <v>#VALUE!</v>
      </c>
      <c r="DB236" s="1" t="e" cm="1" vm="1">
        <f t="array" aca="1" ref="DB236" ca="1">INDIRECT(ADDRESS(MATCH(SMALL(_xlfn._xlws.FILTER(DB7:DB233,DH7:DH233&gt;cr),3),DB7:DB233,0)+6,1))</f>
        <v>#VALUE!</v>
      </c>
      <c r="DC236" s="1" t="e" cm="1" vm="1">
        <f t="array" aca="1" ref="DC236" ca="1">INDIRECT(ADDRESS(MATCH(SMALL(_xlfn._xlws.FILTER(DC7:DC233,DH7:DH233&gt;cr),3),DC7:DC233,0)+6,1))</f>
        <v>#VALUE!</v>
      </c>
      <c r="DD236" s="1" t="e" cm="1" vm="1">
        <f t="array" aca="1" ref="DD236" ca="1">INDIRECT(ADDRESS(MATCH(LARGE(_xlfn._xlws.FILTER(DD7:DD233,DH7:DH233&gt;cr),3),DD7:DD233,0)+6,1))</f>
        <v>#VALUE!</v>
      </c>
      <c r="DE236" s="1" t="e" cm="1" vm="1">
        <f t="array" aca="1" ref="DE236" ca="1">INDIRECT(ADDRESS(MATCH(LARGE(_xlfn._xlws.FILTER(DE7:DE233,DH7:DH233&gt;cr),3),DE7:DE233,0)+6,1))</f>
        <v>#VALUE!</v>
      </c>
      <c r="DF236" s="1" t="e" cm="1" vm="1">
        <f t="array" aca="1" ref="DF236" ca="1">INDIRECT(ADDRESS(MATCH(LARGE(_xlfn._xlws.FILTER(DF7:DF233,DH7:DH233&gt;cr),3),DF7:DF233,0)+6,1))</f>
        <v>#VALUE!</v>
      </c>
      <c r="DG236" s="1" t="e" cm="1" vm="1">
        <f t="array" aca="1" ref="DG236" ca="1">INDIRECT(ADDRESS(MATCH(LARGE(_xlfn._xlws.FILTER(DG7:DG233,DH7:DH233&gt;cr),3),DG7:DG233,0)+6,1))</f>
        <v>#VALUE!</v>
      </c>
      <c r="DH236" s="1" t="e" cm="1" vm="1">
        <f t="array" aca="1" ref="DH236" ca="1">INDIRECT(ADDRESS(MATCH(LARGE(_xlfn._xlws.FILTER(DH7:DH233,DH7:DH233&gt;cr),3),DH7:DH233,0)+6,1))</f>
        <v>#VALUE!</v>
      </c>
      <c r="DI236" s="1" t="e" cm="1" vm="1">
        <f t="array" aca="1" ref="DI236" ca="1">INDIRECT(ADDRESS(MATCH(SMALL(_xlfn._xlws.FILTER(DI7:DI233,DH7:DH233&gt;cr),3),DI7:DI233,0)+6,1))</f>
        <v>#VALUE!</v>
      </c>
      <c r="DJ236" s="6" t="e" cm="1" vm="1">
        <f t="array" aca="1" ref="DJ236" ca="1">INDIRECT(ADDRESS(MATCH(SMALL(_xlfn._xlws.FILTER(DJ7:DJ233,DP7:DP233&gt;cr),3),DJ7:DJ233,0)+6,1))</f>
        <v>#VALUE!</v>
      </c>
      <c r="DK236" s="6" t="e" cm="1" vm="1">
        <f t="array" aca="1" ref="DK236" ca="1">INDIRECT(ADDRESS(MATCH(SMALL(_xlfn._xlws.FILTER(DK7:DK233,DP7:DP233&gt;cr),3),DK7:DK233,0)+6,1))</f>
        <v>#VALUE!</v>
      </c>
      <c r="DL236" s="6" t="e" cm="1" vm="1">
        <f t="array" aca="1" ref="DL236" ca="1">INDIRECT(ADDRESS(MATCH(LARGE(_xlfn._xlws.FILTER(DL7:DL233,DP7:DP233&gt;cr),3),DL7:DL233,0)+6,1))</f>
        <v>#VALUE!</v>
      </c>
      <c r="DM236" s="6" t="e" cm="1" vm="1">
        <f t="array" aca="1" ref="DM236" ca="1">INDIRECT(ADDRESS(MATCH(LARGE(_xlfn._xlws.FILTER(DM7:DM233,DP7:DP233&gt;cr),3),DM7:DM233,0)+6,1))</f>
        <v>#VALUE!</v>
      </c>
      <c r="DN236" s="6" t="e" cm="1" vm="1">
        <f t="array" aca="1" ref="DN236" ca="1">INDIRECT(ADDRESS(MATCH(LARGE(_xlfn._xlws.FILTER(DN7:DN233,DP7:DP233&gt;cr),3),DN7:DN233,0)+6,1))</f>
        <v>#VALUE!</v>
      </c>
      <c r="DO236" s="6" t="e" cm="1" vm="1">
        <f t="array" aca="1" ref="DO236" ca="1">INDIRECT(ADDRESS(MATCH(LARGE(_xlfn._xlws.FILTER(DO7:DO233,DP7:DP233&gt;cr),3),DO7:DO233,0)+6,1))</f>
        <v>#VALUE!</v>
      </c>
      <c r="DP236" s="6" t="e" cm="1" vm="1">
        <f t="array" aca="1" ref="DP236" ca="1">INDIRECT(ADDRESS(MATCH(LARGE(_xlfn._xlws.FILTER(DP7:DP233,DP7:DP233&gt;cr),3),DP7:DP233,0)+6,1))</f>
        <v>#VALUE!</v>
      </c>
      <c r="DQ236" s="6" t="e" cm="1" vm="1">
        <f t="array" aca="1" ref="DQ236" ca="1">INDIRECT(ADDRESS(MATCH(SMALL(_xlfn._xlws.FILTER(DQ7:DQ233,DP7:DP233&gt;cr),3),DQ7:DQ233,0)+6,1))</f>
        <v>#VALUE!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CI14.SMD.Pearson</v>
      </c>
      <c r="EA236" s="6" t="str" cm="1">
        <f t="array" aca="1" ref="EA236" ca="1">INDIRECT(ADDRESS(MATCH(SMALL(_xlfn._xlws.FILTER(EA7:EA233,EF7:EF233&gt;cr),3),EA7:EA233,0)+6,1))</f>
        <v>BU03.PearsonJ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BU15.NNSMJ</v>
      </c>
      <c r="ED236" s="6" t="str" cm="1">
        <f t="array" aca="1" ref="ED236" ca="1">INDIRECT(ADDRESS(MATCH(LARGE(_xlfn._xlws.FILTER(ED7:ED233,EF7:EF233&gt;cr),3),ED7:ED233,0)+6,1))</f>
        <v>BI14.HSMD</v>
      </c>
      <c r="EE236" s="6" t="str" cm="1">
        <f t="array" aca="1" ref="EE236" ca="1">INDIRECT(ADDRESS(MATCH(LARGE(_xlfn._xlws.FILTER(EE7:EE233,EF7:EF233&gt;cr),3),EE7:EE233,0)+6,1))</f>
        <v>BI01.IJ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AI10.Triangle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e" cm="1" vm="1">
        <f t="array" aca="1" ref="EX236" ca="1">INDIRECT(ADDRESS(MATCH(SMALL(_xlfn._xlws.FILTER(EX7:EX233,FD7:FD233&gt;cr),3),EX7:EX233,0)+6,1))</f>
        <v>#VALUE!</v>
      </c>
      <c r="EY236" s="1" t="e" cm="1" vm="1">
        <f t="array" aca="1" ref="EY236" ca="1">INDIRECT(ADDRESS(MATCH(SMALL(_xlfn._xlws.FILTER(EY7:EY233,FD7:FD233&gt;cr),3),EY7:EY233,0)+6,1))</f>
        <v>#VALUE!</v>
      </c>
      <c r="EZ236" s="1" t="e" cm="1" vm="1">
        <f t="array" aca="1" ref="EZ236" ca="1">INDIRECT(ADDRESS(MATCH(LARGE(_xlfn._xlws.FILTER(EZ7:EZ233,FD7:FD233&gt;cr),3),EZ7:EZ233,0)+6,1))</f>
        <v>#VALUE!</v>
      </c>
      <c r="FA236" s="1" t="e" cm="1" vm="1">
        <f t="array" aca="1" ref="FA236" ca="1">INDIRECT(ADDRESS(MATCH(LARGE(_xlfn._xlws.FILTER(FA7:FA233,FD7:FD233&gt;cr),3),FA7:FA233,0)+6,1))</f>
        <v>#VALUE!</v>
      </c>
      <c r="FB236" s="1" t="e" cm="1" vm="1">
        <f t="array" aca="1" ref="FB236" ca="1">INDIRECT(ADDRESS(MATCH(LARGE(_xlfn._xlws.FILTER(FB7:FB233,FD7:FD233&gt;cr),3),FB7:FB233,0)+6,1))</f>
        <v>#VALUE!</v>
      </c>
      <c r="FC236" s="1" t="e" cm="1" vm="1">
        <f t="array" aca="1" ref="FC236" ca="1">INDIRECT(ADDRESS(MATCH(LARGE(_xlfn._xlws.FILTER(FC7:FC233,FD7:FD233&gt;cr),3),FC7:FC233,0)+6,1))</f>
        <v>#VALUE!</v>
      </c>
      <c r="FD236" s="1" t="e" cm="1" vm="1">
        <f t="array" aca="1" ref="FD236" ca="1">INDIRECT(ADDRESS(MATCH(LARGE(_xlfn._xlws.FILTER(FD7:FD233,FD7:FD233&gt;cr),3),FD7:FD233,0)+6,1))</f>
        <v>#VALUE!</v>
      </c>
      <c r="FE236" s="1" t="e" cm="1" vm="1">
        <f t="array" aca="1" ref="FE236" ca="1">INDIRECT(ADDRESS(MATCH(SMALL(_xlfn._xlws.FILTER(FE7:FE233,FD7:FD233&gt;cr),3),FE7:FE233,0)+6,1))</f>
        <v>#VALUE!</v>
      </c>
      <c r="FF236" s="6" t="e" cm="1" vm="1">
        <f t="array" aca="1" ref="FF236" ca="1">INDIRECT(ADDRESS(MATCH(SMALL(_xlfn._xlws.FILTER(FF7:FF233,FL7:FL233&gt;cr),3),FF7:FF233,0)+6,1))</f>
        <v>#VALUE!</v>
      </c>
      <c r="FG236" s="6" t="e" cm="1" vm="1">
        <f t="array" aca="1" ref="FG236" ca="1">INDIRECT(ADDRESS(MATCH(SMALL(_xlfn._xlws.FILTER(FG7:FG233,FL7:FL233&gt;cr),3),FG7:FG233,0)+6,1))</f>
        <v>#VALUE!</v>
      </c>
      <c r="FH236" s="6" t="e" cm="1" vm="1">
        <f t="array" aca="1" ref="FH236" ca="1">INDIRECT(ADDRESS(MATCH(LARGE(_xlfn._xlws.FILTER(FH7:FH233,FL7:FL233&gt;cr),3),FH7:FH233,0)+6,1))</f>
        <v>#VALUE!</v>
      </c>
      <c r="FI236" s="6" t="e" cm="1" vm="1">
        <f t="array" aca="1" ref="FI236" ca="1">INDIRECT(ADDRESS(MATCH(LARGE(_xlfn._xlws.FILTER(FI7:FI233,FL7:FL233&gt;cr),3),FI7:FI233,0)+6,1))</f>
        <v>#VALUE!</v>
      </c>
      <c r="FJ236" s="6" t="e" cm="1" vm="1">
        <f t="array" aca="1" ref="FJ236" ca="1">INDIRECT(ADDRESS(MATCH(LARGE(_xlfn._xlws.FILTER(FJ7:FJ233,FL7:FL233&gt;cr),3),FJ7:FJ233,0)+6,1))</f>
        <v>#VALUE!</v>
      </c>
      <c r="FK236" s="6" t="e" cm="1" vm="1">
        <f t="array" aca="1" ref="FK236" ca="1">INDIRECT(ADDRESS(MATCH(LARGE(_xlfn._xlws.FILTER(FK7:FK233,FL7:FL233&gt;cr),3),FK7:FK233,0)+6,1))</f>
        <v>#VALUE!</v>
      </c>
      <c r="FL236" s="6" t="e" cm="1" vm="1">
        <f t="array" aca="1" ref="FL236" ca="1">INDIRECT(ADDRESS(MATCH(LARGE(_xlfn._xlws.FILTER(FL7:FL233,FL7:FL233&gt;cr),3),FL7:FL233,0)+6,1))</f>
        <v>#VALUE!</v>
      </c>
      <c r="FM236" s="6" t="e" cm="1" vm="1">
        <f t="array" aca="1" ref="FM236" ca="1">INDIRECT(ADDRESS(MATCH(SMALL(_xlfn._xlws.FILTER(FM7:FM233,FL7:FL233&gt;cr),3),FM7:FM233,0)+6,1))</f>
        <v>#VALUE!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BU01.JacLMH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BU15.NNSMJ</v>
      </c>
      <c r="FR236" s="1" t="str" cm="1">
        <f t="array" aca="1" ref="FR236" ca="1">INDIRECT(ADDRESS(MATCH(LARGE(_xlfn._xlws.FILTER(FR7:FR233,FT7:FT233&gt;cr),3),FR7:FR233,0)+6,1))</f>
        <v>BI14.HSMD</v>
      </c>
      <c r="FS236" s="1" t="str" cm="1">
        <f t="array" aca="1" ref="FS236" ca="1">INDIRECT(ADDRESS(MATCH(LARGE(_xlfn._xlws.FILTER(FS7:FS233,FT7:FT233&gt;cr),3),FS7:FS233,0)+6,1))</f>
        <v>BI01.IJ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e" cm="1" vm="1">
        <f t="array" aca="1" ref="FV236" ca="1">INDIRECT(ADDRESS(MATCH(SMALL(_xlfn._xlws.FILTER(FV7:FV233,GB7:GB233&gt;cr),3),FV7:FV233,0)+6,1))</f>
        <v>#VALUE!</v>
      </c>
      <c r="FW236" s="6" t="e" cm="1" vm="1">
        <f t="array" aca="1" ref="FW236" ca="1">INDIRECT(ADDRESS(MATCH(SMALL(_xlfn._xlws.FILTER(FW7:FW233,GB7:GB233&gt;cr),3),FW7:FW233,0)+6,1))</f>
        <v>#VALUE!</v>
      </c>
      <c r="FX236" s="6" t="e" cm="1" vm="1">
        <f t="array" aca="1" ref="FX236" ca="1">INDIRECT(ADDRESS(MATCH(LARGE(_xlfn._xlws.FILTER(FX7:FX233,GB7:GB233&gt;cr),3),FX7:FX233,0)+6,1))</f>
        <v>#VALUE!</v>
      </c>
      <c r="FY236" s="6" t="e" cm="1" vm="1">
        <f t="array" aca="1" ref="FY236" ca="1">INDIRECT(ADDRESS(MATCH(LARGE(_xlfn._xlws.FILTER(FY7:FY233,GB7:GB233&gt;cr),3),FY7:FY233,0)+6,1))</f>
        <v>#VALUE!</v>
      </c>
      <c r="FZ236" s="6" t="e" cm="1" vm="1">
        <f t="array" aca="1" ref="FZ236" ca="1">INDIRECT(ADDRESS(MATCH(LARGE(_xlfn._xlws.FILTER(FZ7:FZ233,GB7:GB233&gt;cr),3),FZ7:FZ233,0)+6,1))</f>
        <v>#VALUE!</v>
      </c>
      <c r="GA236" s="6" t="e" cm="1" vm="1">
        <f t="array" aca="1" ref="GA236" ca="1">INDIRECT(ADDRESS(MATCH(LARGE(_xlfn._xlws.FILTER(GA7:GA233,GB7:GB233&gt;cr),3),GA7:GA233,0)+6,1))</f>
        <v>#VALUE!</v>
      </c>
      <c r="GB236" s="6" t="e" cm="1" vm="1">
        <f t="array" aca="1" ref="GB236" ca="1">INDIRECT(ADDRESS(MATCH(LARGE(_xlfn._xlws.FILTER(GB7:GB233,GB7:GB233&gt;cr),3),GB7:GB233,0)+6,1))</f>
        <v>#VALUE!</v>
      </c>
      <c r="GC236" s="6" t="e" cm="1" vm="1">
        <f t="array" aca="1" ref="GC236" ca="1">INDIRECT(ADDRESS(MATCH(SMALL(_xlfn._xlws.FILTER(GC7:GC233,GB7:GB233&gt;cr),3),GC7:GC233,0)+6,1))</f>
        <v>#VALUE!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CU14.SMD.NNSM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AU11.Feng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AU11.Feng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CI14.SMD.NNSM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CU14.SMD.NNSM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BI01.PNCR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AU06.PIP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BI15.NNSMJ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r=0.5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r=0.5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r=0.5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r=0.5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k=10, r=0.5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r=0.5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r=0.5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r=0.5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AU11.Feng</v>
      </c>
      <c r="C237" s="6" t="str" cm="1">
        <f t="array" aca="1" ref="C237" ca="1">INDIRECT(ADDRESS(MATCH(SMALL(_xlfn._xlws.FILTER(C7:C233,H7:H233&gt;0.5),4),C7:C233,0)+6,1))</f>
        <v>AU05.SRC</v>
      </c>
      <c r="D237" s="6" t="str" cm="1">
        <f t="array" aca="1" ref="D237" ca="1">INDIRECT(ADDRESS(MATCH(LARGE(_xlfn._xlws.FILTER(D7:D233,H7:H233&gt;0.5),4),D7:D233,0)+6,1))</f>
        <v>AU20.OS</v>
      </c>
      <c r="E237" s="6" t="str" cm="1">
        <f t="array" aca="1" ref="E237" ca="1">INDIRECT(ADDRESS(MATCH(LARGE(_xlfn._xlws.FILTER(E7:E233,H7:H233&gt;0.5),4),E7:E233,0)+6,1))</f>
        <v>AU01.Jaccard</v>
      </c>
      <c r="F237" s="6" t="str" cm="1">
        <f t="array" aca="1" ref="F237" ca="1">INDIRECT(ADDRESS(MATCH(LARGE(_xlfn._xlws.FILTER(F7:F233,H7:H233&gt;0.5),4),F7:F233,0)+6,1))</f>
        <v>AU07.PSS</v>
      </c>
      <c r="G237" s="6" t="str" cm="1">
        <f t="array" aca="1" ref="G237" ca="1">INDIRECT(ADDRESS(MATCH(LARGE(_xlfn._xlws.FILTER(G7:G233,H7:H233&gt;0.5),4),G7:G233,0)+6,1))</f>
        <v>AU10.Triangle</v>
      </c>
      <c r="H237" s="6" t="str" cm="1">
        <f t="array" aca="1" ref="H237" ca="1">INDIRECT(ADDRESS(MATCH(LARGE(_xlfn._xlws.FILTER(H7:H233,H7:H233&gt;0.5),4),H7:H233,0)+6,1))</f>
        <v>AU02.Cosine</v>
      </c>
      <c r="I237" s="6" t="str" cm="1">
        <f t="array" aca="1" ref="I237" ca="1">INDIRECT(ADDRESS(MATCH(SMALL(_xlfn._xlws.FILTER(I7:I233,H7:H233&gt;0.5),4),I7:I233,0)+6,1))</f>
        <v>AU03.Pearson</v>
      </c>
      <c r="J237" s="1" t="e" cm="1" vm="1">
        <f t="array" aca="1" ref="J237" ca="1">INDIRECT(ADDRESS(MATCH(SMALL(_xlfn._xlws.FILTER(J7:J233,P7:P233&gt;cr),4),J7:J233,0)+6,1))</f>
        <v>#VALUE!</v>
      </c>
      <c r="K237" s="1" t="e" cm="1" vm="1">
        <f t="array" aca="1" ref="K237" ca="1">INDIRECT(ADDRESS(MATCH(SMALL(_xlfn._xlws.FILTER(K7:K233,P7:P233&gt;cr),4),K7:K233,0)+6,1))</f>
        <v>#VALUE!</v>
      </c>
      <c r="L237" s="1" t="e" cm="1" vm="1">
        <f t="array" aca="1" ref="L237" ca="1">INDIRECT(ADDRESS(MATCH(LARGE(_xlfn._xlws.FILTER(L7:L233,P7:P233&gt;cr),4),L7:L233,0)+6,1))</f>
        <v>#VALUE!</v>
      </c>
      <c r="M237" s="1" t="e" cm="1" vm="1">
        <f t="array" aca="1" ref="M237" ca="1">INDIRECT(ADDRESS(MATCH(LARGE(_xlfn._xlws.FILTER(M7:M233,P7:P233&gt;cr),4),M7:M233,0)+6,1))</f>
        <v>#VALUE!</v>
      </c>
      <c r="N237" s="1" t="e" cm="1" vm="1">
        <f t="array" aca="1" ref="N237" ca="1">INDIRECT(ADDRESS(MATCH(LARGE(_xlfn._xlws.FILTER(N7:N233,P7:P233&gt;cr),4),N7:N233,0)+6,1))</f>
        <v>#VALUE!</v>
      </c>
      <c r="O237" s="1" t="e" cm="1" vm="1">
        <f t="array" aca="1" ref="O237" ca="1">INDIRECT(ADDRESS(MATCH(LARGE(_xlfn._xlws.FILTER(O7:O233,P7:P233&gt;cr),4),O7:O233,0)+6,1))</f>
        <v>#VALUE!</v>
      </c>
      <c r="P237" s="1" t="e" cm="1" vm="1">
        <f t="array" aca="1" ref="P237" ca="1">INDIRECT(ADDRESS(MATCH(LARGE(_xlfn._xlws.FILTER(P7:P233,P7:P233&gt;cr),4),P7:P233,0)+6,1))</f>
        <v>#VALUE!</v>
      </c>
      <c r="Q237" s="1" t="e" cm="1" vm="1">
        <f t="array" aca="1" ref="Q237" ca="1">INDIRECT(ADDRESS(MATCH(SMALL(_xlfn._xlws.FILTER(Q7:Q233,P7:P233&gt;cr),4),Q7:Q233,0)+6,1))</f>
        <v>#VALUE!</v>
      </c>
      <c r="R237" s="6" t="e" cm="1" vm="1">
        <f t="array" aca="1" ref="R237" ca="1">INDIRECT(ADDRESS(MATCH(SMALL(_xlfn._xlws.FILTER(R7:R233,X7:X233&gt;cr),4),R7:R233,0)+6,1))</f>
        <v>#VALUE!</v>
      </c>
      <c r="S237" s="6" t="e" cm="1" vm="1">
        <f t="array" aca="1" ref="S237" ca="1">INDIRECT(ADDRESS(MATCH(SMALL(_xlfn._xlws.FILTER(S7:S233,X7:X233&gt;cr),4),S7:S233,0)+6,1))</f>
        <v>#VALUE!</v>
      </c>
      <c r="T237" s="6" t="e" cm="1" vm="1">
        <f t="array" aca="1" ref="T237" ca="1">INDIRECT(ADDRESS(MATCH(LARGE(_xlfn._xlws.FILTER(T7:T233,X7:X233&gt;cr),4),T7:T233,0)+6,1))</f>
        <v>#VALUE!</v>
      </c>
      <c r="U237" s="6" t="e" cm="1" vm="1">
        <f t="array" aca="1" ref="U237" ca="1">INDIRECT(ADDRESS(MATCH(LARGE(_xlfn._xlws.FILTER(U7:U233,X7:X233&gt;cr),4),U7:U233,0)+6,1))</f>
        <v>#VALUE!</v>
      </c>
      <c r="V237" s="6" t="e" cm="1" vm="1">
        <f t="array" aca="1" ref="V237" ca="1">INDIRECT(ADDRESS(MATCH(LARGE(_xlfn._xlws.FILTER(V7:V233,X7:X233&gt;cr),4),V7:V233,0)+6,1))</f>
        <v>#VALUE!</v>
      </c>
      <c r="W237" s="6" t="e" cm="1" vm="1">
        <f t="array" aca="1" ref="W237" ca="1">INDIRECT(ADDRESS(MATCH(LARGE(_xlfn._xlws.FILTER(W7:W233,X7:X233&gt;cr),4),W7:W233,0)+6,1))</f>
        <v>#VALUE!</v>
      </c>
      <c r="X237" s="6" t="e" cm="1" vm="1">
        <f t="array" aca="1" ref="X237" ca="1">INDIRECT(ADDRESS(MATCH(LARGE(_xlfn._xlws.FILTER(X7:X233,X7:X233&gt;cr),4),X7:X233,0)+6,1))</f>
        <v>#VALUE!</v>
      </c>
      <c r="Y237" s="6" t="e" cm="1" vm="1">
        <f t="array" aca="1" ref="Y237" ca="1">INDIRECT(ADDRESS(MATCH(SMALL(_xlfn._xlws.FILTER(Y7:Y233,X7:X233&gt;cr),4),Y7:Y233,0)+6,1))</f>
        <v>#VALUE!</v>
      </c>
      <c r="Z237" s="1" t="e" cm="1" vm="1">
        <f t="array" aca="1" ref="Z237" ca="1">INDIRECT(ADDRESS(MATCH(SMALL(_xlfn._xlws.FILTER(Z7:Z233,AF7:AF233&gt;cr),4),Z7:Z233,0)+6,1))</f>
        <v>#VALUE!</v>
      </c>
      <c r="AA237" s="1" t="e" cm="1" vm="1">
        <f t="array" aca="1" ref="AA237" ca="1">INDIRECT(ADDRESS(MATCH(SMALL(_xlfn._xlws.FILTER(AA7:AA233,AF7:AF233&gt;cr),4),AA7:AA233,0)+6,1))</f>
        <v>#VALUE!</v>
      </c>
      <c r="AB237" s="1" t="e" cm="1" vm="1">
        <f t="array" aca="1" ref="AB237" ca="1">INDIRECT(ADDRESS(MATCH(LARGE(_xlfn._xlws.FILTER(AB7:AB233,AF7:AF233&gt;cr),4),AB7:AB233,0)+6,1))</f>
        <v>#VALUE!</v>
      </c>
      <c r="AC237" s="1" t="e" cm="1" vm="1">
        <f t="array" aca="1" ref="AC237" ca="1">INDIRECT(ADDRESS(MATCH(LARGE(_xlfn._xlws.FILTER(AC7:AC233,AF7:AF233&gt;cr),4),AC7:AC233,0)+6,1))</f>
        <v>#VALUE!</v>
      </c>
      <c r="AD237" s="1" t="e" cm="1" vm="1">
        <f t="array" aca="1" ref="AD237" ca="1">INDIRECT(ADDRESS(MATCH(LARGE(_xlfn._xlws.FILTER(AD7:AD233,AF7:AF233&gt;cr),4),AD7:AD233,0)+6,1))</f>
        <v>#VALUE!</v>
      </c>
      <c r="AE237" s="1" t="e" cm="1" vm="1">
        <f t="array" aca="1" ref="AE237" ca="1">INDIRECT(ADDRESS(MATCH(LARGE(_xlfn._xlws.FILTER(AE7:AE233,AF7:AF233&gt;cr),4),AE7:AE233,0)+6,1))</f>
        <v>#VALUE!</v>
      </c>
      <c r="AF237" s="1" t="e" cm="1" vm="1">
        <f t="array" aca="1" ref="AF237" ca="1">INDIRECT(ADDRESS(MATCH(LARGE(_xlfn._xlws.FILTER(AF7:AF233,AF7:AF233&gt;cr),4),AF7:AF233,0)+6,1))</f>
        <v>#VALUE!</v>
      </c>
      <c r="AG237" s="1" t="e" cm="1" vm="1">
        <f t="array" aca="1" ref="AG237" ca="1">INDIRECT(ADDRESS(MATCH(SMALL(_xlfn._xlws.FILTER(AG7:AG233,AF7:AF233&gt;cr),4),AG7:AG233,0)+6,1))</f>
        <v>#VALUE!</v>
      </c>
      <c r="AH237" s="6" t="str" cm="1">
        <f t="array" aca="1" ref="AH237" ca="1">INDIRECT(ADDRESS(MATCH(SMALL(_xlfn._xlws.FILTER(AH7:AH233,AN7:AN233&gt;cr),4),AH7:AH233,0)+6,1))</f>
        <v>CI14.SMD.Pearson</v>
      </c>
      <c r="AI237" s="6" t="str" cm="1">
        <f t="array" aca="1" ref="AI237" ca="1">INDIRECT(ADDRESS(MATCH(SMALL(_xlfn._xlws.FILTER(AI7:AI233,AN7:AN233&gt;cr),4),AI7:AI233,0)+6,1))</f>
        <v>AU11.Feng</v>
      </c>
      <c r="AJ237" s="6" t="str" cm="1">
        <f t="array" aca="1" ref="AJ237" ca="1">INDIRECT(ADDRESS(MATCH(LARGE(_xlfn._xlws.FILTER(AJ7:AJ233,AN7:AN233&gt;cr),4),AJ7:AJ233,0)+6,1))</f>
        <v>CI14.SMD.EMX2</v>
      </c>
      <c r="AK237" s="6" t="str" cm="1">
        <f t="array" aca="1" ref="AK237" ca="1">INDIRECT(ADDRESS(MATCH(LARGE(_xlfn._xlws.FILTER(AK7:AK233,AN7:AN233&gt;cr),4),AK7:AK233,0)+6,1))</f>
        <v>BU15.NNSMJ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e" cm="1" vm="1">
        <f t="array" aca="1" ref="AP237" ca="1">INDIRECT(ADDRESS(MATCH(SMALL(_xlfn._xlws.FILTER(AP7:AP233,AV7:AV233&gt;cr),4),AP7:AP233,0)+6,1))</f>
        <v>#VALUE!</v>
      </c>
      <c r="AQ237" s="1" t="e" cm="1" vm="1">
        <f t="array" aca="1" ref="AQ237" ca="1">INDIRECT(ADDRESS(MATCH(SMALL(_xlfn._xlws.FILTER(AQ7:AQ233,AV7:AV233&gt;cr),4),AQ7:AQ233,0)+6,1))</f>
        <v>#VALUE!</v>
      </c>
      <c r="AR237" s="1" t="e" cm="1" vm="1">
        <f t="array" aca="1" ref="AR237" ca="1">INDIRECT(ADDRESS(MATCH(LARGE(_xlfn._xlws.FILTER(AR7:AR233,AV7:AV233&gt;cr),4),AR7:AR233,0)+6,1))</f>
        <v>#VALUE!</v>
      </c>
      <c r="AS237" s="1" t="e" cm="1" vm="1">
        <f t="array" aca="1" ref="AS237" ca="1">INDIRECT(ADDRESS(MATCH(LARGE(_xlfn._xlws.FILTER(AS7:AS233,AV7:AV233&gt;cr),4),AS7:AS233,0)+6,1))</f>
        <v>#VALUE!</v>
      </c>
      <c r="AT237" s="1" t="e" cm="1" vm="1">
        <f t="array" aca="1" ref="AT237" ca="1">INDIRECT(ADDRESS(MATCH(LARGE(_xlfn._xlws.FILTER(AT7:AT233,AV7:AV233&gt;cr),4),AT7:AT233,0)+6,1))</f>
        <v>#VALUE!</v>
      </c>
      <c r="AU237" s="1" t="e" cm="1" vm="1">
        <f t="array" aca="1" ref="AU237" ca="1">INDIRECT(ADDRESS(MATCH(LARGE(_xlfn._xlws.FILTER(AU7:AU233,AV7:AV233&gt;cr),4),AU7:AU233,0)+6,1))</f>
        <v>#VALUE!</v>
      </c>
      <c r="AV237" s="1" t="e" cm="1" vm="1">
        <f t="array" aca="1" ref="AV237" ca="1">INDIRECT(ADDRESS(MATCH(LARGE(_xlfn._xlws.FILTER(AV7:AV233,AV7:AV233&gt;cr),4),AV7:AV233,0)+6,1))</f>
        <v>#VALUE!</v>
      </c>
      <c r="AW237" s="1" t="e" cm="1" vm="1">
        <f t="array" aca="1" ref="AW237" ca="1">INDIRECT(ADDRESS(MATCH(SMALL(_xlfn._xlws.FILTER(AW7:AW233,AV7:AV233&gt;cr),4),AW7:AW233,0)+6,1))</f>
        <v>#VALUE!</v>
      </c>
      <c r="AX237" s="6" t="e" cm="1" vm="1">
        <f t="array" aca="1" ref="AX237" ca="1">INDIRECT(ADDRESS(MATCH(SMALL(_xlfn._xlws.FILTER(AX7:AX233,BD7:BD233&gt;cr),4),AX7:AX233,0)+6,1))</f>
        <v>#VALUE!</v>
      </c>
      <c r="AY237" s="6" t="e" cm="1" vm="1">
        <f t="array" aca="1" ref="AY237" ca="1">INDIRECT(ADDRESS(MATCH(SMALL(_xlfn._xlws.FILTER(AY7:AY233,BD7:BD233&gt;cr),4),AY7:AY233,0)+6,1))</f>
        <v>#VALUE!</v>
      </c>
      <c r="AZ237" s="6" t="e" cm="1" vm="1">
        <f t="array" aca="1" ref="AZ237" ca="1">INDIRECT(ADDRESS(MATCH(LARGE(_xlfn._xlws.FILTER(AZ7:AZ233,BD7:BD233&gt;cr),4),AZ7:AZ233,0)+6,1))</f>
        <v>#VALUE!</v>
      </c>
      <c r="BA237" s="6" t="e" cm="1" vm="1">
        <f t="array" aca="1" ref="BA237" ca="1">INDIRECT(ADDRESS(MATCH(LARGE(_xlfn._xlws.FILTER(BA7:BA233,BD7:BD233&gt;cr),4),BA7:BA233,0)+6,1))</f>
        <v>#VALUE!</v>
      </c>
      <c r="BB237" s="6" t="e" cm="1" vm="1">
        <f t="array" aca="1" ref="BB237" ca="1">INDIRECT(ADDRESS(MATCH(LARGE(_xlfn._xlws.FILTER(BB7:BB233,BD7:BD233&gt;cr),4),BB7:BB233,0)+6,1))</f>
        <v>#VALUE!</v>
      </c>
      <c r="BC237" s="6" t="e" cm="1" vm="1">
        <f t="array" aca="1" ref="BC237" ca="1">INDIRECT(ADDRESS(MATCH(LARGE(_xlfn._xlws.FILTER(BC7:BC233,BD7:BD233&gt;cr),4),BC7:BC233,0)+6,1))</f>
        <v>#VALUE!</v>
      </c>
      <c r="BD237" s="6" t="e" cm="1" vm="1">
        <f t="array" aca="1" ref="BD237" ca="1">INDIRECT(ADDRESS(MATCH(LARGE(_xlfn._xlws.FILTER(BD7:BD233,BD7:BD233&gt;cr),4),BD7:BD233,0)+6,1))</f>
        <v>#VALUE!</v>
      </c>
      <c r="BE237" s="6" t="e" cm="1" vm="1">
        <f t="array" aca="1" ref="BE237" ca="1">INDIRECT(ADDRESS(MATCH(SMALL(_xlfn._xlws.FILTER(BE7:BE233,BD7:BD233&gt;cr),4),BE7:BE233,0)+6,1))</f>
        <v>#VALUE!</v>
      </c>
      <c r="BF237" s="1" t="e" cm="1" vm="1">
        <f t="array" aca="1" ref="BF237" ca="1">INDIRECT(ADDRESS(MATCH(SMALL(_xlfn._xlws.FILTER(BF7:BF233,BL7:BL233&gt;cr),4),BF7:BF233,0)+6,1))</f>
        <v>#VALUE!</v>
      </c>
      <c r="BG237" s="1" t="e" cm="1" vm="1">
        <f t="array" aca="1" ref="BG237" ca="1">INDIRECT(ADDRESS(MATCH(SMALL(_xlfn._xlws.FILTER(BG7:BG233,BL7:BL233&gt;cr),4),BG7:BG233,0)+6,1))</f>
        <v>#VALUE!</v>
      </c>
      <c r="BH237" s="1" t="e" cm="1" vm="1">
        <f t="array" aca="1" ref="BH237" ca="1">INDIRECT(ADDRESS(MATCH(LARGE(_xlfn._xlws.FILTER(BH7:BH233,BL7:BL233&gt;cr),4),BH7:BH233,0)+6,1))</f>
        <v>#VALUE!</v>
      </c>
      <c r="BI237" s="1" t="e" cm="1" vm="1">
        <f t="array" aca="1" ref="BI237" ca="1">INDIRECT(ADDRESS(MATCH(LARGE(_xlfn._xlws.FILTER(BI7:BI233,BL7:BL233&gt;cr),4),BI7:BI233,0)+6,1))</f>
        <v>#VALUE!</v>
      </c>
      <c r="BJ237" s="1" t="e" cm="1" vm="1">
        <f t="array" aca="1" ref="BJ237" ca="1">INDIRECT(ADDRESS(MATCH(LARGE(_xlfn._xlws.FILTER(BJ7:BJ233,BL7:BL233&gt;cr),4),BJ7:BJ233,0)+6,1))</f>
        <v>#VALUE!</v>
      </c>
      <c r="BK237" s="1" t="e" cm="1" vm="1">
        <f t="array" aca="1" ref="BK237" ca="1">INDIRECT(ADDRESS(MATCH(LARGE(_xlfn._xlws.FILTER(BK7:BK233,BL7:BL233&gt;cr),4),BK7:BK233,0)+6,1))</f>
        <v>#VALUE!</v>
      </c>
      <c r="BL237" s="1" t="e" cm="1" vm="1">
        <f t="array" aca="1" ref="BL237" ca="1">INDIRECT(ADDRESS(MATCH(LARGE(_xlfn._xlws.FILTER(BL7:BL233,BL7:BL233&gt;cr),4),BL7:BL233,0)+6,1))</f>
        <v>#VALUE!</v>
      </c>
      <c r="BM237" s="1" t="e" cm="1" vm="1">
        <f t="array" aca="1" ref="BM237" ca="1">INDIRECT(ADDRESS(MATCH(SMALL(_xlfn._xlws.FILTER(BM7:BM233,BL7:BL233&gt;cr),4),BM7:BM233,0)+6,1))</f>
        <v>#VALUE!</v>
      </c>
      <c r="BN237" s="6" t="e" cm="1" vm="1">
        <f t="array" aca="1" ref="BN237" ca="1">INDIRECT(ADDRESS(MATCH(SMALL(_xlfn._xlws.FILTER(BN7:BN233,BT7:BT233&gt;cr),4),BN7:BN233,0)+6,1))</f>
        <v>#VALUE!</v>
      </c>
      <c r="BO237" s="6" t="e" cm="1" vm="1">
        <f t="array" aca="1" ref="BO237" ca="1">INDIRECT(ADDRESS(MATCH(SMALL(_xlfn._xlws.FILTER(BO7:BO233,BT7:BT233&gt;cr),4),BO7:BO233,0)+6,1))</f>
        <v>#VALUE!</v>
      </c>
      <c r="BP237" s="6" t="e" cm="1" vm="1">
        <f t="array" aca="1" ref="BP237" ca="1">INDIRECT(ADDRESS(MATCH(LARGE(_xlfn._xlws.FILTER(BP7:BP233,BT7:BT233&gt;cr),4),BP7:BP233,0)+6,1))</f>
        <v>#VALUE!</v>
      </c>
      <c r="BQ237" s="6" t="e" cm="1" vm="1">
        <f t="array" aca="1" ref="BQ237" ca="1">INDIRECT(ADDRESS(MATCH(LARGE(_xlfn._xlws.FILTER(BQ7:BQ233,BT7:BT233&gt;cr),4),BQ7:BQ233,0)+6,1))</f>
        <v>#VALUE!</v>
      </c>
      <c r="BR237" s="6" t="e" cm="1" vm="1">
        <f t="array" aca="1" ref="BR237" ca="1">INDIRECT(ADDRESS(MATCH(LARGE(_xlfn._xlws.FILTER(BR7:BR233,BT7:BT233&gt;cr),4),BR7:BR233,0)+6,1))</f>
        <v>#VALUE!</v>
      </c>
      <c r="BS237" s="6" t="e" cm="1" vm="1">
        <f t="array" aca="1" ref="BS237" ca="1">INDIRECT(ADDRESS(MATCH(LARGE(_xlfn._xlws.FILTER(BS7:BS233,BT7:BT233&gt;cr),4),BS7:BS233,0)+6,1))</f>
        <v>#VALUE!</v>
      </c>
      <c r="BT237" s="6" t="e" cm="1" vm="1">
        <f t="array" aca="1" ref="BT237" ca="1">INDIRECT(ADDRESS(MATCH(LARGE(_xlfn._xlws.FILTER(BT7:BT233,BT7:BT233&gt;cr),4),BT7:BT233,0)+6,1))</f>
        <v>#VALUE!</v>
      </c>
      <c r="BU237" s="6" t="e" cm="1" vm="1">
        <f t="array" aca="1" ref="BU237" ca="1">INDIRECT(ADDRESS(MATCH(SMALL(_xlfn._xlws.FILTER(BU7:BU233,BT7:BT233&gt;cr),4),BU7:BU233,0)+6,1))</f>
        <v>#VALUE!</v>
      </c>
      <c r="BV237" s="1" t="e" cm="1" vm="1">
        <f t="array" aca="1" ref="BV237" ca="1">INDIRECT(ADDRESS(MATCH(SMALL(_xlfn._xlws.FILTER(BV7:BV233,CB7:CB233&gt;cr),4),BV7:BV233,0)+6,1))</f>
        <v>#VALUE!</v>
      </c>
      <c r="BW237" s="1" t="e" cm="1" vm="1">
        <f t="array" aca="1" ref="BW237" ca="1">INDIRECT(ADDRESS(MATCH(SMALL(_xlfn._xlws.FILTER(BW7:BW233,CB7:CB233&gt;cr),4),BW7:BW233,0)+6,1))</f>
        <v>#VALUE!</v>
      </c>
      <c r="BX237" s="1" t="e" cm="1" vm="1">
        <f t="array" aca="1" ref="BX237" ca="1">INDIRECT(ADDRESS(MATCH(LARGE(_xlfn._xlws.FILTER(BX7:BX233,CB7:CB233&gt;cr),4),BX7:BX233,0)+6,1))</f>
        <v>#VALUE!</v>
      </c>
      <c r="BY237" s="1" t="e" cm="1" vm="1">
        <f t="array" aca="1" ref="BY237" ca="1">INDIRECT(ADDRESS(MATCH(LARGE(_xlfn._xlws.FILTER(BY7:BY233,CB7:CB233&gt;cr),4),BY7:BY233,0)+6,1))</f>
        <v>#VALUE!</v>
      </c>
      <c r="BZ237" s="1" t="e" cm="1" vm="1">
        <f t="array" aca="1" ref="BZ237" ca="1">INDIRECT(ADDRESS(MATCH(LARGE(_xlfn._xlws.FILTER(BZ7:BZ233,CB7:CB233&gt;cr),4),BZ7:BZ233,0)+6,1))</f>
        <v>#VALUE!</v>
      </c>
      <c r="CA237" s="1" t="e" cm="1" vm="1">
        <f t="array" aca="1" ref="CA237" ca="1">INDIRECT(ADDRESS(MATCH(LARGE(_xlfn._xlws.FILTER(CA7:CA233,CB7:CB233&gt;cr),4),CA7:CA233,0)+6,1))</f>
        <v>#VALUE!</v>
      </c>
      <c r="CB237" s="1" t="e" cm="1" vm="1">
        <f t="array" aca="1" ref="CB237" ca="1">INDIRECT(ADDRESS(MATCH(LARGE(_xlfn._xlws.FILTER(CB7:CB233,CB7:CB233&gt;cr),4),CB7:CB233,0)+6,1))</f>
        <v>#VALUE!</v>
      </c>
      <c r="CC237" s="1" t="e" cm="1" vm="1">
        <f t="array" aca="1" ref="CC237" ca="1">INDIRECT(ADDRESS(MATCH(SMALL(_xlfn._xlws.FILTER(CC7:CC233,CB7:CB233&gt;cr),4),CC7:CC233,0)+6,1))</f>
        <v>#VALUE!</v>
      </c>
      <c r="CD237" s="6" t="e" cm="1" vm="1">
        <f t="array" aca="1" ref="CD237" ca="1">INDIRECT(ADDRESS(MATCH(SMALL(_xlfn._xlws.FILTER(CD7:CD233,CJ7:CJ233&gt;cr),4),CD7:CD233,0)+6,1))</f>
        <v>#VALUE!</v>
      </c>
      <c r="CE237" s="6" t="e" cm="1" vm="1">
        <f t="array" aca="1" ref="CE237" ca="1">INDIRECT(ADDRESS(MATCH(SMALL(_xlfn._xlws.FILTER(CE7:CE233,CJ7:CJ233&gt;cr),4),CE7:CE233,0)+6,1))</f>
        <v>#VALUE!</v>
      </c>
      <c r="CF237" s="6" t="e" cm="1" vm="1">
        <f t="array" aca="1" ref="CF237" ca="1">INDIRECT(ADDRESS(MATCH(LARGE(_xlfn._xlws.FILTER(CF7:CF233,CJ7:CJ233&gt;cr),4),CF7:CF233,0)+6,1))</f>
        <v>#VALUE!</v>
      </c>
      <c r="CG237" s="6" t="e" cm="1" vm="1">
        <f t="array" aca="1" ref="CG237" ca="1">INDIRECT(ADDRESS(MATCH(LARGE(_xlfn._xlws.FILTER(CG7:CG233,CJ7:CJ233&gt;cr),4),CG7:CG233,0)+6,1))</f>
        <v>#VALUE!</v>
      </c>
      <c r="CH237" s="6" t="e" cm="1" vm="1">
        <f t="array" aca="1" ref="CH237" ca="1">INDIRECT(ADDRESS(MATCH(LARGE(_xlfn._xlws.FILTER(CH7:CH233,CJ7:CJ233&gt;cr),4),CH7:CH233,0)+6,1))</f>
        <v>#VALUE!</v>
      </c>
      <c r="CI237" s="6" t="e" cm="1" vm="1">
        <f t="array" aca="1" ref="CI237" ca="1">INDIRECT(ADDRESS(MATCH(LARGE(_xlfn._xlws.FILTER(CI7:CI233,CJ7:CJ233&gt;cr),4),CI7:CI233,0)+6,1))</f>
        <v>#VALUE!</v>
      </c>
      <c r="CJ237" s="6" t="e" cm="1" vm="1">
        <f t="array" aca="1" ref="CJ237" ca="1">INDIRECT(ADDRESS(MATCH(LARGE(_xlfn._xlws.FILTER(CJ7:CJ233,CJ7:CJ233&gt;cr),4),CJ7:CJ233,0)+6,1))</f>
        <v>#VALUE!</v>
      </c>
      <c r="CK237" s="6" t="e" cm="1" vm="1">
        <f t="array" aca="1" ref="CK237" ca="1">INDIRECT(ADDRESS(MATCH(SMALL(_xlfn._xlws.FILTER(CK7:CK233,CJ7:CJ233&gt;cr),4),CK7:CK233,0)+6,1))</f>
        <v>#VALUE!</v>
      </c>
      <c r="CL237" s="1" t="str" cm="1">
        <f t="array" aca="1" ref="CL237" ca="1">INDIRECT(ADDRESS(MATCH(SMALL(_xlfn._xlws.FILTER(CL7:CL233,CR7:CR233&gt;cr),4),CL7:CL233,0)+6,1))</f>
        <v>CI14.SMD.Pearson</v>
      </c>
      <c r="CM237" s="1" t="str" cm="1">
        <f t="array" aca="1" ref="CM237" ca="1">INDIRECT(ADDRESS(MATCH(SMALL(_xlfn._xlws.FILTER(CM7:CM233,CR7:CR233&gt;cr),4),CM7:CM233,0)+6,1))</f>
        <v>BU03.PearsonJ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BI14.HSMD</v>
      </c>
      <c r="CQ237" s="1" t="str" cm="1">
        <f t="array" aca="1" ref="CQ237" ca="1">INDIRECT(ADDRESS(MATCH(LARGE(_xlfn._xlws.FILTER(CQ7:CQ233,CR7:CR233&gt;cr),4),CQ7:CQ233,0)+6,1))</f>
        <v>AI14.SMD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e" cm="1" vm="1">
        <f t="array" aca="1" ref="CT237" ca="1">INDIRECT(ADDRESS(MATCH(SMALL(_xlfn._xlws.FILTER(CT7:CT233,CZ7:CZ233&gt;cr),4),CT7:CT233,0)+6,1))</f>
        <v>#VALUE!</v>
      </c>
      <c r="CU237" s="6" t="e" cm="1" vm="1">
        <f t="array" aca="1" ref="CU237" ca="1">INDIRECT(ADDRESS(MATCH(SMALL(_xlfn._xlws.FILTER(CU7:CU233,CZ7:CZ233&gt;cr),4),CU7:CU233,0)+6,1))</f>
        <v>#VALUE!</v>
      </c>
      <c r="CV237" s="6" t="e" cm="1" vm="1">
        <f t="array" aca="1" ref="CV237" ca="1">INDIRECT(ADDRESS(MATCH(LARGE(_xlfn._xlws.FILTER(CV7:CV233,CZ7:CZ233&gt;cr),4),CV7:CV233,0)+6,1))</f>
        <v>#VALUE!</v>
      </c>
      <c r="CW237" s="6" t="e" cm="1" vm="1">
        <f t="array" aca="1" ref="CW237" ca="1">INDIRECT(ADDRESS(MATCH(LARGE(_xlfn._xlws.FILTER(CW7:CW233,CZ7:CZ233&gt;cr),4),CW7:CW233,0)+6,1))</f>
        <v>#VALUE!</v>
      </c>
      <c r="CX237" s="6" t="e" cm="1" vm="1">
        <f t="array" aca="1" ref="CX237" ca="1">INDIRECT(ADDRESS(MATCH(LARGE(_xlfn._xlws.FILTER(CX7:CX233,CZ7:CZ233&gt;cr),4),CX7:CX233,0)+6,1))</f>
        <v>#VALUE!</v>
      </c>
      <c r="CY237" s="6" t="e" cm="1" vm="1">
        <f t="array" aca="1" ref="CY237" ca="1">INDIRECT(ADDRESS(MATCH(LARGE(_xlfn._xlws.FILTER(CY7:CY233,CZ7:CZ233&gt;cr),4),CY7:CY233,0)+6,1))</f>
        <v>#VALUE!</v>
      </c>
      <c r="CZ237" s="6" t="e" cm="1" vm="1">
        <f t="array" aca="1" ref="CZ237" ca="1">INDIRECT(ADDRESS(MATCH(LARGE(_xlfn._xlws.FILTER(CZ7:CZ233,CZ7:CZ233&gt;cr),4),CZ7:CZ233,0)+6,1))</f>
        <v>#VALUE!</v>
      </c>
      <c r="DA237" s="6" t="e" cm="1" vm="1">
        <f t="array" aca="1" ref="DA237" ca="1">INDIRECT(ADDRESS(MATCH(SMALL(_xlfn._xlws.FILTER(DA7:DA233,CZ7:CZ233&gt;cr),4),DA7:DA233,0)+6,1))</f>
        <v>#VALUE!</v>
      </c>
      <c r="DB237" s="1" t="e" cm="1" vm="1">
        <f t="array" aca="1" ref="DB237" ca="1">INDIRECT(ADDRESS(MATCH(SMALL(_xlfn._xlws.FILTER(DB7:DB233,DH7:DH233&gt;cr),4),DB7:DB233,0)+6,1))</f>
        <v>#VALUE!</v>
      </c>
      <c r="DC237" s="1" t="e" cm="1" vm="1">
        <f t="array" aca="1" ref="DC237" ca="1">INDIRECT(ADDRESS(MATCH(SMALL(_xlfn._xlws.FILTER(DC7:DC233,DH7:DH233&gt;cr),4),DC7:DC233,0)+6,1))</f>
        <v>#VALUE!</v>
      </c>
      <c r="DD237" s="1" t="e" cm="1" vm="1">
        <f t="array" aca="1" ref="DD237" ca="1">INDIRECT(ADDRESS(MATCH(LARGE(_xlfn._xlws.FILTER(DD7:DD233,DH7:DH233&gt;cr),4),DD7:DD233,0)+6,1))</f>
        <v>#VALUE!</v>
      </c>
      <c r="DE237" s="1" t="e" cm="1" vm="1">
        <f t="array" aca="1" ref="DE237" ca="1">INDIRECT(ADDRESS(MATCH(LARGE(_xlfn._xlws.FILTER(DE7:DE233,DH7:DH233&gt;cr),4),DE7:DE233,0)+6,1))</f>
        <v>#VALUE!</v>
      </c>
      <c r="DF237" s="1" t="e" cm="1" vm="1">
        <f t="array" aca="1" ref="DF237" ca="1">INDIRECT(ADDRESS(MATCH(LARGE(_xlfn._xlws.FILTER(DF7:DF233,DH7:DH233&gt;cr),4),DF7:DF233,0)+6,1))</f>
        <v>#VALUE!</v>
      </c>
      <c r="DG237" s="1" t="e" cm="1" vm="1">
        <f t="array" aca="1" ref="DG237" ca="1">INDIRECT(ADDRESS(MATCH(LARGE(_xlfn._xlws.FILTER(DG7:DG233,DH7:DH233&gt;cr),4),DG7:DG233,0)+6,1))</f>
        <v>#VALUE!</v>
      </c>
      <c r="DH237" s="1" t="e" cm="1" vm="1">
        <f t="array" aca="1" ref="DH237" ca="1">INDIRECT(ADDRESS(MATCH(LARGE(_xlfn._xlws.FILTER(DH7:DH233,DH7:DH233&gt;cr),4),DH7:DH233,0)+6,1))</f>
        <v>#VALUE!</v>
      </c>
      <c r="DI237" s="1" t="e" cm="1" vm="1">
        <f t="array" aca="1" ref="DI237" ca="1">INDIRECT(ADDRESS(MATCH(SMALL(_xlfn._xlws.FILTER(DI7:DI233,DH7:DH233&gt;cr),4),DI7:DI233,0)+6,1))</f>
        <v>#VALUE!</v>
      </c>
      <c r="DJ237" s="6" t="e" cm="1" vm="1">
        <f t="array" aca="1" ref="DJ237" ca="1">INDIRECT(ADDRESS(MATCH(SMALL(_xlfn._xlws.FILTER(DJ7:DJ233,DP7:DP233&gt;cr),4),DJ7:DJ233,0)+6,1))</f>
        <v>#VALUE!</v>
      </c>
      <c r="DK237" s="6" t="e" cm="1" vm="1">
        <f t="array" aca="1" ref="DK237" ca="1">INDIRECT(ADDRESS(MATCH(SMALL(_xlfn._xlws.FILTER(DK7:DK233,DP7:DP233&gt;cr),4),DK7:DK233,0)+6,1))</f>
        <v>#VALUE!</v>
      </c>
      <c r="DL237" s="6" t="e" cm="1" vm="1">
        <f t="array" aca="1" ref="DL237" ca="1">INDIRECT(ADDRESS(MATCH(LARGE(_xlfn._xlws.FILTER(DL7:DL233,DP7:DP233&gt;cr),4),DL7:DL233,0)+6,1))</f>
        <v>#VALUE!</v>
      </c>
      <c r="DM237" s="6" t="e" cm="1" vm="1">
        <f t="array" aca="1" ref="DM237" ca="1">INDIRECT(ADDRESS(MATCH(LARGE(_xlfn._xlws.FILTER(DM7:DM233,DP7:DP233&gt;cr),4),DM7:DM233,0)+6,1))</f>
        <v>#VALUE!</v>
      </c>
      <c r="DN237" s="6" t="e" cm="1" vm="1">
        <f t="array" aca="1" ref="DN237" ca="1">INDIRECT(ADDRESS(MATCH(LARGE(_xlfn._xlws.FILTER(DN7:DN233,DP7:DP233&gt;cr),4),DN7:DN233,0)+6,1))</f>
        <v>#VALUE!</v>
      </c>
      <c r="DO237" s="6" t="e" cm="1" vm="1">
        <f t="array" aca="1" ref="DO237" ca="1">INDIRECT(ADDRESS(MATCH(LARGE(_xlfn._xlws.FILTER(DO7:DO233,DP7:DP233&gt;cr),4),DO7:DO233,0)+6,1))</f>
        <v>#VALUE!</v>
      </c>
      <c r="DP237" s="6" t="e" cm="1" vm="1">
        <f t="array" aca="1" ref="DP237" ca="1">INDIRECT(ADDRESS(MATCH(LARGE(_xlfn._xlws.FILTER(DP7:DP233,DP7:DP233&gt;cr),4),DP7:DP233,0)+6,1))</f>
        <v>#VALUE!</v>
      </c>
      <c r="DQ237" s="6" t="e" cm="1" vm="1">
        <f t="array" aca="1" ref="DQ237" ca="1">INDIRECT(ADDRESS(MATCH(SMALL(_xlfn._xlws.FILTER(DQ7:DQ233,DP7:DP233&gt;cr),4),DQ7:DQ233,0)+6,1))</f>
        <v>#VALUE!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CI14.SMD.Pearson</v>
      </c>
      <c r="EA237" s="6" t="str" cm="1">
        <f t="array" aca="1" ref="EA237" ca="1">INDIRECT(ADDRESS(MATCH(SMALL(_xlfn._xlws.FILTER(EA7:EA233,EF7:EF233&gt;cr),4),EA7:EA233,0)+6,1))</f>
        <v>BU01.JacLMH</v>
      </c>
      <c r="EB237" s="6" t="str" cm="1">
        <f t="array" aca="1" ref="EB237" ca="1">INDIRECT(ADDRESS(MATCH(LARGE(_xlfn._xlws.FILTER(EB7:EB233,EF7:EF233&gt;cr),4),EB7:EB233,0)+6,1))</f>
        <v>BI03.PearsonJ</v>
      </c>
      <c r="EC237" s="6" t="str" cm="1">
        <f t="array" aca="1" ref="EC237" ca="1">INDIRECT(ADDRESS(MATCH(LARGE(_xlfn._xlws.FILTER(EC7:EC233,EF7:EF233&gt;cr),4),EC7:EC233,0)+6,1))</f>
        <v>BU15.NNSMJ</v>
      </c>
      <c r="ED237" s="6" t="str" cm="1">
        <f t="array" aca="1" ref="ED237" ca="1">INDIRECT(ADDRESS(MATCH(LARGE(_xlfn._xlws.FILTER(ED7:ED233,EF7:EF233&gt;cr),4),ED7:ED233,0)+6,1))</f>
        <v>BI01.JaccardMulti</v>
      </c>
      <c r="EE237" s="6" t="str" cm="1">
        <f t="array" aca="1" ref="EE237" ca="1">INDIRECT(ADDRESS(MATCH(LARGE(_xlfn._xlws.FILTER(EE7:EE233,EF7:EF233&gt;cr),4),EE7:EE233,0)+6,1))</f>
        <v>BI01.IJ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AI20.OS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e" cm="1" vm="1">
        <f t="array" aca="1" ref="EX237" ca="1">INDIRECT(ADDRESS(MATCH(SMALL(_xlfn._xlws.FILTER(EX7:EX233,FD7:FD233&gt;cr),4),EX7:EX233,0)+6,1))</f>
        <v>#VALUE!</v>
      </c>
      <c r="EY237" s="1" t="e" cm="1" vm="1">
        <f t="array" aca="1" ref="EY237" ca="1">INDIRECT(ADDRESS(MATCH(SMALL(_xlfn._xlws.FILTER(EY7:EY233,FD7:FD233&gt;cr),4),EY7:EY233,0)+6,1))</f>
        <v>#VALUE!</v>
      </c>
      <c r="EZ237" s="1" t="e" cm="1" vm="1">
        <f t="array" aca="1" ref="EZ237" ca="1">INDIRECT(ADDRESS(MATCH(LARGE(_xlfn._xlws.FILTER(EZ7:EZ233,FD7:FD233&gt;cr),4),EZ7:EZ233,0)+6,1))</f>
        <v>#VALUE!</v>
      </c>
      <c r="FA237" s="1" t="e" cm="1" vm="1">
        <f t="array" aca="1" ref="FA237" ca="1">INDIRECT(ADDRESS(MATCH(LARGE(_xlfn._xlws.FILTER(FA7:FA233,FD7:FD233&gt;cr),4),FA7:FA233,0)+6,1))</f>
        <v>#VALUE!</v>
      </c>
      <c r="FB237" s="1" t="e" cm="1" vm="1">
        <f t="array" aca="1" ref="FB237" ca="1">INDIRECT(ADDRESS(MATCH(LARGE(_xlfn._xlws.FILTER(FB7:FB233,FD7:FD233&gt;cr),4),FB7:FB233,0)+6,1))</f>
        <v>#VALUE!</v>
      </c>
      <c r="FC237" s="1" t="e" cm="1" vm="1">
        <f t="array" aca="1" ref="FC237" ca="1">INDIRECT(ADDRESS(MATCH(LARGE(_xlfn._xlws.FILTER(FC7:FC233,FD7:FD233&gt;cr),4),FC7:FC233,0)+6,1))</f>
        <v>#VALUE!</v>
      </c>
      <c r="FD237" s="1" t="e" cm="1" vm="1">
        <f t="array" aca="1" ref="FD237" ca="1">INDIRECT(ADDRESS(MATCH(LARGE(_xlfn._xlws.FILTER(FD7:FD233,FD7:FD233&gt;cr),4),FD7:FD233,0)+6,1))</f>
        <v>#VALUE!</v>
      </c>
      <c r="FE237" s="1" t="e" cm="1" vm="1">
        <f t="array" aca="1" ref="FE237" ca="1">INDIRECT(ADDRESS(MATCH(SMALL(_xlfn._xlws.FILTER(FE7:FE233,FD7:FD233&gt;cr),4),FE7:FE233,0)+6,1))</f>
        <v>#VALUE!</v>
      </c>
      <c r="FF237" s="6" t="e" cm="1" vm="1">
        <f t="array" aca="1" ref="FF237" ca="1">INDIRECT(ADDRESS(MATCH(SMALL(_xlfn._xlws.FILTER(FF7:FF233,FL7:FL233&gt;cr),4),FF7:FF233,0)+6,1))</f>
        <v>#VALUE!</v>
      </c>
      <c r="FG237" s="6" t="e" cm="1" vm="1">
        <f t="array" aca="1" ref="FG237" ca="1">INDIRECT(ADDRESS(MATCH(SMALL(_xlfn._xlws.FILTER(FG7:FG233,FL7:FL233&gt;cr),4),FG7:FG233,0)+6,1))</f>
        <v>#VALUE!</v>
      </c>
      <c r="FH237" s="6" t="e" cm="1" vm="1">
        <f t="array" aca="1" ref="FH237" ca="1">INDIRECT(ADDRESS(MATCH(LARGE(_xlfn._xlws.FILTER(FH7:FH233,FL7:FL233&gt;cr),4),FH7:FH233,0)+6,1))</f>
        <v>#VALUE!</v>
      </c>
      <c r="FI237" s="6" t="e" cm="1" vm="1">
        <f t="array" aca="1" ref="FI237" ca="1">INDIRECT(ADDRESS(MATCH(LARGE(_xlfn._xlws.FILTER(FI7:FI233,FL7:FL233&gt;cr),4),FI7:FI233,0)+6,1))</f>
        <v>#VALUE!</v>
      </c>
      <c r="FJ237" s="6" t="e" cm="1" vm="1">
        <f t="array" aca="1" ref="FJ237" ca="1">INDIRECT(ADDRESS(MATCH(LARGE(_xlfn._xlws.FILTER(FJ7:FJ233,FL7:FL233&gt;cr),4),FJ7:FJ233,0)+6,1))</f>
        <v>#VALUE!</v>
      </c>
      <c r="FK237" s="6" t="e" cm="1" vm="1">
        <f t="array" aca="1" ref="FK237" ca="1">INDIRECT(ADDRESS(MATCH(LARGE(_xlfn._xlws.FILTER(FK7:FK233,FL7:FL233&gt;cr),4),FK7:FK233,0)+6,1))</f>
        <v>#VALUE!</v>
      </c>
      <c r="FL237" s="6" t="e" cm="1" vm="1">
        <f t="array" aca="1" ref="FL237" ca="1">INDIRECT(ADDRESS(MATCH(LARGE(_xlfn._xlws.FILTER(FL7:FL233,FL7:FL233&gt;cr),4),FL7:FL233,0)+6,1))</f>
        <v>#VALUE!</v>
      </c>
      <c r="FM237" s="6" t="e" cm="1" vm="1">
        <f t="array" aca="1" ref="FM237" ca="1">INDIRECT(ADDRESS(MATCH(SMALL(_xlfn._xlws.FILTER(FM7:FM233,FL7:FL233&gt;cr),4),FM7:FM233,0)+6,1))</f>
        <v>#VALUE!</v>
      </c>
      <c r="FN237" s="1" t="str" cm="1">
        <f t="array" aca="1" ref="FN237" ca="1">INDIRECT(ADDRESS(MATCH(SMALL(_xlfn._xlws.FILTER(FN7:FN233,FT7:FT233&gt;cr),4),FN7:FN233,0)+6,1))</f>
        <v>CI01.IJ.Pearson</v>
      </c>
      <c r="FO237" s="1" t="str" cm="1">
        <f t="array" aca="1" ref="FO237" ca="1">INDIRECT(ADDRESS(MATCH(SMALL(_xlfn._xlws.FILTER(FO7:FO233,FT7:FT233&gt;cr),4),FO7:FO233,0)+6,1))</f>
        <v>BU07.NHMS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BI01.RelevantJaccard</v>
      </c>
      <c r="FS237" s="1" t="str" cm="1">
        <f t="array" aca="1" ref="FS237" ca="1">INDIRECT(ADDRESS(MATCH(LARGE(_xlfn._xlws.FILTER(FS7:FS233,FT7:FT233&gt;cr),4),FS7:FS233,0)+6,1))</f>
        <v>BI01.IJ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e" cm="1" vm="1">
        <f t="array" aca="1" ref="FV237" ca="1">INDIRECT(ADDRESS(MATCH(SMALL(_xlfn._xlws.FILTER(FV7:FV233,GB7:GB233&gt;cr),4),FV7:FV233,0)+6,1))</f>
        <v>#VALUE!</v>
      </c>
      <c r="FW237" s="6" t="e" cm="1" vm="1">
        <f t="array" aca="1" ref="FW237" ca="1">INDIRECT(ADDRESS(MATCH(SMALL(_xlfn._xlws.FILTER(FW7:FW233,GB7:GB233&gt;cr),4),FW7:FW233,0)+6,1))</f>
        <v>#VALUE!</v>
      </c>
      <c r="FX237" s="6" t="e" cm="1" vm="1">
        <f t="array" aca="1" ref="FX237" ca="1">INDIRECT(ADDRESS(MATCH(LARGE(_xlfn._xlws.FILTER(FX7:FX233,GB7:GB233&gt;cr),4),FX7:FX233,0)+6,1))</f>
        <v>#VALUE!</v>
      </c>
      <c r="FY237" s="6" t="e" cm="1" vm="1">
        <f t="array" aca="1" ref="FY237" ca="1">INDIRECT(ADDRESS(MATCH(LARGE(_xlfn._xlws.FILTER(FY7:FY233,GB7:GB233&gt;cr),4),FY7:FY233,0)+6,1))</f>
        <v>#VALUE!</v>
      </c>
      <c r="FZ237" s="6" t="e" cm="1" vm="1">
        <f t="array" aca="1" ref="FZ237" ca="1">INDIRECT(ADDRESS(MATCH(LARGE(_xlfn._xlws.FILTER(FZ7:FZ233,GB7:GB233&gt;cr),4),FZ7:FZ233,0)+6,1))</f>
        <v>#VALUE!</v>
      </c>
      <c r="GA237" s="6" t="e" cm="1" vm="1">
        <f t="array" aca="1" ref="GA237" ca="1">INDIRECT(ADDRESS(MATCH(LARGE(_xlfn._xlws.FILTER(GA7:GA233,GB7:GB233&gt;cr),4),GA7:GA233,0)+6,1))</f>
        <v>#VALUE!</v>
      </c>
      <c r="GB237" s="6" t="e" cm="1" vm="1">
        <f t="array" aca="1" ref="GB237" ca="1">INDIRECT(ADDRESS(MATCH(LARGE(_xlfn._xlws.FILTER(GB7:GB233,GB7:GB233&gt;cr),4),GB7:GB233,0)+6,1))</f>
        <v>#VALUE!</v>
      </c>
      <c r="GC237" s="6" t="e" cm="1" vm="1">
        <f t="array" aca="1" ref="GC237" ca="1">INDIRECT(ADDRESS(MATCH(SMALL(_xlfn._xlws.FILTER(GC7:GC233,GB7:GB233&gt;cr),4),GC7:GC233,0)+6,1))</f>
        <v>#VALUE!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CI14.Amer.NNSM</v>
      </c>
      <c r="IQ237" s="1" t="str" cm="1">
        <f t="array" aca="1" ref="IQ237" ca="1">INDIRECT(ADDRESS(MATCH(SMALL(_xlfn._xlws.FILTER(IQ7:IQ233,IV7:IV233&gt;cr),4),IQ7:IQ233,0)+6,1))</f>
        <v>CU14.SMD.TA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AU15.NNSM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BI22.ZSim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AU05.SRC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BI22.ZSim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BU15.NNSMJ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AI26.URP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AI25.Coco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AU13.SMTP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CU14.SMD.EMX6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r=0.5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r=0.5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r=0.5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r=0.5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k=10, r=0.5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r=0.5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r=0.5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r=0.5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AU06.PIP</v>
      </c>
      <c r="C238" s="6" t="str" cm="1">
        <f t="array" aca="1" ref="C238" ca="1">INDIRECT(ADDRESS(MATCH(SMALL(_xlfn._xlws.FILTER(C7:C233,H7:H233&gt;0.5),5),C7:C233,0)+6,1))</f>
        <v>AU06.PIP</v>
      </c>
      <c r="D238" s="6" t="str" cm="1">
        <f t="array" aca="1" ref="D238" ca="1">INDIRECT(ADDRESS(MATCH(LARGE(_xlfn._xlws.FILTER(D7:D233,H7:H233&gt;0.5),5),D7:D233,0)+6,1))</f>
        <v>AU06.PIP</v>
      </c>
      <c r="E238" s="6" t="str" cm="1">
        <f t="array" aca="1" ref="E238" ca="1">INDIRECT(ADDRESS(MATCH(LARGE(_xlfn._xlws.FILTER(E7:E233,H7:H233&gt;0.5),5),E7:E233,0)+6,1))</f>
        <v>AU11.Feng</v>
      </c>
      <c r="F238" s="6" t="str" cm="1">
        <f t="array" aca="1" ref="F238" ca="1">INDIRECT(ADDRESS(MATCH(LARGE(_xlfn._xlws.FILTER(F7:F233,H7:H233&gt;0.5),5),F7:F233,0)+6,1))</f>
        <v>AU06.PIP</v>
      </c>
      <c r="G238" s="6" t="str" cm="1">
        <f t="array" aca="1" ref="G238" ca="1">INDIRECT(ADDRESS(MATCH(LARGE(_xlfn._xlws.FILTER(G7:G233,H7:H233&gt;0.5),5),G7:G233,0)+6,1))</f>
        <v>AU03.Pearson</v>
      </c>
      <c r="H238" s="6" t="str" cm="1">
        <f t="array" aca="1" ref="H238" ca="1">INDIRECT(ADDRESS(MATCH(LARGE(_xlfn._xlws.FILTER(H7:H233,H7:H233&gt;0.5),5),H7:H233,0)+6,1))</f>
        <v>AU02.Cosine</v>
      </c>
      <c r="I238" s="6" t="str" cm="1">
        <f t="array" aca="1" ref="I238" ca="1">INDIRECT(ADDRESS(MATCH(SMALL(_xlfn._xlws.FILTER(I7:I233,H7:H233&gt;0.5),5),I7:I233,0)+6,1))</f>
        <v>AU18.Entropy</v>
      </c>
      <c r="J238" s="1" t="e" cm="1" vm="1">
        <f t="array" aca="1" ref="J238" ca="1">INDIRECT(ADDRESS(MATCH(SMALL(_xlfn._xlws.FILTER(J7:J233,P7:P233&gt;cr),5),J7:J233,0)+6,1))</f>
        <v>#VALUE!</v>
      </c>
      <c r="K238" s="1" t="e" cm="1" vm="1">
        <f t="array" aca="1" ref="K238" ca="1">INDIRECT(ADDRESS(MATCH(SMALL(_xlfn._xlws.FILTER(K7:K233,P7:P233&gt;cr),5),K7:K233,0)+6,1))</f>
        <v>#VALUE!</v>
      </c>
      <c r="L238" s="1" t="e" cm="1" vm="1">
        <f t="array" aca="1" ref="L238" ca="1">INDIRECT(ADDRESS(MATCH(LARGE(_xlfn._xlws.FILTER(L7:L233,P7:P233&gt;cr),5),L7:L233,0)+6,1))</f>
        <v>#VALUE!</v>
      </c>
      <c r="M238" s="1" t="e" cm="1" vm="1">
        <f t="array" aca="1" ref="M238" ca="1">INDIRECT(ADDRESS(MATCH(LARGE(_xlfn._xlws.FILTER(M7:M233,P7:P233&gt;cr),5),M7:M233,0)+6,1))</f>
        <v>#VALUE!</v>
      </c>
      <c r="N238" s="1" t="e" cm="1" vm="1">
        <f t="array" aca="1" ref="N238" ca="1">INDIRECT(ADDRESS(MATCH(LARGE(_xlfn._xlws.FILTER(N7:N233,P7:P233&gt;cr),5),N7:N233,0)+6,1))</f>
        <v>#VALUE!</v>
      </c>
      <c r="O238" s="1" t="e" cm="1" vm="1">
        <f t="array" aca="1" ref="O238" ca="1">INDIRECT(ADDRESS(MATCH(LARGE(_xlfn._xlws.FILTER(O7:O233,P7:P233&gt;cr),5),O7:O233,0)+6,1))</f>
        <v>#VALUE!</v>
      </c>
      <c r="P238" s="1" t="e" cm="1" vm="1">
        <f t="array" aca="1" ref="P238" ca="1">INDIRECT(ADDRESS(MATCH(LARGE(_xlfn._xlws.FILTER(P7:P233,P7:P233&gt;cr),5),P7:P233,0)+6,1))</f>
        <v>#VALUE!</v>
      </c>
      <c r="Q238" s="1" t="e" cm="1" vm="1">
        <f t="array" aca="1" ref="Q238" ca="1">INDIRECT(ADDRESS(MATCH(SMALL(_xlfn._xlws.FILTER(Q7:Q233,P7:P233&gt;cr),5),Q7:Q233,0)+6,1))</f>
        <v>#VALUE!</v>
      </c>
      <c r="R238" s="6" t="e" cm="1" vm="1">
        <f t="array" aca="1" ref="R238" ca="1">INDIRECT(ADDRESS(MATCH(SMALL(_xlfn._xlws.FILTER(R7:R233,X7:X233&gt;cr),5),R7:R233,0)+6,1))</f>
        <v>#VALUE!</v>
      </c>
      <c r="S238" s="6" t="e" cm="1" vm="1">
        <f t="array" aca="1" ref="S238" ca="1">INDIRECT(ADDRESS(MATCH(SMALL(_xlfn._xlws.FILTER(S7:S233,X7:X233&gt;cr),5),S7:S233,0)+6,1))</f>
        <v>#VALUE!</v>
      </c>
      <c r="T238" s="6" t="e" cm="1" vm="1">
        <f t="array" aca="1" ref="T238" ca="1">INDIRECT(ADDRESS(MATCH(LARGE(_xlfn._xlws.FILTER(T7:T233,X7:X233&gt;cr),5),T7:T233,0)+6,1))</f>
        <v>#VALUE!</v>
      </c>
      <c r="U238" s="6" t="e" cm="1" vm="1">
        <f t="array" aca="1" ref="U238" ca="1">INDIRECT(ADDRESS(MATCH(LARGE(_xlfn._xlws.FILTER(U7:U233,X7:X233&gt;cr),5),U7:U233,0)+6,1))</f>
        <v>#VALUE!</v>
      </c>
      <c r="V238" s="6" t="e" cm="1" vm="1">
        <f t="array" aca="1" ref="V238" ca="1">INDIRECT(ADDRESS(MATCH(LARGE(_xlfn._xlws.FILTER(V7:V233,X7:X233&gt;cr),5),V7:V233,0)+6,1))</f>
        <v>#VALUE!</v>
      </c>
      <c r="W238" s="6" t="e" cm="1" vm="1">
        <f t="array" aca="1" ref="W238" ca="1">INDIRECT(ADDRESS(MATCH(LARGE(_xlfn._xlws.FILTER(W7:W233,X7:X233&gt;cr),5),W7:W233,0)+6,1))</f>
        <v>#VALUE!</v>
      </c>
      <c r="X238" s="6" t="e" cm="1" vm="1">
        <f t="array" aca="1" ref="X238" ca="1">INDIRECT(ADDRESS(MATCH(LARGE(_xlfn._xlws.FILTER(X7:X233,X7:X233&gt;cr),5),X7:X233,0)+6,1))</f>
        <v>#VALUE!</v>
      </c>
      <c r="Y238" s="6" t="e" cm="1" vm="1">
        <f t="array" aca="1" ref="Y238" ca="1">INDIRECT(ADDRESS(MATCH(SMALL(_xlfn._xlws.FILTER(Y7:Y233,X7:X233&gt;cr),5),Y7:Y233,0)+6,1))</f>
        <v>#VALUE!</v>
      </c>
      <c r="Z238" s="1" t="e" cm="1" vm="1">
        <f t="array" aca="1" ref="Z238" ca="1">INDIRECT(ADDRESS(MATCH(SMALL(_xlfn._xlws.FILTER(Z7:Z233,AF7:AF233&gt;cr),5),Z7:Z233,0)+6,1))</f>
        <v>#VALUE!</v>
      </c>
      <c r="AA238" s="1" t="e" cm="1" vm="1">
        <f t="array" aca="1" ref="AA238" ca="1">INDIRECT(ADDRESS(MATCH(SMALL(_xlfn._xlws.FILTER(AA7:AA233,AF7:AF233&gt;cr),5),AA7:AA233,0)+6,1))</f>
        <v>#VALUE!</v>
      </c>
      <c r="AB238" s="1" t="e" cm="1" vm="1">
        <f t="array" aca="1" ref="AB238" ca="1">INDIRECT(ADDRESS(MATCH(LARGE(_xlfn._xlws.FILTER(AB7:AB233,AF7:AF233&gt;cr),5),AB7:AB233,0)+6,1))</f>
        <v>#VALUE!</v>
      </c>
      <c r="AC238" s="1" t="e" cm="1" vm="1">
        <f t="array" aca="1" ref="AC238" ca="1">INDIRECT(ADDRESS(MATCH(LARGE(_xlfn._xlws.FILTER(AC7:AC233,AF7:AF233&gt;cr),5),AC7:AC233,0)+6,1))</f>
        <v>#VALUE!</v>
      </c>
      <c r="AD238" s="1" t="e" cm="1" vm="1">
        <f t="array" aca="1" ref="AD238" ca="1">INDIRECT(ADDRESS(MATCH(LARGE(_xlfn._xlws.FILTER(AD7:AD233,AF7:AF233&gt;cr),5),AD7:AD233,0)+6,1))</f>
        <v>#VALUE!</v>
      </c>
      <c r="AE238" s="1" t="e" cm="1" vm="1">
        <f t="array" aca="1" ref="AE238" ca="1">INDIRECT(ADDRESS(MATCH(LARGE(_xlfn._xlws.FILTER(AE7:AE233,AF7:AF233&gt;cr),5),AE7:AE233,0)+6,1))</f>
        <v>#VALUE!</v>
      </c>
      <c r="AF238" s="1" t="e" cm="1" vm="1">
        <f t="array" aca="1" ref="AF238" ca="1">INDIRECT(ADDRESS(MATCH(LARGE(_xlfn._xlws.FILTER(AF7:AF233,AF7:AF233&gt;cr),5),AF7:AF233,0)+6,1))</f>
        <v>#VALUE!</v>
      </c>
      <c r="AG238" s="1" t="e" cm="1" vm="1">
        <f t="array" aca="1" ref="AG238" ca="1">INDIRECT(ADDRESS(MATCH(SMALL(_xlfn._xlws.FILTER(AG7:AG233,AF7:AF233&gt;cr),5),AG7:AG233,0)+6,1))</f>
        <v>#VALUE!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BU03.PearsonJ</v>
      </c>
      <c r="AJ238" s="6" t="str" cm="1">
        <f t="array" aca="1" ref="AJ238" ca="1">INDIRECT(ADDRESS(MATCH(LARGE(_xlfn._xlws.FILTER(AJ7:AJ233,AN7:AN233&gt;cr),5),AJ7:AJ233,0)+6,1))</f>
        <v>CI14.SMD.EMX2</v>
      </c>
      <c r="AK238" s="6" t="str" cm="1">
        <f t="array" aca="1" ref="AK238" ca="1">INDIRECT(ADDRESS(MATCH(LARGE(_xlfn._xlws.FILTER(AK7:AK233,AN7:AN233&gt;cr),5),AK7:AK233,0)+6,1))</f>
        <v>AU15.NNSM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e" cm="1" vm="1">
        <f t="array" aca="1" ref="AP238" ca="1">INDIRECT(ADDRESS(MATCH(SMALL(_xlfn._xlws.FILTER(AP7:AP233,AV7:AV233&gt;cr),5),AP7:AP233,0)+6,1))</f>
        <v>#VALUE!</v>
      </c>
      <c r="AQ238" s="1" t="e" cm="1" vm="1">
        <f t="array" aca="1" ref="AQ238" ca="1">INDIRECT(ADDRESS(MATCH(SMALL(_xlfn._xlws.FILTER(AQ7:AQ233,AV7:AV233&gt;cr),5),AQ7:AQ233,0)+6,1))</f>
        <v>#VALUE!</v>
      </c>
      <c r="AR238" s="1" t="e" cm="1" vm="1">
        <f t="array" aca="1" ref="AR238" ca="1">INDIRECT(ADDRESS(MATCH(LARGE(_xlfn._xlws.FILTER(AR7:AR233,AV7:AV233&gt;cr),5),AR7:AR233,0)+6,1))</f>
        <v>#VALUE!</v>
      </c>
      <c r="AS238" s="1" t="e" cm="1" vm="1">
        <f t="array" aca="1" ref="AS238" ca="1">INDIRECT(ADDRESS(MATCH(LARGE(_xlfn._xlws.FILTER(AS7:AS233,AV7:AV233&gt;cr),5),AS7:AS233,0)+6,1))</f>
        <v>#VALUE!</v>
      </c>
      <c r="AT238" s="1" t="e" cm="1" vm="1">
        <f t="array" aca="1" ref="AT238" ca="1">INDIRECT(ADDRESS(MATCH(LARGE(_xlfn._xlws.FILTER(AT7:AT233,AV7:AV233&gt;cr),5),AT7:AT233,0)+6,1))</f>
        <v>#VALUE!</v>
      </c>
      <c r="AU238" s="1" t="e" cm="1" vm="1">
        <f t="array" aca="1" ref="AU238" ca="1">INDIRECT(ADDRESS(MATCH(LARGE(_xlfn._xlws.FILTER(AU7:AU233,AV7:AV233&gt;cr),5),AU7:AU233,0)+6,1))</f>
        <v>#VALUE!</v>
      </c>
      <c r="AV238" s="1" t="e" cm="1" vm="1">
        <f t="array" aca="1" ref="AV238" ca="1">INDIRECT(ADDRESS(MATCH(LARGE(_xlfn._xlws.FILTER(AV7:AV233,AV7:AV233&gt;cr),5),AV7:AV233,0)+6,1))</f>
        <v>#VALUE!</v>
      </c>
      <c r="AW238" s="1" t="e" cm="1" vm="1">
        <f t="array" aca="1" ref="AW238" ca="1">INDIRECT(ADDRESS(MATCH(SMALL(_xlfn._xlws.FILTER(AW7:AW233,AV7:AV233&gt;cr),5),AW7:AW233,0)+6,1))</f>
        <v>#VALUE!</v>
      </c>
      <c r="AX238" s="6" t="e" cm="1" vm="1">
        <f t="array" aca="1" ref="AX238" ca="1">INDIRECT(ADDRESS(MATCH(SMALL(_xlfn._xlws.FILTER(AX7:AX233,BD7:BD233&gt;cr),5),AX7:AX233,0)+6,1))</f>
        <v>#VALUE!</v>
      </c>
      <c r="AY238" s="6" t="e" cm="1" vm="1">
        <f t="array" aca="1" ref="AY238" ca="1">INDIRECT(ADDRESS(MATCH(SMALL(_xlfn._xlws.FILTER(AY7:AY233,BD7:BD233&gt;cr),5),AY7:AY233,0)+6,1))</f>
        <v>#VALUE!</v>
      </c>
      <c r="AZ238" s="6" t="e" cm="1" vm="1">
        <f t="array" aca="1" ref="AZ238" ca="1">INDIRECT(ADDRESS(MATCH(LARGE(_xlfn._xlws.FILTER(AZ7:AZ233,BD7:BD233&gt;cr),5),AZ7:AZ233,0)+6,1))</f>
        <v>#VALUE!</v>
      </c>
      <c r="BA238" s="6" t="e" cm="1" vm="1">
        <f t="array" aca="1" ref="BA238" ca="1">INDIRECT(ADDRESS(MATCH(LARGE(_xlfn._xlws.FILTER(BA7:BA233,BD7:BD233&gt;cr),5),BA7:BA233,0)+6,1))</f>
        <v>#VALUE!</v>
      </c>
      <c r="BB238" s="6" t="e" cm="1" vm="1">
        <f t="array" aca="1" ref="BB238" ca="1">INDIRECT(ADDRESS(MATCH(LARGE(_xlfn._xlws.FILTER(BB7:BB233,BD7:BD233&gt;cr),5),BB7:BB233,0)+6,1))</f>
        <v>#VALUE!</v>
      </c>
      <c r="BC238" s="6" t="e" cm="1" vm="1">
        <f t="array" aca="1" ref="BC238" ca="1">INDIRECT(ADDRESS(MATCH(LARGE(_xlfn._xlws.FILTER(BC7:BC233,BD7:BD233&gt;cr),5),BC7:BC233,0)+6,1))</f>
        <v>#VALUE!</v>
      </c>
      <c r="BD238" s="6" t="e" cm="1" vm="1">
        <f t="array" aca="1" ref="BD238" ca="1">INDIRECT(ADDRESS(MATCH(LARGE(_xlfn._xlws.FILTER(BD7:BD233,BD7:BD233&gt;cr),5),BD7:BD233,0)+6,1))</f>
        <v>#VALUE!</v>
      </c>
      <c r="BE238" s="6" t="e" cm="1" vm="1">
        <f t="array" aca="1" ref="BE238" ca="1">INDIRECT(ADDRESS(MATCH(SMALL(_xlfn._xlws.FILTER(BE7:BE233,BD7:BD233&gt;cr),5),BE7:BE233,0)+6,1))</f>
        <v>#VALUE!</v>
      </c>
      <c r="BF238" s="1" t="e" cm="1" vm="1">
        <f t="array" aca="1" ref="BF238" ca="1">INDIRECT(ADDRESS(MATCH(SMALL(_xlfn._xlws.FILTER(BF7:BF233,BL7:BL233&gt;cr),5),BF7:BF233,0)+6,1))</f>
        <v>#VALUE!</v>
      </c>
      <c r="BG238" s="1" t="e" cm="1" vm="1">
        <f t="array" aca="1" ref="BG238" ca="1">INDIRECT(ADDRESS(MATCH(SMALL(_xlfn._xlws.FILTER(BG7:BG233,BL7:BL233&gt;cr),5),BG7:BG233,0)+6,1))</f>
        <v>#VALUE!</v>
      </c>
      <c r="BH238" s="1" t="e" cm="1" vm="1">
        <f t="array" aca="1" ref="BH238" ca="1">INDIRECT(ADDRESS(MATCH(LARGE(_xlfn._xlws.FILTER(BH7:BH233,BL7:BL233&gt;cr),5),BH7:BH233,0)+6,1))</f>
        <v>#VALUE!</v>
      </c>
      <c r="BI238" s="1" t="e" cm="1" vm="1">
        <f t="array" aca="1" ref="BI238" ca="1">INDIRECT(ADDRESS(MATCH(LARGE(_xlfn._xlws.FILTER(BI7:BI233,BL7:BL233&gt;cr),5),BI7:BI233,0)+6,1))</f>
        <v>#VALUE!</v>
      </c>
      <c r="BJ238" s="1" t="e" cm="1" vm="1">
        <f t="array" aca="1" ref="BJ238" ca="1">INDIRECT(ADDRESS(MATCH(LARGE(_xlfn._xlws.FILTER(BJ7:BJ233,BL7:BL233&gt;cr),5),BJ7:BJ233,0)+6,1))</f>
        <v>#VALUE!</v>
      </c>
      <c r="BK238" s="1" t="e" cm="1" vm="1">
        <f t="array" aca="1" ref="BK238" ca="1">INDIRECT(ADDRESS(MATCH(LARGE(_xlfn._xlws.FILTER(BK7:BK233,BL7:BL233&gt;cr),5),BK7:BK233,0)+6,1))</f>
        <v>#VALUE!</v>
      </c>
      <c r="BL238" s="1" t="e" cm="1" vm="1">
        <f t="array" aca="1" ref="BL238" ca="1">INDIRECT(ADDRESS(MATCH(LARGE(_xlfn._xlws.FILTER(BL7:BL233,BL7:BL233&gt;cr),5),BL7:BL233,0)+6,1))</f>
        <v>#VALUE!</v>
      </c>
      <c r="BM238" s="1" t="e" cm="1" vm="1">
        <f t="array" aca="1" ref="BM238" ca="1">INDIRECT(ADDRESS(MATCH(SMALL(_xlfn._xlws.FILTER(BM7:BM233,BL7:BL233&gt;cr),5),BM7:BM233,0)+6,1))</f>
        <v>#VALUE!</v>
      </c>
      <c r="BN238" s="6" t="e" cm="1" vm="1">
        <f t="array" aca="1" ref="BN238" ca="1">INDIRECT(ADDRESS(MATCH(SMALL(_xlfn._xlws.FILTER(BN7:BN233,BT7:BT233&gt;cr),5),BN7:BN233,0)+6,1))</f>
        <v>#VALUE!</v>
      </c>
      <c r="BO238" s="6" t="e" cm="1" vm="1">
        <f t="array" aca="1" ref="BO238" ca="1">INDIRECT(ADDRESS(MATCH(SMALL(_xlfn._xlws.FILTER(BO7:BO233,BT7:BT233&gt;cr),5),BO7:BO233,0)+6,1))</f>
        <v>#VALUE!</v>
      </c>
      <c r="BP238" s="6" t="e" cm="1" vm="1">
        <f t="array" aca="1" ref="BP238" ca="1">INDIRECT(ADDRESS(MATCH(LARGE(_xlfn._xlws.FILTER(BP7:BP233,BT7:BT233&gt;cr),5),BP7:BP233,0)+6,1))</f>
        <v>#VALUE!</v>
      </c>
      <c r="BQ238" s="6" t="e" cm="1" vm="1">
        <f t="array" aca="1" ref="BQ238" ca="1">INDIRECT(ADDRESS(MATCH(LARGE(_xlfn._xlws.FILTER(BQ7:BQ233,BT7:BT233&gt;cr),5),BQ7:BQ233,0)+6,1))</f>
        <v>#VALUE!</v>
      </c>
      <c r="BR238" s="6" t="e" cm="1" vm="1">
        <f t="array" aca="1" ref="BR238" ca="1">INDIRECT(ADDRESS(MATCH(LARGE(_xlfn._xlws.FILTER(BR7:BR233,BT7:BT233&gt;cr),5),BR7:BR233,0)+6,1))</f>
        <v>#VALUE!</v>
      </c>
      <c r="BS238" s="6" t="e" cm="1" vm="1">
        <f t="array" aca="1" ref="BS238" ca="1">INDIRECT(ADDRESS(MATCH(LARGE(_xlfn._xlws.FILTER(BS7:BS233,BT7:BT233&gt;cr),5),BS7:BS233,0)+6,1))</f>
        <v>#VALUE!</v>
      </c>
      <c r="BT238" s="6" t="e" cm="1" vm="1">
        <f t="array" aca="1" ref="BT238" ca="1">INDIRECT(ADDRESS(MATCH(LARGE(_xlfn._xlws.FILTER(BT7:BT233,BT7:BT233&gt;cr),5),BT7:BT233,0)+6,1))</f>
        <v>#VALUE!</v>
      </c>
      <c r="BU238" s="6" t="e" cm="1" vm="1">
        <f t="array" aca="1" ref="BU238" ca="1">INDIRECT(ADDRESS(MATCH(SMALL(_xlfn._xlws.FILTER(BU7:BU233,BT7:BT233&gt;cr),5),BU7:BU233,0)+6,1))</f>
        <v>#VALUE!</v>
      </c>
      <c r="BV238" s="1" t="e" cm="1" vm="1">
        <f t="array" aca="1" ref="BV238" ca="1">INDIRECT(ADDRESS(MATCH(SMALL(_xlfn._xlws.FILTER(BV7:BV233,CB7:CB233&gt;cr),5),BV7:BV233,0)+6,1))</f>
        <v>#VALUE!</v>
      </c>
      <c r="BW238" s="1" t="e" cm="1" vm="1">
        <f t="array" aca="1" ref="BW238" ca="1">INDIRECT(ADDRESS(MATCH(SMALL(_xlfn._xlws.FILTER(BW7:BW233,CB7:CB233&gt;cr),5),BW7:BW233,0)+6,1))</f>
        <v>#VALUE!</v>
      </c>
      <c r="BX238" s="1" t="e" cm="1" vm="1">
        <f t="array" aca="1" ref="BX238" ca="1">INDIRECT(ADDRESS(MATCH(LARGE(_xlfn._xlws.FILTER(BX7:BX233,CB7:CB233&gt;cr),5),BX7:BX233,0)+6,1))</f>
        <v>#VALUE!</v>
      </c>
      <c r="BY238" s="1" t="e" cm="1" vm="1">
        <f t="array" aca="1" ref="BY238" ca="1">INDIRECT(ADDRESS(MATCH(LARGE(_xlfn._xlws.FILTER(BY7:BY233,CB7:CB233&gt;cr),5),BY7:BY233,0)+6,1))</f>
        <v>#VALUE!</v>
      </c>
      <c r="BZ238" s="1" t="e" cm="1" vm="1">
        <f t="array" aca="1" ref="BZ238" ca="1">INDIRECT(ADDRESS(MATCH(LARGE(_xlfn._xlws.FILTER(BZ7:BZ233,CB7:CB233&gt;cr),5),BZ7:BZ233,0)+6,1))</f>
        <v>#VALUE!</v>
      </c>
      <c r="CA238" s="1" t="e" cm="1" vm="1">
        <f t="array" aca="1" ref="CA238" ca="1">INDIRECT(ADDRESS(MATCH(LARGE(_xlfn._xlws.FILTER(CA7:CA233,CB7:CB233&gt;cr),5),CA7:CA233,0)+6,1))</f>
        <v>#VALUE!</v>
      </c>
      <c r="CB238" s="1" t="e" cm="1" vm="1">
        <f t="array" aca="1" ref="CB238" ca="1">INDIRECT(ADDRESS(MATCH(LARGE(_xlfn._xlws.FILTER(CB7:CB233,CB7:CB233&gt;cr),5),CB7:CB233,0)+6,1))</f>
        <v>#VALUE!</v>
      </c>
      <c r="CC238" s="1" t="e" cm="1" vm="1">
        <f t="array" aca="1" ref="CC238" ca="1">INDIRECT(ADDRESS(MATCH(SMALL(_xlfn._xlws.FILTER(CC7:CC233,CB7:CB233&gt;cr),5),CC7:CC233,0)+6,1))</f>
        <v>#VALUE!</v>
      </c>
      <c r="CD238" s="6" t="e" cm="1" vm="1">
        <f t="array" aca="1" ref="CD238" ca="1">INDIRECT(ADDRESS(MATCH(SMALL(_xlfn._xlws.FILTER(CD7:CD233,CJ7:CJ233&gt;cr),5),CD7:CD233,0)+6,1))</f>
        <v>#VALUE!</v>
      </c>
      <c r="CE238" s="6" t="e" cm="1" vm="1">
        <f t="array" aca="1" ref="CE238" ca="1">INDIRECT(ADDRESS(MATCH(SMALL(_xlfn._xlws.FILTER(CE7:CE233,CJ7:CJ233&gt;cr),5),CE7:CE233,0)+6,1))</f>
        <v>#VALUE!</v>
      </c>
      <c r="CF238" s="6" t="e" cm="1" vm="1">
        <f t="array" aca="1" ref="CF238" ca="1">INDIRECT(ADDRESS(MATCH(LARGE(_xlfn._xlws.FILTER(CF7:CF233,CJ7:CJ233&gt;cr),5),CF7:CF233,0)+6,1))</f>
        <v>#VALUE!</v>
      </c>
      <c r="CG238" s="6" t="e" cm="1" vm="1">
        <f t="array" aca="1" ref="CG238" ca="1">INDIRECT(ADDRESS(MATCH(LARGE(_xlfn._xlws.FILTER(CG7:CG233,CJ7:CJ233&gt;cr),5),CG7:CG233,0)+6,1))</f>
        <v>#VALUE!</v>
      </c>
      <c r="CH238" s="6" t="e" cm="1" vm="1">
        <f t="array" aca="1" ref="CH238" ca="1">INDIRECT(ADDRESS(MATCH(LARGE(_xlfn._xlws.FILTER(CH7:CH233,CJ7:CJ233&gt;cr),5),CH7:CH233,0)+6,1))</f>
        <v>#VALUE!</v>
      </c>
      <c r="CI238" s="6" t="e" cm="1" vm="1">
        <f t="array" aca="1" ref="CI238" ca="1">INDIRECT(ADDRESS(MATCH(LARGE(_xlfn._xlws.FILTER(CI7:CI233,CJ7:CJ233&gt;cr),5),CI7:CI233,0)+6,1))</f>
        <v>#VALUE!</v>
      </c>
      <c r="CJ238" s="6" t="e" cm="1" vm="1">
        <f t="array" aca="1" ref="CJ238" ca="1">INDIRECT(ADDRESS(MATCH(LARGE(_xlfn._xlws.FILTER(CJ7:CJ233,CJ7:CJ233&gt;cr),5),CJ7:CJ233,0)+6,1))</f>
        <v>#VALUE!</v>
      </c>
      <c r="CK238" s="6" t="e" cm="1" vm="1">
        <f t="array" aca="1" ref="CK238" ca="1">INDIRECT(ADDRESS(MATCH(SMALL(_xlfn._xlws.FILTER(CK7:CK233,CJ7:CJ233&gt;cr),5),CK7:CK233,0)+6,1))</f>
        <v>#VALUE!</v>
      </c>
      <c r="CL238" s="1" t="str" cm="1">
        <f t="array" aca="1" ref="CL238" ca="1">INDIRECT(ADDRESS(MATCH(SMALL(_xlfn._xlws.FILTER(CL7:CL233,CR7:CR233&gt;cr),5),CL7:CL233,0)+6,1))</f>
        <v>CI01.IJ.Pearson</v>
      </c>
      <c r="CM238" s="1" t="str" cm="1">
        <f t="array" aca="1" ref="CM238" ca="1">INDIRECT(ADDRESS(MATCH(SMALL(_xlfn._xlws.FILTER(CM7:CM233,CR7:CR233&gt;cr),5),CM7:CM233,0)+6,1))</f>
        <v>BI22.ESim3</v>
      </c>
      <c r="CN238" s="1" t="str" cm="1">
        <f t="array" aca="1" ref="CN238" ca="1">INDIRECT(ADDRESS(MATCH(LARGE(_xlfn._xlws.FILTER(CN7:CN233,CR7:CR233&gt;cr),5),CN7:CN233,0)+6,1))</f>
        <v>CI14.Amer.NNSM</v>
      </c>
      <c r="CO238" s="1" t="str" cm="1">
        <f t="array" aca="1" ref="CO238" ca="1">INDIRECT(ADDRESS(MATCH(LARGE(_xlfn._xlws.FILTER(CO7:CO233,CR7:CR233&gt;cr),5),CO7:CO233,0)+6,1))</f>
        <v>CU14.Amer.NNSM</v>
      </c>
      <c r="CP238" s="1" t="str" cm="1">
        <f t="array" aca="1" ref="CP238" ca="1">INDIRECT(ADDRESS(MATCH(LARGE(_xlfn._xlws.FILTER(CP7:CP233,CR7:CR233&gt;cr),5),CP7:CP233,0)+6,1))</f>
        <v>BI01.RelevantJaccard</v>
      </c>
      <c r="CQ238" s="1" t="str" cm="1">
        <f t="array" aca="1" ref="CQ238" ca="1">INDIRECT(ADDRESS(MATCH(LARGE(_xlfn._xlws.FILTER(CQ7:CQ233,CR7:CR233&gt;cr),5),CQ7:CQ233,0)+6,1))</f>
        <v>AI14.SMD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e" cm="1" vm="1">
        <f t="array" aca="1" ref="CT238" ca="1">INDIRECT(ADDRESS(MATCH(SMALL(_xlfn._xlws.FILTER(CT7:CT233,CZ7:CZ233&gt;cr),5),CT7:CT233,0)+6,1))</f>
        <v>#VALUE!</v>
      </c>
      <c r="CU238" s="6" t="e" cm="1" vm="1">
        <f t="array" aca="1" ref="CU238" ca="1">INDIRECT(ADDRESS(MATCH(SMALL(_xlfn._xlws.FILTER(CU7:CU233,CZ7:CZ233&gt;cr),5),CU7:CU233,0)+6,1))</f>
        <v>#VALUE!</v>
      </c>
      <c r="CV238" s="6" t="e" cm="1" vm="1">
        <f t="array" aca="1" ref="CV238" ca="1">INDIRECT(ADDRESS(MATCH(LARGE(_xlfn._xlws.FILTER(CV7:CV233,CZ7:CZ233&gt;cr),5),CV7:CV233,0)+6,1))</f>
        <v>#VALUE!</v>
      </c>
      <c r="CW238" s="6" t="e" cm="1" vm="1">
        <f t="array" aca="1" ref="CW238" ca="1">INDIRECT(ADDRESS(MATCH(LARGE(_xlfn._xlws.FILTER(CW7:CW233,CZ7:CZ233&gt;cr),5),CW7:CW233,0)+6,1))</f>
        <v>#VALUE!</v>
      </c>
      <c r="CX238" s="6" t="e" cm="1" vm="1">
        <f t="array" aca="1" ref="CX238" ca="1">INDIRECT(ADDRESS(MATCH(LARGE(_xlfn._xlws.FILTER(CX7:CX233,CZ7:CZ233&gt;cr),5),CX7:CX233,0)+6,1))</f>
        <v>#VALUE!</v>
      </c>
      <c r="CY238" s="6" t="e" cm="1" vm="1">
        <f t="array" aca="1" ref="CY238" ca="1">INDIRECT(ADDRESS(MATCH(LARGE(_xlfn._xlws.FILTER(CY7:CY233,CZ7:CZ233&gt;cr),5),CY7:CY233,0)+6,1))</f>
        <v>#VALUE!</v>
      </c>
      <c r="CZ238" s="6" t="e" cm="1" vm="1">
        <f t="array" aca="1" ref="CZ238" ca="1">INDIRECT(ADDRESS(MATCH(LARGE(_xlfn._xlws.FILTER(CZ7:CZ233,CZ7:CZ233&gt;cr),5),CZ7:CZ233,0)+6,1))</f>
        <v>#VALUE!</v>
      </c>
      <c r="DA238" s="6" t="e" cm="1" vm="1">
        <f t="array" aca="1" ref="DA238" ca="1">INDIRECT(ADDRESS(MATCH(SMALL(_xlfn._xlws.FILTER(DA7:DA233,CZ7:CZ233&gt;cr),5),DA7:DA233,0)+6,1))</f>
        <v>#VALUE!</v>
      </c>
      <c r="DB238" s="1" t="e" cm="1" vm="1">
        <f t="array" aca="1" ref="DB238" ca="1">INDIRECT(ADDRESS(MATCH(SMALL(_xlfn._xlws.FILTER(DB7:DB233,DH7:DH233&gt;cr),5),DB7:DB233,0)+6,1))</f>
        <v>#VALUE!</v>
      </c>
      <c r="DC238" s="1" t="e" cm="1" vm="1">
        <f t="array" aca="1" ref="DC238" ca="1">INDIRECT(ADDRESS(MATCH(SMALL(_xlfn._xlws.FILTER(DC7:DC233,DH7:DH233&gt;cr),5),DC7:DC233,0)+6,1))</f>
        <v>#VALUE!</v>
      </c>
      <c r="DD238" s="1" t="e" cm="1" vm="1">
        <f t="array" aca="1" ref="DD238" ca="1">INDIRECT(ADDRESS(MATCH(LARGE(_xlfn._xlws.FILTER(DD7:DD233,DH7:DH233&gt;cr),5),DD7:DD233,0)+6,1))</f>
        <v>#VALUE!</v>
      </c>
      <c r="DE238" s="1" t="e" cm="1" vm="1">
        <f t="array" aca="1" ref="DE238" ca="1">INDIRECT(ADDRESS(MATCH(LARGE(_xlfn._xlws.FILTER(DE7:DE233,DH7:DH233&gt;cr),5),DE7:DE233,0)+6,1))</f>
        <v>#VALUE!</v>
      </c>
      <c r="DF238" s="1" t="e" cm="1" vm="1">
        <f t="array" aca="1" ref="DF238" ca="1">INDIRECT(ADDRESS(MATCH(LARGE(_xlfn._xlws.FILTER(DF7:DF233,DH7:DH233&gt;cr),5),DF7:DF233,0)+6,1))</f>
        <v>#VALUE!</v>
      </c>
      <c r="DG238" s="1" t="e" cm="1" vm="1">
        <f t="array" aca="1" ref="DG238" ca="1">INDIRECT(ADDRESS(MATCH(LARGE(_xlfn._xlws.FILTER(DG7:DG233,DH7:DH233&gt;cr),5),DG7:DG233,0)+6,1))</f>
        <v>#VALUE!</v>
      </c>
      <c r="DH238" s="1" t="e" cm="1" vm="1">
        <f t="array" aca="1" ref="DH238" ca="1">INDIRECT(ADDRESS(MATCH(LARGE(_xlfn._xlws.FILTER(DH7:DH233,DH7:DH233&gt;cr),5),DH7:DH233,0)+6,1))</f>
        <v>#VALUE!</v>
      </c>
      <c r="DI238" s="1" t="e" cm="1" vm="1">
        <f t="array" aca="1" ref="DI238" ca="1">INDIRECT(ADDRESS(MATCH(SMALL(_xlfn._xlws.FILTER(DI7:DI233,DH7:DH233&gt;cr),5),DI7:DI233,0)+6,1))</f>
        <v>#VALUE!</v>
      </c>
      <c r="DJ238" s="6" t="e" cm="1" vm="1">
        <f t="array" aca="1" ref="DJ238" ca="1">INDIRECT(ADDRESS(MATCH(SMALL(_xlfn._xlws.FILTER(DJ7:DJ233,DP7:DP233&gt;cr),5),DJ7:DJ233,0)+6,1))</f>
        <v>#VALUE!</v>
      </c>
      <c r="DK238" s="6" t="e" cm="1" vm="1">
        <f t="array" aca="1" ref="DK238" ca="1">INDIRECT(ADDRESS(MATCH(SMALL(_xlfn._xlws.FILTER(DK7:DK233,DP7:DP233&gt;cr),5),DK7:DK233,0)+6,1))</f>
        <v>#VALUE!</v>
      </c>
      <c r="DL238" s="6" t="e" cm="1" vm="1">
        <f t="array" aca="1" ref="DL238" ca="1">INDIRECT(ADDRESS(MATCH(LARGE(_xlfn._xlws.FILTER(DL7:DL233,DP7:DP233&gt;cr),5),DL7:DL233,0)+6,1))</f>
        <v>#VALUE!</v>
      </c>
      <c r="DM238" s="6" t="e" cm="1" vm="1">
        <f t="array" aca="1" ref="DM238" ca="1">INDIRECT(ADDRESS(MATCH(LARGE(_xlfn._xlws.FILTER(DM7:DM233,DP7:DP233&gt;cr),5),DM7:DM233,0)+6,1))</f>
        <v>#VALUE!</v>
      </c>
      <c r="DN238" s="6" t="e" cm="1" vm="1">
        <f t="array" aca="1" ref="DN238" ca="1">INDIRECT(ADDRESS(MATCH(LARGE(_xlfn._xlws.FILTER(DN7:DN233,DP7:DP233&gt;cr),5),DN7:DN233,0)+6,1))</f>
        <v>#VALUE!</v>
      </c>
      <c r="DO238" s="6" t="e" cm="1" vm="1">
        <f t="array" aca="1" ref="DO238" ca="1">INDIRECT(ADDRESS(MATCH(LARGE(_xlfn._xlws.FILTER(DO7:DO233,DP7:DP233&gt;cr),5),DO7:DO233,0)+6,1))</f>
        <v>#VALUE!</v>
      </c>
      <c r="DP238" s="6" t="e" cm="1" vm="1">
        <f t="array" aca="1" ref="DP238" ca="1">INDIRECT(ADDRESS(MATCH(LARGE(_xlfn._xlws.FILTER(DP7:DP233,DP7:DP233&gt;cr),5),DP7:DP233,0)+6,1))</f>
        <v>#VALUE!</v>
      </c>
      <c r="DQ238" s="6" t="e" cm="1" vm="1">
        <f t="array" aca="1" ref="DQ238" ca="1">INDIRECT(ADDRESS(MATCH(SMALL(_xlfn._xlws.FILTER(DQ7:DQ233,DP7:DP233&gt;cr),5),DQ7:DQ233,0)+6,1))</f>
        <v>#VALUE!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CI01.IJ.Pearson</v>
      </c>
      <c r="EA238" s="6" t="str" cm="1">
        <f t="array" aca="1" ref="EA238" ca="1">INDIRECT(ADDRESS(MATCH(SMALL(_xlfn._xlws.FILTER(EA7:EA233,EF7:EF233&gt;cr),5),EA7:EA233,0)+6,1))</f>
        <v>BU07.NHMS</v>
      </c>
      <c r="EB238" s="6" t="str" cm="1">
        <f t="array" aca="1" ref="EB238" ca="1">INDIRECT(ADDRESS(MATCH(LARGE(_xlfn._xlws.FILTER(EB7:EB233,EF7:EF233&gt;cr),5),EB7:EB233,0)+6,1))</f>
        <v>AI06.PIP</v>
      </c>
      <c r="EC238" s="6" t="str" cm="1">
        <f t="array" aca="1" ref="EC238" ca="1">INDIRECT(ADDRESS(MATCH(LARGE(_xlfn._xlws.FILTER(EC7:EC233,EF7:EF233&gt;cr),5),EC7:EC233,0)+6,1))</f>
        <v>AU15.NNSM</v>
      </c>
      <c r="ED238" s="6" t="str" cm="1">
        <f t="array" aca="1" ref="ED238" ca="1">INDIRECT(ADDRESS(MATCH(LARGE(_xlfn._xlws.FILTER(ED7:ED233,EF7:EF233&gt;cr),5),ED7:ED233,0)+6,1))</f>
        <v>BI01.RelevantJaccard</v>
      </c>
      <c r="EE238" s="6" t="str" cm="1">
        <f t="array" aca="1" ref="EE238" ca="1">INDIRECT(ADDRESS(MATCH(LARGE(_xlfn._xlws.FILTER(EE7:EE233,EF7:EF233&gt;cr),5),EE7:EE233,0)+6,1))</f>
        <v>AI01.Jaccard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BI02.CosineJ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e" cm="1" vm="1">
        <f t="array" aca="1" ref="EX238" ca="1">INDIRECT(ADDRESS(MATCH(SMALL(_xlfn._xlws.FILTER(EX7:EX233,FD7:FD233&gt;cr),5),EX7:EX233,0)+6,1))</f>
        <v>#VALUE!</v>
      </c>
      <c r="EY238" s="1" t="e" cm="1" vm="1">
        <f t="array" aca="1" ref="EY238" ca="1">INDIRECT(ADDRESS(MATCH(SMALL(_xlfn._xlws.FILTER(EY7:EY233,FD7:FD233&gt;cr),5),EY7:EY233,0)+6,1))</f>
        <v>#VALUE!</v>
      </c>
      <c r="EZ238" s="1" t="e" cm="1" vm="1">
        <f t="array" aca="1" ref="EZ238" ca="1">INDIRECT(ADDRESS(MATCH(LARGE(_xlfn._xlws.FILTER(EZ7:EZ233,FD7:FD233&gt;cr),5),EZ7:EZ233,0)+6,1))</f>
        <v>#VALUE!</v>
      </c>
      <c r="FA238" s="1" t="e" cm="1" vm="1">
        <f t="array" aca="1" ref="FA238" ca="1">INDIRECT(ADDRESS(MATCH(LARGE(_xlfn._xlws.FILTER(FA7:FA233,FD7:FD233&gt;cr),5),FA7:FA233,0)+6,1))</f>
        <v>#VALUE!</v>
      </c>
      <c r="FB238" s="1" t="e" cm="1" vm="1">
        <f t="array" aca="1" ref="FB238" ca="1">INDIRECT(ADDRESS(MATCH(LARGE(_xlfn._xlws.FILTER(FB7:FB233,FD7:FD233&gt;cr),5),FB7:FB233,0)+6,1))</f>
        <v>#VALUE!</v>
      </c>
      <c r="FC238" s="1" t="e" cm="1" vm="1">
        <f t="array" aca="1" ref="FC238" ca="1">INDIRECT(ADDRESS(MATCH(LARGE(_xlfn._xlws.FILTER(FC7:FC233,FD7:FD233&gt;cr),5),FC7:FC233,0)+6,1))</f>
        <v>#VALUE!</v>
      </c>
      <c r="FD238" s="1" t="e" cm="1" vm="1">
        <f t="array" aca="1" ref="FD238" ca="1">INDIRECT(ADDRESS(MATCH(LARGE(_xlfn._xlws.FILTER(FD7:FD233,FD7:FD233&gt;cr),5),FD7:FD233,0)+6,1))</f>
        <v>#VALUE!</v>
      </c>
      <c r="FE238" s="1" t="e" cm="1" vm="1">
        <f t="array" aca="1" ref="FE238" ca="1">INDIRECT(ADDRESS(MATCH(SMALL(_xlfn._xlws.FILTER(FE7:FE233,FD7:FD233&gt;cr),5),FE7:FE233,0)+6,1))</f>
        <v>#VALUE!</v>
      </c>
      <c r="FF238" s="6" t="e" cm="1" vm="1">
        <f t="array" aca="1" ref="FF238" ca="1">INDIRECT(ADDRESS(MATCH(SMALL(_xlfn._xlws.FILTER(FF7:FF233,FL7:FL233&gt;cr),5),FF7:FF233,0)+6,1))</f>
        <v>#VALUE!</v>
      </c>
      <c r="FG238" s="6" t="e" cm="1" vm="1">
        <f t="array" aca="1" ref="FG238" ca="1">INDIRECT(ADDRESS(MATCH(SMALL(_xlfn._xlws.FILTER(FG7:FG233,FL7:FL233&gt;cr),5),FG7:FG233,0)+6,1))</f>
        <v>#VALUE!</v>
      </c>
      <c r="FH238" s="6" t="e" cm="1" vm="1">
        <f t="array" aca="1" ref="FH238" ca="1">INDIRECT(ADDRESS(MATCH(LARGE(_xlfn._xlws.FILTER(FH7:FH233,FL7:FL233&gt;cr),5),FH7:FH233,0)+6,1))</f>
        <v>#VALUE!</v>
      </c>
      <c r="FI238" s="6" t="e" cm="1" vm="1">
        <f t="array" aca="1" ref="FI238" ca="1">INDIRECT(ADDRESS(MATCH(LARGE(_xlfn._xlws.FILTER(FI7:FI233,FL7:FL233&gt;cr),5),FI7:FI233,0)+6,1))</f>
        <v>#VALUE!</v>
      </c>
      <c r="FJ238" s="6" t="e" cm="1" vm="1">
        <f t="array" aca="1" ref="FJ238" ca="1">INDIRECT(ADDRESS(MATCH(LARGE(_xlfn._xlws.FILTER(FJ7:FJ233,FL7:FL233&gt;cr),5),FJ7:FJ233,0)+6,1))</f>
        <v>#VALUE!</v>
      </c>
      <c r="FK238" s="6" t="e" cm="1" vm="1">
        <f t="array" aca="1" ref="FK238" ca="1">INDIRECT(ADDRESS(MATCH(LARGE(_xlfn._xlws.FILTER(FK7:FK233,FL7:FL233&gt;cr),5),FK7:FK233,0)+6,1))</f>
        <v>#VALUE!</v>
      </c>
      <c r="FL238" s="6" t="e" cm="1" vm="1">
        <f t="array" aca="1" ref="FL238" ca="1">INDIRECT(ADDRESS(MATCH(LARGE(_xlfn._xlws.FILTER(FL7:FL233,FL7:FL233&gt;cr),5),FL7:FL233,0)+6,1))</f>
        <v>#VALUE!</v>
      </c>
      <c r="FM238" s="6" t="e" cm="1" vm="1">
        <f t="array" aca="1" ref="FM238" ca="1">INDIRECT(ADDRESS(MATCH(SMALL(_xlfn._xlws.FILTER(FM7:FM233,FL7:FL233&gt;cr),5),FM7:FM233,0)+6,1))</f>
        <v>#VALUE!</v>
      </c>
      <c r="FN238" s="1" t="str" cm="1">
        <f t="array" aca="1" ref="FN238" ca="1">INDIRECT(ADDRESS(MATCH(SMALL(_xlfn._xlws.FILTER(FN7:FN233,FT7:FT233&gt;cr),5),FN7:FN233,0)+6,1))</f>
        <v>BU07.NHMS</v>
      </c>
      <c r="FO238" s="1" t="str" cm="1">
        <f t="array" aca="1" ref="FO238" ca="1">INDIRECT(ADDRESS(MATCH(SMALL(_xlfn._xlws.FILTER(FO7:FO233,FT7:FT233&gt;cr),5),FO7:FO233,0)+6,1))</f>
        <v>BU07.NHMS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AU15.NNSM</v>
      </c>
      <c r="FR238" s="1" t="str" cm="1">
        <f t="array" aca="1" ref="FR238" ca="1">INDIRECT(ADDRESS(MATCH(LARGE(_xlfn._xlws.FILTER(FR7:FR233,FT7:FT233&gt;cr),5),FR7:FR233,0)+6,1))</f>
        <v>BI01.JaccardMulti</v>
      </c>
      <c r="FS238" s="1" t="str" cm="1">
        <f t="array" aca="1" ref="FS238" ca="1">INDIRECT(ADDRESS(MATCH(LARGE(_xlfn._xlws.FILTER(FS7:FS233,FT7:FT233&gt;cr),5),FS7:FS233,0)+6,1))</f>
        <v>AI01.Jaccard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e" cm="1" vm="1">
        <f t="array" aca="1" ref="FV238" ca="1">INDIRECT(ADDRESS(MATCH(SMALL(_xlfn._xlws.FILTER(FV7:FV233,GB7:GB233&gt;cr),5),FV7:FV233,0)+6,1))</f>
        <v>#VALUE!</v>
      </c>
      <c r="FW238" s="6" t="e" cm="1" vm="1">
        <f t="array" aca="1" ref="FW238" ca="1">INDIRECT(ADDRESS(MATCH(SMALL(_xlfn._xlws.FILTER(FW7:FW233,GB7:GB233&gt;cr),5),FW7:FW233,0)+6,1))</f>
        <v>#VALUE!</v>
      </c>
      <c r="FX238" s="6" t="e" cm="1" vm="1">
        <f t="array" aca="1" ref="FX238" ca="1">INDIRECT(ADDRESS(MATCH(LARGE(_xlfn._xlws.FILTER(FX7:FX233,GB7:GB233&gt;cr),5),FX7:FX233,0)+6,1))</f>
        <v>#VALUE!</v>
      </c>
      <c r="FY238" s="6" t="e" cm="1" vm="1">
        <f t="array" aca="1" ref="FY238" ca="1">INDIRECT(ADDRESS(MATCH(LARGE(_xlfn._xlws.FILTER(FY7:FY233,GB7:GB233&gt;cr),5),FY7:FY233,0)+6,1))</f>
        <v>#VALUE!</v>
      </c>
      <c r="FZ238" s="6" t="e" cm="1" vm="1">
        <f t="array" aca="1" ref="FZ238" ca="1">INDIRECT(ADDRESS(MATCH(LARGE(_xlfn._xlws.FILTER(FZ7:FZ233,GB7:GB233&gt;cr),5),FZ7:FZ233,0)+6,1))</f>
        <v>#VALUE!</v>
      </c>
      <c r="GA238" s="6" t="e" cm="1" vm="1">
        <f t="array" aca="1" ref="GA238" ca="1">INDIRECT(ADDRESS(MATCH(LARGE(_xlfn._xlws.FILTER(GA7:GA233,GB7:GB233&gt;cr),5),GA7:GA233,0)+6,1))</f>
        <v>#VALUE!</v>
      </c>
      <c r="GB238" s="6" t="e" cm="1" vm="1">
        <f t="array" aca="1" ref="GB238" ca="1">INDIRECT(ADDRESS(MATCH(LARGE(_xlfn._xlws.FILTER(GB7:GB233,GB7:GB233&gt;cr),5),GB7:GB233,0)+6,1))</f>
        <v>#VALUE!</v>
      </c>
      <c r="GC238" s="6" t="e" cm="1" vm="1">
        <f t="array" aca="1" ref="GC238" ca="1">INDIRECT(ADDRESS(MATCH(SMALL(_xlfn._xlws.FILTER(GC7:GC233,GB7:GB233&gt;cr),5),GC7:GC233,0)+6,1))</f>
        <v>#VALUE!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BI15.NNSMJ</v>
      </c>
      <c r="IQ238" s="1" t="str" cm="1">
        <f t="array" aca="1" ref="IQ238" ca="1">INDIRECT(ADDRESS(MATCH(SMALL(_xlfn._xlws.FILTER(IQ7:IQ233,IV7:IV233&gt;cr),5),IQ7:IQ233,0)+6,1))</f>
        <v>CU01.IJ.Pearson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CU14.Amer.NNSM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AU05.SRC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AU06.PIP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BI07.NHMS.Amer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BI14.HSMD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BI02.COJ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AU11.Feng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CU14.SMD.Cosine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r=0.5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r=0.5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r=0.5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r=0.5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k=10, r=0.5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r=0.5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r=0.5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r=0.5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1" t="s">
        <v>200</v>
      </c>
      <c r="C241" s="46"/>
      <c r="D241" s="46"/>
      <c r="E241" s="46"/>
      <c r="F241" s="46"/>
      <c r="G241" s="46"/>
      <c r="H241" s="46"/>
      <c r="I241" s="46"/>
      <c r="J241" s="17" t="s">
        <v>265</v>
      </c>
      <c r="K241" s="17"/>
      <c r="L241" s="17"/>
      <c r="M241" s="17"/>
      <c r="N241" s="17"/>
      <c r="O241" s="17"/>
      <c r="P241" s="17"/>
      <c r="Q241" s="17"/>
      <c r="R241" s="31" t="s">
        <v>201</v>
      </c>
      <c r="S241" s="31"/>
      <c r="T241" s="31"/>
      <c r="U241" s="31"/>
      <c r="V241" s="31"/>
      <c r="W241" s="31"/>
      <c r="X241" s="31"/>
      <c r="Y241" s="31"/>
      <c r="Z241" s="17" t="s">
        <v>266</v>
      </c>
      <c r="AA241" s="17"/>
      <c r="AB241" s="17"/>
      <c r="AC241" s="17"/>
      <c r="AD241" s="17"/>
      <c r="AE241" s="17"/>
      <c r="AF241" s="17"/>
      <c r="AG241" s="17"/>
      <c r="AH241" s="31" t="s">
        <v>202</v>
      </c>
      <c r="AI241" s="31"/>
      <c r="AJ241" s="31"/>
      <c r="AK241" s="31"/>
      <c r="AL241" s="31"/>
      <c r="AM241" s="31"/>
      <c r="AN241" s="31"/>
      <c r="AO241" s="31"/>
      <c r="AP241" s="17" t="s">
        <v>268</v>
      </c>
      <c r="AQ241" s="17"/>
      <c r="AR241" s="17"/>
      <c r="AS241" s="17"/>
      <c r="AT241" s="17"/>
      <c r="AU241" s="17"/>
      <c r="AV241" s="17"/>
      <c r="AW241" s="17"/>
      <c r="AX241" s="31" t="s">
        <v>203</v>
      </c>
      <c r="AY241" s="31"/>
      <c r="AZ241" s="31"/>
      <c r="BA241" s="31"/>
      <c r="BB241" s="31"/>
      <c r="BC241" s="31"/>
      <c r="BD241" s="31"/>
      <c r="BE241" s="31"/>
      <c r="BF241" s="17" t="s">
        <v>270</v>
      </c>
      <c r="BG241" s="17"/>
      <c r="BH241" s="17"/>
      <c r="BI241" s="17"/>
      <c r="BJ241" s="17"/>
      <c r="BK241" s="17"/>
      <c r="BL241" s="17"/>
      <c r="BM241" s="17"/>
      <c r="BN241" s="31" t="s">
        <v>205</v>
      </c>
      <c r="BO241" s="31"/>
      <c r="BP241" s="31"/>
      <c r="BQ241" s="31"/>
      <c r="BR241" s="31"/>
      <c r="BS241" s="31"/>
      <c r="BT241" s="31"/>
      <c r="BU241" s="31"/>
      <c r="BV241" s="17" t="s">
        <v>200</v>
      </c>
      <c r="BW241" s="30"/>
      <c r="BX241" s="30"/>
      <c r="BY241" s="30"/>
      <c r="BZ241" s="30"/>
      <c r="CA241" s="30"/>
      <c r="CB241" s="30"/>
      <c r="CC241" s="30"/>
      <c r="CD241" s="31" t="s">
        <v>201</v>
      </c>
      <c r="CE241" s="31"/>
      <c r="CF241" s="31"/>
      <c r="CG241" s="31"/>
      <c r="CH241" s="31"/>
      <c r="CI241" s="31"/>
      <c r="CJ241" s="31"/>
      <c r="CK241" s="31"/>
      <c r="CL241" s="17" t="s">
        <v>202</v>
      </c>
      <c r="CM241" s="17"/>
      <c r="CN241" s="17"/>
      <c r="CO241" s="17"/>
      <c r="CP241" s="17"/>
      <c r="CQ241" s="17"/>
      <c r="CR241" s="17"/>
      <c r="CS241" s="17"/>
      <c r="CT241" s="31" t="s">
        <v>203</v>
      </c>
      <c r="CU241" s="31"/>
      <c r="CV241" s="31"/>
      <c r="CW241" s="31"/>
      <c r="CX241" s="31"/>
      <c r="CY241" s="31"/>
      <c r="CZ241" s="31"/>
      <c r="DA241" s="31"/>
      <c r="DB241" s="17" t="s">
        <v>205</v>
      </c>
      <c r="DC241" s="17"/>
      <c r="DD241" s="17"/>
      <c r="DE241" s="17"/>
      <c r="DF241" s="17"/>
      <c r="DG241" s="17"/>
      <c r="DH241" s="17"/>
      <c r="DI241" s="17"/>
      <c r="DJ241" s="31" t="s">
        <v>200</v>
      </c>
      <c r="DK241" s="46"/>
      <c r="DL241" s="46"/>
      <c r="DM241" s="46"/>
      <c r="DN241" s="46"/>
      <c r="DO241" s="46"/>
      <c r="DP241" s="46"/>
      <c r="DQ241" s="46"/>
      <c r="DR241" s="17" t="s">
        <v>201</v>
      </c>
      <c r="DS241" s="17"/>
      <c r="DT241" s="17"/>
      <c r="DU241" s="17"/>
      <c r="DV241" s="17"/>
      <c r="DW241" s="17"/>
      <c r="DX241" s="17"/>
      <c r="DY241" s="17"/>
      <c r="DZ241" s="31" t="s">
        <v>202</v>
      </c>
      <c r="EA241" s="31"/>
      <c r="EB241" s="31"/>
      <c r="EC241" s="31"/>
      <c r="ED241" s="31"/>
      <c r="EE241" s="31"/>
      <c r="EF241" s="31"/>
      <c r="EG241" s="31"/>
      <c r="EH241" s="17" t="s">
        <v>203</v>
      </c>
      <c r="EI241" s="17"/>
      <c r="EJ241" s="17"/>
      <c r="EK241" s="17"/>
      <c r="EL241" s="17"/>
      <c r="EM241" s="17"/>
      <c r="EN241" s="17"/>
      <c r="EO241" s="17"/>
      <c r="EP241" s="31" t="s">
        <v>205</v>
      </c>
      <c r="EQ241" s="31"/>
      <c r="ER241" s="31"/>
      <c r="ES241" s="31"/>
      <c r="ET241" s="31"/>
      <c r="EU241" s="31"/>
      <c r="EV241" s="31"/>
      <c r="EW241" s="31"/>
      <c r="EX241" s="17" t="s">
        <v>200</v>
      </c>
      <c r="EY241" s="30"/>
      <c r="EZ241" s="30"/>
      <c r="FA241" s="30"/>
      <c r="FB241" s="30"/>
      <c r="FC241" s="30"/>
      <c r="FD241" s="30"/>
      <c r="FE241" s="30"/>
      <c r="FF241" s="31" t="s">
        <v>201</v>
      </c>
      <c r="FG241" s="31"/>
      <c r="FH241" s="31"/>
      <c r="FI241" s="31"/>
      <c r="FJ241" s="31"/>
      <c r="FK241" s="31"/>
      <c r="FL241" s="31"/>
      <c r="FM241" s="31"/>
      <c r="FN241" s="17" t="s">
        <v>202</v>
      </c>
      <c r="FO241" s="17"/>
      <c r="FP241" s="17"/>
      <c r="FQ241" s="17"/>
      <c r="FR241" s="17"/>
      <c r="FS241" s="17"/>
      <c r="FT241" s="17"/>
      <c r="FU241" s="17"/>
      <c r="FV241" s="31" t="s">
        <v>203</v>
      </c>
      <c r="FW241" s="31"/>
      <c r="FX241" s="31"/>
      <c r="FY241" s="31"/>
      <c r="FZ241" s="31"/>
      <c r="GA241" s="31"/>
      <c r="GB241" s="31"/>
      <c r="GC241" s="31"/>
      <c r="GD241" s="17" t="s">
        <v>3</v>
      </c>
      <c r="GE241" s="17"/>
      <c r="GF241" s="17"/>
      <c r="GG241" s="17"/>
      <c r="GH241" s="17"/>
      <c r="GI241" s="17"/>
      <c r="GJ241" s="17"/>
      <c r="GK241" s="17"/>
      <c r="GL241" s="31" t="s">
        <v>200</v>
      </c>
      <c r="GM241" s="46"/>
      <c r="GN241" s="46"/>
      <c r="GO241" s="46"/>
      <c r="GP241" s="46"/>
      <c r="GQ241" s="46"/>
      <c r="GR241" s="46"/>
      <c r="GS241" s="46"/>
      <c r="GT241" s="17" t="s">
        <v>201</v>
      </c>
      <c r="GU241" s="17"/>
      <c r="GV241" s="17"/>
      <c r="GW241" s="17"/>
      <c r="GX241" s="17"/>
      <c r="GY241" s="17"/>
      <c r="GZ241" s="17"/>
      <c r="HA241" s="17"/>
      <c r="HB241" s="31" t="s">
        <v>202</v>
      </c>
      <c r="HC241" s="31"/>
      <c r="HD241" s="31"/>
      <c r="HE241" s="31"/>
      <c r="HF241" s="31"/>
      <c r="HG241" s="31"/>
      <c r="HH241" s="31"/>
      <c r="HI241" s="31"/>
      <c r="HJ241" s="17" t="s">
        <v>203</v>
      </c>
      <c r="HK241" s="17"/>
      <c r="HL241" s="17"/>
      <c r="HM241" s="17"/>
      <c r="HN241" s="17"/>
      <c r="HO241" s="17"/>
      <c r="HP241" s="17"/>
      <c r="HQ241" s="17"/>
      <c r="HR241" s="31" t="s">
        <v>3</v>
      </c>
      <c r="HS241" s="31"/>
      <c r="HT241" s="31"/>
      <c r="HU241" s="31"/>
      <c r="HV241" s="31"/>
      <c r="HW241" s="31"/>
      <c r="HX241" s="31"/>
      <c r="HY241" s="31"/>
      <c r="HZ241" s="17" t="s">
        <v>200</v>
      </c>
      <c r="IA241" s="30"/>
      <c r="IB241" s="30"/>
      <c r="IC241" s="30"/>
      <c r="ID241" s="30"/>
      <c r="IE241" s="30"/>
      <c r="IF241" s="30"/>
      <c r="IG241" s="30"/>
      <c r="IH241" s="31" t="s">
        <v>201</v>
      </c>
      <c r="II241" s="31"/>
      <c r="IJ241" s="31"/>
      <c r="IK241" s="31"/>
      <c r="IL241" s="31"/>
      <c r="IM241" s="31"/>
      <c r="IN241" s="31"/>
      <c r="IO241" s="31"/>
      <c r="IP241" s="17" t="s">
        <v>202</v>
      </c>
      <c r="IQ241" s="17"/>
      <c r="IR241" s="17"/>
      <c r="IS241" s="17"/>
      <c r="IT241" s="17"/>
      <c r="IU241" s="17"/>
      <c r="IV241" s="17"/>
      <c r="IW241" s="17"/>
      <c r="IX241" s="31" t="s">
        <v>203</v>
      </c>
      <c r="IY241" s="31"/>
      <c r="IZ241" s="31"/>
      <c r="JA241" s="31"/>
      <c r="JB241" s="31"/>
      <c r="JC241" s="31"/>
      <c r="JD241" s="31"/>
      <c r="JE241" s="31"/>
      <c r="JF241" s="17" t="s">
        <v>3</v>
      </c>
      <c r="JG241" s="17"/>
      <c r="JH241" s="17"/>
      <c r="JI241" s="17"/>
      <c r="JJ241" s="17"/>
      <c r="JK241" s="17"/>
      <c r="JL241" s="17"/>
      <c r="JM241" s="17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44" t="s">
        <v>196</v>
      </c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  <c r="AY242" s="45"/>
      <c r="AZ242" s="45"/>
      <c r="BA242" s="45"/>
      <c r="BB242" s="45"/>
      <c r="BC242" s="45"/>
      <c r="BD242" s="45"/>
      <c r="BE242" s="45"/>
      <c r="BF242" s="45"/>
      <c r="BG242" s="45"/>
      <c r="BH242" s="45"/>
      <c r="BI242" s="45"/>
      <c r="BJ242" s="45"/>
      <c r="BK242" s="45"/>
      <c r="BL242" s="45"/>
      <c r="BM242" s="45"/>
      <c r="BN242" s="45"/>
      <c r="BO242" s="45"/>
      <c r="BP242" s="45"/>
      <c r="BQ242" s="45"/>
      <c r="BR242" s="45"/>
      <c r="BS242" s="45"/>
      <c r="BT242" s="45"/>
      <c r="BU242" s="45"/>
      <c r="BV242" s="28" t="s">
        <v>229</v>
      </c>
      <c r="BW242" s="29"/>
      <c r="BX242" s="29"/>
      <c r="BY242" s="29"/>
      <c r="BZ242" s="29"/>
      <c r="CA242" s="29"/>
      <c r="CB242" s="29"/>
      <c r="CC242" s="29"/>
      <c r="CD242" s="29"/>
      <c r="CE242" s="29"/>
      <c r="CF242" s="29"/>
      <c r="CG242" s="29"/>
      <c r="CH242" s="29"/>
      <c r="CI242" s="29"/>
      <c r="CJ242" s="29"/>
      <c r="CK242" s="29"/>
      <c r="CL242" s="29"/>
      <c r="CM242" s="29"/>
      <c r="CN242" s="29"/>
      <c r="CO242" s="29"/>
      <c r="CP242" s="29"/>
      <c r="CQ242" s="29"/>
      <c r="CR242" s="29"/>
      <c r="CS242" s="29"/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56" t="s">
        <v>232</v>
      </c>
      <c r="DK242" s="57"/>
      <c r="DL242" s="57"/>
      <c r="DM242" s="57"/>
      <c r="DN242" s="57"/>
      <c r="DO242" s="57"/>
      <c r="DP242" s="57"/>
      <c r="DQ242" s="57"/>
      <c r="DR242" s="57"/>
      <c r="DS242" s="57"/>
      <c r="DT242" s="57"/>
      <c r="DU242" s="57"/>
      <c r="DV242" s="57"/>
      <c r="DW242" s="57"/>
      <c r="DX242" s="57"/>
      <c r="DY242" s="57"/>
      <c r="DZ242" s="57"/>
      <c r="EA242" s="57"/>
      <c r="EB242" s="57"/>
      <c r="EC242" s="57"/>
      <c r="ED242" s="57"/>
      <c r="EE242" s="57"/>
      <c r="EF242" s="57"/>
      <c r="EG242" s="57"/>
      <c r="EH242" s="57"/>
      <c r="EI242" s="57"/>
      <c r="EJ242" s="57"/>
      <c r="EK242" s="57"/>
      <c r="EL242" s="57"/>
      <c r="EM242" s="57"/>
      <c r="EN242" s="57"/>
      <c r="EO242" s="57"/>
      <c r="EP242" s="57"/>
      <c r="EQ242" s="57"/>
      <c r="ER242" s="57"/>
      <c r="ES242" s="57"/>
      <c r="ET242" s="57"/>
      <c r="EU242" s="57"/>
      <c r="EV242" s="57"/>
      <c r="EW242" s="57"/>
      <c r="EX242" s="67" t="s">
        <v>197</v>
      </c>
      <c r="EY242" s="68"/>
      <c r="EZ242" s="68"/>
      <c r="FA242" s="68"/>
      <c r="FB242" s="68"/>
      <c r="FC242" s="68"/>
      <c r="FD242" s="68"/>
      <c r="FE242" s="68"/>
      <c r="FF242" s="68"/>
      <c r="FG242" s="68"/>
      <c r="FH242" s="68"/>
      <c r="FI242" s="68"/>
      <c r="FJ242" s="68"/>
      <c r="FK242" s="68"/>
      <c r="FL242" s="68"/>
      <c r="FM242" s="68"/>
      <c r="FN242" s="68"/>
      <c r="FO242" s="68"/>
      <c r="FP242" s="68"/>
      <c r="FQ242" s="68"/>
      <c r="FR242" s="68"/>
      <c r="FS242" s="68"/>
      <c r="FT242" s="68"/>
      <c r="FU242" s="68"/>
      <c r="FV242" s="68"/>
      <c r="FW242" s="68"/>
      <c r="FX242" s="68"/>
      <c r="FY242" s="68"/>
      <c r="FZ242" s="68"/>
      <c r="GA242" s="68"/>
      <c r="GB242" s="68"/>
      <c r="GC242" s="68"/>
      <c r="GD242" s="68"/>
      <c r="GE242" s="68"/>
      <c r="GF242" s="68"/>
      <c r="GG242" s="68"/>
      <c r="GH242" s="68"/>
      <c r="GI242" s="68"/>
      <c r="GJ242" s="68"/>
      <c r="GK242" s="68"/>
      <c r="GL242" s="65" t="s">
        <v>198</v>
      </c>
      <c r="GM242" s="66"/>
      <c r="GN242" s="66"/>
      <c r="GO242" s="66"/>
      <c r="GP242" s="66"/>
      <c r="GQ242" s="66"/>
      <c r="GR242" s="66"/>
      <c r="GS242" s="66"/>
      <c r="GT242" s="66"/>
      <c r="GU242" s="66"/>
      <c r="GV242" s="66"/>
      <c r="GW242" s="66"/>
      <c r="GX242" s="66"/>
      <c r="GY242" s="66"/>
      <c r="GZ242" s="66"/>
      <c r="HA242" s="66"/>
      <c r="HB242" s="66"/>
      <c r="HC242" s="66"/>
      <c r="HD242" s="66"/>
      <c r="HE242" s="66"/>
      <c r="HF242" s="66"/>
      <c r="HG242" s="66"/>
      <c r="HH242" s="66"/>
      <c r="HI242" s="66"/>
      <c r="HJ242" s="66"/>
      <c r="HK242" s="66"/>
      <c r="HL242" s="66"/>
      <c r="HM242" s="66"/>
      <c r="HN242" s="66"/>
      <c r="HO242" s="66"/>
      <c r="HP242" s="66"/>
      <c r="HQ242" s="66"/>
      <c r="HR242" s="66"/>
      <c r="HS242" s="66"/>
      <c r="HT242" s="66"/>
      <c r="HU242" s="66"/>
      <c r="HV242" s="66"/>
      <c r="HW242" s="66"/>
      <c r="HX242" s="66"/>
      <c r="HY242" s="66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2023-01-12T12:44:44Z</dcterms:modified>
</cp:coreProperties>
</file>