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6EDEC2B1-0F33-41B9-8880-3173C5CA7D2D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4" i="2" l="1"/>
  <c r="FS184" i="2"/>
  <c r="FR184" i="2"/>
  <c r="FQ184" i="2"/>
  <c r="FP184" i="2"/>
  <c r="FT218" i="2"/>
  <c r="FS218" i="2"/>
  <c r="FR218" i="2"/>
  <c r="FQ218" i="2"/>
  <c r="FP218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FY184" i="2" a="1"/>
  <c r="FU184" i="2" a="1"/>
  <c r="FW184" i="2" a="1"/>
  <c r="FV184" i="2" a="1"/>
  <c r="FX184" i="2" a="1"/>
  <c r="FV184" i="2" l="1"/>
  <c r="FX184" i="2"/>
  <c r="FU184" i="2"/>
  <c r="FW184" i="2"/>
  <c r="FY184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CQ237" i="4" a="1"/>
  <c r="JW173" i="4" a="1"/>
  <c r="KC70" i="4" a="1"/>
  <c r="JX113" i="4" a="1"/>
  <c r="IV238" i="4" a="1"/>
  <c r="KB24" i="4" a="1"/>
  <c r="JY228" i="4" a="1"/>
  <c r="FW210" i="2" a="1"/>
  <c r="GY236" i="4" a="1"/>
  <c r="GY234" i="4" a="1"/>
  <c r="FW41" i="2" a="1"/>
  <c r="FV46" i="2" a="1"/>
  <c r="JV9" i="4" a="1"/>
  <c r="FP235" i="2" a="1"/>
  <c r="FU47" i="2" a="1"/>
  <c r="GY235" i="4" a="1"/>
  <c r="HO235" i="4" a="1"/>
  <c r="IV234" i="4" a="1"/>
  <c r="FU72" i="2" a="1"/>
  <c r="EV234" i="2" a="1"/>
  <c r="IS235" i="4" a="1"/>
  <c r="FV114" i="2" a="1"/>
  <c r="ER234" i="2" a="1"/>
  <c r="KA115" i="4" a="1"/>
  <c r="KC148" i="4" a="1"/>
  <c r="FX113" i="2" a="1"/>
  <c r="IX236" i="4" a="1"/>
  <c r="AC238" i="4" a="1"/>
  <c r="T234" i="2" a="1"/>
  <c r="FG236" i="4" a="1"/>
  <c r="JW83" i="4" a="1"/>
  <c r="FX128" i="2" a="1"/>
  <c r="JL234" i="4" a="1"/>
  <c r="JY214" i="4" a="1"/>
  <c r="FY37" i="2" a="1"/>
  <c r="E236" i="4" a="1"/>
  <c r="CX234" i="4" a="1"/>
  <c r="FU163" i="2" a="1"/>
  <c r="AP234" i="4" a="1"/>
  <c r="JX216" i="4" a="1"/>
  <c r="FW50" i="2" a="1"/>
  <c r="ER235" i="4" a="1"/>
  <c r="AM238" i="4" a="1"/>
  <c r="BS238" i="2" a="1"/>
  <c r="JY178" i="4" a="1"/>
  <c r="JW19" i="4" a="1"/>
  <c r="JZ101" i="4" a="1"/>
  <c r="KB16" i="4" a="1"/>
  <c r="JY36" i="4" a="1"/>
  <c r="KA151" i="4" a="1"/>
  <c r="FV106" i="2" a="1"/>
  <c r="JW79" i="4" a="1"/>
  <c r="DX237" i="4" a="1"/>
  <c r="X235" i="2" a="1"/>
  <c r="JZ18" i="4" a="1"/>
  <c r="IA236" i="4" a="1"/>
  <c r="BH234" i="2" a="1"/>
  <c r="FX197" i="2" a="1"/>
  <c r="JY138" i="4" a="1"/>
  <c r="BK238" i="4" a="1"/>
  <c r="CI238" i="4" a="1"/>
  <c r="CI238" i="2" a="1"/>
  <c r="AM235" i="2" a="1"/>
  <c r="K237" i="4" a="1"/>
  <c r="J235" i="4" a="1"/>
  <c r="IY236" i="4" a="1"/>
  <c r="JV19" i="4" a="1"/>
  <c r="EO234" i="2" a="1"/>
  <c r="AI235" i="2" a="1"/>
  <c r="BB238" i="4" a="1"/>
  <c r="W234" i="4" a="1"/>
  <c r="BJ235" i="4" a="1"/>
  <c r="JV46" i="4" a="1"/>
  <c r="AU235" i="4" a="1"/>
  <c r="AP236" i="4" a="1"/>
  <c r="KC134" i="4" a="1"/>
  <c r="E238" i="4" a="1"/>
  <c r="KC54" i="4" a="1"/>
  <c r="JW172" i="4" a="1"/>
  <c r="ED237" i="4" a="1"/>
  <c r="AA234" i="4" a="1"/>
  <c r="BF237" i="2" a="1"/>
  <c r="AY234" i="4" a="1"/>
  <c r="KA28" i="4" a="1"/>
  <c r="FX212" i="2" a="1"/>
  <c r="IY238" i="4" a="1"/>
  <c r="JX166" i="4" a="1"/>
  <c r="ER238" i="2" a="1"/>
  <c r="IE234" i="4" a="1"/>
  <c r="EB234" i="4" a="1"/>
  <c r="BX238" i="4" a="1"/>
  <c r="CV238" i="4" a="1"/>
  <c r="KA221" i="4" a="1"/>
  <c r="JF238" i="4" a="1"/>
  <c r="FV165" i="2" a="1"/>
  <c r="DU235" i="4" a="1"/>
  <c r="CF236" i="2" a="1"/>
  <c r="Y234" i="4" a="1"/>
  <c r="FX216" i="2" a="1"/>
  <c r="BJ238" i="2" a="1"/>
  <c r="BG235" i="4" a="1"/>
  <c r="FU110" i="2" a="1"/>
  <c r="BH238" i="2" a="1"/>
  <c r="JY88" i="4" a="1"/>
  <c r="KA78" i="4" a="1"/>
  <c r="JW55" i="4" a="1"/>
  <c r="FU63" i="2" a="1"/>
  <c r="AM237" i="4" a="1"/>
  <c r="JZ41" i="4" a="1"/>
  <c r="HA236" i="4" a="1"/>
  <c r="E236" i="2" a="1"/>
  <c r="FV226" i="2" a="1"/>
  <c r="M235" i="4" a="1"/>
  <c r="KA226" i="4" a="1"/>
  <c r="AW238" i="4" a="1"/>
  <c r="KA124" i="4" a="1"/>
  <c r="FV17" i="2" a="1"/>
  <c r="JV152" i="4" a="1"/>
  <c r="FF237" i="2" a="1"/>
  <c r="FU26" i="2" a="1"/>
  <c r="GX234" i="4" a="1"/>
  <c r="DW237" i="2" a="1"/>
  <c r="FY235" i="4" a="1"/>
  <c r="T236" i="4" a="1"/>
  <c r="FL236" i="4" a="1"/>
  <c r="EB234" i="2" a="1"/>
  <c r="FX39" i="2" a="1"/>
  <c r="AG235" i="4" a="1"/>
  <c r="KB14" i="4" a="1"/>
  <c r="AT237" i="2" a="1"/>
  <c r="JY186" i="4" a="1"/>
  <c r="FU229" i="2" a="1"/>
  <c r="JZ108" i="4" a="1"/>
  <c r="FU199" i="2" a="1"/>
  <c r="FW110" i="2" a="1"/>
  <c r="L234" i="4" a="1"/>
  <c r="GK234" i="4" a="1"/>
  <c r="FY49" i="2" a="1"/>
  <c r="JZ163" i="4" a="1"/>
  <c r="AJ234" i="2" a="1"/>
  <c r="KC211" i="4" a="1"/>
  <c r="AT235" i="2" a="1"/>
  <c r="FU42" i="2" a="1"/>
  <c r="JV214" i="4" a="1"/>
  <c r="CV237" i="2" a="1"/>
  <c r="JY119" i="4" a="1"/>
  <c r="JZ132" i="4" a="1"/>
  <c r="FT235" i="4" a="1"/>
  <c r="KA52" i="4" a="1"/>
  <c r="GZ234" i="4" a="1"/>
  <c r="Q237" i="2" a="1"/>
  <c r="FW234" i="4" a="1"/>
  <c r="DF235" i="2" a="1"/>
  <c r="FU27" i="2" a="1"/>
  <c r="KC133" i="4" a="1"/>
  <c r="FY178" i="2" a="1"/>
  <c r="FX192" i="2" a="1"/>
  <c r="FV101" i="2" a="1"/>
  <c r="JY124" i="4" a="1"/>
  <c r="CT234" i="4" a="1"/>
  <c r="JV105" i="4" a="1"/>
  <c r="JX199" i="4" a="1"/>
  <c r="HJ237" i="4" a="1"/>
  <c r="EX234" i="4" a="1"/>
  <c r="JZ126" i="4" a="1"/>
  <c r="IP237" i="4" a="1"/>
  <c r="FV124" i="2" a="1"/>
  <c r="IZ237" i="4" a="1"/>
  <c r="FX79" i="2" a="1"/>
  <c r="KB195" i="4" a="1"/>
  <c r="KB91" i="4" a="1"/>
  <c r="FU219" i="2" a="1"/>
  <c r="JW128" i="4" a="1"/>
  <c r="JU236" i="4" a="1"/>
  <c r="FE237" i="2" a="1"/>
  <c r="DV236" i="2" a="1"/>
  <c r="KA217" i="4" a="1"/>
  <c r="X238" i="2" a="1"/>
  <c r="KA157" i="4" a="1"/>
  <c r="BD234" i="4" a="1"/>
  <c r="FE235" i="4" a="1"/>
  <c r="FU54" i="2" a="1"/>
  <c r="BF236" i="2" a="1"/>
  <c r="JV59" i="4" a="1"/>
  <c r="CP235" i="2" a="1"/>
  <c r="CD235" i="2" a="1"/>
  <c r="KB42" i="4" a="1"/>
  <c r="KA33" i="4" a="1"/>
  <c r="KB132" i="4" a="1"/>
  <c r="JY145" i="4" a="1"/>
  <c r="CC236" i="4" a="1"/>
  <c r="BB237" i="4" a="1"/>
  <c r="FX207" i="2" a="1"/>
  <c r="JZ39" i="4" a="1"/>
  <c r="HI234" i="4" a="1"/>
  <c r="FY60" i="2" a="1"/>
  <c r="KA17" i="4" a="1"/>
  <c r="EY235" i="4" a="1"/>
  <c r="BZ236" i="4" a="1"/>
  <c r="JZ35" i="4" a="1"/>
  <c r="FV188" i="2" a="1"/>
  <c r="AP238" i="4" a="1"/>
  <c r="DE235" i="4" a="1"/>
  <c r="FX125" i="2" a="1"/>
  <c r="DY238" i="2" a="1"/>
  <c r="BM238" i="2" a="1"/>
  <c r="FX72" i="2" a="1"/>
  <c r="B236" i="4" a="1"/>
  <c r="KC136" i="4" a="1"/>
  <c r="JW175" i="4" a="1"/>
  <c r="FX226" i="2" a="1"/>
  <c r="JW164" i="4" a="1"/>
  <c r="JZ32" i="4" a="1"/>
  <c r="GT234" i="4" a="1"/>
  <c r="FU134" i="2" a="1"/>
  <c r="FX136" i="2" a="1"/>
  <c r="CW235" i="4" a="1"/>
  <c r="DO238" i="4" a="1"/>
  <c r="FU144" i="2" a="1"/>
  <c r="JX197" i="4" a="1"/>
  <c r="HS238" i="4" a="1"/>
  <c r="FZ235" i="4" a="1"/>
  <c r="CU236" i="4" a="1"/>
  <c r="KC204" i="4" a="1"/>
  <c r="JZ47" i="4" a="1"/>
  <c r="FX55" i="2" a="1"/>
  <c r="DZ234" i="2" a="1"/>
  <c r="BA237" i="4" a="1"/>
  <c r="JV101" i="4" a="1"/>
  <c r="J235" i="2" a="1"/>
  <c r="FW191" i="2" a="1"/>
  <c r="FV112" i="2" a="1"/>
  <c r="AT237" i="4" a="1"/>
  <c r="KC81" i="4" a="1"/>
  <c r="FU37" i="2" a="1"/>
  <c r="JV107" i="4" a="1"/>
  <c r="ID234" i="4" a="1"/>
  <c r="FW136" i="2" a="1"/>
  <c r="BD236" i="4" a="1"/>
  <c r="KC226" i="4" a="1"/>
  <c r="FW197" i="2" a="1"/>
  <c r="KC189" i="4" a="1"/>
  <c r="HG235" i="4" a="1"/>
  <c r="FW156" i="2" a="1"/>
  <c r="JZ14" i="4" a="1"/>
  <c r="JX24" i="4" a="1"/>
  <c r="FX138" i="2" a="1"/>
  <c r="FY64" i="2" a="1"/>
  <c r="U235" i="2" a="1"/>
  <c r="FU97" i="2" a="1"/>
  <c r="FX217" i="2" a="1"/>
  <c r="FX59" i="2" a="1"/>
  <c r="CE237" i="2" a="1"/>
  <c r="FV142" i="2" a="1"/>
  <c r="FY224" i="2" a="1"/>
  <c r="Z238" i="2" a="1"/>
  <c r="DW235" i="2" a="1"/>
  <c r="KA154" i="4" a="1"/>
  <c r="JX224" i="4" a="1"/>
  <c r="FU161" i="2" a="1"/>
  <c r="JV146" i="4" a="1"/>
  <c r="EM236" i="2" a="1"/>
  <c r="FM235" i="4" a="1"/>
  <c r="EE238" i="4" a="1"/>
  <c r="HL237" i="4" a="1"/>
  <c r="FW12" i="2" a="1"/>
  <c r="FJ234" i="4" a="1"/>
  <c r="BK237" i="4" a="1"/>
  <c r="KB61" i="4" a="1"/>
  <c r="FY22" i="2" a="1"/>
  <c r="AG237" i="2" a="1"/>
  <c r="AV235" i="2" a="1"/>
  <c r="FU200" i="2" a="1"/>
  <c r="FW212" i="2" a="1"/>
  <c r="KB216" i="4" a="1"/>
  <c r="EN234" i="4" a="1"/>
  <c r="JX91" i="4" a="1"/>
  <c r="JX188" i="4" a="1"/>
  <c r="KB98" i="4" a="1"/>
  <c r="FI238" i="4" a="1"/>
  <c r="CB236" i="2" a="1"/>
  <c r="FU81" i="2" a="1"/>
  <c r="FX188" i="2" a="1"/>
  <c r="FW46" i="2" a="1"/>
  <c r="FW194" i="2" a="1"/>
  <c r="FY197" i="2" a="1"/>
  <c r="KA67" i="4" a="1"/>
  <c r="JW108" i="4" a="1"/>
  <c r="HY237" i="4" a="1"/>
  <c r="JX31" i="4" a="1"/>
  <c r="FU60" i="2" a="1"/>
  <c r="FY47" i="2" a="1"/>
  <c r="AR235" i="2" a="1"/>
  <c r="AB234" i="4" a="1"/>
  <c r="CF235" i="2" a="1"/>
  <c r="EN235" i="4" a="1"/>
  <c r="BU237" i="2" a="1"/>
  <c r="JY149" i="4" a="1"/>
  <c r="CJ235" i="2" a="1"/>
  <c r="JW24" i="4" a="1"/>
  <c r="FU98" i="2" a="1"/>
  <c r="BJ237" i="2" a="1"/>
  <c r="FW154" i="2" a="1"/>
  <c r="DB237" i="4" a="1"/>
  <c r="JZ90" i="4" a="1"/>
  <c r="JY232" i="4" a="1"/>
  <c r="JZ153" i="4" a="1"/>
  <c r="DH238" i="2" a="1"/>
  <c r="FS238" i="4" a="1"/>
  <c r="JX90" i="4" a="1"/>
  <c r="JW198" i="4" a="1"/>
  <c r="I236" i="4" a="1"/>
  <c r="KB129" i="4" a="1"/>
  <c r="GI236" i="4" a="1"/>
  <c r="FC236" i="2" a="1"/>
  <c r="JY125" i="4" a="1"/>
  <c r="IL238" i="4" a="1"/>
  <c r="M237" i="4" a="1"/>
  <c r="Q236" i="4" a="1"/>
  <c r="JV79" i="4" a="1"/>
  <c r="JZ87" i="4" a="1"/>
  <c r="D237" i="4" a="1"/>
  <c r="FV200" i="2" a="1"/>
  <c r="JW45" i="4" a="1"/>
  <c r="AV237" i="2" a="1"/>
  <c r="IZ234" i="4" a="1"/>
  <c r="EH237" i="4" a="1"/>
  <c r="CZ235" i="2" a="1"/>
  <c r="JW75" i="4" a="1"/>
  <c r="H235" i="2" a="1"/>
  <c r="DG238" i="4" a="1"/>
  <c r="CO235" i="4" a="1"/>
  <c r="U238" i="2" a="1"/>
  <c r="FV178" i="2" a="1"/>
  <c r="JV35" i="4" a="1"/>
  <c r="KB143" i="4" a="1"/>
  <c r="W238" i="4" a="1"/>
  <c r="FY229" i="2" a="1"/>
  <c r="IU236" i="4" a="1"/>
  <c r="Y235" i="4" a="1"/>
  <c r="AE237" i="4" a="1"/>
  <c r="FU20" i="2" a="1"/>
  <c r="FU127" i="2" a="1"/>
  <c r="JY230" i="4" a="1"/>
  <c r="JI237" i="4" a="1"/>
  <c r="FY149" i="2" a="1"/>
  <c r="FY27" i="2" a="1"/>
  <c r="FW214" i="2" a="1"/>
  <c r="BP236" i="4" a="1"/>
  <c r="JW86" i="4" a="1"/>
  <c r="CJ236" i="2" a="1"/>
  <c r="FX29" i="2" a="1"/>
  <c r="CU237" i="4" a="1"/>
  <c r="FW21" i="2" a="1"/>
  <c r="KC185" i="4" a="1"/>
  <c r="FU87" i="2" a="1"/>
  <c r="JV13" i="4" a="1"/>
  <c r="KB200" i="4" a="1"/>
  <c r="JX115" i="4" a="1"/>
  <c r="JV128" i="4" a="1"/>
  <c r="Q235" i="2" a="1"/>
  <c r="JY128" i="4" a="1"/>
  <c r="AN238" i="2" a="1"/>
  <c r="KA178" i="4" a="1"/>
  <c r="FV38" i="2" a="1"/>
  <c r="KA206" i="4" a="1"/>
  <c r="JX169" i="4" a="1"/>
  <c r="KA118" i="4" a="1"/>
  <c r="J236" i="2" a="1"/>
  <c r="JK237" i="4" a="1"/>
  <c r="JZ183" i="4" a="1"/>
  <c r="JX157" i="4" a="1"/>
  <c r="JX153" i="4" a="1"/>
  <c r="T238" i="4" a="1"/>
  <c r="FX209" i="2" a="1"/>
  <c r="JZ213" i="4" a="1"/>
  <c r="BG236" i="4" a="1"/>
  <c r="HC237" i="4" a="1"/>
  <c r="GP237" i="4" a="1"/>
  <c r="JW121" i="4" a="1"/>
  <c r="AE234" i="4" a="1"/>
  <c r="JV87" i="4" a="1"/>
  <c r="CG235" i="2" a="1"/>
  <c r="HT236" i="4" a="1"/>
  <c r="H237" i="4" a="1"/>
  <c r="JV43" i="4" a="1"/>
  <c r="FV26" i="2" a="1"/>
  <c r="JZ232" i="4" a="1"/>
  <c r="BH235" i="2" a="1"/>
  <c r="FY221" i="2" a="1"/>
  <c r="DM236" i="4" a="1"/>
  <c r="KB201" i="4" a="1"/>
  <c r="GW238" i="4" a="1"/>
  <c r="JW20" i="4" a="1"/>
  <c r="JX223" i="4" a="1"/>
  <c r="JX66" i="4" a="1"/>
  <c r="FY72" i="2" a="1"/>
  <c r="FX27" i="2" a="1"/>
  <c r="JZ141" i="4" a="1"/>
  <c r="KC220" i="4" a="1"/>
  <c r="JV167" i="4" a="1"/>
  <c r="KB183" i="4" a="1"/>
  <c r="KB83" i="4" a="1"/>
  <c r="FB238" i="2" a="1"/>
  <c r="FX147" i="2" a="1"/>
  <c r="AE235" i="2" a="1"/>
  <c r="EV238" i="4" a="1"/>
  <c r="K235" i="4" a="1"/>
  <c r="JW28" i="4" a="1"/>
  <c r="DA237" i="4" a="1"/>
  <c r="AR234" i="2" a="1"/>
  <c r="JY107" i="4" a="1"/>
  <c r="N237" i="2" a="1"/>
  <c r="FY67" i="2" a="1"/>
  <c r="JW187" i="4" a="1"/>
  <c r="BE237" i="2" a="1"/>
  <c r="FX69" i="2" a="1"/>
  <c r="FY7" i="2" a="1"/>
  <c r="FG234" i="2" a="1"/>
  <c r="EE238" i="2" a="1"/>
  <c r="FU88" i="2" a="1"/>
  <c r="EQ235" i="2" a="1"/>
  <c r="GH238" i="4" a="1"/>
  <c r="JZ179" i="4" a="1"/>
  <c r="EW235" i="4" a="1"/>
  <c r="FE234" i="2" a="1"/>
  <c r="BN236" i="4" a="1"/>
  <c r="FX96" i="2" a="1"/>
  <c r="DF236" i="2" a="1"/>
  <c r="BC238" i="4" a="1"/>
  <c r="KA133" i="4" a="1"/>
  <c r="BE236" i="2" a="1"/>
  <c r="J238" i="4" a="1"/>
  <c r="ER235" i="2" a="1"/>
  <c r="JZ116" i="4" a="1"/>
  <c r="FY110" i="2" a="1"/>
  <c r="CX236" i="4" a="1"/>
  <c r="IB238" i="4" a="1"/>
  <c r="KA89" i="4" a="1"/>
  <c r="FX122" i="2" a="1"/>
  <c r="FY89" i="2" a="1"/>
  <c r="JZ83" i="4" a="1"/>
  <c r="AA236" i="2" a="1"/>
  <c r="GJ235" i="4" a="1"/>
  <c r="FY90" i="2" a="1"/>
  <c r="ES238" i="2" a="1"/>
  <c r="JZ146" i="4" a="1"/>
  <c r="FX198" i="2" a="1"/>
  <c r="AM238" i="2" a="1"/>
  <c r="FU213" i="2" a="1"/>
  <c r="FY158" i="2" a="1"/>
  <c r="DV237" i="4" a="1"/>
  <c r="FW233" i="2" a="1"/>
  <c r="FV217" i="2" a="1"/>
  <c r="DW237" i="4" a="1"/>
  <c r="BL238" i="2" a="1"/>
  <c r="FV56" i="2" a="1"/>
  <c r="JV39" i="4" a="1"/>
  <c r="JW138" i="4" a="1"/>
  <c r="KB34" i="4" a="1"/>
  <c r="IB237" i="4" a="1"/>
  <c r="AX235" i="4" a="1"/>
  <c r="FU142" i="2" a="1"/>
  <c r="DQ236" i="2" a="1"/>
  <c r="FU232" i="2" a="1"/>
  <c r="JW183" i="4" a="1"/>
  <c r="CU235" i="2" a="1"/>
  <c r="JV118" i="4" a="1"/>
  <c r="JX163" i="4" a="1"/>
  <c r="AL234" i="2" a="1"/>
  <c r="IM237" i="4" a="1"/>
  <c r="FL234" i="4" a="1"/>
  <c r="KB77" i="4" a="1"/>
  <c r="JW144" i="4" a="1"/>
  <c r="JZ130" i="4" a="1"/>
  <c r="ET237" i="4" a="1"/>
  <c r="KA225" i="4" a="1"/>
  <c r="JZ227" i="4" a="1"/>
  <c r="KB229" i="4" a="1"/>
  <c r="AY235" i="4" a="1"/>
  <c r="AN235" i="2" a="1"/>
  <c r="GG236" i="4" a="1"/>
  <c r="KB81" i="4" a="1"/>
  <c r="JX217" i="4" a="1"/>
  <c r="IQ236" i="4" a="1"/>
  <c r="KB36" i="4" a="1"/>
  <c r="D238" i="4" a="1"/>
  <c r="IC234" i="4" a="1"/>
  <c r="JX196" i="4" a="1"/>
  <c r="CT236" i="2" a="1"/>
  <c r="DQ234" i="2" a="1"/>
  <c r="JV123" i="4" a="1"/>
  <c r="JV55" i="4" a="1"/>
  <c r="BB236" i="2" a="1"/>
  <c r="Q234" i="4" a="1"/>
  <c r="FY44" i="2" a="1"/>
  <c r="FX157" i="2" a="1"/>
  <c r="DH234" i="4" a="1"/>
  <c r="JZ19" i="4" a="1"/>
  <c r="JZ202" i="4" a="1"/>
  <c r="JW139" i="4" a="1"/>
  <c r="IX235" i="4" a="1"/>
  <c r="JW162" i="4" a="1"/>
  <c r="EV234" i="4" a="1"/>
  <c r="FW103" i="2" a="1"/>
  <c r="HQ236" i="4" a="1"/>
  <c r="GX237" i="4" a="1"/>
  <c r="FX121" i="2" a="1"/>
  <c r="DQ235" i="4" a="1"/>
  <c r="JW62" i="4" a="1"/>
  <c r="AD235" i="2" a="1"/>
  <c r="JN234" i="4" a="1"/>
  <c r="KB210" i="4" a="1"/>
  <c r="JZ195" i="4" a="1"/>
  <c r="KA69" i="4" a="1"/>
  <c r="FV31" i="2" a="1"/>
  <c r="IE238" i="4" a="1"/>
  <c r="CT237" i="4" a="1"/>
  <c r="CB237" i="2" a="1"/>
  <c r="CJ235" i="4" a="1"/>
  <c r="JY162" i="4" a="1"/>
  <c r="FY171" i="2" a="1"/>
  <c r="L236" i="2" a="1"/>
  <c r="GJ238" i="4" a="1"/>
  <c r="DV238" i="4" a="1"/>
  <c r="BM238" i="4" a="1"/>
  <c r="CC234" i="4" a="1"/>
  <c r="FY53" i="2" a="1"/>
  <c r="AJ237" i="4" a="1"/>
  <c r="KA77" i="4" a="1"/>
  <c r="FH237" i="4" a="1"/>
  <c r="BL234" i="4" a="1"/>
  <c r="B234" i="4" a="1"/>
  <c r="JW226" i="4" a="1"/>
  <c r="JY126" i="4" a="1"/>
  <c r="EW237" i="4" a="1"/>
  <c r="FX50" i="2" a="1"/>
  <c r="KC97" i="4" a="1"/>
  <c r="FY18" i="2" a="1"/>
  <c r="AQ235" i="2" a="1"/>
  <c r="AL235" i="2" a="1"/>
  <c r="FX205" i="2" a="1"/>
  <c r="JV73" i="4" a="1"/>
  <c r="HK238" i="4" a="1"/>
  <c r="AA238" i="2" a="1"/>
  <c r="DJ236" i="2" a="1"/>
  <c r="FY217" i="2" a="1"/>
  <c r="JY217" i="4" a="1"/>
  <c r="FT234" i="2" a="1"/>
  <c r="JZ44" i="4" a="1"/>
  <c r="FV66" i="2" a="1"/>
  <c r="I235" i="2" a="1"/>
  <c r="L237" i="4" a="1"/>
  <c r="CZ237" i="4" a="1"/>
  <c r="FV201" i="2" a="1"/>
  <c r="AO234" i="2" a="1"/>
  <c r="FW99" i="2" a="1"/>
  <c r="JW214" i="4" a="1"/>
  <c r="AO236" i="4" a="1"/>
  <c r="FW123" i="2" a="1"/>
  <c r="FW232" i="2" a="1"/>
  <c r="JY79" i="4" a="1"/>
  <c r="DA235" i="4" a="1"/>
  <c r="KC200" i="4" a="1"/>
  <c r="JW59" i="4" a="1"/>
  <c r="FY203" i="2" a="1"/>
  <c r="GT235" i="4" a="1"/>
  <c r="DC235" i="2" a="1"/>
  <c r="FU101" i="2" a="1"/>
  <c r="FW62" i="2" a="1"/>
  <c r="CG236" i="4" a="1"/>
  <c r="KC18" i="4" a="1"/>
  <c r="FX83" i="2" a="1"/>
  <c r="KB130" i="4" a="1"/>
  <c r="JZ46" i="4" a="1"/>
  <c r="FY196" i="2" a="1"/>
  <c r="FR234" i="2" a="1"/>
  <c r="FV221" i="2" a="1"/>
  <c r="CU237" i="2" a="1"/>
  <c r="AD235" i="4" a="1"/>
  <c r="JY43" i="4" a="1"/>
  <c r="FV196" i="2" a="1"/>
  <c r="HB237" i="4" a="1"/>
  <c r="JV130" i="4" a="1"/>
  <c r="KC102" i="4" a="1"/>
  <c r="JX135" i="4" a="1"/>
  <c r="KB221" i="4" a="1"/>
  <c r="KB67" i="4" a="1"/>
  <c r="JZ43" i="4" a="1"/>
  <c r="FV145" i="2" a="1"/>
  <c r="JW43" i="4" a="1"/>
  <c r="AO236" i="2" a="1"/>
  <c r="KB170" i="4" a="1"/>
  <c r="HZ234" i="4" a="1"/>
  <c r="FU59" i="2" a="1"/>
  <c r="D237" i="2" a="1"/>
  <c r="FW59" i="2" a="1"/>
  <c r="CD236" i="2" a="1"/>
  <c r="I236" i="2" a="1"/>
  <c r="FX176" i="2" a="1"/>
  <c r="JZ160" i="4" a="1"/>
  <c r="FU85" i="2" a="1"/>
  <c r="AF235" i="2" a="1"/>
  <c r="FW83" i="2" a="1"/>
  <c r="AA235" i="4" a="1"/>
  <c r="JZ33" i="4" a="1"/>
  <c r="FV54" i="2" a="1"/>
  <c r="FU113" i="2" a="1"/>
  <c r="JV169" i="4" a="1"/>
  <c r="DY237" i="2" a="1"/>
  <c r="JZ156" i="4" a="1"/>
  <c r="AZ238" i="2" a="1"/>
  <c r="FY177" i="2" a="1"/>
  <c r="BI235" i="2" a="1"/>
  <c r="EO238" i="2" a="1"/>
  <c r="JY10" i="4" a="1"/>
  <c r="FH236" i="2" a="1"/>
  <c r="GP236" i="4" a="1"/>
  <c r="HB238" i="4" a="1"/>
  <c r="FU151" i="2" a="1"/>
  <c r="FV60" i="2" a="1"/>
  <c r="FN236" i="4" a="1"/>
  <c r="AR236" i="4" a="1"/>
  <c r="FW86" i="2" a="1"/>
  <c r="ER237" i="4" a="1"/>
  <c r="JY48" i="4" a="1"/>
  <c r="CH235" i="4" a="1"/>
  <c r="JM234" i="4" a="1"/>
  <c r="JW95" i="4" a="1"/>
  <c r="KA149" i="4" a="1"/>
  <c r="FU84" i="2" a="1"/>
  <c r="DP234" i="4" a="1"/>
  <c r="FV170" i="2" a="1"/>
  <c r="KC154" i="4" a="1"/>
  <c r="O234" i="4" a="1"/>
  <c r="KB136" i="4" a="1"/>
  <c r="FU130" i="2" a="1"/>
  <c r="JW161" i="4" a="1"/>
  <c r="KC44" i="4" a="1"/>
  <c r="DG235" i="2" a="1"/>
  <c r="KC83" i="4" a="1"/>
  <c r="KC110" i="4" a="1"/>
  <c r="KB139" i="4" a="1"/>
  <c r="FV71" i="2" a="1"/>
  <c r="FU124" i="2" a="1"/>
  <c r="AH234" i="2" a="1"/>
  <c r="JX176" i="4" a="1"/>
  <c r="JY85" i="4" a="1"/>
  <c r="FU214" i="2" a="1"/>
  <c r="BY235" i="4" a="1"/>
  <c r="FY202" i="2" a="1"/>
  <c r="IW235" i="4" a="1"/>
  <c r="JS235" i="4" a="1"/>
  <c r="KA35" i="4" a="1"/>
  <c r="BB236" i="4" a="1"/>
  <c r="KA204" i="4" a="1"/>
  <c r="FW119" i="2" a="1"/>
  <c r="FX230" i="2" a="1"/>
  <c r="KB219" i="4" a="1"/>
  <c r="HV236" i="4" a="1"/>
  <c r="KA199" i="4" a="1"/>
  <c r="JX233" i="4" a="1"/>
  <c r="KC76" i="4" a="1"/>
  <c r="KC12" i="4" a="1"/>
  <c r="KC58" i="4" a="1"/>
  <c r="FW200" i="2" a="1"/>
  <c r="EW234" i="4" a="1"/>
  <c r="AB238" i="2" a="1"/>
  <c r="JY127" i="4" a="1"/>
  <c r="CO236" i="4" a="1"/>
  <c r="HI235" i="4" a="1"/>
  <c r="JZ109" i="4" a="1"/>
  <c r="JW221" i="4" a="1"/>
  <c r="HT238" i="4" a="1"/>
  <c r="JW141" i="4" a="1"/>
  <c r="KB199" i="4" a="1"/>
  <c r="KC28" i="4" a="1"/>
  <c r="JZ230" i="4" a="1"/>
  <c r="FU218" i="2" a="1"/>
  <c r="AI236" i="4" a="1"/>
  <c r="GU237" i="4" a="1"/>
  <c r="FU188" i="2" a="1"/>
  <c r="JY73" i="4" a="1"/>
  <c r="FE238" i="2" a="1"/>
  <c r="KC36" i="4" a="1"/>
  <c r="CP237" i="2" a="1"/>
  <c r="Q236" i="2" a="1"/>
  <c r="FV98" i="2" a="1"/>
  <c r="FN234" i="2" a="1"/>
  <c r="Z235" i="4" a="1"/>
  <c r="JZ228" i="4" a="1"/>
  <c r="JV206" i="4" a="1"/>
  <c r="EW236" i="2" a="1"/>
  <c r="FY207" i="2" a="1"/>
  <c r="JV66" i="4" a="1"/>
  <c r="FV20" i="2" a="1"/>
  <c r="AM234" i="4" a="1"/>
  <c r="FV90" i="2" a="1"/>
  <c r="GQ235" i="4" a="1"/>
  <c r="HE238" i="4" a="1"/>
  <c r="KB141" i="4" a="1"/>
  <c r="HM237" i="4" a="1"/>
  <c r="JW113" i="4" a="1"/>
  <c r="JY176" i="4" a="1"/>
  <c r="FY172" i="2" a="1"/>
  <c r="FW87" i="2" a="1"/>
  <c r="JX83" i="4" a="1"/>
  <c r="JW44" i="4" a="1"/>
  <c r="FY210" i="2" a="1"/>
  <c r="FU46" i="2" a="1"/>
  <c r="JW9" i="4" a="1"/>
  <c r="FU108" i="2" a="1"/>
  <c r="JD235" i="4" a="1"/>
  <c r="JX172" i="4" a="1"/>
  <c r="CP238" i="2" a="1"/>
  <c r="KC52" i="4" a="1"/>
  <c r="JZ225" i="4" a="1"/>
  <c r="AC236" i="4" a="1"/>
  <c r="KB168" i="4" a="1"/>
  <c r="FW58" i="2" a="1"/>
  <c r="FW73" i="2" a="1"/>
  <c r="BO236" i="2" a="1"/>
  <c r="JX148" i="4" a="1"/>
  <c r="JZ21" i="4" a="1"/>
  <c r="FV110" i="2" a="1"/>
  <c r="T238" i="2" a="1"/>
  <c r="CS235" i="4" a="1"/>
  <c r="JW13" i="4" a="1"/>
  <c r="GJ236" i="4" a="1"/>
  <c r="JW97" i="4" a="1"/>
  <c r="KB159" i="4" a="1"/>
  <c r="AN236" i="2" a="1"/>
  <c r="JB234" i="4" a="1"/>
  <c r="IB235" i="4" a="1"/>
  <c r="FV146" i="2" a="1"/>
  <c r="FX194" i="2" a="1"/>
  <c r="JY13" i="4" a="1"/>
  <c r="HH234" i="4" a="1"/>
  <c r="AI235" i="4" a="1"/>
  <c r="FU181" i="2" a="1"/>
  <c r="JY55" i="4" a="1"/>
  <c r="BH234" i="4" a="1"/>
  <c r="JX232" i="4" a="1"/>
  <c r="DU237" i="2" a="1"/>
  <c r="AV236" i="4" a="1"/>
  <c r="KB191" i="4" a="1"/>
  <c r="FD235" i="2" a="1"/>
  <c r="JZ165" i="4" a="1"/>
  <c r="KB114" i="4" a="1"/>
  <c r="DO238" i="2" a="1"/>
  <c r="DO234" i="2" a="1"/>
  <c r="Z237" i="4" a="1"/>
  <c r="FX74" i="2" a="1"/>
  <c r="ES237" i="2" a="1"/>
  <c r="BR235" i="4" a="1"/>
  <c r="FU45" i="2" a="1"/>
  <c r="FX175" i="2" a="1"/>
  <c r="JW63" i="4" a="1"/>
  <c r="FY121" i="2" a="1"/>
  <c r="FY216" i="2" a="1"/>
  <c r="KC224" i="4" a="1"/>
  <c r="FF238" i="4" a="1"/>
  <c r="FX101" i="2" a="1"/>
  <c r="JX16" i="4" a="1"/>
  <c r="JX42" i="4" a="1"/>
  <c r="EN238" i="4" a="1"/>
  <c r="AT238" i="4" a="1"/>
  <c r="FX123" i="2" a="1"/>
  <c r="AN237" i="4" a="1"/>
  <c r="JY16" i="4" a="1"/>
  <c r="JZ178" i="4" a="1"/>
  <c r="JW73" i="4" a="1"/>
  <c r="CR234" i="4" a="1"/>
  <c r="X234" i="4" a="1"/>
  <c r="KC99" i="4" a="1"/>
  <c r="IS236" i="4" a="1"/>
  <c r="JZ111" i="4" a="1"/>
  <c r="FY166" i="2" a="1"/>
  <c r="DQ237" i="2" a="1"/>
  <c r="E235" i="2" a="1"/>
  <c r="JV171" i="4" a="1"/>
  <c r="AU234" i="4" a="1"/>
  <c r="JW78" i="4" a="1"/>
  <c r="JQ237" i="4" a="1"/>
  <c r="KC104" i="4" a="1"/>
  <c r="JN236" i="4" a="1"/>
  <c r="KB28" i="4" a="1"/>
  <c r="N238" i="4" a="1"/>
  <c r="HV238" i="4" a="1"/>
  <c r="EF238" i="2" a="1"/>
  <c r="BM236" i="2" a="1"/>
  <c r="FX162" i="2" a="1"/>
  <c r="DO235" i="2" a="1"/>
  <c r="AD234" i="2" a="1"/>
  <c r="JY95" i="4" a="1"/>
  <c r="JW178" i="4" a="1"/>
  <c r="KC217" i="4" a="1"/>
  <c r="BS238" i="4" a="1"/>
  <c r="S238" i="2" a="1"/>
  <c r="JZ184" i="4" a="1"/>
  <c r="BY236" i="4" a="1"/>
  <c r="DC235" i="4" a="1"/>
  <c r="AP237" i="4" a="1"/>
  <c r="FU36" i="2" a="1"/>
  <c r="KB181" i="4" a="1"/>
  <c r="FU62" i="2" a="1"/>
  <c r="JV178" i="4" a="1"/>
  <c r="JF234" i="4" a="1"/>
  <c r="FW63" i="2" a="1"/>
  <c r="GF236" i="4" a="1"/>
  <c r="CV234" i="4" a="1"/>
  <c r="JX54" i="4" a="1"/>
  <c r="BS235" i="4" a="1"/>
  <c r="EK234" i="2" a="1"/>
  <c r="JV182" i="4" a="1"/>
  <c r="JV81" i="4" a="1"/>
  <c r="FV238" i="4" a="1"/>
  <c r="CJ234" i="2" a="1"/>
  <c r="AC235" i="4" a="1"/>
  <c r="EA238" i="4" a="1"/>
  <c r="FW45" i="2" a="1"/>
  <c r="FV227" i="2" a="1"/>
  <c r="HO234" i="4" a="1"/>
  <c r="DW238" i="4" a="1"/>
  <c r="KA57" i="4" a="1"/>
  <c r="KA13" i="4" a="1"/>
  <c r="BH237" i="2" a="1"/>
  <c r="DG236" i="2" a="1"/>
  <c r="DJ238" i="2" a="1"/>
  <c r="EI235" i="2" a="1"/>
  <c r="JH235" i="4" a="1"/>
  <c r="KC145" i="4" a="1"/>
  <c r="DV235" i="4" a="1"/>
  <c r="FY185" i="2" a="1"/>
  <c r="FV183" i="2" a="1"/>
  <c r="D235" i="2" a="1"/>
  <c r="DN238" i="4" a="1"/>
  <c r="CO234" i="2" a="1"/>
  <c r="O237" i="2" a="1"/>
  <c r="JY115" i="4" a="1"/>
  <c r="JZ102" i="4" a="1"/>
  <c r="BK235" i="2" a="1"/>
  <c r="KC66" i="4" a="1"/>
  <c r="FV116" i="2" a="1"/>
  <c r="FV168" i="2" a="1"/>
  <c r="FX177" i="2" a="1"/>
  <c r="KB95" i="4" a="1"/>
  <c r="JY83" i="4" a="1"/>
  <c r="FV78" i="2" a="1"/>
  <c r="JY108" i="4" a="1"/>
  <c r="AA236" i="4" a="1"/>
  <c r="DJ237" i="2" a="1"/>
  <c r="AW236" i="2" a="1"/>
  <c r="KA85" i="4" a="1"/>
  <c r="KB202" i="4" a="1"/>
  <c r="KA103" i="4" a="1"/>
  <c r="JV78" i="4" a="1"/>
  <c r="FY199" i="2" a="1"/>
  <c r="JV134" i="4" a="1"/>
  <c r="FV161" i="2" a="1"/>
  <c r="FX45" i="2" a="1"/>
  <c r="JZ11" i="4" a="1"/>
  <c r="AH236" i="4" a="1"/>
  <c r="AZ235" i="2" a="1"/>
  <c r="CB237" i="4" a="1"/>
  <c r="FX102" i="2" a="1"/>
  <c r="FI235" i="2" a="1"/>
  <c r="KC69" i="4" a="1"/>
  <c r="FV207" i="2" a="1"/>
  <c r="KC153" i="4" a="1"/>
  <c r="FV223" i="2" a="1"/>
  <c r="KA209" i="4" a="1"/>
  <c r="EP238" i="2" a="1"/>
  <c r="EQ238" i="2" a="1"/>
  <c r="CT238" i="2" a="1"/>
  <c r="JV92" i="4" a="1"/>
  <c r="JY80" i="4" a="1"/>
  <c r="BA237" i="2" a="1"/>
  <c r="EI236" i="2" a="1"/>
  <c r="CH234" i="4" a="1"/>
  <c r="FC238" i="4" a="1"/>
  <c r="BE234" i="4" a="1"/>
  <c r="DR236" i="2" a="1"/>
  <c r="HZ235" i="4" a="1"/>
  <c r="JX136" i="4" a="1"/>
  <c r="FY12" i="2" a="1"/>
  <c r="KC90" i="4" a="1"/>
  <c r="FU129" i="2" a="1"/>
  <c r="JX14" i="4" a="1"/>
  <c r="S235" i="2" a="1"/>
  <c r="KC40" i="4" a="1"/>
  <c r="KA54" i="4" a="1"/>
  <c r="GC238" i="4" a="1"/>
  <c r="KB70" i="4" a="1"/>
  <c r="FY230" i="2" a="1"/>
  <c r="FV81" i="2" a="1"/>
  <c r="KC10" i="4" a="1"/>
  <c r="C237" i="4" a="1"/>
  <c r="HT235" i="4" a="1"/>
  <c r="AX236" i="2" a="1"/>
  <c r="G236" i="2" a="1"/>
  <c r="FU148" i="2" a="1"/>
  <c r="AS236" i="2" a="1"/>
  <c r="CY238" i="2" a="1"/>
  <c r="HD237" i="4" a="1"/>
  <c r="FV154" i="2" a="1"/>
  <c r="IX237" i="4" a="1"/>
  <c r="KA145" i="4" a="1"/>
  <c r="FD235" i="4" a="1"/>
  <c r="FV234" i="4" a="1"/>
  <c r="JY87" i="4" a="1"/>
  <c r="FX130" i="2" a="1"/>
  <c r="KB86" i="4" a="1"/>
  <c r="FX115" i="2" a="1"/>
  <c r="FW162" i="2" a="1"/>
  <c r="ET237" i="2" a="1"/>
  <c r="FW218" i="2" a="1"/>
  <c r="FY119" i="2" a="1"/>
  <c r="JV183" i="4" a="1"/>
  <c r="EM237" i="2" a="1"/>
  <c r="FX64" i="2" a="1"/>
  <c r="Y237" i="2" a="1"/>
  <c r="JX138" i="4" a="1"/>
  <c r="GB235" i="4" a="1"/>
  <c r="FE234" i="4" a="1"/>
  <c r="KA51" i="4" a="1"/>
  <c r="DC234" i="4" a="1"/>
  <c r="FX153" i="2" a="1"/>
  <c r="AK236" i="2" a="1"/>
  <c r="KB203" i="4" a="1"/>
  <c r="BJ238" i="4" a="1"/>
  <c r="FH238" i="4" a="1"/>
  <c r="KC100" i="4" a="1"/>
  <c r="KB78" i="4" a="1"/>
  <c r="KA58" i="4" a="1"/>
  <c r="JZ209" i="4" a="1"/>
  <c r="FX21" i="2" a="1"/>
  <c r="FT237" i="2" a="1"/>
  <c r="BE238" i="4" a="1"/>
  <c r="DW235" i="4" a="1"/>
  <c r="FX159" i="2" a="1"/>
  <c r="FX200" i="2" a="1"/>
  <c r="FW68" i="2" a="1"/>
  <c r="AW237" i="4" a="1"/>
  <c r="FV111" i="2" a="1"/>
  <c r="FY83" i="2" a="1"/>
  <c r="BU235" i="2" a="1"/>
  <c r="EQ237" i="2" a="1"/>
  <c r="FU141" i="2" a="1"/>
  <c r="JV75" i="4" a="1"/>
  <c r="BW236" i="2" a="1"/>
  <c r="FD236" i="2" a="1"/>
  <c r="R238" i="4" a="1"/>
  <c r="JV14" i="4" a="1"/>
  <c r="FU40" i="2" a="1"/>
  <c r="CL236" i="4" a="1"/>
  <c r="AH234" i="4" a="1"/>
  <c r="EM236" i="4" a="1"/>
  <c r="CD238" i="4" a="1"/>
  <c r="JW125" i="4" a="1"/>
  <c r="JP237" i="4" a="1"/>
  <c r="KA213" i="4" a="1"/>
  <c r="FY95" i="2" a="1"/>
  <c r="FP234" i="4" a="1"/>
  <c r="CE234" i="2" a="1"/>
  <c r="IT236" i="4" a="1"/>
  <c r="IN238" i="4" a="1"/>
  <c r="JV51" i="4" a="1"/>
  <c r="JZ169" i="4" a="1"/>
  <c r="BK236" i="4" a="1"/>
  <c r="GO234" i="4" a="1"/>
  <c r="BI238" i="4" a="1"/>
  <c r="BR237" i="2" a="1"/>
  <c r="EI234" i="2" a="1"/>
  <c r="CO237" i="2" a="1"/>
  <c r="FV11" i="2" a="1"/>
  <c r="FY32" i="2" a="1"/>
  <c r="GJ237" i="4" a="1"/>
  <c r="KB137" i="4" a="1"/>
  <c r="JV94" i="4" a="1"/>
  <c r="DX234" i="2" a="1"/>
  <c r="BA234" i="2" a="1"/>
  <c r="JX123" i="4" a="1"/>
  <c r="FX220" i="2" a="1"/>
  <c r="CC234" i="2" a="1"/>
  <c r="S237" i="4" a="1"/>
  <c r="JY60" i="4" a="1"/>
  <c r="JZ140" i="4" a="1"/>
  <c r="KC118" i="4" a="1"/>
  <c r="V235" i="2" a="1"/>
  <c r="FU67" i="2" a="1"/>
  <c r="JX168" i="4" a="1"/>
  <c r="KB211" i="4" a="1"/>
  <c r="AU236" i="2" a="1"/>
  <c r="JZ127" i="4" a="1"/>
  <c r="JZ164" i="4" a="1"/>
  <c r="BK234" i="4" a="1"/>
  <c r="FG235" i="4" a="1"/>
  <c r="FU155" i="2" a="1"/>
  <c r="CD234" i="4" a="1"/>
  <c r="DQ236" i="4" a="1"/>
  <c r="DU234" i="2" a="1"/>
  <c r="JX200" i="4" a="1"/>
  <c r="J238" i="2" a="1"/>
  <c r="JV196" i="4" a="1"/>
  <c r="BB238" i="2" a="1"/>
  <c r="FV65" i="2" a="1"/>
  <c r="EB237" i="4" a="1"/>
  <c r="KC199" i="4" a="1"/>
  <c r="M234" i="4" a="1"/>
  <c r="AN237" i="2" a="1"/>
  <c r="KC60" i="4" a="1"/>
  <c r="CO236" i="2" a="1"/>
  <c r="EA235" i="2" a="1"/>
  <c r="FV222" i="2" a="1"/>
  <c r="JV151" i="4" a="1"/>
  <c r="JA238" i="4" a="1"/>
  <c r="JV188" i="4" a="1"/>
  <c r="FU78" i="2" a="1"/>
  <c r="JV17" i="4" a="1"/>
  <c r="KB127" i="4" a="1"/>
  <c r="ET236" i="2" a="1"/>
  <c r="KB13" i="4" a="1"/>
  <c r="FS235" i="4" a="1"/>
  <c r="FV115" i="2" a="1"/>
  <c r="BW238" i="2" a="1"/>
  <c r="JV36" i="4" a="1"/>
  <c r="BA235" i="2" a="1"/>
  <c r="CK234" i="4" a="1"/>
  <c r="JW212" i="4" a="1"/>
  <c r="EL238" i="2" a="1"/>
  <c r="JW206" i="4" a="1"/>
  <c r="BL235" i="2" a="1"/>
  <c r="JX30" i="4" a="1"/>
  <c r="CN234" i="2" a="1"/>
  <c r="KC150" i="4" a="1"/>
  <c r="DX235" i="4" a="1"/>
  <c r="FY165" i="2" a="1"/>
  <c r="FX199" i="2" a="1"/>
  <c r="AT235" i="4" a="1"/>
  <c r="FU128" i="2" a="1"/>
  <c r="FX131" i="2" a="1"/>
  <c r="GH235" i="4" a="1"/>
  <c r="FX139" i="2" a="1"/>
  <c r="JW194" i="4" a="1"/>
  <c r="JQ234" i="4" a="1"/>
  <c r="CM234" i="2" a="1"/>
  <c r="FV32" i="2" a="1"/>
  <c r="JY221" i="4" a="1"/>
  <c r="JY172" i="4" a="1"/>
  <c r="FB234" i="2" a="1"/>
  <c r="IK234" i="4" a="1"/>
  <c r="DP237" i="4" a="1"/>
  <c r="EV236" i="2" a="1"/>
  <c r="BX234" i="4" a="1"/>
  <c r="JY7" i="4" a="1"/>
  <c r="CP237" i="4" a="1"/>
  <c r="FV7" i="2" a="1"/>
  <c r="FU69" i="2" a="1"/>
  <c r="JW201" i="4" a="1"/>
  <c r="FX103" i="2" a="1"/>
  <c r="GZ237" i="4" a="1"/>
  <c r="KB68" i="4" a="1"/>
  <c r="FV175" i="2" a="1"/>
  <c r="FW76" i="2" a="1"/>
  <c r="JV213" i="4" a="1"/>
  <c r="JY22" i="4" a="1"/>
  <c r="JX184" i="4" a="1"/>
  <c r="KA146" i="4" a="1"/>
  <c r="EC238" i="2" a="1"/>
  <c r="JV127" i="4" a="1"/>
  <c r="KB17" i="4" a="1"/>
  <c r="DG237" i="2" a="1"/>
  <c r="JW18" i="4" a="1"/>
  <c r="JV83" i="4" a="1"/>
  <c r="FW42" i="2" a="1"/>
  <c r="EG236" i="4" a="1"/>
  <c r="DA238" i="4" a="1"/>
  <c r="HC235" i="4" a="1"/>
  <c r="CL238" i="2" a="1"/>
  <c r="U234" i="2" a="1"/>
  <c r="JT236" i="4" a="1"/>
  <c r="FW23" i="2" a="1"/>
  <c r="IU234" i="4" a="1"/>
  <c r="KA224" i="4" a="1"/>
  <c r="EM235" i="4" a="1"/>
  <c r="JY8" i="4" a="1"/>
  <c r="JM237" i="4" a="1"/>
  <c r="CU235" i="4" a="1"/>
  <c r="FU221" i="2" a="1"/>
  <c r="KA185" i="4" a="1"/>
  <c r="AL237" i="4" a="1"/>
  <c r="FV85" i="2" a="1"/>
  <c r="JV20" i="4" a="1"/>
  <c r="FX116" i="2" a="1"/>
  <c r="JV109" i="4" a="1"/>
  <c r="AF237" i="4" a="1"/>
  <c r="FX179" i="2" a="1"/>
  <c r="JY213" i="4" a="1"/>
  <c r="EA234" i="2" a="1"/>
  <c r="FY30" i="2" a="1"/>
  <c r="JZ180" i="4" a="1"/>
  <c r="FU231" i="2" a="1"/>
  <c r="JX47" i="4" a="1"/>
  <c r="AL237" i="2" a="1"/>
  <c r="ES234" i="2" a="1"/>
  <c r="AS238" i="2" a="1"/>
  <c r="JV138" i="4" a="1"/>
  <c r="FV68" i="2" a="1"/>
  <c r="FB237" i="4" a="1"/>
  <c r="KB46" i="4" a="1"/>
  <c r="C235" i="2" a="1"/>
  <c r="FX36" i="2" a="1"/>
  <c r="FV149" i="2" a="1"/>
  <c r="JZ34" i="4" a="1"/>
  <c r="FX20" i="2" a="1"/>
  <c r="FU150" i="2" a="1"/>
  <c r="BP238" i="4" a="1"/>
  <c r="KC107" i="4" a="1"/>
  <c r="JW10" i="4" a="1"/>
  <c r="DH235" i="4" a="1"/>
  <c r="FW95" i="2" a="1"/>
  <c r="HR238" i="4" a="1"/>
  <c r="KA94" i="4" a="1"/>
  <c r="AR238" i="4" a="1"/>
  <c r="FT236" i="4" a="1"/>
  <c r="FY93" i="2" a="1"/>
  <c r="FV43" i="2" a="1"/>
  <c r="S237" i="2" a="1"/>
  <c r="JE236" i="4" a="1"/>
  <c r="Y236" i="4" a="1"/>
  <c r="GA235" i="4" a="1"/>
  <c r="FW179" i="2" a="1"/>
  <c r="AB236" i="2" a="1"/>
  <c r="KB50" i="4" a="1"/>
  <c r="JZ188" i="4" a="1"/>
  <c r="X238" i="4" a="1"/>
  <c r="FI237" i="2" a="1"/>
  <c r="JV150" i="4" a="1"/>
  <c r="JZ64" i="4" a="1"/>
  <c r="FX32" i="2" a="1"/>
  <c r="FD234" i="2" a="1"/>
  <c r="AO238" i="2" a="1"/>
  <c r="GW235" i="4" a="1"/>
  <c r="EL234" i="2" a="1"/>
  <c r="JX189" i="4" a="1"/>
  <c r="EW234" i="2" a="1"/>
  <c r="AH238" i="2" a="1"/>
  <c r="JW120" i="4" a="1"/>
  <c r="GZ238" i="4" a="1"/>
  <c r="JV44" i="4" a="1"/>
  <c r="KA215" i="4" a="1"/>
  <c r="JV200" i="4" a="1"/>
  <c r="FU44" i="2" a="1"/>
  <c r="Z236" i="2" a="1"/>
  <c r="FU61" i="2" a="1"/>
  <c r="AI238" i="2" a="1"/>
  <c r="FN237" i="2" a="1"/>
  <c r="JV76" i="4" a="1"/>
  <c r="FM236" i="2" a="1"/>
  <c r="AC236" i="2" a="1"/>
  <c r="JX114" i="4" a="1"/>
  <c r="X236" i="2" a="1"/>
  <c r="FN238" i="2" a="1"/>
  <c r="FU89" i="2" a="1"/>
  <c r="CA238" i="4" a="1"/>
  <c r="GQ236" i="4" a="1"/>
  <c r="KB215" i="4" a="1"/>
  <c r="KC227" i="4" a="1"/>
  <c r="FU226" i="2" a="1"/>
  <c r="CJ237" i="2" a="1"/>
  <c r="KB205" i="4" a="1"/>
  <c r="JW17" i="4" a="1"/>
  <c r="KB12" i="4" a="1"/>
  <c r="KA113" i="4" a="1"/>
  <c r="FX94" i="2" a="1"/>
  <c r="FY140" i="2" a="1"/>
  <c r="CM237" i="2" a="1"/>
  <c r="K238" i="2" a="1"/>
  <c r="JV27" i="4" a="1"/>
  <c r="BM236" i="4" a="1"/>
  <c r="FW224" i="2" a="1"/>
  <c r="EJ236" i="2" a="1"/>
  <c r="AD238" i="4" a="1"/>
  <c r="IF235" i="4" a="1"/>
  <c r="IX234" i="4" a="1"/>
  <c r="KB75" i="4" a="1"/>
  <c r="FY181" i="2" a="1"/>
  <c r="HH235" i="4" a="1"/>
  <c r="FW47" i="2" a="1"/>
  <c r="KB119" i="4" a="1"/>
  <c r="J234" i="2" a="1"/>
  <c r="BN236" i="2" a="1"/>
  <c r="FX222" i="2" a="1"/>
  <c r="DB236" i="4" a="1"/>
  <c r="G238" i="2" a="1"/>
  <c r="BE236" i="4" a="1"/>
  <c r="AZ234" i="4" a="1"/>
  <c r="HN234" i="4" a="1"/>
  <c r="FA236" i="4" a="1"/>
  <c r="JX171" i="4" a="1"/>
  <c r="JY177" i="4" a="1"/>
  <c r="J237" i="4" a="1"/>
  <c r="AG234" i="2" a="1"/>
  <c r="JZ133" i="4" a="1"/>
  <c r="JV186" i="4" a="1"/>
  <c r="ES236" i="4" a="1"/>
  <c r="FQ234" i="4" a="1"/>
  <c r="KC31" i="4" a="1"/>
  <c r="FX174" i="2" a="1"/>
  <c r="JW27" i="4" a="1"/>
  <c r="DG238" i="2" a="1"/>
  <c r="AT234" i="4" a="1"/>
  <c r="AE235" i="4" a="1"/>
  <c r="JX41" i="4" a="1"/>
  <c r="FU116" i="2" a="1"/>
  <c r="FX19" i="2" a="1"/>
  <c r="DQ238" i="2" a="1"/>
  <c r="FU197" i="2" a="1"/>
  <c r="KC201" i="4" a="1"/>
  <c r="JW133" i="4" a="1"/>
  <c r="EX237" i="4" a="1"/>
  <c r="KA222" i="4" a="1"/>
  <c r="IQ238" i="4" a="1"/>
  <c r="J237" i="2" a="1"/>
  <c r="GN235" i="4" a="1"/>
  <c r="IF238" i="4" a="1"/>
  <c r="BF234" i="2" a="1"/>
  <c r="FU13" i="2" a="1"/>
  <c r="FX189" i="2" a="1"/>
  <c r="FW121" i="2" a="1"/>
  <c r="CS234" i="4" a="1"/>
  <c r="JG236" i="4" a="1"/>
  <c r="B236" i="2" a="1"/>
  <c r="JY161" i="4" a="1"/>
  <c r="KA27" i="4" a="1"/>
  <c r="EA236" i="2" a="1"/>
  <c r="JY179" i="4" a="1"/>
  <c r="N236" i="4" a="1"/>
  <c r="FY108" i="2" a="1"/>
  <c r="AE237" i="2" a="1"/>
  <c r="FV159" i="2" a="1"/>
  <c r="JZ77" i="4" a="1"/>
  <c r="DW234" i="2" a="1"/>
  <c r="JX92" i="4" a="1"/>
  <c r="CY236" i="4" a="1"/>
  <c r="JZ9" i="4" a="1"/>
  <c r="FW118" i="2" a="1"/>
  <c r="JW209" i="4" a="1"/>
  <c r="KB49" i="4" a="1"/>
  <c r="DR238" i="2" a="1"/>
  <c r="JV42" i="4" a="1"/>
  <c r="KC192" i="4" a="1"/>
  <c r="EE234" i="2" a="1"/>
  <c r="FO236" i="2" a="1"/>
  <c r="KA233" i="4" a="1"/>
  <c r="CZ234" i="2" a="1"/>
  <c r="JY61" i="4" a="1"/>
  <c r="HK237" i="4" a="1"/>
  <c r="FN235" i="4" a="1"/>
  <c r="EE235" i="2" a="1"/>
  <c r="KA84" i="4" a="1"/>
  <c r="FM237" i="2" a="1"/>
  <c r="FP234" i="2" a="1"/>
  <c r="FX154" i="2" a="1"/>
  <c r="CK237" i="4" a="1"/>
  <c r="EO235" i="2" a="1"/>
  <c r="KC152" i="4" a="1"/>
  <c r="JW23" i="4" a="1"/>
  <c r="JX101" i="4" a="1"/>
  <c r="H234" i="4" a="1"/>
  <c r="JE234" i="4" a="1"/>
  <c r="KA229" i="4" a="1"/>
  <c r="KC194" i="4" a="1"/>
  <c r="JX118" i="4" a="1"/>
  <c r="KB165" i="4" a="1"/>
  <c r="FY238" i="4" a="1"/>
  <c r="AF236" i="4" a="1"/>
  <c r="FW70" i="2" a="1"/>
  <c r="AZ237" i="2" a="1"/>
  <c r="BT238" i="4" a="1"/>
  <c r="FU29" i="2" a="1"/>
  <c r="FY182" i="2" a="1"/>
  <c r="FU222" i="2" a="1"/>
  <c r="FP238" i="4" a="1"/>
  <c r="JW102" i="4" a="1"/>
  <c r="BG237" i="4" a="1"/>
  <c r="KB76" i="4" a="1"/>
  <c r="O236" i="2" a="1"/>
  <c r="BQ234" i="4" a="1"/>
  <c r="FV164" i="2" a="1"/>
  <c r="JY211" i="4" a="1"/>
  <c r="JY182" i="4" a="1"/>
  <c r="BH238" i="4" a="1"/>
  <c r="FA237" i="2" a="1"/>
  <c r="HS236" i="4" a="1"/>
  <c r="GM237" i="4" a="1"/>
  <c r="FX51" i="2" a="1"/>
  <c r="FH238" i="2" a="1"/>
  <c r="JW29" i="4" a="1"/>
  <c r="JW117" i="4" a="1"/>
  <c r="R237" i="2" a="1"/>
  <c r="JV67" i="4" a="1"/>
  <c r="CE234" i="4" a="1"/>
  <c r="GK236" i="4" a="1"/>
  <c r="GI234" i="4" a="1"/>
  <c r="Z234" i="4" a="1"/>
  <c r="JV32" i="4" a="1"/>
  <c r="FW104" i="2" a="1"/>
  <c r="AD234" i="4" a="1"/>
  <c r="IO238" i="4" a="1"/>
  <c r="FU162" i="2" a="1"/>
  <c r="JV37" i="4" a="1"/>
  <c r="FW131" i="2" a="1"/>
  <c r="JX9" i="4" a="1"/>
  <c r="P237" i="2" a="1"/>
  <c r="KB217" i="4" a="1"/>
  <c r="GL238" i="4" a="1"/>
  <c r="AS237" i="4" a="1"/>
  <c r="FX104" i="2" a="1"/>
  <c r="DN236" i="4" a="1"/>
  <c r="HV234" i="4" a="1"/>
  <c r="JY32" i="4" a="1"/>
  <c r="DW238" i="2" a="1"/>
  <c r="JW189" i="4" a="1"/>
  <c r="DV234" i="2" a="1"/>
  <c r="EG235" i="2" a="1"/>
  <c r="CG234" i="2" a="1"/>
  <c r="AQ234" i="4" a="1"/>
  <c r="JY111" i="4" a="1"/>
  <c r="FY61" i="2" a="1"/>
  <c r="KC116" i="4" a="1"/>
  <c r="FV166" i="2" a="1"/>
  <c r="JY35" i="4" a="1"/>
  <c r="FV236" i="4" a="1"/>
  <c r="GK235" i="4" a="1"/>
  <c r="CH237" i="2" a="1"/>
  <c r="GB237" i="4" a="1"/>
  <c r="EV235" i="2" a="1"/>
  <c r="H234" i="2" a="1"/>
  <c r="JY185" i="4" a="1"/>
  <c r="HS235" i="4" a="1"/>
  <c r="BR234" i="2" a="1"/>
  <c r="FU191" i="2" a="1"/>
  <c r="JZ122" i="4" a="1"/>
  <c r="FW225" i="2" a="1"/>
  <c r="KA164" i="4" a="1"/>
  <c r="X234" i="2" a="1"/>
  <c r="BF234" i="4" a="1"/>
  <c r="KB232" i="4" a="1"/>
  <c r="FY39" i="2" a="1"/>
  <c r="GD237" i="4" a="1"/>
  <c r="BD238" i="4" a="1"/>
  <c r="JZ143" i="4" a="1"/>
  <c r="DK238" i="2" a="1"/>
  <c r="FU230" i="2" a="1"/>
  <c r="FW138" i="2" a="1"/>
  <c r="FW171" i="2" a="1"/>
  <c r="Z237" i="2" a="1"/>
  <c r="JW96" i="4" a="1"/>
  <c r="FY170" i="2" a="1"/>
  <c r="JX50" i="4" a="1"/>
  <c r="BF237" i="4" a="1"/>
  <c r="FV192" i="2" a="1"/>
  <c r="JT234" i="4" a="1"/>
  <c r="BV234" i="4" a="1"/>
  <c r="BK234" i="2" a="1"/>
  <c r="JZ61" i="4" a="1"/>
  <c r="JW130" i="4" a="1"/>
  <c r="HD234" i="4" a="1"/>
  <c r="KC127" i="4" a="1"/>
  <c r="JD238" i="4" a="1"/>
  <c r="AD238" i="2" a="1"/>
  <c r="KA61" i="4" a="1"/>
  <c r="FY112" i="2" a="1"/>
  <c r="HP234" i="4" a="1"/>
  <c r="JY135" i="4" a="1"/>
  <c r="KA136" i="4" a="1"/>
  <c r="FV21" i="2" a="1"/>
  <c r="JX61" i="4" a="1"/>
  <c r="JV61" i="4" a="1"/>
  <c r="HR237" i="4" a="1"/>
  <c r="DM237" i="4" a="1"/>
  <c r="FY180" i="2" a="1"/>
  <c r="JX226" i="4" a="1"/>
  <c r="FU145" i="2" a="1"/>
  <c r="J234" i="4" a="1"/>
  <c r="R235" i="4" a="1"/>
  <c r="DX236" i="2" a="1"/>
  <c r="FY151" i="2" a="1"/>
  <c r="CL237" i="4" a="1"/>
  <c r="FH234" i="4" a="1"/>
  <c r="FY33" i="2" a="1"/>
  <c r="BF238" i="2" a="1"/>
  <c r="FY223" i="2" a="1"/>
  <c r="AD237" i="2" a="1"/>
  <c r="JX43" i="4" a="1"/>
  <c r="FU177" i="2" a="1"/>
  <c r="KC218" i="4" a="1"/>
  <c r="FF236" i="4" a="1"/>
  <c r="CB235" i="4" a="1"/>
  <c r="FP238" i="2" a="1"/>
  <c r="BV237" i="2" a="1"/>
  <c r="JZ203" i="4" a="1"/>
  <c r="AK235" i="4" a="1"/>
  <c r="BH235" i="4" a="1"/>
  <c r="AO235" i="2" a="1"/>
  <c r="G236" i="4" a="1"/>
  <c r="FX120" i="2" a="1"/>
  <c r="JZ207" i="4" a="1"/>
  <c r="CZ235" i="4" a="1"/>
  <c r="JY45" i="4" a="1"/>
  <c r="BE234" i="2" a="1"/>
  <c r="JW41" i="4" a="1"/>
  <c r="JX23" i="4" a="1"/>
  <c r="AX237" i="2" a="1"/>
  <c r="FS234" i="4" a="1"/>
  <c r="KA45" i="4" a="1"/>
  <c r="FX112" i="2" a="1"/>
  <c r="FW143" i="2" a="1"/>
  <c r="KB149" i="4" a="1"/>
  <c r="JW22" i="4" a="1"/>
  <c r="EF237" i="2" a="1"/>
  <c r="FH237" i="2" a="1"/>
  <c r="GE235" i="4" a="1"/>
  <c r="KB161" i="4" a="1"/>
  <c r="ES238" i="4" a="1"/>
  <c r="JX179" i="4" a="1"/>
  <c r="JX211" i="4" a="1"/>
  <c r="FY130" i="2" a="1"/>
  <c r="FC235" i="2" a="1"/>
  <c r="KA214" i="4" a="1"/>
  <c r="DY234" i="4" a="1"/>
  <c r="KB39" i="4" a="1"/>
  <c r="FY17" i="2" a="1"/>
  <c r="FV189" i="2" a="1"/>
  <c r="HG234" i="4" a="1"/>
  <c r="JX161" i="4" a="1"/>
  <c r="KA15" i="4" a="1"/>
  <c r="JV88" i="4" a="1"/>
  <c r="AY237" i="2" a="1"/>
  <c r="JW81" i="4" a="1"/>
  <c r="FW75" i="2" a="1"/>
  <c r="KC48" i="4" a="1"/>
  <c r="HP235" i="4" a="1"/>
  <c r="V234" i="4" a="1"/>
  <c r="GE234" i="4" a="1"/>
  <c r="FV194" i="2" a="1"/>
  <c r="FV22" i="2" a="1"/>
  <c r="CX234" i="2" a="1"/>
  <c r="FW16" i="2" a="1"/>
  <c r="KC165" i="4" a="1"/>
  <c r="JW57" i="4" a="1"/>
  <c r="FR237" i="4" a="1"/>
  <c r="FX15" i="2" a="1"/>
  <c r="FW223" i="2" a="1"/>
  <c r="FV74" i="2" a="1"/>
  <c r="GQ234" i="4" a="1"/>
  <c r="FY123" i="2" a="1"/>
  <c r="CN235" i="4" a="1"/>
  <c r="FX183" i="2" a="1"/>
  <c r="AJ234" i="4" a="1"/>
  <c r="BU238" i="4" a="1"/>
  <c r="BM234" i="2" a="1"/>
  <c r="JV132" i="4" a="1"/>
  <c r="FY234" i="4" a="1"/>
  <c r="EZ236" i="2" a="1"/>
  <c r="KA180" i="4" a="1"/>
  <c r="BW234" i="4" a="1"/>
  <c r="FU33" i="2" a="1"/>
  <c r="JX36" i="4" a="1"/>
  <c r="JD237" i="4" a="1"/>
  <c r="AK234" i="4" a="1"/>
  <c r="JY224" i="4" a="1"/>
  <c r="FM238" i="2" a="1"/>
  <c r="AP238" i="2" a="1"/>
  <c r="DI234" i="2" a="1"/>
  <c r="JX193" i="4" a="1"/>
  <c r="KB38" i="4" a="1"/>
  <c r="JZ118" i="4" a="1"/>
  <c r="CW234" i="2" a="1"/>
  <c r="KC198" i="4" a="1"/>
  <c r="R238" i="2" a="1"/>
  <c r="W236" i="2" a="1"/>
  <c r="KC138" i="4" a="1"/>
  <c r="FY21" i="2" a="1"/>
  <c r="JX87" i="4" a="1"/>
  <c r="FU21" i="2" a="1"/>
  <c r="FY14" i="2" a="1"/>
  <c r="JI234" i="4" a="1"/>
  <c r="AK235" i="2" a="1"/>
  <c r="HC236" i="4" a="1"/>
  <c r="KB214" i="4" a="1"/>
  <c r="KB212" i="4" a="1"/>
  <c r="KB73" i="4" a="1"/>
  <c r="JX81" i="4" a="1"/>
  <c r="FW74" i="2" a="1"/>
  <c r="FW82" i="2" a="1"/>
  <c r="FX11" i="2" a="1"/>
  <c r="JV216" i="4" a="1"/>
  <c r="JW135" i="4" a="1"/>
  <c r="IA238" i="4" a="1"/>
  <c r="EC234" i="2" a="1"/>
  <c r="JZ201" i="4" a="1"/>
  <c r="JV215" i="4" a="1"/>
  <c r="DE237" i="2" a="1"/>
  <c r="JM236" i="4" a="1"/>
  <c r="JW56" i="4" a="1"/>
  <c r="AU235" i="2" a="1"/>
  <c r="FY59" i="2" a="1"/>
  <c r="EF236" i="4" a="1"/>
  <c r="KC85" i="4" a="1"/>
  <c r="JV233" i="4" a="1"/>
  <c r="FW193" i="2" a="1"/>
  <c r="FY102" i="2" a="1"/>
  <c r="JZ157" i="4" a="1"/>
  <c r="KA202" i="4" a="1"/>
  <c r="JX221" i="4" a="1"/>
  <c r="FC234" i="4" a="1"/>
  <c r="KA194" i="4" a="1"/>
  <c r="JX98" i="4" a="1"/>
  <c r="BN234" i="2" a="1"/>
  <c r="KB41" i="4" a="1"/>
  <c r="EB235" i="4" a="1"/>
  <c r="FX219" i="2" a="1"/>
  <c r="JV120" i="4" a="1"/>
  <c r="Q235" i="4" a="1"/>
  <c r="JW70" i="4" a="1"/>
  <c r="FV61" i="2" a="1"/>
  <c r="HQ235" i="4" a="1"/>
  <c r="JX126" i="4" a="1"/>
  <c r="KA131" i="4" a="1"/>
  <c r="FU14" i="2" a="1"/>
  <c r="JW52" i="4" a="1"/>
  <c r="KC27" i="4" a="1"/>
  <c r="CG238" i="2" a="1"/>
  <c r="FW30" i="2" a="1"/>
  <c r="CV237" i="4" a="1"/>
  <c r="EC234" i="4" a="1"/>
  <c r="CJ238" i="4" a="1"/>
  <c r="HM236" i="4" a="1"/>
  <c r="K238" i="4" a="1"/>
  <c r="FV174" i="2" a="1"/>
  <c r="FV205" i="2" a="1"/>
  <c r="JX117" i="4" a="1"/>
  <c r="KB108" i="4" a="1"/>
  <c r="JW118" i="4" a="1"/>
  <c r="JF237" i="4" a="1"/>
  <c r="KB58" i="4" a="1"/>
  <c r="FW178" i="2" a="1"/>
  <c r="JZ205" i="4" a="1"/>
  <c r="FY162" i="2" a="1"/>
  <c r="FO235" i="2" a="1"/>
  <c r="EG238" i="4" a="1"/>
  <c r="JV144" i="4" a="1"/>
  <c r="IU235" i="4" a="1"/>
  <c r="CL234" i="4" a="1"/>
  <c r="FU176" i="2" a="1"/>
  <c r="Y238" i="4" a="1"/>
  <c r="ET234" i="4" a="1"/>
  <c r="EH236" i="4" a="1"/>
  <c r="EI234" i="4" a="1"/>
  <c r="CA236" i="2" a="1"/>
  <c r="Z235" i="2" a="1"/>
  <c r="KC195" i="4" a="1"/>
  <c r="EU235" i="4" a="1"/>
  <c r="JZ189" i="4" a="1"/>
  <c r="FV180" i="2" a="1"/>
  <c r="FV204" i="2" a="1"/>
  <c r="FX204" i="2" a="1"/>
  <c r="EY238" i="2" a="1"/>
  <c r="JX55" i="4" a="1"/>
  <c r="JH236" i="4" a="1"/>
  <c r="CF234" i="4" a="1"/>
  <c r="JV133" i="4" a="1"/>
  <c r="FY42" i="2" a="1"/>
  <c r="KC45" i="4" a="1"/>
  <c r="K234" i="2" a="1"/>
  <c r="FX42" i="2" a="1"/>
  <c r="ES236" i="2" a="1"/>
  <c r="R236" i="2" a="1"/>
  <c r="JZ224" i="4" a="1"/>
  <c r="FL236" i="2" a="1"/>
  <c r="FU235" i="4" a="1"/>
  <c r="DB238" i="4" a="1"/>
  <c r="KA186" i="4" a="1"/>
  <c r="HF236" i="4" a="1"/>
  <c r="BO235" i="4" a="1"/>
  <c r="JZ23" i="4" a="1"/>
  <c r="DE238" i="2" a="1"/>
  <c r="CI235" i="2" a="1"/>
  <c r="JY14" i="4" a="1"/>
  <c r="HS237" i="4" a="1"/>
  <c r="C234" i="4" a="1"/>
  <c r="BV236" i="4" a="1"/>
  <c r="FU216" i="2" a="1"/>
  <c r="DL238" i="2" a="1"/>
  <c r="JY99" i="4" a="1"/>
  <c r="JX84" i="4" a="1"/>
  <c r="HK235" i="4" a="1"/>
  <c r="AZ237" i="4" a="1"/>
  <c r="KC64" i="4" a="1"/>
  <c r="JY151" i="4" a="1"/>
  <c r="FU28" i="2" a="1"/>
  <c r="H238" i="4" a="1"/>
  <c r="BH236" i="2" a="1"/>
  <c r="FU51" i="2" a="1"/>
  <c r="JW182" i="4" a="1"/>
  <c r="FU136" i="2" a="1"/>
  <c r="CW234" i="4" a="1"/>
  <c r="CX235" i="2" a="1"/>
  <c r="GR237" i="4" a="1"/>
  <c r="FW157" i="2" a="1"/>
  <c r="FY81" i="2" a="1"/>
  <c r="KB40" i="4" a="1"/>
  <c r="FX143" i="2" a="1"/>
  <c r="FY219" i="2" a="1"/>
  <c r="KB69" i="4" a="1"/>
  <c r="JX229" i="4" a="1"/>
  <c r="FY191" i="2" a="1"/>
  <c r="FU11" i="2" a="1"/>
  <c r="FV62" i="2" a="1"/>
  <c r="AP237" i="2" a="1"/>
  <c r="KB144" i="4" a="1"/>
  <c r="EN236" i="2" a="1"/>
  <c r="JY31" i="4" a="1"/>
  <c r="AC234" i="2" a="1"/>
  <c r="KB169" i="4" a="1"/>
  <c r="JX49" i="4" a="1"/>
  <c r="JX28" i="4" a="1"/>
  <c r="JW46" i="4" a="1"/>
  <c r="GA234" i="4" a="1"/>
  <c r="FU153" i="2" a="1"/>
  <c r="FU192" i="2" a="1"/>
  <c r="JX204" i="4" a="1"/>
  <c r="DC236" i="4" a="1"/>
  <c r="FV104" i="2" a="1"/>
  <c r="CQ235" i="4" a="1"/>
  <c r="KA62" i="4" a="1"/>
  <c r="JY34" i="4" a="1"/>
  <c r="AL238" i="4" a="1"/>
  <c r="KB26" i="4" a="1"/>
  <c r="FV13" i="2" a="1"/>
  <c r="CV238" i="2" a="1"/>
  <c r="KA167" i="4" a="1"/>
  <c r="DT238" i="4" a="1"/>
  <c r="CO238" i="4" a="1"/>
  <c r="JW203" i="4" a="1"/>
  <c r="KC178" i="4" a="1"/>
  <c r="IJ235" i="4" a="1"/>
  <c r="FX92" i="2" a="1"/>
  <c r="FW48" i="2" a="1"/>
  <c r="FV118" i="2" a="1"/>
  <c r="FN238" i="4" a="1"/>
  <c r="KB9" i="4" a="1"/>
  <c r="JV72" i="4" a="1"/>
  <c r="FX46" i="2" a="1"/>
  <c r="FX187" i="2" a="1"/>
  <c r="IL237" i="4" a="1"/>
  <c r="HO236" i="4" a="1"/>
  <c r="O238" i="2" a="1"/>
  <c r="KB54" i="4" a="1"/>
  <c r="FV186" i="2" a="1"/>
  <c r="KC186" i="4" a="1"/>
  <c r="CP234" i="2" a="1"/>
  <c r="JO237" i="4" a="1"/>
  <c r="DJ235" i="4" a="1"/>
  <c r="FV232" i="2" a="1"/>
  <c r="FW8" i="2" a="1"/>
  <c r="KC212" i="4" a="1"/>
  <c r="KC142" i="4" a="1"/>
  <c r="BG234" i="2" a="1"/>
  <c r="KA212" i="4" a="1"/>
  <c r="FV197" i="2" a="1"/>
  <c r="FQ234" i="2" a="1"/>
  <c r="KC34" i="4" a="1"/>
  <c r="JV22" i="4" a="1"/>
  <c r="DZ236" i="4" a="1"/>
  <c r="FY28" i="2" a="1"/>
  <c r="CU238" i="4" a="1"/>
  <c r="JV15" i="4" a="1"/>
  <c r="FY122" i="2" a="1"/>
  <c r="HD235" i="4" a="1"/>
  <c r="KA195" i="4" a="1"/>
  <c r="BB234" i="2" a="1"/>
  <c r="AF234" i="2" a="1"/>
  <c r="FW167" i="2" a="1"/>
  <c r="BN237" i="4" a="1"/>
  <c r="EJ237" i="2" a="1"/>
  <c r="JV90" i="4" a="1"/>
  <c r="JY143" i="4" a="1"/>
  <c r="FW65" i="2" a="1"/>
  <c r="KC233" i="4" a="1"/>
  <c r="FV139" i="2" a="1"/>
  <c r="FX17" i="2" a="1"/>
  <c r="JY40" i="4" a="1"/>
  <c r="JW129" i="4" a="1"/>
  <c r="KB176" i="4" a="1"/>
  <c r="EC236" i="4" a="1"/>
  <c r="JX127" i="4" a="1"/>
  <c r="FU68" i="2" a="1"/>
  <c r="KC11" i="4" a="1"/>
  <c r="FU159" i="2" a="1"/>
  <c r="JV97" i="4" a="1"/>
  <c r="FV40" i="2" a="1"/>
  <c r="FW78" i="2" a="1"/>
  <c r="KA14" i="4" a="1"/>
  <c r="BZ236" i="2" a="1"/>
  <c r="T237" i="2" a="1"/>
  <c r="KC59" i="4" a="1"/>
  <c r="JW163" i="4" a="1"/>
  <c r="DS234" i="4" a="1"/>
  <c r="KC190" i="4" a="1"/>
  <c r="BK238" i="2" a="1"/>
  <c r="JW218" i="4" a="1"/>
  <c r="KA10" i="4" a="1"/>
  <c r="ET238" i="4" a="1"/>
  <c r="JZ173" i="4" a="1"/>
  <c r="JW174" i="4" a="1"/>
  <c r="JX201" i="4" a="1"/>
  <c r="GY238" i="4" a="1"/>
  <c r="FU52" i="2" a="1"/>
  <c r="ET234" i="2" a="1"/>
  <c r="JV110" i="4" a="1"/>
  <c r="DA238" i="2" a="1"/>
  <c r="FX166" i="2" a="1"/>
  <c r="DP234" i="2" a="1"/>
  <c r="KA191" i="4" a="1"/>
  <c r="EP234" i="4" a="1"/>
  <c r="FX66" i="2" a="1"/>
  <c r="FX78" i="2" a="1"/>
  <c r="JW202" i="4" a="1"/>
  <c r="Z238" i="4" a="1"/>
  <c r="KA43" i="4" a="1"/>
  <c r="DL234" i="2" a="1"/>
  <c r="JY134" i="4" a="1"/>
  <c r="JY197" i="4" a="1"/>
  <c r="JY59" i="4" a="1"/>
  <c r="KA150" i="4" a="1"/>
  <c r="JV34" i="4" a="1"/>
  <c r="BK235" i="4" a="1"/>
  <c r="JV229" i="4" a="1"/>
  <c r="JX146" i="4" a="1"/>
  <c r="CB235" i="2" a="1"/>
  <c r="JQ236" i="4" a="1"/>
  <c r="KA60" i="4" a="1"/>
  <c r="JX38" i="4" a="1"/>
  <c r="BP237" i="2" a="1"/>
  <c r="O236" i="4" a="1"/>
  <c r="AQ236" i="4" a="1"/>
  <c r="K237" i="2" a="1"/>
  <c r="AN238" i="4" a="1"/>
  <c r="KA144" i="4" a="1"/>
  <c r="KA182" i="4" a="1"/>
  <c r="FM238" i="4" a="1"/>
  <c r="GO238" i="4" a="1"/>
  <c r="AC237" i="2" a="1"/>
  <c r="JV95" i="4" a="1"/>
  <c r="AZ235" i="4" a="1"/>
  <c r="EI238" i="2" a="1"/>
  <c r="HW236" i="4" a="1"/>
  <c r="P237" i="4" a="1"/>
  <c r="DU238" i="4" a="1"/>
  <c r="DP238" i="2" a="1"/>
  <c r="DD236" i="2" a="1"/>
  <c r="D234" i="2" a="1"/>
  <c r="KB179" i="4" a="1"/>
  <c r="JW219" i="4" a="1"/>
  <c r="FX201" i="2" a="1"/>
  <c r="DY235" i="4" a="1"/>
  <c r="IH237" i="4" a="1"/>
  <c r="GM238" i="4" a="1"/>
  <c r="JW39" i="4" a="1"/>
  <c r="FX148" i="2" a="1"/>
  <c r="JX32" i="4" a="1"/>
  <c r="JX74" i="4" a="1"/>
  <c r="FX110" i="2" a="1"/>
  <c r="EK235" i="2" a="1"/>
  <c r="HQ237" i="4" a="1"/>
  <c r="FU193" i="2" a="1"/>
  <c r="FY98" i="2" a="1"/>
  <c r="DM238" i="4" a="1"/>
  <c r="FT238" i="4" a="1"/>
  <c r="FX146" i="2" a="1"/>
  <c r="FT235" i="2" a="1"/>
  <c r="JZ194" i="4" a="1"/>
  <c r="FX34" i="2" a="1"/>
  <c r="AR237" i="4" a="1"/>
  <c r="JJ237" i="4" a="1"/>
  <c r="IU238" i="4" a="1"/>
  <c r="GV234" i="4" a="1"/>
  <c r="FV79" i="2" a="1"/>
  <c r="JZ92" i="4" a="1"/>
  <c r="DN236" i="2" a="1"/>
  <c r="JZ131" i="4" a="1"/>
  <c r="M238" i="4" a="1"/>
  <c r="FY228" i="2" a="1"/>
  <c r="AY238" i="4" a="1"/>
  <c r="KB30" i="4" a="1"/>
  <c r="FU179" i="2" a="1"/>
  <c r="JZ136" i="4" a="1"/>
  <c r="JY70" i="4" a="1"/>
  <c r="FU58" i="2" a="1"/>
  <c r="FV44" i="2" a="1"/>
  <c r="KC33" i="4" a="1"/>
  <c r="BK237" i="2" a="1"/>
  <c r="FU105" i="2" a="1"/>
  <c r="KA158" i="4" a="1"/>
  <c r="FW202" i="2" a="1"/>
  <c r="CN237" i="4" a="1"/>
  <c r="JX122" i="4" a="1"/>
  <c r="JZ26" i="4" a="1"/>
  <c r="DK235" i="4" a="1"/>
  <c r="JZ171" i="4" a="1"/>
  <c r="FU10" i="2" a="1"/>
  <c r="FX225" i="2" a="1"/>
  <c r="FO235" i="4" a="1"/>
  <c r="DQ237" i="4" a="1"/>
  <c r="FO234" i="4" a="1"/>
  <c r="X237" i="2" a="1"/>
  <c r="FO236" i="4" a="1"/>
  <c r="CW236" i="4" a="1"/>
  <c r="DE234" i="4" a="1"/>
  <c r="CH237" i="4" a="1"/>
  <c r="FY105" i="2" a="1"/>
  <c r="AW236" i="4" a="1"/>
  <c r="JW146" i="4" a="1"/>
  <c r="FU224" i="2" a="1"/>
  <c r="ES235" i="2" a="1"/>
  <c r="FM235" i="2" a="1"/>
  <c r="C237" i="2" a="1"/>
  <c r="CM236" i="4" a="1"/>
  <c r="DF237" i="4" a="1"/>
  <c r="CV235" i="4" a="1"/>
  <c r="BH236" i="4" a="1"/>
  <c r="EP237" i="2" a="1"/>
  <c r="P234" i="2" a="1"/>
  <c r="BF238" i="4" a="1"/>
  <c r="FX88" i="2" a="1"/>
  <c r="JY208" i="4" a="1"/>
  <c r="BC235" i="4" a="1"/>
  <c r="AS236" i="4" a="1"/>
  <c r="GZ235" i="4" a="1"/>
  <c r="FV102" i="2" a="1"/>
  <c r="AB237" i="4" a="1"/>
  <c r="FT237" i="4" a="1"/>
  <c r="JX26" i="4" a="1"/>
  <c r="KA68" i="4" a="1"/>
  <c r="FW90" i="2" a="1"/>
  <c r="JV165" i="4" a="1"/>
  <c r="KC61" i="4" a="1"/>
  <c r="KB80" i="4" a="1"/>
  <c r="FX30" i="2" a="1"/>
  <c r="FY36" i="2" a="1"/>
  <c r="FX48" i="2" a="1"/>
  <c r="EK238" i="4" a="1"/>
  <c r="KA93" i="4" a="1"/>
  <c r="EV238" i="2" a="1"/>
  <c r="KA108" i="4" a="1"/>
  <c r="JV111" i="4" a="1"/>
  <c r="FU165" i="2" a="1"/>
  <c r="O234" i="2" a="1"/>
  <c r="JV11" i="4" a="1"/>
  <c r="BG238" i="2" a="1"/>
  <c r="JY53" i="4" a="1"/>
  <c r="AM236" i="2" a="1"/>
  <c r="FW205" i="2" a="1"/>
  <c r="CA235" i="4" a="1"/>
  <c r="JZ176" i="4" a="1"/>
  <c r="N234" i="4" a="1"/>
  <c r="BA238" i="4" a="1"/>
  <c r="FX117" i="2" a="1"/>
  <c r="KA79" i="4" a="1"/>
  <c r="JY98" i="4" a="1"/>
  <c r="FV47" i="2" a="1"/>
  <c r="EO238" i="4" a="1"/>
  <c r="FY41" i="2" a="1"/>
  <c r="DG234" i="2" a="1"/>
  <c r="IZ236" i="4" a="1"/>
  <c r="JV124" i="4" a="1"/>
  <c r="AF238" i="4" a="1"/>
  <c r="E234" i="2" a="1"/>
  <c r="FW139" i="2" a="1"/>
  <c r="JW110" i="4" a="1"/>
  <c r="JW105" i="4" a="1"/>
  <c r="GL234" i="4" a="1"/>
  <c r="CI234" i="2" a="1"/>
  <c r="CZ237" i="2" a="1"/>
  <c r="FY236" i="4" a="1"/>
  <c r="BT235" i="4" a="1"/>
  <c r="FC236" i="4" a="1"/>
  <c r="KC182" i="4" a="1"/>
  <c r="KA88" i="4" a="1"/>
  <c r="FV206" i="2" a="1"/>
  <c r="FU32" i="2" a="1"/>
  <c r="FX76" i="2" a="1"/>
  <c r="KA184" i="4" a="1"/>
  <c r="FU228" i="2" a="1"/>
  <c r="BD235" i="4" a="1"/>
  <c r="FY209" i="2" a="1"/>
  <c r="JV86" i="4" a="1"/>
  <c r="FX134" i="2" a="1"/>
  <c r="FW160" i="2" a="1"/>
  <c r="BT234" i="4" a="1"/>
  <c r="JO238" i="4" a="1"/>
  <c r="CO238" i="2" a="1"/>
  <c r="S235" i="4" a="1"/>
  <c r="JV166" i="4" a="1"/>
  <c r="FW33" i="2" a="1"/>
  <c r="BX236" i="4" a="1"/>
  <c r="CI235" i="4" a="1"/>
  <c r="IT238" i="4" a="1"/>
  <c r="FD238" i="2" a="1"/>
  <c r="FY92" i="2" a="1"/>
  <c r="HY234" i="4" a="1"/>
  <c r="JX128" i="4" a="1"/>
  <c r="EI236" i="4" a="1"/>
  <c r="FU225" i="2" a="1"/>
  <c r="JE237" i="4" a="1"/>
  <c r="ID236" i="4" a="1"/>
  <c r="JZ206" i="4" a="1"/>
  <c r="DR237" i="4" a="1"/>
  <c r="DN237" i="2" a="1"/>
  <c r="BF236" i="4" a="1"/>
  <c r="Q234" i="2" a="1"/>
  <c r="FX129" i="2" a="1"/>
  <c r="KA155" i="4" a="1"/>
  <c r="JW197" i="4" a="1"/>
  <c r="EA235" i="4" a="1"/>
  <c r="KB72" i="4" a="1"/>
  <c r="FX140" i="2" a="1"/>
  <c r="FY155" i="2" a="1"/>
  <c r="IN235" i="4" a="1"/>
  <c r="JV100" i="4" a="1"/>
  <c r="FW38" i="2" a="1"/>
  <c r="KC143" i="4" a="1"/>
  <c r="BQ235" i="2" a="1"/>
  <c r="JY157" i="4" a="1"/>
  <c r="AO234" i="4" a="1"/>
  <c r="KB19" i="4" a="1"/>
  <c r="BU234" i="4" a="1"/>
  <c r="KB223" i="4" a="1"/>
  <c r="BA234" i="4" a="1"/>
  <c r="JZ63" i="4" a="1"/>
  <c r="DR236" i="4" a="1"/>
  <c r="JV23" i="4" a="1"/>
  <c r="JZ214" i="4" a="1"/>
  <c r="CO235" i="2" a="1"/>
  <c r="DS238" i="4" a="1"/>
  <c r="AC235" i="2" a="1"/>
  <c r="FW144" i="2" a="1"/>
  <c r="FW25" i="2" a="1"/>
  <c r="DI235" i="2" a="1"/>
  <c r="AX237" i="4" a="1"/>
  <c r="KA81" i="4" a="1"/>
  <c r="FX127" i="2" a="1"/>
  <c r="FX193" i="2" a="1"/>
  <c r="F238" i="4" a="1"/>
  <c r="FY190" i="2" a="1"/>
  <c r="JZ69" i="4" a="1"/>
  <c r="Z236" i="4" a="1"/>
  <c r="HF234" i="4" a="1"/>
  <c r="JX219" i="4" a="1"/>
  <c r="HA235" i="4" a="1"/>
  <c r="FX98" i="2" a="1"/>
  <c r="B237" i="2" a="1"/>
  <c r="FJ237" i="4" a="1"/>
  <c r="DD237" i="2" a="1"/>
  <c r="JV142" i="4" a="1"/>
  <c r="KA132" i="4" a="1"/>
  <c r="FV195" i="2" a="1"/>
  <c r="JX167" i="4" a="1"/>
  <c r="JV157" i="4" a="1"/>
  <c r="GI237" i="4" a="1"/>
  <c r="FU53" i="2" a="1"/>
  <c r="AR234" i="4" a="1"/>
  <c r="BM237" i="4" a="1"/>
  <c r="JX156" i="4" a="1"/>
  <c r="CC237" i="2" a="1"/>
  <c r="FY141" i="2" a="1"/>
  <c r="JV190" i="4" a="1"/>
  <c r="CB234" i="4" a="1"/>
  <c r="KA16" i="4" a="1"/>
  <c r="R237" i="4" a="1"/>
  <c r="IK236" i="4" a="1"/>
  <c r="FV100" i="2" a="1"/>
  <c r="BP235" i="4" a="1"/>
  <c r="BT235" i="2" a="1"/>
  <c r="FV140" i="2" a="1"/>
  <c r="EF237" i="4" a="1"/>
  <c r="FW107" i="2" a="1"/>
  <c r="JW160" i="4" a="1"/>
  <c r="DT236" i="4" a="1"/>
  <c r="KA148" i="4" a="1"/>
  <c r="FW128" i="2" a="1"/>
  <c r="KC228" i="4" a="1"/>
  <c r="FY194" i="2" a="1"/>
  <c r="FY15" i="2" a="1"/>
  <c r="AV238" i="2" a="1"/>
  <c r="FV52" i="2" a="1"/>
  <c r="DV237" i="2" a="1"/>
  <c r="JW100" i="4" a="1"/>
  <c r="KB163" i="4" a="1"/>
  <c r="BX234" i="2" a="1"/>
  <c r="FB234" i="4" a="1"/>
  <c r="FR236" i="4" a="1"/>
  <c r="JY121" i="4" a="1"/>
  <c r="FU126" i="2" a="1"/>
  <c r="JZ8" i="4" a="1"/>
  <c r="CG235" i="4" a="1"/>
  <c r="BM235" i="4" a="1"/>
  <c r="AY236" i="2" a="1"/>
  <c r="FV125" i="2" a="1"/>
  <c r="IP235" i="4" a="1"/>
  <c r="FX208" i="2" a="1"/>
  <c r="HX238" i="4" a="1"/>
  <c r="CQ236" i="4" a="1"/>
  <c r="FU207" i="2" a="1"/>
  <c r="BC234" i="4" a="1"/>
  <c r="JZ162" i="4" a="1"/>
  <c r="KC26" i="4" a="1"/>
  <c r="AZ236" i="2" a="1"/>
  <c r="C234" i="2" a="1"/>
  <c r="KC205" i="4" a="1"/>
  <c r="KA211" i="4" a="1"/>
  <c r="FX178" i="2" a="1"/>
  <c r="F235" i="2" a="1"/>
  <c r="CP236" i="4" a="1"/>
  <c r="CB234" i="2" a="1"/>
  <c r="DW236" i="2" a="1"/>
  <c r="CE238" i="2" a="1"/>
  <c r="AB236" i="4" a="1"/>
  <c r="JW211" i="4" a="1"/>
  <c r="AE238" i="4" a="1"/>
  <c r="FP236" i="2" a="1"/>
  <c r="K235" i="2" a="1"/>
  <c r="JV184" i="4" a="1"/>
  <c r="G234" i="2" a="1"/>
  <c r="JW25" i="4" a="1"/>
  <c r="JW168" i="4" a="1"/>
  <c r="JY52" i="4" a="1"/>
  <c r="JZ198" i="4" a="1"/>
  <c r="D235" i="4" a="1"/>
  <c r="JY24" i="4" a="1"/>
  <c r="JZ181" i="4" a="1"/>
  <c r="DH236" i="2" a="1"/>
  <c r="DC237" i="4" a="1"/>
  <c r="JV211" i="4" a="1"/>
  <c r="AJ238" i="4" a="1"/>
  <c r="CM235" i="4" a="1"/>
  <c r="KB84" i="4" a="1"/>
  <c r="DL235" i="2" a="1"/>
  <c r="JZ75" i="4" a="1"/>
  <c r="CS236" i="2" a="1"/>
  <c r="JR235" i="4" a="1"/>
  <c r="KC146" i="4" a="1"/>
  <c r="JV21" i="4" a="1"/>
  <c r="KC94" i="4" a="1"/>
  <c r="FY132" i="2" a="1"/>
  <c r="JX191" i="4" a="1"/>
  <c r="JY75" i="4" a="1"/>
  <c r="FW169" i="2" a="1"/>
  <c r="GR234" i="4" a="1"/>
  <c r="FW215" i="2" a="1"/>
  <c r="JX108" i="4" a="1"/>
  <c r="DK234" i="4" a="1"/>
  <c r="JW65" i="4" a="1"/>
  <c r="KA183" i="4" a="1"/>
  <c r="FU82" i="2" a="1"/>
  <c r="DI235" i="4" a="1"/>
  <c r="DT238" i="2" a="1"/>
  <c r="FD234" i="4" a="1"/>
  <c r="FV162" i="2" a="1"/>
  <c r="JZ28" i="4" a="1"/>
  <c r="JW116" i="4" a="1"/>
  <c r="FD237" i="2" a="1"/>
  <c r="FU196" i="2" a="1"/>
  <c r="CZ236" i="4" a="1"/>
  <c r="JZ10" i="4" a="1"/>
  <c r="FU237" i="4" a="1"/>
  <c r="CD237" i="4" a="1"/>
  <c r="JX198" i="4" a="1"/>
  <c r="JZ95" i="4" a="1"/>
  <c r="HQ238" i="4" a="1"/>
  <c r="Y237" i="4" a="1"/>
  <c r="JY193" i="4" a="1"/>
  <c r="JZ54" i="4" a="1"/>
  <c r="AJ236" i="2" a="1"/>
  <c r="FU143" i="2" a="1"/>
  <c r="FX13" i="2" a="1"/>
  <c r="W236" i="4" a="1"/>
  <c r="GD234" i="4" a="1"/>
  <c r="KC169" i="4" a="1"/>
  <c r="EG234" i="4" a="1"/>
  <c r="JV7" i="4" a="1"/>
  <c r="CW237" i="2" a="1"/>
  <c r="FU107" i="2" a="1"/>
  <c r="JY203" i="4" a="1"/>
  <c r="FW105" i="2" a="1"/>
  <c r="JV194" i="4" a="1"/>
  <c r="DE234" i="2" a="1"/>
  <c r="KA8" i="4" a="1"/>
  <c r="CG237" i="2" a="1"/>
  <c r="BJ234" i="2" a="1"/>
  <c r="JX205" i="4" a="1"/>
  <c r="FP235" i="4" a="1"/>
  <c r="FV156" i="2" a="1"/>
  <c r="JV84" i="4" a="1"/>
  <c r="DE235" i="2" a="1"/>
  <c r="N237" i="4" a="1"/>
  <c r="FV89" i="2" a="1"/>
  <c r="HA237" i="4" a="1"/>
  <c r="GS235" i="4" a="1"/>
  <c r="KA116" i="4" a="1"/>
  <c r="KC171" i="4" a="1"/>
  <c r="JY202" i="4" a="1"/>
  <c r="BP238" i="2" a="1"/>
  <c r="JA234" i="4" a="1"/>
  <c r="DO234" i="4" a="1"/>
  <c r="DM235" i="4" a="1"/>
  <c r="DK236" i="4" a="1"/>
  <c r="KB152" i="4" a="1"/>
  <c r="EB236" i="2" a="1"/>
  <c r="DK237" i="4" a="1"/>
  <c r="HY235" i="4" a="1"/>
  <c r="AQ235" i="4" a="1"/>
  <c r="FY116" i="2" a="1"/>
  <c r="JZ48" i="4" a="1"/>
  <c r="KC17" i="4" a="1"/>
  <c r="K236" i="2" a="1"/>
  <c r="JV192" i="4" a="1"/>
  <c r="FX67" i="2" a="1"/>
  <c r="KA83" i="4" a="1"/>
  <c r="CK234" i="2" a="1"/>
  <c r="JY42" i="4" a="1"/>
  <c r="KC122" i="4" a="1"/>
  <c r="KB153" i="4" a="1"/>
  <c r="GM235" i="4" a="1"/>
  <c r="FW216" i="2" a="1"/>
  <c r="BX238" i="2" a="1"/>
  <c r="HU236" i="4" a="1"/>
  <c r="KA138" i="4" a="1"/>
  <c r="JY188" i="4" a="1"/>
  <c r="E234" i="4" a="1"/>
  <c r="KC87" i="4" a="1"/>
  <c r="DZ235" i="4" a="1"/>
  <c r="JX58" i="4" a="1"/>
  <c r="JW184" i="4" a="1"/>
  <c r="JZ168" i="4" a="1"/>
  <c r="FY114" i="2" a="1"/>
  <c r="JX76" i="4" a="1"/>
  <c r="GP238" i="4" a="1"/>
  <c r="KA153" i="4" a="1"/>
  <c r="AG234" i="4" a="1"/>
  <c r="JV191" i="4" a="1"/>
  <c r="JV58" i="4" a="1"/>
  <c r="FW163" i="2" a="1"/>
  <c r="JV114" i="4" a="1"/>
  <c r="EP237" i="4" a="1"/>
  <c r="JW16" i="4" a="1"/>
  <c r="AD237" i="4" a="1"/>
  <c r="CI236" i="2" a="1"/>
  <c r="FU102" i="2" a="1"/>
  <c r="CH234" i="2" a="1"/>
  <c r="KB33" i="4" a="1"/>
  <c r="CA238" i="2" a="1"/>
  <c r="BE235" i="2" a="1"/>
  <c r="JX75" i="4" a="1"/>
  <c r="EW238" i="4" a="1"/>
  <c r="DB238" i="2" a="1"/>
  <c r="DM236" i="2" a="1"/>
  <c r="GS237" i="4" a="1"/>
  <c r="BU238" i="2" a="1"/>
  <c r="KC155" i="4" a="1"/>
  <c r="JV202" i="4" a="1"/>
  <c r="GF238" i="4" a="1"/>
  <c r="DU237" i="4" a="1"/>
  <c r="FV151" i="2" a="1"/>
  <c r="KC113" i="4" a="1"/>
  <c r="AA235" i="2" a="1"/>
  <c r="BU236" i="4" a="1"/>
  <c r="FY222" i="2" a="1"/>
  <c r="FU140" i="2" a="1"/>
  <c r="JX82" i="4" a="1"/>
  <c r="EX238" i="2" a="1"/>
  <c r="AI238" i="4" a="1"/>
  <c r="JY166" i="4" a="1"/>
  <c r="FX86" i="2" a="1"/>
  <c r="DY237" i="4" a="1"/>
  <c r="JY57" i="4" a="1"/>
  <c r="FX124" i="2" a="1"/>
  <c r="FV147" i="2" a="1"/>
  <c r="FX202" i="2" a="1"/>
  <c r="JY17" i="4" a="1"/>
  <c r="JW53" i="4" a="1"/>
  <c r="ED238" i="4" a="1"/>
  <c r="FX40" i="2" a="1"/>
  <c r="JY93" i="4" a="1"/>
  <c r="JY109" i="4" a="1"/>
  <c r="KA20" i="4" a="1"/>
  <c r="HG237" i="4" a="1"/>
  <c r="BY238" i="4" a="1"/>
  <c r="KC119" i="4" a="1"/>
  <c r="AX234" i="2" a="1"/>
  <c r="AW235" i="2" a="1"/>
  <c r="FV49" i="2" a="1"/>
  <c r="JY164" i="4" a="1"/>
  <c r="KB147" i="4" a="1"/>
  <c r="AJ236" i="4" a="1"/>
  <c r="CW238" i="2" a="1"/>
  <c r="FW168" i="2" a="1"/>
  <c r="FW166" i="2" a="1"/>
  <c r="JW180" i="4" a="1"/>
  <c r="JZ76" i="4" a="1"/>
  <c r="HI238" i="4" a="1"/>
  <c r="JV161" i="4" a="1"/>
  <c r="ED238" i="2" a="1"/>
  <c r="FX41" i="2" a="1"/>
  <c r="BQ238" i="4" a="1"/>
  <c r="JX155" i="4" a="1"/>
  <c r="JW66" i="4" a="1"/>
  <c r="FY126" i="2" a="1"/>
  <c r="FU115" i="2" a="1"/>
  <c r="KB118" i="4" a="1"/>
  <c r="JY30" i="4" a="1"/>
  <c r="FX185" i="2" a="1"/>
  <c r="FF235" i="4" a="1"/>
  <c r="KA74" i="4" a="1"/>
  <c r="JZ217" i="4" a="1"/>
  <c r="FV57" i="2" a="1"/>
  <c r="FO234" i="2" a="1"/>
  <c r="DC238" i="2" a="1"/>
  <c r="AY238" i="2" a="1"/>
  <c r="FU95" i="2" a="1"/>
  <c r="JZ60" i="4" a="1"/>
  <c r="JV41" i="4" a="1"/>
  <c r="DR235" i="4" a="1"/>
  <c r="JW33" i="4" a="1"/>
  <c r="CF238" i="4" a="1"/>
  <c r="AZ236" i="4" a="1"/>
  <c r="GI235" i="4" a="1"/>
  <c r="CY236" i="2" a="1"/>
  <c r="DS237" i="4" a="1"/>
  <c r="AX238" i="2" a="1"/>
  <c r="DH237" i="4" a="1"/>
  <c r="FW49" i="2" a="1"/>
  <c r="FY152" i="2" a="1"/>
  <c r="JW109" i="4" a="1"/>
  <c r="BR234" i="4" a="1"/>
  <c r="FH236" i="4" a="1"/>
  <c r="FO237" i="4" a="1"/>
  <c r="FV237" i="4" a="1"/>
  <c r="JV74" i="4" a="1"/>
  <c r="JV212" i="4" a="1"/>
  <c r="FX24" i="2" a="1"/>
  <c r="FW238" i="4" a="1"/>
  <c r="JV205" i="4" a="1"/>
  <c r="KC14" i="4" a="1"/>
  <c r="FR238" i="4" a="1"/>
  <c r="JZ233" i="4" a="1"/>
  <c r="JX175" i="4" a="1"/>
  <c r="DO235" i="4" a="1"/>
  <c r="KA55" i="4" a="1"/>
  <c r="CP236" i="2" a="1"/>
  <c r="KC57" i="4" a="1"/>
  <c r="JX209" i="4" a="1"/>
  <c r="JY110" i="4" a="1"/>
  <c r="FY62" i="2" a="1"/>
  <c r="FY143" i="2" a="1"/>
  <c r="JY175" i="4" a="1"/>
  <c r="JZ120" i="4" a="1"/>
  <c r="AO235" i="4" a="1"/>
  <c r="JB235" i="4" a="1"/>
  <c r="KC206" i="4" a="1"/>
  <c r="S234" i="4" a="1"/>
  <c r="FY159" i="2" a="1"/>
  <c r="GN238" i="4" a="1"/>
  <c r="DN235" i="2" a="1"/>
  <c r="KA227" i="4" a="1"/>
  <c r="FW102" i="2" a="1"/>
  <c r="JV232" i="4" a="1"/>
  <c r="JY94" i="4" a="1"/>
  <c r="FX118" i="2" a="1"/>
  <c r="DK235" i="2" a="1"/>
  <c r="JZ155" i="4" a="1"/>
  <c r="FW100" i="2" a="1"/>
  <c r="JY231" i="4" a="1"/>
  <c r="B234" i="2" a="1"/>
  <c r="FU55" i="2" a="1"/>
  <c r="FW149" i="2" a="1"/>
  <c r="KB87" i="4" a="1"/>
  <c r="BZ238" i="4" a="1"/>
  <c r="AE236" i="4" a="1"/>
  <c r="EV237" i="4" a="1"/>
  <c r="FW98" i="2" a="1"/>
  <c r="JZ186" i="4" a="1"/>
  <c r="JZ7" i="4" a="1"/>
  <c r="BQ235" i="4" a="1"/>
  <c r="FY138" i="2" a="1"/>
  <c r="JX86" i="4" a="1"/>
  <c r="KB112" i="4" a="1"/>
  <c r="JY117" i="4" a="1"/>
  <c r="KA121" i="4" a="1"/>
  <c r="HE234" i="4" a="1"/>
  <c r="DF238" i="2" a="1"/>
  <c r="EH235" i="4" a="1"/>
  <c r="EE237" i="2" a="1"/>
  <c r="JX10" i="4" a="1"/>
  <c r="JW153" i="4" a="1"/>
  <c r="FV130" i="2" a="1"/>
  <c r="GH237" i="4" a="1"/>
  <c r="JY141" i="4" a="1"/>
  <c r="FV16" i="2" a="1"/>
  <c r="CQ238" i="4" a="1"/>
  <c r="AK234" i="2" a="1"/>
  <c r="KB120" i="4" a="1"/>
  <c r="HP236" i="4" a="1"/>
  <c r="JW217" i="4" a="1"/>
  <c r="FM234" i="2" a="1"/>
  <c r="JY9" i="4" a="1"/>
  <c r="KC112" i="4" a="1"/>
  <c r="FY186" i="2" a="1"/>
  <c r="KC41" i="4" a="1"/>
  <c r="DO237" i="4" a="1"/>
  <c r="FX231" i="2" a="1"/>
  <c r="FX168" i="2" a="1"/>
  <c r="KA193" i="4" a="1"/>
  <c r="JY173" i="4" a="1"/>
  <c r="DX234" i="4" a="1"/>
  <c r="HI237" i="4" a="1"/>
  <c r="DL234" i="4" a="1"/>
  <c r="HF238" i="4" a="1"/>
  <c r="JW132" i="4" a="1"/>
  <c r="BN235" i="2" a="1"/>
  <c r="U237" i="2" a="1"/>
  <c r="FY50" i="2" a="1"/>
  <c r="JY168" i="4" a="1"/>
  <c r="EL236" i="4" a="1"/>
  <c r="CN234" i="4" a="1"/>
  <c r="KA141" i="4" a="1"/>
  <c r="JW181" i="4" a="1"/>
  <c r="BR238" i="2" a="1"/>
  <c r="JX100" i="4" a="1"/>
  <c r="AP236" i="2" a="1"/>
  <c r="JX22" i="4" a="1"/>
  <c r="KC39" i="4" a="1"/>
  <c r="KA36" i="4" a="1"/>
  <c r="EW235" i="2" a="1"/>
  <c r="KB206" i="4" a="1"/>
  <c r="KB122" i="4" a="1"/>
  <c r="EX235" i="2" a="1"/>
  <c r="FU169" i="2" a="1"/>
  <c r="FW206" i="2" a="1"/>
  <c r="FX95" i="2" a="1"/>
  <c r="IU237" i="4" a="1"/>
  <c r="FV134" i="2" a="1"/>
  <c r="JY200" i="4" a="1"/>
  <c r="N234" i="2" a="1"/>
  <c r="FX232" i="2" a="1"/>
  <c r="DV234" i="4" a="1"/>
  <c r="FX107" i="2" a="1"/>
  <c r="EJ238" i="2" a="1"/>
  <c r="KB65" i="4" a="1"/>
  <c r="KC67" i="4" a="1"/>
  <c r="HA234" i="4" a="1"/>
  <c r="JY196" i="4" a="1"/>
  <c r="Y234" i="2" a="1"/>
  <c r="FA234" i="4" a="1"/>
  <c r="CC235" i="2" a="1"/>
  <c r="JV102" i="4" a="1"/>
  <c r="IE237" i="4" a="1"/>
  <c r="V236" i="2" a="1"/>
  <c r="BW237" i="2" a="1"/>
  <c r="GO237" i="4" a="1"/>
  <c r="FW89" i="2" a="1"/>
  <c r="JW122" i="4" a="1"/>
  <c r="IM234" i="4" a="1"/>
  <c r="FZ237" i="4" a="1"/>
  <c r="IO234" i="4" a="1"/>
  <c r="BL236" i="2" a="1"/>
  <c r="FW220" i="2" a="1"/>
  <c r="FV80" i="2" a="1"/>
  <c r="FU125" i="2" a="1"/>
  <c r="FD236" i="4" a="1"/>
  <c r="DN235" i="4" a="1"/>
  <c r="KA168" i="4" a="1"/>
  <c r="CK235" i="4" a="1"/>
  <c r="FV135" i="2" a="1"/>
  <c r="EZ235" i="4" a="1"/>
  <c r="KB194" i="4" a="1"/>
  <c r="EQ234" i="2" a="1"/>
  <c r="JW169" i="4" a="1"/>
  <c r="FU93" i="2" a="1"/>
  <c r="JX228" i="4" a="1"/>
  <c r="BE238" i="2" a="1"/>
  <c r="FW14" i="2" a="1"/>
  <c r="AW237" i="2" a="1"/>
  <c r="P238" i="2" a="1"/>
  <c r="EG237" i="2" a="1"/>
  <c r="EP238" i="4" a="1"/>
  <c r="FW111" i="2" a="1"/>
  <c r="AK237" i="2" a="1"/>
  <c r="FW142" i="2" a="1"/>
  <c r="FU211" i="2" a="1"/>
  <c r="FE237" i="4" a="1"/>
  <c r="P235" i="2" a="1"/>
  <c r="FY136" i="2" a="1"/>
  <c r="FW55" i="2" a="1"/>
  <c r="FV94" i="2" a="1"/>
  <c r="EI237" i="2" a="1"/>
  <c r="FY137" i="2" a="1"/>
  <c r="JX206" i="4" a="1"/>
  <c r="DX238" i="4" a="1"/>
  <c r="W238" i="2" a="1"/>
  <c r="CL236" i="2" a="1"/>
  <c r="BO234" i="2" a="1"/>
  <c r="FS238" i="2" a="1"/>
  <c r="FY213" i="2" a="1"/>
  <c r="CW236" i="2" a="1"/>
  <c r="FY66" i="2" a="1"/>
  <c r="JX85" i="4" a="1"/>
  <c r="FU57" i="2" a="1"/>
  <c r="JY74" i="4" a="1"/>
  <c r="FU83" i="2" a="1"/>
  <c r="JV193" i="4" a="1"/>
  <c r="KC196" i="4" a="1"/>
  <c r="JW190" i="4" a="1"/>
  <c r="BO234" i="4" a="1"/>
  <c r="FY127" i="2" a="1"/>
  <c r="KA207" i="4" a="1"/>
  <c r="FX132" i="2" a="1"/>
  <c r="FV64" i="2" a="1"/>
  <c r="JW119" i="4" a="1"/>
  <c r="JY47" i="4" a="1"/>
  <c r="DX235" i="2" a="1"/>
  <c r="AI234" i="2" a="1"/>
  <c r="U235" i="4" a="1"/>
  <c r="AV235" i="4" a="1"/>
  <c r="IQ237" i="4" a="1"/>
  <c r="FU201" i="2" a="1"/>
  <c r="JW104" i="4" a="1"/>
  <c r="FY31" i="2" a="1"/>
  <c r="JV197" i="4" a="1"/>
  <c r="JV177" i="4" a="1"/>
  <c r="JS237" i="4" a="1"/>
  <c r="P235" i="4" a="1"/>
  <c r="KC129" i="4" a="1"/>
  <c r="GA237" i="4" a="1"/>
  <c r="JZ114" i="4" a="1"/>
  <c r="JX116" i="4" a="1"/>
  <c r="AB234" i="2" a="1"/>
  <c r="EX236" i="4" a="1"/>
  <c r="DM237" i="2" a="1"/>
  <c r="FX73" i="2" a="1"/>
  <c r="JZ218" i="4" a="1"/>
  <c r="DV235" i="2" a="1"/>
  <c r="AK237" i="4" a="1"/>
  <c r="JV207" i="4" a="1"/>
  <c r="KB184" i="4" a="1"/>
  <c r="FX228" i="2" a="1"/>
  <c r="FX195" i="2" a="1"/>
  <c r="KB173" i="4" a="1"/>
  <c r="JX96" i="4" a="1"/>
  <c r="FU9" i="2" a="1"/>
  <c r="KB164" i="4" a="1"/>
  <c r="JZ78" i="4" a="1"/>
  <c r="FV107" i="2" a="1"/>
  <c r="JW154" i="4" a="1"/>
  <c r="FV212" i="2" a="1"/>
  <c r="GS236" i="4" a="1"/>
  <c r="FX106" i="2" a="1"/>
  <c r="JX160" i="4" a="1"/>
  <c r="JZ71" i="4" a="1"/>
  <c r="DI238" i="2" a="1"/>
  <c r="AM234" i="2" a="1"/>
  <c r="JX208" i="4" a="1"/>
  <c r="FW176" i="2" a="1"/>
  <c r="AF235" i="4" a="1"/>
  <c r="C238" i="2" a="1"/>
  <c r="KA40" i="4" a="1"/>
  <c r="BY237" i="4" a="1"/>
  <c r="IG235" i="4" a="1"/>
  <c r="FW237" i="4" a="1"/>
  <c r="FW209" i="2" a="1"/>
  <c r="JV28" i="4" a="1"/>
  <c r="BO235" i="2" a="1"/>
  <c r="KB32" i="4" a="1"/>
  <c r="GX238" i="4" a="1"/>
  <c r="JV137" i="4" a="1"/>
  <c r="FY187" i="2" a="1"/>
  <c r="JW85" i="4" a="1"/>
  <c r="FV117" i="2" a="1"/>
  <c r="JZ38" i="4" a="1"/>
  <c r="FW199" i="2" a="1"/>
  <c r="KB233" i="4" a="1"/>
  <c r="JT238" i="4" a="1"/>
  <c r="FU18" i="2" a="1"/>
  <c r="JX230" i="4" a="1"/>
  <c r="KC232" i="4" a="1"/>
  <c r="KA112" i="4" a="1"/>
  <c r="JV224" i="4" a="1"/>
  <c r="JY220" i="4" a="1"/>
  <c r="FW177" i="2" a="1"/>
  <c r="C238" i="4" a="1"/>
  <c r="DJ237" i="4" a="1"/>
  <c r="BO238" i="4" a="1"/>
  <c r="JY89" i="4" a="1"/>
  <c r="JV64" i="4" a="1"/>
  <c r="KA208" i="4" a="1"/>
  <c r="FY80" i="2" a="1"/>
  <c r="KB23" i="4" a="1"/>
  <c r="FV76" i="2" a="1"/>
  <c r="FU164" i="2" a="1"/>
  <c r="FW40" i="2" a="1"/>
  <c r="JC235" i="4" a="1"/>
  <c r="HK236" i="4" a="1"/>
  <c r="BI234" i="2" a="1"/>
  <c r="KC89" i="4" a="1"/>
  <c r="KA104" i="4" a="1"/>
  <c r="JG234" i="4" a="1"/>
  <c r="KB82" i="4" a="1"/>
  <c r="HU234" i="4" a="1"/>
  <c r="KC109" i="4" a="1"/>
  <c r="JW136" i="4" a="1"/>
  <c r="JW69" i="4" a="1"/>
  <c r="BJ236" i="2" a="1"/>
  <c r="JY229" i="4" a="1"/>
  <c r="JH238" i="4" a="1"/>
  <c r="FW124" i="2" a="1"/>
  <c r="JX186" i="4" a="1"/>
  <c r="JZ53" i="4" a="1"/>
  <c r="FH235" i="2" a="1"/>
  <c r="BY237" i="2" a="1"/>
  <c r="JZ98" i="4" a="1"/>
  <c r="Q237" i="4" a="1"/>
  <c r="KC9" i="4" a="1"/>
  <c r="JZ226" i="4" a="1"/>
  <c r="IO237" i="4" a="1"/>
  <c r="JZ66" i="4" a="1"/>
  <c r="AX235" i="2" a="1"/>
  <c r="FQ238" i="2" a="1"/>
  <c r="T235" i="4" a="1"/>
  <c r="Y235" i="2" a="1"/>
  <c r="JW137" i="4" a="1"/>
  <c r="KB196" i="4" a="1"/>
  <c r="FX203" i="2" a="1"/>
  <c r="FV51" i="2" a="1"/>
  <c r="JV199" i="4" a="1"/>
  <c r="JY140" i="4" a="1"/>
  <c r="JV217" i="4" a="1"/>
  <c r="BT237" i="2" a="1"/>
  <c r="BN238" i="4" a="1"/>
  <c r="ET235" i="2" a="1"/>
  <c r="BG238" i="4" a="1"/>
  <c r="JY212" i="4" a="1"/>
  <c r="FU23" i="2" a="1"/>
  <c r="KA174" i="4" a="1"/>
  <c r="KC173" i="4" a="1"/>
  <c r="EF238" i="4" a="1"/>
  <c r="JZ62" i="4" a="1"/>
  <c r="FU43" i="2" a="1"/>
  <c r="JV220" i="4" a="1"/>
  <c r="FW172" i="2" a="1"/>
  <c r="FR237" i="2" a="1"/>
  <c r="KB89" i="4" a="1"/>
  <c r="JX60" i="4" a="1"/>
  <c r="FX213" i="2" a="1"/>
  <c r="KC203" i="4" a="1"/>
  <c r="FV219" i="2" a="1"/>
  <c r="IS237" i="4" a="1"/>
  <c r="DC236" i="2" a="1"/>
  <c r="FU171" i="2" a="1"/>
  <c r="KA76" i="4" a="1"/>
  <c r="JC237" i="4" a="1"/>
  <c r="DS234" i="2" a="1"/>
  <c r="KB93" i="4" a="1"/>
  <c r="BV238" i="2" a="1"/>
  <c r="FV15" i="2" a="1"/>
  <c r="KC135" i="4" a="1"/>
  <c r="M235" i="2" a="1"/>
  <c r="HN238" i="4" a="1"/>
  <c r="KB121" i="4" a="1"/>
  <c r="JZ105" i="4" a="1"/>
  <c r="S236" i="4" a="1"/>
  <c r="FX62" i="2" a="1"/>
  <c r="FY226" i="2" a="1"/>
  <c r="FY156" i="2" a="1"/>
  <c r="HL235" i="4" a="1"/>
  <c r="JX17" i="4" a="1"/>
  <c r="V234" i="2" a="1"/>
  <c r="FX190" i="2" a="1"/>
  <c r="FU66" i="2" a="1"/>
  <c r="JV31" i="4" a="1"/>
  <c r="DP236" i="2" a="1"/>
  <c r="JY104" i="4" a="1"/>
  <c r="EZ236" i="4" a="1"/>
  <c r="JV160" i="4" a="1"/>
  <c r="KA87" i="4" a="1"/>
  <c r="JW21" i="4" a="1"/>
  <c r="FX215" i="2" a="1"/>
  <c r="CE235" i="2" a="1"/>
  <c r="CA235" i="2" a="1"/>
  <c r="Y238" i="2" a="1"/>
  <c r="FU120" i="2" a="1"/>
  <c r="FU25" i="2" a="1"/>
  <c r="JW91" i="4" a="1"/>
  <c r="JY194" i="4" a="1"/>
  <c r="BX237" i="2" a="1"/>
  <c r="JZ134" i="4" a="1"/>
  <c r="FW185" i="2" a="1"/>
  <c r="KB92" i="4" a="1"/>
  <c r="FY99" i="2" a="1"/>
  <c r="BK236" i="2" a="1"/>
  <c r="BH237" i="4" a="1"/>
  <c r="FV199" i="2" a="1"/>
  <c r="KB158" i="4" a="1"/>
  <c r="JI236" i="4" a="1"/>
  <c r="DX238" i="2" a="1"/>
  <c r="DG234" i="4" a="1"/>
  <c r="FX109" i="2" a="1"/>
  <c r="CF236" i="4" a="1"/>
  <c r="CR238" i="4" a="1"/>
  <c r="KB207" i="4" a="1"/>
  <c r="DW234" i="4" a="1"/>
  <c r="CI237" i="2" a="1"/>
  <c r="FW127" i="2" a="1"/>
  <c r="KA139" i="4" a="1"/>
  <c r="AC234" i="4" a="1"/>
  <c r="FY215" i="2" a="1"/>
  <c r="JY206" i="4" a="1"/>
  <c r="IR235" i="4" a="1"/>
  <c r="FY84" i="2" a="1"/>
  <c r="FQ237" i="4" a="1"/>
  <c r="CD238" i="2" a="1"/>
  <c r="KA50" i="4" a="1"/>
  <c r="DK237" i="2" a="1"/>
  <c r="R236" i="4" a="1"/>
  <c r="FX161" i="2" a="1"/>
  <c r="HR234" i="4" a="1"/>
  <c r="KC197" i="4" a="1"/>
  <c r="IT235" i="4" a="1"/>
  <c r="DS236" i="2" a="1"/>
  <c r="CJ236" i="4" a="1"/>
  <c r="EH235" i="2" a="1"/>
  <c r="DL236" i="2" a="1"/>
  <c r="KC103" i="4" a="1"/>
  <c r="FY237" i="4" a="1"/>
  <c r="FM234" i="4" a="1"/>
  <c r="HJ238" i="4" a="1"/>
  <c r="FY63" i="2" a="1"/>
  <c r="FU220" i="2" a="1"/>
  <c r="BE235" i="4" a="1"/>
  <c r="KB213" i="4" a="1"/>
  <c r="CR235" i="4" a="1"/>
  <c r="BM234" i="4" a="1"/>
  <c r="JR238" i="4" a="1"/>
  <c r="JY113" i="4" a="1"/>
  <c r="CS238" i="4" a="1"/>
  <c r="FW148" i="2" a="1"/>
  <c r="FV163" i="2" a="1"/>
  <c r="FL238" i="2" a="1"/>
  <c r="KA70" i="4" a="1"/>
  <c r="KC63" i="4" a="1"/>
  <c r="BT236" i="2" a="1"/>
  <c r="EI238" i="4" a="1"/>
  <c r="FY144" i="2" a="1"/>
  <c r="KB185" i="4" a="1"/>
  <c r="FX150" i="2" a="1"/>
  <c r="FV181" i="2" a="1"/>
  <c r="JW93" i="4" a="1"/>
  <c r="GL237" i="4" a="1"/>
  <c r="JX102" i="4" a="1"/>
  <c r="JY144" i="4" a="1"/>
  <c r="F237" i="4" a="1"/>
  <c r="KC78" i="4" a="1"/>
  <c r="DM235" i="2" a="1"/>
  <c r="EK237" i="2" a="1"/>
  <c r="KB160" i="4" a="1"/>
  <c r="BL237" i="2" a="1"/>
  <c r="FV87" i="2" a="1"/>
  <c r="JV158" i="4" a="1"/>
  <c r="FX77" i="2" a="1"/>
  <c r="EL234" i="4" a="1"/>
  <c r="AR238" i="2" a="1"/>
  <c r="GW236" i="4" a="1"/>
  <c r="K236" i="4" a="1"/>
  <c r="JY101" i="4" a="1"/>
  <c r="BY235" i="2" a="1"/>
  <c r="KC174" i="4" a="1"/>
  <c r="EB236" i="4" a="1"/>
  <c r="GM234" i="4" a="1"/>
  <c r="JY155" i="4" a="1"/>
  <c r="FW236" i="4" a="1"/>
  <c r="JV80" i="4" a="1"/>
  <c r="JZ170" i="4" a="1"/>
  <c r="FV128" i="2" a="1"/>
  <c r="KA107" i="4" a="1"/>
  <c r="FW43" i="2" a="1"/>
  <c r="FY91" i="2" a="1"/>
  <c r="FW221" i="2" a="1"/>
  <c r="FQ235" i="2" a="1"/>
  <c r="JY183" i="4" a="1"/>
  <c r="FV119" i="2" a="1"/>
  <c r="AH237" i="2" a="1"/>
  <c r="JW92" i="4" a="1"/>
  <c r="FW67" i="2" a="1"/>
  <c r="FV122" i="2" a="1"/>
  <c r="FW29" i="2" a="1"/>
  <c r="JW224" i="4" a="1"/>
  <c r="KB197" i="4" a="1"/>
  <c r="FX37" i="2" a="1"/>
  <c r="FX137" i="2" a="1"/>
  <c r="FX70" i="2" a="1"/>
  <c r="FW207" i="2" a="1"/>
  <c r="FX100" i="2" a="1"/>
  <c r="U238" i="4" a="1"/>
  <c r="JX112" i="4" a="1"/>
  <c r="FZ234" i="4" a="1"/>
  <c r="FJ234" i="2" a="1"/>
  <c r="FU139" i="2" a="1"/>
  <c r="CK238" i="4" a="1"/>
  <c r="JZ190" i="4" a="1"/>
  <c r="DO236" i="4" a="1"/>
  <c r="JY142" i="4" a="1"/>
  <c r="KA22" i="4" a="1"/>
  <c r="AR235" i="4" a="1"/>
  <c r="EH234" i="4" a="1"/>
  <c r="JY91" i="4" a="1"/>
  <c r="AV238" i="4" a="1"/>
  <c r="JY181" i="4" a="1"/>
  <c r="HH238" i="4" a="1"/>
  <c r="FY56" i="2" a="1"/>
  <c r="FW135" i="2" a="1"/>
  <c r="FW174" i="2" a="1"/>
  <c r="KB150" i="4" a="1"/>
  <c r="JZ110" i="4" a="1"/>
  <c r="GC237" i="4" a="1"/>
  <c r="KC128" i="4" a="1"/>
  <c r="KB204" i="4" a="1"/>
  <c r="FX28" i="2" a="1"/>
  <c r="EJ234" i="4" a="1"/>
  <c r="FX152" i="2" a="1"/>
  <c r="FX52" i="2" a="1"/>
  <c r="FW175" i="2" a="1"/>
  <c r="FV120" i="2" a="1"/>
  <c r="FK237" i="2" a="1"/>
  <c r="KC157" i="4" a="1"/>
  <c r="FY125" i="2" a="1"/>
  <c r="DB236" i="2" a="1"/>
  <c r="BZ237" i="4" a="1"/>
  <c r="FY9" i="2" a="1"/>
  <c r="KB51" i="4" a="1"/>
  <c r="FX191" i="2" a="1"/>
  <c r="IP236" i="4" a="1"/>
  <c r="KC65" i="4" a="1"/>
  <c r="JZ159" i="4" a="1"/>
  <c r="EL236" i="2" a="1"/>
  <c r="FX26" i="2" a="1"/>
  <c r="FU175" i="2" a="1"/>
  <c r="FC235" i="4" a="1"/>
  <c r="CA237" i="4" a="1"/>
  <c r="FV18" i="2" a="1"/>
  <c r="KB145" i="4" a="1"/>
  <c r="FV34" i="2" a="1"/>
  <c r="BJ235" i="2" a="1"/>
  <c r="DG236" i="4" a="1"/>
  <c r="BW235" i="2" a="1"/>
  <c r="FU195" i="2" a="1"/>
  <c r="BC237" i="2" a="1"/>
  <c r="DU235" i="2" a="1"/>
  <c r="DQ238" i="4" a="1"/>
  <c r="FY133" i="2" a="1"/>
  <c r="JY97" i="4" a="1"/>
  <c r="EK236" i="4" a="1"/>
  <c r="JR234" i="4" a="1"/>
  <c r="FU31" i="2" a="1"/>
  <c r="BN238" i="2" a="1"/>
  <c r="JX212" i="4" a="1"/>
  <c r="JU234" i="4" a="1"/>
  <c r="JX63" i="4" a="1"/>
  <c r="JY153" i="4" a="1"/>
  <c r="KB117" i="4" a="1"/>
  <c r="JV8" i="4" a="1"/>
  <c r="KC50" i="4" a="1"/>
  <c r="FY69" i="2" a="1"/>
  <c r="KC184" i="4" a="1"/>
  <c r="IF236" i="4" a="1"/>
  <c r="JV12" i="4" a="1"/>
  <c r="IO235" i="4" a="1"/>
  <c r="FU96" i="2" a="1"/>
  <c r="FX173" i="2" a="1"/>
  <c r="DA237" i="2" a="1"/>
  <c r="V237" i="2" a="1"/>
  <c r="E237" i="2" a="1"/>
  <c r="BA238" i="2" a="1"/>
  <c r="CR235" i="2" a="1"/>
  <c r="AE238" i="2" a="1"/>
  <c r="HW238" i="4" a="1"/>
  <c r="JW82" i="4" a="1"/>
  <c r="BZ235" i="4" a="1"/>
  <c r="FY169" i="2" a="1"/>
  <c r="KB124" i="4" a="1"/>
  <c r="HM238" i="4" a="1"/>
  <c r="FW231" i="2" a="1"/>
  <c r="IW236" i="4" a="1"/>
  <c r="JX72" i="4" a="1"/>
  <c r="HU238" i="4" a="1"/>
  <c r="CA237" i="2" a="1"/>
  <c r="AG236" i="4" a="1"/>
  <c r="FU103" i="2" a="1"/>
  <c r="AB238" i="4" a="1"/>
  <c r="K234" i="4" a="1"/>
  <c r="KB64" i="4" a="1"/>
  <c r="CC238" i="4" a="1"/>
  <c r="JL235" i="4" a="1"/>
  <c r="FY161" i="2" a="1"/>
  <c r="HH236" i="4" a="1"/>
  <c r="FY193" i="2" a="1"/>
  <c r="ER234" i="4" a="1"/>
  <c r="IC237" i="4" a="1"/>
  <c r="FY195" i="2" a="1"/>
  <c r="JV195" i="4" a="1"/>
  <c r="JY96" i="4" a="1"/>
  <c r="CS234" i="2" a="1"/>
  <c r="JK236" i="4" a="1"/>
  <c r="BJ237" i="4" a="1"/>
  <c r="JV222" i="4" a="1"/>
  <c r="C236" i="2" a="1"/>
  <c r="FV39" i="2" a="1"/>
  <c r="FA236" i="2" a="1"/>
  <c r="KA101" i="4" a="1"/>
  <c r="JX134" i="4" a="1"/>
  <c r="DH234" i="2" a="1"/>
  <c r="IV237" i="4" a="1"/>
  <c r="JZ148" i="4" a="1"/>
  <c r="AB237" i="2" a="1"/>
  <c r="GU238" i="4" a="1"/>
  <c r="CQ234" i="2" a="1"/>
  <c r="FO238" i="2" a="1"/>
  <c r="DA236" i="2" a="1"/>
  <c r="EU236" i="4" a="1"/>
  <c r="FU157" i="2" a="1"/>
  <c r="GN237" i="4" a="1"/>
  <c r="EY237" i="2" a="1"/>
  <c r="FX93" i="2" a="1"/>
  <c r="KA142" i="4" a="1"/>
  <c r="DX236" i="4" a="1"/>
  <c r="JX144" i="4" a="1"/>
  <c r="FU208" i="2" a="1"/>
  <c r="JV218" i="4" a="1"/>
  <c r="AX234" i="4" a="1"/>
  <c r="KB140" i="4" a="1"/>
  <c r="FW101" i="2" a="1"/>
  <c r="FW35" i="2" a="1"/>
  <c r="AV236" i="2" a="1"/>
  <c r="JZ222" i="4" a="1"/>
  <c r="FX54" i="2" a="1"/>
  <c r="FY120" i="2" a="1"/>
  <c r="BR238" i="4" a="1"/>
  <c r="CL235" i="4" a="1"/>
  <c r="DK238" i="4" a="1"/>
  <c r="JV50" i="4" a="1"/>
  <c r="JZ229" i="4" a="1"/>
  <c r="T237" i="4" a="1"/>
  <c r="JW186" i="4" a="1"/>
  <c r="FX119" i="2" a="1"/>
  <c r="FY173" i="2" a="1"/>
  <c r="FF238" i="2" a="1"/>
  <c r="KB18" i="4" a="1"/>
  <c r="FX18" i="2" a="1"/>
  <c r="FX57" i="2" a="1"/>
  <c r="EL237" i="4" a="1"/>
  <c r="DD236" i="4" a="1"/>
  <c r="JX62" i="4" a="1"/>
  <c r="AG238" i="2" a="1"/>
  <c r="JW213" i="4" a="1"/>
  <c r="JW147" i="4" a="1"/>
  <c r="DT236" i="2" a="1"/>
  <c r="JX125" i="4" a="1"/>
  <c r="KA170" i="4" a="1"/>
  <c r="JW94" i="4" a="1"/>
  <c r="JW15" i="4" a="1"/>
  <c r="DY236" i="4" a="1"/>
  <c r="KA223" i="4" a="1"/>
  <c r="S236" i="2" a="1"/>
  <c r="KA30" i="4" a="1"/>
  <c r="EA236" i="4" a="1"/>
  <c r="KA80" i="4" a="1"/>
  <c r="AE236" i="2" a="1"/>
  <c r="FW164" i="2" a="1"/>
  <c r="ET235" i="4" a="1"/>
  <c r="JX103" i="4" a="1"/>
  <c r="JX35" i="4" a="1"/>
  <c r="FV190" i="2" a="1"/>
  <c r="KA90" i="4" a="1"/>
  <c r="AS238" i="4" a="1"/>
  <c r="GN236" i="4" a="1"/>
  <c r="FV69" i="2" a="1"/>
  <c r="EM235" i="2" a="1"/>
  <c r="HA238" i="4" a="1"/>
  <c r="F237" i="2" a="1"/>
  <c r="JZ150" i="4" a="1"/>
  <c r="FU215" i="2" a="1"/>
  <c r="BC238" i="2" a="1"/>
  <c r="JY77" i="4" a="1"/>
  <c r="FY220" i="2" a="1"/>
  <c r="FV48" i="2" a="1"/>
  <c r="DP238" i="4" a="1"/>
  <c r="FY101" i="2" a="1"/>
  <c r="FU71" i="2" a="1"/>
  <c r="JY112" i="4" a="1"/>
  <c r="BO237" i="4" a="1"/>
  <c r="KC32" i="4" a="1"/>
  <c r="GU234" i="4" a="1"/>
  <c r="KB123" i="4" a="1"/>
  <c r="JE235" i="4" a="1"/>
  <c r="JY41" i="4" a="1"/>
  <c r="CF237" i="4" a="1"/>
  <c r="FU205" i="2" a="1"/>
  <c r="FS237" i="2" a="1"/>
  <c r="KB7" i="4" a="1"/>
  <c r="FR236" i="2" a="1"/>
  <c r="JW49" i="4" a="1"/>
  <c r="KA200" i="4" a="1"/>
  <c r="FW161" i="2" a="1"/>
  <c r="JY174" i="4" a="1"/>
  <c r="JK234" i="4" a="1"/>
  <c r="KC24" i="4" a="1"/>
  <c r="BZ235" i="2" a="1"/>
  <c r="FV84" i="2" a="1"/>
  <c r="FV185" i="2" a="1"/>
  <c r="DB235" i="4" a="1"/>
  <c r="JZ45" i="4" a="1"/>
  <c r="KA102" i="4" a="1"/>
  <c r="FX214" i="2" a="1"/>
  <c r="EL235" i="4" a="1"/>
  <c r="FU19" i="2" a="1"/>
  <c r="JY116" i="4" a="1"/>
  <c r="FV58" i="2" a="1"/>
  <c r="FX31" i="2" a="1"/>
  <c r="JZ187" i="4" a="1"/>
  <c r="GG235" i="4" a="1"/>
  <c r="JV129" i="4" a="1"/>
  <c r="DT237" i="2" a="1"/>
  <c r="FY54" i="2" a="1"/>
  <c r="G234" i="4" a="1"/>
  <c r="HG238" i="4" a="1"/>
  <c r="V235" i="4" a="1"/>
  <c r="KA198" i="4" a="1"/>
  <c r="JW151" i="4" a="1"/>
  <c r="FW140" i="2" a="1"/>
  <c r="FW97" i="2" a="1"/>
  <c r="BQ234" i="2" a="1"/>
  <c r="KB126" i="4" a="1"/>
  <c r="JZ215" i="4" a="1"/>
  <c r="JX143" i="4" a="1"/>
  <c r="FX155" i="2" a="1"/>
  <c r="EH238" i="2" a="1"/>
  <c r="KA64" i="4" a="1"/>
  <c r="JY150" i="4" a="1"/>
  <c r="KB162" i="4" a="1"/>
  <c r="FV77" i="2" a="1"/>
  <c r="KA161" i="4" a="1"/>
  <c r="DR234" i="4" a="1"/>
  <c r="DT235" i="2" a="1"/>
  <c r="JY227" i="4" a="1"/>
  <c r="IV236" i="4" a="1"/>
  <c r="JX173" i="4" a="1"/>
  <c r="CV235" i="2" a="1"/>
  <c r="FX108" i="2" a="1"/>
  <c r="FX229" i="2" a="1"/>
  <c r="JZ51" i="4" a="1"/>
  <c r="JV38" i="4" a="1"/>
  <c r="CJ234" i="4" a="1"/>
  <c r="JV68" i="4" a="1"/>
  <c r="FW228" i="2" a="1"/>
  <c r="JV209" i="4" a="1"/>
  <c r="FU133" i="2" a="1"/>
  <c r="GR236" i="4" a="1"/>
  <c r="BQ236" i="4" a="1"/>
  <c r="JW143" i="4" a="1"/>
  <c r="EK236" i="2" a="1"/>
  <c r="FW34" i="2" a="1"/>
  <c r="FV121" i="2" a="1"/>
  <c r="JW30" i="4" a="1"/>
  <c r="DT235" i="4" a="1"/>
  <c r="FS235" i="2" a="1"/>
  <c r="AP235" i="4" a="1"/>
  <c r="IQ234" i="4" a="1"/>
  <c r="JZ107" i="4" a="1"/>
  <c r="FW158" i="2" a="1"/>
  <c r="JZ94" i="4" a="1"/>
  <c r="FU80" i="2" a="1"/>
  <c r="FW72" i="2" a="1"/>
  <c r="ED234" i="2" a="1"/>
  <c r="FU48" i="2" a="1"/>
  <c r="HC238" i="4" a="1"/>
  <c r="FX233" i="2" a="1"/>
  <c r="KC179" i="4" a="1"/>
  <c r="FW195" i="2" a="1"/>
  <c r="JZ115" i="4" a="1"/>
  <c r="JX121" i="4" a="1"/>
  <c r="KC74" i="4" a="1"/>
  <c r="BV234" i="2" a="1"/>
  <c r="CQ236" i="2" a="1"/>
  <c r="FX158" i="2" a="1"/>
  <c r="KA125" i="4" a="1"/>
  <c r="KA232" i="4" a="1"/>
  <c r="JY163" i="4" a="1"/>
  <c r="FY157" i="2" a="1"/>
  <c r="FV126" i="2" a="1"/>
  <c r="KB125" i="4" a="1"/>
  <c r="CF237" i="2" a="1"/>
  <c r="JZ82" i="4" a="1"/>
  <c r="BI234" i="4" a="1"/>
  <c r="G235" i="2" a="1"/>
  <c r="FW88" i="2" a="1"/>
  <c r="FU212" i="2" a="1"/>
  <c r="FU100" i="2" a="1"/>
  <c r="DF234" i="4" a="1"/>
  <c r="KC230" i="4" a="1"/>
  <c r="HY236" i="4" a="1"/>
  <c r="KA159" i="4" a="1"/>
  <c r="G237" i="2" a="1"/>
  <c r="JX149" i="4" a="1"/>
  <c r="JZ68" i="4" a="1"/>
  <c r="JW36" i="4" a="1"/>
  <c r="P234" i="4" a="1"/>
  <c r="IY235" i="4" a="1"/>
  <c r="JV93" i="4" a="1"/>
  <c r="DK236" i="2" a="1"/>
  <c r="FU111" i="2" a="1"/>
  <c r="FZ236" i="4" a="1"/>
  <c r="FW39" i="2" a="1"/>
  <c r="AF234" i="4" a="1"/>
  <c r="FY24" i="2" a="1"/>
  <c r="JY219" i="4" a="1"/>
  <c r="BC234" i="2" a="1"/>
  <c r="FY160" i="2" a="1"/>
  <c r="JW131" i="4" a="1"/>
  <c r="FW173" i="2" a="1"/>
  <c r="JX13" i="4" a="1"/>
  <c r="FU238" i="4" a="1"/>
  <c r="JX214" i="4" a="1"/>
  <c r="JV77" i="4" a="1"/>
  <c r="JY147" i="4" a="1"/>
  <c r="BR237" i="4" a="1"/>
  <c r="KB100" i="4" a="1"/>
  <c r="ED237" i="2" a="1"/>
  <c r="FX82" i="2" a="1"/>
  <c r="HO238" i="4" a="1"/>
  <c r="BN237" i="2" a="1"/>
  <c r="GU235" i="4" a="1"/>
  <c r="KB186" i="4" a="1"/>
  <c r="KC124" i="4" a="1"/>
  <c r="EY236" i="4" a="1"/>
  <c r="JY49" i="4" a="1"/>
  <c r="E238" i="2" a="1"/>
  <c r="DD234" i="4" a="1"/>
  <c r="EB238" i="4" a="1"/>
  <c r="FW229" i="2" a="1"/>
  <c r="KC222" i="4" a="1"/>
  <c r="JY122" i="4" a="1"/>
  <c r="HL238" i="4" a="1"/>
  <c r="KC101" i="4" a="1"/>
  <c r="CY238" i="4" a="1"/>
  <c r="FY146" i="2" a="1"/>
  <c r="II238" i="4" a="1"/>
  <c r="JY62" i="4" a="1"/>
  <c r="IK237" i="4" a="1"/>
  <c r="JX164" i="4" a="1"/>
  <c r="JG235" i="4" a="1"/>
  <c r="FW36" i="2" a="1"/>
  <c r="FI237" i="4" a="1"/>
  <c r="FY227" i="2" a="1"/>
  <c r="JX124" i="4" a="1"/>
  <c r="JO236" i="4" a="1"/>
  <c r="CQ234" i="4" a="1"/>
  <c r="JW185" i="4" a="1"/>
  <c r="JX69" i="4" a="1"/>
  <c r="JY180" i="4" a="1"/>
  <c r="HF235" i="4" a="1"/>
  <c r="JW126" i="4" a="1"/>
  <c r="GT238" i="4" a="1"/>
  <c r="FY57" i="2" a="1"/>
  <c r="HZ238" i="4" a="1"/>
  <c r="HO237" i="4" a="1"/>
  <c r="KB45" i="4" a="1"/>
  <c r="FX135" i="2" a="1"/>
  <c r="W237" i="4" a="1"/>
  <c r="EX235" i="4" a="1"/>
  <c r="FV73" i="2" a="1"/>
  <c r="FV171" i="2" a="1"/>
  <c r="FV123" i="2" a="1"/>
  <c r="EP235" i="2" a="1"/>
  <c r="AW238" i="2" a="1"/>
  <c r="DF237" i="2" a="1"/>
  <c r="FQ236" i="2" a="1"/>
  <c r="KC163" i="4" a="1"/>
  <c r="FW189" i="2" a="1"/>
  <c r="JV108" i="4" a="1"/>
  <c r="JV203" i="4" a="1"/>
  <c r="KA7" i="4" a="1"/>
  <c r="JM238" i="4" a="1"/>
  <c r="JW51" i="4" a="1"/>
  <c r="JW106" i="4" a="1"/>
  <c r="IN237" i="4" a="1"/>
  <c r="KB134" i="4" a="1"/>
  <c r="FQ236" i="4" a="1"/>
  <c r="CL237" i="2" a="1"/>
  <c r="FU41" i="2" a="1"/>
  <c r="FW155" i="2" a="1"/>
  <c r="ES237" i="4" a="1"/>
  <c r="FY43" i="2" a="1"/>
  <c r="KA169" i="4" a="1"/>
  <c r="BA235" i="4" a="1"/>
  <c r="JY189" i="4" a="1"/>
  <c r="BC236" i="2" a="1"/>
  <c r="KC7" i="4" a="1"/>
  <c r="FU174" i="2" a="1"/>
  <c r="AA237" i="2" a="1"/>
  <c r="FU183" i="2" a="1"/>
  <c r="JZ24" i="4" a="1"/>
  <c r="FI234" i="4" a="1"/>
  <c r="DH238" i="4" a="1"/>
  <c r="JB237" i="4" a="1"/>
  <c r="GQ238" i="4" a="1"/>
  <c r="JW64" i="4" a="1"/>
  <c r="GP234" i="4" a="1"/>
  <c r="JV225" i="4" a="1"/>
  <c r="FY148" i="2" a="1"/>
  <c r="AU238" i="2" a="1"/>
  <c r="DA234" i="2" a="1"/>
  <c r="JZ193" i="4" a="1"/>
  <c r="R234" i="4" a="1"/>
  <c r="DR235" i="2" a="1"/>
  <c r="JX44" i="4" a="1"/>
  <c r="CT238" i="4" a="1"/>
  <c r="FU114" i="2" a="1"/>
  <c r="BY238" i="2" a="1"/>
  <c r="JY44" i="4" a="1"/>
  <c r="FX58" i="2" a="1"/>
  <c r="KC43" i="4" a="1"/>
  <c r="BQ236" i="2" a="1"/>
  <c r="JX8" i="4" a="1"/>
  <c r="FK236" i="4" a="1"/>
  <c r="JZ212" i="4" a="1"/>
  <c r="JY12" i="4" a="1"/>
  <c r="DG237" i="4" a="1"/>
  <c r="FY52" i="2" a="1"/>
  <c r="FV203" i="2" a="1"/>
  <c r="JW142" i="4" a="1"/>
  <c r="KA66" i="4" a="1"/>
  <c r="KB113" i="4" a="1"/>
  <c r="EN234" i="2" a="1"/>
  <c r="EN238" i="2" a="1"/>
  <c r="HE236" i="4" a="1"/>
  <c r="KB88" i="4" a="1"/>
  <c r="FU137" i="2" a="1"/>
  <c r="JW88" i="4" a="1"/>
  <c r="AS234" i="2" a="1"/>
  <c r="EZ238" i="4" a="1"/>
  <c r="FY45" i="2" a="1"/>
  <c r="DL236" i="4" a="1"/>
  <c r="JY209" i="4" a="1"/>
  <c r="JY82" i="4" a="1"/>
  <c r="FG236" i="2" a="1"/>
  <c r="JV26" i="4" a="1"/>
  <c r="FL237" i="4" a="1"/>
  <c r="CJ237" i="4" a="1"/>
  <c r="FE238" i="4" a="1"/>
  <c r="JV226" i="4" a="1"/>
  <c r="AW235" i="4" a="1"/>
  <c r="FY176" i="2" a="1"/>
  <c r="FV233" i="2" a="1"/>
  <c r="KB190" i="4" a="1"/>
  <c r="JX99" i="4" a="1"/>
  <c r="CT237" i="2" a="1"/>
  <c r="AY236" i="4" a="1"/>
  <c r="L235" i="4" a="1"/>
  <c r="JZ138" i="4" a="1"/>
  <c r="AF238" i="2" a="1"/>
  <c r="FW15" i="2" a="1"/>
  <c r="FV210" i="2" a="1"/>
  <c r="EO236" i="4" a="1"/>
  <c r="KA23" i="4" a="1"/>
  <c r="AQ238" i="4" a="1"/>
  <c r="I238" i="4" a="1"/>
  <c r="FX235" i="4" a="1"/>
  <c r="FY10" i="2" a="1"/>
  <c r="KC88" i="4" a="1"/>
  <c r="KC98" i="4" a="1"/>
  <c r="KC16" i="4" a="1"/>
  <c r="CF238" i="2" a="1"/>
  <c r="JM235" i="4" a="1"/>
  <c r="JW35" i="4" a="1"/>
  <c r="FV225" i="2" a="1"/>
  <c r="BJ236" i="4" a="1"/>
  <c r="FW146" i="2" a="1"/>
  <c r="JW76" i="4" a="1"/>
  <c r="JY33" i="4" a="1"/>
  <c r="IW238" i="4" a="1"/>
  <c r="JY39" i="4" a="1"/>
  <c r="KA75" i="4" a="1"/>
  <c r="JV148" i="4" a="1"/>
  <c r="GE237" i="4" a="1"/>
  <c r="JW90" i="4" a="1"/>
  <c r="N235" i="4" a="1"/>
  <c r="FU64" i="2" a="1"/>
  <c r="FW187" i="2" a="1"/>
  <c r="KC166" i="4" a="1"/>
  <c r="BU235" i="4" a="1"/>
  <c r="KC106" i="4" a="1"/>
  <c r="HI236" i="4" a="1"/>
  <c r="KB208" i="4" a="1"/>
  <c r="CM234" i="4" a="1"/>
  <c r="JY165" i="4" a="1"/>
  <c r="AB235" i="4" a="1"/>
  <c r="JZ67" i="4" a="1"/>
  <c r="FY75" i="2" a="1"/>
  <c r="IG237" i="4" a="1"/>
  <c r="FU158" i="2" a="1"/>
  <c r="HR235" i="4" a="1"/>
  <c r="AZ234" i="2" a="1"/>
  <c r="JZ57" i="4" a="1"/>
  <c r="J236" i="4" a="1"/>
  <c r="AK238" i="2" a="1"/>
  <c r="DM234" i="4" a="1"/>
  <c r="T236" i="2" a="1"/>
  <c r="JZ196" i="4" a="1"/>
  <c r="EZ235" i="2" a="1"/>
  <c r="KC183" i="4" a="1"/>
  <c r="JX177" i="4" a="1"/>
  <c r="KC25" i="4" a="1"/>
  <c r="N235" i="2" a="1"/>
  <c r="JW37" i="4" a="1"/>
  <c r="JY38" i="4" a="1"/>
  <c r="FU173" i="2" a="1"/>
  <c r="KC23" i="4" a="1"/>
  <c r="KB59" i="4" a="1"/>
  <c r="KC149" i="4" a="1"/>
  <c r="DQ235" i="2" a="1"/>
  <c r="FU56" i="2" a="1"/>
  <c r="AJ237" i="2" a="1"/>
  <c r="FX114" i="2" a="1"/>
  <c r="JY51" i="4" a="1"/>
  <c r="BT237" i="4" a="1"/>
  <c r="FY139" i="2" a="1"/>
  <c r="EN237" i="4" a="1"/>
  <c r="FY131" i="2" a="1"/>
  <c r="KC62" i="4" a="1"/>
  <c r="FX91" i="2" a="1"/>
  <c r="KA86" i="4" a="1"/>
  <c r="KA47" i="4" a="1"/>
  <c r="DU238" i="2" a="1"/>
  <c r="EP236" i="2" a="1"/>
  <c r="KB175" i="4" a="1"/>
  <c r="JV24" i="4" a="1"/>
  <c r="FS234" i="2" a="1"/>
  <c r="JI235" i="4" a="1"/>
  <c r="JX59" i="4" a="1"/>
  <c r="E237" i="4" a="1"/>
  <c r="EW236" i="4" a="1"/>
  <c r="CA234" i="4" a="1"/>
  <c r="AQ238" i="2" a="1"/>
  <c r="E235" i="4" a="1"/>
  <c r="JX73" i="4" a="1"/>
  <c r="JW40" i="4" a="1"/>
  <c r="FI235" i="4" a="1"/>
  <c r="EV235" i="4" a="1"/>
  <c r="C236" i="4" a="1"/>
  <c r="JV16" i="4" a="1"/>
  <c r="FY51" i="2" a="1"/>
  <c r="KB90" i="4" a="1"/>
  <c r="FU180" i="2" a="1"/>
  <c r="KA130" i="4" a="1"/>
  <c r="FV14" i="2" a="1"/>
  <c r="FV202" i="2" a="1"/>
  <c r="HN236" i="4" a="1"/>
  <c r="JW205" i="4" a="1"/>
  <c r="GI238" i="4" a="1"/>
  <c r="JV145" i="4" a="1"/>
  <c r="EJ234" i="2" a="1"/>
  <c r="CX237" i="2" a="1"/>
  <c r="JX162" i="4" a="1"/>
  <c r="KB157" i="4" a="1"/>
  <c r="GJ234" i="4" a="1"/>
  <c r="JY102" i="4" a="1"/>
  <c r="BP237" i="4" a="1"/>
  <c r="FW54" i="2" a="1"/>
  <c r="CZ238" i="2" a="1"/>
  <c r="AH235" i="2" a="1"/>
  <c r="CW238" i="4" a="1"/>
  <c r="CX238" i="2" a="1"/>
  <c r="L235" i="2" a="1"/>
  <c r="JW7" i="4" a="1"/>
  <c r="FW147" i="2" a="1"/>
  <c r="FV231" i="2" a="1"/>
  <c r="BB237" i="2" a="1"/>
  <c r="FW17" i="2" a="1"/>
  <c r="JY50" i="4" a="1"/>
  <c r="AN234" i="2" a="1"/>
  <c r="FU8" i="2" a="1"/>
  <c r="FU203" i="2" a="1"/>
  <c r="CA236" i="4" a="1"/>
  <c r="IC236" i="4" a="1"/>
  <c r="FX234" i="4" a="1"/>
  <c r="FW183" i="2" a="1"/>
  <c r="FV29" i="2" a="1"/>
  <c r="JV185" i="4" a="1"/>
  <c r="IJ236" i="4" a="1"/>
  <c r="FV155" i="2" a="1"/>
  <c r="FW226" i="2" a="1"/>
  <c r="FU217" i="2" a="1"/>
  <c r="JY23" i="4" a="1"/>
  <c r="JR236" i="4" a="1"/>
  <c r="CE235" i="4" a="1"/>
  <c r="JY46" i="4" a="1"/>
  <c r="FX99" i="2" a="1"/>
  <c r="DR238" i="4" a="1"/>
  <c r="X237" i="4" a="1"/>
  <c r="JX159" i="4" a="1"/>
  <c r="AX236" i="4" a="1"/>
  <c r="BV236" i="2" a="1"/>
  <c r="JO234" i="4" a="1"/>
  <c r="BD235" i="2" a="1"/>
  <c r="FV148" i="2" a="1"/>
  <c r="FY233" i="2" a="1"/>
  <c r="JX129" i="4" a="1"/>
  <c r="JX142" i="4" a="1"/>
  <c r="JW11" i="4" a="1"/>
  <c r="JY226" i="4" a="1"/>
  <c r="FG238" i="2" a="1"/>
  <c r="BP234" i="4" a="1"/>
  <c r="CL235" i="2" a="1"/>
  <c r="CY234" i="4" a="1"/>
  <c r="CI237" i="4" a="1"/>
  <c r="BL236" i="4" a="1"/>
  <c r="JX80" i="4" a="1"/>
  <c r="KB63" i="4" a="1"/>
  <c r="KA129" i="4" a="1"/>
  <c r="FU118" i="2" a="1"/>
  <c r="EE236" i="2" a="1"/>
  <c r="FV50" i="2" a="1"/>
  <c r="EG236" i="2" a="1"/>
  <c r="FV224" i="2" a="1"/>
  <c r="DN237" i="4" a="1"/>
  <c r="JG238" i="4" a="1"/>
  <c r="KA56" i="4" a="1"/>
  <c r="B238" i="4" a="1"/>
  <c r="IS238" i="4" a="1"/>
  <c r="FU50" i="2" a="1"/>
  <c r="KC137" i="4" a="1"/>
  <c r="JY18" i="4" a="1"/>
  <c r="DJ234" i="2" a="1"/>
  <c r="JX181" i="4" a="1"/>
  <c r="KC115" i="4" a="1"/>
  <c r="JV57" i="4" a="1"/>
  <c r="GD238" i="4" a="1"/>
  <c r="KC73" i="4" a="1"/>
  <c r="GL235" i="4" a="1"/>
  <c r="JW170" i="4" a="1"/>
  <c r="FY225" i="2" a="1"/>
  <c r="FV113" i="2" a="1"/>
  <c r="JZ172" i="4" a="1"/>
  <c r="KB209" i="4" a="1"/>
  <c r="KA99" i="4" a="1"/>
  <c r="FY46" i="2" a="1"/>
  <c r="JZ123" i="4" a="1"/>
  <c r="FW219" i="2" a="1"/>
  <c r="EJ237" i="4" a="1"/>
  <c r="JZ200" i="4" a="1"/>
  <c r="JW31" i="4" a="1"/>
  <c r="JZ144" i="4" a="1"/>
  <c r="HT234" i="4" a="1"/>
  <c r="FV37" i="2" a="1"/>
  <c r="KA192" i="4" a="1"/>
  <c r="AV237" i="4" a="1"/>
  <c r="H238" i="2" a="1"/>
  <c r="KC72" i="4" a="1"/>
  <c r="BX236" i="2" a="1"/>
  <c r="DK234" i="2" a="1"/>
  <c r="V237" i="4" a="1"/>
  <c r="KA176" i="4" a="1"/>
  <c r="FU123" i="2" a="1"/>
  <c r="JW220" i="4" a="1"/>
  <c r="FX89" i="2" a="1"/>
  <c r="EU237" i="4" a="1"/>
  <c r="KA179" i="4" a="1"/>
  <c r="FM236" i="4" a="1"/>
  <c r="FA238" i="2" a="1"/>
  <c r="CN238" i="4" a="1"/>
  <c r="DO237" i="2" a="1"/>
  <c r="HF237" i="4" a="1"/>
  <c r="JX225" i="4" a="1"/>
  <c r="JZ36" i="4" a="1"/>
  <c r="HV237" i="4" a="1"/>
  <c r="FY34" i="2" a="1"/>
  <c r="FV99" i="2" a="1"/>
  <c r="JX33" i="4" a="1"/>
  <c r="KC175" i="4" a="1"/>
  <c r="KA97" i="4" a="1"/>
  <c r="JX29" i="4" a="1"/>
  <c r="FB235" i="4" a="1"/>
  <c r="CN236" i="2" a="1"/>
  <c r="JW61" i="4" a="1"/>
  <c r="DT237" i="4" a="1"/>
  <c r="CC237" i="4" a="1"/>
  <c r="JF236" i="4" a="1"/>
  <c r="JV54" i="4" a="1"/>
  <c r="JY187" i="4" a="1"/>
  <c r="JW89" i="4" a="1"/>
  <c r="JZ158" i="4" a="1"/>
  <c r="JZ177" i="4" a="1"/>
  <c r="JZ185" i="4" a="1"/>
  <c r="JZ152" i="4" a="1"/>
  <c r="JV96" i="4" a="1"/>
  <c r="JW50" i="4" a="1"/>
  <c r="JV115" i="4" a="1"/>
  <c r="CN237" i="2" a="1"/>
  <c r="FY179" i="2" a="1"/>
  <c r="KC96" i="4" a="1"/>
  <c r="IO236" i="4" a="1"/>
  <c r="BS234" i="4" a="1"/>
  <c r="JW140" i="4" a="1"/>
  <c r="FN235" i="2" a="1"/>
  <c r="FW108" i="2" a="1"/>
  <c r="FW126" i="2" a="1"/>
  <c r="BM235" i="2" a="1"/>
  <c r="EI237" i="4" a="1"/>
  <c r="R234" i="2" a="1"/>
  <c r="EB237" i="2" a="1"/>
  <c r="DL235" i="4" a="1"/>
  <c r="FV23" i="2" a="1"/>
  <c r="FY115" i="2" a="1"/>
  <c r="DY238" i="4" a="1"/>
  <c r="FV82" i="2" a="1"/>
  <c r="FE235" i="2" a="1"/>
  <c r="FV193" i="2" a="1"/>
  <c r="T235" i="2" a="1"/>
  <c r="KB47" i="4" a="1"/>
  <c r="KA12" i="4" a="1"/>
  <c r="EN236" i="4" a="1"/>
  <c r="FC234" i="2" a="1"/>
  <c r="JW216" i="4" a="1"/>
  <c r="KA190" i="4" a="1"/>
  <c r="FV103" i="2" a="1"/>
  <c r="JX40" i="4" a="1"/>
  <c r="FV59" i="2" a="1"/>
  <c r="KC53" i="4" a="1"/>
  <c r="FY100" i="2" a="1"/>
  <c r="BM237" i="2" a="1"/>
  <c r="KA49" i="4" a="1"/>
  <c r="KB94" i="4" a="1"/>
  <c r="FV144" i="2" a="1"/>
  <c r="KB226" i="4" a="1"/>
  <c r="JZ59" i="4" a="1"/>
  <c r="JW99" i="4" a="1"/>
  <c r="EK237" i="4" a="1"/>
  <c r="FW235" i="4" a="1"/>
  <c r="CZ238" i="4" a="1"/>
  <c r="EO234" i="4" a="1"/>
  <c r="JR237" i="4" a="1"/>
  <c r="JP234" i="4" a="1"/>
  <c r="FV208" i="2" a="1"/>
  <c r="KC216" i="4" a="1"/>
  <c r="FB237" i="2" a="1"/>
  <c r="KA111" i="4" a="1"/>
  <c r="FX87" i="2" a="1"/>
  <c r="JX64" i="4" a="1"/>
  <c r="FV143" i="2" a="1"/>
  <c r="I238" i="2" a="1"/>
  <c r="KB220" i="4" a="1"/>
  <c r="JX110" i="4" a="1"/>
  <c r="JZ31" i="4" a="1"/>
  <c r="IZ235" i="4" a="1"/>
  <c r="JX170" i="4" a="1"/>
  <c r="FU65" i="2" a="1"/>
  <c r="HM235" i="4" a="1"/>
  <c r="KA127" i="4" a="1"/>
  <c r="JW149" i="4" a="1"/>
  <c r="FX68" i="2" a="1"/>
  <c r="FV182" i="2" a="1"/>
  <c r="JZ52" i="4" a="1"/>
  <c r="DL238" i="4" a="1"/>
  <c r="KB224" i="4" a="1"/>
  <c r="KA11" i="4" a="1"/>
  <c r="EC237" i="4" a="1"/>
  <c r="FU39" i="2" a="1"/>
  <c r="JW34" i="4" a="1"/>
  <c r="FU112" i="2" a="1"/>
  <c r="JN235" i="4" a="1"/>
  <c r="FV45" i="2" a="1"/>
  <c r="HS234" i="4" a="1"/>
  <c r="HU235" i="4" a="1"/>
  <c r="CW235" i="2" a="1"/>
  <c r="FV229" i="2" a="1"/>
  <c r="BR236" i="4" a="1"/>
  <c r="DC238" i="4" a="1"/>
  <c r="KC30" i="4" a="1"/>
  <c r="JX137" i="4" a="1"/>
  <c r="HM234" i="4" a="1"/>
  <c r="JX78" i="4" a="1"/>
  <c r="IY234" i="4" a="1"/>
  <c r="JV121" i="4" a="1"/>
  <c r="GF235" i="4" a="1"/>
  <c r="JZ129" i="4" a="1"/>
  <c r="JV163" i="4" a="1"/>
  <c r="DF238" i="4" a="1"/>
  <c r="FV167" i="2" a="1"/>
  <c r="FK234" i="4" a="1"/>
  <c r="BS234" i="2" a="1"/>
  <c r="CG237" i="4" a="1"/>
  <c r="CF235" i="4" a="1"/>
  <c r="FV173" i="2" a="1"/>
  <c r="JX158" i="4" a="1"/>
  <c r="FV176" i="2" a="1"/>
  <c r="FV215" i="2" a="1"/>
  <c r="IH236" i="4" a="1"/>
  <c r="FS237" i="4" a="1"/>
  <c r="DH235" i="2" a="1"/>
  <c r="JW47" i="4" a="1"/>
  <c r="FX56" i="2" a="1"/>
  <c r="DI236" i="2" a="1"/>
  <c r="KA231" i="4" a="1"/>
  <c r="KC144" i="4" a="1"/>
  <c r="FY38" i="2" a="1"/>
  <c r="JX119" i="4" a="1"/>
  <c r="FW170" i="2" a="1"/>
  <c r="JZ167" i="4" a="1"/>
  <c r="IJ238" i="4" a="1"/>
  <c r="KA210" i="4" a="1"/>
  <c r="DJ236" i="4" a="1"/>
  <c r="FV235" i="4" a="1"/>
  <c r="FX211" i="2" a="1"/>
  <c r="FV138" i="2" a="1"/>
  <c r="JZ72" i="4" a="1"/>
  <c r="FU190" i="2" a="1"/>
  <c r="KB44" i="4" a="1"/>
  <c r="GG237" i="4" a="1"/>
  <c r="ES234" i="4" a="1"/>
  <c r="JU235" i="4" a="1"/>
  <c r="JV204" i="4" a="1"/>
  <c r="KC46" i="4" a="1"/>
  <c r="ID238" i="4" a="1"/>
  <c r="FW129" i="2" a="1"/>
  <c r="KA218" i="4" a="1"/>
  <c r="JW166" i="4" a="1"/>
  <c r="JX107" i="4" a="1"/>
  <c r="JW14" i="4" a="1"/>
  <c r="EM238" i="2" a="1"/>
  <c r="FX227" i="2" a="1"/>
  <c r="JX120" i="4" a="1"/>
  <c r="IC238" i="4" a="1"/>
  <c r="FU77" i="2" a="1"/>
  <c r="FY76" i="2" a="1"/>
  <c r="JW80" i="4" a="1"/>
  <c r="BD238" i="2" a="1"/>
  <c r="FR238" i="2" a="1"/>
  <c r="FR234" i="4" a="1"/>
  <c r="JX46" i="4" a="1"/>
  <c r="KA197" i="4" a="1"/>
  <c r="AO237" i="4" a="1"/>
  <c r="CS238" i="2" a="1"/>
  <c r="KB15" i="4" a="1"/>
  <c r="BC237" i="4" a="1"/>
  <c r="JY130" i="4" a="1"/>
  <c r="FY65" i="2" a="1"/>
  <c r="FX210" i="2" a="1"/>
  <c r="KC15" i="4" a="1"/>
  <c r="FY26" i="2" a="1"/>
  <c r="JX79" i="4" a="1"/>
  <c r="GB238" i="4" a="1"/>
  <c r="II235" i="4" a="1"/>
  <c r="JY78" i="4" a="1"/>
  <c r="CG236" i="2" a="1"/>
  <c r="FW81" i="2" a="1"/>
  <c r="JY204" i="4" a="1"/>
  <c r="FW130" i="2" a="1"/>
  <c r="FV72" i="2" a="1"/>
  <c r="JZ37" i="4" a="1"/>
  <c r="KB27" i="4" a="1"/>
  <c r="AN236" i="4" a="1"/>
  <c r="KC37" i="4" a="1"/>
  <c r="FG238" i="4" a="1"/>
  <c r="HP237" i="4" a="1"/>
  <c r="FY106" i="2" a="1"/>
  <c r="G235" i="4" a="1"/>
  <c r="FX224" i="2" a="1"/>
  <c r="JW74" i="4" a="1"/>
  <c r="DY236" i="2" a="1"/>
  <c r="I237" i="2" a="1"/>
  <c r="JW230" i="4" a="1"/>
  <c r="FY55" i="2" a="1"/>
  <c r="FW150" i="2" a="1"/>
  <c r="FQ238" i="4" a="1"/>
  <c r="ER238" i="4" a="1"/>
  <c r="JZ139" i="4" a="1"/>
  <c r="BI237" i="4" a="1"/>
  <c r="ID237" i="4" a="1"/>
  <c r="EV237" i="2" a="1"/>
  <c r="JK235" i="4" a="1"/>
  <c r="BQ237" i="4" a="1"/>
  <c r="JX183" i="4" a="1"/>
  <c r="FK235" i="4" a="1"/>
  <c r="JA237" i="4" a="1"/>
  <c r="JW231" i="4" a="1"/>
  <c r="JV149" i="4" a="1"/>
  <c r="L238" i="4" a="1"/>
  <c r="FU206" i="2" a="1"/>
  <c r="KA160" i="4" a="1"/>
  <c r="KA128" i="4" a="1"/>
  <c r="FY150" i="2" a="1"/>
  <c r="IT234" i="4" a="1"/>
  <c r="JW176" i="4" a="1"/>
  <c r="FU202" i="2" a="1"/>
  <c r="AL238" i="2" a="1"/>
  <c r="JV116" i="4" a="1"/>
  <c r="FX61" i="2" a="1"/>
  <c r="FX60" i="2" a="1"/>
  <c r="CM238" i="4" a="1"/>
  <c r="JV210" i="4" a="1"/>
  <c r="KA137" i="4" a="1"/>
  <c r="JK238" i="4" a="1"/>
  <c r="FU104" i="2" a="1"/>
  <c r="FY189" i="2" a="1"/>
  <c r="EM234" i="2" a="1"/>
  <c r="JW60" i="4" a="1"/>
  <c r="BV235" i="4" a="1"/>
  <c r="JW157" i="4" a="1"/>
  <c r="JX151" i="4" a="1"/>
  <c r="AX238" i="4" a="1"/>
  <c r="KB230" i="4" a="1"/>
  <c r="JY223" i="4" a="1"/>
  <c r="KB8" i="4" a="1"/>
  <c r="AL236" i="4" a="1"/>
  <c r="JX70" i="4" a="1"/>
  <c r="KC80" i="4" a="1"/>
  <c r="JV63" i="4" a="1"/>
  <c r="BL235" i="4" a="1"/>
  <c r="FY107" i="2" a="1"/>
  <c r="FW19" i="2" a="1"/>
  <c r="BZ238" i="2" a="1"/>
  <c r="FU106" i="2" a="1"/>
  <c r="BR236" i="2" a="1"/>
  <c r="JW193" i="4" a="1"/>
  <c r="DL237" i="4" a="1"/>
  <c r="O235" i="2" a="1"/>
  <c r="KA95" i="4" a="1"/>
  <c r="BO238" i="2" a="1"/>
  <c r="FY11" i="2" a="1"/>
  <c r="AT234" i="2" a="1"/>
  <c r="FL234" i="2" a="1"/>
  <c r="JX15" i="4" a="1"/>
  <c r="FX47" i="2" a="1"/>
  <c r="JB236" i="4" a="1"/>
  <c r="KB110" i="4" a="1"/>
  <c r="JV230" i="4" a="1"/>
  <c r="EQ237" i="4" a="1"/>
  <c r="EU238" i="2" a="1"/>
  <c r="GY237" i="4" a="1"/>
  <c r="IA235" i="4" a="1"/>
  <c r="FV95" i="2" a="1"/>
  <c r="JW87" i="4" a="1"/>
  <c r="KC188" i="4" a="1"/>
  <c r="HX236" i="4" a="1"/>
  <c r="EH236" i="2" a="1"/>
  <c r="FY23" i="2" a="1"/>
  <c r="AS235" i="4" a="1"/>
  <c r="FY103" i="2" a="1"/>
  <c r="KB74" i="4" a="1"/>
  <c r="JN237" i="4" a="1"/>
  <c r="JW208" i="4" a="1"/>
  <c r="JV131" i="4" a="1"/>
  <c r="JS236" i="4" a="1"/>
  <c r="FW153" i="2" a="1"/>
  <c r="FU227" i="2" a="1"/>
  <c r="IT237" i="4" a="1"/>
  <c r="FV41" i="2" a="1"/>
  <c r="CT235" i="4" a="1"/>
  <c r="BL238" i="4" a="1"/>
  <c r="H235" i="4" a="1"/>
  <c r="FW27" i="2" a="1"/>
  <c r="BZ234" i="4" a="1"/>
  <c r="O237" i="4" a="1"/>
  <c r="KB156" i="4" a="1"/>
  <c r="JY81" i="4" a="1"/>
  <c r="EQ234" i="4" a="1"/>
  <c r="JZ30" i="4" a="1"/>
  <c r="FX164" i="2" a="1"/>
  <c r="BV237" i="4" a="1"/>
  <c r="IH235" i="4" a="1"/>
  <c r="JY66" i="4" a="1"/>
  <c r="JW58" i="4" a="1"/>
  <c r="FP237" i="2" a="1"/>
  <c r="KA9" i="4" a="1"/>
  <c r="IH234" i="4" a="1"/>
  <c r="FY25" i="2" a="1"/>
  <c r="FX10" i="2" a="1"/>
  <c r="KB128" i="4" a="1"/>
  <c r="KA228" i="4" a="1"/>
  <c r="FO237" i="2" a="1"/>
  <c r="JW167" i="4" a="1"/>
  <c r="CM238" i="2" a="1"/>
  <c r="GH234" i="4" a="1"/>
  <c r="JZ86" i="4" a="1"/>
  <c r="DT234" i="2" a="1"/>
  <c r="FY118" i="2" a="1"/>
  <c r="CX238" i="4" a="1"/>
  <c r="JW233" i="4" a="1"/>
  <c r="IE235" i="4" a="1"/>
  <c r="JX154" i="4" a="1"/>
  <c r="KA98" i="4" a="1"/>
  <c r="AM235" i="4" a="1"/>
  <c r="KC181" i="4" a="1"/>
  <c r="II237" i="4" a="1"/>
  <c r="KB31" i="4" a="1"/>
  <c r="BF235" i="2" a="1"/>
  <c r="BG235" i="2" a="1"/>
  <c r="JY199" i="4" a="1"/>
  <c r="AT236" i="4" a="1"/>
  <c r="HL236" i="4" a="1"/>
  <c r="JZ204" i="4" a="1"/>
  <c r="FU73" i="2" a="1"/>
  <c r="KA73" i="4" a="1"/>
  <c r="FW181" i="2" a="1"/>
  <c r="KB103" i="4" a="1"/>
  <c r="P236" i="2" a="1"/>
  <c r="DN234" i="2" a="1"/>
  <c r="JX194" i="4" a="1"/>
  <c r="IP234" i="4" a="1"/>
  <c r="JY123" i="4" a="1"/>
  <c r="JZ58" i="4" a="1"/>
  <c r="JV168" i="4" a="1"/>
  <c r="KB66" i="4" a="1"/>
  <c r="GE238" i="4" a="1"/>
  <c r="EH234" i="2" a="1"/>
  <c r="FV35" i="2" a="1"/>
  <c r="BZ234" i="2" a="1"/>
  <c r="BP236" i="2" a="1"/>
  <c r="KA21" i="4" a="1"/>
  <c r="KB177" i="4" a="1"/>
  <c r="FY164" i="2" a="1"/>
  <c r="DM234" i="2" a="1"/>
  <c r="JV179" i="4" a="1"/>
  <c r="CH236" i="2" a="1"/>
  <c r="KB192" i="4" a="1"/>
  <c r="HV235" i="4" a="1"/>
  <c r="JY71" i="4" a="1"/>
  <c r="JX105" i="4" a="1"/>
  <c r="IM235" i="4" a="1"/>
  <c r="GT236" i="4" a="1"/>
  <c r="JY137" i="4" a="1"/>
  <c r="BU234" i="2" a="1"/>
  <c r="FX65" i="2" a="1"/>
  <c r="CB236" i="4" a="1"/>
  <c r="FS236" i="2" a="1"/>
  <c r="KC170" i="4" a="1"/>
  <c r="EL238" i="4" a="1"/>
  <c r="JW223" i="4" a="1"/>
  <c r="JV164" i="4" a="1"/>
  <c r="BW235" i="4" a="1"/>
  <c r="EE237" i="4" a="1"/>
  <c r="BS236" i="4" a="1"/>
  <c r="FW120" i="2" a="1"/>
  <c r="V238" i="4" a="1"/>
  <c r="JX213" i="4" a="1"/>
  <c r="AG237" i="4" a="1"/>
  <c r="BX235" i="2" a="1"/>
  <c r="C235" i="4" a="1"/>
  <c r="FK234" i="2" a="1"/>
  <c r="IE236" i="4" a="1"/>
  <c r="FU172" i="2" a="1"/>
  <c r="CI234" i="4" a="1"/>
  <c r="GV236" i="4" a="1"/>
  <c r="F238" i="2" a="1"/>
  <c r="DA235" i="2" a="1"/>
  <c r="AI237" i="4" a="1"/>
  <c r="JV85" i="4" a="1"/>
  <c r="FW60" i="2" a="1"/>
  <c r="JV104" i="4" a="1"/>
  <c r="KC114" i="4" a="1"/>
  <c r="DM238" i="2" a="1"/>
  <c r="FW201" i="2" a="1"/>
  <c r="T234" i="4" a="1"/>
  <c r="GX235" i="4" a="1"/>
  <c r="KC55" i="4" a="1"/>
  <c r="HL234" i="4" a="1"/>
  <c r="JV91" i="4" a="1"/>
  <c r="JY195" i="4" a="1"/>
  <c r="BG237" i="2" a="1"/>
  <c r="JY29" i="4" a="1"/>
  <c r="KC121" i="4" a="1"/>
  <c r="FX133" i="2" a="1"/>
  <c r="FV9" i="2" a="1"/>
  <c r="KB62" i="4" a="1"/>
  <c r="JZ97" i="4" a="1"/>
  <c r="CY235" i="2" a="1"/>
  <c r="GO235" i="4" a="1"/>
  <c r="KC108" i="4" a="1"/>
  <c r="JY160" i="4" a="1"/>
  <c r="JV33" i="4" a="1"/>
  <c r="FU149" i="2" a="1"/>
  <c r="CU234" i="4" a="1"/>
  <c r="CW237" i="4" a="1"/>
  <c r="KC156" i="4" a="1"/>
  <c r="FU187" i="2" a="1"/>
  <c r="GA236" i="4" a="1"/>
  <c r="JW200" i="4" a="1"/>
  <c r="FV19" i="2" a="1"/>
  <c r="JW127" i="4" a="1"/>
  <c r="FU7" i="2" a="1"/>
  <c r="KC49" i="4" a="1"/>
  <c r="AD236" i="2" a="1"/>
  <c r="JQ235" i="4" a="1"/>
  <c r="BZ237" i="2" a="1"/>
  <c r="JY210" i="4" a="1"/>
  <c r="GE236" i="4" a="1"/>
  <c r="ED235" i="4" a="1"/>
  <c r="JV125" i="4" a="1"/>
  <c r="EO235" i="4" a="1"/>
  <c r="BO237" i="2" a="1"/>
  <c r="JV25" i="4" a="1"/>
  <c r="CU238" i="2" a="1"/>
  <c r="JZ174" i="4" a="1"/>
  <c r="JZ70" i="4" a="1"/>
  <c r="AL235" i="4" a="1"/>
  <c r="CL238" i="4" a="1"/>
  <c r="FU22" i="2" a="1"/>
  <c r="JZ128" i="4" a="1"/>
  <c r="FU86" i="2" a="1"/>
  <c r="FU35" i="2" a="1"/>
  <c r="CS236" i="4" a="1"/>
  <c r="FW113" i="2" a="1"/>
  <c r="FX180" i="2" a="1"/>
  <c r="FF234" i="2" a="1"/>
  <c r="JW196" i="4" a="1"/>
  <c r="FJ236" i="2" a="1"/>
  <c r="GV238" i="4" a="1"/>
  <c r="JX34" i="4" a="1"/>
  <c r="JD234" i="4" a="1"/>
  <c r="AH238" i="4" a="1"/>
  <c r="DU236" i="2" a="1"/>
  <c r="IL236" i="4" a="1"/>
  <c r="FV127" i="2" a="1"/>
  <c r="JW67" i="4" a="1"/>
  <c r="FW134" i="2" a="1"/>
  <c r="GZ236" i="4" a="1"/>
  <c r="BC236" i="4" a="1"/>
  <c r="JV65" i="4" a="1"/>
  <c r="FY205" i="2" a="1"/>
  <c r="FL237" i="2" a="1"/>
  <c r="CZ236" i="2" a="1"/>
  <c r="BL234" i="2" a="1"/>
  <c r="KB109" i="4" a="1"/>
  <c r="FY124" i="2" a="1"/>
  <c r="KB182" i="4" a="1"/>
  <c r="FX75" i="2" a="1"/>
  <c r="JV60" i="4" a="1"/>
  <c r="FX49" i="2" a="1"/>
  <c r="FU160" i="2" a="1"/>
  <c r="EQ236" i="2" a="1"/>
  <c r="KC35" i="4" a="1"/>
  <c r="JW32" i="4" a="1"/>
  <c r="JV175" i="4" a="1"/>
  <c r="KC162" i="4" a="1"/>
  <c r="EK238" i="2" a="1"/>
  <c r="FW7" i="2" a="1"/>
  <c r="FX111" i="2" a="1"/>
  <c r="JV140" i="4" a="1"/>
  <c r="FR235" i="4" a="1"/>
  <c r="JX68" i="4" a="1"/>
  <c r="JY15" i="4" a="1"/>
  <c r="FY86" i="2" a="1"/>
  <c r="II234" i="4" a="1"/>
  <c r="KA92" i="4" a="1"/>
  <c r="KA175" i="4" a="1"/>
  <c r="DL237" i="2" a="1"/>
  <c r="HX237" i="4" a="1"/>
  <c r="FU185" i="2" a="1"/>
  <c r="FX149" i="2" a="1"/>
  <c r="FW18" i="2" a="1"/>
  <c r="EU236" i="2" a="1"/>
  <c r="KB138" i="4" a="1"/>
  <c r="JW199" i="4" a="1"/>
  <c r="KA63" i="4" a="1"/>
  <c r="FW52" i="2" a="1"/>
  <c r="JZ208" i="4" a="1"/>
  <c r="CS237" i="4" a="1"/>
  <c r="FY19" i="2" a="1"/>
  <c r="JX25" i="4" a="1"/>
  <c r="AU234" i="2" a="1"/>
  <c r="JW210" i="4" a="1"/>
  <c r="IN236" i="4" a="1"/>
  <c r="GV235" i="4" a="1"/>
  <c r="FX80" i="2" a="1"/>
  <c r="FR235" i="2" a="1"/>
  <c r="JV219" i="4" a="1"/>
  <c r="FW188" i="2" a="1"/>
  <c r="AI237" i="2" a="1"/>
  <c r="KA24" i="4" a="1"/>
  <c r="EJ236" i="4" a="1"/>
  <c r="CQ237" i="2" a="1"/>
  <c r="FV63" i="2" a="1"/>
  <c r="EH238" i="4" a="1"/>
  <c r="FY71" i="2" a="1"/>
  <c r="GK238" i="4" a="1"/>
  <c r="CX235" i="4" a="1"/>
  <c r="CM237" i="4" a="1"/>
  <c r="GR235" i="4" a="1"/>
  <c r="FW133" i="2" a="1"/>
  <c r="IG238" i="4" a="1"/>
  <c r="KC111" i="4" a="1"/>
  <c r="JY136" i="4" a="1"/>
  <c r="FW132" i="2" a="1"/>
  <c r="AA234" i="2" a="1"/>
  <c r="FY218" i="2" a="1"/>
  <c r="DY235" i="2" a="1"/>
  <c r="EF235" i="4" a="1"/>
  <c r="AV234" i="4" a="1"/>
  <c r="JZ96" i="4" a="1"/>
  <c r="GD235" i="4" a="1"/>
  <c r="AY237" i="4" a="1"/>
  <c r="JZ106" i="4" a="1"/>
  <c r="KC140" i="4" a="1"/>
  <c r="FV220" i="2" a="1"/>
  <c r="FY77" i="2" a="1"/>
  <c r="FV179" i="2" a="1"/>
  <c r="BB235" i="4" a="1"/>
  <c r="FX81" i="2" a="1"/>
  <c r="S238" i="4" a="1"/>
  <c r="FY13" i="2" a="1"/>
  <c r="AK238" i="4" a="1"/>
  <c r="JY67" i="4" a="1"/>
  <c r="CV236" i="2" a="1"/>
  <c r="FY231" i="2" a="1"/>
  <c r="JY159" i="4" a="1"/>
  <c r="CB238" i="4" a="1"/>
  <c r="JZ142" i="4" a="1"/>
  <c r="S234" i="2" a="1"/>
  <c r="EY237" i="4" a="1"/>
  <c r="FX237" i="4" a="1"/>
  <c r="FV150" i="2" a="1"/>
  <c r="JX89" i="4" a="1"/>
  <c r="KC42" i="4" a="1"/>
  <c r="EZ234" i="2" a="1"/>
  <c r="FW69" i="2" a="1"/>
  <c r="BT234" i="2" a="1"/>
  <c r="DO236" i="2" a="1"/>
  <c r="JD236" i="4" a="1"/>
  <c r="JY233" i="4" a="1"/>
  <c r="HW234" i="4" a="1"/>
  <c r="EX236" i="2" a="1"/>
  <c r="FX181" i="2" a="1"/>
  <c r="DE238" i="4" a="1"/>
  <c r="KA166" i="4" a="1"/>
  <c r="JZ89" i="4" a="1"/>
  <c r="FU210" i="2" a="1"/>
  <c r="JZ220" i="4" a="1"/>
  <c r="AG236" i="2" a="1"/>
  <c r="JZ103" i="4" a="1"/>
  <c r="JZ65" i="4" a="1"/>
  <c r="JW101" i="4" a="1"/>
  <c r="JY198" i="4" a="1"/>
  <c r="JX71" i="4" a="1"/>
  <c r="BW237" i="4" a="1"/>
  <c r="DD235" i="2" a="1"/>
  <c r="FV28" i="2" a="1"/>
  <c r="JP238" i="4" a="1"/>
  <c r="JU238" i="4" a="1"/>
  <c r="EE234" i="4" a="1"/>
  <c r="KB222" i="4" a="1"/>
  <c r="KC172" i="4" a="1"/>
  <c r="FX105" i="2" a="1"/>
  <c r="AU237" i="2" a="1"/>
  <c r="JV156" i="4" a="1"/>
  <c r="JY216" i="4" a="1"/>
  <c r="EU234" i="2" a="1"/>
  <c r="FW22" i="2" a="1"/>
  <c r="KC223" i="4" a="1"/>
  <c r="JL238" i="4" a="1"/>
  <c r="JY37" i="4" a="1"/>
  <c r="DP235" i="2" a="1"/>
  <c r="JZ125" i="4" a="1"/>
  <c r="FW71" i="2" a="1"/>
  <c r="JW188" i="4" a="1"/>
  <c r="JX178" i="4" a="1"/>
  <c r="KA173" i="4" a="1"/>
  <c r="JW158" i="4" a="1"/>
  <c r="JX48" i="4" a="1"/>
  <c r="FK237" i="4" a="1"/>
  <c r="KA91" i="4" a="1"/>
  <c r="KA71" i="4" a="1"/>
  <c r="FW145" i="2" a="1"/>
  <c r="JX139" i="4" a="1"/>
  <c r="FX171" i="2" a="1"/>
  <c r="JZ197" i="4" a="1"/>
  <c r="IJ234" i="4" a="1"/>
  <c r="JW84" i="4" a="1"/>
  <c r="JX192" i="4" a="1"/>
  <c r="JV82" i="4" a="1"/>
  <c r="BS236" i="2" a="1"/>
  <c r="FV136" i="2" a="1"/>
  <c r="KA216" i="4" a="1"/>
  <c r="R235" i="2" a="1"/>
  <c r="JZ25" i="4" a="1"/>
  <c r="KA163" i="4" a="1"/>
  <c r="IH238" i="4" a="1"/>
  <c r="CE236" i="2" a="1"/>
  <c r="FW204" i="2" a="1"/>
  <c r="FX182" i="2" a="1"/>
  <c r="JX12" i="4" a="1"/>
  <c r="JX95" i="4" a="1"/>
  <c r="JV48" i="4" a="1"/>
  <c r="H236" i="2" a="1"/>
  <c r="FW125" i="2" a="1"/>
  <c r="DF236" i="4" a="1"/>
  <c r="ER237" i="2" a="1"/>
  <c r="JV221" i="4" a="1"/>
  <c r="JY100" i="4" a="1"/>
  <c r="DS237" i="2" a="1"/>
  <c r="DJ238" i="4" a="1"/>
  <c r="JW232" i="4" a="1"/>
  <c r="IK238" i="4" a="1"/>
  <c r="FX8" i="2" a="1"/>
  <c r="KA123" i="4" a="1"/>
  <c r="JZ80" i="4" a="1"/>
  <c r="Y236" i="2" a="1"/>
  <c r="KA119" i="4" a="1"/>
  <c r="FW117" i="2" a="1"/>
  <c r="BW238" i="4" a="1"/>
  <c r="DF234" i="2" a="1"/>
  <c r="FW20" i="2" a="1"/>
  <c r="KB146" i="4" a="1"/>
  <c r="JW148" i="4" a="1"/>
  <c r="GH236" i="4" a="1"/>
  <c r="BU236" i="2" a="1"/>
  <c r="JV174" i="4" a="1"/>
  <c r="JV135" i="4" a="1"/>
  <c r="FU121" i="2" a="1"/>
  <c r="JX187" i="4" a="1"/>
  <c r="JV143" i="4" a="1"/>
  <c r="KA19" i="4" a="1"/>
  <c r="EC236" i="2" a="1"/>
  <c r="I237" i="4" a="1"/>
  <c r="FX196" i="2" a="1"/>
  <c r="CD235" i="4" a="1"/>
  <c r="KB53" i="4" a="1"/>
  <c r="FV131" i="2" a="1"/>
  <c r="EP236" i="4" a="1"/>
  <c r="FX221" i="2" a="1"/>
  <c r="JX130" i="4" a="1"/>
  <c r="D236" i="4" a="1"/>
  <c r="CP235" i="4" a="1"/>
  <c r="JV223" i="4" a="1"/>
  <c r="JY120" i="4" a="1"/>
  <c r="CX236" i="2" a="1"/>
  <c r="KC229" i="4" a="1"/>
  <c r="FC237" i="4" a="1"/>
  <c r="BY236" i="2" a="1"/>
  <c r="FU189" i="2" a="1"/>
  <c r="JV98" i="4" a="1"/>
  <c r="II236" i="4" a="1"/>
  <c r="DB234" i="2" a="1"/>
  <c r="JW134" i="4" a="1"/>
  <c r="FU91" i="2" a="1"/>
  <c r="JX11" i="4" a="1"/>
  <c r="KC231" i="4" a="1"/>
  <c r="JV198" i="4" a="1"/>
  <c r="CV236" i="4" a="1"/>
  <c r="JZ231" i="4" a="1"/>
  <c r="KA126" i="4" a="1"/>
  <c r="FT236" i="2" a="1"/>
  <c r="IZ238" i="4" a="1"/>
  <c r="FU132" i="2" a="1"/>
  <c r="BI236" i="2" a="1"/>
  <c r="KB21" i="4" a="1"/>
  <c r="FU168" i="2" a="1"/>
  <c r="KA18" i="4" a="1"/>
  <c r="FW137" i="2" a="1"/>
  <c r="HJ235" i="4" a="1"/>
  <c r="DH237" i="2" a="1"/>
  <c r="KB71" i="4" a="1"/>
  <c r="FW192" i="2" a="1"/>
  <c r="FY204" i="2" a="1"/>
  <c r="JY207" i="4" a="1"/>
  <c r="G238" i="4" a="1"/>
  <c r="DG235" i="4" a="1"/>
  <c r="FV129" i="2" a="1"/>
  <c r="DI236" i="4" a="1"/>
  <c r="JX106" i="4" a="1"/>
  <c r="FY68" i="2" a="1"/>
  <c r="JC234" i="4" a="1"/>
  <c r="AS235" i="2" a="1"/>
  <c r="FX160" i="2" a="1"/>
  <c r="B237" i="4" a="1"/>
  <c r="JF235" i="4" a="1"/>
  <c r="AC238" i="2" a="1"/>
  <c r="JB238" i="4" a="1"/>
  <c r="CY237" i="2" a="1"/>
  <c r="KB85" i="4" a="1"/>
  <c r="FW80" i="2" a="1"/>
  <c r="O238" i="4" a="1"/>
  <c r="JH237" i="4" a="1"/>
  <c r="EC238" i="4" a="1"/>
  <c r="JY56" i="4" a="1"/>
  <c r="JY28" i="4" a="1"/>
  <c r="DB235" i="2" a="1"/>
  <c r="FX84" i="2" a="1"/>
  <c r="FX126" i="2" a="1"/>
  <c r="JW72" i="4" a="1"/>
  <c r="F235" i="4" a="1"/>
  <c r="FY163" i="2" a="1"/>
  <c r="HW235" i="4" a="1"/>
  <c r="KA147" i="4" a="1"/>
  <c r="KA82" i="4" a="1"/>
  <c r="JI238" i="4" a="1"/>
  <c r="GC235" i="4" a="1"/>
  <c r="L236" i="4" a="1"/>
  <c r="KB96" i="4" a="1"/>
  <c r="JE238" i="4" a="1"/>
  <c r="L238" i="2" a="1"/>
  <c r="FX43" i="2" a="1"/>
  <c r="JZ124" i="4" a="1"/>
  <c r="FX90" i="2" a="1"/>
  <c r="CH236" i="4" a="1"/>
  <c r="FG237" i="2" a="1"/>
  <c r="JS234" i="4" a="1"/>
  <c r="FY70" i="2" a="1"/>
  <c r="JV136" i="4" a="1"/>
  <c r="KC191" i="4" a="1"/>
  <c r="JV119" i="4" a="1"/>
  <c r="DJ234" i="4" a="1"/>
  <c r="AG235" i="2" a="1"/>
  <c r="CU236" i="2" a="1"/>
  <c r="FU38" i="2" a="1"/>
  <c r="FW31" i="2" a="1"/>
  <c r="FY134" i="2" a="1"/>
  <c r="FT234" i="4" a="1"/>
  <c r="KC167" i="4" a="1"/>
  <c r="JV155" i="4" a="1"/>
  <c r="BD236" i="2" a="1"/>
  <c r="KA220" i="4" a="1"/>
  <c r="KA135" i="4" a="1"/>
  <c r="FU209" i="2" a="1"/>
  <c r="JZ121" i="4" a="1"/>
  <c r="KA31" i="4" a="1"/>
  <c r="JY64" i="4" a="1"/>
  <c r="JY86" i="4" a="1"/>
  <c r="AQ234" i="2" a="1"/>
  <c r="KC117" i="4" a="1"/>
  <c r="FX172" i="2" a="1"/>
  <c r="JJ234" i="4" a="1"/>
  <c r="GK237" i="4" a="1"/>
  <c r="KA172" i="4" a="1"/>
  <c r="JZ117" i="4" a="1"/>
  <c r="FV24" i="2" a="1"/>
  <c r="FX23" i="2" a="1"/>
  <c r="JX94" i="4" a="1"/>
  <c r="M236" i="2" a="1"/>
  <c r="IW237" i="4" a="1"/>
  <c r="DS236" i="4" a="1"/>
  <c r="JY190" i="4" a="1"/>
  <c r="IK235" i="4" a="1"/>
  <c r="JX65" i="4" a="1"/>
  <c r="DB234" i="4" a="1"/>
  <c r="FU75" i="2" a="1"/>
  <c r="W235" i="4" a="1"/>
  <c r="JY148" i="4" a="1"/>
  <c r="AU238" i="4" a="1"/>
  <c r="CR237" i="4" a="1"/>
  <c r="FL235" i="4" a="1"/>
  <c r="DZ235" i="2" a="1"/>
  <c r="KC219" i="4" a="1"/>
  <c r="FV108" i="2" a="1"/>
  <c r="AH237" i="4" a="1"/>
  <c r="JZ147" i="4" a="1"/>
  <c r="JX77" i="4" a="1"/>
  <c r="JZ161" i="4" a="1"/>
  <c r="JV70" i="4" a="1"/>
  <c r="KB228" i="4" a="1"/>
  <c r="DD237" i="4" a="1"/>
  <c r="AU236" i="4" a="1"/>
  <c r="AS234" i="4" a="1"/>
  <c r="EY236" i="2" a="1"/>
  <c r="GB234" i="4" a="1"/>
  <c r="FU109" i="2" a="1"/>
  <c r="DZ237" i="4" a="1"/>
  <c r="JH234" i="4" a="1"/>
  <c r="FN237" i="4" a="1"/>
  <c r="JX222" i="4" a="1"/>
  <c r="D236" i="2" a="1"/>
  <c r="EU238" i="4" a="1"/>
  <c r="KB225" i="4" a="1"/>
  <c r="FX144" i="2" a="1"/>
  <c r="JW42" i="4" a="1"/>
  <c r="JX185" i="4" a="1"/>
  <c r="FI234" i="2" a="1"/>
  <c r="HR236" i="4" a="1"/>
  <c r="FY201" i="2" a="1"/>
  <c r="JX150" i="4" a="1"/>
  <c r="KA189" i="4" a="1"/>
  <c r="IW234" i="4" a="1"/>
  <c r="FW217" i="2" a="1"/>
  <c r="D238" i="2" a="1"/>
  <c r="O235" i="4" a="1"/>
  <c r="JY146" i="4" a="1"/>
  <c r="FW115" i="2" a="1"/>
  <c r="JZ16" i="4" a="1"/>
  <c r="FW61" i="2" a="1"/>
  <c r="FV172" i="2" a="1"/>
  <c r="HJ236" i="4" a="1"/>
  <c r="CL234" i="2" a="1"/>
  <c r="KB29" i="4" a="1"/>
  <c r="JZ50" i="4" a="1"/>
  <c r="AZ238" i="4" a="1"/>
  <c r="FW44" i="2" a="1"/>
  <c r="AL234" i="4" a="1"/>
  <c r="FO238" i="4" a="1"/>
  <c r="KA117" i="4" a="1"/>
  <c r="AB235" i="2" a="1"/>
  <c r="DW236" i="4" a="1"/>
  <c r="IM236" i="4" a="1"/>
  <c r="CI236" i="4" a="1"/>
  <c r="HU237" i="4" a="1"/>
  <c r="FV109" i="2" a="1"/>
  <c r="FU17" i="2" a="1"/>
  <c r="KC214" i="4" a="1"/>
  <c r="JU237" i="4" a="1"/>
  <c r="FY145" i="2" a="1"/>
  <c r="IY237" i="4" a="1"/>
  <c r="KB97" i="4" a="1"/>
  <c r="B238" i="2" a="1"/>
  <c r="AM236" i="4" a="1"/>
  <c r="JY222" i="4" a="1"/>
  <c r="FW57" i="2" a="1"/>
  <c r="ER236" i="4" a="1"/>
  <c r="JX141" i="4" a="1"/>
  <c r="FV97" i="2" a="1"/>
  <c r="HB235" i="4" a="1"/>
  <c r="JJ235" i="4" a="1"/>
  <c r="FY16" i="2" a="1"/>
  <c r="JJ236" i="4" a="1"/>
  <c r="FV10" i="2" a="1"/>
  <c r="JA236" i="4" a="1"/>
  <c r="JW107" i="4" a="1"/>
  <c r="KC151" i="4" a="1"/>
  <c r="BJ234" i="4" a="1"/>
  <c r="FS236" i="4" a="1"/>
  <c r="DU234" i="4" a="1"/>
  <c r="DV238" i="2" a="1"/>
  <c r="JX215" i="4" a="1"/>
  <c r="CN236" i="4" a="1"/>
  <c r="FW227" i="2" a="1"/>
  <c r="CK238" i="2" a="1"/>
  <c r="KC120" i="4" a="1"/>
  <c r="ED235" i="2" a="1"/>
  <c r="BP235" i="2" a="1"/>
  <c r="JV49" i="4" a="1"/>
  <c r="EP234" i="2" a="1"/>
  <c r="FW222" i="2" a="1"/>
  <c r="JA235" i="4" a="1"/>
  <c r="KA110" i="4" a="1"/>
  <c r="DD234" i="2" a="1"/>
  <c r="JY154" i="4" a="1"/>
  <c r="JW98" i="4" a="1"/>
  <c r="HB236" i="4" a="1"/>
  <c r="FW28" i="2" a="1"/>
  <c r="KC77" i="4" a="1"/>
  <c r="AS237" i="2" a="1"/>
  <c r="FW190" i="2" a="1"/>
  <c r="FX238" i="4" a="1"/>
  <c r="JS238" i="4" a="1"/>
  <c r="KC202" i="4" a="1"/>
  <c r="FH235" i="4" a="1"/>
  <c r="FU34" i="2" a="1"/>
  <c r="FU131" i="2" a="1"/>
  <c r="KB35" i="4" a="1"/>
  <c r="AG238" i="4" a="1"/>
  <c r="KB111" i="4" a="1"/>
  <c r="JX104" i="4" a="1"/>
  <c r="FW211" i="2" a="1"/>
  <c r="JY184" i="4" a="1"/>
  <c r="FW182" i="2" a="1"/>
  <c r="FY175" i="2" a="1"/>
  <c r="DU236" i="4" a="1"/>
  <c r="EG237" i="4" a="1"/>
  <c r="FV53" i="2" a="1"/>
  <c r="FW11" i="2" a="1"/>
  <c r="FY168" i="2" a="1"/>
  <c r="DE236" i="4" a="1"/>
  <c r="JZ29" i="4" a="1"/>
  <c r="FU122" i="2" a="1"/>
  <c r="JW150" i="4" a="1"/>
  <c r="FY188" i="2" a="1"/>
  <c r="FX223" i="2" a="1"/>
  <c r="EB238" i="2" a="1"/>
  <c r="EX237" i="2" a="1"/>
  <c r="JX67" i="4" a="1"/>
  <c r="FT238" i="2" a="1"/>
  <c r="FY111" i="2" a="1"/>
  <c r="KB104" i="4" a="1"/>
  <c r="JW155" i="4" a="1"/>
  <c r="JY205" i="4" a="1"/>
  <c r="KC13" i="4" a="1"/>
  <c r="KC160" i="4" a="1"/>
  <c r="FM237" i="4" a="1"/>
  <c r="JV69" i="4" a="1"/>
  <c r="JY68" i="4" a="1"/>
  <c r="DY234" i="2" a="1"/>
  <c r="JX18" i="4" a="1"/>
  <c r="KB188" i="4" a="1"/>
  <c r="KA205" i="4" a="1"/>
  <c r="BI238" i="2" a="1"/>
  <c r="JY215" i="4" a="1"/>
  <c r="DD238" i="2" a="1"/>
  <c r="CM235" i="2" a="1"/>
  <c r="JY69" i="4" a="1"/>
  <c r="JV112" i="4" a="1"/>
  <c r="FW208" i="2" a="1"/>
  <c r="P238" i="4" a="1"/>
  <c r="JZ166" i="4" a="1"/>
  <c r="CT235" i="2" a="1"/>
  <c r="HE237" i="4" a="1"/>
  <c r="H236" i="4" a="1"/>
  <c r="JG237" i="4" a="1"/>
  <c r="KC177" i="4" a="1"/>
  <c r="IB234" i="4" a="1"/>
  <c r="AF236" i="2" a="1"/>
  <c r="KA41" i="4" a="1"/>
  <c r="IR237" i="4" a="1"/>
  <c r="KC209" i="4" a="1"/>
  <c r="CD234" i="2" a="1"/>
  <c r="JV173" i="4" a="1"/>
  <c r="KC47" i="4" a="1"/>
  <c r="JV227" i="4" a="1"/>
  <c r="U237" i="4" a="1"/>
  <c r="BB235" i="2" a="1"/>
  <c r="FY167" i="2" a="1"/>
  <c r="FD238" i="4" a="1"/>
  <c r="GT237" i="4" a="1"/>
  <c r="FK235" i="2" a="1"/>
  <c r="X236" i="4" a="1"/>
  <c r="KA26" i="4" a="1"/>
  <c r="JY106" i="4" a="1"/>
  <c r="FY232" i="2" a="1"/>
  <c r="KC38" i="4" a="1"/>
  <c r="X235" i="4" a="1"/>
  <c r="CP234" i="4" a="1"/>
  <c r="BY234" i="4" a="1"/>
  <c r="JZ56" i="4" a="1"/>
  <c r="JV47" i="4" a="1"/>
  <c r="Q238" i="2" a="1"/>
  <c r="JY20" i="4" a="1"/>
  <c r="FU233" i="2" a="1"/>
  <c r="KA109" i="4" a="1"/>
  <c r="JY191" i="4" a="1"/>
  <c r="CD236" i="4" a="1"/>
  <c r="IX238" i="4" a="1"/>
  <c r="GU236" i="4" a="1"/>
  <c r="FW230" i="2" a="1"/>
  <c r="KA29" i="4" a="1"/>
  <c r="JX88" i="4" a="1"/>
  <c r="GB236" i="4" a="1"/>
  <c r="FV8" i="2" a="1"/>
  <c r="V236" i="4" a="1"/>
  <c r="FX35" i="2" a="1"/>
  <c r="FU12" i="2" a="1"/>
  <c r="JZ17" i="4" a="1"/>
  <c r="FU170" i="2" a="1"/>
  <c r="FV198" i="2" a="1"/>
  <c r="FY135" i="2" a="1"/>
  <c r="EA237" i="2" a="1"/>
  <c r="BS237" i="4" a="1"/>
  <c r="AY234" i="2" a="1"/>
  <c r="FE236" i="4" a="1"/>
  <c r="FX169" i="2" a="1"/>
  <c r="JW227" i="4" a="1"/>
  <c r="KB52" i="4" a="1"/>
  <c r="FY198" i="2" a="1"/>
  <c r="CD237" i="2" a="1"/>
  <c r="U234" i="4" a="1"/>
  <c r="JW124" i="4" a="1"/>
  <c r="IF234" i="4" a="1"/>
  <c r="JX21" i="4" a="1"/>
  <c r="IA234" i="4" a="1"/>
  <c r="CE236" i="4" a="1"/>
  <c r="FI238" i="2" a="1"/>
  <c r="Z234" i="2" a="1"/>
  <c r="IG234" i="4" a="1"/>
  <c r="BS237" i="2" a="1"/>
  <c r="FW92" i="2" a="1"/>
  <c r="JX93" i="4" a="1"/>
  <c r="DZ234" i="4" a="1"/>
  <c r="KB151" i="4" a="1"/>
  <c r="AL236" i="2" a="1"/>
  <c r="FW56" i="2" a="1"/>
  <c r="JV147" i="4" a="1"/>
  <c r="EZ238" i="2" a="1"/>
  <c r="EF236" i="2" a="1"/>
  <c r="HP238" i="4" a="1"/>
  <c r="FV177" i="2" a="1"/>
  <c r="KC207" i="4" a="1"/>
  <c r="KB107" i="4" a="1"/>
  <c r="FY48" i="2" a="1"/>
  <c r="JZ223" i="4" a="1"/>
  <c r="FU30" i="2" a="1"/>
  <c r="JZ49" i="4" a="1"/>
  <c r="W234" i="2" a="1"/>
  <c r="FX167" i="2" a="1"/>
  <c r="AI234" i="4" a="1"/>
  <c r="KB218" i="4" a="1"/>
  <c r="JX203" i="4" a="1"/>
  <c r="JV122" i="4" a="1"/>
  <c r="JW156" i="4" a="1"/>
  <c r="JX37" i="4" a="1"/>
  <c r="BF235" i="4" a="1"/>
  <c r="JW115" i="4" a="1"/>
  <c r="KA152" i="4" a="1"/>
  <c r="DE236" i="2" a="1"/>
  <c r="KC131" i="4" a="1"/>
  <c r="KC68" i="4" a="1"/>
  <c r="KA100" i="4" a="1"/>
  <c r="KA134" i="4" a="1"/>
  <c r="KA65" i="4" a="1"/>
  <c r="JW171" i="4" a="1"/>
  <c r="KB171" i="4" a="1"/>
  <c r="CR234" i="2" a="1"/>
  <c r="JZ104" i="4" a="1"/>
  <c r="IL235" i="4" a="1"/>
  <c r="FW141" i="2" a="1"/>
  <c r="JV139" i="4" a="1"/>
  <c r="FU15" i="2" a="1"/>
  <c r="FX218" i="2" a="1"/>
  <c r="AK236" i="4" a="1"/>
  <c r="IP238" i="4" a="1"/>
  <c r="JZ79" i="4" a="1"/>
  <c r="JW204" i="4" a="1"/>
  <c r="L234" i="2" a="1"/>
  <c r="BI235" i="4" a="1"/>
  <c r="JZ13" i="4" a="1"/>
  <c r="AP235" i="2" a="1"/>
  <c r="FL238" i="4" a="1"/>
  <c r="JY192" i="4" a="1"/>
  <c r="JZ91" i="4" a="1"/>
  <c r="KB101" i="4" a="1"/>
  <c r="FY8" i="2" a="1"/>
  <c r="JV45" i="4" a="1"/>
  <c r="AV234" i="2" a="1"/>
  <c r="IR234" i="4" a="1"/>
  <c r="AO238" i="4" a="1"/>
  <c r="KA96" i="4" a="1"/>
  <c r="CN238" i="2" a="1"/>
  <c r="GF237" i="4" a="1"/>
  <c r="KC84" i="4" a="1"/>
  <c r="FJ236" i="4" a="1"/>
  <c r="JV176" i="4" a="1"/>
  <c r="FE236" i="2" a="1"/>
  <c r="FV83" i="2" a="1"/>
  <c r="CZ234" i="4" a="1"/>
  <c r="GS234" i="4" a="1"/>
  <c r="EM238" i="4" a="1"/>
  <c r="W237" i="2" a="1"/>
  <c r="KA219" i="4" a="1"/>
  <c r="JO235" i="4" a="1"/>
  <c r="FF234" i="4" a="1"/>
  <c r="JV53" i="4" a="1"/>
  <c r="JX145" i="4" a="1"/>
  <c r="GM236" i="4" a="1"/>
  <c r="EX234" i="2" a="1"/>
  <c r="JQ238" i="4" a="1"/>
  <c r="FV228" i="2" a="1"/>
  <c r="JX195" i="4" a="1"/>
  <c r="KA177" i="4" a="1"/>
  <c r="KA188" i="4" a="1"/>
  <c r="EV236" i="4" a="1"/>
  <c r="AP234" i="2" a="1"/>
  <c r="KB187" i="4" a="1"/>
  <c r="FJ235" i="2" a="1"/>
  <c r="JW38" i="4" a="1"/>
  <c r="FU204" i="2" a="1"/>
  <c r="GN234" i="4" a="1"/>
  <c r="FZ238" i="4" a="1"/>
  <c r="KB105" i="4" a="1"/>
  <c r="FY117" i="2" a="1"/>
  <c r="JZ137" i="4" a="1"/>
  <c r="JY84" i="4" a="1"/>
  <c r="FU74" i="2" a="1"/>
  <c r="CJ238" i="2" a="1"/>
  <c r="JX133" i="4" a="1"/>
  <c r="HW237" i="4" a="1"/>
  <c r="JY133" i="4" a="1"/>
  <c r="KA201" i="4" a="1"/>
  <c r="BD237" i="4" a="1"/>
  <c r="KC82" i="4" a="1"/>
  <c r="JW222" i="4" a="1"/>
  <c r="CP238" i="4" a="1"/>
  <c r="JP235" i="4" a="1"/>
  <c r="KC105" i="4" a="1"/>
  <c r="JZ112" i="4" a="1"/>
  <c r="DT234" i="4" a="1"/>
  <c r="FW53" i="2" a="1"/>
  <c r="FY113" i="2" a="1"/>
  <c r="JX56" i="4" a="1"/>
  <c r="AC237" i="4" a="1"/>
  <c r="KB166" i="4" a="1"/>
  <c r="FW66" i="2" a="1"/>
  <c r="FX156" i="2" a="1"/>
  <c r="CC236" i="2" a="1"/>
  <c r="JV62" i="4" a="1"/>
  <c r="ER236" i="2" a="1"/>
  <c r="EY234" i="2" a="1"/>
  <c r="FY212" i="2" a="1"/>
  <c r="JW195" i="4" a="1"/>
  <c r="BG236" i="2" a="1"/>
  <c r="DZ238" i="4" a="1"/>
  <c r="JZ84" i="4" a="1"/>
  <c r="JY170" i="4" a="1"/>
  <c r="JZ210" i="4" a="1"/>
  <c r="FV160" i="2" a="1"/>
  <c r="JZ15" i="4" a="1"/>
  <c r="FV137" i="2" a="1"/>
  <c r="JZ151" i="4" a="1"/>
  <c r="AY235" i="2" a="1"/>
  <c r="FL235" i="2" a="1"/>
  <c r="KA122" i="4" a="1"/>
  <c r="EY234" i="4" a="1"/>
  <c r="EY238" i="4" a="1"/>
  <c r="KC19" i="4" a="1"/>
  <c r="FV132" i="2" a="1"/>
  <c r="JY169" i="4" a="1"/>
  <c r="AH235" i="4" a="1"/>
  <c r="KA42" i="4" a="1"/>
  <c r="FY73" i="2" a="1"/>
  <c r="JC236" i="4" a="1"/>
  <c r="JX207" i="4" a="1"/>
  <c r="KA165" i="4" a="1"/>
  <c r="JY27" i="4" a="1"/>
  <c r="EN237" i="2" a="1"/>
  <c r="EK235" i="4" a="1"/>
  <c r="FV213" i="2" a="1"/>
  <c r="HB234" i="4" a="1"/>
  <c r="JW123" i="4" a="1"/>
  <c r="JZ219" i="4" a="1"/>
  <c r="IN234" i="4" a="1"/>
  <c r="JW48" i="4" a="1"/>
  <c r="FV157" i="2" a="1"/>
  <c r="M238" i="2" a="1"/>
  <c r="KA203" i="4" a="1"/>
  <c r="IG236" i="4" a="1"/>
  <c r="FW180" i="2" a="1"/>
  <c r="KC176" i="4" a="1"/>
  <c r="FY82" i="2" a="1"/>
  <c r="DN234" i="4" a="1"/>
  <c r="BA236" i="2" a="1"/>
  <c r="JV208" i="4" a="1"/>
  <c r="CR238" i="2" a="1"/>
  <c r="FX14" i="2" a="1"/>
  <c r="JY65" i="4" a="1"/>
  <c r="EG234" i="2" a="1"/>
  <c r="FY200" i="2" a="1"/>
  <c r="IC235" i="4" a="1"/>
  <c r="FU138" i="2" a="1"/>
  <c r="FW24" i="2" a="1"/>
  <c r="AQ237" i="4" a="1"/>
  <c r="JW114" i="4" a="1"/>
  <c r="AN235" i="4" a="1"/>
  <c r="KA143" i="4" a="1"/>
  <c r="FX85" i="2" a="1"/>
  <c r="JZ74" i="4" a="1"/>
  <c r="CS237" i="2" a="1"/>
  <c r="CG238" i="4" a="1"/>
  <c r="CY237" i="4" a="1"/>
  <c r="JX152" i="4" a="1"/>
  <c r="JW177" i="4" a="1"/>
  <c r="FY97" i="2" a="1"/>
  <c r="JW54" i="4" a="1"/>
  <c r="GR238" i="4" a="1"/>
  <c r="FW203" i="2" a="1"/>
  <c r="FY74" i="2" a="1"/>
  <c r="AM237" i="2" a="1"/>
  <c r="FU146" i="2" a="1"/>
  <c r="KC126" i="4" a="1"/>
  <c r="KC29" i="4" a="1"/>
  <c r="FV67" i="2" a="1"/>
  <c r="JY92" i="4" a="1"/>
  <c r="KC180" i="4" a="1"/>
  <c r="KC93" i="4" a="1"/>
  <c r="KA114" i="4" a="1"/>
  <c r="FY183" i="2" a="1"/>
  <c r="BW234" i="2" a="1"/>
  <c r="JZ192" i="4" a="1"/>
  <c r="FW198" i="2" a="1"/>
  <c r="BY234" i="2" a="1"/>
  <c r="FW37" i="2" a="1"/>
  <c r="JZ149" i="4" a="1"/>
  <c r="EM237" i="4" a="1"/>
  <c r="JZ145" i="4" a="1"/>
  <c r="FX186" i="2" a="1"/>
  <c r="DA236" i="4" a="1"/>
  <c r="BQ238" i="2" a="1"/>
  <c r="F234" i="2" a="1"/>
  <c r="GO236" i="4" a="1"/>
  <c r="FV27" i="2" a="1"/>
  <c r="EZ237" i="2" a="1"/>
  <c r="DE237" i="4" a="1"/>
  <c r="KB20" i="4" a="1"/>
  <c r="JV30" i="4" a="1"/>
  <c r="FV141" i="2" a="1"/>
  <c r="BB234" i="4" a="1"/>
  <c r="HZ237" i="4" a="1"/>
  <c r="JX20" i="4" a="1"/>
  <c r="FA235" i="4" a="1"/>
  <c r="JW152" i="4" a="1"/>
  <c r="ES235" i="4" a="1"/>
  <c r="I235" i="4" a="1"/>
  <c r="KB198" i="4" a="1"/>
  <c r="BD234" i="2" a="1"/>
  <c r="JY103" i="4" a="1"/>
  <c r="CM236" i="2" a="1"/>
  <c r="FW51" i="2" a="1"/>
  <c r="JY225" i="4" a="1"/>
  <c r="EI235" i="4" a="1"/>
  <c r="FU90" i="2" a="1"/>
  <c r="EY235" i="2" a="1"/>
  <c r="FY208" i="2" a="1"/>
  <c r="IJ237" i="4" a="1"/>
  <c r="V238" i="2" a="1"/>
  <c r="JY132" i="4" a="1"/>
  <c r="AW234" i="2" a="1"/>
  <c r="KC125" i="4" a="1"/>
  <c r="CX237" i="4" a="1"/>
  <c r="BO236" i="4" a="1"/>
  <c r="FG237" i="4" a="1"/>
  <c r="KA39" i="4" a="1"/>
  <c r="JZ182" i="4" a="1"/>
  <c r="FY192" i="2" a="1"/>
  <c r="BW236" i="4" a="1"/>
  <c r="BT238" i="2" a="1"/>
  <c r="FX142" i="2" a="1"/>
  <c r="CT236" i="4" a="1"/>
  <c r="CH238" i="2" a="1"/>
  <c r="JY63" i="4" a="1"/>
  <c r="JX132" i="4" a="1"/>
  <c r="FN234" i="4" a="1"/>
  <c r="FY20" i="2" a="1"/>
  <c r="FU167" i="2" a="1"/>
  <c r="KB154" i="4" a="1"/>
  <c r="JW145" i="4" a="1"/>
  <c r="GP235" i="4" a="1"/>
  <c r="FX236" i="4" a="1"/>
  <c r="FJ238" i="2" a="1"/>
  <c r="CK236" i="2" a="1"/>
  <c r="HN237" i="4" a="1"/>
  <c r="KB106" i="4" a="1"/>
  <c r="FX97" i="2" a="1"/>
  <c r="AA238" i="4" a="1"/>
  <c r="KA181" i="4" a="1"/>
  <c r="JV10" i="4" a="1"/>
  <c r="EF235" i="2" a="1"/>
  <c r="JX220" i="4" a="1"/>
  <c r="EC235" i="2" a="1"/>
  <c r="CQ235" i="2" a="1"/>
  <c r="EF234" i="4" a="1"/>
  <c r="FU92" i="2" a="1"/>
  <c r="FU79" i="2" a="1"/>
  <c r="JZ119" i="4" a="1"/>
  <c r="FW13" i="2" a="1"/>
  <c r="JV180" i="4" a="1"/>
  <c r="KB102" i="4" a="1"/>
  <c r="EO236" i="2" a="1"/>
  <c r="KB25" i="4" a="1"/>
  <c r="JW159" i="4" a="1"/>
  <c r="BL237" i="4" a="1"/>
  <c r="DC237" i="2" a="1"/>
  <c r="KA187" i="4" a="1"/>
  <c r="KC132" i="4" a="1"/>
  <c r="FH234" i="2" a="1"/>
  <c r="JX97" i="4" a="1"/>
  <c r="FY40" i="2" a="1"/>
  <c r="EW238" i="2" a="1"/>
  <c r="JJ238" i="4" a="1"/>
  <c r="FV91" i="2" a="1"/>
  <c r="FV214" i="2" a="1"/>
  <c r="FK238" i="4" a="1"/>
  <c r="DB237" i="2" a="1"/>
  <c r="HG236" i="4" a="1"/>
  <c r="HX235" i="4" a="1"/>
  <c r="IR236" i="4" a="1"/>
  <c r="FW159" i="2" a="1"/>
  <c r="FX9" i="2" a="1"/>
  <c r="FV153" i="2" a="1"/>
  <c r="BC235" i="2" a="1"/>
  <c r="JZ93" i="4" a="1"/>
  <c r="CE238" i="4" a="1"/>
  <c r="KA34" i="4" a="1"/>
  <c r="JX7" i="4" a="1"/>
  <c r="JW179" i="4" a="1"/>
  <c r="GQ237" i="4" a="1"/>
  <c r="FF237" i="4" a="1"/>
  <c r="FV86" i="2" a="1"/>
  <c r="KC139" i="4" a="1"/>
  <c r="FV30" i="2" a="1"/>
  <c r="JX131" i="4" a="1"/>
  <c r="FU234" i="4" a="1"/>
  <c r="JT235" i="4" a="1"/>
  <c r="JY129" i="4" a="1"/>
  <c r="DS235" i="2" a="1"/>
  <c r="FW85" i="2" a="1"/>
  <c r="FW84" i="2" a="1"/>
  <c r="H237" i="2" a="1"/>
  <c r="DP236" i="4" a="1"/>
  <c r="KC215" i="4" a="1"/>
  <c r="BX235" i="4" a="1"/>
  <c r="HD238" i="4" a="1"/>
  <c r="HH237" i="4" a="1"/>
  <c r="KC141" i="4" a="1"/>
  <c r="DZ238" i="2" a="1"/>
  <c r="BX237" i="4" a="1"/>
  <c r="BN235" i="4" a="1"/>
  <c r="EL237" i="2" a="1"/>
  <c r="FY153" i="2" a="1"/>
  <c r="JX227" i="4" a="1"/>
  <c r="KC158" i="4" a="1"/>
  <c r="CF234" i="2" a="1"/>
  <c r="DI237" i="4" a="1"/>
  <c r="CS235" i="2" a="1"/>
  <c r="EU235" i="2" a="1"/>
  <c r="ED234" i="4" a="1"/>
  <c r="ID235" i="4" a="1"/>
  <c r="DD238" i="4" a="1"/>
  <c r="CK236" i="4" a="1"/>
  <c r="F236" i="4" a="1"/>
  <c r="KA44" i="4" a="1"/>
  <c r="KC208" i="4" a="1"/>
  <c r="AT236" i="2" a="1"/>
  <c r="CO237" i="4" a="1"/>
  <c r="FG234" i="4" a="1"/>
  <c r="AJ235" i="4" a="1"/>
  <c r="JX190" i="4" a="1"/>
  <c r="HT237" i="4" a="1"/>
  <c r="KC79" i="4" a="1"/>
  <c r="EJ235" i="4" a="1"/>
  <c r="JY158" i="4" a="1"/>
  <c r="KC20" i="4" a="1"/>
  <c r="EW237" i="2" a="1"/>
  <c r="JX39" i="4" a="1"/>
  <c r="FX25" i="2" a="1"/>
  <c r="JL237" i="4" a="1"/>
  <c r="AQ236" i="2" a="1"/>
  <c r="JV103" i="4" a="1"/>
  <c r="EL235" i="2" a="1"/>
  <c r="FX206" i="2" a="1"/>
  <c r="FX141" i="2" a="1"/>
  <c r="FY96" i="2" a="1"/>
  <c r="JZ175" i="4" a="1"/>
  <c r="KB57" i="4" a="1"/>
  <c r="ET238" i="2" a="1"/>
  <c r="GF234" i="4" a="1"/>
  <c r="KC92" i="4" a="1"/>
  <c r="BQ237" i="2" a="1"/>
  <c r="FU223" i="2" a="1"/>
  <c r="FU24" i="2" a="1"/>
  <c r="BU237" i="4" a="1"/>
  <c r="FY206" i="2" a="1"/>
  <c r="KC95" i="4" a="1"/>
  <c r="KB10" i="4" a="1"/>
  <c r="JY201" i="4" a="1"/>
  <c r="FU94" i="2" a="1"/>
  <c r="CV234" i="2" a="1"/>
  <c r="JX27" i="4" a="1"/>
  <c r="EG235" i="4" a="1"/>
  <c r="KC168" i="4" a="1"/>
  <c r="KB178" i="4" a="1"/>
  <c r="FV55" i="2" a="1"/>
  <c r="FX165" i="2" a="1"/>
  <c r="FU135" i="2" a="1"/>
  <c r="FN236" i="2" a="1"/>
  <c r="JN238" i="4" a="1"/>
  <c r="JW191" i="4" a="1"/>
  <c r="FY35" i="2" a="1"/>
  <c r="FU119" i="2" a="1"/>
  <c r="DP235" i="4" a="1"/>
  <c r="FU166" i="2" a="1"/>
  <c r="FX163" i="2" a="1"/>
  <c r="FU154" i="2" a="1"/>
  <c r="JZ20" i="4" a="1"/>
  <c r="JZ191" i="4" a="1"/>
  <c r="JT237" i="4" a="1"/>
  <c r="FW109" i="2" a="1"/>
  <c r="KB189" i="4" a="1"/>
  <c r="JX231" i="4" a="1"/>
  <c r="EA238" i="2" a="1"/>
  <c r="JY156" i="4" a="1"/>
  <c r="FU76" i="2" a="1"/>
  <c r="KB116" i="4" a="1"/>
  <c r="HZ236" i="4" a="1"/>
  <c r="FW165" i="2" a="1"/>
  <c r="KA53" i="4" a="1"/>
  <c r="KB48" i="4" a="1"/>
  <c r="F234" i="4" a="1"/>
  <c r="EB235" i="2" a="1"/>
  <c r="JV56" i="4" a="1"/>
  <c r="JZ99" i="4" a="1"/>
  <c r="EU237" i="2" a="1"/>
  <c r="JV89" i="4" a="1"/>
  <c r="FW196" i="2" a="1"/>
  <c r="HE235" i="4" a="1"/>
  <c r="HX234" i="4" a="1"/>
  <c r="JX218" i="4" a="1"/>
  <c r="KB180" i="4" a="1"/>
  <c r="FJ238" i="4" a="1"/>
  <c r="JW8" i="4" a="1"/>
  <c r="JZ88" i="4" a="1"/>
  <c r="FW79" i="2" a="1"/>
  <c r="FU49" i="2" a="1"/>
  <c r="KB227" i="4" a="1"/>
  <c r="FP236" i="4" a="1"/>
  <c r="FW213" i="2" a="1"/>
  <c r="JW12" i="4" a="1"/>
  <c r="FX38" i="2" a="1"/>
  <c r="AO237" i="2" a="1"/>
  <c r="JW192" i="4" a="1"/>
  <c r="JV172" i="4" a="1"/>
  <c r="KC123" i="4" a="1"/>
  <c r="JV170" i="4" a="1"/>
  <c r="JZ22" i="4" a="1"/>
  <c r="FU152" i="2" a="1"/>
  <c r="FG235" i="2" a="1"/>
  <c r="FX44" i="2" a="1"/>
  <c r="JV18" i="4" a="1"/>
  <c r="FY104" i="2" a="1"/>
  <c r="F236" i="2" a="1"/>
  <c r="CB238" i="2" a="1"/>
  <c r="FW151" i="2" a="1"/>
  <c r="FX53" i="2" a="1"/>
  <c r="FV169" i="2" a="1"/>
  <c r="JV40" i="4" a="1"/>
  <c r="AU237" i="4" a="1"/>
  <c r="JW225" i="4" a="1"/>
  <c r="JW228" i="4" a="1"/>
  <c r="FX151" i="2" a="1"/>
  <c r="CU234" i="2" a="1"/>
  <c r="KC147" i="4" a="1"/>
  <c r="KB155" i="4" a="1"/>
  <c r="JW103" i="4" a="1"/>
  <c r="JZ81" i="4" a="1"/>
  <c r="FW114" i="2" a="1"/>
  <c r="DX237" i="2" a="1"/>
  <c r="JY11" i="4" a="1"/>
  <c r="DS235" i="4" a="1"/>
  <c r="JV106" i="4" a="1"/>
  <c r="FF235" i="2" a="1"/>
  <c r="JY76" i="4" a="1"/>
  <c r="FJ235" i="4" a="1"/>
  <c r="JZ12" i="4" a="1"/>
  <c r="BP234" i="2" a="1"/>
  <c r="AA237" i="4" a="1"/>
  <c r="ET236" i="4" a="1"/>
  <c r="CY235" i="4" a="1"/>
  <c r="EA234" i="4" a="1"/>
  <c r="JY118" i="4" a="1"/>
  <c r="AH236" i="2" a="1"/>
  <c r="FB236" i="4" a="1"/>
  <c r="KB167" i="4" a="1"/>
  <c r="CQ238" i="2" a="1"/>
  <c r="BV235" i="2" a="1"/>
  <c r="FU194" i="2" a="1"/>
  <c r="FX12" i="2" a="1"/>
  <c r="FW91" i="2" a="1"/>
  <c r="JW165" i="4" a="1"/>
  <c r="KA37" i="4" a="1"/>
  <c r="KA140" i="4" a="1"/>
  <c r="JW215" i="4" a="1"/>
  <c r="JY90" i="4" a="1"/>
  <c r="CK235" i="2" a="1"/>
  <c r="HC234" i="4" a="1"/>
  <c r="JX174" i="4" a="1"/>
  <c r="EZ237" i="4" a="1"/>
  <c r="EQ235" i="4" a="1"/>
  <c r="FW152" i="2" a="1"/>
  <c r="D234" i="4" a="1"/>
  <c r="I234" i="4" a="1"/>
  <c r="JX165" i="4" a="1"/>
  <c r="FX170" i="2" a="1"/>
  <c r="AF237" i="2" a="1"/>
  <c r="JZ216" i="4" a="1"/>
  <c r="FW10" i="2" a="1"/>
  <c r="IQ235" i="4" a="1"/>
  <c r="JV159" i="4" a="1"/>
  <c r="BN234" i="4" a="1"/>
  <c r="DR237" i="2" a="1"/>
  <c r="JZ199" i="4" a="1"/>
  <c r="KB115" i="4" a="1"/>
  <c r="JY19" i="4" a="1"/>
  <c r="KA48" i="4" a="1"/>
  <c r="KC221" i="4" a="1"/>
  <c r="FU198" i="2" a="1"/>
  <c r="JY114" i="4" a="1"/>
  <c r="KA59" i="4" a="1"/>
  <c r="EX238" i="4" a="1"/>
  <c r="DN238" i="2" a="1"/>
  <c r="JY218" i="4" a="1"/>
  <c r="KB135" i="4" a="1"/>
  <c r="FY129" i="2" a="1"/>
  <c r="W235" i="2" a="1"/>
  <c r="CH238" i="4" a="1"/>
  <c r="HY238" i="4" a="1"/>
  <c r="KB22" i="4" a="1"/>
  <c r="FV191" i="2" a="1"/>
  <c r="FU147" i="2" a="1"/>
  <c r="GC234" i="4" a="1"/>
  <c r="JX57" i="4" a="1"/>
  <c r="JV187" i="4" a="1"/>
  <c r="GV237" i="4" a="1"/>
  <c r="JY171" i="4" a="1"/>
  <c r="IA237" i="4" a="1"/>
  <c r="JX51" i="4" a="1"/>
  <c r="FD237" i="4" a="1"/>
  <c r="FY29" i="2" a="1"/>
  <c r="BD237" i="2" a="1"/>
  <c r="IL234" i="4" a="1"/>
  <c r="FV33" i="2" a="1"/>
  <c r="KB193" i="4" a="1"/>
  <c r="FY78" i="2" a="1"/>
  <c r="AJ238" i="2" a="1"/>
  <c r="KB148" i="4" a="1"/>
  <c r="KA162" i="4" a="1"/>
  <c r="CY234" i="2" a="1"/>
  <c r="FY128" i="2" a="1"/>
  <c r="BI237" i="2" a="1"/>
  <c r="CT234" i="2" a="1"/>
  <c r="JX180" i="4" a="1"/>
  <c r="FV133" i="2" a="1"/>
  <c r="JV154" i="4" a="1"/>
  <c r="KB142" i="4" a="1"/>
  <c r="JZ73" i="4" a="1"/>
  <c r="JZ55" i="4" a="1"/>
  <c r="FV187" i="2" a="1"/>
  <c r="FX63" i="2" a="1"/>
  <c r="GX236" i="4" a="1"/>
  <c r="GD236" i="4" a="1"/>
  <c r="FU16" i="2" a="1"/>
  <c r="JZ85" i="4" a="1"/>
  <c r="DI237" i="2" a="1"/>
  <c r="JP236" i="4" a="1"/>
  <c r="EJ235" i="2" a="1"/>
  <c r="KC56" i="4" a="1"/>
  <c r="FV88" i="2" a="1"/>
  <c r="FF236" i="2" a="1"/>
  <c r="CR236" i="4" a="1"/>
  <c r="KC22" i="4" a="1"/>
  <c r="FV96" i="2" a="1"/>
  <c r="FU178" i="2" a="1"/>
  <c r="DP237" i="2" a="1"/>
  <c r="JZ40" i="4" a="1"/>
  <c r="KB131" i="4" a="1"/>
  <c r="JX45" i="4" a="1"/>
  <c r="FU182" i="2" a="1"/>
  <c r="KA120" i="4" a="1"/>
  <c r="FV158" i="2" a="1"/>
  <c r="KC91" i="4" a="1"/>
  <c r="CH235" i="2" a="1"/>
  <c r="AT238" i="2" a="1"/>
  <c r="JY54" i="4" a="1"/>
  <c r="FY87" i="2" a="1"/>
  <c r="CG234" i="4" a="1"/>
  <c r="FW9" i="2" a="1"/>
  <c r="FU186" i="2" a="1"/>
  <c r="KB55" i="4" a="1"/>
  <c r="U236" i="4" a="1"/>
  <c r="EO237" i="2" a="1"/>
  <c r="BT236" i="4" a="1"/>
  <c r="KA196" i="4" a="1"/>
  <c r="EU234" i="4" a="1"/>
  <c r="JY131" i="4" a="1"/>
  <c r="JL236" i="4" a="1"/>
  <c r="IR238" i="4" a="1"/>
  <c r="KC86" i="4" a="1"/>
  <c r="KB43" i="4" a="1"/>
  <c r="GW237" i="4" a="1"/>
  <c r="FV92" i="2" a="1"/>
  <c r="KC75" i="4" a="1"/>
  <c r="ED236" i="2" a="1"/>
  <c r="P236" i="4" a="1"/>
  <c r="JV52" i="4" a="1"/>
  <c r="FV70" i="2" a="1"/>
  <c r="FV209" i="2" a="1"/>
  <c r="KC161" i="4" a="1"/>
  <c r="FY142" i="2" a="1"/>
  <c r="JV29" i="4" a="1"/>
  <c r="DC234" i="2" a="1"/>
  <c r="I234" i="2" a="1"/>
  <c r="JV228" i="4" a="1"/>
  <c r="JV201" i="4" a="1"/>
  <c r="JY58" i="4" a="1"/>
  <c r="KB172" i="4" a="1"/>
  <c r="KB133" i="4" a="1"/>
  <c r="FK236" i="2" a="1"/>
  <c r="KA105" i="4" a="1"/>
  <c r="AR237" i="2" a="1"/>
  <c r="FX7" i="2" a="1"/>
  <c r="FW94" i="2" a="1"/>
  <c r="N238" i="2" a="1"/>
  <c r="DQ234" i="4" a="1"/>
  <c r="Q238" i="4" a="1"/>
  <c r="JX210" i="4" a="1"/>
  <c r="FC237" i="2" a="1"/>
  <c r="JX19" i="4" a="1"/>
  <c r="KC130" i="4" a="1"/>
  <c r="FI236" i="4" a="1"/>
  <c r="JX147" i="4" a="1"/>
  <c r="DD235" i="4" a="1"/>
  <c r="HQ234" i="4" a="1"/>
  <c r="IS234" i="4" a="1"/>
  <c r="JY21" i="4" a="1"/>
  <c r="GG238" i="4" a="1"/>
  <c r="KA106" i="4" a="1"/>
  <c r="JX52" i="4" a="1"/>
  <c r="AW234" i="4" a="1"/>
  <c r="FV25" i="2" a="1"/>
  <c r="KA32" i="4" a="1"/>
  <c r="B235" i="2" a="1"/>
  <c r="JV117" i="4" a="1"/>
  <c r="KC21" i="4" a="1"/>
  <c r="BA236" i="4" a="1"/>
  <c r="JZ135" i="4" a="1"/>
  <c r="FY88" i="2" a="1"/>
  <c r="JV189" i="4" a="1"/>
  <c r="JC238" i="4" a="1"/>
  <c r="U236" i="2" a="1"/>
  <c r="DJ235" i="2" a="1"/>
  <c r="KB231" i="4" a="1"/>
  <c r="FV36" i="2" a="1"/>
  <c r="N236" i="2" a="1"/>
  <c r="FW186" i="2" a="1"/>
  <c r="KC164" i="4" a="1"/>
  <c r="GL236" i="4" a="1"/>
  <c r="GA238" i="4" a="1"/>
  <c r="FY154" i="2" a="1"/>
  <c r="FV42" i="2" a="1"/>
  <c r="JX53" i="4" a="1"/>
  <c r="FV93" i="2" a="1"/>
  <c r="JV141" i="4" a="1"/>
  <c r="JW207" i="4" a="1"/>
  <c r="EZ234" i="4" a="1"/>
  <c r="JV162" i="4" a="1"/>
  <c r="FY109" i="2" a="1"/>
  <c r="JW26" i="4" a="1"/>
  <c r="JV99" i="4" a="1"/>
  <c r="HK234" i="4" a="1"/>
  <c r="JY105" i="4" a="1"/>
  <c r="FX16" i="2" a="1"/>
  <c r="FW106" i="2" a="1"/>
  <c r="FA237" i="4" a="1"/>
  <c r="DH236" i="4" a="1"/>
  <c r="FW116" i="2" a="1"/>
  <c r="FW77" i="2" a="1"/>
  <c r="JW112" i="4" a="1"/>
  <c r="KC187" i="4" a="1"/>
  <c r="GS238" i="4" a="1"/>
  <c r="ED236" i="4" a="1"/>
  <c r="JZ154" i="4" a="1"/>
  <c r="FX33" i="2" a="1"/>
  <c r="G237" i="4" a="1"/>
  <c r="KC51" i="4" a="1"/>
  <c r="JX182" i="4" a="1"/>
  <c r="AQ237" i="2" a="1"/>
  <c r="FA235" i="2" a="1"/>
  <c r="FY85" i="2" a="1"/>
  <c r="EQ238" i="4" a="1"/>
  <c r="M236" i="4" a="1"/>
  <c r="EE236" i="4" a="1"/>
  <c r="JW71" i="4" a="1"/>
  <c r="KB79" i="4" a="1"/>
  <c r="JV181" i="4" a="1"/>
  <c r="KA156" i="4" a="1"/>
  <c r="GW234" i="4" a="1"/>
  <c r="JY25" i="4" a="1"/>
  <c r="JX109" i="4" a="1"/>
  <c r="KC210" i="4" a="1"/>
  <c r="KC225" i="4" a="1"/>
  <c r="AE234" i="2" a="1"/>
  <c r="FK238" i="2" a="1"/>
  <c r="EP235" i="4" a="1"/>
  <c r="FY58" i="2" a="1"/>
  <c r="JW229" i="4" a="1"/>
  <c r="FV230" i="2" a="1"/>
  <c r="JY72" i="4" a="1"/>
  <c r="FV105" i="2" a="1"/>
  <c r="FW112" i="2" a="1"/>
  <c r="EC237" i="2" a="1"/>
  <c r="JY167" i="4" a="1"/>
  <c r="JZ27" i="4" a="1"/>
  <c r="KA72" i="4" a="1"/>
  <c r="FA238" i="4" a="1"/>
  <c r="FW64" i="2" a="1"/>
  <c r="CE237" i="4" a="1"/>
  <c r="CR236" i="2" a="1"/>
  <c r="KC213" i="4" a="1"/>
  <c r="DR234" i="2" a="1"/>
  <c r="DA234" i="4" a="1"/>
  <c r="FY174" i="2" a="1"/>
  <c r="JY139" i="4" a="1"/>
  <c r="EO237" i="4" a="1"/>
  <c r="KA46" i="4" a="1"/>
  <c r="EH237" i="2" a="1"/>
  <c r="FV12" i="2" a="1"/>
  <c r="DS238" i="2" a="1"/>
  <c r="FW96" i="2" a="1"/>
  <c r="DZ237" i="2" a="1"/>
  <c r="DI238" i="4" a="1"/>
  <c r="BR235" i="2" a="1"/>
  <c r="KA230" i="4" a="1"/>
  <c r="B235" i="4" a="1"/>
  <c r="GC236" i="4" a="1"/>
  <c r="KB56" i="4" a="1"/>
  <c r="JW77" i="4" a="1"/>
  <c r="FY211" i="2" a="1"/>
  <c r="EK234" i="4" a="1"/>
  <c r="M237" i="2" a="1"/>
  <c r="KB11" i="4" a="1"/>
  <c r="AR236" i="2" a="1"/>
  <c r="FU70" i="2" a="1"/>
  <c r="FB238" i="4" a="1"/>
  <c r="JV126" i="4" a="1"/>
  <c r="CC238" i="2" a="1"/>
  <c r="FB236" i="2" a="1"/>
  <c r="HN235" i="4" a="1"/>
  <c r="FU117" i="2" a="1"/>
  <c r="EE235" i="4" a="1"/>
  <c r="FI236" i="2" a="1"/>
  <c r="IF237" i="4" a="1"/>
  <c r="JV113" i="4" a="1"/>
  <c r="JX202" i="4" a="1"/>
  <c r="JY26" i="4" a="1"/>
  <c r="KB99" i="4" a="1"/>
  <c r="JV153" i="4" a="1"/>
  <c r="AI236" i="2" a="1"/>
  <c r="FW122" i="2" a="1"/>
  <c r="JX140" i="4" a="1"/>
  <c r="EM234" i="4" a="1"/>
  <c r="FX71" i="2" a="1"/>
  <c r="FW93" i="2" a="1"/>
  <c r="CN235" i="2" a="1"/>
  <c r="FV75" i="2" a="1"/>
  <c r="BS235" i="2" a="1"/>
  <c r="DF235" i="4" a="1"/>
  <c r="HD236" i="4" a="1"/>
  <c r="FV152" i="2" a="1"/>
  <c r="KA25" i="4" a="1"/>
  <c r="EN235" i="2" a="1"/>
  <c r="CC235" i="4" a="1"/>
  <c r="GG234" i="4" a="1"/>
  <c r="JZ100" i="4" a="1"/>
  <c r="DI234" i="4" a="1"/>
  <c r="JV231" i="4" a="1"/>
  <c r="FW26" i="2" a="1"/>
  <c r="CK237" i="2" a="1"/>
  <c r="EC235" i="4" a="1"/>
  <c r="AN234" i="4" a="1"/>
  <c r="FY94" i="2" a="1"/>
  <c r="FU236" i="4" a="1"/>
  <c r="KC8" i="4" a="1"/>
  <c r="JZ113" i="4" a="1"/>
  <c r="BG234" i="4" a="1"/>
  <c r="FP237" i="4" a="1"/>
  <c r="FY214" i="2" a="1"/>
  <c r="M234" i="2" a="1"/>
  <c r="KB174" i="4" a="1"/>
  <c r="CO234" i="4" a="1"/>
  <c r="KB60" i="4" a="1"/>
  <c r="FW32" i="2" a="1"/>
  <c r="KC159" i="4" a="1"/>
  <c r="FB235" i="2" a="1"/>
  <c r="FA234" i="2" a="1"/>
  <c r="EA237" i="4" a="1"/>
  <c r="CR237" i="2" a="1"/>
  <c r="FY147" i="2" a="1"/>
  <c r="JW68" i="4" a="1"/>
  <c r="KC71" i="4" a="1"/>
  <c r="FY79" i="2" a="1"/>
  <c r="EQ236" i="4" a="1"/>
  <c r="FV218" i="2" a="1"/>
  <c r="BV238" i="4" a="1"/>
  <c r="FX22" i="2" a="1"/>
  <c r="FU156" i="2" a="1"/>
  <c r="IB236" i="4" a="1"/>
  <c r="L237" i="2" a="1"/>
  <c r="FQ237" i="2" a="1"/>
  <c r="EJ238" i="4" a="1"/>
  <c r="FU99" i="2" a="1"/>
  <c r="JZ42" i="4" a="1"/>
  <c r="JX111" i="4" a="1"/>
  <c r="EG238" i="2" a="1"/>
  <c r="IV235" i="4" a="1"/>
  <c r="KA171" i="4" a="1"/>
  <c r="EF234" i="2" a="1"/>
  <c r="JZ211" i="4" a="1"/>
  <c r="FV211" i="2" a="1"/>
  <c r="FQ235" i="4" a="1"/>
  <c r="KA38" i="4" a="1"/>
  <c r="JY152" i="4" a="1"/>
  <c r="HJ234" i="4" a="1"/>
  <c r="KB37" i="4" a="1"/>
  <c r="DV236" i="4" a="1"/>
  <c r="KC193" i="4" a="1"/>
  <c r="FV216" i="2" a="1"/>
  <c r="JZ221" i="4" a="1"/>
  <c r="AJ235" i="2" a="1"/>
  <c r="AD236" i="4" a="1"/>
  <c r="BI236" i="4" a="1"/>
  <c r="CA234" i="2" a="1"/>
  <c r="BE237" i="4" a="1"/>
  <c r="FJ237" i="2" a="1"/>
  <c r="FC238" i="2" a="1"/>
  <c r="JV71" i="4" a="1"/>
  <c r="IM238" i="4" a="1"/>
  <c r="JW111" i="4" a="1"/>
  <c r="FX145" i="2" a="1"/>
  <c r="DZ236" i="2" a="1"/>
  <c r="DZ236" i="2" l="1"/>
  <c r="FX145" i="2"/>
  <c r="JW111" i="4"/>
  <c r="IM238" i="4"/>
  <c r="JV71" i="4"/>
  <c r="FC238" i="2"/>
  <c r="FJ237" i="2"/>
  <c r="BE237" i="4"/>
  <c r="CA234" i="2"/>
  <c r="BI236" i="4"/>
  <c r="AD236" i="4"/>
  <c r="AJ235" i="2"/>
  <c r="JZ221" i="4"/>
  <c r="FV216" i="2"/>
  <c r="KC193" i="4"/>
  <c r="DV236" i="4"/>
  <c r="KB37" i="4"/>
  <c r="HJ234" i="4"/>
  <c r="JY152" i="4"/>
  <c r="KA38" i="4"/>
  <c r="FQ235" i="4"/>
  <c r="FV211" i="2"/>
  <c r="JZ211" i="4"/>
  <c r="EF234" i="2"/>
  <c r="KA171" i="4"/>
  <c r="IV235" i="4"/>
  <c r="EG238" i="2"/>
  <c r="JX111" i="4"/>
  <c r="JZ42" i="4"/>
  <c r="FU99" i="2"/>
  <c r="EJ238" i="4"/>
  <c r="FQ237" i="2"/>
  <c r="L237" i="2"/>
  <c r="IB236" i="4"/>
  <c r="FU156" i="2"/>
  <c r="FX22" i="2"/>
  <c r="BV238" i="4"/>
  <c r="FV218" i="2"/>
  <c r="EQ236" i="4"/>
  <c r="FY79" i="2"/>
  <c r="KC71" i="4"/>
  <c r="JW68" i="4"/>
  <c r="FY147" i="2"/>
  <c r="CR237" i="2"/>
  <c r="EA237" i="4"/>
  <c r="FA234" i="2"/>
  <c r="FB235" i="2"/>
  <c r="KC159" i="4"/>
  <c r="FW32" i="2"/>
  <c r="KB60" i="4"/>
  <c r="CO234" i="4"/>
  <c r="KB174" i="4"/>
  <c r="M234" i="2"/>
  <c r="FY214" i="2"/>
  <c r="FP237" i="4"/>
  <c r="BG234" i="4"/>
  <c r="JZ113" i="4"/>
  <c r="KC8" i="4"/>
  <c r="FU236" i="4"/>
  <c r="FY94" i="2"/>
  <c r="AN234" i="4"/>
  <c r="EC235" i="4"/>
  <c r="CK237" i="2"/>
  <c r="FW26" i="2"/>
  <c r="JV231" i="4"/>
  <c r="DI234" i="4"/>
  <c r="JZ100" i="4"/>
  <c r="GG234" i="4"/>
  <c r="CC235" i="4"/>
  <c r="EN235" i="2"/>
  <c r="KA25" i="4"/>
  <c r="FV152" i="2"/>
  <c r="HD236" i="4"/>
  <c r="DF235" i="4"/>
  <c r="BS235" i="2"/>
  <c r="FV75" i="2"/>
  <c r="CN235" i="2"/>
  <c r="FW93" i="2"/>
  <c r="FX71" i="2"/>
  <c r="EM234" i="4"/>
  <c r="JX140" i="4"/>
  <c r="FW122" i="2"/>
  <c r="AI236" i="2"/>
  <c r="JV153" i="4"/>
  <c r="KB99" i="4"/>
  <c r="JY26" i="4"/>
  <c r="JX202" i="4"/>
  <c r="JV113" i="4"/>
  <c r="IF237" i="4"/>
  <c r="FI236" i="2"/>
  <c r="EE235" i="4"/>
  <c r="FU117" i="2"/>
  <c r="HN235" i="4"/>
  <c r="FB236" i="2"/>
  <c r="CC238" i="2"/>
  <c r="JV126" i="4"/>
  <c r="FB238" i="4"/>
  <c r="FU70" i="2"/>
  <c r="AR236" i="2"/>
  <c r="KB11" i="4"/>
  <c r="M237" i="2"/>
  <c r="EK234" i="4"/>
  <c r="FY211" i="2"/>
  <c r="JW77" i="4"/>
  <c r="KB56" i="4"/>
  <c r="GC236" i="4"/>
  <c r="B235" i="4"/>
  <c r="KA230" i="4"/>
  <c r="BR235" i="2"/>
  <c r="DI238" i="4"/>
  <c r="DZ237" i="2"/>
  <c r="FW96" i="2"/>
  <c r="DS238" i="2"/>
  <c r="FV12" i="2"/>
  <c r="EH237" i="2"/>
  <c r="KA46" i="4"/>
  <c r="EO237" i="4"/>
  <c r="JY139" i="4"/>
  <c r="FY174" i="2"/>
  <c r="DA234" i="4"/>
  <c r="DR234" i="2"/>
  <c r="KC213" i="4"/>
  <c r="CR236" i="2"/>
  <c r="CE237" i="4"/>
  <c r="FW64" i="2"/>
  <c r="FA238" i="4"/>
  <c r="KA72" i="4"/>
  <c r="JZ27" i="4"/>
  <c r="JY167" i="4"/>
  <c r="EC237" i="2"/>
  <c r="FW112" i="2"/>
  <c r="FV105" i="2"/>
  <c r="JY72" i="4"/>
  <c r="FV230" i="2"/>
  <c r="JW229" i="4"/>
  <c r="FY58" i="2"/>
  <c r="EP235" i="4"/>
  <c r="FK238" i="2"/>
  <c r="AE234" i="2"/>
  <c r="KC225" i="4"/>
  <c r="KC210" i="4"/>
  <c r="JX109" i="4"/>
  <c r="JY25" i="4"/>
  <c r="GW234" i="4"/>
  <c r="KA156" i="4"/>
  <c r="JV181" i="4"/>
  <c r="KB79" i="4"/>
  <c r="JW71" i="4"/>
  <c r="EE236" i="4"/>
  <c r="M236" i="4"/>
  <c r="EQ238" i="4"/>
  <c r="FY85" i="2"/>
  <c r="FA235" i="2"/>
  <c r="AQ237" i="2"/>
  <c r="JX182" i="4"/>
  <c r="KC51" i="4"/>
  <c r="G237" i="4"/>
  <c r="FX33" i="2"/>
  <c r="JZ154" i="4"/>
  <c r="ED236" i="4"/>
  <c r="GS238" i="4"/>
  <c r="KC187" i="4"/>
  <c r="JW112" i="4"/>
  <c r="FW77" i="2"/>
  <c r="FW116" i="2"/>
  <c r="DH236" i="4"/>
  <c r="FA237" i="4"/>
  <c r="FW106" i="2"/>
  <c r="FX16" i="2"/>
  <c r="JY105" i="4"/>
  <c r="HK234" i="4"/>
  <c r="JV99" i="4"/>
  <c r="JW26" i="4"/>
  <c r="FY109" i="2"/>
  <c r="JV162" i="4"/>
  <c r="EZ234" i="4"/>
  <c r="JW207" i="4"/>
  <c r="JV141" i="4"/>
  <c r="FV93" i="2"/>
  <c r="JX53" i="4"/>
  <c r="FV42" i="2"/>
  <c r="FY154" i="2"/>
  <c r="GA238" i="4"/>
  <c r="GL236" i="4"/>
  <c r="KC164" i="4"/>
  <c r="FW186" i="2"/>
  <c r="N236" i="2"/>
  <c r="FV36" i="2"/>
  <c r="KB231" i="4"/>
  <c r="DJ235" i="2"/>
  <c r="U236" i="2"/>
  <c r="JC238" i="4"/>
  <c r="JV189" i="4"/>
  <c r="FY88" i="2"/>
  <c r="JZ135" i="4"/>
  <c r="BA236" i="4"/>
  <c r="KC21" i="4"/>
  <c r="JV117" i="4"/>
  <c r="B235" i="2"/>
  <c r="KA32" i="4"/>
  <c r="FV25" i="2"/>
  <c r="AW234" i="4"/>
  <c r="JX52" i="4"/>
  <c r="KA106" i="4"/>
  <c r="GG238" i="4"/>
  <c r="JY21" i="4"/>
  <c r="IS234" i="4"/>
  <c r="HQ234" i="4"/>
  <c r="DD235" i="4"/>
  <c r="JX147" i="4"/>
  <c r="FI236" i="4"/>
  <c r="KC130" i="4"/>
  <c r="JX19" i="4"/>
  <c r="FC237" i="2"/>
  <c r="JX210" i="4"/>
  <c r="Q238" i="4"/>
  <c r="DQ234" i="4"/>
  <c r="N238" i="2"/>
  <c r="FW94" i="2"/>
  <c r="FX7" i="2"/>
  <c r="AR237" i="2"/>
  <c r="KA105" i="4"/>
  <c r="FK236" i="2"/>
  <c r="KB133" i="4"/>
  <c r="KB172" i="4"/>
  <c r="JY58" i="4"/>
  <c r="JV201" i="4"/>
  <c r="JV228" i="4"/>
  <c r="I234" i="2"/>
  <c r="DC234" i="2"/>
  <c r="JV29" i="4"/>
  <c r="FY142" i="2"/>
  <c r="KC161" i="4"/>
  <c r="FV209" i="2"/>
  <c r="FV70" i="2"/>
  <c r="JV52" i="4"/>
  <c r="P236" i="4"/>
  <c r="ED236" i="2"/>
  <c r="KC75" i="4"/>
  <c r="FV92" i="2"/>
  <c r="GW237" i="4"/>
  <c r="KB43" i="4"/>
  <c r="KC86" i="4"/>
  <c r="IR238" i="4"/>
  <c r="JL236" i="4"/>
  <c r="JY131" i="4"/>
  <c r="EU234" i="4"/>
  <c r="KA196" i="4"/>
  <c r="BT236" i="4"/>
  <c r="EO237" i="2"/>
  <c r="U236" i="4"/>
  <c r="KB55" i="4"/>
  <c r="FU186" i="2"/>
  <c r="FW9" i="2"/>
  <c r="CG234" i="4"/>
  <c r="FY87" i="2"/>
  <c r="JY54" i="4"/>
  <c r="AT238" i="2"/>
  <c r="CH235" i="2"/>
  <c r="KC91" i="4"/>
  <c r="FV158" i="2"/>
  <c r="KA120" i="4"/>
  <c r="FU182" i="2"/>
  <c r="JX45" i="4"/>
  <c r="KB131" i="4"/>
  <c r="JZ40" i="4"/>
  <c r="DP237" i="2"/>
  <c r="FU178" i="2"/>
  <c r="FV96" i="2"/>
  <c r="KC22" i="4"/>
  <c r="CR236" i="4"/>
  <c r="FF236" i="2"/>
  <c r="FV88" i="2"/>
  <c r="KC56" i="4"/>
  <c r="EJ235" i="2"/>
  <c r="JP236" i="4"/>
  <c r="DI237" i="2"/>
  <c r="JZ85" i="4"/>
  <c r="FU16" i="2"/>
  <c r="GD236" i="4"/>
  <c r="GX236" i="4"/>
  <c r="FX63" i="2"/>
  <c r="FV187" i="2"/>
  <c r="JZ55" i="4"/>
  <c r="JZ73" i="4"/>
  <c r="KB142" i="4"/>
  <c r="JV154" i="4"/>
  <c r="FV133" i="2"/>
  <c r="JX180" i="4"/>
  <c r="CT234" i="2"/>
  <c r="BI237" i="2"/>
  <c r="FY128" i="2"/>
  <c r="CY234" i="2"/>
  <c r="KA162" i="4"/>
  <c r="KB148" i="4"/>
  <c r="AJ238" i="2"/>
  <c r="FY78" i="2"/>
  <c r="KB193" i="4"/>
  <c r="FV33" i="2"/>
  <c r="IL234" i="4"/>
  <c r="BD237" i="2"/>
  <c r="FY29" i="2"/>
  <c r="FD237" i="4"/>
  <c r="JX51" i="4"/>
  <c r="IA237" i="4"/>
  <c r="JY171" i="4"/>
  <c r="GV237" i="4"/>
  <c r="JV187" i="4"/>
  <c r="JX57" i="4"/>
  <c r="GC234" i="4"/>
  <c r="FU147" i="2"/>
  <c r="FV191" i="2"/>
  <c r="KB22" i="4"/>
  <c r="HY238" i="4"/>
  <c r="CH238" i="4"/>
  <c r="W235" i="2"/>
  <c r="FY129" i="2"/>
  <c r="KB135" i="4"/>
  <c r="JY218" i="4"/>
  <c r="DN238" i="2"/>
  <c r="EX238" i="4"/>
  <c r="KA59" i="4"/>
  <c r="JY114" i="4"/>
  <c r="FU198" i="2"/>
  <c r="KC221" i="4"/>
  <c r="KA48" i="4"/>
  <c r="JY19" i="4"/>
  <c r="KB115" i="4"/>
  <c r="JZ199" i="4"/>
  <c r="DR237" i="2"/>
  <c r="BN234" i="4"/>
  <c r="JV159" i="4"/>
  <c r="IQ235" i="4"/>
  <c r="FW10" i="2"/>
  <c r="JZ216" i="4"/>
  <c r="AF237" i="2"/>
  <c r="FX170" i="2"/>
  <c r="JX165" i="4"/>
  <c r="I234" i="4"/>
  <c r="D234" i="4"/>
  <c r="FW152" i="2"/>
  <c r="EQ235" i="4"/>
  <c r="EZ237" i="4"/>
  <c r="JX174" i="4"/>
  <c r="HC234" i="4"/>
  <c r="CK235" i="2"/>
  <c r="JY90" i="4"/>
  <c r="JW215" i="4"/>
  <c r="KA140" i="4"/>
  <c r="KA37" i="4"/>
  <c r="JW165" i="4"/>
  <c r="FW91" i="2"/>
  <c r="FX12" i="2"/>
  <c r="FU194" i="2"/>
  <c r="BV235" i="2"/>
  <c r="CQ238" i="2"/>
  <c r="KB167" i="4"/>
  <c r="FB236" i="4"/>
  <c r="AH236" i="2"/>
  <c r="JY118" i="4"/>
  <c r="EA234" i="4"/>
  <c r="CY235" i="4"/>
  <c r="ET236" i="4"/>
  <c r="AA237" i="4"/>
  <c r="BP234" i="2"/>
  <c r="JZ12" i="4"/>
  <c r="FJ235" i="4"/>
  <c r="JY76" i="4"/>
  <c r="FF235" i="2"/>
  <c r="JV106" i="4"/>
  <c r="DS235" i="4"/>
  <c r="JY11" i="4"/>
  <c r="DX237" i="2"/>
  <c r="FW114" i="2"/>
  <c r="JZ81" i="4"/>
  <c r="JW103" i="4"/>
  <c r="KB155" i="4"/>
  <c r="KC147" i="4"/>
  <c r="CU234" i="2"/>
  <c r="FX151" i="2"/>
  <c r="JW228" i="4"/>
  <c r="JW225" i="4"/>
  <c r="AU237" i="4"/>
  <c r="JV40" i="4"/>
  <c r="FV169" i="2"/>
  <c r="FX53" i="2"/>
  <c r="FW151" i="2"/>
  <c r="CB238" i="2"/>
  <c r="F236" i="2"/>
  <c r="FY104" i="2"/>
  <c r="JV18" i="4"/>
  <c r="FX44" i="2"/>
  <c r="FG235" i="2"/>
  <c r="FU152" i="2"/>
  <c r="JZ22" i="4"/>
  <c r="JV170" i="4"/>
  <c r="KC123" i="4"/>
  <c r="JV172" i="4"/>
  <c r="JW192" i="4"/>
  <c r="AO237" i="2"/>
  <c r="FX38" i="2"/>
  <c r="JW12" i="4"/>
  <c r="FW213" i="2"/>
  <c r="FP236" i="4"/>
  <c r="KB227" i="4"/>
  <c r="FU49" i="2"/>
  <c r="FW79" i="2"/>
  <c r="JZ88" i="4"/>
  <c r="JW8" i="4"/>
  <c r="FJ238" i="4"/>
  <c r="KB180" i="4"/>
  <c r="JX218" i="4"/>
  <c r="HX234" i="4"/>
  <c r="HE235" i="4"/>
  <c r="FW196" i="2"/>
  <c r="JV89" i="4"/>
  <c r="EU237" i="2"/>
  <c r="JZ99" i="4"/>
  <c r="JV56" i="4"/>
  <c r="EB235" i="2"/>
  <c r="F234" i="4"/>
  <c r="KB48" i="4"/>
  <c r="KA53" i="4"/>
  <c r="FW165" i="2"/>
  <c r="HZ236" i="4"/>
  <c r="KB116" i="4"/>
  <c r="FU76" i="2"/>
  <c r="JY156" i="4"/>
  <c r="EA238" i="2"/>
  <c r="JX231" i="4"/>
  <c r="KB189" i="4"/>
  <c r="FW109" i="2"/>
  <c r="JT237" i="4"/>
  <c r="JZ191" i="4"/>
  <c r="JZ20" i="4"/>
  <c r="FU154" i="2"/>
  <c r="FX163" i="2"/>
  <c r="FU166" i="2"/>
  <c r="DP235" i="4"/>
  <c r="FU119" i="2"/>
  <c r="FY35" i="2"/>
  <c r="JW191" i="4"/>
  <c r="JN238" i="4"/>
  <c r="FN236" i="2"/>
  <c r="FU135" i="2"/>
  <c r="FX165" i="2"/>
  <c r="FV55" i="2"/>
  <c r="KB178" i="4"/>
  <c r="KC168" i="4"/>
  <c r="EG235" i="4"/>
  <c r="JX27" i="4"/>
  <c r="CV234" i="2"/>
  <c r="FU94" i="2"/>
  <c r="JY201" i="4"/>
  <c r="KB10" i="4"/>
  <c r="KC95" i="4"/>
  <c r="FY206" i="2"/>
  <c r="BU237" i="4"/>
  <c r="FU24" i="2"/>
  <c r="FU223" i="2"/>
  <c r="BQ237" i="2"/>
  <c r="KC92" i="4"/>
  <c r="GF234" i="4"/>
  <c r="ET238" i="2"/>
  <c r="KB57" i="4"/>
  <c r="JZ175" i="4"/>
  <c r="FY96" i="2"/>
  <c r="FX141" i="2"/>
  <c r="FX206" i="2"/>
  <c r="EL235" i="2"/>
  <c r="JV103" i="4"/>
  <c r="AQ236" i="2"/>
  <c r="JL237" i="4"/>
  <c r="FX25" i="2"/>
  <c r="JX39" i="4"/>
  <c r="EW237" i="2"/>
  <c r="KC20" i="4"/>
  <c r="JY158" i="4"/>
  <c r="EJ235" i="4"/>
  <c r="KC79" i="4"/>
  <c r="HT237" i="4"/>
  <c r="JX190" i="4"/>
  <c r="AJ235" i="4"/>
  <c r="FG234" i="4"/>
  <c r="CO237" i="4"/>
  <c r="AT236" i="2"/>
  <c r="KC208" i="4"/>
  <c r="KA44" i="4"/>
  <c r="F236" i="4"/>
  <c r="CK236" i="4"/>
  <c r="DD238" i="4"/>
  <c r="ID235" i="4"/>
  <c r="ED234" i="4"/>
  <c r="EU235" i="2"/>
  <c r="CS235" i="2"/>
  <c r="DI237" i="4"/>
  <c r="CF234" i="2"/>
  <c r="KC158" i="4"/>
  <c r="JX227" i="4"/>
  <c r="FY153" i="2"/>
  <c r="EL237" i="2"/>
  <c r="BN235" i="4"/>
  <c r="BX237" i="4"/>
  <c r="DZ238" i="2"/>
  <c r="KC141" i="4"/>
  <c r="HH237" i="4"/>
  <c r="HD238" i="4"/>
  <c r="BX235" i="4"/>
  <c r="KC215" i="4"/>
  <c r="DP236" i="4"/>
  <c r="H237" i="2"/>
  <c r="FW84" i="2"/>
  <c r="FW85" i="2"/>
  <c r="DS235" i="2"/>
  <c r="JY129" i="4"/>
  <c r="JT235" i="4"/>
  <c r="FU234" i="4"/>
  <c r="JX131" i="4"/>
  <c r="FV30" i="2"/>
  <c r="KC139" i="4"/>
  <c r="FV86" i="2"/>
  <c r="FF237" i="4"/>
  <c r="GQ237" i="4"/>
  <c r="JW179" i="4"/>
  <c r="JX7" i="4"/>
  <c r="KA34" i="4"/>
  <c r="CE238" i="4"/>
  <c r="JZ93" i="4"/>
  <c r="BC235" i="2"/>
  <c r="FV153" i="2"/>
  <c r="FX9" i="2"/>
  <c r="FW159" i="2"/>
  <c r="IR236" i="4"/>
  <c r="HX235" i="4"/>
  <c r="HG236" i="4"/>
  <c r="DB237" i="2"/>
  <c r="FK238" i="4"/>
  <c r="FV214" i="2"/>
  <c r="FV91" i="2"/>
  <c r="JJ238" i="4"/>
  <c r="EW238" i="2"/>
  <c r="FY40" i="2"/>
  <c r="JX97" i="4"/>
  <c r="FH234" i="2"/>
  <c r="KC132" i="4"/>
  <c r="KA187" i="4"/>
  <c r="DC237" i="2"/>
  <c r="BL237" i="4"/>
  <c r="JW159" i="4"/>
  <c r="KB25" i="4"/>
  <c r="EO236" i="2"/>
  <c r="KB102" i="4"/>
  <c r="JV180" i="4"/>
  <c r="FW13" i="2"/>
  <c r="JZ119" i="4"/>
  <c r="FU79" i="2"/>
  <c r="FU92" i="2"/>
  <c r="EF234" i="4"/>
  <c r="CQ235" i="2"/>
  <c r="EC235" i="2"/>
  <c r="JX220" i="4"/>
  <c r="EF235" i="2"/>
  <c r="JV10" i="4"/>
  <c r="KA181" i="4"/>
  <c r="AA238" i="4"/>
  <c r="FX97" i="2"/>
  <c r="KB106" i="4"/>
  <c r="HN237" i="4"/>
  <c r="CK236" i="2"/>
  <c r="FJ238" i="2"/>
  <c r="FX236" i="4"/>
  <c r="GP235" i="4"/>
  <c r="JW145" i="4"/>
  <c r="KB154" i="4"/>
  <c r="FU167" i="2"/>
  <c r="FY20" i="2"/>
  <c r="FN234" i="4"/>
  <c r="JX132" i="4"/>
  <c r="JY63" i="4"/>
  <c r="CH238" i="2"/>
  <c r="CT236" i="4"/>
  <c r="FX142" i="2"/>
  <c r="BT238" i="2"/>
  <c r="BW236" i="4"/>
  <c r="FY192" i="2"/>
  <c r="JZ182" i="4"/>
  <c r="KA39" i="4"/>
  <c r="FG237" i="4"/>
  <c r="BO236" i="4"/>
  <c r="CX237" i="4"/>
  <c r="KC125" i="4"/>
  <c r="AW234" i="2"/>
  <c r="JY132" i="4"/>
  <c r="V238" i="2"/>
  <c r="IJ237" i="4"/>
  <c r="FY208" i="2"/>
  <c r="EY235" i="2"/>
  <c r="FU90" i="2"/>
  <c r="EI235" i="4"/>
  <c r="JY225" i="4"/>
  <c r="FW51" i="2"/>
  <c r="CM236" i="2"/>
  <c r="JY103" i="4"/>
  <c r="BD234" i="2"/>
  <c r="KB198" i="4"/>
  <c r="I235" i="4"/>
  <c r="ES235" i="4"/>
  <c r="JW152" i="4"/>
  <c r="FA235" i="4"/>
  <c r="JX20" i="4"/>
  <c r="HZ237" i="4"/>
  <c r="BB234" i="4"/>
  <c r="FV141" i="2"/>
  <c r="JV30" i="4"/>
  <c r="KB20" i="4"/>
  <c r="DE237" i="4"/>
  <c r="EZ237" i="2"/>
  <c r="FV27" i="2"/>
  <c r="GO236" i="4"/>
  <c r="F234" i="2"/>
  <c r="BQ238" i="2"/>
  <c r="DA236" i="4"/>
  <c r="FX186" i="2"/>
  <c r="JZ145" i="4"/>
  <c r="EM237" i="4"/>
  <c r="JZ149" i="4"/>
  <c r="FW37" i="2"/>
  <c r="BY234" i="2"/>
  <c r="FW198" i="2"/>
  <c r="JZ192" i="4"/>
  <c r="BW234" i="2"/>
  <c r="FY183" i="2"/>
  <c r="KA114" i="4"/>
  <c r="KC93" i="4"/>
  <c r="KC180" i="4"/>
  <c r="JY92" i="4"/>
  <c r="FV67" i="2"/>
  <c r="KC29" i="4"/>
  <c r="KC126" i="4"/>
  <c r="FU146" i="2"/>
  <c r="AM237" i="2"/>
  <c r="FY74" i="2"/>
  <c r="FW203" i="2"/>
  <c r="GR238" i="4"/>
  <c r="JW54" i="4"/>
  <c r="FY97" i="2"/>
  <c r="JW177" i="4"/>
  <c r="JX152" i="4"/>
  <c r="CY237" i="4"/>
  <c r="CG238" i="4"/>
  <c r="CS237" i="2"/>
  <c r="JZ74" i="4"/>
  <c r="FX85" i="2"/>
  <c r="KA143" i="4"/>
  <c r="AN235" i="4"/>
  <c r="JW114" i="4"/>
  <c r="AQ237" i="4"/>
  <c r="FW24" i="2"/>
  <c r="FU138" i="2"/>
  <c r="IC235" i="4"/>
  <c r="FY200" i="2"/>
  <c r="EG234" i="2"/>
  <c r="JY65" i="4"/>
  <c r="FX14" i="2"/>
  <c r="CR238" i="2"/>
  <c r="JV208" i="4"/>
  <c r="BA236" i="2"/>
  <c r="DN234" i="4"/>
  <c r="FY82" i="2"/>
  <c r="KC176" i="4"/>
  <c r="FW180" i="2"/>
  <c r="IG236" i="4"/>
  <c r="KA203" i="4"/>
  <c r="M238" i="2"/>
  <c r="FV157" i="2"/>
  <c r="JW48" i="4"/>
  <c r="IN234" i="4"/>
  <c r="JZ219" i="4"/>
  <c r="JW123" i="4"/>
  <c r="HB234" i="4"/>
  <c r="FV213" i="2"/>
  <c r="EK235" i="4"/>
  <c r="EN237" i="2"/>
  <c r="JY27" i="4"/>
  <c r="KA165" i="4"/>
  <c r="JX207" i="4"/>
  <c r="JC236" i="4"/>
  <c r="FY73" i="2"/>
  <c r="KA42" i="4"/>
  <c r="AH235" i="4"/>
  <c r="JY169" i="4"/>
  <c r="FV132" i="2"/>
  <c r="KC19" i="4"/>
  <c r="EY238" i="4"/>
  <c r="EY234" i="4"/>
  <c r="KA122" i="4"/>
  <c r="FL235" i="2"/>
  <c r="AY235" i="2"/>
  <c r="JZ151" i="4"/>
  <c r="FV137" i="2"/>
  <c r="JZ15" i="4"/>
  <c r="FV160" i="2"/>
  <c r="JZ210" i="4"/>
  <c r="JY170" i="4"/>
  <c r="JZ84" i="4"/>
  <c r="DZ238" i="4"/>
  <c r="BG236" i="2"/>
  <c r="JW195" i="4"/>
  <c r="FY212" i="2"/>
  <c r="EY234" i="2"/>
  <c r="ER236" i="2"/>
  <c r="JV62" i="4"/>
  <c r="CC236" i="2"/>
  <c r="FX156" i="2"/>
  <c r="FW66" i="2"/>
  <c r="KB166" i="4"/>
  <c r="AC237" i="4"/>
  <c r="JX56" i="4"/>
  <c r="FY113" i="2"/>
  <c r="FW53" i="2"/>
  <c r="DT234" i="4"/>
  <c r="JZ112" i="4"/>
  <c r="KC105" i="4"/>
  <c r="JP235" i="4"/>
  <c r="CP238" i="4"/>
  <c r="JW222" i="4"/>
  <c r="KC82" i="4"/>
  <c r="BD237" i="4"/>
  <c r="KA201" i="4"/>
  <c r="JY133" i="4"/>
  <c r="HW237" i="4"/>
  <c r="JX133" i="4"/>
  <c r="CJ238" i="2"/>
  <c r="FU74" i="2"/>
  <c r="JY84" i="4"/>
  <c r="JZ137" i="4"/>
  <c r="FY117" i="2"/>
  <c r="KB105" i="4"/>
  <c r="FZ238" i="4"/>
  <c r="GN234" i="4"/>
  <c r="FU204" i="2"/>
  <c r="JW38" i="4"/>
  <c r="FJ235" i="2"/>
  <c r="KB187" i="4"/>
  <c r="AP234" i="2"/>
  <c r="EV236" i="4"/>
  <c r="KA188" i="4"/>
  <c r="KA177" i="4"/>
  <c r="JX195" i="4"/>
  <c r="FV228" i="2"/>
  <c r="JQ238" i="4"/>
  <c r="EX234" i="2"/>
  <c r="GM236" i="4"/>
  <c r="JX145" i="4"/>
  <c r="JV53" i="4"/>
  <c r="FF234" i="4"/>
  <c r="JO235" i="4"/>
  <c r="KA219" i="4"/>
  <c r="W237" i="2"/>
  <c r="EM238" i="4"/>
  <c r="GS234" i="4"/>
  <c r="CZ234" i="4"/>
  <c r="FV83" i="2"/>
  <c r="FE236" i="2"/>
  <c r="JV176" i="4"/>
  <c r="FJ236" i="4"/>
  <c r="KC84" i="4"/>
  <c r="GF237" i="4"/>
  <c r="CN238" i="2"/>
  <c r="KA96" i="4"/>
  <c r="AO238" i="4"/>
  <c r="IR234" i="4"/>
  <c r="AV234" i="2"/>
  <c r="JV45" i="4"/>
  <c r="FY8" i="2"/>
  <c r="KB101" i="4"/>
  <c r="JZ91" i="4"/>
  <c r="JY192" i="4"/>
  <c r="FL238" i="4"/>
  <c r="AP235" i="2"/>
  <c r="JZ13" i="4"/>
  <c r="BI235" i="4"/>
  <c r="L234" i="2"/>
  <c r="JW204" i="4"/>
  <c r="JZ79" i="4"/>
  <c r="IP238" i="4"/>
  <c r="AK236" i="4"/>
  <c r="FX218" i="2"/>
  <c r="FU15" i="2"/>
  <c r="JV139" i="4"/>
  <c r="FW141" i="2"/>
  <c r="IL235" i="4"/>
  <c r="JZ104" i="4"/>
  <c r="CR234" i="2"/>
  <c r="KB171" i="4"/>
  <c r="JW171" i="4"/>
  <c r="KA65" i="4"/>
  <c r="KA134" i="4"/>
  <c r="KA100" i="4"/>
  <c r="KC68" i="4"/>
  <c r="KC131" i="4"/>
  <c r="DE236" i="2"/>
  <c r="KA152" i="4"/>
  <c r="JW115" i="4"/>
  <c r="BF235" i="4"/>
  <c r="JX37" i="4"/>
  <c r="JW156" i="4"/>
  <c r="JV122" i="4"/>
  <c r="JX203" i="4"/>
  <c r="KB218" i="4"/>
  <c r="AI234" i="4"/>
  <c r="FX167" i="2"/>
  <c r="W234" i="2"/>
  <c r="JZ49" i="4"/>
  <c r="FU30" i="2"/>
  <c r="JZ223" i="4"/>
  <c r="FY48" i="2"/>
  <c r="KB107" i="4"/>
  <c r="KC207" i="4"/>
  <c r="FV177" i="2"/>
  <c r="HP238" i="4"/>
  <c r="EF236" i="2"/>
  <c r="EZ238" i="2"/>
  <c r="JV147" i="4"/>
  <c r="FW56" i="2"/>
  <c r="AL236" i="2"/>
  <c r="KB151" i="4"/>
  <c r="DZ234" i="4"/>
  <c r="JX93" i="4"/>
  <c r="FW92" i="2"/>
  <c r="BS237" i="2"/>
  <c r="IG234" i="4"/>
  <c r="Z234" i="2"/>
  <c r="FI238" i="2"/>
  <c r="CE236" i="4"/>
  <c r="IA234" i="4"/>
  <c r="JX21" i="4"/>
  <c r="IF234" i="4"/>
  <c r="JW124" i="4"/>
  <c r="U234" i="4"/>
  <c r="CD237" i="2"/>
  <c r="FY198" i="2"/>
  <c r="KB52" i="4"/>
  <c r="JW227" i="4"/>
  <c r="FX169" i="2"/>
  <c r="FE236" i="4"/>
  <c r="AY234" i="2"/>
  <c r="BS237" i="4"/>
  <c r="EA237" i="2"/>
  <c r="FY135" i="2"/>
  <c r="FV198" i="2"/>
  <c r="FU170" i="2"/>
  <c r="JZ17" i="4"/>
  <c r="FU12" i="2"/>
  <c r="FX35" i="2"/>
  <c r="V236" i="4"/>
  <c r="FV8" i="2"/>
  <c r="GB236" i="4"/>
  <c r="JX88" i="4"/>
  <c r="KA29" i="4"/>
  <c r="FW230" i="2"/>
  <c r="GU236" i="4"/>
  <c r="IX238" i="4"/>
  <c r="CD236" i="4"/>
  <c r="JY191" i="4"/>
  <c r="KA109" i="4"/>
  <c r="FU233" i="2"/>
  <c r="JY20" i="4"/>
  <c r="Q238" i="2"/>
  <c r="JV47" i="4"/>
  <c r="JZ56" i="4"/>
  <c r="BY234" i="4"/>
  <c r="CP234" i="4"/>
  <c r="X235" i="4"/>
  <c r="KC38" i="4"/>
  <c r="FY232" i="2"/>
  <c r="JY106" i="4"/>
  <c r="KA26" i="4"/>
  <c r="X236" i="4"/>
  <c r="FK235" i="2"/>
  <c r="GT237" i="4"/>
  <c r="FD238" i="4"/>
  <c r="FY167" i="2"/>
  <c r="BB235" i="2"/>
  <c r="U237" i="4"/>
  <c r="JV227" i="4"/>
  <c r="KC47" i="4"/>
  <c r="JV173" i="4"/>
  <c r="CD234" i="2"/>
  <c r="KC209" i="4"/>
  <c r="IR237" i="4"/>
  <c r="KA41" i="4"/>
  <c r="AF236" i="2"/>
  <c r="IB234" i="4"/>
  <c r="KC177" i="4"/>
  <c r="JG237" i="4"/>
  <c r="H236" i="4"/>
  <c r="HE237" i="4"/>
  <c r="CT235" i="2"/>
  <c r="JZ166" i="4"/>
  <c r="P238" i="4"/>
  <c r="FW208" i="2"/>
  <c r="JV112" i="4"/>
  <c r="JY69" i="4"/>
  <c r="CM235" i="2"/>
  <c r="DD238" i="2"/>
  <c r="JY215" i="4"/>
  <c r="BI238" i="2"/>
  <c r="KA205" i="4"/>
  <c r="KB188" i="4"/>
  <c r="JX18" i="4"/>
  <c r="DY234" i="2"/>
  <c r="JY68" i="4"/>
  <c r="JV69" i="4"/>
  <c r="FM237" i="4"/>
  <c r="KC160" i="4"/>
  <c r="KC13" i="4"/>
  <c r="JY205" i="4"/>
  <c r="JW155" i="4"/>
  <c r="KB104" i="4"/>
  <c r="FY111" i="2"/>
  <c r="FT238" i="2"/>
  <c r="JX67" i="4"/>
  <c r="EX237" i="2"/>
  <c r="EB238" i="2"/>
  <c r="FX223" i="2"/>
  <c r="FY188" i="2"/>
  <c r="JW150" i="4"/>
  <c r="FU122" i="2"/>
  <c r="JZ29" i="4"/>
  <c r="DE236" i="4"/>
  <c r="FY168" i="2"/>
  <c r="FW11" i="2"/>
  <c r="FV53" i="2"/>
  <c r="EG237" i="4"/>
  <c r="DU236" i="4"/>
  <c r="FY175" i="2"/>
  <c r="FW182" i="2"/>
  <c r="JY184" i="4"/>
  <c r="FW211" i="2"/>
  <c r="JX104" i="4"/>
  <c r="KB111" i="4"/>
  <c r="AG238" i="4"/>
  <c r="KB35" i="4"/>
  <c r="FU131" i="2"/>
  <c r="FU34" i="2"/>
  <c r="FH235" i="4"/>
  <c r="KC202" i="4"/>
  <c r="JS238" i="4"/>
  <c r="FX238" i="4"/>
  <c r="FW190" i="2"/>
  <c r="AS237" i="2"/>
  <c r="KC77" i="4"/>
  <c r="FW28" i="2"/>
  <c r="HB236" i="4"/>
  <c r="JW98" i="4"/>
  <c r="JY154" i="4"/>
  <c r="DD234" i="2"/>
  <c r="KA110" i="4"/>
  <c r="JA235" i="4"/>
  <c r="FW222" i="2"/>
  <c r="EP234" i="2"/>
  <c r="JV49" i="4"/>
  <c r="BP235" i="2"/>
  <c r="ED235" i="2"/>
  <c r="KC120" i="4"/>
  <c r="CK238" i="2"/>
  <c r="FW227" i="2"/>
  <c r="CN236" i="4"/>
  <c r="JX215" i="4"/>
  <c r="DV238" i="2"/>
  <c r="DU234" i="4"/>
  <c r="FS236" i="4"/>
  <c r="BJ234" i="4"/>
  <c r="KC151" i="4"/>
  <c r="JW107" i="4"/>
  <c r="JA236" i="4"/>
  <c r="FV10" i="2"/>
  <c r="JJ236" i="4"/>
  <c r="FY16" i="2"/>
  <c r="JJ235" i="4"/>
  <c r="HB235" i="4"/>
  <c r="FV97" i="2"/>
  <c r="JX141" i="4"/>
  <c r="ER236" i="4"/>
  <c r="FW57" i="2"/>
  <c r="JY222" i="4"/>
  <c r="AM236" i="4"/>
  <c r="B238" i="2"/>
  <c r="KB97" i="4"/>
  <c r="IY237" i="4"/>
  <c r="FY145" i="2"/>
  <c r="JU237" i="4"/>
  <c r="KC214" i="4"/>
  <c r="FU17" i="2"/>
  <c r="FV109" i="2"/>
  <c r="HU237" i="4"/>
  <c r="CI236" i="4"/>
  <c r="IM236" i="4"/>
  <c r="DW236" i="4"/>
  <c r="AB235" i="2"/>
  <c r="KA117" i="4"/>
  <c r="FO238" i="4"/>
  <c r="AL234" i="4"/>
  <c r="FW44" i="2"/>
  <c r="AZ238" i="4"/>
  <c r="JZ50" i="4"/>
  <c r="KB29" i="4"/>
  <c r="CL234" i="2"/>
  <c r="HJ236" i="4"/>
  <c r="FV172" i="2"/>
  <c r="FW61" i="2"/>
  <c r="JZ16" i="4"/>
  <c r="FW115" i="2"/>
  <c r="JY146" i="4"/>
  <c r="O235" i="4"/>
  <c r="D238" i="2"/>
  <c r="FW217" i="2"/>
  <c r="IW234" i="4"/>
  <c r="KA189" i="4"/>
  <c r="JX150" i="4"/>
  <c r="FY201" i="2"/>
  <c r="HR236" i="4"/>
  <c r="FI234" i="2"/>
  <c r="JX185" i="4"/>
  <c r="JW42" i="4"/>
  <c r="FX144" i="2"/>
  <c r="KB225" i="4"/>
  <c r="EU238" i="4"/>
  <c r="D236" i="2"/>
  <c r="JX222" i="4"/>
  <c r="FN237" i="4"/>
  <c r="JH234" i="4"/>
  <c r="DZ237" i="4"/>
  <c r="FU109" i="2"/>
  <c r="GB234" i="4"/>
  <c r="EY236" i="2"/>
  <c r="AS234" i="4"/>
  <c r="AU236" i="4"/>
  <c r="DD237" i="4"/>
  <c r="KB228" i="4"/>
  <c r="JV70" i="4"/>
  <c r="JZ161" i="4"/>
  <c r="JX77" i="4"/>
  <c r="JZ147" i="4"/>
  <c r="AH237" i="4"/>
  <c r="FV108" i="2"/>
  <c r="KC219" i="4"/>
  <c r="DZ235" i="2"/>
  <c r="FL235" i="4"/>
  <c r="CR237" i="4"/>
  <c r="AU238" i="4"/>
  <c r="JY148" i="4"/>
  <c r="W235" i="4"/>
  <c r="FU75" i="2"/>
  <c r="DB234" i="4"/>
  <c r="JX65" i="4"/>
  <c r="IK235" i="4"/>
  <c r="JY190" i="4"/>
  <c r="DS236" i="4"/>
  <c r="IW237" i="4"/>
  <c r="M236" i="2"/>
  <c r="JX94" i="4"/>
  <c r="FX23" i="2"/>
  <c r="FV24" i="2"/>
  <c r="JZ117" i="4"/>
  <c r="KA172" i="4"/>
  <c r="GK237" i="4"/>
  <c r="JJ234" i="4"/>
  <c r="FX172" i="2"/>
  <c r="KC117" i="4"/>
  <c r="AQ234" i="2"/>
  <c r="JY86" i="4"/>
  <c r="JY64" i="4"/>
  <c r="KA31" i="4"/>
  <c r="JZ121" i="4"/>
  <c r="FU209" i="2"/>
  <c r="KA135" i="4"/>
  <c r="KA220" i="4"/>
  <c r="BD236" i="2"/>
  <c r="JV155" i="4"/>
  <c r="KC167" i="4"/>
  <c r="FT234" i="4"/>
  <c r="FY134" i="2"/>
  <c r="FW31" i="2"/>
  <c r="FU38" i="2"/>
  <c r="CU236" i="2"/>
  <c r="AG235" i="2"/>
  <c r="DJ234" i="4"/>
  <c r="JV119" i="4"/>
  <c r="KC191" i="4"/>
  <c r="JV136" i="4"/>
  <c r="FY70" i="2"/>
  <c r="JS234" i="4"/>
  <c r="FG237" i="2"/>
  <c r="CH236" i="4"/>
  <c r="FX90" i="2"/>
  <c r="JZ124" i="4"/>
  <c r="FX43" i="2"/>
  <c r="L238" i="2"/>
  <c r="JE238" i="4"/>
  <c r="KB96" i="4"/>
  <c r="L236" i="4"/>
  <c r="GC235" i="4"/>
  <c r="JI238" i="4"/>
  <c r="KA82" i="4"/>
  <c r="KA147" i="4"/>
  <c r="HW235" i="4"/>
  <c r="FY163" i="2"/>
  <c r="F235" i="4"/>
  <c r="JW72" i="4"/>
  <c r="FX126" i="2"/>
  <c r="FX84" i="2"/>
  <c r="DB235" i="2"/>
  <c r="JY28" i="4"/>
  <c r="JY56" i="4"/>
  <c r="EC238" i="4"/>
  <c r="JH237" i="4"/>
  <c r="O238" i="4"/>
  <c r="FW80" i="2"/>
  <c r="KB85" i="4"/>
  <c r="CY237" i="2"/>
  <c r="JB238" i="4"/>
  <c r="AC238" i="2"/>
  <c r="JF235" i="4"/>
  <c r="B237" i="4"/>
  <c r="FX160" i="2"/>
  <c r="AS235" i="2"/>
  <c r="JC234" i="4"/>
  <c r="FY68" i="2"/>
  <c r="JX106" i="4"/>
  <c r="DI236" i="4"/>
  <c r="FV129" i="2"/>
  <c r="DG235" i="4"/>
  <c r="G238" i="4"/>
  <c r="JY207" i="4"/>
  <c r="FY204" i="2"/>
  <c r="FW192" i="2"/>
  <c r="KB71" i="4"/>
  <c r="DH237" i="2"/>
  <c r="HJ235" i="4"/>
  <c r="FW137" i="2"/>
  <c r="KA18" i="4"/>
  <c r="FU168" i="2"/>
  <c r="KB21" i="4"/>
  <c r="BI236" i="2"/>
  <c r="FU132" i="2"/>
  <c r="IZ238" i="4"/>
  <c r="FT236" i="2"/>
  <c r="KA126" i="4"/>
  <c r="JZ231" i="4"/>
  <c r="CV236" i="4"/>
  <c r="JV198" i="4"/>
  <c r="KC231" i="4"/>
  <c r="JX11" i="4"/>
  <c r="FU91" i="2"/>
  <c r="JW134" i="4"/>
  <c r="DB234" i="2"/>
  <c r="II236" i="4"/>
  <c r="JV98" i="4"/>
  <c r="FU189" i="2"/>
  <c r="BY236" i="2"/>
  <c r="FC237" i="4"/>
  <c r="KC229" i="4"/>
  <c r="CX236" i="2"/>
  <c r="JY120" i="4"/>
  <c r="JV223" i="4"/>
  <c r="CP235" i="4"/>
  <c r="D236" i="4"/>
  <c r="JX130" i="4"/>
  <c r="FX221" i="2"/>
  <c r="EP236" i="4"/>
  <c r="FV131" i="2"/>
  <c r="KB53" i="4"/>
  <c r="CD235" i="4"/>
  <c r="FX196" i="2"/>
  <c r="I237" i="4"/>
  <c r="EC236" i="2"/>
  <c r="KA19" i="4"/>
  <c r="JV143" i="4"/>
  <c r="JX187" i="4"/>
  <c r="FU121" i="2"/>
  <c r="JV135" i="4"/>
  <c r="JV174" i="4"/>
  <c r="BU236" i="2"/>
  <c r="GH236" i="4"/>
  <c r="JW148" i="4"/>
  <c r="KB146" i="4"/>
  <c r="FW20" i="2"/>
  <c r="DF234" i="2"/>
  <c r="BW238" i="4"/>
  <c r="FW117" i="2"/>
  <c r="KA119" i="4"/>
  <c r="Y236" i="2"/>
  <c r="JZ80" i="4"/>
  <c r="KA123" i="4"/>
  <c r="FX8" i="2"/>
  <c r="IK238" i="4"/>
  <c r="JW232" i="4"/>
  <c r="DJ238" i="4"/>
  <c r="DS237" i="2"/>
  <c r="JY100" i="4"/>
  <c r="JV221" i="4"/>
  <c r="ER237" i="2"/>
  <c r="DF236" i="4"/>
  <c r="FW125" i="2"/>
  <c r="H236" i="2"/>
  <c r="JV48" i="4"/>
  <c r="JX95" i="4"/>
  <c r="JX12" i="4"/>
  <c r="FX182" i="2"/>
  <c r="FW204" i="2"/>
  <c r="CE236" i="2"/>
  <c r="IH238" i="4"/>
  <c r="KA163" i="4"/>
  <c r="JZ25" i="4"/>
  <c r="R235" i="2"/>
  <c r="KA216" i="4"/>
  <c r="FV136" i="2"/>
  <c r="BS236" i="2"/>
  <c r="JV82" i="4"/>
  <c r="JX192" i="4"/>
  <c r="JW84" i="4"/>
  <c r="IJ234" i="4"/>
  <c r="JZ197" i="4"/>
  <c r="FX171" i="2"/>
  <c r="JX139" i="4"/>
  <c r="FW145" i="2"/>
  <c r="KA71" i="4"/>
  <c r="KA91" i="4"/>
  <c r="FK237" i="4"/>
  <c r="JX48" i="4"/>
  <c r="JW158" i="4"/>
  <c r="KA173" i="4"/>
  <c r="JX178" i="4"/>
  <c r="JW188" i="4"/>
  <c r="FW71" i="2"/>
  <c r="JZ125" i="4"/>
  <c r="DP235" i="2"/>
  <c r="JY37" i="4"/>
  <c r="JL238" i="4"/>
  <c r="KC223" i="4"/>
  <c r="FW22" i="2"/>
  <c r="EU234" i="2"/>
  <c r="JY216" i="4"/>
  <c r="JV156" i="4"/>
  <c r="AU237" i="2"/>
  <c r="FX105" i="2"/>
  <c r="KC172" i="4"/>
  <c r="KB222" i="4"/>
  <c r="EE234" i="4"/>
  <c r="JU238" i="4"/>
  <c r="JP238" i="4"/>
  <c r="FV28" i="2"/>
  <c r="DD235" i="2"/>
  <c r="BW237" i="4"/>
  <c r="JX71" i="4"/>
  <c r="JY198" i="4"/>
  <c r="JW101" i="4"/>
  <c r="JZ65" i="4"/>
  <c r="JZ103" i="4"/>
  <c r="AG236" i="2"/>
  <c r="JZ220" i="4"/>
  <c r="FU210" i="2"/>
  <c r="JZ89" i="4"/>
  <c r="KA166" i="4"/>
  <c r="DE238" i="4"/>
  <c r="FX181" i="2"/>
  <c r="EX236" i="2"/>
  <c r="HW234" i="4"/>
  <c r="JY233" i="4"/>
  <c r="JD236" i="4"/>
  <c r="DO236" i="2"/>
  <c r="BT234" i="2"/>
  <c r="FW69" i="2"/>
  <c r="EZ234" i="2"/>
  <c r="KC42" i="4"/>
  <c r="JX89" i="4"/>
  <c r="FV150" i="2"/>
  <c r="FX237" i="4"/>
  <c r="EY237" i="4"/>
  <c r="S234" i="2"/>
  <c r="JZ142" i="4"/>
  <c r="CB238" i="4"/>
  <c r="JY159" i="4"/>
  <c r="FY231" i="2"/>
  <c r="CV236" i="2"/>
  <c r="JY67" i="4"/>
  <c r="AK238" i="4"/>
  <c r="FY13" i="2"/>
  <c r="S238" i="4"/>
  <c r="FX81" i="2"/>
  <c r="BB235" i="4"/>
  <c r="FV179" i="2"/>
  <c r="FY77" i="2"/>
  <c r="FV220" i="2"/>
  <c r="KC140" i="4"/>
  <c r="JZ106" i="4"/>
  <c r="AY237" i="4"/>
  <c r="GD235" i="4"/>
  <c r="JZ96" i="4"/>
  <c r="AV234" i="4"/>
  <c r="EF235" i="4"/>
  <c r="DY235" i="2"/>
  <c r="FY218" i="2"/>
  <c r="AA234" i="2"/>
  <c r="FW132" i="2"/>
  <c r="JY136" i="4"/>
  <c r="KC111" i="4"/>
  <c r="IG238" i="4"/>
  <c r="FW133" i="2"/>
  <c r="GR235" i="4"/>
  <c r="CM237" i="4"/>
  <c r="CX235" i="4"/>
  <c r="GK238" i="4"/>
  <c r="FY71" i="2"/>
  <c r="EH238" i="4"/>
  <c r="FV63" i="2"/>
  <c r="CQ237" i="2"/>
  <c r="EJ236" i="4"/>
  <c r="KA24" i="4"/>
  <c r="AI237" i="2"/>
  <c r="FW188" i="2"/>
  <c r="JV219" i="4"/>
  <c r="FR235" i="2"/>
  <c r="FX80" i="2"/>
  <c r="GV235" i="4"/>
  <c r="IN236" i="4"/>
  <c r="JW210" i="4"/>
  <c r="AU234" i="2"/>
  <c r="JX25" i="4"/>
  <c r="FY19" i="2"/>
  <c r="CS237" i="4"/>
  <c r="JZ208" i="4"/>
  <c r="FW52" i="2"/>
  <c r="KA63" i="4"/>
  <c r="JW199" i="4"/>
  <c r="KB138" i="4"/>
  <c r="EU236" i="2"/>
  <c r="FW18" i="2"/>
  <c r="FX149" i="2"/>
  <c r="FU185" i="2"/>
  <c r="HX237" i="4"/>
  <c r="DL237" i="2"/>
  <c r="KA175" i="4"/>
  <c r="KA92" i="4"/>
  <c r="II234" i="4"/>
  <c r="FY86" i="2"/>
  <c r="JY15" i="4"/>
  <c r="JX68" i="4"/>
  <c r="FR235" i="4"/>
  <c r="JV140" i="4"/>
  <c r="FX111" i="2"/>
  <c r="FW7" i="2"/>
  <c r="EK238" i="2"/>
  <c r="KC162" i="4"/>
  <c r="JV175" i="4"/>
  <c r="JW32" i="4"/>
  <c r="KC35" i="4"/>
  <c r="EQ236" i="2"/>
  <c r="FU160" i="2"/>
  <c r="FX49" i="2"/>
  <c r="JV60" i="4"/>
  <c r="FX75" i="2"/>
  <c r="KB182" i="4"/>
  <c r="FY124" i="2"/>
  <c r="KB109" i="4"/>
  <c r="BL234" i="2"/>
  <c r="CZ236" i="2"/>
  <c r="FL237" i="2"/>
  <c r="FY205" i="2"/>
  <c r="JV65" i="4"/>
  <c r="BC236" i="4"/>
  <c r="GZ236" i="4"/>
  <c r="FW134" i="2"/>
  <c r="JW67" i="4"/>
  <c r="FV127" i="2"/>
  <c r="IL236" i="4"/>
  <c r="DU236" i="2"/>
  <c r="AH238" i="4"/>
  <c r="JD234" i="4"/>
  <c r="JX34" i="4"/>
  <c r="GV238" i="4"/>
  <c r="FJ236" i="2"/>
  <c r="JW196" i="4"/>
  <c r="FF234" i="2"/>
  <c r="FX180" i="2"/>
  <c r="FW113" i="2"/>
  <c r="CS236" i="4"/>
  <c r="FU35" i="2"/>
  <c r="FU86" i="2"/>
  <c r="JZ128" i="4"/>
  <c r="FU22" i="2"/>
  <c r="CL238" i="4"/>
  <c r="AL235" i="4"/>
  <c r="JZ70" i="4"/>
  <c r="JZ174" i="4"/>
  <c r="CU238" i="2"/>
  <c r="JV25" i="4"/>
  <c r="BO237" i="2"/>
  <c r="EO235" i="4"/>
  <c r="JV125" i="4"/>
  <c r="ED235" i="4"/>
  <c r="GE236" i="4"/>
  <c r="JY210" i="4"/>
  <c r="BZ237" i="2"/>
  <c r="JQ235" i="4"/>
  <c r="AD236" i="2"/>
  <c r="KC49" i="4"/>
  <c r="FU7" i="2"/>
  <c r="JW127" i="4"/>
  <c r="FV19" i="2"/>
  <c r="JW200" i="4"/>
  <c r="GA236" i="4"/>
  <c r="FU187" i="2"/>
  <c r="KC156" i="4"/>
  <c r="CW237" i="4"/>
  <c r="CU234" i="4"/>
  <c r="FU149" i="2"/>
  <c r="JV33" i="4"/>
  <c r="JY160" i="4"/>
  <c r="KC108" i="4"/>
  <c r="GO235" i="4"/>
  <c r="CY235" i="2"/>
  <c r="JZ97" i="4"/>
  <c r="KB62" i="4"/>
  <c r="FV9" i="2"/>
  <c r="FX133" i="2"/>
  <c r="KC121" i="4"/>
  <c r="JY29" i="4"/>
  <c r="BG237" i="2"/>
  <c r="JY195" i="4"/>
  <c r="JV91" i="4"/>
  <c r="HL234" i="4"/>
  <c r="KC55" i="4"/>
  <c r="GX235" i="4"/>
  <c r="T234" i="4"/>
  <c r="FW201" i="2"/>
  <c r="DM238" i="2"/>
  <c r="KC114" i="4"/>
  <c r="JV104" i="4"/>
  <c r="FW60" i="2"/>
  <c r="JV85" i="4"/>
  <c r="AI237" i="4"/>
  <c r="DA235" i="2"/>
  <c r="F238" i="2"/>
  <c r="GV236" i="4"/>
  <c r="CI234" i="4"/>
  <c r="FU172" i="2"/>
  <c r="IE236" i="4"/>
  <c r="FK234" i="2"/>
  <c r="C235" i="4"/>
  <c r="BX235" i="2"/>
  <c r="AG237" i="4"/>
  <c r="JX213" i="4"/>
  <c r="V238" i="4"/>
  <c r="FW120" i="2"/>
  <c r="BS236" i="4"/>
  <c r="EE237" i="4"/>
  <c r="BW235" i="4"/>
  <c r="JV164" i="4"/>
  <c r="JW223" i="4"/>
  <c r="EL238" i="4"/>
  <c r="KC170" i="4"/>
  <c r="FS236" i="2"/>
  <c r="CB236" i="4"/>
  <c r="FX65" i="2"/>
  <c r="BU234" i="2"/>
  <c r="JY137" i="4"/>
  <c r="GT236" i="4"/>
  <c r="IM235" i="4"/>
  <c r="JX105" i="4"/>
  <c r="JY71" i="4"/>
  <c r="HV235" i="4"/>
  <c r="KB192" i="4"/>
  <c r="CH236" i="2"/>
  <c r="JV179" i="4"/>
  <c r="DM234" i="2"/>
  <c r="FY164" i="2"/>
  <c r="KB177" i="4"/>
  <c r="KA21" i="4"/>
  <c r="BP236" i="2"/>
  <c r="BZ234" i="2"/>
  <c r="FV35" i="2"/>
  <c r="EH234" i="2"/>
  <c r="GE238" i="4"/>
  <c r="KB66" i="4"/>
  <c r="JV168" i="4"/>
  <c r="JZ58" i="4"/>
  <c r="JY123" i="4"/>
  <c r="IP234" i="4"/>
  <c r="JX194" i="4"/>
  <c r="DN234" i="2"/>
  <c r="P236" i="2"/>
  <c r="KB103" i="4"/>
  <c r="FW181" i="2"/>
  <c r="KA73" i="4"/>
  <c r="FU73" i="2"/>
  <c r="JZ204" i="4"/>
  <c r="HL236" i="4"/>
  <c r="AT236" i="4"/>
  <c r="JY199" i="4"/>
  <c r="BG235" i="2"/>
  <c r="BF235" i="2"/>
  <c r="KB31" i="4"/>
  <c r="II237" i="4"/>
  <c r="KC181" i="4"/>
  <c r="AM235" i="4"/>
  <c r="KA98" i="4"/>
  <c r="JX154" i="4"/>
  <c r="IE235" i="4"/>
  <c r="JW233" i="4"/>
  <c r="CX238" i="4"/>
  <c r="FY118" i="2"/>
  <c r="DT234" i="2"/>
  <c r="JZ86" i="4"/>
  <c r="GH234" i="4"/>
  <c r="CM238" i="2"/>
  <c r="JW167" i="4"/>
  <c r="FO237" i="2"/>
  <c r="KA228" i="4"/>
  <c r="KB128" i="4"/>
  <c r="FX10" i="2"/>
  <c r="FY25" i="2"/>
  <c r="IH234" i="4"/>
  <c r="KA9" i="4"/>
  <c r="FP237" i="2"/>
  <c r="JW58" i="4"/>
  <c r="JY66" i="4"/>
  <c r="IH235" i="4"/>
  <c r="BV237" i="4"/>
  <c r="FX164" i="2"/>
  <c r="JZ30" i="4"/>
  <c r="EQ234" i="4"/>
  <c r="JY81" i="4"/>
  <c r="KB156" i="4"/>
  <c r="O237" i="4"/>
  <c r="BZ234" i="4"/>
  <c r="FW27" i="2"/>
  <c r="H235" i="4"/>
  <c r="BL238" i="4"/>
  <c r="CT235" i="4"/>
  <c r="FV41" i="2"/>
  <c r="IT237" i="4"/>
  <c r="FU227" i="2"/>
  <c r="FW153" i="2"/>
  <c r="JS236" i="4"/>
  <c r="JV131" i="4"/>
  <c r="JW208" i="4"/>
  <c r="JN237" i="4"/>
  <c r="KB74" i="4"/>
  <c r="FY103" i="2"/>
  <c r="AS235" i="4"/>
  <c r="FY23" i="2"/>
  <c r="EH236" i="2"/>
  <c r="HX236" i="4"/>
  <c r="KC188" i="4"/>
  <c r="JW87" i="4"/>
  <c r="FV95" i="2"/>
  <c r="IA235" i="4"/>
  <c r="GY237" i="4"/>
  <c r="EU238" i="2"/>
  <c r="EQ237" i="4"/>
  <c r="JV230" i="4"/>
  <c r="KB110" i="4"/>
  <c r="JB236" i="4"/>
  <c r="FX47" i="2"/>
  <c r="JX15" i="4"/>
  <c r="FL234" i="2"/>
  <c r="AT234" i="2"/>
  <c r="FY11" i="2"/>
  <c r="BO238" i="2"/>
  <c r="KA95" i="4"/>
  <c r="O235" i="2"/>
  <c r="DL237" i="4"/>
  <c r="JW193" i="4"/>
  <c r="BR236" i="2"/>
  <c r="FU106" i="2"/>
  <c r="BZ238" i="2"/>
  <c r="FW19" i="2"/>
  <c r="FY107" i="2"/>
  <c r="BL235" i="4"/>
  <c r="JV63" i="4"/>
  <c r="KC80" i="4"/>
  <c r="JX70" i="4"/>
  <c r="AL236" i="4"/>
  <c r="KB8" i="4"/>
  <c r="JY223" i="4"/>
  <c r="KB230" i="4"/>
  <c r="AX238" i="4"/>
  <c r="JX151" i="4"/>
  <c r="JW157" i="4"/>
  <c r="BV235" i="4"/>
  <c r="JW60" i="4"/>
  <c r="EM234" i="2"/>
  <c r="FY189" i="2"/>
  <c r="FU104" i="2"/>
  <c r="JK238" i="4"/>
  <c r="KA137" i="4"/>
  <c r="JV210" i="4"/>
  <c r="CM238" i="4"/>
  <c r="FX60" i="2"/>
  <c r="FX61" i="2"/>
  <c r="JV116" i="4"/>
  <c r="AL238" i="2"/>
  <c r="FU202" i="2"/>
  <c r="JW176" i="4"/>
  <c r="IT234" i="4"/>
  <c r="FY150" i="2"/>
  <c r="KA128" i="4"/>
  <c r="KA160" i="4"/>
  <c r="FU206" i="2"/>
  <c r="L238" i="4"/>
  <c r="JV149" i="4"/>
  <c r="JW231" i="4"/>
  <c r="JA237" i="4"/>
  <c r="FK235" i="4"/>
  <c r="JX183" i="4"/>
  <c r="BQ237" i="4"/>
  <c r="JK235" i="4"/>
  <c r="EV237" i="2"/>
  <c r="ID237" i="4"/>
  <c r="BI237" i="4"/>
  <c r="JZ139" i="4"/>
  <c r="ER238" i="4"/>
  <c r="FQ238" i="4"/>
  <c r="FW150" i="2"/>
  <c r="FY55" i="2"/>
  <c r="JW230" i="4"/>
  <c r="I237" i="2"/>
  <c r="DY236" i="2"/>
  <c r="JW74" i="4"/>
  <c r="FX224" i="2"/>
  <c r="G235" i="4"/>
  <c r="FY106" i="2"/>
  <c r="HP237" i="4"/>
  <c r="FG238" i="4"/>
  <c r="KC37" i="4"/>
  <c r="AN236" i="4"/>
  <c r="KB27" i="4"/>
  <c r="JZ37" i="4"/>
  <c r="FV72" i="2"/>
  <c r="FW130" i="2"/>
  <c r="JY204" i="4"/>
  <c r="FW81" i="2"/>
  <c r="CG236" i="2"/>
  <c r="JY78" i="4"/>
  <c r="II235" i="4"/>
  <c r="GB238" i="4"/>
  <c r="JX79" i="4"/>
  <c r="FY26" i="2"/>
  <c r="KC15" i="4"/>
  <c r="FX210" i="2"/>
  <c r="FY65" i="2"/>
  <c r="JY130" i="4"/>
  <c r="BC237" i="4"/>
  <c r="KB15" i="4"/>
  <c r="CS238" i="2"/>
  <c r="AO237" i="4"/>
  <c r="KA197" i="4"/>
  <c r="JX46" i="4"/>
  <c r="FR234" i="4"/>
  <c r="FR238" i="2"/>
  <c r="BD238" i="2"/>
  <c r="JW80" i="4"/>
  <c r="FY76" i="2"/>
  <c r="FU77" i="2"/>
  <c r="IC238" i="4"/>
  <c r="JX120" i="4"/>
  <c r="FX227" i="2"/>
  <c r="EM238" i="2"/>
  <c r="JW14" i="4"/>
  <c r="JX107" i="4"/>
  <c r="JW166" i="4"/>
  <c r="KA218" i="4"/>
  <c r="FW129" i="2"/>
  <c r="ID238" i="4"/>
  <c r="KC46" i="4"/>
  <c r="JV204" i="4"/>
  <c r="JU235" i="4"/>
  <c r="ES234" i="4"/>
  <c r="GG237" i="4"/>
  <c r="KB44" i="4"/>
  <c r="FU190" i="2"/>
  <c r="JZ72" i="4"/>
  <c r="FV138" i="2"/>
  <c r="FX211" i="2"/>
  <c r="FV235" i="4"/>
  <c r="DJ236" i="4"/>
  <c r="KA210" i="4"/>
  <c r="IJ238" i="4"/>
  <c r="JZ167" i="4"/>
  <c r="FW170" i="2"/>
  <c r="JX119" i="4"/>
  <c r="FY38" i="2"/>
  <c r="KC144" i="4"/>
  <c r="KA231" i="4"/>
  <c r="DI236" i="2"/>
  <c r="FX56" i="2"/>
  <c r="JW47" i="4"/>
  <c r="DH235" i="2"/>
  <c r="FS237" i="4"/>
  <c r="IH236" i="4"/>
  <c r="FV215" i="2"/>
  <c r="FV176" i="2"/>
  <c r="JX158" i="4"/>
  <c r="FV173" i="2"/>
  <c r="CF235" i="4"/>
  <c r="CG237" i="4"/>
  <c r="BS234" i="2"/>
  <c r="FK234" i="4"/>
  <c r="FV167" i="2"/>
  <c r="DF238" i="4"/>
  <c r="JV163" i="4"/>
  <c r="JZ129" i="4"/>
  <c r="GF235" i="4"/>
  <c r="JV121" i="4"/>
  <c r="IY234" i="4"/>
  <c r="JX78" i="4"/>
  <c r="HM234" i="4"/>
  <c r="JX137" i="4"/>
  <c r="KC30" i="4"/>
  <c r="DC238" i="4"/>
  <c r="BR236" i="4"/>
  <c r="FV229" i="2"/>
  <c r="CW235" i="2"/>
  <c r="HU235" i="4"/>
  <c r="HS234" i="4"/>
  <c r="FV45" i="2"/>
  <c r="JN235" i="4"/>
  <c r="FU112" i="2"/>
  <c r="JW34" i="4"/>
  <c r="FU39" i="2"/>
  <c r="EC237" i="4"/>
  <c r="KA11" i="4"/>
  <c r="KB224" i="4"/>
  <c r="DL238" i="4"/>
  <c r="JZ52" i="4"/>
  <c r="FV182" i="2"/>
  <c r="FX68" i="2"/>
  <c r="JW149" i="4"/>
  <c r="KA127" i="4"/>
  <c r="HM235" i="4"/>
  <c r="FU65" i="2"/>
  <c r="JX170" i="4"/>
  <c r="IZ235" i="4"/>
  <c r="JZ31" i="4"/>
  <c r="JX110" i="4"/>
  <c r="KB220" i="4"/>
  <c r="I238" i="2"/>
  <c r="FV143" i="2"/>
  <c r="JX64" i="4"/>
  <c r="FX87" i="2"/>
  <c r="KA111" i="4"/>
  <c r="FB237" i="2"/>
  <c r="KC216" i="4"/>
  <c r="FV208" i="2"/>
  <c r="JP234" i="4"/>
  <c r="JR237" i="4"/>
  <c r="EO234" i="4"/>
  <c r="CZ238" i="4"/>
  <c r="FW235" i="4"/>
  <c r="EK237" i="4"/>
  <c r="JW99" i="4"/>
  <c r="JZ59" i="4"/>
  <c r="KB226" i="4"/>
  <c r="FV144" i="2"/>
  <c r="KB94" i="4"/>
  <c r="KA49" i="4"/>
  <c r="BM237" i="2"/>
  <c r="FY100" i="2"/>
  <c r="KC53" i="4"/>
  <c r="FV59" i="2"/>
  <c r="JX40" i="4"/>
  <c r="FV103" i="2"/>
  <c r="KA190" i="4"/>
  <c r="JW216" i="4"/>
  <c r="FC234" i="2"/>
  <c r="EN236" i="4"/>
  <c r="KA12" i="4"/>
  <c r="KB47" i="4"/>
  <c r="T235" i="2"/>
  <c r="FV193" i="2"/>
  <c r="FE235" i="2"/>
  <c r="FV82" i="2"/>
  <c r="DY238" i="4"/>
  <c r="FY115" i="2"/>
  <c r="FV23" i="2"/>
  <c r="DL235" i="4"/>
  <c r="EB237" i="2"/>
  <c r="R234" i="2"/>
  <c r="EI237" i="4"/>
  <c r="BM235" i="2"/>
  <c r="FW126" i="2"/>
  <c r="FW108" i="2"/>
  <c r="FN235" i="2"/>
  <c r="JW140" i="4"/>
  <c r="BS234" i="4"/>
  <c r="IO236" i="4"/>
  <c r="KC96" i="4"/>
  <c r="FY179" i="2"/>
  <c r="CN237" i="2"/>
  <c r="JV115" i="4"/>
  <c r="JW50" i="4"/>
  <c r="JV96" i="4"/>
  <c r="JZ152" i="4"/>
  <c r="JZ185" i="4"/>
  <c r="JZ177" i="4"/>
  <c r="JZ158" i="4"/>
  <c r="JW89" i="4"/>
  <c r="JY187" i="4"/>
  <c r="JV54" i="4"/>
  <c r="JF236" i="4"/>
  <c r="CC237" i="4"/>
  <c r="DT237" i="4"/>
  <c r="JW61" i="4"/>
  <c r="CN236" i="2"/>
  <c r="FB235" i="4"/>
  <c r="JX29" i="4"/>
  <c r="KA97" i="4"/>
  <c r="KC175" i="4"/>
  <c r="JX33" i="4"/>
  <c r="FV99" i="2"/>
  <c r="FY34" i="2"/>
  <c r="HV237" i="4"/>
  <c r="JZ36" i="4"/>
  <c r="JX225" i="4"/>
  <c r="HF237" i="4"/>
  <c r="DO237" i="2"/>
  <c r="CN238" i="4"/>
  <c r="FA238" i="2"/>
  <c r="FM236" i="4"/>
  <c r="KA179" i="4"/>
  <c r="EU237" i="4"/>
  <c r="FX89" i="2"/>
  <c r="JW220" i="4"/>
  <c r="FU123" i="2"/>
  <c r="KA176" i="4"/>
  <c r="V237" i="4"/>
  <c r="DK234" i="2"/>
  <c r="BX236" i="2"/>
  <c r="KC72" i="4"/>
  <c r="H238" i="2"/>
  <c r="AV237" i="4"/>
  <c r="KA192" i="4"/>
  <c r="FV37" i="2"/>
  <c r="HT234" i="4"/>
  <c r="JZ144" i="4"/>
  <c r="JW31" i="4"/>
  <c r="JZ200" i="4"/>
  <c r="EJ237" i="4"/>
  <c r="FW219" i="2"/>
  <c r="JZ123" i="4"/>
  <c r="FY46" i="2"/>
  <c r="KA99" i="4"/>
  <c r="KB209" i="4"/>
  <c r="JZ172" i="4"/>
  <c r="FV113" i="2"/>
  <c r="FY225" i="2"/>
  <c r="JW170" i="4"/>
  <c r="GL235" i="4"/>
  <c r="KC73" i="4"/>
  <c r="GD238" i="4"/>
  <c r="JV57" i="4"/>
  <c r="KC115" i="4"/>
  <c r="JX181" i="4"/>
  <c r="DJ234" i="2"/>
  <c r="JY18" i="4"/>
  <c r="KC137" i="4"/>
  <c r="FU50" i="2"/>
  <c r="IS238" i="4"/>
  <c r="B238" i="4"/>
  <c r="KA56" i="4"/>
  <c r="JG238" i="4"/>
  <c r="DN237" i="4"/>
  <c r="FV224" i="2"/>
  <c r="EG236" i="2"/>
  <c r="FV50" i="2"/>
  <c r="EE236" i="2"/>
  <c r="FU118" i="2"/>
  <c r="KA129" i="4"/>
  <c r="KB63" i="4"/>
  <c r="JX80" i="4"/>
  <c r="BL236" i="4"/>
  <c r="CI237" i="4"/>
  <c r="CY234" i="4"/>
  <c r="CL235" i="2"/>
  <c r="BP234" i="4"/>
  <c r="FG238" i="2"/>
  <c r="JY226" i="4"/>
  <c r="JW11" i="4"/>
  <c r="JX142" i="4"/>
  <c r="JX129" i="4"/>
  <c r="FY233" i="2"/>
  <c r="FV148" i="2"/>
  <c r="BD235" i="2"/>
  <c r="JO234" i="4"/>
  <c r="BV236" i="2"/>
  <c r="AX236" i="4"/>
  <c r="JX159" i="4"/>
  <c r="X237" i="4"/>
  <c r="DR238" i="4"/>
  <c r="FX99" i="2"/>
  <c r="JY46" i="4"/>
  <c r="CE235" i="4"/>
  <c r="JR236" i="4"/>
  <c r="JY23" i="4"/>
  <c r="FU217" i="2"/>
  <c r="FW226" i="2"/>
  <c r="FV155" i="2"/>
  <c r="IJ236" i="4"/>
  <c r="JV185" i="4"/>
  <c r="FV29" i="2"/>
  <c r="FW183" i="2"/>
  <c r="FX234" i="4"/>
  <c r="IC236" i="4"/>
  <c r="CA236" i="4"/>
  <c r="FU203" i="2"/>
  <c r="FU8" i="2"/>
  <c r="AN234" i="2"/>
  <c r="JY50" i="4"/>
  <c r="FW17" i="2"/>
  <c r="BB237" i="2"/>
  <c r="FV231" i="2"/>
  <c r="FW147" i="2"/>
  <c r="JW7" i="4"/>
  <c r="L235" i="2"/>
  <c r="CX238" i="2"/>
  <c r="CW238" i="4"/>
  <c r="AH235" i="2"/>
  <c r="CZ238" i="2"/>
  <c r="FW54" i="2"/>
  <c r="BP237" i="4"/>
  <c r="JY102" i="4"/>
  <c r="GJ234" i="4"/>
  <c r="KB157" i="4"/>
  <c r="JX162" i="4"/>
  <c r="CX237" i="2"/>
  <c r="EJ234" i="2"/>
  <c r="JV145" i="4"/>
  <c r="GI238" i="4"/>
  <c r="JW205" i="4"/>
  <c r="HN236" i="4"/>
  <c r="FV202" i="2"/>
  <c r="FV14" i="2"/>
  <c r="KA130" i="4"/>
  <c r="FU180" i="2"/>
  <c r="KB90" i="4"/>
  <c r="FY51" i="2"/>
  <c r="JV16" i="4"/>
  <c r="C236" i="4"/>
  <c r="EV235" i="4"/>
  <c r="FI235" i="4"/>
  <c r="JW40" i="4"/>
  <c r="JX73" i="4"/>
  <c r="E235" i="4"/>
  <c r="AQ238" i="2"/>
  <c r="CA234" i="4"/>
  <c r="EW236" i="4"/>
  <c r="E237" i="4"/>
  <c r="JX59" i="4"/>
  <c r="JI235" i="4"/>
  <c r="FS234" i="2"/>
  <c r="JV24" i="4"/>
  <c r="KB175" i="4"/>
  <c r="EP236" i="2"/>
  <c r="DU238" i="2"/>
  <c r="KA47" i="4"/>
  <c r="KA86" i="4"/>
  <c r="FX91" i="2"/>
  <c r="KC62" i="4"/>
  <c r="FY131" i="2"/>
  <c r="EN237" i="4"/>
  <c r="FY139" i="2"/>
  <c r="BT237" i="4"/>
  <c r="JY51" i="4"/>
  <c r="FX114" i="2"/>
  <c r="AJ237" i="2"/>
  <c r="FU56" i="2"/>
  <c r="DQ235" i="2"/>
  <c r="KC149" i="4"/>
  <c r="KB59" i="4"/>
  <c r="KC23" i="4"/>
  <c r="FU173" i="2"/>
  <c r="JY38" i="4"/>
  <c r="JW37" i="4"/>
  <c r="N235" i="2"/>
  <c r="KC25" i="4"/>
  <c r="JX177" i="4"/>
  <c r="KC183" i="4"/>
  <c r="EZ235" i="2"/>
  <c r="JZ196" i="4"/>
  <c r="T236" i="2"/>
  <c r="DM234" i="4"/>
  <c r="AK238" i="2"/>
  <c r="J236" i="4"/>
  <c r="JZ57" i="4"/>
  <c r="AZ234" i="2"/>
  <c r="HR235" i="4"/>
  <c r="FU158" i="2"/>
  <c r="IG237" i="4"/>
  <c r="FY75" i="2"/>
  <c r="JZ67" i="4"/>
  <c r="AB235" i="4"/>
  <c r="JY165" i="4"/>
  <c r="CM234" i="4"/>
  <c r="KB208" i="4"/>
  <c r="HI236" i="4"/>
  <c r="KC106" i="4"/>
  <c r="BU235" i="4"/>
  <c r="KC166" i="4"/>
  <c r="FW187" i="2"/>
  <c r="FU64" i="2"/>
  <c r="N235" i="4"/>
  <c r="JW90" i="4"/>
  <c r="GE237" i="4"/>
  <c r="JV148" i="4"/>
  <c r="KA75" i="4"/>
  <c r="JY39" i="4"/>
  <c r="IW238" i="4"/>
  <c r="JY33" i="4"/>
  <c r="JW76" i="4"/>
  <c r="FW146" i="2"/>
  <c r="BJ236" i="4"/>
  <c r="FV225" i="2"/>
  <c r="JW35" i="4"/>
  <c r="JM235" i="4"/>
  <c r="CF238" i="2"/>
  <c r="KC16" i="4"/>
  <c r="KC98" i="4"/>
  <c r="KC88" i="4"/>
  <c r="FY10" i="2"/>
  <c r="FX235" i="4"/>
  <c r="I238" i="4"/>
  <c r="AQ238" i="4"/>
  <c r="KA23" i="4"/>
  <c r="EO236" i="4"/>
  <c r="FV210" i="2"/>
  <c r="FW15" i="2"/>
  <c r="AF238" i="2"/>
  <c r="JZ138" i="4"/>
  <c r="L235" i="4"/>
  <c r="AY236" i="4"/>
  <c r="CT237" i="2"/>
  <c r="JX99" i="4"/>
  <c r="KB190" i="4"/>
  <c r="FV233" i="2"/>
  <c r="FY176" i="2"/>
  <c r="AW235" i="4"/>
  <c r="JV226" i="4"/>
  <c r="FE238" i="4"/>
  <c r="CJ237" i="4"/>
  <c r="FL237" i="4"/>
  <c r="JV26" i="4"/>
  <c r="FG236" i="2"/>
  <c r="JY82" i="4"/>
  <c r="JY209" i="4"/>
  <c r="DL236" i="4"/>
  <c r="FY45" i="2"/>
  <c r="EZ238" i="4"/>
  <c r="AS234" i="2"/>
  <c r="JW88" i="4"/>
  <c r="FU137" i="2"/>
  <c r="KB88" i="4"/>
  <c r="HE236" i="4"/>
  <c r="EN238" i="2"/>
  <c r="EN234" i="2"/>
  <c r="KB113" i="4"/>
  <c r="KA66" i="4"/>
  <c r="JW142" i="4"/>
  <c r="FV203" i="2"/>
  <c r="FY52" i="2"/>
  <c r="DG237" i="4"/>
  <c r="JY12" i="4"/>
  <c r="JZ212" i="4"/>
  <c r="FK236" i="4"/>
  <c r="JX8" i="4"/>
  <c r="BQ236" i="2"/>
  <c r="KC43" i="4"/>
  <c r="FX58" i="2"/>
  <c r="JY44" i="4"/>
  <c r="BY238" i="2"/>
  <c r="FU114" i="2"/>
  <c r="CT238" i="4"/>
  <c r="JX44" i="4"/>
  <c r="DR235" i="2"/>
  <c r="R234" i="4"/>
  <c r="JZ193" i="4"/>
  <c r="DA234" i="2"/>
  <c r="AU238" i="2"/>
  <c r="FY148" i="2"/>
  <c r="JV225" i="4"/>
  <c r="GP234" i="4"/>
  <c r="JW64" i="4"/>
  <c r="GQ238" i="4"/>
  <c r="JB237" i="4"/>
  <c r="DH238" i="4"/>
  <c r="FI234" i="4"/>
  <c r="JZ24" i="4"/>
  <c r="FU183" i="2"/>
  <c r="AA237" i="2"/>
  <c r="FU174" i="2"/>
  <c r="KC7" i="4"/>
  <c r="BC236" i="2"/>
  <c r="JY189" i="4"/>
  <c r="BA235" i="4"/>
  <c r="KA169" i="4"/>
  <c r="FY43" i="2"/>
  <c r="ES237" i="4"/>
  <c r="FW155" i="2"/>
  <c r="FU41" i="2"/>
  <c r="CL237" i="2"/>
  <c r="FQ236" i="4"/>
  <c r="KB134" i="4"/>
  <c r="IN237" i="4"/>
  <c r="JW106" i="4"/>
  <c r="JW51" i="4"/>
  <c r="JM238" i="4"/>
  <c r="KA7" i="4"/>
  <c r="JV203" i="4"/>
  <c r="JV108" i="4"/>
  <c r="FW189" i="2"/>
  <c r="KC163" i="4"/>
  <c r="FQ236" i="2"/>
  <c r="DF237" i="2"/>
  <c r="AW238" i="2"/>
  <c r="EP235" i="2"/>
  <c r="FV123" i="2"/>
  <c r="FV171" i="2"/>
  <c r="FV73" i="2"/>
  <c r="EX235" i="4"/>
  <c r="W237" i="4"/>
  <c r="FX135" i="2"/>
  <c r="KB45" i="4"/>
  <c r="HO237" i="4"/>
  <c r="HZ238" i="4"/>
  <c r="FY57" i="2"/>
  <c r="GT238" i="4"/>
  <c r="JW126" i="4"/>
  <c r="HF235" i="4"/>
  <c r="JY180" i="4"/>
  <c r="JX69" i="4"/>
  <c r="JW185" i="4"/>
  <c r="CQ234" i="4"/>
  <c r="JO236" i="4"/>
  <c r="JX124" i="4"/>
  <c r="FY227" i="2"/>
  <c r="FI237" i="4"/>
  <c r="FW36" i="2"/>
  <c r="JG235" i="4"/>
  <c r="JX164" i="4"/>
  <c r="IK237" i="4"/>
  <c r="JY62" i="4"/>
  <c r="II238" i="4"/>
  <c r="FY146" i="2"/>
  <c r="CY238" i="4"/>
  <c r="KC101" i="4"/>
  <c r="HL238" i="4"/>
  <c r="JY122" i="4"/>
  <c r="KC222" i="4"/>
  <c r="FW229" i="2"/>
  <c r="EB238" i="4"/>
  <c r="DD234" i="4"/>
  <c r="E238" i="2"/>
  <c r="JY49" i="4"/>
  <c r="EY236" i="4"/>
  <c r="KC124" i="4"/>
  <c r="KB186" i="4"/>
  <c r="GU235" i="4"/>
  <c r="BN237" i="2"/>
  <c r="HO238" i="4"/>
  <c r="FX82" i="2"/>
  <c r="ED237" i="2"/>
  <c r="KB100" i="4"/>
  <c r="BR237" i="4"/>
  <c r="JY147" i="4"/>
  <c r="JV77" i="4"/>
  <c r="JX214" i="4"/>
  <c r="FU238" i="4"/>
  <c r="JX13" i="4"/>
  <c r="FW173" i="2"/>
  <c r="JW131" i="4"/>
  <c r="FY160" i="2"/>
  <c r="BC234" i="2"/>
  <c r="JY219" i="4"/>
  <c r="FY24" i="2"/>
  <c r="AF234" i="4"/>
  <c r="FW39" i="2"/>
  <c r="FZ236" i="4"/>
  <c r="FU111" i="2"/>
  <c r="DK236" i="2"/>
  <c r="JV93" i="4"/>
  <c r="IY235" i="4"/>
  <c r="P234" i="4"/>
  <c r="JW36" i="4"/>
  <c r="JZ68" i="4"/>
  <c r="JX149" i="4"/>
  <c r="G237" i="2"/>
  <c r="KA159" i="4"/>
  <c r="HY236" i="4"/>
  <c r="KC230" i="4"/>
  <c r="DF234" i="4"/>
  <c r="FU100" i="2"/>
  <c r="FU212" i="2"/>
  <c r="FW88" i="2"/>
  <c r="G235" i="2"/>
  <c r="BI234" i="4"/>
  <c r="JZ82" i="4"/>
  <c r="CF237" i="2"/>
  <c r="KB125" i="4"/>
  <c r="FV126" i="2"/>
  <c r="FY157" i="2"/>
  <c r="JY163" i="4"/>
  <c r="KA232" i="4"/>
  <c r="KA125" i="4"/>
  <c r="FX158" i="2"/>
  <c r="CQ236" i="2"/>
  <c r="BV234" i="2"/>
  <c r="KC74" i="4"/>
  <c r="JX121" i="4"/>
  <c r="JZ115" i="4"/>
  <c r="FW195" i="2"/>
  <c r="KC179" i="4"/>
  <c r="FX233" i="2"/>
  <c r="HC238" i="4"/>
  <c r="FU48" i="2"/>
  <c r="ED234" i="2"/>
  <c r="FW72" i="2"/>
  <c r="FU80" i="2"/>
  <c r="JZ94" i="4"/>
  <c r="FW158" i="2"/>
  <c r="JZ107" i="4"/>
  <c r="IQ234" i="4"/>
  <c r="AP235" i="4"/>
  <c r="FS235" i="2"/>
  <c r="DT235" i="4"/>
  <c r="JW30" i="4"/>
  <c r="FV121" i="2"/>
  <c r="FW34" i="2"/>
  <c r="EK236" i="2"/>
  <c r="JW143" i="4"/>
  <c r="BQ236" i="4"/>
  <c r="GR236" i="4"/>
  <c r="FU133" i="2"/>
  <c r="JV209" i="4"/>
  <c r="FW228" i="2"/>
  <c r="JV68" i="4"/>
  <c r="CJ234" i="4"/>
  <c r="JV38" i="4"/>
  <c r="JZ51" i="4"/>
  <c r="FX229" i="2"/>
  <c r="FX108" i="2"/>
  <c r="CV235" i="2"/>
  <c r="JX173" i="4"/>
  <c r="IV236" i="4"/>
  <c r="JY227" i="4"/>
  <c r="DT235" i="2"/>
  <c r="DR234" i="4"/>
  <c r="KA161" i="4"/>
  <c r="FV77" i="2"/>
  <c r="KB162" i="4"/>
  <c r="JY150" i="4"/>
  <c r="KA64" i="4"/>
  <c r="EH238" i="2"/>
  <c r="FX155" i="2"/>
  <c r="JX143" i="4"/>
  <c r="JZ215" i="4"/>
  <c r="KB126" i="4"/>
  <c r="BQ234" i="2"/>
  <c r="FW97" i="2"/>
  <c r="FW140" i="2"/>
  <c r="JW151" i="4"/>
  <c r="KA198" i="4"/>
  <c r="V235" i="4"/>
  <c r="HG238" i="4"/>
  <c r="G234" i="4"/>
  <c r="FY54" i="2"/>
  <c r="DT237" i="2"/>
  <c r="JV129" i="4"/>
  <c r="GG235" i="4"/>
  <c r="JZ187" i="4"/>
  <c r="FX31" i="2"/>
  <c r="FV58" i="2"/>
  <c r="JY116" i="4"/>
  <c r="FU19" i="2"/>
  <c r="EL235" i="4"/>
  <c r="FX214" i="2"/>
  <c r="KA102" i="4"/>
  <c r="JZ45" i="4"/>
  <c r="DB235" i="4"/>
  <c r="FV185" i="2"/>
  <c r="FV84" i="2"/>
  <c r="BZ235" i="2"/>
  <c r="KC24" i="4"/>
  <c r="JK234" i="4"/>
  <c r="JY174" i="4"/>
  <c r="FW161" i="2"/>
  <c r="KA200" i="4"/>
  <c r="JW49" i="4"/>
  <c r="FR236" i="2"/>
  <c r="KB7" i="4"/>
  <c r="FS237" i="2"/>
  <c r="FU205" i="2"/>
  <c r="CF237" i="4"/>
  <c r="JY41" i="4"/>
  <c r="JE235" i="4"/>
  <c r="KB123" i="4"/>
  <c r="GU234" i="4"/>
  <c r="KC32" i="4"/>
  <c r="BO237" i="4"/>
  <c r="JY112" i="4"/>
  <c r="FU71" i="2"/>
  <c r="FY101" i="2"/>
  <c r="DP238" i="4"/>
  <c r="FV48" i="2"/>
  <c r="FY220" i="2"/>
  <c r="JY77" i="4"/>
  <c r="BC238" i="2"/>
  <c r="FU215" i="2"/>
  <c r="JZ150" i="4"/>
  <c r="F237" i="2"/>
  <c r="HA238" i="4"/>
  <c r="EM235" i="2"/>
  <c r="FV69" i="2"/>
  <c r="GN236" i="4"/>
  <c r="AS238" i="4"/>
  <c r="KA90" i="4"/>
  <c r="FV190" i="2"/>
  <c r="JX35" i="4"/>
  <c r="JX103" i="4"/>
  <c r="ET235" i="4"/>
  <c r="FW164" i="2"/>
  <c r="AE236" i="2"/>
  <c r="KA80" i="4"/>
  <c r="EA236" i="4"/>
  <c r="KA30" i="4"/>
  <c r="S236" i="2"/>
  <c r="KA223" i="4"/>
  <c r="DY236" i="4"/>
  <c r="JW15" i="4"/>
  <c r="JW94" i="4"/>
  <c r="KA170" i="4"/>
  <c r="JX125" i="4"/>
  <c r="DT236" i="2"/>
  <c r="JW147" i="4"/>
  <c r="JW213" i="4"/>
  <c r="AG238" i="2"/>
  <c r="JX62" i="4"/>
  <c r="DD236" i="4"/>
  <c r="EL237" i="4"/>
  <c r="FX57" i="2"/>
  <c r="FX18" i="2"/>
  <c r="KB18" i="4"/>
  <c r="FF238" i="2"/>
  <c r="FY173" i="2"/>
  <c r="FX119" i="2"/>
  <c r="JW186" i="4"/>
  <c r="T237" i="4"/>
  <c r="JZ229" i="4"/>
  <c r="JV50" i="4"/>
  <c r="DK238" i="4"/>
  <c r="CL235" i="4"/>
  <c r="BR238" i="4"/>
  <c r="FY120" i="2"/>
  <c r="FX54" i="2"/>
  <c r="JZ222" i="4"/>
  <c r="AV236" i="2"/>
  <c r="FW35" i="2"/>
  <c r="FW101" i="2"/>
  <c r="KB140" i="4"/>
  <c r="AX234" i="4"/>
  <c r="JV218" i="4"/>
  <c r="FU208" i="2"/>
  <c r="JX144" i="4"/>
  <c r="DX236" i="4"/>
  <c r="KA142" i="4"/>
  <c r="FX93" i="2"/>
  <c r="EY237" i="2"/>
  <c r="GN237" i="4"/>
  <c r="FU157" i="2"/>
  <c r="EU236" i="4"/>
  <c r="DA236" i="2"/>
  <c r="FO238" i="2"/>
  <c r="CQ234" i="2"/>
  <c r="GU238" i="4"/>
  <c r="AB237" i="2"/>
  <c r="JZ148" i="4"/>
  <c r="IV237" i="4"/>
  <c r="DH234" i="2"/>
  <c r="JX134" i="4"/>
  <c r="KA101" i="4"/>
  <c r="FA236" i="2"/>
  <c r="FV39" i="2"/>
  <c r="C236" i="2"/>
  <c r="JV222" i="4"/>
  <c r="BJ237" i="4"/>
  <c r="JK236" i="4"/>
  <c r="CS234" i="2"/>
  <c r="JY96" i="4"/>
  <c r="JV195" i="4"/>
  <c r="FY195" i="2"/>
  <c r="IC237" i="4"/>
  <c r="ER234" i="4"/>
  <c r="FY193" i="2"/>
  <c r="HH236" i="4"/>
  <c r="FY161" i="2"/>
  <c r="JL235" i="4"/>
  <c r="CC238" i="4"/>
  <c r="KB64" i="4"/>
  <c r="K234" i="4"/>
  <c r="AB238" i="4"/>
  <c r="FU103" i="2"/>
  <c r="AG236" i="4"/>
  <c r="CA237" i="2"/>
  <c r="HU238" i="4"/>
  <c r="JX72" i="4"/>
  <c r="IW236" i="4"/>
  <c r="FW231" i="2"/>
  <c r="HM238" i="4"/>
  <c r="KB124" i="4"/>
  <c r="FY169" i="2"/>
  <c r="BZ235" i="4"/>
  <c r="JW82" i="4"/>
  <c r="HW238" i="4"/>
  <c r="AE238" i="2"/>
  <c r="CR235" i="2"/>
  <c r="BA238" i="2"/>
  <c r="E237" i="2"/>
  <c r="V237" i="2"/>
  <c r="DA237" i="2"/>
  <c r="FX173" i="2"/>
  <c r="FU96" i="2"/>
  <c r="IO235" i="4"/>
  <c r="JV12" i="4"/>
  <c r="IF236" i="4"/>
  <c r="KC184" i="4"/>
  <c r="FY69" i="2"/>
  <c r="KC50" i="4"/>
  <c r="JV8" i="4"/>
  <c r="KB117" i="4"/>
  <c r="JY153" i="4"/>
  <c r="JX63" i="4"/>
  <c r="JU234" i="4"/>
  <c r="JX212" i="4"/>
  <c r="BN238" i="2"/>
  <c r="FU31" i="2"/>
  <c r="JR234" i="4"/>
  <c r="EK236" i="4"/>
  <c r="JY97" i="4"/>
  <c r="FY133" i="2"/>
  <c r="DQ238" i="4"/>
  <c r="DU235" i="2"/>
  <c r="BC237" i="2"/>
  <c r="FU195" i="2"/>
  <c r="BW235" i="2"/>
  <c r="DG236" i="4"/>
  <c r="BJ235" i="2"/>
  <c r="FV34" i="2"/>
  <c r="KB145" i="4"/>
  <c r="FV18" i="2"/>
  <c r="CA237" i="4"/>
  <c r="FC235" i="4"/>
  <c r="FU175" i="2"/>
  <c r="FX26" i="2"/>
  <c r="EL236" i="2"/>
  <c r="JZ159" i="4"/>
  <c r="KC65" i="4"/>
  <c r="IP236" i="4"/>
  <c r="FX191" i="2"/>
  <c r="KB51" i="4"/>
  <c r="FY9" i="2"/>
  <c r="BZ237" i="4"/>
  <c r="DB236" i="2"/>
  <c r="FY125" i="2"/>
  <c r="KC157" i="4"/>
  <c r="FK237" i="2"/>
  <c r="FV120" i="2"/>
  <c r="FW175" i="2"/>
  <c r="FX52" i="2"/>
  <c r="FX152" i="2"/>
  <c r="EJ234" i="4"/>
  <c r="FX28" i="2"/>
  <c r="KB204" i="4"/>
  <c r="KC128" i="4"/>
  <c r="GC237" i="4"/>
  <c r="JZ110" i="4"/>
  <c r="KB150" i="4"/>
  <c r="FW174" i="2"/>
  <c r="FW135" i="2"/>
  <c r="FY56" i="2"/>
  <c r="HH238" i="4"/>
  <c r="JY181" i="4"/>
  <c r="AV238" i="4"/>
  <c r="JY91" i="4"/>
  <c r="EH234" i="4"/>
  <c r="AR235" i="4"/>
  <c r="KA22" i="4"/>
  <c r="JY142" i="4"/>
  <c r="DO236" i="4"/>
  <c r="JZ190" i="4"/>
  <c r="CK238" i="4"/>
  <c r="FU139" i="2"/>
  <c r="FJ234" i="2"/>
  <c r="FZ234" i="4"/>
  <c r="JX112" i="4"/>
  <c r="U238" i="4"/>
  <c r="FX100" i="2"/>
  <c r="FW207" i="2"/>
  <c r="FX70" i="2"/>
  <c r="FX137" i="2"/>
  <c r="FX37" i="2"/>
  <c r="KB197" i="4"/>
  <c r="JW224" i="4"/>
  <c r="FW29" i="2"/>
  <c r="FV122" i="2"/>
  <c r="FW67" i="2"/>
  <c r="JW92" i="4"/>
  <c r="AH237" i="2"/>
  <c r="FV119" i="2"/>
  <c r="JY183" i="4"/>
  <c r="FQ235" i="2"/>
  <c r="FW221" i="2"/>
  <c r="FY91" i="2"/>
  <c r="FW43" i="2"/>
  <c r="KA107" i="4"/>
  <c r="FV128" i="2"/>
  <c r="JZ170" i="4"/>
  <c r="JV80" i="4"/>
  <c r="FW236" i="4"/>
  <c r="JY155" i="4"/>
  <c r="GM234" i="4"/>
  <c r="EB236" i="4"/>
  <c r="KC174" i="4"/>
  <c r="BY235" i="2"/>
  <c r="JY101" i="4"/>
  <c r="K236" i="4"/>
  <c r="GW236" i="4"/>
  <c r="AR238" i="2"/>
  <c r="EL234" i="4"/>
  <c r="FX77" i="2"/>
  <c r="JV158" i="4"/>
  <c r="FV87" i="2"/>
  <c r="BL237" i="2"/>
  <c r="KB160" i="4"/>
  <c r="EK237" i="2"/>
  <c r="DM235" i="2"/>
  <c r="KC78" i="4"/>
  <c r="F237" i="4"/>
  <c r="JY144" i="4"/>
  <c r="JX102" i="4"/>
  <c r="GL237" i="4"/>
  <c r="JW93" i="4"/>
  <c r="FV181" i="2"/>
  <c r="FX150" i="2"/>
  <c r="KB185" i="4"/>
  <c r="FY144" i="2"/>
  <c r="EI238" i="4"/>
  <c r="BT236" i="2"/>
  <c r="KC63" i="4"/>
  <c r="KA70" i="4"/>
  <c r="FL238" i="2"/>
  <c r="FV163" i="2"/>
  <c r="FW148" i="2"/>
  <c r="CS238" i="4"/>
  <c r="JY113" i="4"/>
  <c r="JR238" i="4"/>
  <c r="BM234" i="4"/>
  <c r="CR235" i="4"/>
  <c r="KB213" i="4"/>
  <c r="BE235" i="4"/>
  <c r="FU220" i="2"/>
  <c r="FY63" i="2"/>
  <c r="HJ238" i="4"/>
  <c r="FM234" i="4"/>
  <c r="FY237" i="4"/>
  <c r="KC103" i="4"/>
  <c r="DL236" i="2"/>
  <c r="EH235" i="2"/>
  <c r="CJ236" i="4"/>
  <c r="DS236" i="2"/>
  <c r="IT235" i="4"/>
  <c r="KC197" i="4"/>
  <c r="HR234" i="4"/>
  <c r="FX161" i="2"/>
  <c r="R236" i="4"/>
  <c r="DK237" i="2"/>
  <c r="KA50" i="4"/>
  <c r="CD238" i="2"/>
  <c r="FQ237" i="4"/>
  <c r="FY84" i="2"/>
  <c r="IR235" i="4"/>
  <c r="JY206" i="4"/>
  <c r="FY215" i="2"/>
  <c r="AC234" i="4"/>
  <c r="KA139" i="4"/>
  <c r="FW127" i="2"/>
  <c r="CI237" i="2"/>
  <c r="DW234" i="4"/>
  <c r="KB207" i="4"/>
  <c r="CR238" i="4"/>
  <c r="CF236" i="4"/>
  <c r="FX109" i="2"/>
  <c r="DG234" i="4"/>
  <c r="DX238" i="2"/>
  <c r="JI236" i="4"/>
  <c r="KB158" i="4"/>
  <c r="FV199" i="2"/>
  <c r="BH237" i="4"/>
  <c r="BK236" i="2"/>
  <c r="FY99" i="2"/>
  <c r="KB92" i="4"/>
  <c r="FW185" i="2"/>
  <c r="JZ134" i="4"/>
  <c r="BX237" i="2"/>
  <c r="JY194" i="4"/>
  <c r="JW91" i="4"/>
  <c r="FU25" i="2"/>
  <c r="FU120" i="2"/>
  <c r="Y238" i="2"/>
  <c r="CA235" i="2"/>
  <c r="CE235" i="2"/>
  <c r="FX215" i="2"/>
  <c r="JW21" i="4"/>
  <c r="KA87" i="4"/>
  <c r="JV160" i="4"/>
  <c r="EZ236" i="4"/>
  <c r="JY104" i="4"/>
  <c r="DP236" i="2"/>
  <c r="JV31" i="4"/>
  <c r="FU66" i="2"/>
  <c r="FX190" i="2"/>
  <c r="V234" i="2"/>
  <c r="JX17" i="4"/>
  <c r="HL235" i="4"/>
  <c r="FY156" i="2"/>
  <c r="FY226" i="2"/>
  <c r="FX62" i="2"/>
  <c r="S236" i="4"/>
  <c r="JZ105" i="4"/>
  <c r="KB121" i="4"/>
  <c r="HN238" i="4"/>
  <c r="M235" i="2"/>
  <c r="KC135" i="4"/>
  <c r="FV15" i="2"/>
  <c r="BV238" i="2"/>
  <c r="KB93" i="4"/>
  <c r="DS234" i="2"/>
  <c r="JC237" i="4"/>
  <c r="KA76" i="4"/>
  <c r="FU171" i="2"/>
  <c r="DC236" i="2"/>
  <c r="IS237" i="4"/>
  <c r="FV219" i="2"/>
  <c r="KC203" i="4"/>
  <c r="FX213" i="2"/>
  <c r="JX60" i="4"/>
  <c r="KB89" i="4"/>
  <c r="FR237" i="2"/>
  <c r="FW172" i="2"/>
  <c r="JV220" i="4"/>
  <c r="FU43" i="2"/>
  <c r="JZ62" i="4"/>
  <c r="EF238" i="4"/>
  <c r="KC173" i="4"/>
  <c r="KA174" i="4"/>
  <c r="FU23" i="2"/>
  <c r="JY212" i="4"/>
  <c r="BG238" i="4"/>
  <c r="ET235" i="2"/>
  <c r="BN238" i="4"/>
  <c r="BT237" i="2"/>
  <c r="JV217" i="4"/>
  <c r="JY140" i="4"/>
  <c r="JV199" i="4"/>
  <c r="FV51" i="2"/>
  <c r="FX203" i="2"/>
  <c r="KB196" i="4"/>
  <c r="JW137" i="4"/>
  <c r="Y235" i="2"/>
  <c r="T235" i="4"/>
  <c r="FQ238" i="2"/>
  <c r="AX235" i="2"/>
  <c r="JZ66" i="4"/>
  <c r="IO237" i="4"/>
  <c r="JZ226" i="4"/>
  <c r="KC9" i="4"/>
  <c r="Q237" i="4"/>
  <c r="JZ98" i="4"/>
  <c r="BY237" i="2"/>
  <c r="FH235" i="2"/>
  <c r="JZ53" i="4"/>
  <c r="JX186" i="4"/>
  <c r="FW124" i="2"/>
  <c r="JH238" i="4"/>
  <c r="JY229" i="4"/>
  <c r="BJ236" i="2"/>
  <c r="JW69" i="4"/>
  <c r="JW136" i="4"/>
  <c r="KC109" i="4"/>
  <c r="HU234" i="4"/>
  <c r="KB82" i="4"/>
  <c r="JG234" i="4"/>
  <c r="KA104" i="4"/>
  <c r="KC89" i="4"/>
  <c r="BI234" i="2"/>
  <c r="HK236" i="4"/>
  <c r="JC235" i="4"/>
  <c r="FW40" i="2"/>
  <c r="FU164" i="2"/>
  <c r="FV76" i="2"/>
  <c r="KB23" i="4"/>
  <c r="FY80" i="2"/>
  <c r="KA208" i="4"/>
  <c r="JV64" i="4"/>
  <c r="JY89" i="4"/>
  <c r="BO238" i="4"/>
  <c r="DJ237" i="4"/>
  <c r="C238" i="4"/>
  <c r="FW177" i="2"/>
  <c r="JY220" i="4"/>
  <c r="JV224" i="4"/>
  <c r="KA112" i="4"/>
  <c r="KC232" i="4"/>
  <c r="JX230" i="4"/>
  <c r="FU18" i="2"/>
  <c r="JT238" i="4"/>
  <c r="KB233" i="4"/>
  <c r="FW199" i="2"/>
  <c r="JZ38" i="4"/>
  <c r="FV117" i="2"/>
  <c r="JW85" i="4"/>
  <c r="FY187" i="2"/>
  <c r="JV137" i="4"/>
  <c r="GX238" i="4"/>
  <c r="KB32" i="4"/>
  <c r="BO235" i="2"/>
  <c r="JV28" i="4"/>
  <c r="FW209" i="2"/>
  <c r="FW237" i="4"/>
  <c r="IG235" i="4"/>
  <c r="BY237" i="4"/>
  <c r="KA40" i="4"/>
  <c r="C238" i="2"/>
  <c r="AF235" i="4"/>
  <c r="FW176" i="2"/>
  <c r="JX208" i="4"/>
  <c r="AM234" i="2"/>
  <c r="DI238" i="2"/>
  <c r="JZ71" i="4"/>
  <c r="JX160" i="4"/>
  <c r="FX106" i="2"/>
  <c r="GS236" i="4"/>
  <c r="FV212" i="2"/>
  <c r="JW154" i="4"/>
  <c r="FV107" i="2"/>
  <c r="JZ78" i="4"/>
  <c r="KB164" i="4"/>
  <c r="FU9" i="2"/>
  <c r="JX96" i="4"/>
  <c r="KB173" i="4"/>
  <c r="FX195" i="2"/>
  <c r="FX228" i="2"/>
  <c r="KB184" i="4"/>
  <c r="JV207" i="4"/>
  <c r="AK237" i="4"/>
  <c r="DV235" i="2"/>
  <c r="JZ218" i="4"/>
  <c r="FX73" i="2"/>
  <c r="DM237" i="2"/>
  <c r="EX236" i="4"/>
  <c r="AB234" i="2"/>
  <c r="JX116" i="4"/>
  <c r="JZ114" i="4"/>
  <c r="GA237" i="4"/>
  <c r="KC129" i="4"/>
  <c r="P235" i="4"/>
  <c r="JS237" i="4"/>
  <c r="JV177" i="4"/>
  <c r="JV197" i="4"/>
  <c r="FY31" i="2"/>
  <c r="JW104" i="4"/>
  <c r="FU201" i="2"/>
  <c r="IQ237" i="4"/>
  <c r="AV235" i="4"/>
  <c r="U235" i="4"/>
  <c r="AI234" i="2"/>
  <c r="DX235" i="2"/>
  <c r="JY47" i="4"/>
  <c r="JW119" i="4"/>
  <c r="FV64" i="2"/>
  <c r="FX132" i="2"/>
  <c r="KA207" i="4"/>
  <c r="FY127" i="2"/>
  <c r="BO234" i="4"/>
  <c r="JW190" i="4"/>
  <c r="KC196" i="4"/>
  <c r="JV193" i="4"/>
  <c r="FU83" i="2"/>
  <c r="JY74" i="4"/>
  <c r="FU57" i="2"/>
  <c r="JX85" i="4"/>
  <c r="FY66" i="2"/>
  <c r="CW236" i="2"/>
  <c r="FY213" i="2"/>
  <c r="FS238" i="2"/>
  <c r="BO234" i="2"/>
  <c r="CL236" i="2"/>
  <c r="W238" i="2"/>
  <c r="DX238" i="4"/>
  <c r="JX206" i="4"/>
  <c r="FY137" i="2"/>
  <c r="EI237" i="2"/>
  <c r="FV94" i="2"/>
  <c r="FW55" i="2"/>
  <c r="FY136" i="2"/>
  <c r="P235" i="2"/>
  <c r="FE237" i="4"/>
  <c r="FU211" i="2"/>
  <c r="FW142" i="2"/>
  <c r="AK237" i="2"/>
  <c r="FW111" i="2"/>
  <c r="EP238" i="4"/>
  <c r="EG237" i="2"/>
  <c r="P238" i="2"/>
  <c r="AW237" i="2"/>
  <c r="FW14" i="2"/>
  <c r="BE238" i="2"/>
  <c r="JX228" i="4"/>
  <c r="FU93" i="2"/>
  <c r="JW169" i="4"/>
  <c r="EQ234" i="2"/>
  <c r="KB194" i="4"/>
  <c r="EZ235" i="4"/>
  <c r="FV135" i="2"/>
  <c r="CK235" i="4"/>
  <c r="KA168" i="4"/>
  <c r="DN235" i="4"/>
  <c r="FD236" i="4"/>
  <c r="FU125" i="2"/>
  <c r="FV80" i="2"/>
  <c r="FW220" i="2"/>
  <c r="BL236" i="2"/>
  <c r="IO234" i="4"/>
  <c r="FZ237" i="4"/>
  <c r="IM234" i="4"/>
  <c r="JW122" i="4"/>
  <c r="FW89" i="2"/>
  <c r="GO237" i="4"/>
  <c r="BW237" i="2"/>
  <c r="V236" i="2"/>
  <c r="IE237" i="4"/>
  <c r="JV102" i="4"/>
  <c r="CC235" i="2"/>
  <c r="FA234" i="4"/>
  <c r="Y234" i="2"/>
  <c r="JY196" i="4"/>
  <c r="HA234" i="4"/>
  <c r="KC67" i="4"/>
  <c r="KB65" i="4"/>
  <c r="EJ238" i="2"/>
  <c r="FX107" i="2"/>
  <c r="DV234" i="4"/>
  <c r="FX232" i="2"/>
  <c r="N234" i="2"/>
  <c r="JY200" i="4"/>
  <c r="FV134" i="2"/>
  <c r="IU237" i="4"/>
  <c r="FX95" i="2"/>
  <c r="FW206" i="2"/>
  <c r="FU169" i="2"/>
  <c r="EX235" i="2"/>
  <c r="KB122" i="4"/>
  <c r="KB206" i="4"/>
  <c r="EW235" i="2"/>
  <c r="KA36" i="4"/>
  <c r="KC39" i="4"/>
  <c r="JX22" i="4"/>
  <c r="AP236" i="2"/>
  <c r="JX100" i="4"/>
  <c r="BR238" i="2"/>
  <c r="JW181" i="4"/>
  <c r="KA141" i="4"/>
  <c r="CN234" i="4"/>
  <c r="EL236" i="4"/>
  <c r="JY168" i="4"/>
  <c r="FY50" i="2"/>
  <c r="U237" i="2"/>
  <c r="BN235" i="2"/>
  <c r="JW132" i="4"/>
  <c r="HF238" i="4"/>
  <c r="DL234" i="4"/>
  <c r="HI237" i="4"/>
  <c r="DX234" i="4"/>
  <c r="JY173" i="4"/>
  <c r="KA193" i="4"/>
  <c r="FX168" i="2"/>
  <c r="FX231" i="2"/>
  <c r="DO237" i="4"/>
  <c r="KC41" i="4"/>
  <c r="FY186" i="2"/>
  <c r="KC112" i="4"/>
  <c r="JY9" i="4"/>
  <c r="FM234" i="2"/>
  <c r="JW217" i="4"/>
  <c r="HP236" i="4"/>
  <c r="KB120" i="4"/>
  <c r="AK234" i="2"/>
  <c r="CQ238" i="4"/>
  <c r="FV16" i="2"/>
  <c r="JY141" i="4"/>
  <c r="GH237" i="4"/>
  <c r="FV130" i="2"/>
  <c r="JW153" i="4"/>
  <c r="JX10" i="4"/>
  <c r="EE237" i="2"/>
  <c r="EH235" i="4"/>
  <c r="DF238" i="2"/>
  <c r="HE234" i="4"/>
  <c r="KA121" i="4"/>
  <c r="JY117" i="4"/>
  <c r="KB112" i="4"/>
  <c r="JX86" i="4"/>
  <c r="FY138" i="2"/>
  <c r="BQ235" i="4"/>
  <c r="JZ7" i="4"/>
  <c r="JZ186" i="4"/>
  <c r="FW98" i="2"/>
  <c r="EV237" i="4"/>
  <c r="AE236" i="4"/>
  <c r="BZ238" i="4"/>
  <c r="KB87" i="4"/>
  <c r="FW149" i="2"/>
  <c r="FU55" i="2"/>
  <c r="B234" i="2"/>
  <c r="JY231" i="4"/>
  <c r="FW100" i="2"/>
  <c r="JZ155" i="4"/>
  <c r="DK235" i="2"/>
  <c r="FX118" i="2"/>
  <c r="JY94" i="4"/>
  <c r="JV232" i="4"/>
  <c r="FW102" i="2"/>
  <c r="KA227" i="4"/>
  <c r="DN235" i="2"/>
  <c r="GN238" i="4"/>
  <c r="FY159" i="2"/>
  <c r="S234" i="4"/>
  <c r="KC206" i="4"/>
  <c r="JB235" i="4"/>
  <c r="AO235" i="4"/>
  <c r="JZ120" i="4"/>
  <c r="JY175" i="4"/>
  <c r="FY143" i="2"/>
  <c r="FY62" i="2"/>
  <c r="JY110" i="4"/>
  <c r="JX209" i="4"/>
  <c r="KC57" i="4"/>
  <c r="CP236" i="2"/>
  <c r="KA55" i="4"/>
  <c r="DO235" i="4"/>
  <c r="JX175" i="4"/>
  <c r="JZ233" i="4"/>
  <c r="FR238" i="4"/>
  <c r="KC14" i="4"/>
  <c r="JV205" i="4"/>
  <c r="FW238" i="4"/>
  <c r="FX24" i="2"/>
  <c r="JV212" i="4"/>
  <c r="JV74" i="4"/>
  <c r="FV237" i="4"/>
  <c r="FO237" i="4"/>
  <c r="FH236" i="4"/>
  <c r="BR234" i="4"/>
  <c r="JW109" i="4"/>
  <c r="FY152" i="2"/>
  <c r="FW49" i="2"/>
  <c r="DH237" i="4"/>
  <c r="AX238" i="2"/>
  <c r="DS237" i="4"/>
  <c r="CY236" i="2"/>
  <c r="GI235" i="4"/>
  <c r="AZ236" i="4"/>
  <c r="CF238" i="4"/>
  <c r="JW33" i="4"/>
  <c r="DR235" i="4"/>
  <c r="JV41" i="4"/>
  <c r="JZ60" i="4"/>
  <c r="FU95" i="2"/>
  <c r="AY238" i="2"/>
  <c r="DC238" i="2"/>
  <c r="FO234" i="2"/>
  <c r="FV57" i="2"/>
  <c r="JZ217" i="4"/>
  <c r="KA74" i="4"/>
  <c r="FF235" i="4"/>
  <c r="FX185" i="2"/>
  <c r="JY30" i="4"/>
  <c r="KB118" i="4"/>
  <c r="FU115" i="2"/>
  <c r="FY126" i="2"/>
  <c r="JW66" i="4"/>
  <c r="JX155" i="4"/>
  <c r="BQ238" i="4"/>
  <c r="FX41" i="2"/>
  <c r="ED238" i="2"/>
  <c r="JV161" i="4"/>
  <c r="HI238" i="4"/>
  <c r="JZ76" i="4"/>
  <c r="JW180" i="4"/>
  <c r="FW166" i="2"/>
  <c r="FW168" i="2"/>
  <c r="CW238" i="2"/>
  <c r="AJ236" i="4"/>
  <c r="KB147" i="4"/>
  <c r="JY164" i="4"/>
  <c r="FV49" i="2"/>
  <c r="AW235" i="2"/>
  <c r="AX234" i="2"/>
  <c r="KC119" i="4"/>
  <c r="BY238" i="4"/>
  <c r="HG237" i="4"/>
  <c r="KA20" i="4"/>
  <c r="JY109" i="4"/>
  <c r="JY93" i="4"/>
  <c r="FX40" i="2"/>
  <c r="ED238" i="4"/>
  <c r="JW53" i="4"/>
  <c r="JY17" i="4"/>
  <c r="FX202" i="2"/>
  <c r="FV147" i="2"/>
  <c r="FX124" i="2"/>
  <c r="JY57" i="4"/>
  <c r="DY237" i="4"/>
  <c r="FX86" i="2"/>
  <c r="JY166" i="4"/>
  <c r="AI238" i="4"/>
  <c r="EX238" i="2"/>
  <c r="JX82" i="4"/>
  <c r="FU140" i="2"/>
  <c r="FY222" i="2"/>
  <c r="BU236" i="4"/>
  <c r="AA235" i="2"/>
  <c r="KC113" i="4"/>
  <c r="FV151" i="2"/>
  <c r="DU237" i="4"/>
  <c r="GF238" i="4"/>
  <c r="JV202" i="4"/>
  <c r="KC155" i="4"/>
  <c r="BU238" i="2"/>
  <c r="GS237" i="4"/>
  <c r="DM236" i="2"/>
  <c r="DB238" i="2"/>
  <c r="EW238" i="4"/>
  <c r="JX75" i="4"/>
  <c r="BE235" i="2"/>
  <c r="CA238" i="2"/>
  <c r="KB33" i="4"/>
  <c r="CH234" i="2"/>
  <c r="FU102" i="2"/>
  <c r="CI236" i="2"/>
  <c r="AD237" i="4"/>
  <c r="JW16" i="4"/>
  <c r="EP237" i="4"/>
  <c r="JV114" i="4"/>
  <c r="FW163" i="2"/>
  <c r="JV58" i="4"/>
  <c r="JV191" i="4"/>
  <c r="AG234" i="4"/>
  <c r="KA153" i="4"/>
  <c r="GP238" i="4"/>
  <c r="JX76" i="4"/>
  <c r="FY114" i="2"/>
  <c r="JZ168" i="4"/>
  <c r="JW184" i="4"/>
  <c r="JX58" i="4"/>
  <c r="DZ235" i="4"/>
  <c r="KC87" i="4"/>
  <c r="E234" i="4"/>
  <c r="JY188" i="4"/>
  <c r="KA138" i="4"/>
  <c r="HU236" i="4"/>
  <c r="BX238" i="2"/>
  <c r="FW216" i="2"/>
  <c r="GM235" i="4"/>
  <c r="KB153" i="4"/>
  <c r="KC122" i="4"/>
  <c r="JY42" i="4"/>
  <c r="CK234" i="2"/>
  <c r="KA83" i="4"/>
  <c r="FX67" i="2"/>
  <c r="JV192" i="4"/>
  <c r="K236" i="2"/>
  <c r="KC17" i="4"/>
  <c r="JZ48" i="4"/>
  <c r="FY116" i="2"/>
  <c r="AQ235" i="4"/>
  <c r="HY235" i="4"/>
  <c r="DK237" i="4"/>
  <c r="EB236" i="2"/>
  <c r="KB152" i="4"/>
  <c r="DK236" i="4"/>
  <c r="DM235" i="4"/>
  <c r="DO234" i="4"/>
  <c r="JA234" i="4"/>
  <c r="BP238" i="2"/>
  <c r="JY202" i="4"/>
  <c r="KC171" i="4"/>
  <c r="KA116" i="4"/>
  <c r="GS235" i="4"/>
  <c r="HA237" i="4"/>
  <c r="FV89" i="2"/>
  <c r="N237" i="4"/>
  <c r="DE235" i="2"/>
  <c r="JV84" i="4"/>
  <c r="FV156" i="2"/>
  <c r="FP235" i="4"/>
  <c r="JX205" i="4"/>
  <c r="BJ234" i="2"/>
  <c r="CG237" i="2"/>
  <c r="KA8" i="4"/>
  <c r="DE234" i="2"/>
  <c r="JV194" i="4"/>
  <c r="FW105" i="2"/>
  <c r="JY203" i="4"/>
  <c r="FU107" i="2"/>
  <c r="CW237" i="2"/>
  <c r="JV7" i="4"/>
  <c r="EG234" i="4"/>
  <c r="KC169" i="4"/>
  <c r="GD234" i="4"/>
  <c r="W236" i="4"/>
  <c r="FX13" i="2"/>
  <c r="FU143" i="2"/>
  <c r="AJ236" i="2"/>
  <c r="JZ54" i="4"/>
  <c r="JY193" i="4"/>
  <c r="Y237" i="4"/>
  <c r="HQ238" i="4"/>
  <c r="JZ95" i="4"/>
  <c r="JX198" i="4"/>
  <c r="CD237" i="4"/>
  <c r="FU237" i="4"/>
  <c r="JZ10" i="4"/>
  <c r="CZ236" i="4"/>
  <c r="FU196" i="2"/>
  <c r="FD237" i="2"/>
  <c r="JW116" i="4"/>
  <c r="JZ28" i="4"/>
  <c r="FV162" i="2"/>
  <c r="FD234" i="4"/>
  <c r="DT238" i="2"/>
  <c r="DI235" i="4"/>
  <c r="FU82" i="2"/>
  <c r="KA183" i="4"/>
  <c r="JW65" i="4"/>
  <c r="DK234" i="4"/>
  <c r="JX108" i="4"/>
  <c r="FW215" i="2"/>
  <c r="GR234" i="4"/>
  <c r="FW169" i="2"/>
  <c r="JY75" i="4"/>
  <c r="JX191" i="4"/>
  <c r="FY132" i="2"/>
  <c r="KC94" i="4"/>
  <c r="JV21" i="4"/>
  <c r="KC146" i="4"/>
  <c r="JR235" i="4"/>
  <c r="CS236" i="2"/>
  <c r="JZ75" i="4"/>
  <c r="DL235" i="2"/>
  <c r="KB84" i="4"/>
  <c r="CM235" i="4"/>
  <c r="AJ238" i="4"/>
  <c r="JV211" i="4"/>
  <c r="DC237" i="4"/>
  <c r="DH236" i="2"/>
  <c r="JZ181" i="4"/>
  <c r="JY24" i="4"/>
  <c r="D235" i="4"/>
  <c r="JZ198" i="4"/>
  <c r="JY52" i="4"/>
  <c r="JW168" i="4"/>
  <c r="JW25" i="4"/>
  <c r="G234" i="2"/>
  <c r="JV184" i="4"/>
  <c r="K235" i="2"/>
  <c r="FP236" i="2"/>
  <c r="AE238" i="4"/>
  <c r="JW211" i="4"/>
  <c r="AB236" i="4"/>
  <c r="CE238" i="2"/>
  <c r="DW236" i="2"/>
  <c r="CB234" i="2"/>
  <c r="CP236" i="4"/>
  <c r="F235" i="2"/>
  <c r="FX178" i="2"/>
  <c r="KA211" i="4"/>
  <c r="KC205" i="4"/>
  <c r="C234" i="2"/>
  <c r="AZ236" i="2"/>
  <c r="KC26" i="4"/>
  <c r="JZ162" i="4"/>
  <c r="BC234" i="4"/>
  <c r="FU207" i="2"/>
  <c r="CQ236" i="4"/>
  <c r="HX238" i="4"/>
  <c r="FX208" i="2"/>
  <c r="IP235" i="4"/>
  <c r="FV125" i="2"/>
  <c r="AY236" i="2"/>
  <c r="BM235" i="4"/>
  <c r="CG235" i="4"/>
  <c r="JZ8" i="4"/>
  <c r="FU126" i="2"/>
  <c r="JY121" i="4"/>
  <c r="FR236" i="4"/>
  <c r="FB234" i="4"/>
  <c r="BX234" i="2"/>
  <c r="KB163" i="4"/>
  <c r="JW100" i="4"/>
  <c r="DV237" i="2"/>
  <c r="FV52" i="2"/>
  <c r="AV238" i="2"/>
  <c r="FY15" i="2"/>
  <c r="FY194" i="2"/>
  <c r="KC228" i="4"/>
  <c r="FW128" i="2"/>
  <c r="KA148" i="4"/>
  <c r="DT236" i="4"/>
  <c r="JW160" i="4"/>
  <c r="FW107" i="2"/>
  <c r="EF237" i="4"/>
  <c r="FV140" i="2"/>
  <c r="BT235" i="2"/>
  <c r="BP235" i="4"/>
  <c r="FV100" i="2"/>
  <c r="IK236" i="4"/>
  <c r="R237" i="4"/>
  <c r="KA16" i="4"/>
  <c r="CB234" i="4"/>
  <c r="JV190" i="4"/>
  <c r="FY141" i="2"/>
  <c r="CC237" i="2"/>
  <c r="JX156" i="4"/>
  <c r="BM237" i="4"/>
  <c r="AR234" i="4"/>
  <c r="FU53" i="2"/>
  <c r="GI237" i="4"/>
  <c r="JV157" i="4"/>
  <c r="JX167" i="4"/>
  <c r="FV195" i="2"/>
  <c r="KA132" i="4"/>
  <c r="JV142" i="4"/>
  <c r="DD237" i="2"/>
  <c r="FJ237" i="4"/>
  <c r="B237" i="2"/>
  <c r="FX98" i="2"/>
  <c r="HA235" i="4"/>
  <c r="JX219" i="4"/>
  <c r="HF234" i="4"/>
  <c r="Z236" i="4"/>
  <c r="JZ69" i="4"/>
  <c r="FY190" i="2"/>
  <c r="F238" i="4"/>
  <c r="FX193" i="2"/>
  <c r="FX127" i="2"/>
  <c r="KA81" i="4"/>
  <c r="AX237" i="4"/>
  <c r="DI235" i="2"/>
  <c r="FW25" i="2"/>
  <c r="FW144" i="2"/>
  <c r="AC235" i="2"/>
  <c r="DS238" i="4"/>
  <c r="CO235" i="2"/>
  <c r="JZ214" i="4"/>
  <c r="JV23" i="4"/>
  <c r="DR236" i="4"/>
  <c r="JZ63" i="4"/>
  <c r="BA234" i="4"/>
  <c r="KB223" i="4"/>
  <c r="BU234" i="4"/>
  <c r="KB19" i="4"/>
  <c r="AO234" i="4"/>
  <c r="JY157" i="4"/>
  <c r="BQ235" i="2"/>
  <c r="KC143" i="4"/>
  <c r="FW38" i="2"/>
  <c r="JV100" i="4"/>
  <c r="IN235" i="4"/>
  <c r="FY155" i="2"/>
  <c r="FX140" i="2"/>
  <c r="KB72" i="4"/>
  <c r="EA235" i="4"/>
  <c r="JW197" i="4"/>
  <c r="KA155" i="4"/>
  <c r="FX129" i="2"/>
  <c r="Q234" i="2"/>
  <c r="BF236" i="4"/>
  <c r="DN237" i="2"/>
  <c r="DR237" i="4"/>
  <c r="JZ206" i="4"/>
  <c r="ID236" i="4"/>
  <c r="JE237" i="4"/>
  <c r="FU225" i="2"/>
  <c r="EI236" i="4"/>
  <c r="JX128" i="4"/>
  <c r="HY234" i="4"/>
  <c r="FY92" i="2"/>
  <c r="FD238" i="2"/>
  <c r="IT238" i="4"/>
  <c r="CI235" i="4"/>
  <c r="BX236" i="4"/>
  <c r="FW33" i="2"/>
  <c r="JV166" i="4"/>
  <c r="S235" i="4"/>
  <c r="CO238" i="2"/>
  <c r="JO238" i="4"/>
  <c r="BT234" i="4"/>
  <c r="FW160" i="2"/>
  <c r="FX134" i="2"/>
  <c r="JV86" i="4"/>
  <c r="FY209" i="2"/>
  <c r="BD235" i="4"/>
  <c r="FU228" i="2"/>
  <c r="KA184" i="4"/>
  <c r="FX76" i="2"/>
  <c r="FU32" i="2"/>
  <c r="FV206" i="2"/>
  <c r="KA88" i="4"/>
  <c r="KC182" i="4"/>
  <c r="FC236" i="4"/>
  <c r="BT235" i="4"/>
  <c r="FY236" i="4"/>
  <c r="CZ237" i="2"/>
  <c r="CI234" i="2"/>
  <c r="GL234" i="4"/>
  <c r="JW105" i="4"/>
  <c r="JW110" i="4"/>
  <c r="FW139" i="2"/>
  <c r="E234" i="2"/>
  <c r="AF238" i="4"/>
  <c r="JV124" i="4"/>
  <c r="IZ236" i="4"/>
  <c r="DG234" i="2"/>
  <c r="FY41" i="2"/>
  <c r="EO238" i="4"/>
  <c r="FV47" i="2"/>
  <c r="JY98" i="4"/>
  <c r="KA79" i="4"/>
  <c r="FX117" i="2"/>
  <c r="BA238" i="4"/>
  <c r="N234" i="4"/>
  <c r="JZ176" i="4"/>
  <c r="CA235" i="4"/>
  <c r="FW205" i="2"/>
  <c r="AM236" i="2"/>
  <c r="JY53" i="4"/>
  <c r="BG238" i="2"/>
  <c r="JV11" i="4"/>
  <c r="O234" i="2"/>
  <c r="FU165" i="2"/>
  <c r="JV111" i="4"/>
  <c r="KA108" i="4"/>
  <c r="EV238" i="2"/>
  <c r="KA93" i="4"/>
  <c r="EK238" i="4"/>
  <c r="FX48" i="2"/>
  <c r="FY36" i="2"/>
  <c r="FX30" i="2"/>
  <c r="KB80" i="4"/>
  <c r="KC61" i="4"/>
  <c r="JV165" i="4"/>
  <c r="FW90" i="2"/>
  <c r="KA68" i="4"/>
  <c r="JX26" i="4"/>
  <c r="FT237" i="4"/>
  <c r="AB237" i="4"/>
  <c r="FV102" i="2"/>
  <c r="GZ235" i="4"/>
  <c r="AS236" i="4"/>
  <c r="BC235" i="4"/>
  <c r="JY208" i="4"/>
  <c r="FX88" i="2"/>
  <c r="BF238" i="4"/>
  <c r="P234" i="2"/>
  <c r="EP237" i="2"/>
  <c r="BH236" i="4"/>
  <c r="CV235" i="4"/>
  <c r="DF237" i="4"/>
  <c r="CM236" i="4"/>
  <c r="C237" i="2"/>
  <c r="FM235" i="2"/>
  <c r="ES235" i="2"/>
  <c r="FU224" i="2"/>
  <c r="JW146" i="4"/>
  <c r="AW236" i="4"/>
  <c r="FY105" i="2"/>
  <c r="CH237" i="4"/>
  <c r="DE234" i="4"/>
  <c r="CW236" i="4"/>
  <c r="FO236" i="4"/>
  <c r="X237" i="2"/>
  <c r="FO234" i="4"/>
  <c r="DQ237" i="4"/>
  <c r="FO235" i="4"/>
  <c r="FX225" i="2"/>
  <c r="FU10" i="2"/>
  <c r="JZ171" i="4"/>
  <c r="DK235" i="4"/>
  <c r="JZ26" i="4"/>
  <c r="JX122" i="4"/>
  <c r="CN237" i="4"/>
  <c r="FW202" i="2"/>
  <c r="KA158" i="4"/>
  <c r="FU105" i="2"/>
  <c r="BK237" i="2"/>
  <c r="KC33" i="4"/>
  <c r="FV44" i="2"/>
  <c r="FU58" i="2"/>
  <c r="JY70" i="4"/>
  <c r="JZ136" i="4"/>
  <c r="FU179" i="2"/>
  <c r="KB30" i="4"/>
  <c r="AY238" i="4"/>
  <c r="FY228" i="2"/>
  <c r="M238" i="4"/>
  <c r="JZ131" i="4"/>
  <c r="DN236" i="2"/>
  <c r="JZ92" i="4"/>
  <c r="FV79" i="2"/>
  <c r="GV234" i="4"/>
  <c r="IU238" i="4"/>
  <c r="JJ237" i="4"/>
  <c r="AR237" i="4"/>
  <c r="FX34" i="2"/>
  <c r="JZ194" i="4"/>
  <c r="FT235" i="2"/>
  <c r="FX146" i="2"/>
  <c r="FT238" i="4"/>
  <c r="DM238" i="4"/>
  <c r="FY98" i="2"/>
  <c r="FU193" i="2"/>
  <c r="HQ237" i="4"/>
  <c r="EK235" i="2"/>
  <c r="FX110" i="2"/>
  <c r="JX74" i="4"/>
  <c r="JX32" i="4"/>
  <c r="FX148" i="2"/>
  <c r="JW39" i="4"/>
  <c r="GM238" i="4"/>
  <c r="IH237" i="4"/>
  <c r="DY235" i="4"/>
  <c r="FX201" i="2"/>
  <c r="JW219" i="4"/>
  <c r="KB179" i="4"/>
  <c r="D234" i="2"/>
  <c r="DD236" i="2"/>
  <c r="DP238" i="2"/>
  <c r="DU238" i="4"/>
  <c r="P237" i="4"/>
  <c r="HW236" i="4"/>
  <c r="EI238" i="2"/>
  <c r="AZ235" i="4"/>
  <c r="JV95" i="4"/>
  <c r="AC237" i="2"/>
  <c r="GO238" i="4"/>
  <c r="FM238" i="4"/>
  <c r="KA182" i="4"/>
  <c r="KA144" i="4"/>
  <c r="AN238" i="4"/>
  <c r="K237" i="2"/>
  <c r="AQ236" i="4"/>
  <c r="O236" i="4"/>
  <c r="BP237" i="2"/>
  <c r="JX38" i="4"/>
  <c r="KA60" i="4"/>
  <c r="JQ236" i="4"/>
  <c r="CB235" i="2"/>
  <c r="JX146" i="4"/>
  <c r="JV229" i="4"/>
  <c r="BK235" i="4"/>
  <c r="JV34" i="4"/>
  <c r="KA150" i="4"/>
  <c r="JY59" i="4"/>
  <c r="JY197" i="4"/>
  <c r="JY134" i="4"/>
  <c r="DL234" i="2"/>
  <c r="KA43" i="4"/>
  <c r="Z238" i="4"/>
  <c r="JW202" i="4"/>
  <c r="FX78" i="2"/>
  <c r="FX66" i="2"/>
  <c r="EP234" i="4"/>
  <c r="KA191" i="4"/>
  <c r="DP234" i="2"/>
  <c r="FX166" i="2"/>
  <c r="DA238" i="2"/>
  <c r="JV110" i="4"/>
  <c r="ET234" i="2"/>
  <c r="FU52" i="2"/>
  <c r="GY238" i="4"/>
  <c r="JX201" i="4"/>
  <c r="JW174" i="4"/>
  <c r="JZ173" i="4"/>
  <c r="ET238" i="4"/>
  <c r="KA10" i="4"/>
  <c r="JW218" i="4"/>
  <c r="BK238" i="2"/>
  <c r="KC190" i="4"/>
  <c r="DS234" i="4"/>
  <c r="JW163" i="4"/>
  <c r="KC59" i="4"/>
  <c r="T237" i="2"/>
  <c r="BZ236" i="2"/>
  <c r="KA14" i="4"/>
  <c r="FW78" i="2"/>
  <c r="FV40" i="2"/>
  <c r="JV97" i="4"/>
  <c r="FU159" i="2"/>
  <c r="KC11" i="4"/>
  <c r="FU68" i="2"/>
  <c r="JX127" i="4"/>
  <c r="EC236" i="4"/>
  <c r="KB176" i="4"/>
  <c r="JW129" i="4"/>
  <c r="JY40" i="4"/>
  <c r="FX17" i="2"/>
  <c r="FV139" i="2"/>
  <c r="KC233" i="4"/>
  <c r="FW65" i="2"/>
  <c r="JY143" i="4"/>
  <c r="JV90" i="4"/>
  <c r="EJ237" i="2"/>
  <c r="BN237" i="4"/>
  <c r="FW167" i="2"/>
  <c r="AF234" i="2"/>
  <c r="BB234" i="2"/>
  <c r="KA195" i="4"/>
  <c r="HD235" i="4"/>
  <c r="FY122" i="2"/>
  <c r="JV15" i="4"/>
  <c r="CU238" i="4"/>
  <c r="FY28" i="2"/>
  <c r="DZ236" i="4"/>
  <c r="JV22" i="4"/>
  <c r="KC34" i="4"/>
  <c r="FQ234" i="2"/>
  <c r="FV197" i="2"/>
  <c r="KA212" i="4"/>
  <c r="BG234" i="2"/>
  <c r="KC142" i="4"/>
  <c r="KC212" i="4"/>
  <c r="FW8" i="2"/>
  <c r="FV232" i="2"/>
  <c r="DJ235" i="4"/>
  <c r="JO237" i="4"/>
  <c r="CP234" i="2"/>
  <c r="KC186" i="4"/>
  <c r="FV186" i="2"/>
  <c r="KB54" i="4"/>
  <c r="O238" i="2"/>
  <c r="HO236" i="4"/>
  <c r="IL237" i="4"/>
  <c r="FX187" i="2"/>
  <c r="FX46" i="2"/>
  <c r="JV72" i="4"/>
  <c r="KB9" i="4"/>
  <c r="FN238" i="4"/>
  <c r="FV118" i="2"/>
  <c r="FW48" i="2"/>
  <c r="FX92" i="2"/>
  <c r="IJ235" i="4"/>
  <c r="KC178" i="4"/>
  <c r="JW203" i="4"/>
  <c r="CO238" i="4"/>
  <c r="DT238" i="4"/>
  <c r="KA167" i="4"/>
  <c r="CV238" i="2"/>
  <c r="FV13" i="2"/>
  <c r="KB26" i="4"/>
  <c r="AL238" i="4"/>
  <c r="JY34" i="4"/>
  <c r="KA62" i="4"/>
  <c r="CQ235" i="4"/>
  <c r="FV104" i="2"/>
  <c r="DC236" i="4"/>
  <c r="JX204" i="4"/>
  <c r="FU192" i="2"/>
  <c r="FU153" i="2"/>
  <c r="GA234" i="4"/>
  <c r="JW46" i="4"/>
  <c r="JX28" i="4"/>
  <c r="JX49" i="4"/>
  <c r="KB169" i="4"/>
  <c r="AC234" i="2"/>
  <c r="JY31" i="4"/>
  <c r="EN236" i="2"/>
  <c r="KB144" i="4"/>
  <c r="AP237" i="2"/>
  <c r="FV62" i="2"/>
  <c r="FU11" i="2"/>
  <c r="FY191" i="2"/>
  <c r="JX229" i="4"/>
  <c r="KB69" i="4"/>
  <c r="FY219" i="2"/>
  <c r="FX143" i="2"/>
  <c r="KB40" i="4"/>
  <c r="FY81" i="2"/>
  <c r="FW157" i="2"/>
  <c r="GR237" i="4"/>
  <c r="CX235" i="2"/>
  <c r="CW234" i="4"/>
  <c r="FU136" i="2"/>
  <c r="JW182" i="4"/>
  <c r="FU51" i="2"/>
  <c r="BH236" i="2"/>
  <c r="H238" i="4"/>
  <c r="FU28" i="2"/>
  <c r="JY151" i="4"/>
  <c r="KC64" i="4"/>
  <c r="AZ237" i="4"/>
  <c r="HK235" i="4"/>
  <c r="JX84" i="4"/>
  <c r="JY99" i="4"/>
  <c r="DL238" i="2"/>
  <c r="FU216" i="2"/>
  <c r="BV236" i="4"/>
  <c r="C234" i="4"/>
  <c r="HS237" i="4"/>
  <c r="JY14" i="4"/>
  <c r="CI235" i="2"/>
  <c r="DE238" i="2"/>
  <c r="JZ23" i="4"/>
  <c r="BO235" i="4"/>
  <c r="HF236" i="4"/>
  <c r="KA186" i="4"/>
  <c r="DB238" i="4"/>
  <c r="FU235" i="4"/>
  <c r="FL236" i="2"/>
  <c r="JZ224" i="4"/>
  <c r="R236" i="2"/>
  <c r="ES236" i="2"/>
  <c r="FX42" i="2"/>
  <c r="K234" i="2"/>
  <c r="KC45" i="4"/>
  <c r="FY42" i="2"/>
  <c r="JV133" i="4"/>
  <c r="CF234" i="4"/>
  <c r="JH236" i="4"/>
  <c r="JX55" i="4"/>
  <c r="EY238" i="2"/>
  <c r="FX204" i="2"/>
  <c r="FV204" i="2"/>
  <c r="FV180" i="2"/>
  <c r="JZ189" i="4"/>
  <c r="EU235" i="4"/>
  <c r="KC195" i="4"/>
  <c r="Z235" i="2"/>
  <c r="CA236" i="2"/>
  <c r="EI234" i="4"/>
  <c r="EH236" i="4"/>
  <c r="ET234" i="4"/>
  <c r="Y238" i="4"/>
  <c r="FU176" i="2"/>
  <c r="CL234" i="4"/>
  <c r="IU235" i="4"/>
  <c r="JV144" i="4"/>
  <c r="EG238" i="4"/>
  <c r="FO235" i="2"/>
  <c r="FY162" i="2"/>
  <c r="JZ205" i="4"/>
  <c r="FW178" i="2"/>
  <c r="KB58" i="4"/>
  <c r="JF237" i="4"/>
  <c r="JW118" i="4"/>
  <c r="KB108" i="4"/>
  <c r="JX117" i="4"/>
  <c r="FV205" i="2"/>
  <c r="FV174" i="2"/>
  <c r="K238" i="4"/>
  <c r="HM236" i="4"/>
  <c r="CJ238" i="4"/>
  <c r="EC234" i="4"/>
  <c r="CV237" i="4"/>
  <c r="FW30" i="2"/>
  <c r="CG238" i="2"/>
  <c r="KC27" i="4"/>
  <c r="JW52" i="4"/>
  <c r="FU14" i="2"/>
  <c r="KA131" i="4"/>
  <c r="JX126" i="4"/>
  <c r="HQ235" i="4"/>
  <c r="FV61" i="2"/>
  <c r="JW70" i="4"/>
  <c r="Q235" i="4"/>
  <c r="JV120" i="4"/>
  <c r="FX219" i="2"/>
  <c r="EB235" i="4"/>
  <c r="KB41" i="4"/>
  <c r="BN234" i="2"/>
  <c r="JX98" i="4"/>
  <c r="KA194" i="4"/>
  <c r="FC234" i="4"/>
  <c r="JX221" i="4"/>
  <c r="KA202" i="4"/>
  <c r="JZ157" i="4"/>
  <c r="FY102" i="2"/>
  <c r="FW193" i="2"/>
  <c r="JV233" i="4"/>
  <c r="KC85" i="4"/>
  <c r="EF236" i="4"/>
  <c r="FY59" i="2"/>
  <c r="AU235" i="2"/>
  <c r="JW56" i="4"/>
  <c r="JM236" i="4"/>
  <c r="DE237" i="2"/>
  <c r="JV215" i="4"/>
  <c r="JZ201" i="4"/>
  <c r="EC234" i="2"/>
  <c r="IA238" i="4"/>
  <c r="JW135" i="4"/>
  <c r="JV216" i="4"/>
  <c r="FX11" i="2"/>
  <c r="FW82" i="2"/>
  <c r="FW74" i="2"/>
  <c r="JX81" i="4"/>
  <c r="KB73" i="4"/>
  <c r="KB212" i="4"/>
  <c r="KB214" i="4"/>
  <c r="HC236" i="4"/>
  <c r="AK235" i="2"/>
  <c r="JI234" i="4"/>
  <c r="FY14" i="2"/>
  <c r="FU21" i="2"/>
  <c r="JX87" i="4"/>
  <c r="FY21" i="2"/>
  <c r="KC138" i="4"/>
  <c r="W236" i="2"/>
  <c r="R238" i="2"/>
  <c r="KC198" i="4"/>
  <c r="CW234" i="2"/>
  <c r="JZ118" i="4"/>
  <c r="KB38" i="4"/>
  <c r="JX193" i="4"/>
  <c r="DI234" i="2"/>
  <c r="AP238" i="2"/>
  <c r="FM238" i="2"/>
  <c r="JY224" i="4"/>
  <c r="AK234" i="4"/>
  <c r="JD237" i="4"/>
  <c r="JX36" i="4"/>
  <c r="FU33" i="2"/>
  <c r="BW234" i="4"/>
  <c r="KA180" i="4"/>
  <c r="EZ236" i="2"/>
  <c r="FY234" i="4"/>
  <c r="JV132" i="4"/>
  <c r="BM234" i="2"/>
  <c r="BU238" i="4"/>
  <c r="AJ234" i="4"/>
  <c r="FX183" i="2"/>
  <c r="CN235" i="4"/>
  <c r="FY123" i="2"/>
  <c r="GQ234" i="4"/>
  <c r="FV74" i="2"/>
  <c r="FW223" i="2"/>
  <c r="FX15" i="2"/>
  <c r="FR237" i="4"/>
  <c r="JW57" i="4"/>
  <c r="KC165" i="4"/>
  <c r="FW16" i="2"/>
  <c r="CX234" i="2"/>
  <c r="FV22" i="2"/>
  <c r="FV194" i="2"/>
  <c r="GE234" i="4"/>
  <c r="V234" i="4"/>
  <c r="HP235" i="4"/>
  <c r="KC48" i="4"/>
  <c r="FW75" i="2"/>
  <c r="JW81" i="4"/>
  <c r="AY237" i="2"/>
  <c r="JV88" i="4"/>
  <c r="KA15" i="4"/>
  <c r="JX161" i="4"/>
  <c r="HG234" i="4"/>
  <c r="FV189" i="2"/>
  <c r="FY17" i="2"/>
  <c r="KB39" i="4"/>
  <c r="DY234" i="4"/>
  <c r="KA214" i="4"/>
  <c r="FC235" i="2"/>
  <c r="FY130" i="2"/>
  <c r="JX211" i="4"/>
  <c r="JX179" i="4"/>
  <c r="ES238" i="4"/>
  <c r="KB161" i="4"/>
  <c r="GE235" i="4"/>
  <c r="FH237" i="2"/>
  <c r="EF237" i="2"/>
  <c r="JW22" i="4"/>
  <c r="KB149" i="4"/>
  <c r="FW143" i="2"/>
  <c r="FX112" i="2"/>
  <c r="KA45" i="4"/>
  <c r="FS234" i="4"/>
  <c r="AX237" i="2"/>
  <c r="JX23" i="4"/>
  <c r="JW41" i="4"/>
  <c r="BE234" i="2"/>
  <c r="JY45" i="4"/>
  <c r="CZ235" i="4"/>
  <c r="JZ207" i="4"/>
  <c r="FX120" i="2"/>
  <c r="G236" i="4"/>
  <c r="AO235" i="2"/>
  <c r="BH235" i="4"/>
  <c r="AK235" i="4"/>
  <c r="JZ203" i="4"/>
  <c r="BV237" i="2"/>
  <c r="FP238" i="2"/>
  <c r="CB235" i="4"/>
  <c r="FF236" i="4"/>
  <c r="KC218" i="4"/>
  <c r="FU177" i="2"/>
  <c r="JX43" i="4"/>
  <c r="AD237" i="2"/>
  <c r="FY223" i="2"/>
  <c r="BF238" i="2"/>
  <c r="FY33" i="2"/>
  <c r="FH234" i="4"/>
  <c r="CL237" i="4"/>
  <c r="FY151" i="2"/>
  <c r="DX236" i="2"/>
  <c r="R235" i="4"/>
  <c r="J234" i="4"/>
  <c r="FU145" i="2"/>
  <c r="JX226" i="4"/>
  <c r="FY180" i="2"/>
  <c r="DM237" i="4"/>
  <c r="HR237" i="4"/>
  <c r="JV61" i="4"/>
  <c r="JX61" i="4"/>
  <c r="FV21" i="2"/>
  <c r="KA136" i="4"/>
  <c r="JY135" i="4"/>
  <c r="HP234" i="4"/>
  <c r="FY112" i="2"/>
  <c r="KA61" i="4"/>
  <c r="AD238" i="2"/>
  <c r="JD238" i="4"/>
  <c r="KC127" i="4"/>
  <c r="HD234" i="4"/>
  <c r="JW130" i="4"/>
  <c r="JZ61" i="4"/>
  <c r="BK234" i="2"/>
  <c r="BV234" i="4"/>
  <c r="JT234" i="4"/>
  <c r="FV192" i="2"/>
  <c r="BF237" i="4"/>
  <c r="JX50" i="4"/>
  <c r="FY170" i="2"/>
  <c r="JW96" i="4"/>
  <c r="Z237" i="2"/>
  <c r="FW171" i="2"/>
  <c r="FW138" i="2"/>
  <c r="FU230" i="2"/>
  <c r="DK238" i="2"/>
  <c r="JZ143" i="4"/>
  <c r="BD238" i="4"/>
  <c r="GD237" i="4"/>
  <c r="FY39" i="2"/>
  <c r="KB232" i="4"/>
  <c r="BF234" i="4"/>
  <c r="X234" i="2"/>
  <c r="KA164" i="4"/>
  <c r="FW225" i="2"/>
  <c r="JZ122" i="4"/>
  <c r="FU191" i="2"/>
  <c r="BR234" i="2"/>
  <c r="HS235" i="4"/>
  <c r="JY185" i="4"/>
  <c r="H234" i="2"/>
  <c r="EV235" i="2"/>
  <c r="GB237" i="4"/>
  <c r="CH237" i="2"/>
  <c r="GK235" i="4"/>
  <c r="FV236" i="4"/>
  <c r="JY35" i="4"/>
  <c r="FV166" i="2"/>
  <c r="KC116" i="4"/>
  <c r="FY61" i="2"/>
  <c r="JY111" i="4"/>
  <c r="AQ234" i="4"/>
  <c r="CG234" i="2"/>
  <c r="EG235" i="2"/>
  <c r="DV234" i="2"/>
  <c r="JW189" i="4"/>
  <c r="DW238" i="2"/>
  <c r="JY32" i="4"/>
  <c r="HV234" i="4"/>
  <c r="DN236" i="4"/>
  <c r="FX104" i="2"/>
  <c r="AS237" i="4"/>
  <c r="GL238" i="4"/>
  <c r="KB217" i="4"/>
  <c r="P237" i="2"/>
  <c r="JX9" i="4"/>
  <c r="FW131" i="2"/>
  <c r="JV37" i="4"/>
  <c r="FU162" i="2"/>
  <c r="IO238" i="4"/>
  <c r="AD234" i="4"/>
  <c r="FW104" i="2"/>
  <c r="JV32" i="4"/>
  <c r="Z234" i="4"/>
  <c r="GI234" i="4"/>
  <c r="GK236" i="4"/>
  <c r="CE234" i="4"/>
  <c r="JV67" i="4"/>
  <c r="R237" i="2"/>
  <c r="JW117" i="4"/>
  <c r="JW29" i="4"/>
  <c r="FH238" i="2"/>
  <c r="FX51" i="2"/>
  <c r="GM237" i="4"/>
  <c r="HS236" i="4"/>
  <c r="FA237" i="2"/>
  <c r="BH238" i="4"/>
  <c r="JY182" i="4"/>
  <c r="JY211" i="4"/>
  <c r="FV164" i="2"/>
  <c r="BQ234" i="4"/>
  <c r="O236" i="2"/>
  <c r="KB76" i="4"/>
  <c r="BG237" i="4"/>
  <c r="JW102" i="4"/>
  <c r="FP238" i="4"/>
  <c r="FU222" i="2"/>
  <c r="FY182" i="2"/>
  <c r="FU29" i="2"/>
  <c r="BT238" i="4"/>
  <c r="AZ237" i="2"/>
  <c r="FW70" i="2"/>
  <c r="AF236" i="4"/>
  <c r="FY238" i="4"/>
  <c r="KB165" i="4"/>
  <c r="JX118" i="4"/>
  <c r="KC194" i="4"/>
  <c r="KA229" i="4"/>
  <c r="JE234" i="4"/>
  <c r="H234" i="4"/>
  <c r="JX101" i="4"/>
  <c r="JW23" i="4"/>
  <c r="KC152" i="4"/>
  <c r="EO235" i="2"/>
  <c r="CK237" i="4"/>
  <c r="FX154" i="2"/>
  <c r="FP234" i="2"/>
  <c r="FM237" i="2"/>
  <c r="KA84" i="4"/>
  <c r="EE235" i="2"/>
  <c r="FN235" i="4"/>
  <c r="HK237" i="4"/>
  <c r="JY61" i="4"/>
  <c r="CZ234" i="2"/>
  <c r="KA233" i="4"/>
  <c r="FO236" i="2"/>
  <c r="EE234" i="2"/>
  <c r="KC192" i="4"/>
  <c r="JV42" i="4"/>
  <c r="DR238" i="2"/>
  <c r="KB49" i="4"/>
  <c r="JW209" i="4"/>
  <c r="FW118" i="2"/>
  <c r="JZ9" i="4"/>
  <c r="CY236" i="4"/>
  <c r="JX92" i="4"/>
  <c r="DW234" i="2"/>
  <c r="JZ77" i="4"/>
  <c r="FV159" i="2"/>
  <c r="AE237" i="2"/>
  <c r="FY108" i="2"/>
  <c r="N236" i="4"/>
  <c r="JY179" i="4"/>
  <c r="EA236" i="2"/>
  <c r="KA27" i="4"/>
  <c r="JY161" i="4"/>
  <c r="B236" i="2"/>
  <c r="JG236" i="4"/>
  <c r="CS234" i="4"/>
  <c r="FW121" i="2"/>
  <c r="FX189" i="2"/>
  <c r="FU13" i="2"/>
  <c r="BF234" i="2"/>
  <c r="IF238" i="4"/>
  <c r="GN235" i="4"/>
  <c r="J237" i="2"/>
  <c r="IQ238" i="4"/>
  <c r="KA222" i="4"/>
  <c r="EX237" i="4"/>
  <c r="JW133" i="4"/>
  <c r="KC201" i="4"/>
  <c r="FU197" i="2"/>
  <c r="DQ238" i="2"/>
  <c r="FX19" i="2"/>
  <c r="FU116" i="2"/>
  <c r="JX41" i="4"/>
  <c r="AE235" i="4"/>
  <c r="AT234" i="4"/>
  <c r="DG238" i="2"/>
  <c r="JW27" i="4"/>
  <c r="FX174" i="2"/>
  <c r="KC31" i="4"/>
  <c r="FQ234" i="4"/>
  <c r="ES236" i="4"/>
  <c r="JV186" i="4"/>
  <c r="JZ133" i="4"/>
  <c r="AG234" i="2"/>
  <c r="J237" i="4"/>
  <c r="JY177" i="4"/>
  <c r="JX171" i="4"/>
  <c r="FA236" i="4"/>
  <c r="HN234" i="4"/>
  <c r="AZ234" i="4"/>
  <c r="BE236" i="4"/>
  <c r="G238" i="2"/>
  <c r="DB236" i="4"/>
  <c r="FX222" i="2"/>
  <c r="BN236" i="2"/>
  <c r="J234" i="2"/>
  <c r="KB119" i="4"/>
  <c r="FW47" i="2"/>
  <c r="HH235" i="4"/>
  <c r="FY181" i="2"/>
  <c r="KB75" i="4"/>
  <c r="IX234" i="4"/>
  <c r="IF235" i="4"/>
  <c r="AD238" i="4"/>
  <c r="EJ236" i="2"/>
  <c r="FW224" i="2"/>
  <c r="BM236" i="4"/>
  <c r="JV27" i="4"/>
  <c r="K238" i="2"/>
  <c r="CM237" i="2"/>
  <c r="FY140" i="2"/>
  <c r="FX94" i="2"/>
  <c r="KA113" i="4"/>
  <c r="KB12" i="4"/>
  <c r="JW17" i="4"/>
  <c r="KB205" i="4"/>
  <c r="CJ237" i="2"/>
  <c r="FU226" i="2"/>
  <c r="KC227" i="4"/>
  <c r="KB215" i="4"/>
  <c r="GQ236" i="4"/>
  <c r="CA238" i="4"/>
  <c r="FU89" i="2"/>
  <c r="FN238" i="2"/>
  <c r="X236" i="2"/>
  <c r="JX114" i="4"/>
  <c r="AC236" i="2"/>
  <c r="FM236" i="2"/>
  <c r="JV76" i="4"/>
  <c r="FN237" i="2"/>
  <c r="AI238" i="2"/>
  <c r="FU61" i="2"/>
  <c r="Z236" i="2"/>
  <c r="FU44" i="2"/>
  <c r="JV200" i="4"/>
  <c r="KA215" i="4"/>
  <c r="JV44" i="4"/>
  <c r="GZ238" i="4"/>
  <c r="JW120" i="4"/>
  <c r="AH238" i="2"/>
  <c r="EW234" i="2"/>
  <c r="JX189" i="4"/>
  <c r="EL234" i="2"/>
  <c r="GW235" i="4"/>
  <c r="AO238" i="2"/>
  <c r="FD234" i="2"/>
  <c r="FX32" i="2"/>
  <c r="JZ64" i="4"/>
  <c r="JV150" i="4"/>
  <c r="FI237" i="2"/>
  <c r="X238" i="4"/>
  <c r="JZ188" i="4"/>
  <c r="KB50" i="4"/>
  <c r="AB236" i="2"/>
  <c r="FW179" i="2"/>
  <c r="GA235" i="4"/>
  <c r="Y236" i="4"/>
  <c r="JE236" i="4"/>
  <c r="S237" i="2"/>
  <c r="FV43" i="2"/>
  <c r="FY93" i="2"/>
  <c r="FT236" i="4"/>
  <c r="AR238" i="4"/>
  <c r="KA94" i="4"/>
  <c r="HR238" i="4"/>
  <c r="FW95" i="2"/>
  <c r="DH235" i="4"/>
  <c r="JW10" i="4"/>
  <c r="KC107" i="4"/>
  <c r="BP238" i="4"/>
  <c r="FU150" i="2"/>
  <c r="FX20" i="2"/>
  <c r="JZ34" i="4"/>
  <c r="FV149" i="2"/>
  <c r="FX36" i="2"/>
  <c r="C235" i="2"/>
  <c r="KB46" i="4"/>
  <c r="FB237" i="4"/>
  <c r="FV68" i="2"/>
  <c r="JV138" i="4"/>
  <c r="AS238" i="2"/>
  <c r="ES234" i="2"/>
  <c r="AL237" i="2"/>
  <c r="JX47" i="4"/>
  <c r="FU231" i="2"/>
  <c r="JZ180" i="4"/>
  <c r="FY30" i="2"/>
  <c r="EA234" i="2"/>
  <c r="JY213" i="4"/>
  <c r="FX179" i="2"/>
  <c r="AF237" i="4"/>
  <c r="JV109" i="4"/>
  <c r="FX116" i="2"/>
  <c r="JV20" i="4"/>
  <c r="FV85" i="2"/>
  <c r="AL237" i="4"/>
  <c r="KA185" i="4"/>
  <c r="FU221" i="2"/>
  <c r="CU235" i="4"/>
  <c r="JM237" i="4"/>
  <c r="JY8" i="4"/>
  <c r="EM235" i="4"/>
  <c r="KA224" i="4"/>
  <c r="IU234" i="4"/>
  <c r="FW23" i="2"/>
  <c r="JT236" i="4"/>
  <c r="U234" i="2"/>
  <c r="CL238" i="2"/>
  <c r="HC235" i="4"/>
  <c r="DA238" i="4"/>
  <c r="EG236" i="4"/>
  <c r="FW42" i="2"/>
  <c r="JV83" i="4"/>
  <c r="JW18" i="4"/>
  <c r="DG237" i="2"/>
  <c r="KB17" i="4"/>
  <c r="JV127" i="4"/>
  <c r="EC238" i="2"/>
  <c r="KA146" i="4"/>
  <c r="JX184" i="4"/>
  <c r="JY22" i="4"/>
  <c r="JV213" i="4"/>
  <c r="FW76" i="2"/>
  <c r="FV175" i="2"/>
  <c r="KB68" i="4"/>
  <c r="GZ237" i="4"/>
  <c r="FX103" i="2"/>
  <c r="JW201" i="4"/>
  <c r="FU69" i="2"/>
  <c r="FV7" i="2"/>
  <c r="CP237" i="4"/>
  <c r="JY7" i="4"/>
  <c r="BX234" i="4"/>
  <c r="EV236" i="2"/>
  <c r="DP237" i="4"/>
  <c r="IK234" i="4"/>
  <c r="FB234" i="2"/>
  <c r="JY172" i="4"/>
  <c r="JY221" i="4"/>
  <c r="FV32" i="2"/>
  <c r="CM234" i="2"/>
  <c r="JQ234" i="4"/>
  <c r="JW194" i="4"/>
  <c r="FX139" i="2"/>
  <c r="GH235" i="4"/>
  <c r="FX131" i="2"/>
  <c r="FU128" i="2"/>
  <c r="AT235" i="4"/>
  <c r="FX199" i="2"/>
  <c r="FY165" i="2"/>
  <c r="DX235" i="4"/>
  <c r="KC150" i="4"/>
  <c r="CN234" i="2"/>
  <c r="JX30" i="4"/>
  <c r="BL235" i="2"/>
  <c r="JW206" i="4"/>
  <c r="EL238" i="2"/>
  <c r="JW212" i="4"/>
  <c r="CK234" i="4"/>
  <c r="BA235" i="2"/>
  <c r="JV36" i="4"/>
  <c r="BW238" i="2"/>
  <c r="FV115" i="2"/>
  <c r="FS235" i="4"/>
  <c r="KB13" i="4"/>
  <c r="ET236" i="2"/>
  <c r="KB127" i="4"/>
  <c r="JV17" i="4"/>
  <c r="FU78" i="2"/>
  <c r="JV188" i="4"/>
  <c r="JA238" i="4"/>
  <c r="JV151" i="4"/>
  <c r="FV222" i="2"/>
  <c r="EA235" i="2"/>
  <c r="CO236" i="2"/>
  <c r="KC60" i="4"/>
  <c r="AN237" i="2"/>
  <c r="M234" i="4"/>
  <c r="KC199" i="4"/>
  <c r="EB237" i="4"/>
  <c r="FV65" i="2"/>
  <c r="BB238" i="2"/>
  <c r="JV196" i="4"/>
  <c r="J238" i="2"/>
  <c r="JX200" i="4"/>
  <c r="DU234" i="2"/>
  <c r="DQ236" i="4"/>
  <c r="CD234" i="4"/>
  <c r="FU155" i="2"/>
  <c r="FG235" i="4"/>
  <c r="BK234" i="4"/>
  <c r="JZ164" i="4"/>
  <c r="JZ127" i="4"/>
  <c r="AU236" i="2"/>
  <c r="KB211" i="4"/>
  <c r="JX168" i="4"/>
  <c r="FU67" i="2"/>
  <c r="V235" i="2"/>
  <c r="KC118" i="4"/>
  <c r="JZ140" i="4"/>
  <c r="JY60" i="4"/>
  <c r="S237" i="4"/>
  <c r="CC234" i="2"/>
  <c r="FX220" i="2"/>
  <c r="JX123" i="4"/>
  <c r="BA234" i="2"/>
  <c r="DX234" i="2"/>
  <c r="JV94" i="4"/>
  <c r="KB137" i="4"/>
  <c r="GJ237" i="4"/>
  <c r="FY32" i="2"/>
  <c r="FV11" i="2"/>
  <c r="CO237" i="2"/>
  <c r="EI234" i="2"/>
  <c r="BR237" i="2"/>
  <c r="BI238" i="4"/>
  <c r="GO234" i="4"/>
  <c r="BK236" i="4"/>
  <c r="JZ169" i="4"/>
  <c r="JV51" i="4"/>
  <c r="IN238" i="4"/>
  <c r="IT236" i="4"/>
  <c r="CE234" i="2"/>
  <c r="FP234" i="4"/>
  <c r="FY95" i="2"/>
  <c r="KA213" i="4"/>
  <c r="JP237" i="4"/>
  <c r="JW125" i="4"/>
  <c r="CD238" i="4"/>
  <c r="EM236" i="4"/>
  <c r="AH234" i="4"/>
  <c r="CL236" i="4"/>
  <c r="FU40" i="2"/>
  <c r="JV14" i="4"/>
  <c r="R238" i="4"/>
  <c r="FD236" i="2"/>
  <c r="BW236" i="2"/>
  <c r="JV75" i="4"/>
  <c r="FU141" i="2"/>
  <c r="EQ237" i="2"/>
  <c r="BU235" i="2"/>
  <c r="FY83" i="2"/>
  <c r="FV111" i="2"/>
  <c r="AW237" i="4"/>
  <c r="FW68" i="2"/>
  <c r="FX200" i="2"/>
  <c r="FX159" i="2"/>
  <c r="DW235" i="4"/>
  <c r="BE238" i="4"/>
  <c r="FT237" i="2"/>
  <c r="FX21" i="2"/>
  <c r="JZ209" i="4"/>
  <c r="KA58" i="4"/>
  <c r="KB78" i="4"/>
  <c r="KC100" i="4"/>
  <c r="FH238" i="4"/>
  <c r="BJ238" i="4"/>
  <c r="KB203" i="4"/>
  <c r="AK236" i="2"/>
  <c r="FX153" i="2"/>
  <c r="DC234" i="4"/>
  <c r="KA51" i="4"/>
  <c r="FE234" i="4"/>
  <c r="GB235" i="4"/>
  <c r="JX138" i="4"/>
  <c r="Y237" i="2"/>
  <c r="FX64" i="2"/>
  <c r="EM237" i="2"/>
  <c r="JV183" i="4"/>
  <c r="FY119" i="2"/>
  <c r="FW218" i="2"/>
  <c r="ET237" i="2"/>
  <c r="FW162" i="2"/>
  <c r="FX115" i="2"/>
  <c r="KB86" i="4"/>
  <c r="FX130" i="2"/>
  <c r="JY87" i="4"/>
  <c r="FV234" i="4"/>
  <c r="FD235" i="4"/>
  <c r="KA145" i="4"/>
  <c r="IX237" i="4"/>
  <c r="FV154" i="2"/>
  <c r="HD237" i="4"/>
  <c r="CY238" i="2"/>
  <c r="AS236" i="2"/>
  <c r="FU148" i="2"/>
  <c r="G236" i="2"/>
  <c r="AX236" i="2"/>
  <c r="HT235" i="4"/>
  <c r="C237" i="4"/>
  <c r="KC10" i="4"/>
  <c r="FV81" i="2"/>
  <c r="FY230" i="2"/>
  <c r="KB70" i="4"/>
  <c r="GC238" i="4"/>
  <c r="KA54" i="4"/>
  <c r="KC40" i="4"/>
  <c r="S235" i="2"/>
  <c r="JX14" i="4"/>
  <c r="FU129" i="2"/>
  <c r="KC90" i="4"/>
  <c r="FY12" i="2"/>
  <c r="JX136" i="4"/>
  <c r="HZ235" i="4"/>
  <c r="DR236" i="2"/>
  <c r="BE234" i="4"/>
  <c r="FC238" i="4"/>
  <c r="CH234" i="4"/>
  <c r="EI236" i="2"/>
  <c r="BA237" i="2"/>
  <c r="JY80" i="4"/>
  <c r="JV92" i="4"/>
  <c r="CT238" i="2"/>
  <c r="EQ238" i="2"/>
  <c r="EP238" i="2"/>
  <c r="KA209" i="4"/>
  <c r="FV223" i="2"/>
  <c r="KC153" i="4"/>
  <c r="FV207" i="2"/>
  <c r="KC69" i="4"/>
  <c r="FI235" i="2"/>
  <c r="FX102" i="2"/>
  <c r="CB237" i="4"/>
  <c r="AZ235" i="2"/>
  <c r="AH236" i="4"/>
  <c r="JZ11" i="4"/>
  <c r="FX45" i="2"/>
  <c r="FV161" i="2"/>
  <c r="JV134" i="4"/>
  <c r="FY199" i="2"/>
  <c r="JV78" i="4"/>
  <c r="KA103" i="4"/>
  <c r="KB202" i="4"/>
  <c r="KA85" i="4"/>
  <c r="AW236" i="2"/>
  <c r="DJ237" i="2"/>
  <c r="AA236" i="4"/>
  <c r="JY108" i="4"/>
  <c r="FV78" i="2"/>
  <c r="JY83" i="4"/>
  <c r="KB95" i="4"/>
  <c r="FX177" i="2"/>
  <c r="FV168" i="2"/>
  <c r="FV116" i="2"/>
  <c r="KC66" i="4"/>
  <c r="BK235" i="2"/>
  <c r="JZ102" i="4"/>
  <c r="JY115" i="4"/>
  <c r="O237" i="2"/>
  <c r="CO234" i="2"/>
  <c r="DN238" i="4"/>
  <c r="D235" i="2"/>
  <c r="FV183" i="2"/>
  <c r="FY185" i="2"/>
  <c r="DV235" i="4"/>
  <c r="KC145" i="4"/>
  <c r="JH235" i="4"/>
  <c r="EI235" i="2"/>
  <c r="DJ238" i="2"/>
  <c r="DG236" i="2"/>
  <c r="BH237" i="2"/>
  <c r="KA13" i="4"/>
  <c r="KA57" i="4"/>
  <c r="DW238" i="4"/>
  <c r="HO234" i="4"/>
  <c r="FV227" i="2"/>
  <c r="FW45" i="2"/>
  <c r="EA238" i="4"/>
  <c r="AC235" i="4"/>
  <c r="CJ234" i="2"/>
  <c r="FV238" i="4"/>
  <c r="JV81" i="4"/>
  <c r="JV182" i="4"/>
  <c r="EK234" i="2"/>
  <c r="BS235" i="4"/>
  <c r="JX54" i="4"/>
  <c r="CV234" i="4"/>
  <c r="GF236" i="4"/>
  <c r="FW63" i="2"/>
  <c r="JF234" i="4"/>
  <c r="JV178" i="4"/>
  <c r="FU62" i="2"/>
  <c r="KB181" i="4"/>
  <c r="FU36" i="2"/>
  <c r="AP237" i="4"/>
  <c r="DC235" i="4"/>
  <c r="BY236" i="4"/>
  <c r="JZ184" i="4"/>
  <c r="S238" i="2"/>
  <c r="BS238" i="4"/>
  <c r="KC217" i="4"/>
  <c r="JW178" i="4"/>
  <c r="JY95" i="4"/>
  <c r="AD234" i="2"/>
  <c r="DO235" i="2"/>
  <c r="FX162" i="2"/>
  <c r="BM236" i="2"/>
  <c r="EF238" i="2"/>
  <c r="HV238" i="4"/>
  <c r="N238" i="4"/>
  <c r="KB28" i="4"/>
  <c r="JN236" i="4"/>
  <c r="KC104" i="4"/>
  <c r="JQ237" i="4"/>
  <c r="JW78" i="4"/>
  <c r="AU234" i="4"/>
  <c r="JV171" i="4"/>
  <c r="E235" i="2"/>
  <c r="DQ237" i="2"/>
  <c r="FY166" i="2"/>
  <c r="JZ111" i="4"/>
  <c r="IS236" i="4"/>
  <c r="KC99" i="4"/>
  <c r="X234" i="4"/>
  <c r="CR234" i="4"/>
  <c r="JW73" i="4"/>
  <c r="JZ178" i="4"/>
  <c r="JY16" i="4"/>
  <c r="AN237" i="4"/>
  <c r="FX123" i="2"/>
  <c r="AT238" i="4"/>
  <c r="EN238" i="4"/>
  <c r="JX42" i="4"/>
  <c r="JX16" i="4"/>
  <c r="FX101" i="2"/>
  <c r="FF238" i="4"/>
  <c r="KC224" i="4"/>
  <c r="FY216" i="2"/>
  <c r="FY121" i="2"/>
  <c r="JW63" i="4"/>
  <c r="FX175" i="2"/>
  <c r="FU45" i="2"/>
  <c r="BR235" i="4"/>
  <c r="ES237" i="2"/>
  <c r="FX74" i="2"/>
  <c r="Z237" i="4"/>
  <c r="DO234" i="2"/>
  <c r="DO238" i="2"/>
  <c r="KB114" i="4"/>
  <c r="JZ165" i="4"/>
  <c r="FD235" i="2"/>
  <c r="KB191" i="4"/>
  <c r="AV236" i="4"/>
  <c r="DU237" i="2"/>
  <c r="JX232" i="4"/>
  <c r="BH234" i="4"/>
  <c r="JY55" i="4"/>
  <c r="FU181" i="2"/>
  <c r="AI235" i="4"/>
  <c r="HH234" i="4"/>
  <c r="JY13" i="4"/>
  <c r="FX194" i="2"/>
  <c r="FV146" i="2"/>
  <c r="IB235" i="4"/>
  <c r="JB234" i="4"/>
  <c r="AN236" i="2"/>
  <c r="KB159" i="4"/>
  <c r="JW97" i="4"/>
  <c r="GJ236" i="4"/>
  <c r="JW13" i="4"/>
  <c r="CS235" i="4"/>
  <c r="T238" i="2"/>
  <c r="FV110" i="2"/>
  <c r="JZ21" i="4"/>
  <c r="JX148" i="4"/>
  <c r="BO236" i="2"/>
  <c r="FW73" i="2"/>
  <c r="FW58" i="2"/>
  <c r="KB168" i="4"/>
  <c r="AC236" i="4"/>
  <c r="JZ225" i="4"/>
  <c r="KC52" i="4"/>
  <c r="CP238" i="2"/>
  <c r="JX172" i="4"/>
  <c r="JD235" i="4"/>
  <c r="FU108" i="2"/>
  <c r="JW9" i="4"/>
  <c r="FU46" i="2"/>
  <c r="FY210" i="2"/>
  <c r="JW44" i="4"/>
  <c r="JX83" i="4"/>
  <c r="FW87" i="2"/>
  <c r="FY172" i="2"/>
  <c r="JY176" i="4"/>
  <c r="JW113" i="4"/>
  <c r="HM237" i="4"/>
  <c r="KB141" i="4"/>
  <c r="HE238" i="4"/>
  <c r="GQ235" i="4"/>
  <c r="FV90" i="2"/>
  <c r="AM234" i="4"/>
  <c r="FV20" i="2"/>
  <c r="JV66" i="4"/>
  <c r="FY207" i="2"/>
  <c r="EW236" i="2"/>
  <c r="JV206" i="4"/>
  <c r="JZ228" i="4"/>
  <c r="Z235" i="4"/>
  <c r="FN234" i="2"/>
  <c r="FV98" i="2"/>
  <c r="Q236" i="2"/>
  <c r="CP237" i="2"/>
  <c r="KC36" i="4"/>
  <c r="FE238" i="2"/>
  <c r="JY73" i="4"/>
  <c r="FU188" i="2"/>
  <c r="GU237" i="4"/>
  <c r="AI236" i="4"/>
  <c r="FU218" i="2"/>
  <c r="JZ230" i="4"/>
  <c r="KC28" i="4"/>
  <c r="KB199" i="4"/>
  <c r="JW141" i="4"/>
  <c r="HT238" i="4"/>
  <c r="JW221" i="4"/>
  <c r="JZ109" i="4"/>
  <c r="HI235" i="4"/>
  <c r="CO236" i="4"/>
  <c r="JY127" i="4"/>
  <c r="AB238" i="2"/>
  <c r="EW234" i="4"/>
  <c r="FW200" i="2"/>
  <c r="KC58" i="4"/>
  <c r="KC12" i="4"/>
  <c r="KC76" i="4"/>
  <c r="JX233" i="4"/>
  <c r="KA199" i="4"/>
  <c r="HV236" i="4"/>
  <c r="KB219" i="4"/>
  <c r="FX230" i="2"/>
  <c r="FW119" i="2"/>
  <c r="KA204" i="4"/>
  <c r="BB236" i="4"/>
  <c r="KA35" i="4"/>
  <c r="JS235" i="4"/>
  <c r="IW235" i="4"/>
  <c r="FY202" i="2"/>
  <c r="BY235" i="4"/>
  <c r="FU214" i="2"/>
  <c r="JY85" i="4"/>
  <c r="JX176" i="4"/>
  <c r="AH234" i="2"/>
  <c r="FU124" i="2"/>
  <c r="FV71" i="2"/>
  <c r="KB139" i="4"/>
  <c r="KC110" i="4"/>
  <c r="KC83" i="4"/>
  <c r="DG235" i="2"/>
  <c r="KC44" i="4"/>
  <c r="JW161" i="4"/>
  <c r="FU130" i="2"/>
  <c r="KB136" i="4"/>
  <c r="O234" i="4"/>
  <c r="KC154" i="4"/>
  <c r="FV170" i="2"/>
  <c r="DP234" i="4"/>
  <c r="FU84" i="2"/>
  <c r="KA149" i="4"/>
  <c r="JW95" i="4"/>
  <c r="JM234" i="4"/>
  <c r="CH235" i="4"/>
  <c r="JY48" i="4"/>
  <c r="ER237" i="4"/>
  <c r="FW86" i="2"/>
  <c r="AR236" i="4"/>
  <c r="FN236" i="4"/>
  <c r="FV60" i="2"/>
  <c r="FU151" i="2"/>
  <c r="HB238" i="4"/>
  <c r="GP236" i="4"/>
  <c r="FH236" i="2"/>
  <c r="JY10" i="4"/>
  <c r="EO238" i="2"/>
  <c r="BI235" i="2"/>
  <c r="FY177" i="2"/>
  <c r="AZ238" i="2"/>
  <c r="JZ156" i="4"/>
  <c r="DY237" i="2"/>
  <c r="JV169" i="4"/>
  <c r="FU113" i="2"/>
  <c r="FV54" i="2"/>
  <c r="JZ33" i="4"/>
  <c r="AA235" i="4"/>
  <c r="FW83" i="2"/>
  <c r="AF235" i="2"/>
  <c r="FU85" i="2"/>
  <c r="JZ160" i="4"/>
  <c r="FX176" i="2"/>
  <c r="I236" i="2"/>
  <c r="CD236" i="2"/>
  <c r="FW59" i="2"/>
  <c r="D237" i="2"/>
  <c r="FU59" i="2"/>
  <c r="HZ234" i="4"/>
  <c r="KB170" i="4"/>
  <c r="AO236" i="2"/>
  <c r="JW43" i="4"/>
  <c r="FV145" i="2"/>
  <c r="JZ43" i="4"/>
  <c r="KB67" i="4"/>
  <c r="KB221" i="4"/>
  <c r="JX135" i="4"/>
  <c r="KC102" i="4"/>
  <c r="JV130" i="4"/>
  <c r="HB237" i="4"/>
  <c r="FV196" i="2"/>
  <c r="JY43" i="4"/>
  <c r="AD235" i="4"/>
  <c r="CU237" i="2"/>
  <c r="FV221" i="2"/>
  <c r="FR234" i="2"/>
  <c r="FY196" i="2"/>
  <c r="JZ46" i="4"/>
  <c r="KB130" i="4"/>
  <c r="FX83" i="2"/>
  <c r="KC18" i="4"/>
  <c r="CG236" i="4"/>
  <c r="FW62" i="2"/>
  <c r="FU101" i="2"/>
  <c r="DC235" i="2"/>
  <c r="GT235" i="4"/>
  <c r="FY203" i="2"/>
  <c r="JW59" i="4"/>
  <c r="KC200" i="4"/>
  <c r="DA235" i="4"/>
  <c r="JY79" i="4"/>
  <c r="FW232" i="2"/>
  <c r="FW123" i="2"/>
  <c r="AO236" i="4"/>
  <c r="JW214" i="4"/>
  <c r="FW99" i="2"/>
  <c r="AO234" i="2"/>
  <c r="FV201" i="2"/>
  <c r="CZ237" i="4"/>
  <c r="L237" i="4"/>
  <c r="I235" i="2"/>
  <c r="FV66" i="2"/>
  <c r="JZ44" i="4"/>
  <c r="FT234" i="2"/>
  <c r="JY217" i="4"/>
  <c r="FY217" i="2"/>
  <c r="DJ236" i="2"/>
  <c r="AA238" i="2"/>
  <c r="HK238" i="4"/>
  <c r="JV73" i="4"/>
  <c r="FX205" i="2"/>
  <c r="AL235" i="2"/>
  <c r="AQ235" i="2"/>
  <c r="FY18" i="2"/>
  <c r="KC97" i="4"/>
  <c r="FX50" i="2"/>
  <c r="EW237" i="4"/>
  <c r="JY126" i="4"/>
  <c r="JW226" i="4"/>
  <c r="B234" i="4"/>
  <c r="BL234" i="4"/>
  <c r="FH237" i="4"/>
  <c r="KA77" i="4"/>
  <c r="AJ237" i="4"/>
  <c r="FY53" i="2"/>
  <c r="CC234" i="4"/>
  <c r="BM238" i="4"/>
  <c r="DV238" i="4"/>
  <c r="GJ238" i="4"/>
  <c r="L236" i="2"/>
  <c r="FY171" i="2"/>
  <c r="JY162" i="4"/>
  <c r="CJ235" i="4"/>
  <c r="CB237" i="2"/>
  <c r="CT237" i="4"/>
  <c r="IE238" i="4"/>
  <c r="FV31" i="2"/>
  <c r="KA69" i="4"/>
  <c r="JZ195" i="4"/>
  <c r="KB210" i="4"/>
  <c r="JN234" i="4"/>
  <c r="AD235" i="2"/>
  <c r="JW62" i="4"/>
  <c r="DQ235" i="4"/>
  <c r="FX121" i="2"/>
  <c r="GX237" i="4"/>
  <c r="HQ236" i="4"/>
  <c r="FW103" i="2"/>
  <c r="EV234" i="4"/>
  <c r="JW162" i="4"/>
  <c r="IX235" i="4"/>
  <c r="JW139" i="4"/>
  <c r="JZ202" i="4"/>
  <c r="JZ19" i="4"/>
  <c r="DH234" i="4"/>
  <c r="FX157" i="2"/>
  <c r="FY44" i="2"/>
  <c r="Q234" i="4"/>
  <c r="BB236" i="2"/>
  <c r="JV55" i="4"/>
  <c r="JV123" i="4"/>
  <c r="DQ234" i="2"/>
  <c r="CT236" i="2"/>
  <c r="JX196" i="4"/>
  <c r="IC234" i="4"/>
  <c r="D238" i="4"/>
  <c r="KB36" i="4"/>
  <c r="IQ236" i="4"/>
  <c r="JX217" i="4"/>
  <c r="KB81" i="4"/>
  <c r="GG236" i="4"/>
  <c r="AN235" i="2"/>
  <c r="AY235" i="4"/>
  <c r="KB229" i="4"/>
  <c r="JZ227" i="4"/>
  <c r="KA225" i="4"/>
  <c r="ET237" i="4"/>
  <c r="JZ130" i="4"/>
  <c r="JW144" i="4"/>
  <c r="KB77" i="4"/>
  <c r="FL234" i="4"/>
  <c r="IM237" i="4"/>
  <c r="AL234" i="2"/>
  <c r="JX163" i="4"/>
  <c r="JV118" i="4"/>
  <c r="CU235" i="2"/>
  <c r="JW183" i="4"/>
  <c r="FU232" i="2"/>
  <c r="DQ236" i="2"/>
  <c r="FU142" i="2"/>
  <c r="AX235" i="4"/>
  <c r="IB237" i="4"/>
  <c r="KB34" i="4"/>
  <c r="JW138" i="4"/>
  <c r="JV39" i="4"/>
  <c r="FV56" i="2"/>
  <c r="BL238" i="2"/>
  <c r="DW237" i="4"/>
  <c r="FV217" i="2"/>
  <c r="FW233" i="2"/>
  <c r="DV237" i="4"/>
  <c r="FY158" i="2"/>
  <c r="FU213" i="2"/>
  <c r="AM238" i="2"/>
  <c r="FX198" i="2"/>
  <c r="JZ146" i="4"/>
  <c r="ES238" i="2"/>
  <c r="FY90" i="2"/>
  <c r="GJ235" i="4"/>
  <c r="AA236" i="2"/>
  <c r="JZ83" i="4"/>
  <c r="FY89" i="2"/>
  <c r="FX122" i="2"/>
  <c r="KA89" i="4"/>
  <c r="IB238" i="4"/>
  <c r="CX236" i="4"/>
  <c r="FY110" i="2"/>
  <c r="JZ116" i="4"/>
  <c r="ER235" i="2"/>
  <c r="J238" i="4"/>
  <c r="BE236" i="2"/>
  <c r="KA133" i="4"/>
  <c r="BC238" i="4"/>
  <c r="DF236" i="2"/>
  <c r="FX96" i="2"/>
  <c r="BN236" i="4"/>
  <c r="FE234" i="2"/>
  <c r="EW235" i="4"/>
  <c r="JZ179" i="4"/>
  <c r="GH238" i="4"/>
  <c r="EQ235" i="2"/>
  <c r="FU88" i="2"/>
  <c r="EE238" i="2"/>
  <c r="FG234" i="2"/>
  <c r="FY7" i="2"/>
  <c r="FX69" i="2"/>
  <c r="BE237" i="2"/>
  <c r="JW187" i="4"/>
  <c r="FY67" i="2"/>
  <c r="N237" i="2"/>
  <c r="JY107" i="4"/>
  <c r="AR234" i="2"/>
  <c r="DA237" i="4"/>
  <c r="JW28" i="4"/>
  <c r="K235" i="4"/>
  <c r="EV238" i="4"/>
  <c r="AE235" i="2"/>
  <c r="FX147" i="2"/>
  <c r="FB238" i="2"/>
  <c r="KB83" i="4"/>
  <c r="KB183" i="4"/>
  <c r="JV167" i="4"/>
  <c r="KC220" i="4"/>
  <c r="JZ141" i="4"/>
  <c r="FX27" i="2"/>
  <c r="FY72" i="2"/>
  <c r="JX66" i="4"/>
  <c r="JX223" i="4"/>
  <c r="JW20" i="4"/>
  <c r="GW238" i="4"/>
  <c r="KB201" i="4"/>
  <c r="DM236" i="4"/>
  <c r="FY221" i="2"/>
  <c r="BH235" i="2"/>
  <c r="JZ232" i="4"/>
  <c r="FV26" i="2"/>
  <c r="JV43" i="4"/>
  <c r="H237" i="4"/>
  <c r="HT236" i="4"/>
  <c r="CG235" i="2"/>
  <c r="JV87" i="4"/>
  <c r="AE234" i="4"/>
  <c r="JW121" i="4"/>
  <c r="GP237" i="4"/>
  <c r="HC237" i="4"/>
  <c r="BG236" i="4"/>
  <c r="JZ213" i="4"/>
  <c r="FX209" i="2"/>
  <c r="T238" i="4"/>
  <c r="JX153" i="4"/>
  <c r="JX157" i="4"/>
  <c r="JZ183" i="4"/>
  <c r="JK237" i="4"/>
  <c r="J236" i="2"/>
  <c r="KA118" i="4"/>
  <c r="JX169" i="4"/>
  <c r="KA206" i="4"/>
  <c r="FV38" i="2"/>
  <c r="KA178" i="4"/>
  <c r="AN238" i="2"/>
  <c r="JY128" i="4"/>
  <c r="Q235" i="2"/>
  <c r="JV128" i="4"/>
  <c r="JX115" i="4"/>
  <c r="KB200" i="4"/>
  <c r="JV13" i="4"/>
  <c r="FU87" i="2"/>
  <c r="KC185" i="4"/>
  <c r="FW21" i="2"/>
  <c r="CU237" i="4"/>
  <c r="FX29" i="2"/>
  <c r="CJ236" i="2"/>
  <c r="JW86" i="4"/>
  <c r="BP236" i="4"/>
  <c r="FW214" i="2"/>
  <c r="FY27" i="2"/>
  <c r="FY149" i="2"/>
  <c r="JI237" i="4"/>
  <c r="JY230" i="4"/>
  <c r="FU127" i="2"/>
  <c r="FU20" i="2"/>
  <c r="AE237" i="4"/>
  <c r="Y235" i="4"/>
  <c r="IU236" i="4"/>
  <c r="FY229" i="2"/>
  <c r="W238" i="4"/>
  <c r="KB143" i="4"/>
  <c r="JV35" i="4"/>
  <c r="FV178" i="2"/>
  <c r="U238" i="2"/>
  <c r="CO235" i="4"/>
  <c r="DG238" i="4"/>
  <c r="H235" i="2"/>
  <c r="JW75" i="4"/>
  <c r="CZ235" i="2"/>
  <c r="EH237" i="4"/>
  <c r="IZ234" i="4"/>
  <c r="AV237" i="2"/>
  <c r="JW45" i="4"/>
  <c r="FV200" i="2"/>
  <c r="D237" i="4"/>
  <c r="JZ87" i="4"/>
  <c r="JV79" i="4"/>
  <c r="Q236" i="4"/>
  <c r="M237" i="4"/>
  <c r="IL238" i="4"/>
  <c r="JY125" i="4"/>
  <c r="FC236" i="2"/>
  <c r="GI236" i="4"/>
  <c r="KB129" i="4"/>
  <c r="I236" i="4"/>
  <c r="JW198" i="4"/>
  <c r="JX90" i="4"/>
  <c r="FS238" i="4"/>
  <c r="DH238" i="2"/>
  <c r="JZ153" i="4"/>
  <c r="JY232" i="4"/>
  <c r="JZ90" i="4"/>
  <c r="DB237" i="4"/>
  <c r="FW154" i="2"/>
  <c r="BJ237" i="2"/>
  <c r="FU98" i="2"/>
  <c r="JW24" i="4"/>
  <c r="CJ235" i="2"/>
  <c r="JY149" i="4"/>
  <c r="BU237" i="2"/>
  <c r="EN235" i="4"/>
  <c r="CF235" i="2"/>
  <c r="AB234" i="4"/>
  <c r="AR235" i="2"/>
  <c r="FY47" i="2"/>
  <c r="FU60" i="2"/>
  <c r="JX31" i="4"/>
  <c r="HY237" i="4"/>
  <c r="JW108" i="4"/>
  <c r="KA67" i="4"/>
  <c r="FY197" i="2"/>
  <c r="FW194" i="2"/>
  <c r="FW46" i="2"/>
  <c r="FX188" i="2"/>
  <c r="FU81" i="2"/>
  <c r="CB236" i="2"/>
  <c r="FI238" i="4"/>
  <c r="KB98" i="4"/>
  <c r="JX188" i="4"/>
  <c r="JX91" i="4"/>
  <c r="EN234" i="4"/>
  <c r="KB216" i="4"/>
  <c r="FW212" i="2"/>
  <c r="FU200" i="2"/>
  <c r="AV235" i="2"/>
  <c r="AG237" i="2"/>
  <c r="FY22" i="2"/>
  <c r="KB61" i="4"/>
  <c r="BK237" i="4"/>
  <c r="FJ234" i="4"/>
  <c r="FW12" i="2"/>
  <c r="HL237" i="4"/>
  <c r="EE238" i="4"/>
  <c r="FM235" i="4"/>
  <c r="EM236" i="2"/>
  <c r="JV146" i="4"/>
  <c r="FU161" i="2"/>
  <c r="JX224" i="4"/>
  <c r="KA154" i="4"/>
  <c r="DW235" i="2"/>
  <c r="Z238" i="2"/>
  <c r="FY224" i="2"/>
  <c r="FV142" i="2"/>
  <c r="CE237" i="2"/>
  <c r="FX59" i="2"/>
  <c r="FX217" i="2"/>
  <c r="FU97" i="2"/>
  <c r="U235" i="2"/>
  <c r="FY64" i="2"/>
  <c r="FX138" i="2"/>
  <c r="JX24" i="4"/>
  <c r="JZ14" i="4"/>
  <c r="FW156" i="2"/>
  <c r="HG235" i="4"/>
  <c r="KC189" i="4"/>
  <c r="FW197" i="2"/>
  <c r="KC226" i="4"/>
  <c r="BD236" i="4"/>
  <c r="FW136" i="2"/>
  <c r="ID234" i="4"/>
  <c r="JV107" i="4"/>
  <c r="FU37" i="2"/>
  <c r="KC81" i="4"/>
  <c r="AT237" i="4"/>
  <c r="FV112" i="2"/>
  <c r="FW191" i="2"/>
  <c r="J235" i="2"/>
  <c r="JV101" i="4"/>
  <c r="BA237" i="4"/>
  <c r="DZ234" i="2"/>
  <c r="FX55" i="2"/>
  <c r="JZ47" i="4"/>
  <c r="KC204" i="4"/>
  <c r="CU236" i="4"/>
  <c r="FZ235" i="4"/>
  <c r="HS238" i="4"/>
  <c r="JX197" i="4"/>
  <c r="FU144" i="2"/>
  <c r="DO238" i="4"/>
  <c r="CW235" i="4"/>
  <c r="FX136" i="2"/>
  <c r="FU134" i="2"/>
  <c r="GT234" i="4"/>
  <c r="JZ32" i="4"/>
  <c r="JW164" i="4"/>
  <c r="FX226" i="2"/>
  <c r="JW175" i="4"/>
  <c r="KC136" i="4"/>
  <c r="B236" i="4"/>
  <c r="FX72" i="2"/>
  <c r="BM238" i="2"/>
  <c r="DY238" i="2"/>
  <c r="FX125" i="2"/>
  <c r="DE235" i="4"/>
  <c r="AP238" i="4"/>
  <c r="FV188" i="2"/>
  <c r="JZ35" i="4"/>
  <c r="BZ236" i="4"/>
  <c r="EY235" i="4"/>
  <c r="KA17" i="4"/>
  <c r="FY60" i="2"/>
  <c r="HI234" i="4"/>
  <c r="JZ39" i="4"/>
  <c r="FX207" i="2"/>
  <c r="BB237" i="4"/>
  <c r="CC236" i="4"/>
  <c r="JY145" i="4"/>
  <c r="KB132" i="4"/>
  <c r="KA33" i="4"/>
  <c r="KB42" i="4"/>
  <c r="CD235" i="2"/>
  <c r="CP235" i="2"/>
  <c r="JV59" i="4"/>
  <c r="BF236" i="2"/>
  <c r="FU54" i="2"/>
  <c r="FE235" i="4"/>
  <c r="BD234" i="4"/>
  <c r="KA157" i="4"/>
  <c r="X238" i="2"/>
  <c r="KA217" i="4"/>
  <c r="DV236" i="2"/>
  <c r="FE237" i="2"/>
  <c r="JU236" i="4"/>
  <c r="JW128" i="4"/>
  <c r="FU219" i="2"/>
  <c r="KB91" i="4"/>
  <c r="KB195" i="4"/>
  <c r="FX79" i="2"/>
  <c r="IZ237" i="4"/>
  <c r="FV124" i="2"/>
  <c r="IP237" i="4"/>
  <c r="JZ126" i="4"/>
  <c r="EX234" i="4"/>
  <c r="HJ237" i="4"/>
  <c r="JX199" i="4"/>
  <c r="JV105" i="4"/>
  <c r="CT234" i="4"/>
  <c r="JY124" i="4"/>
  <c r="FV101" i="2"/>
  <c r="FX192" i="2"/>
  <c r="FY178" i="2"/>
  <c r="KC133" i="4"/>
  <c r="FU27" i="2"/>
  <c r="DF235" i="2"/>
  <c r="FW234" i="4"/>
  <c r="Q237" i="2"/>
  <c r="GZ234" i="4"/>
  <c r="KA52" i="4"/>
  <c r="FT235" i="4"/>
  <c r="JZ132" i="4"/>
  <c r="JY119" i="4"/>
  <c r="CV237" i="2"/>
  <c r="JV214" i="4"/>
  <c r="FU42" i="2"/>
  <c r="AT235" i="2"/>
  <c r="KC211" i="4"/>
  <c r="AJ234" i="2"/>
  <c r="JZ163" i="4"/>
  <c r="FY49" i="2"/>
  <c r="GK234" i="4"/>
  <c r="L234" i="4"/>
  <c r="FW110" i="2"/>
  <c r="FU199" i="2"/>
  <c r="JZ108" i="4"/>
  <c r="FU229" i="2"/>
  <c r="JY186" i="4"/>
  <c r="AT237" i="2"/>
  <c r="KB14" i="4"/>
  <c r="AG235" i="4"/>
  <c r="FX39" i="2"/>
  <c r="EB234" i="2"/>
  <c r="FL236" i="4"/>
  <c r="T236" i="4"/>
  <c r="FY235" i="4"/>
  <c r="DW237" i="2"/>
  <c r="GX234" i="4"/>
  <c r="FU26" i="2"/>
  <c r="FF237" i="2"/>
  <c r="JV152" i="4"/>
  <c r="FV17" i="2"/>
  <c r="KA124" i="4"/>
  <c r="AW238" i="4"/>
  <c r="KA226" i="4"/>
  <c r="M235" i="4"/>
  <c r="FV226" i="2"/>
  <c r="E236" i="2"/>
  <c r="HA236" i="4"/>
  <c r="JZ41" i="4"/>
  <c r="AM237" i="4"/>
  <c r="FU63" i="2"/>
  <c r="JW55" i="4"/>
  <c r="KA78" i="4"/>
  <c r="JY88" i="4"/>
  <c r="BH238" i="2"/>
  <c r="FU110" i="2"/>
  <c r="BG235" i="4"/>
  <c r="BJ238" i="2"/>
  <c r="FX216" i="2"/>
  <c r="Y234" i="4"/>
  <c r="CF236" i="2"/>
  <c r="DU235" i="4"/>
  <c r="FV165" i="2"/>
  <c r="JF238" i="4"/>
  <c r="KA221" i="4"/>
  <c r="CV238" i="4"/>
  <c r="BX238" i="4"/>
  <c r="EB234" i="4"/>
  <c r="IE234" i="4"/>
  <c r="ER238" i="2"/>
  <c r="JX166" i="4"/>
  <c r="IY238" i="4"/>
  <c r="FX212" i="2"/>
  <c r="KA28" i="4"/>
  <c r="AY234" i="4"/>
  <c r="BF237" i="2"/>
  <c r="AA234" i="4"/>
  <c r="ED237" i="4"/>
  <c r="JW172" i="4"/>
  <c r="KC54" i="4"/>
  <c r="E238" i="4"/>
  <c r="KC134" i="4"/>
  <c r="AP236" i="4"/>
  <c r="AU235" i="4"/>
  <c r="JV46" i="4"/>
  <c r="BJ235" i="4"/>
  <c r="W234" i="4"/>
  <c r="BB238" i="4"/>
  <c r="AI235" i="2"/>
  <c r="EO234" i="2"/>
  <c r="JV19" i="4"/>
  <c r="IY236" i="4"/>
  <c r="J235" i="4"/>
  <c r="K237" i="4"/>
  <c r="AM235" i="2"/>
  <c r="CI238" i="2"/>
  <c r="CI238" i="4"/>
  <c r="BK238" i="4"/>
  <c r="JY138" i="4"/>
  <c r="FX197" i="2"/>
  <c r="BH234" i="2"/>
  <c r="IA236" i="4"/>
  <c r="JZ18" i="4"/>
  <c r="X235" i="2"/>
  <c r="DX237" i="4"/>
  <c r="JW79" i="4"/>
  <c r="FV106" i="2"/>
  <c r="KA151" i="4"/>
  <c r="JY36" i="4"/>
  <c r="KB16" i="4"/>
  <c r="JZ101" i="4"/>
  <c r="JW19" i="4"/>
  <c r="JY178" i="4"/>
  <c r="BS238" i="2"/>
  <c r="AM238" i="4"/>
  <c r="ER235" i="4"/>
  <c r="FW50" i="2"/>
  <c r="JX216" i="4"/>
  <c r="AP234" i="4"/>
  <c r="FU163" i="2"/>
  <c r="CX234" i="4"/>
  <c r="E236" i="4"/>
  <c r="FY37" i="2"/>
  <c r="JY214" i="4"/>
  <c r="JL234" i="4"/>
  <c r="FX128" i="2"/>
  <c r="JW83" i="4"/>
  <c r="FG236" i="4"/>
  <c r="T234" i="2"/>
  <c r="AC238" i="4"/>
  <c r="IX236" i="4"/>
  <c r="FX113" i="2"/>
  <c r="KC148" i="4"/>
  <c r="KA115" i="4"/>
  <c r="ER234" i="2"/>
  <c r="FV114" i="2"/>
  <c r="IS235" i="4"/>
  <c r="EV234" i="2"/>
  <c r="FU72" i="2"/>
  <c r="IV234" i="4"/>
  <c r="HO235" i="4"/>
  <c r="GY235" i="4"/>
  <c r="FU47" i="2"/>
  <c r="FP235" i="2"/>
  <c r="JV9" i="4"/>
  <c r="FV46" i="2"/>
  <c r="FW41" i="2"/>
  <c r="GY234" i="4"/>
  <c r="GY236" i="4"/>
  <c r="FW210" i="2"/>
  <c r="JY228" i="4"/>
  <c r="KB24" i="4"/>
  <c r="IV238" i="4"/>
  <c r="JX113" i="4"/>
  <c r="KC70" i="4"/>
  <c r="JW173" i="4"/>
  <c r="CQ237" i="4"/>
  <c r="FY237" i="2" l="1" a="1"/>
  <c r="FY237" i="2" s="1"/>
  <c r="FY238" i="2" a="1"/>
  <c r="FY238" i="2" s="1"/>
  <c r="FY235" i="2" a="1"/>
  <c r="FY235" i="2" s="1"/>
  <c r="FY234" i="2" a="1"/>
  <c r="FY234" i="2" s="1"/>
  <c r="FY236" i="2" a="1"/>
  <c r="FY236" i="2" s="1"/>
  <c r="FV237" i="2" a="1"/>
  <c r="FV237" i="2" s="1"/>
  <c r="FV236" i="2" a="1"/>
  <c r="FV236" i="2" s="1"/>
  <c r="FV238" i="2" a="1"/>
  <c r="FV238" i="2" s="1"/>
  <c r="FV235" i="2" a="1"/>
  <c r="FV235" i="2" s="1"/>
  <c r="FV234" i="2" a="1"/>
  <c r="FV234" i="2" s="1"/>
  <c r="FX235" i="2" a="1"/>
  <c r="FX235" i="2" s="1"/>
  <c r="FX237" i="2" a="1"/>
  <c r="FX237" i="2" s="1"/>
  <c r="FX236" i="2" a="1"/>
  <c r="FX236" i="2" s="1"/>
  <c r="FX238" i="2" a="1"/>
  <c r="FX238" i="2" s="1"/>
  <c r="FX234" i="2" a="1"/>
  <c r="FX234" i="2" s="1"/>
  <c r="JV238" i="4" a="1"/>
  <c r="JV238" i="4" s="1"/>
  <c r="JV236" i="4" a="1"/>
  <c r="JV236" i="4" s="1"/>
  <c r="JV237" i="4" a="1"/>
  <c r="JV237" i="4" s="1"/>
  <c r="JV234" i="4" a="1"/>
  <c r="JV234" i="4" s="1"/>
  <c r="JV235" i="4" a="1"/>
  <c r="JV235" i="4" s="1"/>
  <c r="KA238" i="4" a="1"/>
  <c r="KA238" i="4" s="1"/>
  <c r="KA236" i="4" a="1"/>
  <c r="KA236" i="4" s="1"/>
  <c r="KA234" i="4" a="1"/>
  <c r="KA234" i="4" s="1"/>
  <c r="KA237" i="4" a="1"/>
  <c r="KA237" i="4" s="1"/>
  <c r="KA235" i="4" a="1"/>
  <c r="KA235" i="4" s="1"/>
  <c r="KC238" i="4" a="1"/>
  <c r="KC238" i="4" s="1"/>
  <c r="KC234" i="4" a="1"/>
  <c r="KC234" i="4" s="1"/>
  <c r="KC237" i="4" a="1"/>
  <c r="KC237" i="4" s="1"/>
  <c r="KC236" i="4" a="1"/>
  <c r="KC236" i="4" s="1"/>
  <c r="KC235" i="4" a="1"/>
  <c r="KC235" i="4" s="1"/>
  <c r="JY235" i="4" a="1"/>
  <c r="JY235" i="4" s="1"/>
  <c r="JY234" i="4" a="1"/>
  <c r="JY234" i="4" s="1"/>
  <c r="JY237" i="4" a="1"/>
  <c r="JY237" i="4" s="1"/>
  <c r="JY238" i="4" a="1"/>
  <c r="JY238" i="4" s="1"/>
  <c r="JY236" i="4" a="1"/>
  <c r="JY236" i="4" s="1"/>
  <c r="JW235" i="4" a="1"/>
  <c r="JW235" i="4" s="1"/>
  <c r="JW237" i="4" a="1"/>
  <c r="JW237" i="4" s="1"/>
  <c r="JW236" i="4" a="1"/>
  <c r="JW236" i="4" s="1"/>
  <c r="JW238" i="4" a="1"/>
  <c r="JW238" i="4" s="1"/>
  <c r="JW234" i="4" a="1"/>
  <c r="JW234" i="4" s="1"/>
  <c r="FU238" i="2" a="1"/>
  <c r="FU238" i="2" s="1"/>
  <c r="FU234" i="2" a="1"/>
  <c r="FU234" i="2" s="1"/>
  <c r="FU236" i="2" a="1"/>
  <c r="FU236" i="2" s="1"/>
  <c r="FU237" i="2" a="1"/>
  <c r="FU237" i="2" s="1"/>
  <c r="FU235" i="2" a="1"/>
  <c r="FU235" i="2" s="1"/>
  <c r="FW238" i="2" a="1"/>
  <c r="FW238" i="2" s="1"/>
  <c r="FW236" i="2" a="1"/>
  <c r="FW236" i="2" s="1"/>
  <c r="FW234" i="2" a="1"/>
  <c r="FW234" i="2" s="1"/>
  <c r="FW235" i="2" a="1"/>
  <c r="FW235" i="2" s="1"/>
  <c r="FW237" i="2" a="1"/>
  <c r="FW237" i="2" s="1"/>
  <c r="JZ236" i="4" a="1"/>
  <c r="JZ236" i="4" s="1"/>
  <c r="JZ238" i="4" a="1"/>
  <c r="JZ238" i="4" s="1"/>
  <c r="JZ235" i="4" a="1"/>
  <c r="JZ235" i="4" s="1"/>
  <c r="JZ237" i="4" a="1"/>
  <c r="JZ237" i="4" s="1"/>
  <c r="JZ234" i="4" a="1"/>
  <c r="JZ234" i="4" s="1"/>
  <c r="KB237" i="4" a="1"/>
  <c r="KB237" i="4" s="1"/>
  <c r="KB236" i="4" a="1"/>
  <c r="KB236" i="4" s="1"/>
  <c r="KB238" i="4" a="1"/>
  <c r="KB238" i="4" s="1"/>
  <c r="KB235" i="4" a="1"/>
  <c r="KB235" i="4" s="1"/>
  <c r="KB234" i="4" a="1"/>
  <c r="KB234" i="4" s="1"/>
  <c r="JX236" i="4" a="1"/>
  <c r="JX236" i="4" s="1"/>
  <c r="JX237" i="4" a="1"/>
  <c r="JX237" i="4" s="1"/>
  <c r="JX235" i="4" a="1"/>
  <c r="JX235" i="4" s="1"/>
  <c r="JX234" i="4" a="1"/>
  <c r="JX234" i="4" s="1"/>
  <c r="JX238" i="4" a="1"/>
  <c r="JX238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<sst xmlns="http://schemas.openxmlformats.org/spreadsheetml/2006/main" count="2892" uniqueCount="273">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</sst>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4" zoomScaleNormal="100" workbookViewId="0">
      <pane xSplit="1" topLeftCell="EW1" activePane="topRight" state="frozen"/>
      <selection activeCell="A43" sqref="A43"/>
      <selection pane="topRight" activeCell="FJ16" sqref="FJ16:FJ65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36" t="s">
        <v>196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8" t="s">
        <v>229</v>
      </c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40" t="s">
        <v>232</v>
      </c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2"/>
      <c r="CS4" s="43" t="s">
        <v>197</v>
      </c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  <c r="DQ4" s="45"/>
      <c r="DR4" s="46" t="s">
        <v>198</v>
      </c>
      <c r="DS4" s="47"/>
      <c r="DT4" s="47"/>
      <c r="DU4" s="47"/>
      <c r="DV4" s="47"/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8"/>
      <c r="EQ4" s="27" t="s">
        <v>199</v>
      </c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9"/>
      <c r="FP4" s="30" t="s">
        <v>214</v>
      </c>
      <c r="FQ4" s="31"/>
      <c r="FR4" s="31"/>
      <c r="FS4" s="31"/>
      <c r="FT4" s="32"/>
      <c r="FU4" s="21" t="s">
        <v>215</v>
      </c>
      <c r="FV4" s="22"/>
      <c r="FW4" s="22"/>
      <c r="FX4" s="22"/>
      <c r="FY4" s="23"/>
      <c r="GA4" s="12" t="s">
        <v>272</v>
      </c>
    </row>
    <row r="5" spans="1:183" ht="13.5" x14ac:dyDescent="0.25">
      <c r="B5" s="49" t="s">
        <v>200</v>
      </c>
      <c r="C5" s="52"/>
      <c r="D5" s="52"/>
      <c r="E5" s="52"/>
      <c r="F5" s="52"/>
      <c r="G5" s="50" t="s">
        <v>264</v>
      </c>
      <c r="H5" s="50"/>
      <c r="I5" s="50"/>
      <c r="J5" s="50"/>
      <c r="K5" s="50"/>
      <c r="L5" s="49" t="s">
        <v>201</v>
      </c>
      <c r="M5" s="49"/>
      <c r="N5" s="49"/>
      <c r="O5" s="49"/>
      <c r="P5" s="49"/>
      <c r="Q5" s="50" t="s">
        <v>266</v>
      </c>
      <c r="R5" s="50"/>
      <c r="S5" s="50"/>
      <c r="T5" s="50"/>
      <c r="U5" s="50"/>
      <c r="V5" s="49" t="s">
        <v>202</v>
      </c>
      <c r="W5" s="49"/>
      <c r="X5" s="49"/>
      <c r="Y5" s="49"/>
      <c r="Z5" s="49"/>
      <c r="AA5" s="50" t="s">
        <v>268</v>
      </c>
      <c r="AB5" s="50"/>
      <c r="AC5" s="50"/>
      <c r="AD5" s="50"/>
      <c r="AE5" s="50"/>
      <c r="AF5" s="49" t="s">
        <v>203</v>
      </c>
      <c r="AG5" s="49"/>
      <c r="AH5" s="49"/>
      <c r="AI5" s="49"/>
      <c r="AJ5" s="49"/>
      <c r="AK5" s="50" t="s">
        <v>270</v>
      </c>
      <c r="AL5" s="50"/>
      <c r="AM5" s="50"/>
      <c r="AN5" s="50"/>
      <c r="AO5" s="50"/>
      <c r="AP5" s="49" t="s">
        <v>205</v>
      </c>
      <c r="AQ5" s="49"/>
      <c r="AR5" s="49"/>
      <c r="AS5" s="49"/>
      <c r="AT5" s="49"/>
      <c r="AU5" s="50" t="s">
        <v>200</v>
      </c>
      <c r="AV5" s="51"/>
      <c r="AW5" s="51"/>
      <c r="AX5" s="51"/>
      <c r="AY5" s="51"/>
      <c r="AZ5" s="49" t="s">
        <v>201</v>
      </c>
      <c r="BA5" s="49"/>
      <c r="BB5" s="49"/>
      <c r="BC5" s="49"/>
      <c r="BD5" s="49"/>
      <c r="BE5" s="50" t="s">
        <v>202</v>
      </c>
      <c r="BF5" s="50"/>
      <c r="BG5" s="50"/>
      <c r="BH5" s="50"/>
      <c r="BI5" s="50"/>
      <c r="BJ5" s="49" t="s">
        <v>203</v>
      </c>
      <c r="BK5" s="49"/>
      <c r="BL5" s="49"/>
      <c r="BM5" s="49"/>
      <c r="BN5" s="49"/>
      <c r="BO5" s="50" t="s">
        <v>205</v>
      </c>
      <c r="BP5" s="50"/>
      <c r="BQ5" s="50"/>
      <c r="BR5" s="50"/>
      <c r="BS5" s="50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33"/>
      <c r="FQ5" s="34"/>
      <c r="FR5" s="34"/>
      <c r="FS5" s="34"/>
      <c r="FT5" s="35"/>
      <c r="FU5" s="24"/>
      <c r="FV5" s="25"/>
      <c r="FW5" s="25"/>
      <c r="FX5" s="25"/>
      <c r="FY5" s="26"/>
      <c r="GA5" s="13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4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>
        <v>0.70650000000000002</v>
      </c>
      <c r="FG7" s="4">
        <v>0.85609999999999997</v>
      </c>
      <c r="FH7" s="4">
        <v>0.31190000000000001</v>
      </c>
      <c r="FI7" s="4">
        <v>0.91459999999999997</v>
      </c>
      <c r="FJ7" s="4">
        <v>8.8599999999999998E-2</v>
      </c>
      <c r="FK7" s="5"/>
      <c r="FL7" s="5"/>
      <c r="FM7" s="5"/>
      <c r="FN7" s="5"/>
      <c r="FO7" s="5"/>
      <c r="FP7" s="4">
        <f t="shared" ref="FP7:FP38" si="0">AVERAGEIFS(B7:FO7,metrics.est,"MAE")</f>
        <v>0.69829687499999993</v>
      </c>
      <c r="FQ7" s="4">
        <f t="shared" ref="FQ7:FQ70" si="1">AVERAGEIFS(B7:FO7,metrics.est,"MSE")</f>
        <v>0.8414187500000001</v>
      </c>
      <c r="FR7" s="4">
        <f t="shared" ref="FR7:FR70" si="2">AVERAGEIFS(B7:FO7,metrics.est,"R")</f>
        <v>0.32944062500000004</v>
      </c>
      <c r="FS7" s="4">
        <f t="shared" ref="FS7:FS70" si="3">AVERAGEIFS(B7:FO7,metrics.est,"Coverage")</f>
        <v>0.92070312499999996</v>
      </c>
      <c r="FT7" s="4">
        <f t="shared" ref="FT7:FT70" si="4">AVERAGEIFS(B7:FO7,metrics.est,"Time")</f>
        <v>0.15095312499999999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>
        <v>0.71079999999999999</v>
      </c>
      <c r="FG8" s="4">
        <v>0.86280000000000001</v>
      </c>
      <c r="FH8" s="4">
        <v>0.3075</v>
      </c>
      <c r="FI8" s="4">
        <v>0.9103</v>
      </c>
      <c r="FJ8" s="4">
        <v>8.8099999999999998E-2</v>
      </c>
      <c r="FK8" s="5"/>
      <c r="FL8" s="5"/>
      <c r="FM8" s="5"/>
      <c r="FN8" s="5"/>
      <c r="FO8" s="5"/>
      <c r="FP8" s="4">
        <f t="shared" si="0"/>
        <v>0.70699999999999996</v>
      </c>
      <c r="FQ8" s="4">
        <f t="shared" si="1"/>
        <v>0.85635624999999993</v>
      </c>
      <c r="FR8" s="4">
        <f t="shared" si="2"/>
        <v>0.31487812500000001</v>
      </c>
      <c r="FS8" s="4">
        <f t="shared" si="3"/>
        <v>0.89902187499999997</v>
      </c>
      <c r="FT8" s="4">
        <f t="shared" si="4"/>
        <v>0.16084687500000003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>
        <v>0.74260000000000004</v>
      </c>
      <c r="FG9" s="4">
        <v>0.92700000000000005</v>
      </c>
      <c r="FH9" s="4">
        <v>0.2893</v>
      </c>
      <c r="FI9" s="4">
        <v>0.83479999999999999</v>
      </c>
      <c r="FJ9" s="4">
        <v>0.11020000000000001</v>
      </c>
      <c r="FK9" s="5"/>
      <c r="FL9" s="5"/>
      <c r="FM9" s="5"/>
      <c r="FN9" s="5"/>
      <c r="FO9" s="5"/>
      <c r="FP9" s="4">
        <f t="shared" si="0"/>
        <v>0.72254062499999983</v>
      </c>
      <c r="FQ9" s="4">
        <f t="shared" si="1"/>
        <v>0.8880874999999997</v>
      </c>
      <c r="FR9" s="4">
        <f t="shared" si="2"/>
        <v>0.30736875000000008</v>
      </c>
      <c r="FS9" s="4">
        <f t="shared" si="3"/>
        <v>0.83780625000000009</v>
      </c>
      <c r="FT9" s="4">
        <f t="shared" si="4"/>
        <v>0.20154062500000003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>
        <v>0.7087</v>
      </c>
      <c r="FG10" s="4">
        <v>0.85780000000000001</v>
      </c>
      <c r="FH10" s="4">
        <v>0.30790000000000001</v>
      </c>
      <c r="FI10" s="4">
        <v>0.9103</v>
      </c>
      <c r="FJ10" s="4">
        <v>8.9899999999999994E-2</v>
      </c>
      <c r="FK10" s="5"/>
      <c r="FL10" s="5"/>
      <c r="FM10" s="5"/>
      <c r="FN10" s="5"/>
      <c r="FO10" s="5"/>
      <c r="FP10" s="4">
        <f t="shared" si="0"/>
        <v>0.70257500000000006</v>
      </c>
      <c r="FQ10" s="4">
        <f t="shared" si="1"/>
        <v>0.84637812500000009</v>
      </c>
      <c r="FR10" s="4">
        <f t="shared" si="2"/>
        <v>0.31574062499999994</v>
      </c>
      <c r="FS10" s="4">
        <f t="shared" si="3"/>
        <v>0.89902187499999997</v>
      </c>
      <c r="FT10" s="4">
        <f t="shared" si="4"/>
        <v>0.15913124999999997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>
        <v>0.69140000000000001</v>
      </c>
      <c r="FG11" s="4">
        <v>0.80879999999999996</v>
      </c>
      <c r="FH11" s="4">
        <v>0.15359999999999999</v>
      </c>
      <c r="FI11" s="4">
        <v>0.90680000000000005</v>
      </c>
      <c r="FJ11" s="4">
        <v>8.8499999999999995E-2</v>
      </c>
      <c r="FK11" s="5"/>
      <c r="FL11" s="5"/>
      <c r="FM11" s="5"/>
      <c r="FN11" s="5"/>
      <c r="FO11" s="5"/>
      <c r="FP11" s="4">
        <f t="shared" si="0"/>
        <v>0.70373437499999991</v>
      </c>
      <c r="FQ11" s="4">
        <f t="shared" si="1"/>
        <v>0.85714374999999998</v>
      </c>
      <c r="FR11" s="4">
        <f t="shared" si="2"/>
        <v>0.21989062500000003</v>
      </c>
      <c r="FS11" s="4">
        <f t="shared" si="3"/>
        <v>0.88907187499999996</v>
      </c>
      <c r="FT11" s="4">
        <f t="shared" si="4"/>
        <v>0.16040937499999997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>
        <v>0.70709999999999995</v>
      </c>
      <c r="FG12" s="4">
        <v>0.85619999999999996</v>
      </c>
      <c r="FH12" s="4">
        <v>0.31069999999999998</v>
      </c>
      <c r="FI12" s="4">
        <v>0.9103</v>
      </c>
      <c r="FJ12" s="4">
        <v>8.8300000000000003E-2</v>
      </c>
      <c r="FK12" s="5"/>
      <c r="FL12" s="5"/>
      <c r="FM12" s="5"/>
      <c r="FN12" s="5"/>
      <c r="FO12" s="5"/>
      <c r="FP12" s="4">
        <f t="shared" si="0"/>
        <v>0.7004156250000001</v>
      </c>
      <c r="FQ12" s="4">
        <f t="shared" si="1"/>
        <v>0.84278750000000002</v>
      </c>
      <c r="FR12" s="4">
        <f t="shared" si="2"/>
        <v>0.32881875000000005</v>
      </c>
      <c r="FS12" s="4">
        <f t="shared" si="3"/>
        <v>0.89902187499999997</v>
      </c>
      <c r="FT12" s="4">
        <f t="shared" si="4"/>
        <v>0.15742812500000006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>
        <v>0.70740000000000003</v>
      </c>
      <c r="FG13" s="4">
        <v>0.85550000000000004</v>
      </c>
      <c r="FH13" s="4">
        <v>0.315</v>
      </c>
      <c r="FI13" s="4">
        <v>0.9103</v>
      </c>
      <c r="FJ13" s="4">
        <v>8.8300000000000003E-2</v>
      </c>
      <c r="FK13" s="5"/>
      <c r="FL13" s="5"/>
      <c r="FM13" s="5"/>
      <c r="FN13" s="5"/>
      <c r="FO13" s="5"/>
      <c r="FP13" s="4">
        <f t="shared" si="0"/>
        <v>0.7011375000000003</v>
      </c>
      <c r="FQ13" s="4">
        <f t="shared" si="1"/>
        <v>0.84307499999999991</v>
      </c>
      <c r="FR13" s="4">
        <f t="shared" si="2"/>
        <v>0.32901562499999998</v>
      </c>
      <c r="FS13" s="4">
        <f t="shared" si="3"/>
        <v>0.89902187499999997</v>
      </c>
      <c r="FT13" s="4">
        <f t="shared" si="4"/>
        <v>0.16013125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>
        <v>0.7399</v>
      </c>
      <c r="FG14" s="4">
        <v>0.94040000000000001</v>
      </c>
      <c r="FH14" s="4">
        <v>0.29349999999999998</v>
      </c>
      <c r="FI14" s="4">
        <v>0.91459999999999997</v>
      </c>
      <c r="FJ14" s="4">
        <v>0.33760000000000001</v>
      </c>
      <c r="FK14" s="5"/>
      <c r="FL14" s="5"/>
      <c r="FM14" s="5"/>
      <c r="FN14" s="5"/>
      <c r="FO14" s="5"/>
      <c r="FP14" s="4">
        <f t="shared" si="0"/>
        <v>0.73070312500000012</v>
      </c>
      <c r="FQ14" s="4">
        <f t="shared" si="1"/>
        <v>0.91726874999999997</v>
      </c>
      <c r="FR14" s="4">
        <f t="shared" si="2"/>
        <v>0.3044</v>
      </c>
      <c r="FS14" s="4">
        <f t="shared" si="3"/>
        <v>0.92070312499999996</v>
      </c>
      <c r="FT14" s="4">
        <f t="shared" si="4"/>
        <v>0.91668125000000011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>
        <v>0.87819999999999998</v>
      </c>
      <c r="FG15" s="4">
        <v>1.2847999999999999</v>
      </c>
      <c r="FH15" s="4">
        <v>0.26529999999999998</v>
      </c>
      <c r="FI15" s="4">
        <v>0.91459999999999997</v>
      </c>
      <c r="FJ15" s="4">
        <v>0.126</v>
      </c>
      <c r="FK15" s="5"/>
      <c r="FL15" s="5"/>
      <c r="FM15" s="5"/>
      <c r="FN15" s="5"/>
      <c r="FO15" s="5"/>
      <c r="FP15" s="4">
        <f t="shared" si="0"/>
        <v>0.83454374999999992</v>
      </c>
      <c r="FQ15" s="4">
        <f t="shared" si="1"/>
        <v>1.1763937499999999</v>
      </c>
      <c r="FR15" s="4">
        <f t="shared" si="2"/>
        <v>0.27117812500000005</v>
      </c>
      <c r="FS15" s="4">
        <f t="shared" si="3"/>
        <v>0.92070312499999996</v>
      </c>
      <c r="FT15" s="4">
        <f t="shared" si="4"/>
        <v>0.21192187499999998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r=0.2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>
        <v>0.71020000000000005</v>
      </c>
      <c r="FG16" s="4">
        <v>0.86140000000000005</v>
      </c>
      <c r="FH16" s="4">
        <v>0.30740000000000001</v>
      </c>
      <c r="FI16" s="4">
        <v>0.9103</v>
      </c>
      <c r="FJ16" s="4">
        <v>0.1009</v>
      </c>
      <c r="FK16" s="5"/>
      <c r="FL16" s="5"/>
      <c r="FM16" s="5"/>
      <c r="FN16" s="5"/>
      <c r="FO16" s="5"/>
      <c r="FP16" s="4">
        <f t="shared" si="0"/>
        <v>0.70688437500000012</v>
      </c>
      <c r="FQ16" s="4">
        <f t="shared" si="1"/>
        <v>0.85582187500000007</v>
      </c>
      <c r="FR16" s="4">
        <f t="shared" si="2"/>
        <v>0.31310312500000004</v>
      </c>
      <c r="FS16" s="4">
        <f t="shared" si="3"/>
        <v>0.89901874999999998</v>
      </c>
      <c r="FT16" s="4">
        <f t="shared" si="4"/>
        <v>0.19106249999999997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>
        <v>0.70740000000000003</v>
      </c>
      <c r="FG17" s="4">
        <v>0.85780000000000001</v>
      </c>
      <c r="FH17" s="4">
        <v>0.3115</v>
      </c>
      <c r="FI17" s="4">
        <v>0.91459999999999997</v>
      </c>
      <c r="FJ17" s="4">
        <v>0.20319999999999999</v>
      </c>
      <c r="FK17" s="5"/>
      <c r="FL17" s="5"/>
      <c r="FM17" s="5"/>
      <c r="FN17" s="5"/>
      <c r="FO17" s="5"/>
      <c r="FP17" s="4">
        <f t="shared" si="0"/>
        <v>0.69909062499999997</v>
      </c>
      <c r="FQ17" s="4">
        <f t="shared" si="1"/>
        <v>0.84319687500000029</v>
      </c>
      <c r="FR17" s="4">
        <f t="shared" si="2"/>
        <v>0.32808125000000005</v>
      </c>
      <c r="FS17" s="4">
        <f t="shared" si="3"/>
        <v>0.92070312499999996</v>
      </c>
      <c r="FT17" s="4">
        <f t="shared" si="4"/>
        <v>0.34291874999999999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>
        <v>0.70550000000000002</v>
      </c>
      <c r="FG18" s="4">
        <v>0.84330000000000005</v>
      </c>
      <c r="FH18" s="4">
        <v>0.29930000000000001</v>
      </c>
      <c r="FI18" s="4">
        <v>0.83479999999999999</v>
      </c>
      <c r="FJ18" s="4">
        <v>0.21859999999999999</v>
      </c>
      <c r="FK18" s="5"/>
      <c r="FL18" s="5"/>
      <c r="FM18" s="5"/>
      <c r="FN18" s="5"/>
      <c r="FO18" s="5"/>
      <c r="FP18" s="4">
        <f t="shared" si="0"/>
        <v>0.70162499999999994</v>
      </c>
      <c r="FQ18" s="4">
        <f t="shared" si="1"/>
        <v>0.84100937500000006</v>
      </c>
      <c r="FR18" s="4">
        <f t="shared" si="2"/>
        <v>0.31533125000000006</v>
      </c>
      <c r="FS18" s="4">
        <f t="shared" si="3"/>
        <v>0.83780312500000009</v>
      </c>
      <c r="FT18" s="4">
        <f t="shared" si="4"/>
        <v>0.36264999999999992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>
        <v>0.70960000000000001</v>
      </c>
      <c r="FG19" s="4">
        <v>0.86019999999999996</v>
      </c>
      <c r="FH19" s="4">
        <v>0.2959</v>
      </c>
      <c r="FI19" s="4">
        <v>0.89180000000000004</v>
      </c>
      <c r="FJ19" s="4">
        <v>8.6800000000000002E-2</v>
      </c>
      <c r="FK19" s="5"/>
      <c r="FL19" s="5"/>
      <c r="FM19" s="5"/>
      <c r="FN19" s="5"/>
      <c r="FO19" s="5"/>
      <c r="FP19" s="4">
        <f t="shared" si="0"/>
        <v>0.70692187499999992</v>
      </c>
      <c r="FQ19" s="4">
        <f t="shared" si="1"/>
        <v>0.85745625000000014</v>
      </c>
      <c r="FR19" s="4">
        <f t="shared" si="2"/>
        <v>0.29902812500000009</v>
      </c>
      <c r="FS19" s="4">
        <f t="shared" si="3"/>
        <v>0.87060937499999991</v>
      </c>
      <c r="FT19" s="4">
        <f t="shared" si="4"/>
        <v>0.15181250000000002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>
        <v>0.70660000000000001</v>
      </c>
      <c r="FG20" s="4">
        <v>0.85619999999999996</v>
      </c>
      <c r="FH20" s="4">
        <v>0.31190000000000001</v>
      </c>
      <c r="FI20" s="4">
        <v>0.91459999999999997</v>
      </c>
      <c r="FJ20" s="4">
        <v>0.111</v>
      </c>
      <c r="FK20" s="5"/>
      <c r="FL20" s="5"/>
      <c r="FM20" s="5"/>
      <c r="FN20" s="5"/>
      <c r="FO20" s="5"/>
      <c r="FP20" s="4">
        <f t="shared" si="0"/>
        <v>0.69857500000000006</v>
      </c>
      <c r="FQ20" s="4">
        <f t="shared" si="1"/>
        <v>0.84200937499999984</v>
      </c>
      <c r="FR20" s="4">
        <f t="shared" si="2"/>
        <v>0.32861875000000007</v>
      </c>
      <c r="FS20" s="4">
        <f t="shared" si="3"/>
        <v>0.92070312499999996</v>
      </c>
      <c r="FT20" s="4">
        <f t="shared" si="4"/>
        <v>0.18409999999999996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>
        <v>0.70760000000000001</v>
      </c>
      <c r="FG21" s="4">
        <v>0.85919999999999996</v>
      </c>
      <c r="FH21" s="4">
        <v>0.30980000000000002</v>
      </c>
      <c r="FI21" s="4">
        <v>0.9103</v>
      </c>
      <c r="FJ21" s="4">
        <v>0.1002</v>
      </c>
      <c r="FK21" s="5"/>
      <c r="FL21" s="5"/>
      <c r="FM21" s="5"/>
      <c r="FN21" s="5"/>
      <c r="FO21" s="5"/>
      <c r="FP21" s="4">
        <f t="shared" si="0"/>
        <v>0.69416875</v>
      </c>
      <c r="FQ21" s="4">
        <f t="shared" si="1"/>
        <v>0.83064062500000013</v>
      </c>
      <c r="FR21" s="4">
        <f t="shared" si="2"/>
        <v>0.33488749999999995</v>
      </c>
      <c r="FS21" s="4">
        <f t="shared" si="3"/>
        <v>0.89902187499999997</v>
      </c>
      <c r="FT21" s="4">
        <f t="shared" si="4"/>
        <v>0.1868031250000001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>
        <v>0.70840000000000003</v>
      </c>
      <c r="FG22" s="4">
        <v>0.85680000000000001</v>
      </c>
      <c r="FH22" s="4">
        <v>0.30830000000000002</v>
      </c>
      <c r="FI22" s="4">
        <v>0.9103</v>
      </c>
      <c r="FJ22" s="4">
        <v>9.0700000000000003E-2</v>
      </c>
      <c r="FK22" s="5"/>
      <c r="FL22" s="5"/>
      <c r="FM22" s="5"/>
      <c r="FN22" s="5"/>
      <c r="FO22" s="5"/>
      <c r="FP22" s="4">
        <f t="shared" si="0"/>
        <v>0.70153750000000015</v>
      </c>
      <c r="FQ22" s="4">
        <f t="shared" si="1"/>
        <v>0.84376249999999986</v>
      </c>
      <c r="FR22" s="4">
        <f t="shared" si="2"/>
        <v>0.316690625</v>
      </c>
      <c r="FS22" s="4">
        <f t="shared" si="3"/>
        <v>0.89902187499999997</v>
      </c>
      <c r="FT22" s="4">
        <f t="shared" si="4"/>
        <v>0.154203125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>
        <v>0.71179999999999999</v>
      </c>
      <c r="FG23" s="4">
        <v>0.86660000000000004</v>
      </c>
      <c r="FH23" s="4">
        <v>0.30549999999999999</v>
      </c>
      <c r="FI23" s="4">
        <v>0.9103</v>
      </c>
      <c r="FJ23" s="4">
        <v>9.2700000000000005E-2</v>
      </c>
      <c r="FK23" s="5"/>
      <c r="FL23" s="5"/>
      <c r="FM23" s="5"/>
      <c r="FN23" s="5"/>
      <c r="FO23" s="5"/>
      <c r="FP23" s="4">
        <f t="shared" si="0"/>
        <v>0.70426562500000012</v>
      </c>
      <c r="FQ23" s="4">
        <f t="shared" si="1"/>
        <v>0.85131875000000012</v>
      </c>
      <c r="FR23" s="4">
        <f t="shared" si="2"/>
        <v>0.32000937499999998</v>
      </c>
      <c r="FS23" s="4">
        <f t="shared" si="3"/>
        <v>0.89902187499999997</v>
      </c>
      <c r="FT23" s="4">
        <f t="shared" si="4"/>
        <v>0.15353125000000001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>
        <v>0.7107</v>
      </c>
      <c r="FG24" s="4">
        <v>0.86280000000000001</v>
      </c>
      <c r="FH24" s="4">
        <v>0.307</v>
      </c>
      <c r="FI24" s="4">
        <v>0.9103</v>
      </c>
      <c r="FJ24" s="4">
        <v>9.4E-2</v>
      </c>
      <c r="FK24" s="5"/>
      <c r="FL24" s="5"/>
      <c r="FM24" s="5"/>
      <c r="FN24" s="5"/>
      <c r="FO24" s="5"/>
      <c r="FP24" s="4">
        <f t="shared" si="0"/>
        <v>0.7068843749999999</v>
      </c>
      <c r="FQ24" s="4">
        <f t="shared" si="1"/>
        <v>0.85625312499999995</v>
      </c>
      <c r="FR24" s="4">
        <f t="shared" si="2"/>
        <v>0.31436562499999998</v>
      </c>
      <c r="FS24" s="4">
        <f t="shared" si="3"/>
        <v>0.89902187499999997</v>
      </c>
      <c r="FT24" s="4">
        <f t="shared" si="4"/>
        <v>0.15711874999999997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>
        <v>0.77080000000000004</v>
      </c>
      <c r="FG25" s="4">
        <v>1.0015000000000001</v>
      </c>
      <c r="FH25" s="4">
        <v>0.29659999999999997</v>
      </c>
      <c r="FI25" s="4">
        <v>0.90429999999999999</v>
      </c>
      <c r="FJ25" s="4">
        <v>5.2944000000000004</v>
      </c>
      <c r="FK25" s="5"/>
      <c r="FL25" s="5"/>
      <c r="FM25" s="5"/>
      <c r="FN25" s="5"/>
      <c r="FO25" s="5"/>
      <c r="FP25" s="4">
        <f t="shared" si="0"/>
        <v>0.75485937499999967</v>
      </c>
      <c r="FQ25" s="4">
        <f t="shared" si="1"/>
        <v>0.96265937500000009</v>
      </c>
      <c r="FR25" s="4">
        <f t="shared" si="2"/>
        <v>0.31046562499999997</v>
      </c>
      <c r="FS25" s="4">
        <f t="shared" si="3"/>
        <v>0.87477187499999998</v>
      </c>
      <c r="FT25" s="4">
        <f t="shared" si="4"/>
        <v>6.4301968749999983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>
        <v>0.70760000000000001</v>
      </c>
      <c r="FG26" s="4">
        <v>0.85560000000000003</v>
      </c>
      <c r="FH26" s="4">
        <v>0.30930000000000002</v>
      </c>
      <c r="FI26" s="4">
        <v>0.9103</v>
      </c>
      <c r="FJ26" s="4">
        <v>0.115</v>
      </c>
      <c r="FK26" s="5"/>
      <c r="FL26" s="5"/>
      <c r="FM26" s="5"/>
      <c r="FN26" s="5"/>
      <c r="FO26" s="5"/>
      <c r="FP26" s="4">
        <f t="shared" si="0"/>
        <v>0.69740000000000002</v>
      </c>
      <c r="FQ26" s="4">
        <f t="shared" si="1"/>
        <v>0.83616562499999991</v>
      </c>
      <c r="FR26" s="4">
        <f t="shared" si="2"/>
        <v>0.32054687500000006</v>
      </c>
      <c r="FS26" s="4">
        <f t="shared" si="3"/>
        <v>0.89902187499999997</v>
      </c>
      <c r="FT26" s="4">
        <f t="shared" si="4"/>
        <v>0.19678750000000003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>
        <v>0.70430000000000004</v>
      </c>
      <c r="FG27" s="4">
        <v>0.85270000000000001</v>
      </c>
      <c r="FH27" s="4">
        <v>0.30669999999999997</v>
      </c>
      <c r="FI27" s="4">
        <v>0.91459999999999997</v>
      </c>
      <c r="FJ27" s="4">
        <v>9.4E-2</v>
      </c>
      <c r="FK27" s="5"/>
      <c r="FL27" s="5"/>
      <c r="FM27" s="5"/>
      <c r="FN27" s="5"/>
      <c r="FO27" s="5"/>
      <c r="FP27" s="4">
        <f t="shared" si="0"/>
        <v>0.69538124999999995</v>
      </c>
      <c r="FQ27" s="4">
        <f t="shared" si="1"/>
        <v>0.83591249999999995</v>
      </c>
      <c r="FR27" s="4">
        <f t="shared" si="2"/>
        <v>0.33059062499999986</v>
      </c>
      <c r="FS27" s="4">
        <f t="shared" si="3"/>
        <v>0.92070312499999996</v>
      </c>
      <c r="FT27" s="4">
        <f t="shared" si="4"/>
        <v>0.15092187500000007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>
        <v>0.7077</v>
      </c>
      <c r="FG28" s="4">
        <v>0.85740000000000005</v>
      </c>
      <c r="FH28" s="4">
        <v>0.31240000000000001</v>
      </c>
      <c r="FI28" s="4">
        <v>0.91459999999999997</v>
      </c>
      <c r="FJ28" s="4">
        <v>0.1139</v>
      </c>
      <c r="FK28" s="5"/>
      <c r="FL28" s="5"/>
      <c r="FM28" s="5"/>
      <c r="FN28" s="5"/>
      <c r="FO28" s="5"/>
      <c r="FP28" s="4">
        <f t="shared" si="0"/>
        <v>0.6982687500000001</v>
      </c>
      <c r="FQ28" s="4">
        <f t="shared" si="1"/>
        <v>0.84027187499999978</v>
      </c>
      <c r="FR28" s="4">
        <f t="shared" si="2"/>
        <v>0.33341249999999989</v>
      </c>
      <c r="FS28" s="4">
        <f t="shared" si="3"/>
        <v>0.92070312499999996</v>
      </c>
      <c r="FT28" s="4">
        <f t="shared" si="4"/>
        <v>0.17731875000000002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>
        <v>0.70630000000000004</v>
      </c>
      <c r="FG29" s="4">
        <v>0.8528</v>
      </c>
      <c r="FH29" s="4">
        <v>0.309</v>
      </c>
      <c r="FI29" s="4">
        <v>0.9103</v>
      </c>
      <c r="FJ29" s="4">
        <v>0.24210000000000001</v>
      </c>
      <c r="FK29" s="5"/>
      <c r="FL29" s="5"/>
      <c r="FM29" s="5"/>
      <c r="FN29" s="5"/>
      <c r="FO29" s="5"/>
      <c r="FP29" s="4">
        <f t="shared" si="0"/>
        <v>0.70048749999999982</v>
      </c>
      <c r="FQ29" s="4">
        <f t="shared" si="1"/>
        <v>0.84242500000000009</v>
      </c>
      <c r="FR29" s="4">
        <f t="shared" si="2"/>
        <v>0.31845937499999993</v>
      </c>
      <c r="FS29" s="4">
        <f t="shared" si="3"/>
        <v>0.89902187499999997</v>
      </c>
      <c r="FT29" s="4">
        <f t="shared" si="4"/>
        <v>1.3574468749999999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>
        <v>0.70840000000000003</v>
      </c>
      <c r="FG30" s="4">
        <v>0.85770000000000002</v>
      </c>
      <c r="FH30" s="4">
        <v>0.3105</v>
      </c>
      <c r="FI30" s="4">
        <v>0.9103</v>
      </c>
      <c r="FJ30" s="4">
        <v>9.3799999999999994E-2</v>
      </c>
      <c r="FK30" s="5"/>
      <c r="FL30" s="5"/>
      <c r="FM30" s="5"/>
      <c r="FN30" s="5"/>
      <c r="FO30" s="5"/>
      <c r="FP30" s="4">
        <f t="shared" si="0"/>
        <v>0.70218749999999996</v>
      </c>
      <c r="FQ30" s="4">
        <f t="shared" si="1"/>
        <v>0.8458968750000001</v>
      </c>
      <c r="FR30" s="4">
        <f t="shared" si="2"/>
        <v>0.31970937500000002</v>
      </c>
      <c r="FS30" s="4">
        <f t="shared" si="3"/>
        <v>0.89902187499999997</v>
      </c>
      <c r="FT30" s="4">
        <f t="shared" si="4"/>
        <v>0.15858437499999994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>
        <v>0.71509999999999996</v>
      </c>
      <c r="FG31" s="4">
        <v>0.87029999999999996</v>
      </c>
      <c r="FH31" s="4">
        <v>0.312</v>
      </c>
      <c r="FI31" s="4">
        <v>0.91459999999999997</v>
      </c>
      <c r="FJ31" s="4">
        <v>0.11269999999999999</v>
      </c>
      <c r="FK31" s="5"/>
      <c r="FL31" s="5"/>
      <c r="FM31" s="5"/>
      <c r="FN31" s="5"/>
      <c r="FO31" s="5"/>
      <c r="FP31" s="4">
        <f t="shared" si="0"/>
        <v>0.71082812500000003</v>
      </c>
      <c r="FQ31" s="4">
        <f t="shared" si="1"/>
        <v>0.86037187500000012</v>
      </c>
      <c r="FR31" s="4">
        <f t="shared" si="2"/>
        <v>0.319528125</v>
      </c>
      <c r="FS31" s="4">
        <f t="shared" si="3"/>
        <v>0.92070312499999996</v>
      </c>
      <c r="FT31" s="4">
        <f t="shared" si="4"/>
        <v>0.18274687499999998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>
        <v>0.70930000000000004</v>
      </c>
      <c r="FG32" s="4">
        <v>0.86280000000000001</v>
      </c>
      <c r="FH32" s="4">
        <v>0.31109999999999999</v>
      </c>
      <c r="FI32" s="4">
        <v>0.91459999999999997</v>
      </c>
      <c r="FJ32" s="4">
        <v>0.12959999999999999</v>
      </c>
      <c r="FK32" s="5"/>
      <c r="FL32" s="5"/>
      <c r="FM32" s="5"/>
      <c r="FN32" s="5"/>
      <c r="FO32" s="5"/>
      <c r="FP32" s="4">
        <f t="shared" si="0"/>
        <v>0.70012812499999988</v>
      </c>
      <c r="FQ32" s="4">
        <f t="shared" si="1"/>
        <v>0.84315937499999993</v>
      </c>
      <c r="FR32" s="4">
        <f t="shared" si="2"/>
        <v>0.31884375000000004</v>
      </c>
      <c r="FS32" s="4">
        <f t="shared" si="3"/>
        <v>0.92070624999999995</v>
      </c>
      <c r="FT32" s="4">
        <f t="shared" si="4"/>
        <v>0.21532499999999993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>
        <v>0.71250000000000002</v>
      </c>
      <c r="FG33" s="4">
        <v>0.8679</v>
      </c>
      <c r="FH33" s="4">
        <v>0.31269999999999998</v>
      </c>
      <c r="FI33" s="4">
        <v>0.91459999999999997</v>
      </c>
      <c r="FJ33" s="4">
        <v>0.108</v>
      </c>
      <c r="FK33" s="5"/>
      <c r="FL33" s="5"/>
      <c r="FM33" s="5"/>
      <c r="FN33" s="5"/>
      <c r="FO33" s="5"/>
      <c r="FP33" s="4">
        <f t="shared" si="0"/>
        <v>0.70953749999999993</v>
      </c>
      <c r="FQ33" s="4">
        <f t="shared" si="1"/>
        <v>0.86371874999999998</v>
      </c>
      <c r="FR33" s="4">
        <f t="shared" si="2"/>
        <v>0.32555624999999999</v>
      </c>
      <c r="FS33" s="4">
        <f t="shared" si="3"/>
        <v>0.92070312499999996</v>
      </c>
      <c r="FT33" s="4">
        <f t="shared" si="4"/>
        <v>0.18269374999999999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>
        <v>0.69010000000000005</v>
      </c>
      <c r="FG34" s="4">
        <v>0.81010000000000004</v>
      </c>
      <c r="FH34" s="4">
        <v>0.3201</v>
      </c>
      <c r="FI34" s="4">
        <v>0.85040000000000004</v>
      </c>
      <c r="FJ34" s="4">
        <v>0.19040000000000001</v>
      </c>
      <c r="FK34" s="5"/>
      <c r="FL34" s="5"/>
      <c r="FM34" s="5"/>
      <c r="FN34" s="5"/>
      <c r="FO34" s="5"/>
      <c r="FP34" s="4">
        <f t="shared" si="0"/>
        <v>0.68300312500000016</v>
      </c>
      <c r="FQ34" s="4">
        <f t="shared" si="1"/>
        <v>0.79620624999999989</v>
      </c>
      <c r="FR34" s="4">
        <f t="shared" si="2"/>
        <v>0.32712187500000001</v>
      </c>
      <c r="FS34" s="4">
        <f t="shared" si="3"/>
        <v>0.86341874999999979</v>
      </c>
      <c r="FT34" s="4">
        <f t="shared" si="4"/>
        <v>0.30579062499999998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>
        <v>0.70850000000000002</v>
      </c>
      <c r="FG35" s="4">
        <v>0.85750000000000004</v>
      </c>
      <c r="FH35" s="4">
        <v>0.30830000000000002</v>
      </c>
      <c r="FI35" s="4">
        <v>0.9103</v>
      </c>
      <c r="FJ35" s="4">
        <v>8.7900000000000006E-2</v>
      </c>
      <c r="FK35" s="5"/>
      <c r="FL35" s="5"/>
      <c r="FM35" s="5"/>
      <c r="FN35" s="5"/>
      <c r="FO35" s="5"/>
      <c r="FP35" s="4">
        <f t="shared" si="0"/>
        <v>0.70184687499999998</v>
      </c>
      <c r="FQ35" s="4">
        <f t="shared" si="1"/>
        <v>0.8449531250000003</v>
      </c>
      <c r="FR35" s="4">
        <f t="shared" si="2"/>
        <v>0.31655312499999988</v>
      </c>
      <c r="FS35" s="4">
        <f t="shared" si="3"/>
        <v>0.89902187499999997</v>
      </c>
      <c r="FT35" s="4">
        <f t="shared" si="4"/>
        <v>0.15444375000000005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>
        <v>0.71040000000000003</v>
      </c>
      <c r="FG36" s="4">
        <v>0.86250000000000004</v>
      </c>
      <c r="FH36" s="4">
        <v>0.31</v>
      </c>
      <c r="FI36" s="4">
        <v>0.9103</v>
      </c>
      <c r="FJ36" s="4">
        <v>9.6600000000000005E-2</v>
      </c>
      <c r="FK36" s="5"/>
      <c r="FL36" s="5"/>
      <c r="FM36" s="5"/>
      <c r="FN36" s="5"/>
      <c r="FO36" s="5"/>
      <c r="FP36" s="4">
        <f t="shared" si="0"/>
        <v>0.70435000000000003</v>
      </c>
      <c r="FQ36" s="4">
        <f t="shared" si="1"/>
        <v>0.85084062499999991</v>
      </c>
      <c r="FR36" s="4">
        <f t="shared" si="2"/>
        <v>0.31948124999999999</v>
      </c>
      <c r="FS36" s="4">
        <f t="shared" si="3"/>
        <v>0.89902187499999997</v>
      </c>
      <c r="FT36" s="4">
        <f t="shared" si="4"/>
        <v>0.166503125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>
        <v>0.72760000000000002</v>
      </c>
      <c r="FG37" s="4">
        <v>0.90280000000000005</v>
      </c>
      <c r="FH37" s="4">
        <v>0.2404</v>
      </c>
      <c r="FI37" s="4">
        <v>0.8488</v>
      </c>
      <c r="FJ37" s="4">
        <v>6.0000000000000001E-3</v>
      </c>
      <c r="FK37" s="5"/>
      <c r="FL37" s="5"/>
      <c r="FM37" s="5"/>
      <c r="FN37" s="5"/>
      <c r="FO37" s="5"/>
      <c r="FP37" s="4">
        <f t="shared" si="0"/>
        <v>0.71655312500000001</v>
      </c>
      <c r="FQ37" s="4">
        <f t="shared" si="1"/>
        <v>0.88008124999999993</v>
      </c>
      <c r="FR37" s="4">
        <f t="shared" si="2"/>
        <v>0.26076874999999999</v>
      </c>
      <c r="FS37" s="4">
        <f t="shared" si="3"/>
        <v>0.8574156249999999</v>
      </c>
      <c r="FT37" s="4">
        <f t="shared" si="4"/>
        <v>1.4003125E-2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>
        <v>0.83009999999999995</v>
      </c>
      <c r="FG38" s="4">
        <v>1.1624000000000001</v>
      </c>
      <c r="FH38" s="4">
        <v>0.18920000000000001</v>
      </c>
      <c r="FI38" s="4">
        <v>0.49569999999999997</v>
      </c>
      <c r="FJ38" s="4">
        <v>5.5999999999999999E-3</v>
      </c>
      <c r="FK38" s="5"/>
      <c r="FL38" s="5"/>
      <c r="FM38" s="5"/>
      <c r="FN38" s="5"/>
      <c r="FO38" s="5"/>
      <c r="FP38" s="4">
        <f t="shared" si="0"/>
        <v>0.81226874999999998</v>
      </c>
      <c r="FQ38" s="4">
        <f t="shared" si="1"/>
        <v>1.1116625</v>
      </c>
      <c r="FR38" s="4">
        <f t="shared" si="2"/>
        <v>0.17709374999999994</v>
      </c>
      <c r="FS38" s="4">
        <f t="shared" si="3"/>
        <v>0.53297187499999998</v>
      </c>
      <c r="FT38" s="4">
        <f t="shared" si="4"/>
        <v>1.4034374999999998E-2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r=0.8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>
        <v>0.81689999999999996</v>
      </c>
      <c r="FG39" s="4">
        <v>1.1304000000000001</v>
      </c>
      <c r="FH39" s="4">
        <v>0.191</v>
      </c>
      <c r="FI39" s="4">
        <v>0.54239999999999999</v>
      </c>
      <c r="FJ39" s="4">
        <v>8.8000000000000005E-3</v>
      </c>
      <c r="FK39" s="5"/>
      <c r="FL39" s="5"/>
      <c r="FM39" s="5"/>
      <c r="FN39" s="5"/>
      <c r="FO39" s="5"/>
      <c r="FP39" s="4">
        <f t="shared" ref="FP39:FP70" si="5">AVERAGEIFS(B39:FO39,metrics.est,"MAE")</f>
        <v>0.7882093750000001</v>
      </c>
      <c r="FQ39" s="4">
        <f t="shared" si="1"/>
        <v>1.0554500000000002</v>
      </c>
      <c r="FR39" s="4">
        <f t="shared" si="2"/>
        <v>0.19475624999999996</v>
      </c>
      <c r="FS39" s="4">
        <f t="shared" si="3"/>
        <v>0.61532500000000001</v>
      </c>
      <c r="FT39" s="4">
        <f t="shared" si="4"/>
        <v>2.2165624999999998E-2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>
        <v>0.78779999999999994</v>
      </c>
      <c r="FG40" s="4">
        <v>1.0523</v>
      </c>
      <c r="FH40" s="4">
        <v>0.23069999999999999</v>
      </c>
      <c r="FI40" s="4">
        <v>0.59940000000000004</v>
      </c>
      <c r="FJ40" s="4">
        <v>5.8999999999999999E-3</v>
      </c>
      <c r="FK40" s="5"/>
      <c r="FL40" s="5"/>
      <c r="FM40" s="5"/>
      <c r="FN40" s="5"/>
      <c r="FO40" s="5"/>
      <c r="FP40" s="4">
        <f t="shared" si="5"/>
        <v>0.76132812500000002</v>
      </c>
      <c r="FQ40" s="4">
        <f t="shared" si="1"/>
        <v>0.98434062500000008</v>
      </c>
      <c r="FR40" s="4">
        <f t="shared" si="2"/>
        <v>0.23128124999999994</v>
      </c>
      <c r="FS40" s="4">
        <f t="shared" si="3"/>
        <v>0.65338750000000012</v>
      </c>
      <c r="FT40" s="4">
        <f t="shared" si="4"/>
        <v>1.4459375E-2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>
        <v>0.72109999999999996</v>
      </c>
      <c r="FG41" s="4">
        <v>0.89029999999999998</v>
      </c>
      <c r="FH41" s="4">
        <v>0.16389999999999999</v>
      </c>
      <c r="FI41" s="4">
        <v>0.88319999999999999</v>
      </c>
      <c r="FJ41" s="4">
        <v>6.1999999999999998E-3</v>
      </c>
      <c r="FK41" s="5"/>
      <c r="FL41" s="5"/>
      <c r="FM41" s="5"/>
      <c r="FN41" s="5"/>
      <c r="FO41" s="5"/>
      <c r="FP41" s="4">
        <f t="shared" si="5"/>
        <v>0.72417812500000001</v>
      </c>
      <c r="FQ41" s="4">
        <f t="shared" si="1"/>
        <v>0.90212812499999995</v>
      </c>
      <c r="FR41" s="4">
        <f t="shared" si="2"/>
        <v>0.22824375</v>
      </c>
      <c r="FS41" s="4">
        <f t="shared" si="3"/>
        <v>0.87514062500000023</v>
      </c>
      <c r="FT41" s="4">
        <f t="shared" si="4"/>
        <v>1.4931250000000002E-2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>
        <v>0.72150000000000003</v>
      </c>
      <c r="FG42" s="4">
        <v>0.89739999999999998</v>
      </c>
      <c r="FH42" s="4">
        <v>0.2833</v>
      </c>
      <c r="FI42" s="4">
        <v>0.88190000000000002</v>
      </c>
      <c r="FJ42" s="4">
        <v>6.1999999999999998E-3</v>
      </c>
      <c r="FK42" s="5"/>
      <c r="FL42" s="5"/>
      <c r="FM42" s="5"/>
      <c r="FN42" s="5"/>
      <c r="FO42" s="5"/>
      <c r="FP42" s="4">
        <f t="shared" si="5"/>
        <v>0.71171562499999996</v>
      </c>
      <c r="FQ42" s="4">
        <f t="shared" si="1"/>
        <v>0.87680624999999979</v>
      </c>
      <c r="FR42" s="4">
        <f t="shared" si="2"/>
        <v>0.30362187500000004</v>
      </c>
      <c r="FS42" s="4">
        <f t="shared" si="3"/>
        <v>0.87740625000000017</v>
      </c>
      <c r="FT42" s="4">
        <f t="shared" si="4"/>
        <v>1.3912500000000003E-2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>
        <v>0.71730000000000005</v>
      </c>
      <c r="FG43" s="4">
        <v>0.8871</v>
      </c>
      <c r="FH43" s="4">
        <v>0.2893</v>
      </c>
      <c r="FI43" s="4">
        <v>0.88660000000000005</v>
      </c>
      <c r="FJ43" s="4">
        <v>6.1999999999999998E-3</v>
      </c>
      <c r="FK43" s="5"/>
      <c r="FL43" s="5"/>
      <c r="FM43" s="5"/>
      <c r="FN43" s="5"/>
      <c r="FO43" s="5"/>
      <c r="FP43" s="4">
        <f t="shared" si="5"/>
        <v>0.709365625</v>
      </c>
      <c r="FQ43" s="4">
        <f t="shared" si="1"/>
        <v>0.8707656250000001</v>
      </c>
      <c r="FR43" s="4">
        <f t="shared" si="2"/>
        <v>0.30459062500000006</v>
      </c>
      <c r="FS43" s="4">
        <f t="shared" si="3"/>
        <v>0.88058750000000008</v>
      </c>
      <c r="FT43" s="4">
        <f t="shared" si="4"/>
        <v>1.4224999999999995E-2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>
        <v>0.7399</v>
      </c>
      <c r="FG44" s="4">
        <v>0.94189999999999996</v>
      </c>
      <c r="FH44" s="4">
        <v>0.26369999999999999</v>
      </c>
      <c r="FI44" s="4">
        <v>0.86929999999999996</v>
      </c>
      <c r="FJ44" s="4">
        <v>0.53939999999999999</v>
      </c>
      <c r="FK44" s="5"/>
      <c r="FL44" s="5"/>
      <c r="FM44" s="5"/>
      <c r="FN44" s="5"/>
      <c r="FO44" s="5"/>
      <c r="FP44" s="4">
        <f t="shared" si="5"/>
        <v>0.73087187500000006</v>
      </c>
      <c r="FQ44" s="4">
        <f t="shared" si="1"/>
        <v>0.92094375000000006</v>
      </c>
      <c r="FR44" s="4">
        <f t="shared" si="2"/>
        <v>0.274890625</v>
      </c>
      <c r="FS44" s="4">
        <f t="shared" si="3"/>
        <v>0.87885624999999989</v>
      </c>
      <c r="FT44" s="4">
        <f t="shared" si="4"/>
        <v>2.3518124999999994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>
        <v>0.81930000000000003</v>
      </c>
      <c r="FG45" s="4">
        <v>1.1191</v>
      </c>
      <c r="FH45" s="4">
        <v>8.6599999999999996E-2</v>
      </c>
      <c r="FI45" s="4">
        <v>0.61570000000000003</v>
      </c>
      <c r="FJ45" s="4">
        <v>9.9000000000000008E-3</v>
      </c>
      <c r="FK45" s="5"/>
      <c r="FL45" s="5"/>
      <c r="FM45" s="5"/>
      <c r="FN45" s="5"/>
      <c r="FO45" s="5"/>
      <c r="FP45" s="4">
        <f t="shared" si="5"/>
        <v>0.80979999999999985</v>
      </c>
      <c r="FQ45" s="4">
        <f t="shared" si="1"/>
        <v>1.09269375</v>
      </c>
      <c r="FR45" s="4">
        <f t="shared" si="2"/>
        <v>0.11139375</v>
      </c>
      <c r="FS45" s="4">
        <f t="shared" si="3"/>
        <v>0.62077812499999985</v>
      </c>
      <c r="FT45" s="4">
        <f t="shared" si="4"/>
        <v>2.2703125000000001E-2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>
        <v>0.80030000000000001</v>
      </c>
      <c r="FG46" s="4">
        <v>1.0871999999999999</v>
      </c>
      <c r="FH46" s="4">
        <v>0.22570000000000001</v>
      </c>
      <c r="FI46" s="4">
        <v>0.56620000000000004</v>
      </c>
      <c r="FJ46" s="4">
        <v>8.6999999999999994E-3</v>
      </c>
      <c r="FK46" s="5"/>
      <c r="FL46" s="5"/>
      <c r="FM46" s="5"/>
      <c r="FN46" s="5"/>
      <c r="FO46" s="5"/>
      <c r="FP46" s="4">
        <f t="shared" si="5"/>
        <v>0.80423437500000006</v>
      </c>
      <c r="FQ46" s="4">
        <f t="shared" si="1"/>
        <v>1.0937499999999998</v>
      </c>
      <c r="FR46" s="4">
        <f t="shared" si="2"/>
        <v>0.20492500000000002</v>
      </c>
      <c r="FS46" s="4">
        <f t="shared" si="3"/>
        <v>0.54781874999999991</v>
      </c>
      <c r="FT46" s="4">
        <f t="shared" si="4"/>
        <v>2.2228124999999994E-2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r=0.8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k=5, r=0.8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r=0.8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>
        <v>0.72340000000000004</v>
      </c>
      <c r="FG47" s="4">
        <v>0.8972</v>
      </c>
      <c r="FH47" s="4">
        <v>0.26090000000000002</v>
      </c>
      <c r="FI47" s="4">
        <v>0.85350000000000004</v>
      </c>
      <c r="FJ47" s="4">
        <v>2.1000000000000001E-2</v>
      </c>
      <c r="FK47" s="5"/>
      <c r="FL47" s="5"/>
      <c r="FM47" s="5"/>
      <c r="FN47" s="5"/>
      <c r="FO47" s="5"/>
      <c r="FP47" s="4">
        <f t="shared" si="5"/>
        <v>0.71198437500000011</v>
      </c>
      <c r="FQ47" s="4">
        <f t="shared" si="1"/>
        <v>0.87461250000000001</v>
      </c>
      <c r="FR47" s="4">
        <f t="shared" si="2"/>
        <v>0.28490937499999991</v>
      </c>
      <c r="FS47" s="4">
        <f t="shared" si="3"/>
        <v>0.86121874999999992</v>
      </c>
      <c r="FT47" s="4">
        <f t="shared" si="4"/>
        <v>4.9662499999999998E-2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>
        <v>0.80469999999999997</v>
      </c>
      <c r="FG48" s="4">
        <v>1.0961000000000001</v>
      </c>
      <c r="FH48" s="4">
        <v>0.2109</v>
      </c>
      <c r="FI48" s="4">
        <v>0.57469999999999999</v>
      </c>
      <c r="FJ48" s="4">
        <v>2.0400000000000001E-2</v>
      </c>
      <c r="FK48" s="5"/>
      <c r="FL48" s="5"/>
      <c r="FM48" s="5"/>
      <c r="FN48" s="5"/>
      <c r="FO48" s="5"/>
      <c r="FP48" s="4">
        <f t="shared" si="5"/>
        <v>0.76615625000000009</v>
      </c>
      <c r="FQ48" s="4">
        <f t="shared" si="1"/>
        <v>1.0004468750000002</v>
      </c>
      <c r="FR48" s="4">
        <f t="shared" si="2"/>
        <v>0.21660625000000003</v>
      </c>
      <c r="FS48" s="4">
        <f t="shared" si="3"/>
        <v>0.67465000000000008</v>
      </c>
      <c r="FT48" s="4">
        <f t="shared" si="4"/>
        <v>4.8646874999999999E-2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>
        <v>0.78139999999999998</v>
      </c>
      <c r="FG49" s="4">
        <v>1.0374000000000001</v>
      </c>
      <c r="FH49" s="4">
        <v>0.23749999999999999</v>
      </c>
      <c r="FI49" s="4">
        <v>0.63200000000000001</v>
      </c>
      <c r="FJ49" s="4">
        <v>5.1999999999999998E-3</v>
      </c>
      <c r="FK49" s="5"/>
      <c r="FL49" s="5"/>
      <c r="FM49" s="5"/>
      <c r="FN49" s="5"/>
      <c r="FO49" s="5"/>
      <c r="FP49" s="4">
        <f t="shared" si="5"/>
        <v>0.76011875000000007</v>
      </c>
      <c r="FQ49" s="4">
        <f t="shared" si="1"/>
        <v>0.98353124999999997</v>
      </c>
      <c r="FR49" s="4">
        <f t="shared" si="2"/>
        <v>0.23972812499999999</v>
      </c>
      <c r="FS49" s="4">
        <f t="shared" si="3"/>
        <v>0.67172499999999979</v>
      </c>
      <c r="FT49" s="4">
        <f t="shared" si="4"/>
        <v>1.2015624999999999E-2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>
        <v>0.72750000000000004</v>
      </c>
      <c r="FG50" s="4">
        <v>0.90249999999999997</v>
      </c>
      <c r="FH50" s="4">
        <v>0.2407</v>
      </c>
      <c r="FI50" s="4">
        <v>0.8488</v>
      </c>
      <c r="FJ50" s="4">
        <v>8.3000000000000001E-3</v>
      </c>
      <c r="FK50" s="5"/>
      <c r="FL50" s="5"/>
      <c r="FM50" s="5"/>
      <c r="FN50" s="5"/>
      <c r="FO50" s="5"/>
      <c r="FP50" s="4">
        <f t="shared" si="5"/>
        <v>0.71655000000000013</v>
      </c>
      <c r="FQ50" s="4">
        <f t="shared" si="1"/>
        <v>0.88008437500000003</v>
      </c>
      <c r="FR50" s="4">
        <f t="shared" si="2"/>
        <v>0.26084062499999999</v>
      </c>
      <c r="FS50" s="4">
        <f t="shared" si="3"/>
        <v>0.85744062500000007</v>
      </c>
      <c r="FT50" s="4">
        <f t="shared" si="4"/>
        <v>1.8696874999999995E-2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>
        <v>0.73329999999999995</v>
      </c>
      <c r="FG51" s="4">
        <v>0.91659999999999997</v>
      </c>
      <c r="FH51" s="4">
        <v>0.22950000000000001</v>
      </c>
      <c r="FI51" s="4">
        <v>0.84499999999999997</v>
      </c>
      <c r="FJ51" s="4">
        <v>8.9999999999999993E-3</v>
      </c>
      <c r="FK51" s="5"/>
      <c r="FL51" s="5"/>
      <c r="FM51" s="5"/>
      <c r="FN51" s="5"/>
      <c r="FO51" s="5"/>
      <c r="FP51" s="4">
        <f t="shared" si="5"/>
        <v>0.72077812500000016</v>
      </c>
      <c r="FQ51" s="4">
        <f t="shared" si="1"/>
        <v>0.89000937499999999</v>
      </c>
      <c r="FR51" s="4">
        <f t="shared" si="2"/>
        <v>0.25591562499999998</v>
      </c>
      <c r="FS51" s="4">
        <f t="shared" si="3"/>
        <v>0.8509500000000001</v>
      </c>
      <c r="FT51" s="4">
        <f t="shared" si="4"/>
        <v>2.2590625E-2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>
        <v>0.75829999999999997</v>
      </c>
      <c r="FG52" s="4">
        <v>0.97840000000000005</v>
      </c>
      <c r="FH52" s="4">
        <v>0.25130000000000002</v>
      </c>
      <c r="FI52" s="4">
        <v>0.71830000000000005</v>
      </c>
      <c r="FJ52" s="4">
        <v>5.8999999999999999E-3</v>
      </c>
      <c r="FK52" s="5"/>
      <c r="FL52" s="5"/>
      <c r="FM52" s="5"/>
      <c r="FN52" s="5"/>
      <c r="FO52" s="5"/>
      <c r="FP52" s="4">
        <f t="shared" si="5"/>
        <v>0.74319999999999986</v>
      </c>
      <c r="FQ52" s="4">
        <f t="shared" si="1"/>
        <v>0.94031874999999998</v>
      </c>
      <c r="FR52" s="4">
        <f t="shared" si="2"/>
        <v>0.25889687499999997</v>
      </c>
      <c r="FS52" s="4">
        <f t="shared" si="3"/>
        <v>0.74633750000000021</v>
      </c>
      <c r="FT52" s="4">
        <f t="shared" si="4"/>
        <v>1.379375E-2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>
        <v>0.73650000000000004</v>
      </c>
      <c r="FG53" s="4">
        <v>0.93089999999999995</v>
      </c>
      <c r="FH53" s="4">
        <v>0.2671</v>
      </c>
      <c r="FI53" s="4">
        <v>0.86860000000000004</v>
      </c>
      <c r="FJ53" s="4">
        <v>6.1999999999999998E-3</v>
      </c>
      <c r="FK53" s="5"/>
      <c r="FL53" s="5"/>
      <c r="FM53" s="5"/>
      <c r="FN53" s="5"/>
      <c r="FO53" s="5"/>
      <c r="FP53" s="4">
        <f t="shared" si="5"/>
        <v>0.72030937499999981</v>
      </c>
      <c r="FQ53" s="4">
        <f t="shared" si="1"/>
        <v>0.89595312500000024</v>
      </c>
      <c r="FR53" s="4">
        <f t="shared" si="2"/>
        <v>0.28470624999999994</v>
      </c>
      <c r="FS53" s="4">
        <f t="shared" si="3"/>
        <v>0.87351562500000013</v>
      </c>
      <c r="FT53" s="4">
        <f t="shared" si="4"/>
        <v>1.4218749999999997E-2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>
        <v>0.81040000000000001</v>
      </c>
      <c r="FG54" s="4">
        <v>1.1195999999999999</v>
      </c>
      <c r="FH54" s="4">
        <v>0.21310000000000001</v>
      </c>
      <c r="FI54" s="4">
        <v>0.52049999999999996</v>
      </c>
      <c r="FJ54" s="4">
        <v>7.4000000000000003E-3</v>
      </c>
      <c r="FK54" s="5"/>
      <c r="FL54" s="5"/>
      <c r="FM54" s="5"/>
      <c r="FN54" s="5"/>
      <c r="FO54" s="5"/>
      <c r="FP54" s="4">
        <f t="shared" si="5"/>
        <v>0.80513437500000007</v>
      </c>
      <c r="FQ54" s="4">
        <f t="shared" si="1"/>
        <v>1.1041343749999997</v>
      </c>
      <c r="FR54" s="4">
        <f t="shared" si="2"/>
        <v>0.20771562500000001</v>
      </c>
      <c r="FS54" s="4">
        <f t="shared" si="3"/>
        <v>0.48964687499999993</v>
      </c>
      <c r="FT54" s="4">
        <f t="shared" si="4"/>
        <v>1.6762499999999996E-2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k=5, r=0.8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>
        <v>0.72889999999999999</v>
      </c>
      <c r="FG55" s="4">
        <v>0.90259999999999996</v>
      </c>
      <c r="FH55" s="4">
        <v>9.6799999999999997E-2</v>
      </c>
      <c r="FI55" s="4">
        <v>0.82879999999999998</v>
      </c>
      <c r="FJ55" s="4">
        <v>1.6099000000000001</v>
      </c>
      <c r="FK55" s="5"/>
      <c r="FL55" s="5"/>
      <c r="FM55" s="5"/>
      <c r="FN55" s="5"/>
      <c r="FO55" s="5"/>
      <c r="FP55" s="4">
        <f t="shared" si="5"/>
        <v>0.71932499999999999</v>
      </c>
      <c r="FQ55" s="4">
        <f t="shared" si="1"/>
        <v>0.88202812499999994</v>
      </c>
      <c r="FR55" s="4">
        <f t="shared" si="2"/>
        <v>0.13504374999999999</v>
      </c>
      <c r="FS55" s="4">
        <f t="shared" si="3"/>
        <v>0.84138437499999985</v>
      </c>
      <c r="FT55" s="4">
        <f t="shared" si="4"/>
        <v>2.4297156249999996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>
        <v>0.74929999999999997</v>
      </c>
      <c r="FG56" s="4">
        <v>0.95720000000000005</v>
      </c>
      <c r="FH56" s="4">
        <v>0.24909999999999999</v>
      </c>
      <c r="FI56" s="4">
        <v>0.72889999999999999</v>
      </c>
      <c r="FJ56" s="4">
        <v>9.1999999999999998E-3</v>
      </c>
      <c r="FK56" s="5"/>
      <c r="FL56" s="5"/>
      <c r="FM56" s="5"/>
      <c r="FN56" s="5"/>
      <c r="FO56" s="5"/>
      <c r="FP56" s="4">
        <f t="shared" si="5"/>
        <v>0.72113750000000021</v>
      </c>
      <c r="FQ56" s="4">
        <f t="shared" si="1"/>
        <v>0.8924687499999997</v>
      </c>
      <c r="FR56" s="4">
        <f t="shared" si="2"/>
        <v>0.26949687500000008</v>
      </c>
      <c r="FS56" s="4">
        <f t="shared" si="3"/>
        <v>0.79843437500000025</v>
      </c>
      <c r="FT56" s="4">
        <f t="shared" si="4"/>
        <v>2.2190625000000002E-2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>
        <v>0.72599999999999998</v>
      </c>
      <c r="FG57" s="4">
        <v>0.89939999999999998</v>
      </c>
      <c r="FH57" s="4">
        <v>0.2445</v>
      </c>
      <c r="FI57" s="4">
        <v>0.84160000000000001</v>
      </c>
      <c r="FJ57" s="4">
        <v>6.1000000000000004E-3</v>
      </c>
      <c r="FK57" s="5"/>
      <c r="FL57" s="5"/>
      <c r="FM57" s="5"/>
      <c r="FN57" s="5"/>
      <c r="FO57" s="5"/>
      <c r="FP57" s="4">
        <f t="shared" si="5"/>
        <v>0.71388750000000012</v>
      </c>
      <c r="FQ57" s="4">
        <f t="shared" si="1"/>
        <v>0.87377500000000008</v>
      </c>
      <c r="FR57" s="4">
        <f t="shared" si="2"/>
        <v>0.26696562499999998</v>
      </c>
      <c r="FS57" s="4">
        <f t="shared" si="3"/>
        <v>0.851990625</v>
      </c>
      <c r="FT57" s="4">
        <f t="shared" si="4"/>
        <v>1.4012499999999999E-2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>
        <v>0.72689999999999999</v>
      </c>
      <c r="FG58" s="4">
        <v>0.90180000000000005</v>
      </c>
      <c r="FH58" s="4">
        <v>0.24379999999999999</v>
      </c>
      <c r="FI58" s="4">
        <v>0.84560000000000002</v>
      </c>
      <c r="FJ58" s="4">
        <v>8.8999999999999999E-3</v>
      </c>
      <c r="FK58" s="5"/>
      <c r="FL58" s="5"/>
      <c r="FM58" s="5"/>
      <c r="FN58" s="5"/>
      <c r="FO58" s="5"/>
      <c r="FP58" s="4">
        <f t="shared" si="5"/>
        <v>0.71571562500000008</v>
      </c>
      <c r="FQ58" s="4">
        <f t="shared" si="1"/>
        <v>0.87883125000000017</v>
      </c>
      <c r="FR58" s="4">
        <f t="shared" si="2"/>
        <v>0.26597499999999996</v>
      </c>
      <c r="FS58" s="4">
        <f t="shared" si="3"/>
        <v>0.856278125</v>
      </c>
      <c r="FT58" s="4">
        <f t="shared" si="4"/>
        <v>2.04125E-2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>
        <v>0.71719999999999995</v>
      </c>
      <c r="FG59" s="4">
        <v>0.88500000000000001</v>
      </c>
      <c r="FH59" s="4">
        <v>0.28770000000000001</v>
      </c>
      <c r="FI59" s="4">
        <v>0.88480000000000003</v>
      </c>
      <c r="FJ59" s="4">
        <v>1.12E-2</v>
      </c>
      <c r="FK59" s="5"/>
      <c r="FL59" s="5"/>
      <c r="FM59" s="5"/>
      <c r="FN59" s="5"/>
      <c r="FO59" s="5"/>
      <c r="FP59" s="4">
        <f t="shared" si="5"/>
        <v>0.709459375</v>
      </c>
      <c r="FQ59" s="4">
        <f t="shared" si="1"/>
        <v>0.86898749999999991</v>
      </c>
      <c r="FR59" s="4">
        <f t="shared" si="2"/>
        <v>0.30311875000000005</v>
      </c>
      <c r="FS59" s="4">
        <f t="shared" si="3"/>
        <v>0.87944374999999997</v>
      </c>
      <c r="FT59" s="4">
        <f t="shared" si="4"/>
        <v>5.4190624999999999E-2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>
        <v>0.72540000000000004</v>
      </c>
      <c r="FG60" s="4">
        <v>0.90369999999999995</v>
      </c>
      <c r="FH60" s="4">
        <v>0.28320000000000001</v>
      </c>
      <c r="FI60" s="4">
        <v>0.86519999999999997</v>
      </c>
      <c r="FJ60" s="4">
        <v>7.7999999999999996E-3</v>
      </c>
      <c r="FK60" s="5"/>
      <c r="FL60" s="5"/>
      <c r="FM60" s="5"/>
      <c r="FN60" s="5"/>
      <c r="FO60" s="5"/>
      <c r="FP60" s="4">
        <f t="shared" si="5"/>
        <v>0.71838750000000007</v>
      </c>
      <c r="FQ60" s="4">
        <f t="shared" si="1"/>
        <v>0.88850625000000005</v>
      </c>
      <c r="FR60" s="4">
        <f t="shared" si="2"/>
        <v>0.29383437499999998</v>
      </c>
      <c r="FS60" s="4">
        <f t="shared" si="3"/>
        <v>0.84434375000000006</v>
      </c>
      <c r="FT60" s="4">
        <f t="shared" si="4"/>
        <v>1.789375E-2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>
        <v>0.72299999999999998</v>
      </c>
      <c r="FG61" s="4">
        <v>0.90129999999999999</v>
      </c>
      <c r="FH61" s="4">
        <v>0.2883</v>
      </c>
      <c r="FI61" s="4">
        <v>0.89239999999999997</v>
      </c>
      <c r="FJ61" s="4">
        <v>8.5000000000000006E-3</v>
      </c>
      <c r="FK61" s="5"/>
      <c r="FL61" s="5"/>
      <c r="FM61" s="5"/>
      <c r="FN61" s="5"/>
      <c r="FO61" s="5"/>
      <c r="FP61" s="4">
        <f t="shared" si="5"/>
        <v>0.7141718749999999</v>
      </c>
      <c r="FQ61" s="4">
        <f t="shared" si="1"/>
        <v>0.88237812500000024</v>
      </c>
      <c r="FR61" s="4">
        <f t="shared" si="2"/>
        <v>0.29883750000000009</v>
      </c>
      <c r="FS61" s="4">
        <f t="shared" si="3"/>
        <v>0.89967499999999989</v>
      </c>
      <c r="FT61" s="4">
        <f t="shared" si="4"/>
        <v>2.0040624999999996E-2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>
        <v>0.76119999999999999</v>
      </c>
      <c r="FG62" s="4">
        <v>0.99609999999999999</v>
      </c>
      <c r="FH62" s="4">
        <v>0.2157</v>
      </c>
      <c r="FI62" s="4">
        <v>0.74039999999999995</v>
      </c>
      <c r="FJ62" s="4">
        <v>1.09E-2</v>
      </c>
      <c r="FK62" s="5"/>
      <c r="FL62" s="5"/>
      <c r="FM62" s="5"/>
      <c r="FN62" s="5"/>
      <c r="FO62" s="5"/>
      <c r="FP62" s="4">
        <f t="shared" si="5"/>
        <v>0.74675312500000002</v>
      </c>
      <c r="FQ62" s="4">
        <f t="shared" si="1"/>
        <v>0.95993437500000012</v>
      </c>
      <c r="FR62" s="4">
        <f t="shared" si="2"/>
        <v>0.23189375000000004</v>
      </c>
      <c r="FS62" s="4">
        <f t="shared" si="3"/>
        <v>0.77080312500000014</v>
      </c>
      <c r="FT62" s="4">
        <f t="shared" si="4"/>
        <v>2.5881249999999998E-2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>
        <v>0.71860000000000002</v>
      </c>
      <c r="FG63" s="4">
        <v>0.88990000000000002</v>
      </c>
      <c r="FH63" s="4">
        <v>0.28849999999999998</v>
      </c>
      <c r="FI63" s="4">
        <v>0.88870000000000005</v>
      </c>
      <c r="FJ63" s="4">
        <v>8.9999999999999993E-3</v>
      </c>
      <c r="FK63" s="5"/>
      <c r="FL63" s="5"/>
      <c r="FM63" s="5"/>
      <c r="FN63" s="5"/>
      <c r="FO63" s="5"/>
      <c r="FP63" s="4">
        <f t="shared" si="5"/>
        <v>0.71094687499999987</v>
      </c>
      <c r="FQ63" s="4">
        <f t="shared" si="1"/>
        <v>0.87463125000000019</v>
      </c>
      <c r="FR63" s="4">
        <f t="shared" si="2"/>
        <v>0.3001562499999999</v>
      </c>
      <c r="FS63" s="4">
        <f t="shared" si="3"/>
        <v>0.88633437499999967</v>
      </c>
      <c r="FT63" s="4">
        <f t="shared" si="4"/>
        <v>2.0096875E-2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>
        <v>0.76200000000000001</v>
      </c>
      <c r="FG64" s="4">
        <v>0.99939999999999996</v>
      </c>
      <c r="FH64" s="4">
        <v>0.216</v>
      </c>
      <c r="FI64" s="4">
        <v>0.74139999999999995</v>
      </c>
      <c r="FJ64" s="4">
        <v>1.66E-2</v>
      </c>
      <c r="FK64" s="5"/>
      <c r="FL64" s="5"/>
      <c r="FM64" s="5"/>
      <c r="FN64" s="5"/>
      <c r="FO64" s="5"/>
      <c r="FP64" s="4">
        <f t="shared" si="5"/>
        <v>0.74731562499999982</v>
      </c>
      <c r="FQ64" s="4">
        <f t="shared" si="1"/>
        <v>0.96190625000000007</v>
      </c>
      <c r="FR64" s="4">
        <f t="shared" si="2"/>
        <v>0.23356250000000012</v>
      </c>
      <c r="FS64" s="4">
        <f t="shared" si="3"/>
        <v>0.77200312500000001</v>
      </c>
      <c r="FT64" s="4">
        <f t="shared" si="4"/>
        <v>4.0059375000000001E-2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>
        <v>0.77149999999999996</v>
      </c>
      <c r="FG65" s="4">
        <v>1.0142</v>
      </c>
      <c r="FH65" s="4">
        <v>0.24229999999999999</v>
      </c>
      <c r="FI65" s="4">
        <v>0.64890000000000003</v>
      </c>
      <c r="FJ65" s="4">
        <v>5.7999999999999996E-3</v>
      </c>
      <c r="FK65" s="5"/>
      <c r="FL65" s="5"/>
      <c r="FM65" s="5"/>
      <c r="FN65" s="5"/>
      <c r="FO65" s="5"/>
      <c r="FP65" s="4">
        <f t="shared" si="5"/>
        <v>0.7523281249999999</v>
      </c>
      <c r="FQ65" s="4">
        <f t="shared" si="1"/>
        <v>0.96429062499999996</v>
      </c>
      <c r="FR65" s="4">
        <f t="shared" si="2"/>
        <v>0.24485625000000003</v>
      </c>
      <c r="FS65" s="4">
        <f t="shared" si="3"/>
        <v>0.68830000000000013</v>
      </c>
      <c r="FT65" s="4">
        <f t="shared" si="4"/>
        <v>1.4290624999999998E-2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0.72501290322580658</v>
      </c>
      <c r="FQ66" s="4">
        <f t="shared" si="1"/>
        <v>0.90369677419354844</v>
      </c>
      <c r="FR66" s="4">
        <f t="shared" si="2"/>
        <v>0.28740645161290312</v>
      </c>
      <c r="FS66" s="4">
        <f t="shared" si="3"/>
        <v>0.82483225806451599</v>
      </c>
      <c r="FT66" s="4">
        <f t="shared" si="4"/>
        <v>2.189677419354839E-2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r=0.2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r=0.6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0.69845806451612891</v>
      </c>
      <c r="FQ67" s="4">
        <f t="shared" si="1"/>
        <v>0.84182580645161276</v>
      </c>
      <c r="FR67" s="4">
        <f t="shared" si="2"/>
        <v>0.3286935483870968</v>
      </c>
      <c r="FS67" s="4">
        <f t="shared" si="3"/>
        <v>0.92090322580645168</v>
      </c>
      <c r="FT67" s="4">
        <f t="shared" si="4"/>
        <v>0.14879999999999999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0.69963225806451601</v>
      </c>
      <c r="FQ68" s="4">
        <f t="shared" si="1"/>
        <v>0.84401612903225798</v>
      </c>
      <c r="FR68" s="4">
        <f t="shared" si="2"/>
        <v>0.32646451612903227</v>
      </c>
      <c r="FS68" s="4">
        <f t="shared" si="3"/>
        <v>0.92089999999999994</v>
      </c>
      <c r="FT68" s="4">
        <f t="shared" si="4"/>
        <v>0.23554838709677423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0.70202258064516121</v>
      </c>
      <c r="FQ69" s="4">
        <f t="shared" si="1"/>
        <v>0.85065483870967751</v>
      </c>
      <c r="FR69" s="4">
        <f t="shared" si="2"/>
        <v>0.32955161290322588</v>
      </c>
      <c r="FS69" s="4">
        <f t="shared" si="3"/>
        <v>0.92089999999999994</v>
      </c>
      <c r="FT69" s="4">
        <f t="shared" si="4"/>
        <v>0.20417419354838706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0.70879333333333328</v>
      </c>
      <c r="FQ70" s="4">
        <f t="shared" si="1"/>
        <v>0.85977999999999966</v>
      </c>
      <c r="FR70" s="4">
        <f t="shared" si="2"/>
        <v>0.3207633333333334</v>
      </c>
      <c r="FS70" s="4">
        <f t="shared" si="3"/>
        <v>0.91950333333333323</v>
      </c>
      <c r="FT70" s="4">
        <f t="shared" si="4"/>
        <v>0.29035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0.70591000000000004</v>
      </c>
      <c r="FQ71" s="4">
        <f t="shared" ref="FQ71:FQ137" si="7">AVERAGEIFS(B71:FO71,metrics.est,"MSE")</f>
        <v>0.86183999999999983</v>
      </c>
      <c r="FR71" s="4">
        <f t="shared" ref="FR71:FR137" si="8">AVERAGEIFS(B71:FO71,metrics.est,"R")</f>
        <v>0.32205666666666666</v>
      </c>
      <c r="FS71" s="4">
        <f t="shared" ref="FS71:FS137" si="9">AVERAGEIFS(B71:FO71,metrics.est,"Coverage")</f>
        <v>0.91950333333333323</v>
      </c>
      <c r="FT71" s="4">
        <f t="shared" ref="FT71:FT137" si="10">AVERAGEIFS(B71:FO71,metrics.est,"Time")</f>
        <v>0.19109666666666666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0.69734999999999991</v>
      </c>
      <c r="FQ72" s="4">
        <f t="shared" si="7"/>
        <v>0.83934333333333344</v>
      </c>
      <c r="FR72" s="4">
        <f t="shared" si="8"/>
        <v>0.33035333333333328</v>
      </c>
      <c r="FS72" s="4">
        <f t="shared" si="9"/>
        <v>0.91950333333333323</v>
      </c>
      <c r="FT72" s="4">
        <f t="shared" si="10"/>
        <v>0.15452666666666662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0.70364666666666664</v>
      </c>
      <c r="FQ73" s="4">
        <f t="shared" si="7"/>
        <v>0.85510333333333333</v>
      </c>
      <c r="FR73" s="4">
        <f t="shared" si="8"/>
        <v>0.32293666666666671</v>
      </c>
      <c r="FS73" s="4">
        <f t="shared" si="9"/>
        <v>0.91950333333333323</v>
      </c>
      <c r="FT73" s="4">
        <f t="shared" si="10"/>
        <v>0.15380333333333329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0.6968066666666668</v>
      </c>
      <c r="FQ74" s="4">
        <f t="shared" si="7"/>
        <v>0.83250333333333337</v>
      </c>
      <c r="FR74" s="4">
        <f t="shared" si="8"/>
        <v>0.32431333333333334</v>
      </c>
      <c r="FS74" s="4">
        <f t="shared" si="9"/>
        <v>0.91950333333333323</v>
      </c>
      <c r="FT74" s="4">
        <f t="shared" si="10"/>
        <v>0.14955666666666664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0.70579333333333305</v>
      </c>
      <c r="FQ75" s="4">
        <f t="shared" si="7"/>
        <v>0.86281666666666679</v>
      </c>
      <c r="FR75" s="4">
        <f t="shared" si="8"/>
        <v>0.32236333333333345</v>
      </c>
      <c r="FS75" s="4">
        <f t="shared" si="9"/>
        <v>0.91950666666666669</v>
      </c>
      <c r="FT75" s="4">
        <f t="shared" si="10"/>
        <v>0.15988666666666665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0.7107500000000001</v>
      </c>
      <c r="FQ76" s="4">
        <f t="shared" si="7"/>
        <v>0.86757000000000006</v>
      </c>
      <c r="FR76" s="4">
        <f t="shared" si="8"/>
        <v>0.3150066666666666</v>
      </c>
      <c r="FS76" s="4">
        <f t="shared" si="9"/>
        <v>0.91950333333333323</v>
      </c>
      <c r="FT76" s="4">
        <f t="shared" si="10"/>
        <v>0.14877333333333334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0.74225666666666668</v>
      </c>
      <c r="FQ77" s="4">
        <f t="shared" si="7"/>
        <v>0.937516666666667</v>
      </c>
      <c r="FR77" s="4">
        <f t="shared" si="8"/>
        <v>0.29861999999999994</v>
      </c>
      <c r="FS77" s="4">
        <f t="shared" si="9"/>
        <v>0.89598999999999995</v>
      </c>
      <c r="FT77" s="4">
        <f t="shared" si="10"/>
        <v>0.15155333333333329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0.70280689655172413</v>
      </c>
      <c r="FQ78" s="4">
        <f t="shared" si="7"/>
        <v>0.85040689655172408</v>
      </c>
      <c r="FR78" s="4">
        <f t="shared" si="8"/>
        <v>0.32637241379310344</v>
      </c>
      <c r="FS78" s="4">
        <f t="shared" si="9"/>
        <v>0.91871724137931021</v>
      </c>
      <c r="FT78" s="4">
        <f t="shared" si="10"/>
        <v>0.18536206896551727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0.69480333333333333</v>
      </c>
      <c r="FQ79" s="4">
        <f t="shared" si="7"/>
        <v>0.83118666666666641</v>
      </c>
      <c r="FR79" s="4">
        <f t="shared" si="8"/>
        <v>0.33065666666666671</v>
      </c>
      <c r="FS79" s="4">
        <f t="shared" si="9"/>
        <v>0.89651999999999998</v>
      </c>
      <c r="FT79" s="4">
        <f t="shared" si="10"/>
        <v>0.19342333333333336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0.72246206896551712</v>
      </c>
      <c r="FQ80" s="4">
        <f t="shared" si="7"/>
        <v>0.89304482758620707</v>
      </c>
      <c r="FR80" s="4">
        <f t="shared" si="8"/>
        <v>0.30322068965517235</v>
      </c>
      <c r="FS80" s="4">
        <f t="shared" si="9"/>
        <v>0.8708517241379311</v>
      </c>
      <c r="FT80" s="4">
        <f t="shared" si="10"/>
        <v>0.15021034482758622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0.71664827586206903</v>
      </c>
      <c r="FQ81" s="4">
        <f t="shared" si="7"/>
        <v>0.89487586206896552</v>
      </c>
      <c r="FR81" s="4">
        <f t="shared" si="8"/>
        <v>0.3125482758620689</v>
      </c>
      <c r="FS81" s="4">
        <f t="shared" si="9"/>
        <v>0.91813103448275868</v>
      </c>
      <c r="FT81" s="4">
        <f t="shared" si="10"/>
        <v>0.23224482758620688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0.67956896551724166</v>
      </c>
      <c r="FQ82" s="4">
        <f t="shared" si="7"/>
        <v>0.78911724137931027</v>
      </c>
      <c r="FR82" s="4">
        <f t="shared" si="8"/>
        <v>0.33048620689655178</v>
      </c>
      <c r="FS82" s="4">
        <f t="shared" si="9"/>
        <v>0.86020689655172411</v>
      </c>
      <c r="FT82" s="4">
        <f t="shared" si="10"/>
        <v>0.41095172413793096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0.74318620689655157</v>
      </c>
      <c r="FQ83" s="4">
        <f t="shared" si="7"/>
        <v>0.94269310344827584</v>
      </c>
      <c r="FR83" s="4">
        <f t="shared" si="8"/>
        <v>0.30374137931034484</v>
      </c>
      <c r="FS83" s="4">
        <f t="shared" si="9"/>
        <v>0.89207241379310331</v>
      </c>
      <c r="FT83" s="4">
        <f t="shared" si="10"/>
        <v>0.26089310344827588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0.71066666666666678</v>
      </c>
      <c r="FQ84" s="4">
        <f t="shared" si="7"/>
        <v>0.86552333333333331</v>
      </c>
      <c r="FR84" s="4">
        <f t="shared" si="8"/>
        <v>0.32230666666666669</v>
      </c>
      <c r="FS84" s="4">
        <f t="shared" si="9"/>
        <v>0.83489999999999998</v>
      </c>
      <c r="FT84" s="4">
        <f t="shared" si="10"/>
        <v>0.22424333333333327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0.72148275862068967</v>
      </c>
      <c r="FQ85" s="4">
        <f t="shared" si="7"/>
        <v>0.88684137931034501</v>
      </c>
      <c r="FR85" s="4">
        <f t="shared" si="8"/>
        <v>0.30849655172413792</v>
      </c>
      <c r="FS85" s="4">
        <f t="shared" si="9"/>
        <v>0.83307931034482763</v>
      </c>
      <c r="FT85" s="4">
        <f t="shared" si="10"/>
        <v>0.22548275862068962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0.71343448275862076</v>
      </c>
      <c r="FQ86" s="4">
        <f t="shared" si="7"/>
        <v>0.86985172413793099</v>
      </c>
      <c r="FR86" s="4">
        <f t="shared" si="8"/>
        <v>0.32018620689655169</v>
      </c>
      <c r="FS86" s="4">
        <f t="shared" si="9"/>
        <v>0.83307931034482763</v>
      </c>
      <c r="FT86" s="4">
        <f t="shared" si="10"/>
        <v>0.22752413793103451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0.6938586206896552</v>
      </c>
      <c r="FQ87" s="4">
        <f t="shared" si="7"/>
        <v>0.82910344827586213</v>
      </c>
      <c r="FR87" s="4">
        <f t="shared" si="8"/>
        <v>0.33041379310344832</v>
      </c>
      <c r="FS87" s="4">
        <f t="shared" si="9"/>
        <v>0.89497241379310333</v>
      </c>
      <c r="FT87" s="4">
        <f t="shared" si="10"/>
        <v>0.18888275862068968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0.70068275862068963</v>
      </c>
      <c r="FQ88" s="4">
        <f t="shared" si="7"/>
        <v>0.84365517241379318</v>
      </c>
      <c r="FR88" s="4">
        <f t="shared" si="8"/>
        <v>0.32832758620689662</v>
      </c>
      <c r="FS88" s="4">
        <f t="shared" si="9"/>
        <v>0.89497241379310333</v>
      </c>
      <c r="FT88" s="4">
        <f t="shared" si="10"/>
        <v>0.14888620689655174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0.69237931034482769</v>
      </c>
      <c r="FQ89" s="4">
        <f t="shared" si="7"/>
        <v>0.82853448275862096</v>
      </c>
      <c r="FR89" s="4">
        <f t="shared" si="8"/>
        <v>0.33387586206896563</v>
      </c>
      <c r="FS89" s="4">
        <f t="shared" si="9"/>
        <v>0.89497241379310333</v>
      </c>
      <c r="FT89" s="4">
        <f t="shared" si="10"/>
        <v>0.29191034482758621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0.69395862068965508</v>
      </c>
      <c r="FQ90" s="4">
        <f t="shared" ref="FQ90" si="12">AVERAGEIFS(B90:FO90,metrics.est,"MSE")</f>
        <v>0.83148620689655184</v>
      </c>
      <c r="FR90" s="4">
        <f t="shared" ref="FR90" si="13">AVERAGEIFS(B90:FO90,metrics.est,"R")</f>
        <v>0.33541724137931034</v>
      </c>
      <c r="FS90" s="4">
        <f t="shared" ref="FS90" si="14">AVERAGEIFS(B90:FO90,metrics.est,"Coverage")</f>
        <v>0.89497241379310333</v>
      </c>
      <c r="FT90" s="4">
        <f t="shared" ref="FT90" si="15">AVERAGEIFS(B90:FO90,metrics.est,"Time")</f>
        <v>0.27975517241379316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k=20,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k=20,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k=20,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0.69486206896551717</v>
      </c>
      <c r="FQ91" s="4">
        <f t="shared" ref="FQ91" si="17">AVERAGEIFS(B91:FO91,metrics.est,"MSE")</f>
        <v>0.83306896551724163</v>
      </c>
      <c r="FR91" s="4">
        <f t="shared" ref="FR91" si="18">AVERAGEIFS(B91:FO91,metrics.est,"R")</f>
        <v>0.3346310344827586</v>
      </c>
      <c r="FS91" s="4">
        <f t="shared" ref="FS91" si="19">AVERAGEIFS(B91:FO91,metrics.est,"Coverage")</f>
        <v>0.89497241379310333</v>
      </c>
      <c r="FT91" s="4">
        <f t="shared" ref="FT91" si="20">AVERAGEIFS(B91:FO91,metrics.est,"Time")</f>
        <v>0.28400344827586205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k=20,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k=20,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k=20,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0.69487999999999994</v>
      </c>
      <c r="FQ92" s="4">
        <f t="shared" si="7"/>
        <v>0.83145000000000013</v>
      </c>
      <c r="FR92" s="4">
        <f t="shared" si="8"/>
        <v>0.33592666666666671</v>
      </c>
      <c r="FS92" s="4">
        <f t="shared" si="9"/>
        <v>0.89650999999999992</v>
      </c>
      <c r="FT92" s="4">
        <f t="shared" si="10"/>
        <v>0.19397333333333325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0.72322758620689664</v>
      </c>
      <c r="FQ93" s="4">
        <f t="shared" si="7"/>
        <v>0.896644827586207</v>
      </c>
      <c r="FR93" s="4">
        <f t="shared" si="8"/>
        <v>0.30733448275862074</v>
      </c>
      <c r="FS93" s="4">
        <f t="shared" si="9"/>
        <v>0.91873448275862057</v>
      </c>
      <c r="FT93" s="4">
        <f t="shared" si="10"/>
        <v>0.89287241379310367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0.78756896551724143</v>
      </c>
      <c r="FQ94" s="4">
        <f t="shared" si="7"/>
        <v>1.0591655172413794</v>
      </c>
      <c r="FR94" s="4">
        <f t="shared" si="8"/>
        <v>0.25618965517241377</v>
      </c>
      <c r="FS94" s="4">
        <f t="shared" si="9"/>
        <v>0.89499655172413783</v>
      </c>
      <c r="FT94" s="4">
        <f t="shared" si="10"/>
        <v>0.28533103448275865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0.69505862068965507</v>
      </c>
      <c r="FQ95" s="4">
        <f t="shared" si="7"/>
        <v>0.83188965517241398</v>
      </c>
      <c r="FR95" s="4">
        <f t="shared" si="8"/>
        <v>0.32977586206896548</v>
      </c>
      <c r="FS95" s="4">
        <f t="shared" si="9"/>
        <v>0.8949758620689654</v>
      </c>
      <c r="FT95" s="4">
        <f t="shared" si="10"/>
        <v>0.22197586206896552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0.6973666666666668</v>
      </c>
      <c r="FQ96" s="4">
        <f t="shared" si="7"/>
        <v>0.83990666666666658</v>
      </c>
      <c r="FR96" s="4">
        <f t="shared" si="8"/>
        <v>0.32936000000000004</v>
      </c>
      <c r="FS96" s="4">
        <f t="shared" si="9"/>
        <v>0.91949999999999987</v>
      </c>
      <c r="FT96" s="4">
        <f t="shared" si="10"/>
        <v>0.17489999999999997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0.6964999999999999</v>
      </c>
      <c r="FQ97" s="4">
        <f t="shared" si="7"/>
        <v>0.8399566666666668</v>
      </c>
      <c r="FR97" s="4">
        <f t="shared" si="8"/>
        <v>0.33398666666666671</v>
      </c>
      <c r="FS97" s="4">
        <f t="shared" si="9"/>
        <v>0.91950333333333323</v>
      </c>
      <c r="FT97" s="4">
        <f t="shared" si="10"/>
        <v>0.21840999999999997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0.7098965517241379</v>
      </c>
      <c r="FQ98" s="4">
        <f t="shared" si="7"/>
        <v>0.86581379310344797</v>
      </c>
      <c r="FR98" s="4">
        <f t="shared" si="8"/>
        <v>0.3191551724137931</v>
      </c>
      <c r="FS98" s="4">
        <f t="shared" si="9"/>
        <v>0.91872758620689643</v>
      </c>
      <c r="FT98" s="4">
        <f t="shared" si="10"/>
        <v>0.17431724137931034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0.70098275862068982</v>
      </c>
      <c r="FQ99" s="4">
        <f t="shared" si="7"/>
        <v>0.84798620689655158</v>
      </c>
      <c r="FR99" s="4">
        <f t="shared" si="8"/>
        <v>0.33023103448275865</v>
      </c>
      <c r="FS99" s="4">
        <f t="shared" si="9"/>
        <v>0.91872758620689643</v>
      </c>
      <c r="FT99" s="4">
        <f t="shared" si="10"/>
        <v>0.2141620689655172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0.70389310344827605</v>
      </c>
      <c r="FQ100" s="4">
        <f t="shared" si="7"/>
        <v>0.85457931034482792</v>
      </c>
      <c r="FR100" s="4">
        <f t="shared" si="8"/>
        <v>0.3303965517241379</v>
      </c>
      <c r="FS100" s="4">
        <f t="shared" si="9"/>
        <v>0.91872758620689643</v>
      </c>
      <c r="FT100" s="4">
        <f t="shared" si="10"/>
        <v>0.1705103448275862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0.70884482758620682</v>
      </c>
      <c r="FQ101" s="4">
        <f t="shared" si="7"/>
        <v>0.87341379310344824</v>
      </c>
      <c r="FR101" s="4">
        <f t="shared" si="8"/>
        <v>0.3279586206896552</v>
      </c>
      <c r="FS101" s="4">
        <f t="shared" si="9"/>
        <v>0.91874827586206886</v>
      </c>
      <c r="FT101" s="4">
        <f t="shared" si="10"/>
        <v>0.2152724137931035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0.69976206896551729</v>
      </c>
      <c r="FQ102" s="4">
        <f t="shared" si="7"/>
        <v>0.84730689655172386</v>
      </c>
      <c r="FR102" s="4">
        <f t="shared" si="8"/>
        <v>0.33144827586206899</v>
      </c>
      <c r="FS102" s="4">
        <f t="shared" si="9"/>
        <v>0.91872758620689643</v>
      </c>
      <c r="FT102" s="4">
        <f t="shared" si="10"/>
        <v>0.21053448275862063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0.69846896551724147</v>
      </c>
      <c r="FQ103" s="4">
        <f t="shared" ref="FQ103" si="22">AVERAGEIFS(B103:FO103,metrics.est,"MSE")</f>
        <v>0.84416206896551738</v>
      </c>
      <c r="FR103" s="4">
        <f t="shared" ref="FR103" si="23">AVERAGEIFS(B103:FO103,metrics.est,"R")</f>
        <v>0.33252758620689654</v>
      </c>
      <c r="FS103" s="4">
        <f t="shared" ref="FS103" si="24">AVERAGEIFS(B103:FO103,metrics.est,"Coverage")</f>
        <v>0.89497241379310333</v>
      </c>
      <c r="FT103" s="4">
        <f t="shared" ref="FT103" si="25">AVERAGEIFS(B103:FO103,metrics.est,"Time")</f>
        <v>0.19198965517241373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k=20,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k=20,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k=20,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0.7030827586206897</v>
      </c>
      <c r="FQ104" s="4">
        <f t="shared" si="7"/>
        <v>0.84782068965517254</v>
      </c>
      <c r="FR104" s="4">
        <f t="shared" si="8"/>
        <v>0.31505862068965518</v>
      </c>
      <c r="FS104" s="4">
        <f t="shared" si="9"/>
        <v>0.89497241379310333</v>
      </c>
      <c r="FT104" s="4">
        <f t="shared" si="10"/>
        <v>0.13376896551724138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0.69250333333333336</v>
      </c>
      <c r="FQ105" s="4">
        <f t="shared" si="7"/>
        <v>0.8257133333333333</v>
      </c>
      <c r="FR105" s="4">
        <f t="shared" si="8"/>
        <v>0.33199000000000012</v>
      </c>
      <c r="FS105" s="4">
        <f t="shared" si="9"/>
        <v>0.89652333333333323</v>
      </c>
      <c r="FT105" s="4">
        <f t="shared" si="10"/>
        <v>0.1866666666666667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0.72442413793103444</v>
      </c>
      <c r="FQ106" s="4">
        <f t="shared" si="7"/>
        <v>0.89885862068965505</v>
      </c>
      <c r="FR106" s="4">
        <f t="shared" si="8"/>
        <v>0.30063103448275852</v>
      </c>
      <c r="FS106" s="4">
        <f t="shared" si="9"/>
        <v>0.8708517241379311</v>
      </c>
      <c r="FT106" s="4">
        <f t="shared" si="10"/>
        <v>0.14692068965517238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0.71189655172413779</v>
      </c>
      <c r="FQ107" s="4">
        <f t="shared" si="7"/>
        <v>0.87355517241379321</v>
      </c>
      <c r="FR107" s="4">
        <f t="shared" si="8"/>
        <v>0.31855172413793104</v>
      </c>
      <c r="FS107" s="4">
        <f t="shared" si="9"/>
        <v>0.8708517241379311</v>
      </c>
      <c r="FT107" s="4">
        <f t="shared" si="10"/>
        <v>0.18757241379310349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0.72358620689655162</v>
      </c>
      <c r="FQ108" s="4">
        <f t="shared" si="7"/>
        <v>0.89423448275862072</v>
      </c>
      <c r="FR108" s="4">
        <f t="shared" si="8"/>
        <v>0.30350344827586206</v>
      </c>
      <c r="FS108" s="4">
        <f t="shared" si="9"/>
        <v>0.83307931034482763</v>
      </c>
      <c r="FT108" s="4">
        <f t="shared" si="10"/>
        <v>0.18419310344827586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0.72529310344827591</v>
      </c>
      <c r="FQ109" s="4">
        <f t="shared" si="7"/>
        <v>0.89514482758620673</v>
      </c>
      <c r="FR109" s="4">
        <f t="shared" si="8"/>
        <v>0.30455172413793108</v>
      </c>
      <c r="FS109" s="4">
        <f t="shared" si="9"/>
        <v>0.83307931034482763</v>
      </c>
      <c r="FT109" s="4">
        <f t="shared" si="10"/>
        <v>0.18619310344827592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0.76774827586206884</v>
      </c>
      <c r="FQ110" s="4">
        <f t="shared" si="7"/>
        <v>1.0028241379310343</v>
      </c>
      <c r="FR110" s="4">
        <f t="shared" si="8"/>
        <v>0.30073793103448265</v>
      </c>
      <c r="FS110" s="4">
        <f t="shared" si="9"/>
        <v>0.6099482758620689</v>
      </c>
      <c r="FT110" s="4">
        <f t="shared" si="10"/>
        <v>0.62183793103448282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0.69888275862068971</v>
      </c>
      <c r="FQ111" s="4">
        <f t="shared" si="7"/>
        <v>0.82766206896551731</v>
      </c>
      <c r="FR111" s="4">
        <f t="shared" si="8"/>
        <v>0.3200137931034483</v>
      </c>
      <c r="FS111" s="4">
        <f t="shared" si="9"/>
        <v>0.91872758620689643</v>
      </c>
      <c r="FT111" s="4">
        <f t="shared" si="10"/>
        <v>0.17773448275862069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0.6886724137931034</v>
      </c>
      <c r="FQ112" s="4">
        <f t="shared" si="7"/>
        <v>0.81191034482758639</v>
      </c>
      <c r="FR112" s="4">
        <f t="shared" si="8"/>
        <v>0.33175517241379304</v>
      </c>
      <c r="FS112" s="4">
        <f t="shared" si="9"/>
        <v>0.91872758620689643</v>
      </c>
      <c r="FT112" s="4">
        <f t="shared" si="10"/>
        <v>0.17457931034482757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0.68284137931034483</v>
      </c>
      <c r="FQ113" s="4">
        <f t="shared" si="7"/>
        <v>0.80409999999999981</v>
      </c>
      <c r="FR113" s="4">
        <f t="shared" si="8"/>
        <v>0.34084137931034481</v>
      </c>
      <c r="FS113" s="4">
        <f t="shared" si="9"/>
        <v>0.91872758620689643</v>
      </c>
      <c r="FT113" s="4">
        <f t="shared" si="10"/>
        <v>0.17146206896551727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0.70324827586206906</v>
      </c>
      <c r="FQ114" s="4">
        <f t="shared" si="7"/>
        <v>0.85376551724137928</v>
      </c>
      <c r="FR114" s="4">
        <f t="shared" si="8"/>
        <v>0.32793103448275868</v>
      </c>
      <c r="FS114" s="4">
        <f t="shared" si="9"/>
        <v>0.89497241379310333</v>
      </c>
      <c r="FT114" s="4">
        <f t="shared" si="10"/>
        <v>0.24107586206896545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0.71743333333333348</v>
      </c>
      <c r="FQ115" s="4">
        <f t="shared" si="7"/>
        <v>0.88223000000000007</v>
      </c>
      <c r="FR115" s="4">
        <f t="shared" si="8"/>
        <v>0.25997333333333333</v>
      </c>
      <c r="FS115" s="4">
        <f t="shared" si="9"/>
        <v>0.8549133333333333</v>
      </c>
      <c r="FT115" s="4">
        <f t="shared" si="10"/>
        <v>1.2316666666666665E-2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0.71459999999999968</v>
      </c>
      <c r="FQ116" s="4">
        <f t="shared" si="7"/>
        <v>0.87661</v>
      </c>
      <c r="FR116" s="4">
        <f t="shared" si="8"/>
        <v>0.26979666666666674</v>
      </c>
      <c r="FS116" s="4">
        <f t="shared" si="9"/>
        <v>0.86498666666666657</v>
      </c>
      <c r="FT116" s="4">
        <f t="shared" si="10"/>
        <v>3.3579999999999992E-2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0.72354666666666689</v>
      </c>
      <c r="FQ117" s="4">
        <f t="shared" si="7"/>
        <v>0.90156333333333327</v>
      </c>
      <c r="FR117" s="4">
        <f t="shared" si="8"/>
        <v>0.25961999999999996</v>
      </c>
      <c r="FS117" s="4">
        <f t="shared" si="9"/>
        <v>0.85652333333333341</v>
      </c>
      <c r="FT117" s="4">
        <f t="shared" si="10"/>
        <v>2.2626666666666666E-2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0.81860666666666682</v>
      </c>
      <c r="FQ118" s="4">
        <f t="shared" si="7"/>
        <v>1.1245166666666664</v>
      </c>
      <c r="FR118" s="4">
        <f t="shared" si="8"/>
        <v>0.14880000000000002</v>
      </c>
      <c r="FS118" s="4">
        <f t="shared" si="9"/>
        <v>0.41152333333333335</v>
      </c>
      <c r="FT118" s="4">
        <f t="shared" si="10"/>
        <v>0.11558333333333336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0.71814666666666693</v>
      </c>
      <c r="FQ119" s="4">
        <f t="shared" si="7"/>
        <v>0.88594000000000006</v>
      </c>
      <c r="FR119" s="4">
        <f t="shared" si="8"/>
        <v>0.26722999999999997</v>
      </c>
      <c r="FS119" s="4">
        <f t="shared" si="9"/>
        <v>0.84206333333333327</v>
      </c>
      <c r="FT119" s="4">
        <f t="shared" si="10"/>
        <v>1.8799999999999997E-2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0.71484999999999999</v>
      </c>
      <c r="FQ120" s="4">
        <f t="shared" si="7"/>
        <v>0.87631666666666663</v>
      </c>
      <c r="FR120" s="4">
        <f t="shared" si="8"/>
        <v>0.26571333333333341</v>
      </c>
      <c r="FS120" s="4">
        <f t="shared" si="9"/>
        <v>0.85562666666666654</v>
      </c>
      <c r="FT120" s="4">
        <f t="shared" si="10"/>
        <v>1.2886666666666666E-2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0.79136666666666666</v>
      </c>
      <c r="FQ121" s="4">
        <f t="shared" si="7"/>
        <v>1.0592666666666668</v>
      </c>
      <c r="FR121" s="4">
        <f t="shared" si="8"/>
        <v>0.2069333333333333</v>
      </c>
      <c r="FS121" s="4">
        <f t="shared" si="9"/>
        <v>0.60592999999999997</v>
      </c>
      <c r="FT121" s="4">
        <f t="shared" si="10"/>
        <v>1.1833333333333335E-2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0.71738999999999986</v>
      </c>
      <c r="FQ122" s="4">
        <f t="shared" si="7"/>
        <v>0.88156666666666661</v>
      </c>
      <c r="FR122" s="4">
        <f t="shared" si="8"/>
        <v>0.26449</v>
      </c>
      <c r="FS122" s="4">
        <f t="shared" si="9"/>
        <v>0.85490666666666659</v>
      </c>
      <c r="FT122" s="4">
        <f t="shared" si="10"/>
        <v>1.2326666666666668E-2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0.72172999999999976</v>
      </c>
      <c r="FQ123" s="4">
        <f t="shared" si="7"/>
        <v>0.89263999999999977</v>
      </c>
      <c r="FR123" s="4">
        <f t="shared" si="8"/>
        <v>0.24571999999999997</v>
      </c>
      <c r="FS123" s="4">
        <f t="shared" si="9"/>
        <v>0.82674999999999998</v>
      </c>
      <c r="FT123" s="4">
        <f t="shared" si="10"/>
        <v>1.6286666666666665E-2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0.71901666666666653</v>
      </c>
      <c r="FQ124" s="4">
        <f t="shared" si="7"/>
        <v>0.89127999999999996</v>
      </c>
      <c r="FR124" s="4">
        <f t="shared" si="8"/>
        <v>0.29398999999999997</v>
      </c>
      <c r="FS124" s="4">
        <f t="shared" si="9"/>
        <v>0.85342666666666678</v>
      </c>
      <c r="FT124" s="4">
        <f t="shared" si="10"/>
        <v>1.2593333333333333E-2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0.80329666666666666</v>
      </c>
      <c r="FQ125" s="4">
        <f t="shared" si="7"/>
        <v>1.0880866666666664</v>
      </c>
      <c r="FR125" s="4">
        <f t="shared" si="8"/>
        <v>0.17156333333333332</v>
      </c>
      <c r="FS125" s="4">
        <f t="shared" si="9"/>
        <v>0.63189000000000017</v>
      </c>
      <c r="FT125" s="4">
        <f t="shared" si="10"/>
        <v>1.244E-2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0.71573999999999982</v>
      </c>
      <c r="FQ126" s="4">
        <f t="shared" si="7"/>
        <v>0.88202666666666663</v>
      </c>
      <c r="FR126" s="4">
        <f t="shared" si="8"/>
        <v>0.28383666666666668</v>
      </c>
      <c r="FS126" s="4">
        <f t="shared" si="9"/>
        <v>0.85598000000000019</v>
      </c>
      <c r="FT126" s="4">
        <f t="shared" si="10"/>
        <v>1.819666666666666E-2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0.71597999999999995</v>
      </c>
      <c r="FQ127" s="4">
        <f t="shared" si="7"/>
        <v>0.87824666666666651</v>
      </c>
      <c r="FR127" s="4">
        <f t="shared" si="8"/>
        <v>0.26409333333333335</v>
      </c>
      <c r="FS127" s="4">
        <f t="shared" si="9"/>
        <v>0.8489633333333334</v>
      </c>
      <c r="FT127" s="4">
        <f t="shared" si="10"/>
        <v>2.0623333333333337E-2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0.80325999999999997</v>
      </c>
      <c r="FQ128" s="4">
        <f t="shared" si="7"/>
        <v>1.0832566666666665</v>
      </c>
      <c r="FR128" s="4">
        <f t="shared" si="8"/>
        <v>0.18818000000000001</v>
      </c>
      <c r="FS128" s="4">
        <f t="shared" si="9"/>
        <v>0.57589666666666672</v>
      </c>
      <c r="FT128" s="4">
        <f t="shared" si="10"/>
        <v>1.2020000000000001E-2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0.72878666666666669</v>
      </c>
      <c r="FQ129" s="4">
        <f t="shared" si="7"/>
        <v>0.91040333333333334</v>
      </c>
      <c r="FR129" s="4">
        <f t="shared" si="8"/>
        <v>0.26011666666666666</v>
      </c>
      <c r="FS129" s="4">
        <f t="shared" si="9"/>
        <v>0.84370999999999996</v>
      </c>
      <c r="FT129" s="4">
        <f t="shared" si="10"/>
        <v>3.2970000000000006E-2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0.72448333333333326</v>
      </c>
      <c r="FQ130" s="4">
        <f t="shared" si="7"/>
        <v>0.89879333333333333</v>
      </c>
      <c r="FR130" s="4">
        <f t="shared" si="8"/>
        <v>0.27091666666666664</v>
      </c>
      <c r="FS130" s="4">
        <f t="shared" si="9"/>
        <v>0.84295000000000009</v>
      </c>
      <c r="FT130" s="4">
        <f t="shared" si="10"/>
        <v>6.4070000000000016E-2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0.80457333333333336</v>
      </c>
      <c r="FQ131" s="4">
        <f t="shared" si="7"/>
        <v>1.0782699999999998</v>
      </c>
      <c r="FR131" s="4">
        <f t="shared" si="8"/>
        <v>6.4756666666666657E-2</v>
      </c>
      <c r="FS131" s="4">
        <f t="shared" si="9"/>
        <v>0.82218666666666673</v>
      </c>
      <c r="FT131" s="4">
        <f t="shared" si="10"/>
        <v>0.2174666666666667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0.71987666666666672</v>
      </c>
      <c r="FQ132" s="4">
        <f t="shared" si="7"/>
        <v>0.89020333333333324</v>
      </c>
      <c r="FR132" s="4">
        <f t="shared" si="8"/>
        <v>0.25227999999999995</v>
      </c>
      <c r="FS132" s="4">
        <f t="shared" si="9"/>
        <v>0.82965333333333335</v>
      </c>
      <c r="FT132" s="4">
        <f t="shared" si="10"/>
        <v>2.629666666666667E-2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0.76730999999999994</v>
      </c>
      <c r="FQ133" s="4">
        <f t="shared" si="7"/>
        <v>1.0031066666666666</v>
      </c>
      <c r="FR133" s="4">
        <f t="shared" si="8"/>
        <v>0.22568666666666667</v>
      </c>
      <c r="FS133" s="4">
        <f t="shared" si="9"/>
        <v>0.67103666666666661</v>
      </c>
      <c r="FT133" s="4">
        <f t="shared" si="10"/>
        <v>2.6813333333333335E-2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0.71288000000000007</v>
      </c>
      <c r="FQ134" s="4">
        <f t="shared" si="7"/>
        <v>0.87809666666666641</v>
      </c>
      <c r="FR134" s="4">
        <f t="shared" si="8"/>
        <v>0.28550000000000009</v>
      </c>
      <c r="FS134" s="4">
        <f t="shared" si="9"/>
        <v>0.85515333333333343</v>
      </c>
      <c r="FT134" s="4">
        <f t="shared" si="10"/>
        <v>2.6199999999999998E-2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0.71480999999999995</v>
      </c>
      <c r="FQ135" s="4">
        <f t="shared" si="7"/>
        <v>0.8756733333333333</v>
      </c>
      <c r="FR135" s="4">
        <f t="shared" si="8"/>
        <v>0.26774333333333339</v>
      </c>
      <c r="FS135" s="4">
        <f t="shared" si="9"/>
        <v>0.85072666666666685</v>
      </c>
      <c r="FT135" s="4">
        <f t="shared" si="10"/>
        <v>1.9723333333333332E-2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0.71061333333333332</v>
      </c>
      <c r="FQ136" s="4">
        <f t="shared" si="7"/>
        <v>0.8745866666666664</v>
      </c>
      <c r="FR136" s="4">
        <f t="shared" si="8"/>
        <v>0.30456333333333341</v>
      </c>
      <c r="FS136" s="4">
        <f t="shared" si="9"/>
        <v>0.87657666666666667</v>
      </c>
      <c r="FT136" s="4">
        <f t="shared" si="10"/>
        <v>1.2683333333333335E-2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0.71518999999999988</v>
      </c>
      <c r="FQ137" s="4">
        <f t="shared" si="7"/>
        <v>0.88052000000000008</v>
      </c>
      <c r="FR137" s="4">
        <f t="shared" si="8"/>
        <v>0.28059333333333331</v>
      </c>
      <c r="FS137" s="4">
        <f t="shared" si="9"/>
        <v>0.85243000000000002</v>
      </c>
      <c r="FT137" s="4">
        <f t="shared" si="10"/>
        <v>3.8603333333333337E-2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0.71193000000000017</v>
      </c>
      <c r="FQ138" s="4">
        <f t="shared" ref="FQ138" si="27">AVERAGEIFS(B138:FO138,metrics.est,"MSE")</f>
        <v>0.87545000000000006</v>
      </c>
      <c r="FR138" s="4">
        <f t="shared" ref="FR138" si="28">AVERAGEIFS(B138:FO138,metrics.est,"R")</f>
        <v>0.29146666666666665</v>
      </c>
      <c r="FS138" s="4">
        <f t="shared" ref="FS138" si="29">AVERAGEIFS(B138:FO138,metrics.est,"Coverage")</f>
        <v>0.87224999999999997</v>
      </c>
      <c r="FT138" s="4">
        <f t="shared" ref="FT138" si="30">AVERAGEIFS(B138:FO138,metrics.est,"Time")</f>
        <v>3.8556666666666663E-2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k=20,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0.71216999999999997</v>
      </c>
      <c r="FQ139" s="4">
        <f t="shared" ref="FQ139" si="32">AVERAGEIFS(B139:FO139,metrics.est,"MSE")</f>
        <v>0.8760133333333332</v>
      </c>
      <c r="FR139" s="4">
        <f t="shared" ref="FR139" si="33">AVERAGEIFS(B139:FO139,metrics.est,"R")</f>
        <v>0.29090666666666659</v>
      </c>
      <c r="FS139" s="4">
        <f t="shared" ref="FS139" si="34">AVERAGEIFS(B139:FO139,metrics.est,"Coverage")</f>
        <v>0.87282000000000004</v>
      </c>
      <c r="FT139" s="4">
        <f t="shared" ref="FT139" si="35">AVERAGEIFS(B139:FO139,metrics.est,"Time")</f>
        <v>3.8906666666666666E-2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k=20,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0.71326333333333336</v>
      </c>
      <c r="FQ140" s="4">
        <f t="shared" ref="FQ140:FQ220" si="37">AVERAGEIFS(B140:FO140,metrics.est,"MSE")</f>
        <v>0.8775466666666667</v>
      </c>
      <c r="FR140" s="4">
        <f t="shared" ref="FR140:FR220" si="38">AVERAGEIFS(B140:FO140,metrics.est,"R")</f>
        <v>0.29073999999999994</v>
      </c>
      <c r="FS140" s="4">
        <f t="shared" ref="FS140:FS220" si="39">AVERAGEIFS(B140:FO140,metrics.est,"Coverage")</f>
        <v>0.8724533333333333</v>
      </c>
      <c r="FT140" s="4">
        <f t="shared" ref="FT140:FT220" si="40">AVERAGEIFS(B140:FO140,metrics.est,"Time")</f>
        <v>2.1026666666666662E-2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0.73151333333333346</v>
      </c>
      <c r="FQ141" s="4">
        <f t="shared" si="37"/>
        <v>0.92243999999999993</v>
      </c>
      <c r="FR141" s="4">
        <f t="shared" si="38"/>
        <v>0.27432999999999996</v>
      </c>
      <c r="FS141" s="4">
        <f t="shared" si="39"/>
        <v>0.87719666666666674</v>
      </c>
      <c r="FT141" s="4">
        <f t="shared" si="40"/>
        <v>2.13883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0.80306666666666671</v>
      </c>
      <c r="FQ142" s="4">
        <f t="shared" si="37"/>
        <v>1.07799</v>
      </c>
      <c r="FR142" s="4">
        <f t="shared" si="38"/>
        <v>0.13512666666666664</v>
      </c>
      <c r="FS142" s="4">
        <f t="shared" si="39"/>
        <v>0.67144999999999988</v>
      </c>
      <c r="FT142" s="4">
        <f t="shared" si="40"/>
        <v>3.7699999999999997E-2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0.71640333333333339</v>
      </c>
      <c r="FQ143" s="4">
        <f t="shared" si="37"/>
        <v>0.87932333333333346</v>
      </c>
      <c r="FR143" s="4">
        <f t="shared" si="38"/>
        <v>0.26361333333333337</v>
      </c>
      <c r="FS143" s="4">
        <f t="shared" si="39"/>
        <v>0.84954999999999992</v>
      </c>
      <c r="FT143" s="4">
        <f t="shared" si="40"/>
        <v>2.8426666666666666E-2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0.7157066666666666</v>
      </c>
      <c r="FQ144" s="4">
        <f t="shared" si="37"/>
        <v>0.87819333333333338</v>
      </c>
      <c r="FR144" s="4">
        <f t="shared" si="38"/>
        <v>0.26473000000000002</v>
      </c>
      <c r="FS144" s="4">
        <f t="shared" si="39"/>
        <v>0.85502999999999996</v>
      </c>
      <c r="FT144" s="4">
        <f t="shared" si="40"/>
        <v>1.7536666666666666E-2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0.72058999999999995</v>
      </c>
      <c r="FQ145" s="4">
        <f t="shared" si="37"/>
        <v>0.89056666666666695</v>
      </c>
      <c r="FR145" s="4">
        <f t="shared" si="38"/>
        <v>0.25647333333333333</v>
      </c>
      <c r="FS145" s="4">
        <f t="shared" si="39"/>
        <v>0.85535333333333319</v>
      </c>
      <c r="FT145" s="4">
        <f t="shared" si="40"/>
        <v>2.4913333333333332E-2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0.74279666666666655</v>
      </c>
      <c r="FQ146" s="4">
        <f t="shared" si="37"/>
        <v>0.95198666666666665</v>
      </c>
      <c r="FR146" s="4">
        <f t="shared" si="38"/>
        <v>0.27546333333333328</v>
      </c>
      <c r="FS146" s="4">
        <f t="shared" si="39"/>
        <v>0.79626666666666657</v>
      </c>
      <c r="FT146" s="4">
        <f t="shared" si="40"/>
        <v>1.7876666666666669E-2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0.7192900000000001</v>
      </c>
      <c r="FQ147" s="4">
        <f t="shared" si="37"/>
        <v>0.88993999999999973</v>
      </c>
      <c r="FR147" s="4">
        <f t="shared" si="38"/>
        <v>0.27403</v>
      </c>
      <c r="FS147" s="4">
        <f t="shared" si="39"/>
        <v>0.85543333333333349</v>
      </c>
      <c r="FT147" s="4">
        <f t="shared" si="40"/>
        <v>2.6179999999999995E-2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0.72397000000000011</v>
      </c>
      <c r="FQ148" s="4">
        <f t="shared" si="37"/>
        <v>0.90399999999999991</v>
      </c>
      <c r="FR148" s="4">
        <f t="shared" si="38"/>
        <v>0.27778333333333338</v>
      </c>
      <c r="FS148" s="4">
        <f t="shared" si="39"/>
        <v>0.85214666666666683</v>
      </c>
      <c r="FT148" s="4">
        <f t="shared" si="40"/>
        <v>1.8466666666666666E-2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0.73678333333333323</v>
      </c>
      <c r="FQ149" s="4">
        <f t="shared" si="37"/>
        <v>0.93209666666666668</v>
      </c>
      <c r="FR149" s="4">
        <f t="shared" si="38"/>
        <v>0.24768666666666667</v>
      </c>
      <c r="FS149" s="4">
        <f t="shared" si="39"/>
        <v>0.85635666666666677</v>
      </c>
      <c r="FT149" s="4">
        <f t="shared" si="40"/>
        <v>2.6436666666666671E-2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0.72189666666666663</v>
      </c>
      <c r="FQ150" s="4">
        <f t="shared" si="37"/>
        <v>0.89357333333333355</v>
      </c>
      <c r="FR150" s="4">
        <f t="shared" si="38"/>
        <v>0.25329666666666667</v>
      </c>
      <c r="FS150" s="4">
        <f t="shared" si="39"/>
        <v>0.85492000000000012</v>
      </c>
      <c r="FT150" s="4">
        <f t="shared" si="40"/>
        <v>2.4873333333333341E-2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0.72836666666666672</v>
      </c>
      <c r="FQ151" s="4">
        <f t="shared" si="37"/>
        <v>0.90884333333333334</v>
      </c>
      <c r="FR151" s="4">
        <f t="shared" si="38"/>
        <v>0.24770666666666669</v>
      </c>
      <c r="FS151" s="4">
        <f t="shared" si="39"/>
        <v>0.8488866666666669</v>
      </c>
      <c r="FT151" s="4">
        <f t="shared" si="40"/>
        <v>2.4056666666666671E-2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k=20,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k=20,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k=20,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0.74385517241379329</v>
      </c>
      <c r="FQ152" s="4">
        <f t="shared" si="37"/>
        <v>0.94246896551724157</v>
      </c>
      <c r="FR152" s="4">
        <f t="shared" si="38"/>
        <v>0.26109999999999994</v>
      </c>
      <c r="FS152" s="4">
        <f t="shared" si="39"/>
        <v>0.76985172413793124</v>
      </c>
      <c r="FT152" s="4">
        <f t="shared" si="40"/>
        <v>1.1210344827586207E-2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0.71446333333333323</v>
      </c>
      <c r="FQ153" s="4">
        <f t="shared" si="37"/>
        <v>0.87483333333333335</v>
      </c>
      <c r="FR153" s="4">
        <f t="shared" si="38"/>
        <v>0.26975333333333334</v>
      </c>
      <c r="FS153" s="4">
        <f t="shared" si="39"/>
        <v>0.85107999999999995</v>
      </c>
      <c r="FT153" s="4">
        <f t="shared" si="40"/>
        <v>2.0720000000000002E-2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0.77670689655172398</v>
      </c>
      <c r="FQ154" s="4">
        <f t="shared" si="37"/>
        <v>1.0209689655172414</v>
      </c>
      <c r="FR154" s="4">
        <f t="shared" si="38"/>
        <v>0.21639655172413796</v>
      </c>
      <c r="FS154" s="4">
        <f t="shared" si="39"/>
        <v>0.64540689655172401</v>
      </c>
      <c r="FT154" s="4">
        <f t="shared" si="40"/>
        <v>1.2779310344827589E-2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0.7219103448275862</v>
      </c>
      <c r="FQ155" s="4">
        <f t="shared" si="37"/>
        <v>0.89389655172413796</v>
      </c>
      <c r="FR155" s="4">
        <f t="shared" si="38"/>
        <v>0.25509999999999999</v>
      </c>
      <c r="FS155" s="4">
        <f t="shared" si="39"/>
        <v>0.81434482758620685</v>
      </c>
      <c r="FT155" s="4">
        <f t="shared" si="40"/>
        <v>2.042758620689655E-2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0.74602068965517254</v>
      </c>
      <c r="FQ156" s="4">
        <f t="shared" si="37"/>
        <v>0.9536379310344828</v>
      </c>
      <c r="FR156" s="4">
        <f t="shared" si="38"/>
        <v>0.24347241379310344</v>
      </c>
      <c r="FS156" s="4">
        <f t="shared" si="39"/>
        <v>0.83320344827586224</v>
      </c>
      <c r="FT156" s="4">
        <f t="shared" si="40"/>
        <v>1.9472413793103448E-2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0.79032068965517255</v>
      </c>
      <c r="FQ157" s="4">
        <f t="shared" si="37"/>
        <v>1.0609241379310346</v>
      </c>
      <c r="FR157" s="4">
        <f t="shared" si="38"/>
        <v>0.19676896551724141</v>
      </c>
      <c r="FS157" s="4">
        <f t="shared" si="39"/>
        <v>0.60863448275862064</v>
      </c>
      <c r="FT157" s="4">
        <f t="shared" si="40"/>
        <v>2.1927586206896551E-2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0.93768214285714302</v>
      </c>
      <c r="FQ158" s="4">
        <f t="shared" si="37"/>
        <v>1.4768607142857146</v>
      </c>
      <c r="FR158" s="4">
        <f t="shared" si="38"/>
        <v>2.871739130434782E-2</v>
      </c>
      <c r="FS158" s="4">
        <f t="shared" si="39"/>
        <v>7.7533333333333343E-3</v>
      </c>
      <c r="FT158" s="4">
        <f t="shared" si="40"/>
        <v>0.64986666666666659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0.80166333333333328</v>
      </c>
      <c r="FQ159" s="4">
        <f t="shared" si="37"/>
        <v>1.1127866666666668</v>
      </c>
      <c r="FR159" s="4">
        <f t="shared" si="38"/>
        <v>0.25892000000000004</v>
      </c>
      <c r="FS159" s="4">
        <f t="shared" si="39"/>
        <v>0.54779000000000022</v>
      </c>
      <c r="FT159" s="4">
        <f t="shared" si="40"/>
        <v>1.8356666666666667E-2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0.74154999999999993</v>
      </c>
      <c r="FQ160" s="4">
        <f t="shared" si="37"/>
        <v>0.94871000000000016</v>
      </c>
      <c r="FR160" s="4">
        <f t="shared" si="38"/>
        <v>0.2873400000000001</v>
      </c>
      <c r="FS160" s="4">
        <f t="shared" si="39"/>
        <v>0.78711999999999982</v>
      </c>
      <c r="FT160" s="4">
        <f t="shared" si="40"/>
        <v>1.8113333333333335E-2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0.72085333333333357</v>
      </c>
      <c r="FQ161" s="4">
        <f t="shared" si="37"/>
        <v>0.89544666666666695</v>
      </c>
      <c r="FR161" s="4">
        <f t="shared" si="38"/>
        <v>0.27789666666666668</v>
      </c>
      <c r="FS161" s="4">
        <f t="shared" si="39"/>
        <v>0.85526666666666662</v>
      </c>
      <c r="FT161" s="4">
        <f t="shared" si="40"/>
        <v>1.8123333333333328E-2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0.71522999999999992</v>
      </c>
      <c r="FQ162" s="4">
        <f t="shared" si="37"/>
        <v>0.8831833333333331</v>
      </c>
      <c r="FR162" s="4">
        <f t="shared" si="38"/>
        <v>0.28469666666666671</v>
      </c>
      <c r="FS162" s="4">
        <f t="shared" si="39"/>
        <v>0.87584333333333353</v>
      </c>
      <c r="FT162" s="4">
        <f t="shared" si="40"/>
        <v>3.4496666666666669E-2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0.69655999999999996</v>
      </c>
      <c r="FQ163" s="4">
        <f t="shared" si="37"/>
        <v>0.83899666666666672</v>
      </c>
      <c r="FR163" s="4">
        <f t="shared" si="38"/>
        <v>0.33251333333333333</v>
      </c>
      <c r="FS163" s="4">
        <f t="shared" si="39"/>
        <v>0.91950333333333323</v>
      </c>
      <c r="FT163" s="4">
        <f t="shared" si="40"/>
        <v>0.27643333333333342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0.69631333333333345</v>
      </c>
      <c r="FQ164" s="4">
        <f t="shared" si="37"/>
        <v>0.83399333333333348</v>
      </c>
      <c r="FR164" s="4">
        <f t="shared" si="38"/>
        <v>0.32724333333333344</v>
      </c>
      <c r="FS164" s="4">
        <f t="shared" si="39"/>
        <v>0.89651666666666663</v>
      </c>
      <c r="FT164" s="4">
        <f t="shared" si="40"/>
        <v>0.25423666666666661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0.69661666666666677</v>
      </c>
      <c r="FQ165" s="4">
        <f t="shared" si="37"/>
        <v>0.83431333333333335</v>
      </c>
      <c r="FR165" s="4">
        <f t="shared" si="38"/>
        <v>0.33351000000000003</v>
      </c>
      <c r="FS165" s="4">
        <f t="shared" si="39"/>
        <v>0.89652333333333323</v>
      </c>
      <c r="FT165" s="4">
        <f t="shared" si="40"/>
        <v>0.25696000000000002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0.71244333333333332</v>
      </c>
      <c r="FQ166" s="4">
        <f t="shared" si="37"/>
        <v>0.86831999999999998</v>
      </c>
      <c r="FR166" s="4">
        <f t="shared" si="38"/>
        <v>0.31901000000000007</v>
      </c>
      <c r="FS166" s="4">
        <f t="shared" si="39"/>
        <v>0.83489999999999998</v>
      </c>
      <c r="FT166" s="4">
        <f t="shared" si="40"/>
        <v>0.28172333333333338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0.69402999999999981</v>
      </c>
      <c r="FQ167" s="4">
        <f t="shared" si="37"/>
        <v>0.82862666666666651</v>
      </c>
      <c r="FR167" s="4">
        <f t="shared" si="38"/>
        <v>0.32856333333333337</v>
      </c>
      <c r="FS167" s="4">
        <f t="shared" si="39"/>
        <v>0.89651999999999998</v>
      </c>
      <c r="FT167" s="4">
        <f t="shared" si="40"/>
        <v>0.25633666666666666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0.70418620689655154</v>
      </c>
      <c r="FQ168" s="4">
        <f t="shared" si="37"/>
        <v>0.85475862068965491</v>
      </c>
      <c r="FR168" s="4">
        <f t="shared" si="38"/>
        <v>0.32192413793103453</v>
      </c>
      <c r="FS168" s="4">
        <f t="shared" si="39"/>
        <v>0.87084482758620685</v>
      </c>
      <c r="FT168" s="4">
        <f t="shared" si="40"/>
        <v>0.19947241379310351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0.70349655172413816</v>
      </c>
      <c r="FQ169" s="4">
        <f t="shared" si="37"/>
        <v>0.85194482758620682</v>
      </c>
      <c r="FR169" s="4">
        <f t="shared" si="38"/>
        <v>0.32768965517241372</v>
      </c>
      <c r="FS169" s="4">
        <f t="shared" si="39"/>
        <v>0.91872758620689643</v>
      </c>
      <c r="FT169" s="4">
        <f t="shared" si="40"/>
        <v>0.22414137931034481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0.69324827586206905</v>
      </c>
      <c r="FQ170" s="4">
        <f t="shared" si="37"/>
        <v>0.82799655172413811</v>
      </c>
      <c r="FR170" s="4">
        <f t="shared" si="38"/>
        <v>0.3306862068965517</v>
      </c>
      <c r="FS170" s="4">
        <f t="shared" si="39"/>
        <v>0.89497241379310333</v>
      </c>
      <c r="FT170" s="4">
        <f t="shared" si="40"/>
        <v>0.20031724137931034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0.69805172413793104</v>
      </c>
      <c r="FQ171" s="4">
        <f t="shared" si="37"/>
        <v>0.84806551724137924</v>
      </c>
      <c r="FR171" s="4">
        <f t="shared" si="38"/>
        <v>0.33360000000000001</v>
      </c>
      <c r="FS171" s="4">
        <f t="shared" si="39"/>
        <v>0.91872758620689643</v>
      </c>
      <c r="FT171" s="4">
        <f t="shared" si="40"/>
        <v>0.24595862068965513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0.69942068965517246</v>
      </c>
      <c r="FQ172" s="4">
        <f t="shared" si="37"/>
        <v>0.85059310344827588</v>
      </c>
      <c r="FR172" s="4">
        <f t="shared" si="38"/>
        <v>0.33287241379310351</v>
      </c>
      <c r="FS172" s="4">
        <f t="shared" si="39"/>
        <v>0.91872758620689643</v>
      </c>
      <c r="FT172" s="4">
        <f t="shared" si="40"/>
        <v>0.28335862068965523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0.7003655172413793</v>
      </c>
      <c r="FQ173" s="4">
        <f t="shared" si="37"/>
        <v>0.84684827586206901</v>
      </c>
      <c r="FR173" s="4">
        <f t="shared" si="38"/>
        <v>0.32847931034482764</v>
      </c>
      <c r="FS173" s="4">
        <f t="shared" si="39"/>
        <v>0.91872758620689643</v>
      </c>
      <c r="FT173" s="4">
        <f t="shared" si="40"/>
        <v>0.2346862068965517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0.70268275862068963</v>
      </c>
      <c r="FQ174" s="4">
        <f t="shared" si="37"/>
        <v>0.85157931034482748</v>
      </c>
      <c r="FR174" s="4">
        <f t="shared" si="38"/>
        <v>0.32734482758620687</v>
      </c>
      <c r="FS174" s="4">
        <f t="shared" si="39"/>
        <v>0.91873448275862069</v>
      </c>
      <c r="FT174" s="4">
        <f t="shared" si="40"/>
        <v>0.26870689655172414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0.6986</v>
      </c>
      <c r="FQ175" s="4">
        <f t="shared" si="37"/>
        <v>0.84392758620689656</v>
      </c>
      <c r="FR175" s="4">
        <f t="shared" si="38"/>
        <v>0.33380344827586206</v>
      </c>
      <c r="FS175" s="4">
        <f t="shared" si="39"/>
        <v>0.91872758620689643</v>
      </c>
      <c r="FT175" s="4">
        <f t="shared" si="40"/>
        <v>0.23321724137931032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0.7004758620689655</v>
      </c>
      <c r="FQ176" s="4">
        <f t="shared" si="37"/>
        <v>0.84769310344827598</v>
      </c>
      <c r="FR176" s="4">
        <f t="shared" si="38"/>
        <v>0.33286551724137931</v>
      </c>
      <c r="FS176" s="4">
        <f t="shared" si="39"/>
        <v>0.91872758620689643</v>
      </c>
      <c r="FT176" s="4">
        <f t="shared" si="40"/>
        <v>0.26203103448275861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0.6964379310344827</v>
      </c>
      <c r="FQ177" s="4">
        <f t="shared" ref="FQ177:FQ178" si="43">AVERAGEIFS(B177:FO177,metrics.est,"MSE")</f>
        <v>0.8395758620689654</v>
      </c>
      <c r="FR177" s="4">
        <f t="shared" ref="FR177:FR178" si="44">AVERAGEIFS(B177:FO177,metrics.est,"R")</f>
        <v>0.33378965517241388</v>
      </c>
      <c r="FS177" s="4">
        <f t="shared" ref="FS177:FS178" si="45">AVERAGEIFS(B177:FO177,metrics.est,"Coverage")</f>
        <v>0.89497241379310333</v>
      </c>
      <c r="FT177" s="4">
        <f t="shared" ref="FT177:FT178" si="46">AVERAGEIFS(B177:FO177,metrics.est,"Time")</f>
        <v>0.20979999999999993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k=20,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k=20,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k=20,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0.6947689655172411</v>
      </c>
      <c r="FQ178" s="4">
        <f t="shared" si="43"/>
        <v>0.83159310344827586</v>
      </c>
      <c r="FR178" s="4">
        <f t="shared" si="44"/>
        <v>0.33556206896551727</v>
      </c>
      <c r="FS178" s="4">
        <f t="shared" si="45"/>
        <v>0.89497241379310333</v>
      </c>
      <c r="FT178" s="4">
        <f t="shared" si="46"/>
        <v>0.18752413793103448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k=20,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k=20,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k=20,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0.70712068965517227</v>
      </c>
      <c r="FQ179" s="4">
        <f t="shared" ref="FQ179:FQ180" si="48">AVERAGEIFS(B179:FO179,metrics.est,"MSE")</f>
        <v>0.85831379310344824</v>
      </c>
      <c r="FR179" s="4">
        <f t="shared" ref="FR179:FR180" si="49">AVERAGEIFS(B179:FO179,metrics.est,"R")</f>
        <v>0.32191724137931038</v>
      </c>
      <c r="FS179" s="4">
        <f t="shared" ref="FS179:FS180" si="50">AVERAGEIFS(B179:FO179,metrics.est,"Coverage")</f>
        <v>0.8331586206896554</v>
      </c>
      <c r="FT179" s="4">
        <f t="shared" ref="FT179:FT180" si="51">AVERAGEIFS(B179:FO179,metrics.est,"Time")</f>
        <v>0.2260344827586207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0.7029206896551724</v>
      </c>
      <c r="FQ180" s="4">
        <f t="shared" si="48"/>
        <v>0.85591034482758599</v>
      </c>
      <c r="FR180" s="4">
        <f t="shared" si="49"/>
        <v>0.33244827586206899</v>
      </c>
      <c r="FS180" s="4">
        <f t="shared" si="50"/>
        <v>0.91872758620689643</v>
      </c>
      <c r="FT180" s="4">
        <f t="shared" si="51"/>
        <v>0.20308275862068967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k=20,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k=20,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k=20,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" si="52">AVERAGEIFS(B181:FO181,metrics.est,"MAE")</f>
        <v>0.69211034482758638</v>
      </c>
      <c r="FQ181" s="4">
        <f t="shared" ref="FQ181" si="53">AVERAGEIFS(B181:FO181,metrics.est,"MSE")</f>
        <v>0.82524827586206906</v>
      </c>
      <c r="FR181" s="4">
        <f t="shared" ref="FR181" si="54">AVERAGEIFS(B181:FO181,metrics.est,"R")</f>
        <v>0.331451724137931</v>
      </c>
      <c r="FS181" s="4">
        <f t="shared" ref="FS181" si="55">AVERAGEIFS(B181:FO181,metrics.est,"Coverage")</f>
        <v>0.89497241379310333</v>
      </c>
      <c r="FT181" s="4">
        <f t="shared" ref="FT181" si="56">AVERAGEIFS(B181:FO181,metrics.est,"Time")</f>
        <v>0.18206551724137932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k=20,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k=20,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:FP184" si="57">AVERAGEIFS(B183:FO183,metrics.est,"MAE")</f>
        <v>#DIV/0!</v>
      </c>
      <c r="FQ183" s="4" t="e">
        <f t="shared" ref="FQ183:FQ184" si="58">AVERAGEIFS(B183:FO183,metrics.est,"MSE")</f>
        <v>#DIV/0!</v>
      </c>
      <c r="FR183" s="4" t="e">
        <f t="shared" ref="FR183:FR184" si="59">AVERAGEIFS(B183:FO183,metrics.est,"R")</f>
        <v>#DIV/0!</v>
      </c>
      <c r="FS183" s="4" t="e">
        <f t="shared" ref="FS183:FS184" si="60">AVERAGEIFS(B183:FO183,metrics.est,"Coverage")</f>
        <v>#DIV/0!</v>
      </c>
      <c r="FT183" s="4" t="e">
        <f t="shared" ref="FT183:FT184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57"/>
        <v>0.70958275862068954</v>
      </c>
      <c r="FQ184" s="4">
        <f t="shared" si="58"/>
        <v>0.8673689655172413</v>
      </c>
      <c r="FR184" s="4">
        <f t="shared" si="59"/>
        <v>0.31989655172413795</v>
      </c>
      <c r="FS184" s="4">
        <f t="shared" si="60"/>
        <v>0.8707793103448277</v>
      </c>
      <c r="FT184" s="4">
        <f t="shared" si="61"/>
        <v>0.19598620689655172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k=50, r=0.9</v>
      </c>
    </row>
    <row r="185" spans="1:181" x14ac:dyDescent="0.2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0.70586896551724143</v>
      </c>
      <c r="FQ185" s="4">
        <f t="shared" si="37"/>
        <v>0.85700689655172402</v>
      </c>
      <c r="FR185" s="4">
        <f t="shared" si="38"/>
        <v>0.32602413793103441</v>
      </c>
      <c r="FS185" s="4">
        <f t="shared" si="39"/>
        <v>0.91874137931034483</v>
      </c>
      <c r="FT185" s="4">
        <f t="shared" si="40"/>
        <v>0.21933793103448279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0.69570344827586206</v>
      </c>
      <c r="FQ186" s="4">
        <f t="shared" si="37"/>
        <v>0.83332758620689651</v>
      </c>
      <c r="FR186" s="4">
        <f t="shared" si="38"/>
        <v>0.32917931034482756</v>
      </c>
      <c r="FS186" s="4">
        <f t="shared" si="39"/>
        <v>0.89497241379310333</v>
      </c>
      <c r="FT186" s="4">
        <f t="shared" si="40"/>
        <v>0.19345862068965522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k=20,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k=20,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k=50, r=0.9</v>
      </c>
    </row>
    <row r="187" spans="1:181" x14ac:dyDescent="0.2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0.69948275862068987</v>
      </c>
      <c r="FQ187" s="4">
        <f t="shared" si="37"/>
        <v>0.85110344827586215</v>
      </c>
      <c r="FR187" s="4">
        <f t="shared" si="38"/>
        <v>0.33251724137931038</v>
      </c>
      <c r="FS187" s="4">
        <f t="shared" si="39"/>
        <v>0.91872758620689643</v>
      </c>
      <c r="FT187" s="4">
        <f t="shared" si="40"/>
        <v>0.23527586206896553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k=10,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0.70111379310344835</v>
      </c>
      <c r="FQ188" s="4">
        <f t="shared" si="37"/>
        <v>0.85417586206896545</v>
      </c>
      <c r="FR188" s="4">
        <f t="shared" si="38"/>
        <v>0.33154827586206892</v>
      </c>
      <c r="FS188" s="4">
        <f t="shared" si="39"/>
        <v>0.91872758620689643</v>
      </c>
      <c r="FT188" s="4">
        <f t="shared" si="40"/>
        <v>0.27096206896551728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k=50, r=0.9</v>
      </c>
    </row>
    <row r="189" spans="1:181" x14ac:dyDescent="0.2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0.70198275862068971</v>
      </c>
      <c r="FQ189" s="4">
        <f t="shared" si="37"/>
        <v>0.85021034482758617</v>
      </c>
      <c r="FR189" s="4">
        <f t="shared" si="38"/>
        <v>0.32693103448275862</v>
      </c>
      <c r="FS189" s="4">
        <f t="shared" si="39"/>
        <v>0.9187310344827585</v>
      </c>
      <c r="FT189" s="4">
        <f t="shared" si="40"/>
        <v>0.22360689655172414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0.70445172413793111</v>
      </c>
      <c r="FQ190" s="4">
        <f t="shared" si="37"/>
        <v>0.85523103448275872</v>
      </c>
      <c r="FR190" s="4">
        <f t="shared" si="38"/>
        <v>0.3259206896551724</v>
      </c>
      <c r="FS190" s="4">
        <f t="shared" si="39"/>
        <v>0.91872758620689643</v>
      </c>
      <c r="FT190" s="4">
        <f t="shared" si="40"/>
        <v>0.26087241379310339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0.70018275862068957</v>
      </c>
      <c r="FQ191" s="4">
        <f t="shared" si="37"/>
        <v>0.84724827586206886</v>
      </c>
      <c r="FR191" s="4">
        <f t="shared" si="38"/>
        <v>0.33234827586206894</v>
      </c>
      <c r="FS191" s="4">
        <f t="shared" si="39"/>
        <v>0.91872758620689643</v>
      </c>
      <c r="FT191" s="4">
        <f t="shared" si="40"/>
        <v>0.2242724137931035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k=50, r=0.9</v>
      </c>
    </row>
    <row r="192" spans="1:181" x14ac:dyDescent="0.2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0.70234482758620698</v>
      </c>
      <c r="FQ192" s="4">
        <f t="shared" si="37"/>
        <v>0.85170000000000001</v>
      </c>
      <c r="FR192" s="4">
        <f t="shared" si="38"/>
        <v>0.33123793103448268</v>
      </c>
      <c r="FS192" s="4">
        <f t="shared" si="39"/>
        <v>0.91872758620689643</v>
      </c>
      <c r="FT192" s="4">
        <f t="shared" si="40"/>
        <v>0.25836896551724137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k=20,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k=20,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k=20,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0.6983275862068965</v>
      </c>
      <c r="FQ193" s="4">
        <f t="shared" si="37"/>
        <v>0.84359999999999991</v>
      </c>
      <c r="FR193" s="4">
        <f t="shared" si="38"/>
        <v>0.33244827586206899</v>
      </c>
      <c r="FS193" s="4">
        <f t="shared" si="39"/>
        <v>0.89497241379310333</v>
      </c>
      <c r="FT193" s="4">
        <f t="shared" si="40"/>
        <v>0.20464482758620695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k=20,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k=20,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k=20,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k=15, r=0.9</v>
      </c>
    </row>
    <row r="194" spans="1:181" x14ac:dyDescent="0.2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0.69577931034482754</v>
      </c>
      <c r="FQ194" s="4">
        <f t="shared" ref="FQ194" si="63">AVERAGEIFS(B194:FO194,metrics.est,"MSE")</f>
        <v>0.83343103448275857</v>
      </c>
      <c r="FR194" s="4">
        <f t="shared" ref="FR194" si="64">AVERAGEIFS(B194:FO194,metrics.est,"R")</f>
        <v>0.33465172413793104</v>
      </c>
      <c r="FS194" s="4">
        <f t="shared" ref="FS194" si="65">AVERAGEIFS(B194:FO194,metrics.est,"Coverage")</f>
        <v>0.89497241379310333</v>
      </c>
      <c r="FT194" s="4">
        <f t="shared" ref="FT194" si="66">AVERAGEIFS(B194:FO194,metrics.est,"Time")</f>
        <v>0.18802758620689655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k=20,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0.71192758620689645</v>
      </c>
      <c r="FQ195" s="4">
        <f t="shared" si="37"/>
        <v>0.86843793103448264</v>
      </c>
      <c r="FR195" s="4">
        <f t="shared" si="38"/>
        <v>0.32076206896551729</v>
      </c>
      <c r="FS195" s="4">
        <f t="shared" si="39"/>
        <v>0.83307931034482763</v>
      </c>
      <c r="FT195" s="4">
        <f t="shared" si="40"/>
        <v>0.22188275862068962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k=20,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k=20,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k=50, r=0.9</v>
      </c>
    </row>
    <row r="196" spans="1:181" x14ac:dyDescent="0.2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0.70481724137931046</v>
      </c>
      <c r="FQ196" s="4">
        <f t="shared" si="37"/>
        <v>0.85997586206896537</v>
      </c>
      <c r="FR196" s="4">
        <f t="shared" si="38"/>
        <v>0.33094827586206899</v>
      </c>
      <c r="FS196" s="4">
        <f t="shared" si="39"/>
        <v>0.91872758620689643</v>
      </c>
      <c r="FT196" s="4">
        <f t="shared" si="40"/>
        <v>0.20708275862068964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k=20,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k=20,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k=20,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k=15, r=0.9</v>
      </c>
    </row>
    <row r="197" spans="1:181" x14ac:dyDescent="0.2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0.69339655172413805</v>
      </c>
      <c r="FQ197" s="4">
        <f t="shared" ref="FQ197" si="68">AVERAGEIFS(B197:FO197,metrics.est,"MSE")</f>
        <v>0.82788275862068972</v>
      </c>
      <c r="FR197" s="4">
        <f t="shared" ref="FR197" si="69">AVERAGEIFS(B197:FO197,metrics.est,"R")</f>
        <v>0.33050689655172411</v>
      </c>
      <c r="FS197" s="4">
        <f t="shared" ref="FS197" si="70">AVERAGEIFS(B197:FO197,metrics.est,"Coverage")</f>
        <v>0.89497241379310333</v>
      </c>
      <c r="FT197" s="4">
        <f t="shared" ref="FT197" si="71">AVERAGEIFS(B197:FO197,metrics.est,"Time")</f>
        <v>0.18640344827586208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k=20,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0.71672000000000013</v>
      </c>
      <c r="FQ198" s="4">
        <f t="shared" si="37"/>
        <v>0.8815366666666663</v>
      </c>
      <c r="FR198" s="4">
        <f t="shared" si="38"/>
        <v>0.26339666666666667</v>
      </c>
      <c r="FS198" s="4">
        <f t="shared" si="39"/>
        <v>0.85906666666666676</v>
      </c>
      <c r="FT198" s="4">
        <f t="shared" si="40"/>
        <v>4.3776666666666658E-2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k=20,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k=10,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0.71244333333333343</v>
      </c>
      <c r="FQ199" s="4">
        <f t="shared" si="37"/>
        <v>0.871</v>
      </c>
      <c r="FR199" s="4">
        <f t="shared" si="38"/>
        <v>0.27512999999999999</v>
      </c>
      <c r="FS199" s="4">
        <f t="shared" si="39"/>
        <v>0.85855666666666663</v>
      </c>
      <c r="FT199" s="4">
        <f t="shared" si="40"/>
        <v>3.9363333333333334E-2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0.71118666666666686</v>
      </c>
      <c r="FQ200" s="4">
        <f t="shared" si="37"/>
        <v>0.87432333333333334</v>
      </c>
      <c r="FR200" s="4">
        <f t="shared" si="38"/>
        <v>0.29977999999999999</v>
      </c>
      <c r="FS200" s="4">
        <f t="shared" si="39"/>
        <v>0.87569333333333321</v>
      </c>
      <c r="FT200" s="4">
        <f t="shared" si="40"/>
        <v>4.0349999999999997E-2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k=20,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0.72158999999999984</v>
      </c>
      <c r="FQ201" s="4">
        <f t="shared" si="37"/>
        <v>0.89443333333333341</v>
      </c>
      <c r="FR201" s="4">
        <f t="shared" si="38"/>
        <v>0.25241333333333327</v>
      </c>
      <c r="FS201" s="4">
        <f t="shared" si="39"/>
        <v>0.81910666666666665</v>
      </c>
      <c r="FT201" s="4">
        <f t="shared" si="40"/>
        <v>4.6003333333333327E-2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0.71088666666666667</v>
      </c>
      <c r="FQ202" s="4">
        <f t="shared" si="37"/>
        <v>0.86764333333333332</v>
      </c>
      <c r="FR202" s="4">
        <f t="shared" si="38"/>
        <v>0.28115999999999997</v>
      </c>
      <c r="FS202" s="4">
        <f t="shared" si="39"/>
        <v>0.85983666666666669</v>
      </c>
      <c r="FT202" s="4">
        <f t="shared" si="40"/>
        <v>4.0983333333333344E-2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0.71706333333333361</v>
      </c>
      <c r="FQ203" s="4">
        <f t="shared" si="37"/>
        <v>0.8814833333333334</v>
      </c>
      <c r="FR203" s="4">
        <f t="shared" si="38"/>
        <v>0.25961000000000001</v>
      </c>
      <c r="FS203" s="4">
        <f t="shared" si="39"/>
        <v>0.82535000000000014</v>
      </c>
      <c r="FT203" s="4">
        <f t="shared" si="40"/>
        <v>2.4089999999999997E-2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0.70951000000000009</v>
      </c>
      <c r="FQ204" s="4">
        <f t="shared" si="37"/>
        <v>0.8692266666666667</v>
      </c>
      <c r="FR204" s="4">
        <f t="shared" si="38"/>
        <v>0.29638999999999993</v>
      </c>
      <c r="FS204" s="4">
        <f t="shared" si="39"/>
        <v>0.88461000000000001</v>
      </c>
      <c r="FT204" s="4">
        <f t="shared" si="40"/>
        <v>2.9179999999999998E-2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0.71435999999999999</v>
      </c>
      <c r="FQ205" s="4">
        <f t="shared" si="37"/>
        <v>0.87442666666666669</v>
      </c>
      <c r="FR205" s="4">
        <f t="shared" si="38"/>
        <v>0.26891666666666669</v>
      </c>
      <c r="FS205" s="4">
        <f t="shared" si="39"/>
        <v>0.848986666666667</v>
      </c>
      <c r="FT205" s="4">
        <f t="shared" si="40"/>
        <v>2.4063333333333332E-2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k=5,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k=20,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0.72793333333333332</v>
      </c>
      <c r="FQ206" s="4">
        <f t="shared" si="37"/>
        <v>0.90849333333333349</v>
      </c>
      <c r="FR206" s="4">
        <f t="shared" si="38"/>
        <v>0.24751666666666666</v>
      </c>
      <c r="FS206" s="4">
        <f t="shared" si="39"/>
        <v>0.8546366666666666</v>
      </c>
      <c r="FT206" s="4">
        <f t="shared" si="40"/>
        <v>4.1129999999999993E-2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k=20,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k=5,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0.72637333333333343</v>
      </c>
      <c r="FQ207" s="4">
        <f t="shared" si="37"/>
        <v>0.90579333333333334</v>
      </c>
      <c r="FR207" s="4">
        <f t="shared" si="38"/>
        <v>0.24782666666666661</v>
      </c>
      <c r="FS207" s="4">
        <f t="shared" si="39"/>
        <v>0.85529000000000011</v>
      </c>
      <c r="FT207" s="4">
        <f t="shared" si="40"/>
        <v>5.1093333333333324E-2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k=5,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k=20,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0.70990333333333333</v>
      </c>
      <c r="FQ208" s="4">
        <f t="shared" si="37"/>
        <v>0.86935666666666667</v>
      </c>
      <c r="FR208" s="4">
        <f t="shared" si="38"/>
        <v>0.29331666666666661</v>
      </c>
      <c r="FS208" s="4">
        <f t="shared" si="39"/>
        <v>0.88329333333333315</v>
      </c>
      <c r="FT208" s="4">
        <f t="shared" si="40"/>
        <v>3.8136666666666666E-2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k=20,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k=20,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0.70850666666666662</v>
      </c>
      <c r="FQ209" s="4">
        <f t="shared" si="37"/>
        <v>0.86776999999999982</v>
      </c>
      <c r="FR209" s="4">
        <f t="shared" si="38"/>
        <v>0.29556333333333334</v>
      </c>
      <c r="FS209" s="4">
        <f t="shared" si="39"/>
        <v>0.88426666666666665</v>
      </c>
      <c r="FT209" s="4">
        <f t="shared" si="40"/>
        <v>4.8196666666666665E-2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0.71433999999999997</v>
      </c>
      <c r="FQ210" s="4">
        <f t="shared" si="37"/>
        <v>0.87993333333333346</v>
      </c>
      <c r="FR210" s="4">
        <f t="shared" si="38"/>
        <v>0.28588666666666657</v>
      </c>
      <c r="FS210" s="4">
        <f t="shared" si="39"/>
        <v>0.87669999999999992</v>
      </c>
      <c r="FT210" s="4">
        <f t="shared" si="40"/>
        <v>3.8093333333333333E-2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k=10,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0.71305666666666656</v>
      </c>
      <c r="FQ211" s="4">
        <f t="shared" si="37"/>
        <v>0.87828666666666644</v>
      </c>
      <c r="FR211" s="4">
        <f t="shared" si="38"/>
        <v>0.28695999999999999</v>
      </c>
      <c r="FS211" s="4">
        <f t="shared" si="39"/>
        <v>0.87739999999999996</v>
      </c>
      <c r="FT211" s="4">
        <f t="shared" si="40"/>
        <v>4.8663333333333343E-2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k=20,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k=5,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k=20,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0.72717666666666658</v>
      </c>
      <c r="FQ212" s="4">
        <f t="shared" si="37"/>
        <v>0.90608000000000011</v>
      </c>
      <c r="FR212" s="4">
        <f t="shared" si="38"/>
        <v>0.2500033333333333</v>
      </c>
      <c r="FS212" s="4">
        <f t="shared" si="39"/>
        <v>0.84901333333333329</v>
      </c>
      <c r="FT212" s="4">
        <f t="shared" si="40"/>
        <v>2.7763333333333341E-2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k=20,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k=20,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k=20,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0.71274666666666675</v>
      </c>
      <c r="FQ213" s="4">
        <f t="shared" si="37"/>
        <v>0.87645000000000006</v>
      </c>
      <c r="FR213" s="4">
        <f t="shared" si="38"/>
        <v>0.29187000000000007</v>
      </c>
      <c r="FS213" s="4">
        <f t="shared" si="39"/>
        <v>0.87189666666666654</v>
      </c>
      <c r="FT213" s="4">
        <f t="shared" si="40"/>
        <v>2.1289999999999996E-2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0.71994333333333327</v>
      </c>
      <c r="FQ214" s="4">
        <f t="shared" si="37"/>
        <v>0.89038666666666644</v>
      </c>
      <c r="FR214" s="4">
        <f t="shared" si="38"/>
        <v>0.25356666666666666</v>
      </c>
      <c r="FS214" s="4">
        <f t="shared" si="39"/>
        <v>0.82654333333333341</v>
      </c>
      <c r="FT214" s="4">
        <f t="shared" si="40"/>
        <v>3.0036666666666659E-2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k=20,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0.7278933333333335</v>
      </c>
      <c r="FQ215" s="4">
        <f t="shared" si="37"/>
        <v>0.9116966666666666</v>
      </c>
      <c r="FR215" s="4">
        <f t="shared" si="38"/>
        <v>0.26342000000000004</v>
      </c>
      <c r="FS215" s="4">
        <f t="shared" si="39"/>
        <v>0.85571666666666668</v>
      </c>
      <c r="FT215" s="4">
        <f t="shared" si="40"/>
        <v>2.5006666666666663E-2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k=20,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k=20,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k=10,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k=15, r=0.9</v>
      </c>
    </row>
    <row r="216" spans="1:181" x14ac:dyDescent="0.2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0.71434137931034491</v>
      </c>
      <c r="FQ216" s="4">
        <f t="shared" ref="FQ216:FQ217" si="73">AVERAGEIFS(B216:FO216,metrics.est,"MSE")</f>
        <v>0.8746448275862071</v>
      </c>
      <c r="FR216" s="4">
        <f t="shared" ref="FR216:FR217" si="74">AVERAGEIFS(B216:FO216,metrics.est,"R")</f>
        <v>0.27178275862068968</v>
      </c>
      <c r="FS216" s="4">
        <f t="shared" ref="FS216:FS217" si="75">AVERAGEIFS(B216:FO216,metrics.est,"Coverage")</f>
        <v>0.84804137931034473</v>
      </c>
      <c r="FT216" s="4">
        <f t="shared" ref="FT216:FT217" si="76">AVERAGEIFS(B216:FO216,metrics.est,"Time")</f>
        <v>2.0393103448275864E-2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k=20,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k=20, r=0.1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k=20, r=0.1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k=5,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#N/A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#N/A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#N/A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#N/A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#N/A</v>
      </c>
    </row>
    <row r="219" spans="1:181" x14ac:dyDescent="0.2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0.70882333333333325</v>
      </c>
      <c r="FQ219" s="4">
        <f t="shared" si="37"/>
        <v>0.86525999999999981</v>
      </c>
      <c r="FR219" s="4">
        <f t="shared" si="38"/>
        <v>0.3205466666666667</v>
      </c>
      <c r="FS219" s="4">
        <f t="shared" si="39"/>
        <v>0.87278666666666671</v>
      </c>
      <c r="FT219" s="4">
        <f t="shared" si="40"/>
        <v>0.18858333333333335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k=20,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k=50, r=0.9</v>
      </c>
    </row>
    <row r="220" spans="1:181" x14ac:dyDescent="0.2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0.71044000000000007</v>
      </c>
      <c r="FQ220" s="4">
        <f t="shared" si="37"/>
        <v>0.87133666666666654</v>
      </c>
      <c r="FR220" s="4">
        <f t="shared" si="38"/>
        <v>0.29399666666666663</v>
      </c>
      <c r="FS220" s="4">
        <f t="shared" si="39"/>
        <v>0.88546333333333327</v>
      </c>
      <c r="FT220" s="4">
        <f t="shared" si="40"/>
        <v>2.8963333333333331E-2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k=5,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0.69504666666666659</v>
      </c>
      <c r="FQ221" s="4">
        <f t="shared" ref="FQ221:FQ233" si="83">AVERAGEIFS(B221:FO221,metrics.est,"MSE")</f>
        <v>0.83167000000000002</v>
      </c>
      <c r="FR221" s="4">
        <f t="shared" ref="FR221:FR233" si="84">AVERAGEIFS(B221:FO221,metrics.est,"R")</f>
        <v>0.32990333333333327</v>
      </c>
      <c r="FS221" s="4">
        <f t="shared" ref="FS221:FS233" si="85">AVERAGEIFS(B221:FO221,metrics.est,"Coverage")</f>
        <v>0.89651999999999998</v>
      </c>
      <c r="FT221" s="4">
        <f t="shared" ref="FT221:FT233" si="86">AVERAGEIFS(B221:FO221,metrics.est,"Time")</f>
        <v>0.18802999999999997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k=20,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k=20,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k=50, r=0.9</v>
      </c>
    </row>
    <row r="222" spans="1:181" x14ac:dyDescent="0.2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0.69855333333333358</v>
      </c>
      <c r="FQ222" s="4">
        <f t="shared" si="83"/>
        <v>0.84872333333333339</v>
      </c>
      <c r="FR222" s="4">
        <f t="shared" si="84"/>
        <v>0.33322666666666667</v>
      </c>
      <c r="FS222" s="4">
        <f t="shared" si="85"/>
        <v>0.91950333333333323</v>
      </c>
      <c r="FT222" s="4">
        <f t="shared" si="86"/>
        <v>0.22746333333333332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k=10,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0.7001966666666668</v>
      </c>
      <c r="FQ223" s="4">
        <f t="shared" si="83"/>
        <v>0.85182333333333327</v>
      </c>
      <c r="FR223" s="4">
        <f t="shared" si="84"/>
        <v>0.3322633333333333</v>
      </c>
      <c r="FS223" s="4">
        <f t="shared" si="85"/>
        <v>0.91950333333333323</v>
      </c>
      <c r="FT223" s="4">
        <f t="shared" si="86"/>
        <v>0.26134999999999997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0.70119000000000009</v>
      </c>
      <c r="FQ224" s="4">
        <f t="shared" si="83"/>
        <v>0.84814999999999996</v>
      </c>
      <c r="FR224" s="4">
        <f t="shared" si="84"/>
        <v>0.32765333333333335</v>
      </c>
      <c r="FS224" s="4">
        <f t="shared" si="85"/>
        <v>0.91950333333333323</v>
      </c>
      <c r="FT224" s="4">
        <f t="shared" si="86"/>
        <v>0.21603333333333333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0.70366333333333342</v>
      </c>
      <c r="FQ225" s="4">
        <f t="shared" si="83"/>
        <v>0.85319000000000011</v>
      </c>
      <c r="FR225" s="4">
        <f t="shared" si="84"/>
        <v>0.32667333333333326</v>
      </c>
      <c r="FS225" s="4">
        <f t="shared" si="85"/>
        <v>0.91950333333333323</v>
      </c>
      <c r="FT225" s="4">
        <f t="shared" si="86"/>
        <v>0.24730000000000005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0.69933333333333336</v>
      </c>
      <c r="FQ226" s="4">
        <f t="shared" si="83"/>
        <v>0.84505666666666657</v>
      </c>
      <c r="FR226" s="4">
        <f t="shared" si="84"/>
        <v>0.33313333333333334</v>
      </c>
      <c r="FS226" s="4">
        <f t="shared" si="85"/>
        <v>0.91950333333333323</v>
      </c>
      <c r="FT226" s="4">
        <f t="shared" si="86"/>
        <v>0.21422666666666668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0.70148666666666659</v>
      </c>
      <c r="FQ227" s="4">
        <f t="shared" si="83"/>
        <v>0.84948000000000001</v>
      </c>
      <c r="FR227" s="4">
        <f t="shared" si="84"/>
        <v>0.33205666666666656</v>
      </c>
      <c r="FS227" s="4">
        <f t="shared" si="85"/>
        <v>0.91950666666666658</v>
      </c>
      <c r="FT227" s="4">
        <f t="shared" si="86"/>
        <v>0.24760666666666661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k=20,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k=20,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k=20,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0.72804999999999986</v>
      </c>
      <c r="FQ228" s="4">
        <f t="shared" si="83"/>
        <v>0.9080699999999996</v>
      </c>
      <c r="FR228" s="4">
        <f t="shared" si="84"/>
        <v>0.24812000000000003</v>
      </c>
      <c r="FS228" s="4">
        <f t="shared" si="85"/>
        <v>0.84885333333333335</v>
      </c>
      <c r="FT228" s="4">
        <f t="shared" si="86"/>
        <v>2.837333333333333E-2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k=20,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k=20,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k=20,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0.71308000000000005</v>
      </c>
      <c r="FQ229" s="4">
        <f t="shared" ref="FQ229" si="88">AVERAGEIFS(B229:FO229,metrics.est,"MSE")</f>
        <v>0.87717666666666683</v>
      </c>
      <c r="FR229" s="4">
        <f t="shared" ref="FR229" si="89">AVERAGEIFS(B229:FO229,metrics.est,"R")</f>
        <v>0.29135999999999995</v>
      </c>
      <c r="FS229" s="4">
        <f t="shared" ref="FS229" si="90">AVERAGEIFS(B229:FO229,metrics.est,"Coverage")</f>
        <v>0.87253666666666674</v>
      </c>
      <c r="FT229" s="4">
        <f t="shared" ref="FT229" si="91">AVERAGEIFS(B229:FO229,metrics.est,"Time")</f>
        <v>2.1993333333333333E-2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k=10,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0.71111666666666662</v>
      </c>
      <c r="FQ230" s="4">
        <f t="shared" si="83"/>
        <v>0.86629666666666649</v>
      </c>
      <c r="FR230" s="4">
        <f t="shared" si="84"/>
        <v>0.32153666666666669</v>
      </c>
      <c r="FS230" s="4">
        <f t="shared" si="85"/>
        <v>0.83489000000000013</v>
      </c>
      <c r="FT230" s="4">
        <f t="shared" si="86"/>
        <v>0.21329333333333331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k=20,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k=20,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0.72864000000000018</v>
      </c>
      <c r="FQ231" s="4">
        <f t="shared" si="83"/>
        <v>0.91347333333333325</v>
      </c>
      <c r="FR231" s="4">
        <f t="shared" si="84"/>
        <v>0.26214333333333328</v>
      </c>
      <c r="FS231" s="4">
        <f t="shared" si="85"/>
        <v>0.85578333333333312</v>
      </c>
      <c r="FT231" s="4">
        <f t="shared" si="86"/>
        <v>2.64E-2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k=20,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k=20,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k=10,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x14ac:dyDescent="0.2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0.71500344827586204</v>
      </c>
      <c r="FQ232" s="4">
        <f t="shared" si="83"/>
        <v>0.87615172413793108</v>
      </c>
      <c r="FR232" s="4">
        <f t="shared" si="84"/>
        <v>0.26949999999999996</v>
      </c>
      <c r="FS232" s="4">
        <f t="shared" si="85"/>
        <v>0.84927241379310336</v>
      </c>
      <c r="FT232" s="4">
        <f t="shared" si="86"/>
        <v>2.1958620689655175E-2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k=20,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k=5, r=0.1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k=20, r=0.1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k=5,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BI22.ZSim</v>
      </c>
      <c r="C234" s="6" t="str" cm="1">
        <f t="array" aca="1" ref="C234" ca="1">INDIRECT(ADDRESS(MATCH(MIN(_xlfn._xlws.FILTER(C7:C233,E7:E233&gt;cr)),C7:C233,0)+6,1))</f>
        <v>BI22.ZSim</v>
      </c>
      <c r="D234" s="6" t="str" cm="1">
        <f t="array" aca="1" ref="D234" ca="1">INDIRECT(ADDRESS(MATCH(MAX(_xlfn._xlws.FILTER(D7:D233,E7:E233&gt;cr)),D7:D233,0)+6,1))</f>
        <v>BI14.QTIJ</v>
      </c>
      <c r="E234" s="6" t="str" cm="1">
        <f t="array" aca="1" ref="E234" ca="1">INDIRECT(ADDRESS(MATCH(MAX(_xlfn._xlws.FILTER(E7:E233,E7:E233&gt;cr)),E7:E233,0)+6,1))</f>
        <v>BI14.QTIJ</v>
      </c>
      <c r="F234" s="6" t="str" cm="1">
        <f t="array" aca="1" ref="F234" ca="1">INDIRECT(ADDRESS(MATCH(MIN(_xlfn._xlws.FILTER(F7:F233,E7:E233&gt;cr)),F7:F233,0)+6,1))</f>
        <v>BU16.TAEven</v>
      </c>
      <c r="G234" s="1" t="str" cm="1">
        <f t="array" aca="1" ref="G234" ca="1">INDIRECT(ADDRESS(MATCH(MIN(_xlfn._xlws.FILTER(G7:G233,J7:J233&gt;cr)),G7:G233,0)+6,1))</f>
        <v>BI22.ZSim</v>
      </c>
      <c r="H234" s="1" t="str" cm="1">
        <f t="array" aca="1" ref="H234" ca="1">INDIRECT(ADDRESS(MATCH(MIN(_xlfn._xlws.FILTER(H7:H233,J7:J233&gt;cr)),H7:H233,0)+6,1))</f>
        <v>BI22.ZSim</v>
      </c>
      <c r="I234" s="5" t="str" cm="1">
        <f t="array" aca="1" ref="I234" ca="1">INDIRECT(ADDRESS(MATCH(MAX(_xlfn._xlws.FILTER(I7:I233,J7:J233&gt;cr)),I7:I233,0)+6,1))</f>
        <v>BI22.ZSim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BU03.CPC</v>
      </c>
      <c r="L234" s="6" t="str" cm="1">
        <f t="array" aca="1" ref="L234" ca="1">INDIRECT(ADDRESS(MATCH(MIN(_xlfn._xlws.FILTER(L7:L233,O7:O233&gt;cr)),L7:L233,0)+6,1))</f>
        <v>BI22.ZSim</v>
      </c>
      <c r="M234" s="6" t="str" cm="1">
        <f t="array" aca="1" ref="M234" ca="1">INDIRECT(ADDRESS(MATCH(MIN(_xlfn._xlws.FILTER(M7:M233,O7:O233&gt;cr)),M7:M233,0)+6,1))</f>
        <v>BI22.ZSim</v>
      </c>
      <c r="N234" s="4" t="str" cm="1">
        <f t="array" aca="1" ref="N234" ca="1">INDIRECT(ADDRESS(MATCH(MAX(_xlfn._xlws.FILTER(N7:N233,O7:O233&gt;cr)),N7:N233,0)+6,1))</f>
        <v>BI22.ZSim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BU16.TAEven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5" t="str" cm="1">
        <f t="array" aca="1" ref="S234" ca="1">INDIRECT(ADDRESS(MATCH(MAX(_xlfn._xlws.FILTER(S7:S233,T7:T233&gt;cr)),S7:S233,0)+6,1))</f>
        <v>BI22.ZSim</v>
      </c>
      <c r="T234" s="5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BU16.TAEven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BI22.ZSim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BU16.TAEven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5" t="str" cm="1">
        <f t="array" aca="1" ref="AC234" ca="1">INDIRECT(ADDRESS(MATCH(MAX(_xlfn._xlws.FILTER(AC7:AC233,AD7:AD233&gt;cr)),AC7:AC233,0)+6,1))</f>
        <v>BI22.ZSim</v>
      </c>
      <c r="AD234" s="5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AU13.SMTP</v>
      </c>
      <c r="AF234" s="6" t="str" cm="1">
        <f t="array" aca="1" ref="AF234" ca="1">INDIRECT(ADDRESS(MATCH(MIN(_xlfn._xlws.FILTER(AF7:AF233,AI7:AI233&gt;cr)),AF7:AF233,0)+6,1))</f>
        <v>BI03.IPWR</v>
      </c>
      <c r="AG234" s="6" t="str" cm="1">
        <f t="array" aca="1" ref="AG234" ca="1">INDIRECT(ADDRESS(MATCH(MIN(_xlfn._xlws.FILTER(AG7:AG233,AI7:AI233&gt;cr)),AG7:AG233,0)+6,1))</f>
        <v>BI03.IPWR</v>
      </c>
      <c r="AH234" s="6" t="str" cm="1">
        <f t="array" aca="1" ref="AH234" ca="1">INDIRECT(ADDRESS(MATCH(MAX(_xlfn._xlws.FILTER(AH7:AH233,AI7:AI233&gt;cr)),AH7:AH233,0)+6,1))</f>
        <v>BI03.IPWR</v>
      </c>
      <c r="AI234" s="6" t="str" cm="1">
        <f t="array" aca="1" ref="AI234" ca="1">INDIRECT(ADDRESS(MATCH(MAX(_xlfn._xlws.FILTER(AI7:AI233,AI7:AI233&gt;cr)),AI7:AI233,0)+6,1))</f>
        <v>CU14.SMD.EMX6</v>
      </c>
      <c r="AJ234" s="6" t="str" cm="1">
        <f t="array" aca="1" ref="AJ234" ca="1">INDIRECT(ADDRESS(MATCH(MIN(_xlfn._xlws.FILTER(AJ7:AJ233,AI7:AI233&gt;cr)),AJ7:AJ233,0)+6,1))</f>
        <v>BU16.TAEven</v>
      </c>
      <c r="AK234" s="1" t="str" cm="1">
        <f t="array" aca="1" ref="AK234" ca="1">INDIRECT(ADDRESS(MATCH(MIN(_xlfn._xlws.FILTER(AK7:AK233,AN7:AN233&gt;cr)),AK7:AK233,0)+6,1))</f>
        <v>BI03.IPWR</v>
      </c>
      <c r="AL234" s="1" t="str" cm="1">
        <f t="array" aca="1" ref="AL234" ca="1">INDIRECT(ADDRESS(MATCH(MIN(_xlfn._xlws.FILTER(AL7:AL233,AN7:AN233&gt;cr)),AL7:AL233,0)+6,1))</f>
        <v>BI03.IPWR</v>
      </c>
      <c r="AM234" s="5" t="str" cm="1">
        <f t="array" aca="1" ref="AM234" ca="1">INDIRECT(ADDRESS(MATCH(MAX(_xlfn._xlws.FILTER(AM7:AM233,AN7:AN233&gt;cr)),AM7:AM233,0)+6,1))</f>
        <v>BI03.IPWR</v>
      </c>
      <c r="AN234" s="5" t="str" cm="1">
        <f t="array" aca="1" ref="AN234" ca="1">INDIRECT(ADDRESS(MATCH(MAX(_xlfn._xlws.FILTER(AN7:AN233,AN7:AN233&gt;cr)),AN7:AN233,0)+6,1))</f>
        <v>AI01.Jaccard</v>
      </c>
      <c r="AO234" s="1" t="str" cm="1">
        <f t="array" aca="1" ref="AO234" ca="1">INDIRECT(ADDRESS(MATCH(MIN(_xlfn._xlws.FILTER(AO7:AO233,AN7:AN233&gt;cr)),AO7:AO233,0)+6,1))</f>
        <v>BU03.CPC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AI19.KL</v>
      </c>
      <c r="AS234" s="6" t="str" cm="1">
        <f t="array" aca="1" ref="AS234" ca="1">INDIRECT(ADDRESS(MATCH(MAX(_xlfn._xlws.FILTER(AS7:AS233,AS7:AS233&gt;cr)),AS7:AS233,0)+6,1))</f>
        <v>CI14.Amer.EMX4</v>
      </c>
      <c r="AT234" s="6" t="str" cm="1">
        <f t="array" aca="1" ref="AT234" ca="1">INDIRECT(ADDRESS(MATCH(MIN(_xlfn._xlws.FILTER(AT7:AT233,AS7:AS233&gt;cr)),AT7:AT233,0)+6,1))</f>
        <v>BU16.TAEven</v>
      </c>
      <c r="AU234" s="1" t="str" cm="1">
        <f t="array" aca="1" ref="AU234" ca="1">INDIRECT(ADDRESS(MATCH(MIN(_xlfn._xlws.FILTER(AU7:AU233,AX7:AX233&gt;cr)),AU7:AU233,0)+6,1))</f>
        <v>BI22.ZSim</v>
      </c>
      <c r="AV234" s="1" t="str" cm="1">
        <f t="array" aca="1" ref="AV234" ca="1">INDIRECT(ADDRESS(MATCH(MIN(_xlfn._xlws.FILTER(AV7:AV233,AX7:AX233&gt;cr)),AV7:AV233,0)+6,1))</f>
        <v>BI22.ZSim</v>
      </c>
      <c r="AW234" s="1" t="str" cm="1">
        <f t="array" aca="1" ref="AW234" ca="1">INDIRECT(ADDRESS(MATCH(MAX(_xlfn._xlws.FILTER(AW7:AW233,AX7:AX233&gt;cr)),AW7:AW233,0)+6,1))</f>
        <v>BI22.ZSim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BU01.JaccardMulti</v>
      </c>
      <c r="AZ234" s="6" t="str" cm="1">
        <f t="array" aca="1" ref="AZ234" ca="1">INDIRECT(ADDRESS(MATCH(MIN(_xlfn._xlws.FILTER(AZ7:AZ233,BC7:BC233&gt;cr)),AZ7:AZ233,0)+6,1))</f>
        <v>BI22.ZSim</v>
      </c>
      <c r="BA234" s="6" t="str" cm="1">
        <f t="array" aca="1" ref="BA234" ca="1">INDIRECT(ADDRESS(MATCH(MIN(_xlfn._xlws.FILTER(BA7:BA233,BC7:BC233&gt;cr)),BA7:BA233,0)+6,1))</f>
        <v>BI22.ZSim</v>
      </c>
      <c r="BB234" s="4" t="str" cm="1">
        <f t="array" aca="1" ref="BB234" ca="1">INDIRECT(ADDRESS(MATCH(MAX(_xlfn._xlws.FILTER(BB7:BB233,BC7:BC233&gt;cr)),BB7:BB233,0)+6,1))</f>
        <v>BI22.ZSim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AU01.Jaccard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BI22.ZSim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BU01.Dice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BI03.IPWR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BU16.TAEven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BI03.IPWR</v>
      </c>
      <c r="BQ234" s="1" t="str" cm="1">
        <f t="array" aca="1" ref="BQ234" ca="1">INDIRECT(ADDRESS(MATCH(MAX(_xlfn._xlws.FILTER(BQ7:BQ233,BR7:BR233&gt;cr)),BQ7:BQ233,0)+6,1))</f>
        <v>AI19.KL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AU02.Cosine</v>
      </c>
      <c r="BT234" s="6" t="str" cm="1">
        <f t="array" aca="1" ref="BT234" ca="1">INDIRECT(ADDRESS(MATCH(MIN(_xlfn._xlws.FILTER(BT7:BT233,BW7:BW233&gt;cr)),BT7:BT233,0)+6,1))</f>
        <v>BI22.ZSim</v>
      </c>
      <c r="BU234" s="6" t="str" cm="1">
        <f t="array" aca="1" ref="BU234" ca="1">INDIRECT(ADDRESS(MATCH(MIN(_xlfn._xlws.FILTER(BU7:BU233,BW7:BW233&gt;cr)),BU7:BU233,0)+6,1))</f>
        <v>BI22.ZSim</v>
      </c>
      <c r="BV234" s="6" t="str" cm="1">
        <f t="array" aca="1" ref="BV234" ca="1">INDIRECT(ADDRESS(MATCH(MAX(_xlfn._xlws.FILTER(BV7:BV233,BW7:BW233&gt;cr)),BV7:BV233,0)+6,1))</f>
        <v>BI22.ZSim</v>
      </c>
      <c r="BW234" s="6" t="str" cm="1">
        <f t="array" aca="1" ref="BW234" ca="1">INDIRECT(ADDRESS(MATCH(MAX(_xlfn._xlws.FILTER(BW7:BW233,BW7:BW233&gt;cr)),BW7:BW233,0)+6,1))</f>
        <v>BI09.CjacMD</v>
      </c>
      <c r="BX234" s="6" t="str" cm="1">
        <f t="array" aca="1" ref="BX234" ca="1">INDIRECT(ADDRESS(MATCH(MIN(_xlfn._xlws.FILTER(BX7:BX233,BW7:BW233&gt;cr)),BX7:BX233,0)+6,1))</f>
        <v>BU03.CPC</v>
      </c>
      <c r="BY234" s="1" t="str" cm="1">
        <f t="array" aca="1" ref="BY234" ca="1">INDIRECT(ADDRESS(MATCH(MIN(_xlfn._xlws.FILTER(BY7:BY233,CB7:CB233&gt;cr)),BY7:BY233,0)+6,1))</f>
        <v>BI22.ZSim</v>
      </c>
      <c r="BZ234" s="1" t="str" cm="1">
        <f t="array" aca="1" ref="BZ234" ca="1">INDIRECT(ADDRESS(MATCH(MIN(_xlfn._xlws.FILTER(BZ7:BZ233,CB7:CB233&gt;cr)),BZ7:BZ233,0)+6,1))</f>
        <v>BI22.ZSim</v>
      </c>
      <c r="CA234" s="5" t="str" cm="1">
        <f t="array" aca="1" ref="CA234" ca="1">INDIRECT(ADDRESS(MATCH(MAX(_xlfn._xlws.FILTER(CA7:CA233,CB7:CB233&gt;cr)),CA7:CA233,0)+6,1))</f>
        <v>BI22.ZSim</v>
      </c>
      <c r="CB234" s="5" t="str" cm="1">
        <f t="array" aca="1" ref="CB234" ca="1">INDIRECT(ADDRESS(MATCH(MAX(_xlfn._xlws.FILTER(CB7:CB233,CB7:CB233&gt;cr)),CB7:CB233,0)+6,1))</f>
        <v>BI08.BCFJ</v>
      </c>
      <c r="CC234" s="1" t="str" cm="1">
        <f t="array" aca="1" ref="CC234" ca="1">INDIRECT(ADDRESS(MATCH(MIN(_xlfn._xlws.FILTER(CC7:CC233,CB7:CB233&gt;cr)),CC7:CC233,0)+6,1))</f>
        <v>BU02.COD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BI22.ZSim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BU01.JaccardMulti</v>
      </c>
      <c r="CI234" s="1" t="str" cm="1">
        <f t="array" aca="1" ref="CI234" ca="1">INDIRECT(ADDRESS(MATCH(MIN(_xlfn._xlws.FILTER(CI7:CI233,CL7:CL233&gt;cr)),CI7:CI233,0)+6,1))</f>
        <v>BI03.IPWR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BI03.IPWR</v>
      </c>
      <c r="CL234" s="1" t="str" cm="1">
        <f t="array" aca="1" ref="CL234" ca="1">INDIRECT(ADDRESS(MATCH(MAX(_xlfn._xlws.FILTER(CL7:CL233,CL7:CL233&gt;cr)),CL7:CL233,0)+6,1))</f>
        <v>CI14.SMD.Coco</v>
      </c>
      <c r="CM234" s="1" t="str" cm="1">
        <f t="array" aca="1" ref="CM234" ca="1">INDIRECT(ADDRESS(MATCH(MIN(_xlfn._xlws.FILTER(CM7:CM233,CL7:CL233&gt;cr)),CM7:CM233,0)+6,1))</f>
        <v>BU16.TAEven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BI03.IPWR</v>
      </c>
      <c r="CP234" s="6" t="str" cm="1">
        <f t="array" aca="1" ref="CP234" ca="1">INDIRECT(ADDRESS(MATCH(MAX(_xlfn._xlws.FILTER(CP7:CP233,CQ7:CQ233&gt;cr)),CP7:CP233,0)+6,1))</f>
        <v>AI19.KL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BU16.TAEven</v>
      </c>
      <c r="CS234" s="1" t="str" cm="1">
        <f t="array" aca="1" ref="CS234" ca="1">INDIRECT(ADDRESS(MATCH(MIN(_xlfn._xlws.FILTER(CS7:CS233,CV7:CV233&gt;cr)),CS7:CS233,0)+6,1))</f>
        <v>BI22.ZSim</v>
      </c>
      <c r="CT234" s="1" t="str" cm="1">
        <f t="array" aca="1" ref="CT234" ca="1">INDIRECT(ADDRESS(MATCH(MIN(_xlfn._xlws.FILTER(CT7:CT233,CV7:CV233&gt;cr)),CT7:CT233,0)+6,1))</f>
        <v>BI22.ZSim</v>
      </c>
      <c r="CU234" s="1" t="str" cm="1">
        <f t="array" aca="1" ref="CU234" ca="1">INDIRECT(ADDRESS(MATCH(MAX(_xlfn._xlws.FILTER(CU7:CU233,CV7:CV233&gt;cr)),CU7:CU233,0)+6,1))</f>
        <v>BI22.ZSim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AU13.SMTP</v>
      </c>
      <c r="CX234" s="6" t="str" cm="1">
        <f t="array" aca="1" ref="CX234" ca="1">INDIRECT(ADDRESS(MATCH(MIN(_xlfn._xlws.FILTER(CX7:CX233,DA7:DA233&gt;cr)),CX7:CX233,0)+6,1))</f>
        <v>BI22.ZSim</v>
      </c>
      <c r="CY234" s="6" t="str" cm="1">
        <f t="array" aca="1" ref="CY234" ca="1">INDIRECT(ADDRESS(MATCH(MIN(_xlfn._xlws.FILTER(CY7:CY233,DA7:DA233&gt;cr)),CY7:CY233,0)+6,1))</f>
        <v>BI22.ZSim</v>
      </c>
      <c r="CZ234" s="6" t="str" cm="1">
        <f t="array" aca="1" ref="CZ234" ca="1">INDIRECT(ADDRESS(MATCH(MAX(_xlfn._xlws.FILTER(CZ7:CZ233,DA7:DA233&gt;cr)),CZ7:CZ233,0)+6,1))</f>
        <v>BI22.ZSim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AU13.SMTP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BI22.ZSim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AU13.SMTP</v>
      </c>
      <c r="DH234" s="6" t="str" cm="1">
        <f t="array" aca="1" ref="DH234" ca="1">INDIRECT(ADDRESS(MATCH(MIN(_xlfn._xlws.FILTER(DH7:DH233,DK7:DK233&gt;cr)),DH7:DH233,0)+6,1))</f>
        <v>BI03.IPWR</v>
      </c>
      <c r="DI234" s="6" t="str" cm="1">
        <f t="array" aca="1" ref="DI234" ca="1">INDIRECT(ADDRESS(MATCH(MIN(_xlfn._xlws.FILTER(DI7:DI233,DK7:DK233&gt;cr)),DI7:DI233,0)+6,1))</f>
        <v>BI03.IPWR</v>
      </c>
      <c r="DJ234" s="6" t="str" cm="1">
        <f t="array" aca="1" ref="DJ234" ca="1">INDIRECT(ADDRESS(MATCH(MAX(_xlfn._xlws.FILTER(DJ7:DJ233,DK7:DK233&gt;cr)),DJ7:DJ233,0)+6,1))</f>
        <v>BI03.IPWR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AU13.SMTP</v>
      </c>
      <c r="DM234" s="1" t="str" cm="1">
        <f t="array" aca="1" ref="DM234" ca="1">INDIRECT(ADDRESS(MATCH(MIN(_xlfn._xlws.FILTER(DM7:DM233,DP7:DP233&gt;cr)),DM7:DM233,0)+6,1))</f>
        <v>BI03.IPWR</v>
      </c>
      <c r="DN234" s="1" t="str" cm="1">
        <f t="array" aca="1" ref="DN234" ca="1">INDIRECT(ADDRESS(MATCH(MIN(_xlfn._xlws.FILTER(DN7:DN233,DP7:DP233&gt;cr)),DN7:DN233,0)+6,1))</f>
        <v>BI03.IPWR</v>
      </c>
      <c r="DO234" s="1" t="str" cm="1">
        <f t="array" aca="1" ref="DO234" ca="1">INDIRECT(ADDRESS(MATCH(MAX(_xlfn._xlws.FILTER(DO7:DO233,DP7:DP233&gt;cr)),DO7:DO233,0)+6,1))</f>
        <v>AI19.KL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AU13.SMTP</v>
      </c>
      <c r="DR234" s="6" t="str" cm="1">
        <f t="array" aca="1" ref="DR234" ca="1">INDIRECT(ADDRESS(MATCH(MIN(_xlfn._xlws.FILTER(DR7:DR233,DU7:DU233&gt;cr)),DR7:DR233,0)+6,1))</f>
        <v>BI22.ZSim</v>
      </c>
      <c r="DS234" s="6" t="str" cm="1">
        <f t="array" aca="1" ref="DS234" ca="1">INDIRECT(ADDRESS(MATCH(MIN(_xlfn._xlws.FILTER(DS7:DS233,DU7:DU233&gt;cr)),DS7:DS233,0)+6,1))</f>
        <v>BI22.ZSim</v>
      </c>
      <c r="DT234" s="6" t="str" cm="1">
        <f t="array" aca="1" ref="DT234" ca="1">INDIRECT(ADDRESS(MATCH(MAX(_xlfn._xlws.FILTER(DT7:DT233,DU7:DU233&gt;cr)),DT7:DT233,0)+6,1))</f>
        <v>BI22.ZSim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AU13.SMTP</v>
      </c>
      <c r="DW234" s="1" t="str" cm="1">
        <f t="array" aca="1" ref="DW234" ca="1">INDIRECT(ADDRESS(MATCH(MIN(_xlfn._xlws.FILTER(DW7:DW233,DZ7:DZ233&gt;cr)),DW7:DW233,0)+6,1))</f>
        <v>BI22.ZSim</v>
      </c>
      <c r="DX234" s="1" t="str" cm="1">
        <f t="array" aca="1" ref="DX234" ca="1">INDIRECT(ADDRESS(MATCH(MIN(_xlfn._xlws.FILTER(DX7:DX233,DZ7:DZ233&gt;cr)),DX7:DX233,0)+6,1))</f>
        <v>BI22.ZSim</v>
      </c>
      <c r="DY234" s="1" t="str" cm="1">
        <f t="array" aca="1" ref="DY234" ca="1">INDIRECT(ADDRESS(MATCH(MAX(_xlfn._xlws.FILTER(DY7:DY233,DZ7:DZ233&gt;cr)),DY7:DY233,0)+6,1))</f>
        <v>BI22.ZSim</v>
      </c>
      <c r="DZ234" s="1" t="str" cm="1">
        <f t="array" aca="1" ref="DZ234" ca="1">INDIRECT(ADDRESS(MATCH(MAX(_xlfn._xlws.FILTER(DZ7:DZ233,DZ7:DZ233&gt;cr)),DZ7:DZ233,0)+6,1))</f>
        <v>BI01.Dice</v>
      </c>
      <c r="EA234" s="1" t="str" cm="1">
        <f t="array" aca="1" ref="EA234" ca="1">INDIRECT(ADDRESS(MATCH(MIN(_xlfn._xlws.FILTER(EA7:EA233,DZ7:DZ233&gt;cr)),EA7:EA233,0)+6,1))</f>
        <v>AU13.SMTP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BI22.ZSim</v>
      </c>
      <c r="EE234" s="6" t="str" cm="1">
        <f t="array" aca="1" ref="EE234" ca="1">INDIRECT(ADDRESS(MATCH(MAX(_xlfn._xlws.FILTER(EE7:EE233,EE7:EE233&gt;cr)),EE7:EE233,0)+6,1))</f>
        <v>CI14.SMD.EMX3</v>
      </c>
      <c r="EF234" s="6" t="str" cm="1">
        <f t="array" aca="1" ref="EF234" ca="1">INDIRECT(ADDRESS(MATCH(MIN(_xlfn._xlws.FILTER(EF7:EF233,EE7:EE233&gt;cr)),EF7:EF233,0)+6,1))</f>
        <v>AU13.SMTP</v>
      </c>
      <c r="EG234" s="1" t="str" cm="1">
        <f t="array" aca="1" ref="EG234" ca="1">INDIRECT(ADDRESS(MATCH(MIN(_xlfn._xlws.FILTER(EG7:EG233,EJ7:EJ233&gt;cr)),EG7:EG233,0)+6,1))</f>
        <v>BI03.IPWR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BI03.IPWR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AU13.SMTP</v>
      </c>
      <c r="EL234" s="6" t="str" cm="1">
        <f t="array" aca="1" ref="EL234" ca="1">INDIRECT(ADDRESS(MATCH(MIN(_xlfn._xlws.FILTER(EL7:EL233,EO7:EO233&gt;cr)),EL7:EL233,0)+6,1))</f>
        <v>BI03.IPWR</v>
      </c>
      <c r="EM234" s="6" t="str" cm="1">
        <f t="array" aca="1" ref="EM234" ca="1">INDIRECT(ADDRESS(MATCH(MIN(_xlfn._xlws.FILTER(EM7:EM233,EO7:EO233&gt;cr)),EM7:EM233,0)+6,1))</f>
        <v>BI03.IPWR</v>
      </c>
      <c r="EN234" s="6" t="str" cm="1">
        <f t="array" aca="1" ref="EN234" ca="1">INDIRECT(ADDRESS(MATCH(MAX(_xlfn._xlws.FILTER(EN7:EN233,EO7:EO233&gt;cr)),EN7:EN233,0)+6,1))</f>
        <v>AI19.KL</v>
      </c>
      <c r="EO234" s="6" t="str" cm="1">
        <f t="array" aca="1" ref="EO234" ca="1">INDIRECT(ADDRESS(MATCH(MAX(_xlfn._xlws.FILTER(EO7:EO233,EO7:EO233&gt;cr)),EO7:EO233,0)+6,1))</f>
        <v>AI01.Jaccard</v>
      </c>
      <c r="EP234" s="6" t="str" cm="1">
        <f t="array" aca="1" ref="EP234" ca="1">INDIRECT(ADDRESS(MATCH(MIN(_xlfn._xlws.FILTER(EP7:EP233,EO7:EO233&gt;cr)),EP7:EP233,0)+6,1))</f>
        <v>AU13.SMTP</v>
      </c>
      <c r="EQ234" s="1" t="str" cm="1">
        <f t="array" aca="1" ref="EQ234" ca="1">INDIRECT(ADDRESS(MATCH(MIN(_xlfn._xlws.FILTER(EQ7:EQ233,ET7:ET233&gt;cr)),EQ7:EQ233,0)+6,1))</f>
        <v>AI21.SMC</v>
      </c>
      <c r="ER234" s="1" t="str" cm="1">
        <f t="array" aca="1" ref="ER234" ca="1">INDIRECT(ADDRESS(MATCH(MIN(_xlfn._xlws.FILTER(ER7:ER233,ET7:ET233&gt;cr)),ER7:ER233,0)+6,1))</f>
        <v>AI05.SRC</v>
      </c>
      <c r="ES234" s="1" t="str" cm="1">
        <f t="array" aca="1" ref="ES234" ca="1">INDIRECT(ADDRESS(MATCH(MAX(_xlfn._xlws.FILTER(ES7:ES233,ET7:ET233&gt;cr)),ES7:ES233,0)+6,1))</f>
        <v>AI15.NNSM</v>
      </c>
      <c r="ET234" s="1" t="str" cm="1">
        <f t="array" aca="1" ref="ET234" ca="1">INDIRECT(ADDRESS(MATCH(MAX(_xlfn._xlws.FILTER(ET7:ET233,ET7:ET233&gt;cr)),ET7:ET233,0)+6,1))</f>
        <v>AI01.Jaccard</v>
      </c>
      <c r="EU234" s="1" t="str" cm="1">
        <f t="array" aca="1" ref="EU234" ca="1">INDIRECT(ADDRESS(MATCH(MIN(_xlfn._xlws.FILTER(EU7:EU233,ET7:ET233&gt;cr)),EU7:EU233,0)+6,1))</f>
        <v>AU13.SMTP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BI07.PSSJ</v>
      </c>
      <c r="FD234" s="1" t="str" cm="1">
        <f t="array" aca="1" ref="FD234" ca="1">INDIRECT(ADDRESS(MATCH(MAX(_xlfn._xlws.FILTER(FD7:FD233,FD7:FD233&gt;cr)),FD7:FD233,0)+6,1))</f>
        <v>BI14.Amer</v>
      </c>
      <c r="FE234" s="1" t="str" cm="1">
        <f t="array" aca="1" ref="FE234" ca="1">INDIRECT(ADDRESS(MATCH(MIN(_xlfn._xlws.FILTER(FE7:FE233,FD7:FD233&gt;cr)),FE7:FE233,0)+6,1))</f>
        <v>BU01.JaccardMulti</v>
      </c>
      <c r="FF234" s="6" t="str" cm="1">
        <f t="array" aca="1" ref="FF234" ca="1">INDIRECT(ADDRESS(MATCH(MIN(_xlfn._xlws.FILTER(FF7:FF233,FI7:FI233&gt;cr)),FF7:FF233,0)+6,1))</f>
        <v>AI28.RPB</v>
      </c>
      <c r="FG234" s="6" t="str" cm="1">
        <f t="array" aca="1" ref="FG234" ca="1">INDIRECT(ADDRESS(MATCH(MIN(_xlfn._xlws.FILTER(FG7:FG233,FI7:FI233&gt;cr)),FG7:FG233,0)+6,1))</f>
        <v>AI05.SRC</v>
      </c>
      <c r="FH234" s="6" t="str" cm="1">
        <f t="array" aca="1" ref="FH234" ca="1">INDIRECT(ADDRESS(MATCH(MAX(_xlfn._xlws.FILTER(FH7:FH233,FI7:FI233&gt;cr)),FH7:FH233,0)+6,1))</f>
        <v>AI28.RPB</v>
      </c>
      <c r="FI234" s="6" t="str" cm="1">
        <f t="array" aca="1" ref="FI234" ca="1">INDIRECT(ADDRESS(MATCH(MAX(_xlfn._xlws.FILTER(FI7:FI233,FI7:FI233&gt;cr)),FI7:FI233,0)+6,1))</f>
        <v>AI01.Jaccard</v>
      </c>
      <c r="FJ234" s="6" t="str" cm="1">
        <f t="array" aca="1" ref="FJ234" ca="1">INDIRECT(ADDRESS(MATCH(MIN(_xlfn._xlws.FILTER(FJ7:FJ233,FI7:FI233&gt;cr)),FJ7:FJ233,0)+6,1))</f>
        <v>AU13.SMTP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BI03.IPWR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BI03.IPWR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BI01.Dice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BU16.TAEven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k=20,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k=20,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k=20, r=0.1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CI14.Amer.EMX1</v>
      </c>
      <c r="C235" s="6" t="str" cm="1">
        <f t="array" aca="1" ref="C235" ca="1">INDIRECT(ADDRESS(MATCH(SMALL(_xlfn._xlws.FILTER(C7:C233,E7:E233&gt;cr),2),C7:C233,0)+6,1))</f>
        <v>BI22.ESim3</v>
      </c>
      <c r="D235" s="6" t="str" cm="1">
        <f t="array" aca="1" ref="D235" ca="1">INDIRECT(ADDRESS(MATCH(LARGE(_xlfn._xlws.FILTER(D7:D233,E7:E233&gt;cr),2),D7:D233,0)+6,1))</f>
        <v>CI14.Amer.QTI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BU01.JaccardMulti</v>
      </c>
      <c r="G235" s="1" t="str" cm="1">
        <f t="array" aca="1" ref="G235" ca="1">INDIRECT(ADDRESS(MATCH(SMALL(_xlfn._xlws.FILTER(G7:G233,J7:J233&gt;cr),2),G7:G233,0)+6,1))</f>
        <v>AI05.SRC</v>
      </c>
      <c r="H235" s="1" t="str" cm="1">
        <f t="array" aca="1" ref="H235" ca="1">INDIRECT(ADDRESS(MATCH(SMALL(_xlfn._xlws.FILTER(H7:H233,J7:J233&gt;cr),2),H7:H233,0)+6,1))</f>
        <v>AI05.SRC</v>
      </c>
      <c r="I235" s="5" t="str" cm="1">
        <f t="array" aca="1" ref="I235" ca="1">INDIRECT(ADDRESS(MATCH(LARGE(_xlfn._xlws.FILTER(I7:I233,J7:J233&gt;cr),2),I7:I233,0)+6,1))</f>
        <v>CI14.Amer.QTI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BU06.MPIP</v>
      </c>
      <c r="L235" s="6" t="str" cm="1">
        <f t="array" aca="1" ref="L235" ca="1">INDIRECT(ADDRESS(MATCH(SMALL(_xlfn._xlws.FILTER(L7:L233,O7:O233&gt;cr),2),L7:L233,0)+6,1))</f>
        <v>AI05.SRC</v>
      </c>
      <c r="M235" s="6" t="str" cm="1">
        <f t="array" aca="1" ref="M235" ca="1">INDIRECT(ADDRESS(MATCH(SMALL(_xlfn._xlws.FILTER(M7:M233,O7:O233&gt;cr),2),M7:M233,0)+6,1))</f>
        <v>AI05.SRC</v>
      </c>
      <c r="N235" s="4" t="str" cm="1">
        <f t="array" aca="1" ref="N235" ca="1">INDIRECT(ADDRESS(MATCH(LARGE(_xlfn._xlws.FILTER(N7:N233,O7:O233&gt;cr),2),N7:N233,0)+6,1))</f>
        <v>CI14.Amer.EMX1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BU03.CPC</v>
      </c>
      <c r="Q235" s="1" t="str" cm="1">
        <f t="array" aca="1" ref="Q235" ca="1">INDIRECT(ADDRESS(MATCH(SMALL(_xlfn._xlws.FILTER(Q7:Q233,T7:T233&gt;cr),2),Q7:Q233,0)+6,1))</f>
        <v>BI22.ZSim</v>
      </c>
      <c r="R235" s="1" t="str" cm="1">
        <f t="array" aca="1" ref="R235" ca="1">INDIRECT(ADDRESS(MATCH(SMALL(_xlfn._xlws.FILTER(R7:R233,T7:T233&gt;cr),2),R7:R233,0)+6,1))</f>
        <v>BI22.ZSim</v>
      </c>
      <c r="S235" s="5" t="str" cm="1">
        <f t="array" aca="1" ref="S235" ca="1">INDIRECT(ADDRESS(MATCH(LARGE(_xlfn._xlws.FILTER(S7:S233,T7:T233&gt;cr),2),S7:S233,0)+6,1))</f>
        <v>CI14.Amer.EMX1</v>
      </c>
      <c r="T235" s="5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AU13.SMTP</v>
      </c>
      <c r="V235" s="6" t="str" cm="1">
        <f t="array" aca="1" ref="V235" ca="1">INDIRECT(ADDRESS(MATCH(SMALL(_xlfn._xlws.FILTER(V7:V233,Y7:Y233&gt;cr),2),V7:V233,0)+6,1))</f>
        <v>BI22.ZSim</v>
      </c>
      <c r="W235" s="6" t="str" cm="1">
        <f t="array" aca="1" ref="W235" ca="1">INDIRECT(ADDRESS(MATCH(SMALL(_xlfn._xlws.FILTER(W7:W233,Y7:Y233&gt;cr),2),W7:W233,0)+6,1))</f>
        <v>BI22.ZSim</v>
      </c>
      <c r="X235" s="6" t="str" cm="1">
        <f t="array" aca="1" ref="X235" ca="1">INDIRECT(ADDRESS(MATCH(LARGE(_xlfn._xlws.FILTER(X7:X233,Y7:Y233&gt;cr),2),X7:X233,0)+6,1))</f>
        <v>CI14.Amer.PSS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BU01.Dice</v>
      </c>
      <c r="AA235" s="1" t="str" cm="1">
        <f t="array" aca="1" ref="AA235" ca="1">INDIRECT(ADDRESS(MATCH(SMALL(_xlfn._xlws.FILTER(AA7:AA233,AD7:AD233&gt;cr),2),AA7:AA233,0)+6,1))</f>
        <v>BI22.ZSim</v>
      </c>
      <c r="AB235" s="1" t="str" cm="1">
        <f t="array" aca="1" ref="AB235" ca="1">INDIRECT(ADDRESS(MATCH(SMALL(_xlfn._xlws.FILTER(AB7:AB233,AD7:AD233&gt;cr),2),AB7:AB233,0)+6,1))</f>
        <v>BI22.ZSim</v>
      </c>
      <c r="AC235" s="5" t="str" cm="1">
        <f t="array" aca="1" ref="AC235" ca="1">INDIRECT(ADDRESS(MATCH(LARGE(_xlfn._xlws.FILTER(AC7:AC233,AD7:AD233&gt;cr),2),AC7:AC233,0)+6,1))</f>
        <v>CI14.Amer.PSS</v>
      </c>
      <c r="AD235" s="5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AU17.RA</v>
      </c>
      <c r="AF235" s="6" t="str" cm="1">
        <f t="array" aca="1" ref="AF235" ca="1">INDIRECT(ADDRESS(MATCH(SMALL(_xlfn._xlws.FILTER(AF7:AF233,AI7:AI233&gt;cr),2),AF7:AF233,0)+6,1))</f>
        <v>AI28.RPB</v>
      </c>
      <c r="AG235" s="6" t="str" cm="1">
        <f t="array" aca="1" ref="AG235" ca="1">INDIRECT(ADDRESS(MATCH(SMALL(_xlfn._xlws.FILTER(AG7:AG233,AI7:AI233&gt;cr),2),AG7:AG233,0)+6,1))</f>
        <v>AI05.SRC</v>
      </c>
      <c r="AH235" s="6" t="str" cm="1">
        <f t="array" aca="1" ref="AH235" ca="1">INDIRECT(ADDRESS(MATCH(LARGE(_xlfn._xlws.FILTER(AH7:AH233,AI7:AI233&gt;cr),2),AH7:AH233,0)+6,1))</f>
        <v>AI28.RPB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BU01.JaccardMulti</v>
      </c>
      <c r="AK235" s="1" t="str" cm="1">
        <f t="array" aca="1" ref="AK235" ca="1">INDIRECT(ADDRESS(MATCH(SMALL(_xlfn._xlws.FILTER(AK7:AK233,AN7:AN233&gt;cr),2),AK7:AK233,0)+6,1))</f>
        <v>AI28.RPB</v>
      </c>
      <c r="AL235" s="1" t="str" cm="1">
        <f t="array" aca="1" ref="AL235" ca="1">INDIRECT(ADDRESS(MATCH(SMALL(_xlfn._xlws.FILTER(AL7:AL233,AN7:AN233&gt;cr),2),AL7:AL233,0)+6,1))</f>
        <v>AI28.RPB</v>
      </c>
      <c r="AM235" s="5" t="str" cm="1">
        <f t="array" aca="1" ref="AM235" ca="1">INDIRECT(ADDRESS(MATCH(LARGE(_xlfn._xlws.FILTER(AM7:AM233,AN7:AN233&gt;cr),2),AM7:AM233,0)+6,1))</f>
        <v>AI28.RPB</v>
      </c>
      <c r="AN235" s="5" t="str" cm="1">
        <f t="array" aca="1" ref="AN235" ca="1">INDIRECT(ADDRESS(MATCH(LARGE(_xlfn._xlws.FILTER(AN7:AN233,AN7:AN233&gt;cr),2),AN7:AN233,0)+6,1))</f>
        <v>AI01.Jaccard</v>
      </c>
      <c r="AO235" s="1" t="str" cm="1">
        <f t="array" aca="1" ref="AO235" ca="1">INDIRECT(ADDRESS(MATCH(SMALL(_xlfn._xlws.FILTER(AO7:AO233,AN7:AN233&gt;cr),2),AO7:AO233,0)+6,1))</f>
        <v>AU04.MSD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BI03.IPWR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AU30.Singularity</v>
      </c>
      <c r="AU235" s="1" t="str" cm="1">
        <f t="array" aca="1" ref="AU235" ca="1">INDIRECT(ADDRESS(MATCH(SMALL(_xlfn._xlws.FILTER(AU7:AU233,AX7:AX233&gt;cr),2),AU7:AU233,0)+6,1))</f>
        <v>CI14.Amer.EMX1</v>
      </c>
      <c r="AV235" s="1" t="str" cm="1">
        <f t="array" aca="1" ref="AV235" ca="1">INDIRECT(ADDRESS(MATCH(SMALL(_xlfn._xlws.FILTER(AV7:AV233,AX7:AX233&gt;cr),2),AV7:AV233,0)+6,1))</f>
        <v>BI22.ESim3</v>
      </c>
      <c r="AW235" s="1" t="str" cm="1">
        <f t="array" aca="1" ref="AW235" ca="1">INDIRECT(ADDRESS(MATCH(LARGE(_xlfn._xlws.FILTER(AW7:AW233,AX7:AX233&gt;cr),2),AW7:AW233,0)+6,1))</f>
        <v>CI14.Amer.QTI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BU01.PNCR</v>
      </c>
      <c r="AZ235" s="6" t="str" cm="1">
        <f t="array" aca="1" ref="AZ235" ca="1">INDIRECT(ADDRESS(MATCH(SMALL(_xlfn._xlws.FILTER(AZ7:AZ233,BC7:BC233&gt;cr),2),AZ7:AZ233,0)+6,1))</f>
        <v>AI05.SRC</v>
      </c>
      <c r="BA235" s="6" t="str" cm="1">
        <f t="array" aca="1" ref="BA235" ca="1">INDIRECT(ADDRESS(MATCH(SMALL(_xlfn._xlws.FILTER(BA7:BA233,BC7:BC233&gt;cr),2),BA7:BA233,0)+6,1))</f>
        <v>AI05.SRC</v>
      </c>
      <c r="BB235" s="4" t="str" cm="1">
        <f t="array" aca="1" ref="BB235" ca="1">INDIRECT(ADDRESS(MATCH(LARGE(_xlfn._xlws.FILTER(BB7:BB233,BC7:BC233&gt;cr),2),BB7:BB233,0)+6,1))</f>
        <v>CI14.Amer.QTI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BU03.CPC</v>
      </c>
      <c r="BE235" s="1" t="str" cm="1">
        <f t="array" aca="1" ref="BE235" ca="1">INDIRECT(ADDRESS(MATCH(SMALL(_xlfn._xlws.FILTER(BE7:BE233,BH7:BH233&gt;cr),2),BE7:BE233,0)+6,1))</f>
        <v>BI22.ZSim</v>
      </c>
      <c r="BF235" s="1" t="str" cm="1">
        <f t="array" aca="1" ref="BF235" ca="1">INDIRECT(ADDRESS(MATCH(SMALL(_xlfn._xlws.FILTER(BF7:BF233,BH7:BH233&gt;cr),2),BF7:BF233,0)+6,1))</f>
        <v>BI22.ZSim</v>
      </c>
      <c r="BG235" s="1" t="str" cm="1">
        <f t="array" aca="1" ref="BG235" ca="1">INDIRECT(ADDRESS(MATCH(LARGE(_xlfn._xlws.FILTER(BG7:BG233,BH7:BH233&gt;cr),2),BG7:BG233,0)+6,1))</f>
        <v>CI14.Amer.PSS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BU01.JaccardMulti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BI03.IPWR</v>
      </c>
      <c r="BL235" s="6" t="str" cm="1">
        <f t="array" aca="1" ref="BL235" ca="1">INDIRECT(ADDRESS(MATCH(LARGE(_xlfn._xlws.FILTER(BL7:BL233,BM7:BM233&gt;cr),2),BL7:BL233,0)+6,1))</f>
        <v>AI28.RPB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AU21.SMC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BI03.IPWR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AU30.Singularity</v>
      </c>
      <c r="BT235" s="6" t="str" cm="1">
        <f t="array" aca="1" ref="BT235" ca="1">INDIRECT(ADDRESS(MATCH(SMALL(_xlfn._xlws.FILTER(BT7:BT233,BW7:BW233&gt;cr),2),BT7:BT233,0)+6,1))</f>
        <v>CI14.Amer.EMX1</v>
      </c>
      <c r="BU235" s="6" t="str" cm="1">
        <f t="array" aca="1" ref="BU235" ca="1">INDIRECT(ADDRESS(MATCH(SMALL(_xlfn._xlws.FILTER(BU7:BU233,BW7:BW233&gt;cr),2),BU7:BU233,0)+6,1))</f>
        <v>BI22.ESim3</v>
      </c>
      <c r="BV235" s="6" t="str" cm="1">
        <f t="array" aca="1" ref="BV235" ca="1">INDIRECT(ADDRESS(MATCH(LARGE(_xlfn._xlws.FILTER(BV7:BV233,BW7:BW233&gt;cr),2),BV7:BV233,0)+6,1))</f>
        <v>CI14.Amer.QTI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BU01.JaccardMulti</v>
      </c>
      <c r="BY235" s="1" t="str" cm="1">
        <f t="array" aca="1" ref="BY235" ca="1">INDIRECT(ADDRESS(MATCH(SMALL(_xlfn._xlws.FILTER(BY7:BY233,CB7:CB233&gt;cr),2),BY7:BY233,0)+6,1))</f>
        <v>AI05.SRC</v>
      </c>
      <c r="BZ235" s="1" t="str" cm="1">
        <f t="array" aca="1" ref="BZ235" ca="1">INDIRECT(ADDRESS(MATCH(SMALL(_xlfn._xlws.FILTER(BZ7:BZ233,CB7:CB233&gt;cr),2),BZ7:BZ233,0)+6,1))</f>
        <v>AI05.SRC</v>
      </c>
      <c r="CA235" s="5" t="str" cm="1">
        <f t="array" aca="1" ref="CA235" ca="1">INDIRECT(ADDRESS(MATCH(LARGE(_xlfn._xlws.FILTER(CA7:CA233,CB7:CB233&gt;cr),2),CA7:CA233,0)+6,1))</f>
        <v>CI14.Amer.QTI</v>
      </c>
      <c r="CB235" s="5" t="str" cm="1">
        <f t="array" aca="1" ref="CB235" ca="1">INDIRECT(ADDRESS(MATCH(LARGE(_xlfn._xlws.FILTER(CB7:CB233,CB7:CB233&gt;cr),2),CB7:CB233,0)+6,1))</f>
        <v>AI26.URP</v>
      </c>
      <c r="CC235" s="1" t="str" cm="1">
        <f t="array" aca="1" ref="CC235" ca="1">INDIRECT(ADDRESS(MATCH(SMALL(_xlfn._xlws.FILTER(CC7:CC233,CB7:CB233&gt;cr),2),CC7:CC233,0)+6,1))</f>
        <v>BU01.RelevantJaccard</v>
      </c>
      <c r="CD235" s="6" t="str" cm="1">
        <f t="array" aca="1" ref="CD235" ca="1">INDIRECT(ADDRESS(MATCH(SMALL(_xlfn._xlws.FILTER(CD7:CD233,CG7:CG233&gt;cr),2),CD7:CD233,0)+6,1))</f>
        <v>BI22.ZSim</v>
      </c>
      <c r="CE235" s="6" t="str" cm="1">
        <f t="array" aca="1" ref="CE235" ca="1">INDIRECT(ADDRESS(MATCH(SMALL(_xlfn._xlws.FILTER(CE7:CE233,CG7:CG233&gt;cr),2),CE7:CE233,0)+6,1))</f>
        <v>BI22.ZSim</v>
      </c>
      <c r="CF235" s="6" t="str" cm="1">
        <f t="array" aca="1" ref="CF235" ca="1">INDIRECT(ADDRESS(MATCH(LARGE(_xlfn._xlws.FILTER(CF7:CF233,CG7:CG233&gt;cr),2),CF7:CF233,0)+6,1))</f>
        <v>CI14.Amer.PSS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BU01.JaccardMulti</v>
      </c>
      <c r="CI235" s="1" t="str" cm="1">
        <f t="array" aca="1" ref="CI235" ca="1">INDIRECT(ADDRESS(MATCH(SMALL(_xlfn._xlws.FILTER(CI7:CI233,CL7:CL233&gt;cr),2),CI7:CI233,0)+6,1))</f>
        <v>AI05.SRC</v>
      </c>
      <c r="CJ235" s="1" t="str" cm="1">
        <f t="array" aca="1" ref="CJ235" ca="1">INDIRECT(ADDRESS(MATCH(SMALL(_xlfn._xlws.FILTER(CJ7:CJ233,CL7:CL233&gt;cr),2),CJ7:CJ233,0)+6,1))</f>
        <v>BI03.IPWR</v>
      </c>
      <c r="CK235" s="1" t="str" cm="1">
        <f t="array" aca="1" ref="CK235" ca="1">INDIRECT(ADDRESS(MATCH(LARGE(_xlfn._xlws.FILTER(CK7:CK233,CL7:CL233&gt;cr),2),CK7:CK233,0)+6,1))</f>
        <v>AI28.RPB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BU16.TAN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BI03.IPWR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BU16.TAN</v>
      </c>
      <c r="CS235" s="1" t="str" cm="1">
        <f t="array" aca="1" ref="CS235" ca="1">INDIRECT(ADDRESS(MATCH(SMALL(_xlfn._xlws.FILTER(CS7:CS233,CV7:CV233&gt;cr),2),CS7:CS233,0)+6,1))</f>
        <v>CI14.Amer.EMX1</v>
      </c>
      <c r="CT235" s="1" t="str" cm="1">
        <f t="array" aca="1" ref="CT235" ca="1">INDIRECT(ADDRESS(MATCH(SMALL(_xlfn._xlws.FILTER(CT7:CT233,CV7:CV233&gt;cr),2),CT7:CT233,0)+6,1))</f>
        <v>BI22.ESim3</v>
      </c>
      <c r="CU235" s="1" t="str" cm="1">
        <f t="array" aca="1" ref="CU235" ca="1">INDIRECT(ADDRESS(MATCH(LARGE(_xlfn._xlws.FILTER(CU7:CU233,CV7:CV233&gt;cr),2),CU7:CU233,0)+6,1))</f>
        <v>CI14.Amer.QTI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BU01.JaccardMulti</v>
      </c>
      <c r="CX235" s="6" t="str" cm="1">
        <f t="array" aca="1" ref="CX235" ca="1">INDIRECT(ADDRESS(MATCH(SMALL(_xlfn._xlws.FILTER(CX7:CX233,DA7:DA233&gt;cr),2),CX7:CX233,0)+6,1))</f>
        <v>AI05.SRC</v>
      </c>
      <c r="CY235" s="6" t="str" cm="1">
        <f t="array" aca="1" ref="CY235" ca="1">INDIRECT(ADDRESS(MATCH(SMALL(_xlfn._xlws.FILTER(CY7:CY233,DA7:DA233&gt;cr),2),CY7:CY233,0)+6,1))</f>
        <v>AI05.SRC</v>
      </c>
      <c r="CZ235" s="6" t="str" cm="1">
        <f t="array" aca="1" ref="CZ235" ca="1">INDIRECT(ADDRESS(MATCH(LARGE(_xlfn._xlws.FILTER(CZ7:CZ233,DA7:DA233&gt;cr),2),CZ7:CZ233,0)+6,1))</f>
        <v>CI14.Amer.QTI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BU01.JaccardMulti</v>
      </c>
      <c r="DC235" s="1" t="str" cm="1">
        <f t="array" aca="1" ref="DC235" ca="1">INDIRECT(ADDRESS(MATCH(SMALL(_xlfn._xlws.FILTER(DC7:DC233,DF7:DF233&gt;cr),2),DC7:DC233,0)+6,1))</f>
        <v>BI22.ZSim</v>
      </c>
      <c r="DD235" s="1" t="str" cm="1">
        <f t="array" aca="1" ref="DD235" ca="1">INDIRECT(ADDRESS(MATCH(SMALL(_xlfn._xlws.FILTER(DD7:DD233,DF7:DF233&gt;cr),2),DD7:DD233,0)+6,1))</f>
        <v>BI22.ZSim</v>
      </c>
      <c r="DE235" s="1" t="str" cm="1">
        <f t="array" aca="1" ref="DE235" ca="1">INDIRECT(ADDRESS(MATCH(LARGE(_xlfn._xlws.FILTER(DE7:DE233,DF7:DF233&gt;cr),2),DE7:DE233,0)+6,1))</f>
        <v>CI14.Amer.PSS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AU01.Jaccard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AI05.SRC</v>
      </c>
      <c r="DJ235" s="6" t="str" cm="1">
        <f t="array" aca="1" ref="DJ235" ca="1">INDIRECT(ADDRESS(MATCH(LARGE(_xlfn._xlws.FILTER(DJ7:DJ233,DK7:DK233&gt;cr),2),DJ7:DJ233,0)+6,1))</f>
        <v>AI28.RPB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BU01.JaccardMulti</v>
      </c>
      <c r="DM235" s="1" t="str" cm="1">
        <f t="array" aca="1" ref="DM235" ca="1">INDIRECT(ADDRESS(MATCH(SMALL(_xlfn._xlws.FILTER(DM7:DM233,DP7:DP233&gt;cr),2),DM7:DM233,0)+6,1))</f>
        <v>AI28.RPB</v>
      </c>
      <c r="DN235" s="1" t="str" cm="1">
        <f t="array" aca="1" ref="DN235" ca="1">INDIRECT(ADDRESS(MATCH(SMALL(_xlfn._xlws.FILTER(DN7:DN233,DP7:DP233&gt;cr),2),DN7:DN233,0)+6,1))</f>
        <v>AI28.RPB</v>
      </c>
      <c r="DO235" s="1" t="str" cm="1">
        <f t="array" aca="1" ref="DO235" ca="1">INDIRECT(ADDRESS(MATCH(LARGE(_xlfn._xlws.FILTER(DO7:DO233,DP7:DP233&gt;cr),2),DO7:DO233,0)+6,1))</f>
        <v>BI03.IPWR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AU02.Cosine</v>
      </c>
      <c r="DR235" s="6" t="str" cm="1">
        <f t="array" aca="1" ref="DR235" ca="1">INDIRECT(ADDRESS(MATCH(SMALL(_xlfn._xlws.FILTER(DR7:DR233,DU7:DU233&gt;cr),2),DR7:DR233,0)+6,1))</f>
        <v>CI14.Amer.EMX1</v>
      </c>
      <c r="DS235" s="6" t="str" cm="1">
        <f t="array" aca="1" ref="DS235" ca="1">INDIRECT(ADDRESS(MATCH(SMALL(_xlfn._xlws.FILTER(DS7:DS233,DU7:DU233&gt;cr),2),DS7:DS233,0)+6,1))</f>
        <v>BI22.ESim3</v>
      </c>
      <c r="DT235" s="6" t="str" cm="1">
        <f t="array" aca="1" ref="DT235" ca="1">INDIRECT(ADDRESS(MATCH(LARGE(_xlfn._xlws.FILTER(DT7:DT233,DU7:DU233&gt;cr),2),DT7:DT233,0)+6,1))</f>
        <v>BI14.QTIJ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AU16.TA</v>
      </c>
      <c r="DW235" s="1" t="str" cm="1">
        <f t="array" aca="1" ref="DW235" ca="1">INDIRECT(ADDRESS(MATCH(SMALL(_xlfn._xlws.FILTER(DW7:DW233,DZ7:DZ233&gt;cr),2),DW7:DW233,0)+6,1))</f>
        <v>AI05.SRC</v>
      </c>
      <c r="DX235" s="1" t="str" cm="1">
        <f t="array" aca="1" ref="DX235" ca="1">INDIRECT(ADDRESS(MATCH(SMALL(_xlfn._xlws.FILTER(DX7:DX233,DZ7:DZ233&gt;cr),2),DX7:DX233,0)+6,1))</f>
        <v>AI05.SRC</v>
      </c>
      <c r="DY235" s="1" t="str" cm="1">
        <f t="array" aca="1" ref="DY235" ca="1">INDIRECT(ADDRESS(MATCH(LARGE(_xlfn._xlws.FILTER(DY7:DY233,DZ7:DZ233&gt;cr),2),DY7:DY233,0)+6,1))</f>
        <v>CI14.Amer.QTI</v>
      </c>
      <c r="DZ235" s="1" t="str" cm="1">
        <f t="array" aca="1" ref="DZ235" ca="1">INDIRECT(ADDRESS(MATCH(LARGE(_xlfn._xlws.FILTER(DZ7:DZ233,DZ7:DZ233&gt;cr),2),DZ7:DZ233,0)+6,1))</f>
        <v>BI01.Dice</v>
      </c>
      <c r="EA235" s="1" t="str" cm="1">
        <f t="array" aca="1" ref="EA235" ca="1">INDIRECT(ADDRESS(MATCH(SMALL(_xlfn._xlws.FILTER(EA7:EA233,DZ7:DZ233&gt;cr),2),EA7:EA233,0)+6,1))</f>
        <v>BU16.TAN</v>
      </c>
      <c r="EB235" s="6" t="str" cm="1">
        <f t="array" aca="1" ref="EB235" ca="1">INDIRECT(ADDRESS(MATCH(SMALL(_xlfn._xlws.FILTER(EB7:EB233,EE7:EE233&gt;cr),2),EB7:EB233,0)+6,1))</f>
        <v>BI22.ZSim</v>
      </c>
      <c r="EC235" s="6" t="str" cm="1">
        <f t="array" aca="1" ref="EC235" ca="1">INDIRECT(ADDRESS(MATCH(SMALL(_xlfn._xlws.FILTER(EC7:EC233,EE7:EE233&gt;cr),2),EC7:EC233,0)+6,1))</f>
        <v>BI22.ZSim</v>
      </c>
      <c r="ED235" s="6" t="str" cm="1">
        <f t="array" aca="1" ref="ED235" ca="1">INDIRECT(ADDRESS(MATCH(LARGE(_xlfn._xlws.FILTER(ED7:ED233,EE7:EE233&gt;cr),2),ED7:ED233,0)+6,1))</f>
        <v>CI14.Amer.PSS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AU01.Jaccard</v>
      </c>
      <c r="EG235" s="1" t="str" cm="1">
        <f t="array" aca="1" ref="EG235" ca="1">INDIRECT(ADDRESS(MATCH(SMALL(_xlfn._xlws.FILTER(EG7:EG233,EJ7:EJ233&gt;cr),2),EG7:EG233,0)+6,1))</f>
        <v>AI05.SRC</v>
      </c>
      <c r="EH235" s="1" t="str" cm="1">
        <f t="array" aca="1" ref="EH235" ca="1">INDIRECT(ADDRESS(MATCH(SMALL(_xlfn._xlws.FILTER(EH7:EH233,EJ7:EJ233&gt;cr),2),EH7:EH233,0)+6,1))</f>
        <v>BI03.IPWR</v>
      </c>
      <c r="EI235" s="1" t="str" cm="1">
        <f t="array" aca="1" ref="EI235" ca="1">INDIRECT(ADDRESS(MATCH(LARGE(_xlfn._xlws.FILTER(EI7:EI233,EJ7:EJ233&gt;cr),2),EI7:EI233,0)+6,1))</f>
        <v>AI28.RPB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AU02.Cosine</v>
      </c>
      <c r="EL235" s="6" t="str" cm="1">
        <f t="array" aca="1" ref="EL235" ca="1">INDIRECT(ADDRESS(MATCH(SMALL(_xlfn._xlws.FILTER(EL7:EL233,EO7:EO233&gt;cr),2),EL7:EL233,0)+6,1))</f>
        <v>AI28.RPB</v>
      </c>
      <c r="EM235" s="6" t="str" cm="1">
        <f t="array" aca="1" ref="EM235" ca="1">INDIRECT(ADDRESS(MATCH(SMALL(_xlfn._xlws.FILTER(EM7:EM233,EO7:EO233&gt;cr),2),EM7:EM233,0)+6,1))</f>
        <v>AI28.RPB</v>
      </c>
      <c r="EN235" s="6" t="str" cm="1">
        <f t="array" aca="1" ref="EN235" ca="1">INDIRECT(ADDRESS(MATCH(LARGE(_xlfn._xlws.FILTER(EN7:EN233,EO7:EO233&gt;cr),2),EN7:EN233,0)+6,1))</f>
        <v>BI03.IPWR</v>
      </c>
      <c r="EO235" s="6" t="str" cm="1">
        <f t="array" aca="1" ref="EO235" ca="1">INDIRECT(ADDRESS(MATCH(LARGE(_xlfn._xlws.FILTER(EO7:EO233,EO7:EO233&gt;cr),2),EO7:EO233,0)+6,1))</f>
        <v>AI01.Jaccard</v>
      </c>
      <c r="EP235" s="6" t="str" cm="1">
        <f t="array" aca="1" ref="EP235" ca="1">INDIRECT(ADDRESS(MATCH(SMALL(_xlfn._xlws.FILTER(EP7:EP233,EO7:EO233&gt;cr),2),EP7:EP233,0)+6,1))</f>
        <v>AU05.SRC</v>
      </c>
      <c r="EQ235" s="1" t="str" cm="1">
        <f t="array" aca="1" ref="EQ235" ca="1">INDIRECT(ADDRESS(MATCH(SMALL(_xlfn._xlws.FILTER(EQ7:EQ233,ET7:ET233&gt;cr),2),EQ7:EQ233,0)+6,1))</f>
        <v>AI05.SRC</v>
      </c>
      <c r="ER235" s="1" t="str" cm="1">
        <f t="array" aca="1" ref="ER235" ca="1">INDIRECT(ADDRESS(MATCH(SMALL(_xlfn._xlws.FILTER(ER7:ER233,ET7:ET233&gt;cr),2),ER7:ER233,0)+6,1))</f>
        <v>AI21.SMC</v>
      </c>
      <c r="ES235" s="1" t="str" cm="1">
        <f t="array" aca="1" ref="ES235" ca="1">INDIRECT(ADDRESS(MATCH(LARGE(_xlfn._xlws.FILTER(ES7:ES233,ET7:ET233&gt;cr),2),ES7:ES233,0)+6,1))</f>
        <v>AI22.ESim</v>
      </c>
      <c r="ET235" s="1" t="str" cm="1">
        <f t="array" aca="1" ref="ET235" ca="1">INDIRECT(ADDRESS(MATCH(LARGE(_xlfn._xlws.FILTER(ET7:ET233,ET7:ET233&gt;cr),2),ET7:ET233,0)+6,1))</f>
        <v>AI01.Jaccard</v>
      </c>
      <c r="EU235" s="1" t="str" cm="1">
        <f t="array" aca="1" ref="EU235" ca="1">INDIRECT(ADDRESS(MATCH(SMALL(_xlfn._xlws.FILTER(EU7:EU233,ET7:ET233&gt;cr),2),EU7:EU233,0)+6,1))</f>
        <v>AU21.SMC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BI14.AmerJ</v>
      </c>
      <c r="FB235" s="1" t="str" cm="1">
        <f t="array" aca="1" ref="FB235" ca="1">INDIRECT(ADDRESS(MATCH(SMALL(_xlfn._xlws.FILTER(FB7:FB233,FD7:FD233&gt;cr),2),FB7:FB233,0)+6,1))</f>
        <v>AI28.RPB</v>
      </c>
      <c r="FC235" s="1" t="str" cm="1">
        <f t="array" aca="1" ref="FC235" ca="1">INDIRECT(ADDRESS(MATCH(LARGE(_xlfn._xlws.FILTER(FC7:FC233,FD7:FD233&gt;cr),2),FC7:FC233,0)+6,1))</f>
        <v>BI14.AmerJ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BU01.Dice</v>
      </c>
      <c r="FF235" s="6" t="str" cm="1">
        <f t="array" aca="1" ref="FF235" ca="1">INDIRECT(ADDRESS(MATCH(SMALL(_xlfn._xlws.FILTER(FF7:FF233,FI7:FI233&gt;cr),2),FF7:FF233,0)+6,1))</f>
        <v>AI05.SRC</v>
      </c>
      <c r="FG235" s="6" t="str" cm="1">
        <f t="array" aca="1" ref="FG235" ca="1">INDIRECT(ADDRESS(MATCH(SMALL(_xlfn._xlws.FILTER(FG7:FG233,FI7:FI233&gt;cr),2),FG7:FG233,0)+6,1))</f>
        <v>AI28.RPB</v>
      </c>
      <c r="FH235" s="6" t="str" cm="1">
        <f t="array" aca="1" ref="FH235" ca="1">INDIRECT(ADDRESS(MATCH(LARGE(_xlfn._xlws.FILTER(FH7:FH233,FI7:FI233&gt;cr),2),FH7:FH233,0)+6,1))</f>
        <v>AI07.PSS</v>
      </c>
      <c r="FI235" s="6" t="str" cm="1">
        <f t="array" aca="1" ref="FI235" ca="1">INDIRECT(ADDRESS(MATCH(LARGE(_xlfn._xlws.FILTER(FI7:FI233,FI7:FI233&gt;cr),2),FI7:FI233,0)+6,1))</f>
        <v>AI01.Jaccard</v>
      </c>
      <c r="FJ235" s="6" t="str" cm="1">
        <f t="array" aca="1" ref="FJ235" ca="1">INDIRECT(ADDRESS(MATCH(SMALL(_xlfn._xlws.FILTER(FJ7:FJ233,FI7:FI233&gt;cr),2),FJ7:FJ233,0)+6,1))</f>
        <v>AU29.ADR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BI22.ZSim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BI07.PSSJ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BI01.IJ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BU01.JaccardMulti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k=20,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k=20,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k=20, r=0.1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CI14.SMD.EMX1</v>
      </c>
      <c r="C236" s="6" t="str" cm="1">
        <f t="array" aca="1" ref="C236" ca="1">INDIRECT(ADDRESS(MATCH(SMALL(_xlfn._xlws.FILTER(C7:C233,E7:E233&gt;cr),3),C7:C233,0)+6,1))</f>
        <v>CI14.Amer.EMX1</v>
      </c>
      <c r="D236" s="6" t="str" cm="1">
        <f t="array" aca="1" ref="D236" ca="1">INDIRECT(ADDRESS(MATCH(LARGE(_xlfn._xlws.FILTER(D7:D233,E7:E233&gt;cr),3),D7:D233,0)+6,1))</f>
        <v>CI14.Amer.EMX1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AU13.SMTP</v>
      </c>
      <c r="G236" s="1" t="str" cm="1">
        <f t="array" aca="1" ref="G236" ca="1">INDIRECT(ADDRESS(MATCH(SMALL(_xlfn._xlws.FILTER(G7:G233,J7:J233&gt;cr),3),G7:G233,0)+6,1))</f>
        <v>AI05.SRC</v>
      </c>
      <c r="H236" s="1" t="str" cm="1">
        <f t="array" aca="1" ref="H236" ca="1">INDIRECT(ADDRESS(MATCH(SMALL(_xlfn._xlws.FILTER(H7:H233,J7:J233&gt;cr),3),H7:H233,0)+6,1))</f>
        <v>BI22.ESim3</v>
      </c>
      <c r="I236" s="5" t="str" cm="1">
        <f t="array" aca="1" ref="I236" ca="1">INDIRECT(ADDRESS(MATCH(LARGE(_xlfn._xlws.FILTER(I7:I233,J7:J233&gt;cr),3),I7:I233,0)+6,1))</f>
        <v>BI14.QTIJ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BU01.PNCR</v>
      </c>
      <c r="L236" s="6" t="str" cm="1">
        <f t="array" aca="1" ref="L236" ca="1">INDIRECT(ADDRESS(MATCH(SMALL(_xlfn._xlws.FILTER(L7:L233,O7:O233&gt;cr),3),L7:L233,0)+6,1))</f>
        <v>BI22.ESim3</v>
      </c>
      <c r="M236" s="6" t="str" cm="1">
        <f t="array" aca="1" ref="M236" ca="1">INDIRECT(ADDRESS(MATCH(SMALL(_xlfn._xlws.FILTER(M7:M233,O7:O233&gt;cr),3),M7:M233,0)+6,1))</f>
        <v>BI22.ESim3</v>
      </c>
      <c r="N236" s="4" t="str" cm="1">
        <f t="array" aca="1" ref="N236" ca="1">INDIRECT(ADDRESS(MATCH(LARGE(_xlfn._xlws.FILTER(N7:N233,O7:O233&gt;cr),3),N7:N233,0)+6,1))</f>
        <v>CI14.Amer.QTI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BU16.TAN</v>
      </c>
      <c r="Q236" s="1" t="str" cm="1">
        <f t="array" aca="1" ref="Q236" ca="1">INDIRECT(ADDRESS(MATCH(SMALL(_xlfn._xlws.FILTER(Q7:Q233,T7:T233&gt;cr),3),Q7:Q233,0)+6,1))</f>
        <v>BI22.ESim3</v>
      </c>
      <c r="R236" s="1" t="str" cm="1">
        <f t="array" aca="1" ref="R236" ca="1">INDIRECT(ADDRESS(MATCH(SMALL(_xlfn._xlws.FILTER(R7:R233,T7:T233&gt;cr),3),R7:R233,0)+6,1))</f>
        <v>BI22.ESim3</v>
      </c>
      <c r="S236" s="5" t="str" cm="1">
        <f t="array" aca="1" ref="S236" ca="1">INDIRECT(ADDRESS(MATCH(LARGE(_xlfn._xlws.FILTER(S7:S233,T7:T233&gt;cr),3),S7:S233,0)+6,1))</f>
        <v>CI14.Amer.NNSM</v>
      </c>
      <c r="T236" s="5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AU17.RA</v>
      </c>
      <c r="V236" s="6" t="str" cm="1">
        <f t="array" aca="1" ref="V236" ca="1">INDIRECT(ADDRESS(MATCH(SMALL(_xlfn._xlws.FILTER(V7:V233,Y7:Y233&gt;cr),3),V7:V233,0)+6,1))</f>
        <v>BI22.ESim3</v>
      </c>
      <c r="W236" s="6" t="str" cm="1">
        <f t="array" aca="1" ref="W236" ca="1">INDIRECT(ADDRESS(MATCH(SMALL(_xlfn._xlws.FILTER(W7:W233,Y7:Y233&gt;cr),3),W7:W233,0)+6,1))</f>
        <v>BI22.ESim3</v>
      </c>
      <c r="X236" s="6" t="str" cm="1">
        <f t="array" aca="1" ref="X236" ca="1">INDIRECT(ADDRESS(MATCH(LARGE(_xlfn._xlws.FILTER(X7:X233,Y7:Y233&gt;cr),3),X7:X233,0)+6,1))</f>
        <v>BI07.NHMS.Amer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BU01.RelevantJaccard</v>
      </c>
      <c r="AA236" s="1" t="str" cm="1">
        <f t="array" aca="1" ref="AA236" ca="1">INDIRECT(ADDRESS(MATCH(SMALL(_xlfn._xlws.FILTER(AA7:AA233,AD7:AD233&gt;cr),3),AA7:AA233,0)+6,1))</f>
        <v>BI22.ESim3</v>
      </c>
      <c r="AB236" s="1" t="str" cm="1">
        <f t="array" aca="1" ref="AB236" ca="1">INDIRECT(ADDRESS(MATCH(SMALL(_xlfn._xlws.FILTER(AB7:AB233,AD7:AD233&gt;cr),3),AB7:AB233,0)+6,1))</f>
        <v>BI22.ESim3</v>
      </c>
      <c r="AC236" s="5" t="str" cm="1">
        <f t="array" aca="1" ref="AC236" ca="1">INDIRECT(ADDRESS(MATCH(LARGE(_xlfn._xlws.FILTER(AC7:AC233,AD7:AD233&gt;cr),3),AC7:AC233,0)+6,1))</f>
        <v>BI07.PSSJ</v>
      </c>
      <c r="AD236" s="5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AU16.TA</v>
      </c>
      <c r="AF236" s="6" t="str" cm="1">
        <f t="array" aca="1" ref="AF236" ca="1">INDIRECT(ADDRESS(MATCH(SMALL(_xlfn._xlws.FILTER(AF7:AF233,AI7:AI233&gt;cr),3),AF7:AF233,0)+6,1))</f>
        <v>AI05.SRC</v>
      </c>
      <c r="AG236" s="6" t="str" cm="1">
        <f t="array" aca="1" ref="AG236" ca="1">INDIRECT(ADDRESS(MATCH(SMALL(_xlfn._xlws.FILTER(AG7:AG233,AI7:AI233&gt;cr),3),AG7:AG233,0)+6,1))</f>
        <v>AI28.RPB</v>
      </c>
      <c r="AH236" s="6" t="str" cm="1">
        <f t="array" aca="1" ref="AH236" ca="1">INDIRECT(ADDRESS(MATCH(LARGE(_xlfn._xlws.FILTER(AH7:AH233,AI7:AI233&gt;cr),3),AH7:AH233,0)+6,1))</f>
        <v>CI14.Amer.Coco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BU01.Dice</v>
      </c>
      <c r="AK236" s="1" t="str" cm="1">
        <f t="array" aca="1" ref="AK236" ca="1">INDIRECT(ADDRESS(MATCH(SMALL(_xlfn._xlws.FILTER(AK7:AK233,AN7:AN233&gt;cr),3),AK7:AK233,0)+6,1))</f>
        <v>BI22.ESim2</v>
      </c>
      <c r="AL236" s="1" t="str" cm="1">
        <f t="array" aca="1" ref="AL236" ca="1">INDIRECT(ADDRESS(MATCH(SMALL(_xlfn._xlws.FILTER(AL7:AL233,AN7:AN233&gt;cr),3),AL7:AL233,0)+6,1))</f>
        <v>BI22.ESim2</v>
      </c>
      <c r="AM236" s="5" t="str" cm="1">
        <f t="array" aca="1" ref="AM236" ca="1">INDIRECT(ADDRESS(MATCH(LARGE(_xlfn._xlws.FILTER(AM7:AM233,AN7:AN233&gt;cr),3),AM7:AM233,0)+6,1))</f>
        <v>BI22.ESim2</v>
      </c>
      <c r="AN236" s="5" t="str" cm="1">
        <f t="array" aca="1" ref="AN236" ca="1">INDIRECT(ADDRESS(MATCH(LARGE(_xlfn._xlws.FILTER(AN7:AN233,AN7:AN233&gt;cr),3),AN7:AN233,0)+6,1))</f>
        <v>AI01.Jaccard</v>
      </c>
      <c r="AO236" s="1" t="str" cm="1">
        <f t="array" aca="1" ref="AO236" ca="1">INDIRECT(ADDRESS(MATCH(SMALL(_xlfn._xlws.FILTER(AO7:AO233,AN7:AN233&gt;cr),3),AO7:AO233,0)+6,1))</f>
        <v>AU01.Jaccard</v>
      </c>
      <c r="AP236" s="6" t="str" cm="1">
        <f t="array" aca="1" ref="AP236" ca="1">INDIRECT(ADDRESS(MATCH(SMALL(_xlfn._xlws.FILTER(AP7:AP233,AS7:AS233&gt;cr),3),AP7:AP233,0)+6,1))</f>
        <v>BI22.ESim2</v>
      </c>
      <c r="AQ236" s="6" t="str" cm="1">
        <f t="array" aca="1" ref="AQ236" ca="1">INDIRECT(ADDRESS(MATCH(SMALL(_xlfn._xlws.FILTER(AQ7:AQ233,AS7:AS233&gt;cr),3),AQ7:AQ233,0)+6,1))</f>
        <v>BI22.ESim2</v>
      </c>
      <c r="AR236" s="6" t="str" cm="1">
        <f t="array" aca="1" ref="AR236" ca="1">INDIRECT(ADDRESS(MATCH(LARGE(_xlfn._xlws.FILTER(AR7:AR233,AS7:AS233&gt;cr),3),AR7:AR233,0)+6,1))</f>
        <v>AI28.RPB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BU15.NNSMJ</v>
      </c>
      <c r="AU236" s="1" t="str" cm="1">
        <f t="array" aca="1" ref="AU236" ca="1">INDIRECT(ADDRESS(MATCH(SMALL(_xlfn._xlws.FILTER(AU7:AU233,AX7:AX233&gt;cr),3),AU7:AU233,0)+6,1))</f>
        <v>CI14.Amer.EMX2</v>
      </c>
      <c r="AV236" s="1" t="str" cm="1">
        <f t="array" aca="1" ref="AV236" ca="1">INDIRECT(ADDRESS(MATCH(SMALL(_xlfn._xlws.FILTER(AV7:AV233,AX7:AX233&gt;cr),3),AV7:AV233,0)+6,1))</f>
        <v>CI14.Amer.EMX1</v>
      </c>
      <c r="AW236" s="1" t="str" cm="1">
        <f t="array" aca="1" ref="AW236" ca="1">INDIRECT(ADDRESS(MATCH(LARGE(_xlfn._xlws.FILTER(AW7:AW233,AX7:AX233&gt;cr),3),AW7:AW233,0)+6,1))</f>
        <v>BI14.QTIJ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BU01.JacRA</v>
      </c>
      <c r="AZ236" s="6" t="str" cm="1">
        <f t="array" aca="1" ref="AZ236" ca="1">INDIRECT(ADDRESS(MATCH(SMALL(_xlfn._xlws.FILTER(AZ7:AZ233,BC7:BC233&gt;cr),3),AZ7:AZ233,0)+6,1))</f>
        <v>CI14.Amer.EMX1</v>
      </c>
      <c r="BA236" s="6" t="str" cm="1">
        <f t="array" aca="1" ref="BA236" ca="1">INDIRECT(ADDRESS(MATCH(SMALL(_xlfn._xlws.FILTER(BA7:BA233,BC7:BC233&gt;cr),3),BA7:BA233,0)+6,1))</f>
        <v>BI22.ESim3</v>
      </c>
      <c r="BB236" s="4" t="str" cm="1">
        <f t="array" aca="1" ref="BB236" ca="1">INDIRECT(ADDRESS(MATCH(LARGE(_xlfn._xlws.FILTER(BB7:BB233,BC7:BC233&gt;cr),3),BB7:BB233,0)+6,1))</f>
        <v>CI14.Amer.EMX1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AU04.MSD</v>
      </c>
      <c r="BE236" s="1" t="str" cm="1">
        <f t="array" aca="1" ref="BE236" ca="1">INDIRECT(ADDRESS(MATCH(SMALL(_xlfn._xlws.FILTER(BE7:BE233,BH7:BH233&gt;cr),3),BE7:BE233,0)+6,1))</f>
        <v>BI22.ESim3</v>
      </c>
      <c r="BF236" s="1" t="str" cm="1">
        <f t="array" aca="1" ref="BF236" ca="1">INDIRECT(ADDRESS(MATCH(SMALL(_xlfn._xlws.FILTER(BF7:BF233,BH7:BH233&gt;cr),3),BF7:BF233,0)+6,1))</f>
        <v>BI22.ESim3</v>
      </c>
      <c r="BG236" s="1" t="str" cm="1">
        <f t="array" aca="1" ref="BG236" ca="1">INDIRECT(ADDRESS(MATCH(LARGE(_xlfn._xlws.FILTER(BG7:BG233,BH7:BH233&gt;cr),3),BG7:BG233,0)+6,1))</f>
        <v>BI07.NHMS.Amer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BU16.TAEven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AI28.RPB</v>
      </c>
      <c r="BL236" s="6" t="str" cm="1">
        <f t="array" aca="1" ref="BL236" ca="1">INDIRECT(ADDRESS(MATCH(LARGE(_xlfn._xlws.FILTER(BL7:BL233,BM7:BM233&gt;cr),3),BL7:BL233,0)+6,1))</f>
        <v>CI14.Amer.TA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BU16.TAN</v>
      </c>
      <c r="BO236" s="1" t="str" cm="1">
        <f t="array" aca="1" ref="BO236" ca="1">INDIRECT(ADDRESS(MATCH(SMALL(_xlfn._xlws.FILTER(BO7:BO233,BR7:BR233&gt;cr),3),BO7:BO233,0)+6,1))</f>
        <v>BI22.ESim2</v>
      </c>
      <c r="BP236" s="1" t="str" cm="1">
        <f t="array" aca="1" ref="BP236" ca="1">INDIRECT(ADDRESS(MATCH(SMALL(_xlfn._xlws.FILTER(BP7:BP233,BR7:BR233&gt;cr),3),BP7:BP233,0)+6,1))</f>
        <v>BI22.ESim2</v>
      </c>
      <c r="BQ236" s="1" t="str" cm="1">
        <f t="array" aca="1" ref="BQ236" ca="1">INDIRECT(ADDRESS(MATCH(LARGE(_xlfn._xlws.FILTER(BQ7:BQ233,BR7:BR233&gt;cr),3),BQ7:BQ233,0)+6,1))</f>
        <v>AI28.RPB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AU30.Singularity</v>
      </c>
      <c r="BT236" s="6" t="str" cm="1">
        <f t="array" aca="1" ref="BT236" ca="1">INDIRECT(ADDRESS(MATCH(SMALL(_xlfn._xlws.FILTER(BT7:BT233,BW7:BW233&gt;cr),3),BT7:BT233,0)+6,1))</f>
        <v>CI14.Amer.EMX2</v>
      </c>
      <c r="BU236" s="6" t="str" cm="1">
        <f t="array" aca="1" ref="BU236" ca="1">INDIRECT(ADDRESS(MATCH(SMALL(_xlfn._xlws.FILTER(BU7:BU233,BW7:BW233&gt;cr),3),BU7:BU233,0)+6,1))</f>
        <v>CI14.Amer.EMX1</v>
      </c>
      <c r="BV236" s="6" t="str" cm="1">
        <f t="array" aca="1" ref="BV236" ca="1">INDIRECT(ADDRESS(MATCH(LARGE(_xlfn._xlws.FILTER(BV7:BV233,BW7:BW233&gt;cr),3),BV7:BV233,0)+6,1))</f>
        <v>BI14.QTIJ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BU01.PNCR</v>
      </c>
      <c r="BY236" s="1" t="str" cm="1">
        <f t="array" aca="1" ref="BY236" ca="1">INDIRECT(ADDRESS(MATCH(SMALL(_xlfn._xlws.FILTER(BY7:BY233,CB7:CB233&gt;cr),3),BY7:BY233,0)+6,1))</f>
        <v>BI22.ESim3</v>
      </c>
      <c r="BZ236" s="1" t="str" cm="1">
        <f t="array" aca="1" ref="BZ236" ca="1">INDIRECT(ADDRESS(MATCH(SMALL(_xlfn._xlws.FILTER(BZ7:BZ233,CB7:CB233&gt;cr),3),BZ7:BZ233,0)+6,1))</f>
        <v>BI22.ESim3</v>
      </c>
      <c r="CA236" s="5" t="str" cm="1">
        <f t="array" aca="1" ref="CA236" ca="1">INDIRECT(ADDRESS(MATCH(LARGE(_xlfn._xlws.FILTER(CA7:CA233,CB7:CB233&gt;cr),3),CA7:CA233,0)+6,1))</f>
        <v>CI14.Amer.EMX1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BU01.Dice</v>
      </c>
      <c r="CD236" s="6" t="str" cm="1">
        <f t="array" aca="1" ref="CD236" ca="1">INDIRECT(ADDRESS(MATCH(SMALL(_xlfn._xlws.FILTER(CD7:CD233,CG7:CG233&gt;cr),3),CD7:CD233,0)+6,1))</f>
        <v>BI22.ESim3</v>
      </c>
      <c r="CE236" s="6" t="str" cm="1">
        <f t="array" aca="1" ref="CE236" ca="1">INDIRECT(ADDRESS(MATCH(SMALL(_xlfn._xlws.FILTER(CE7:CE233,CG7:CG233&gt;cr),3),CE7:CE233,0)+6,1))</f>
        <v>BI22.ESim3</v>
      </c>
      <c r="CF236" s="6" t="str" cm="1">
        <f t="array" aca="1" ref="CF236" ca="1">INDIRECT(ADDRESS(MATCH(LARGE(_xlfn._xlws.FILTER(CF7:CF233,CG7:CG233&gt;cr),3),CF7:CF233,0)+6,1))</f>
        <v>BI07.NHMS.Amer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BU01.JaccardMulti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AI28.RPB</v>
      </c>
      <c r="CK236" s="1" t="str" cm="1">
        <f t="array" aca="1" ref="CK236" ca="1">INDIRECT(ADDRESS(MATCH(LARGE(_xlfn._xlws.FILTER(CK7:CK233,CL7:CL233&gt;cr),3),CK7:CK233,0)+6,1))</f>
        <v>AI07.PSS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BU02.COD</v>
      </c>
      <c r="CN236" s="6" t="str" cm="1">
        <f t="array" aca="1" ref="CN236" ca="1">INDIRECT(ADDRESS(MATCH(SMALL(_xlfn._xlws.FILTER(CN7:CN233,CQ7:CQ233&gt;cr),3),CN7:CN233,0)+6,1))</f>
        <v>BI22.ESim2</v>
      </c>
      <c r="CO236" s="6" t="str" cm="1">
        <f t="array" aca="1" ref="CO236" ca="1">INDIRECT(ADDRESS(MATCH(SMALL(_xlfn._xlws.FILTER(CO7:CO233,CQ7:CQ233&gt;cr),3),CO7:CO233,0)+6,1))</f>
        <v>BI22.ESim2</v>
      </c>
      <c r="CP236" s="6" t="str" cm="1">
        <f t="array" aca="1" ref="CP236" ca="1">INDIRECT(ADDRESS(MATCH(LARGE(_xlfn._xlws.FILTER(CP7:CP233,CQ7:CQ233&gt;cr),3),CP7:CP233,0)+6,1))</f>
        <v>AI28.RPB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BU06.MPIP</v>
      </c>
      <c r="CS236" s="1" t="str" cm="1">
        <f t="array" aca="1" ref="CS236" ca="1">INDIRECT(ADDRESS(MATCH(SMALL(_xlfn._xlws.FILTER(CS7:CS233,CV7:CV233&gt;cr),3),CS7:CS233,0)+6,1))</f>
        <v>CI14.Amer.EMX2</v>
      </c>
      <c r="CT236" s="1" t="str" cm="1">
        <f t="array" aca="1" ref="CT236" ca="1">INDIRECT(ADDRESS(MATCH(SMALL(_xlfn._xlws.FILTER(CT7:CT233,CV7:CV233&gt;cr),3),CT7:CT233,0)+6,1))</f>
        <v>CI14.Amer.EMX1</v>
      </c>
      <c r="CU236" s="1" t="str" cm="1">
        <f t="array" aca="1" ref="CU236" ca="1">INDIRECT(ADDRESS(MATCH(LARGE(_xlfn._xlws.FILTER(CU7:CU233,CV7:CV233&gt;cr),3),CU7:CU233,0)+6,1))</f>
        <v>BI14.QTIJ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BU01.PNCR</v>
      </c>
      <c r="CX236" s="6" t="str" cm="1">
        <f t="array" aca="1" ref="CX236" ca="1">INDIRECT(ADDRESS(MATCH(SMALL(_xlfn._xlws.FILTER(CX7:CX233,DA7:DA233&gt;cr),3),CX7:CX233,0)+6,1))</f>
        <v>CI14.Amer.EMX1</v>
      </c>
      <c r="CY236" s="6" t="str" cm="1">
        <f t="array" aca="1" ref="CY236" ca="1">INDIRECT(ADDRESS(MATCH(SMALL(_xlfn._xlws.FILTER(CY7:CY233,DA7:DA233&gt;cr),3),CY7:CY233,0)+6,1))</f>
        <v>BI22.ESim3</v>
      </c>
      <c r="CZ236" s="6" t="str" cm="1">
        <f t="array" aca="1" ref="CZ236" ca="1">INDIRECT(ADDRESS(MATCH(LARGE(_xlfn._xlws.FILTER(CZ7:CZ233,DA7:DA233&gt;cr),3),CZ7:CZ233,0)+6,1))</f>
        <v>CI14.SMD.QTI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AU01.Jaccard</v>
      </c>
      <c r="DC236" s="1" t="str" cm="1">
        <f t="array" aca="1" ref="DC236" ca="1">INDIRECT(ADDRESS(MATCH(SMALL(_xlfn._xlws.FILTER(DC7:DC233,DF7:DF233&gt;cr),3),DC7:DC233,0)+6,1))</f>
        <v>BI22.ESim3</v>
      </c>
      <c r="DD236" s="1" t="str" cm="1">
        <f t="array" aca="1" ref="DD236" ca="1">INDIRECT(ADDRESS(MATCH(SMALL(_xlfn._xlws.FILTER(DD7:DD233,DF7:DF233&gt;cr),3),DD7:DD233,0)+6,1))</f>
        <v>BI22.ESim3</v>
      </c>
      <c r="DE236" s="1" t="str" cm="1">
        <f t="array" aca="1" ref="DE236" ca="1">INDIRECT(ADDRESS(MATCH(LARGE(_xlfn._xlws.FILTER(DE7:DE233,DF7:DF233&gt;cr),3),DE7:DE233,0)+6,1))</f>
        <v>BI07.NHMS.Amer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AU29.ADR</v>
      </c>
      <c r="DH236" s="6" t="str" cm="1">
        <f t="array" aca="1" ref="DH236" ca="1">INDIRECT(ADDRESS(MATCH(SMALL(_xlfn._xlws.FILTER(DH7:DH233,DK7:DK233&gt;cr),3),DH7:DH233,0)+6,1))</f>
        <v>AI05.SRC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BI16.TAJ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AU02.Cosine</v>
      </c>
      <c r="DM236" s="1" t="str" cm="1">
        <f t="array" aca="1" ref="DM236" ca="1">INDIRECT(ADDRESS(MATCH(SMALL(_xlfn._xlws.FILTER(DM7:DM233,DP7:DP233&gt;cr),3),DM7:DM233,0)+6,1))</f>
        <v>BI22.ESim2</v>
      </c>
      <c r="DN236" s="1" t="str" cm="1">
        <f t="array" aca="1" ref="DN236" ca="1">INDIRECT(ADDRESS(MATCH(SMALL(_xlfn._xlws.FILTER(DN7:DN233,DP7:DP233&gt;cr),3),DN7:DN233,0)+6,1))</f>
        <v>BI22.ESim2</v>
      </c>
      <c r="DO236" s="1" t="str" cm="1">
        <f t="array" aca="1" ref="DO236" ca="1">INDIRECT(ADDRESS(MATCH(LARGE(_xlfn._xlws.FILTER(DO7:DO233,DP7:DP233&gt;cr),3),DO7:DO233,0)+6,1))</f>
        <v>AI28.RPB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AU02.Cosine</v>
      </c>
      <c r="DR236" s="6" t="str" cm="1">
        <f t="array" aca="1" ref="DR236" ca="1">INDIRECT(ADDRESS(MATCH(SMALL(_xlfn._xlws.FILTER(DR7:DR233,DU7:DU233&gt;cr),3),DR7:DR233,0)+6,1))</f>
        <v>CI14.Amer.EMX2</v>
      </c>
      <c r="DS236" s="6" t="str" cm="1">
        <f t="array" aca="1" ref="DS236" ca="1">INDIRECT(ADDRESS(MATCH(SMALL(_xlfn._xlws.FILTER(DS7:DS233,DU7:DU233&gt;cr),3),DS7:DS233,0)+6,1))</f>
        <v>CI14.Amer.EMX1</v>
      </c>
      <c r="DT236" s="6" t="str" cm="1">
        <f t="array" aca="1" ref="DT236" ca="1">INDIRECT(ADDRESS(MATCH(LARGE(_xlfn._xlws.FILTER(DT7:DT233,DU7:DU233&gt;cr),3),DT7:DT233,0)+6,1))</f>
        <v>CI14.Amer.QTI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AU01.Jaccard</v>
      </c>
      <c r="DW236" s="1" t="str" cm="1">
        <f t="array" aca="1" ref="DW236" ca="1">INDIRECT(ADDRESS(MATCH(SMALL(_xlfn._xlws.FILTER(DW7:DW233,DZ7:DZ233&gt;cr),3),DW7:DW233,0)+6,1))</f>
        <v>CI14.Amer.EMX1</v>
      </c>
      <c r="DX236" s="1" t="str" cm="1">
        <f t="array" aca="1" ref="DX236" ca="1">INDIRECT(ADDRESS(MATCH(SMALL(_xlfn._xlws.FILTER(DX7:DX233,DZ7:DZ233&gt;cr),3),DX7:DX233,0)+6,1))</f>
        <v>BI22.ESim3</v>
      </c>
      <c r="DY236" s="1" t="str" cm="1">
        <f t="array" aca="1" ref="DY236" ca="1">INDIRECT(ADDRESS(MATCH(LARGE(_xlfn._xlws.FILTER(DY7:DY233,DZ7:DZ233&gt;cr),3),DY7:DY233,0)+6,1))</f>
        <v>CI14.Amer.EMX1</v>
      </c>
      <c r="DZ236" s="1" t="str" cm="1">
        <f t="array" aca="1" ref="DZ236" ca="1">INDIRECT(ADDRESS(MATCH(LARGE(_xlfn._xlws.FILTER(DZ7:DZ233,DZ7:DZ233&gt;cr),3),DZ7:DZ233,0)+6,1))</f>
        <v>AI01.Jaccard</v>
      </c>
      <c r="EA236" s="1" t="str" cm="1">
        <f t="array" aca="1" ref="EA236" ca="1">INDIRECT(ADDRESS(MATCH(SMALL(_xlfn._xlws.FILTER(EA7:EA233,DZ7:DZ233&gt;cr),3),EA7:EA233,0)+6,1))</f>
        <v>AU16.TA</v>
      </c>
      <c r="EB236" s="6" t="str" cm="1">
        <f t="array" aca="1" ref="EB236" ca="1">INDIRECT(ADDRESS(MATCH(SMALL(_xlfn._xlws.FILTER(EB7:EB233,EE7:EE233&gt;cr),3),EB7:EB233,0)+6,1))</f>
        <v>BI22.ESim3</v>
      </c>
      <c r="EC236" s="6" t="str" cm="1">
        <f t="array" aca="1" ref="EC236" ca="1">INDIRECT(ADDRESS(MATCH(SMALL(_xlfn._xlws.FILTER(EC7:EC233,EE7:EE233&gt;cr),3),EC7:EC233,0)+6,1))</f>
        <v>BI22.ESim3</v>
      </c>
      <c r="ED236" s="6" t="str" cm="1">
        <f t="array" aca="1" ref="ED236" ca="1">INDIRECT(ADDRESS(MATCH(LARGE(_xlfn._xlws.FILTER(ED7:ED233,EE7:EE233&gt;cr),3),ED7:ED233,0)+6,1))</f>
        <v>BI07.NHMS.Amer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AU01.Jaccard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AI28.RPB</v>
      </c>
      <c r="EI236" s="1" t="str" cm="1">
        <f t="array" aca="1" ref="EI236" ca="1">INDIRECT(ADDRESS(MATCH(LARGE(_xlfn._xlws.FILTER(EI7:EI233,EJ7:EJ233&gt;cr),3),EI7:EI233,0)+6,1))</f>
        <v>AI07.PSS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AU02.Cosine</v>
      </c>
      <c r="EL236" s="6" t="str" cm="1">
        <f t="array" aca="1" ref="EL236" ca="1">INDIRECT(ADDRESS(MATCH(SMALL(_xlfn._xlws.FILTER(EL7:EL233,EO7:EO233&gt;cr),3),EL7:EL233,0)+6,1))</f>
        <v>BI22.ESim2</v>
      </c>
      <c r="EM236" s="6" t="str" cm="1">
        <f t="array" aca="1" ref="EM236" ca="1">INDIRECT(ADDRESS(MATCH(SMALL(_xlfn._xlws.FILTER(EM7:EM233,EO7:EO233&gt;cr),3),EM7:EM233,0)+6,1))</f>
        <v>BI22.ESim2</v>
      </c>
      <c r="EN236" s="6" t="str" cm="1">
        <f t="array" aca="1" ref="EN236" ca="1">INDIRECT(ADDRESS(MATCH(LARGE(_xlfn._xlws.FILTER(EN7:EN233,EO7:EO233&gt;cr),3),EN7:EN233,0)+6,1))</f>
        <v>AI28.RPB</v>
      </c>
      <c r="EO236" s="6" t="str" cm="1">
        <f t="array" aca="1" ref="EO236" ca="1">INDIRECT(ADDRESS(MATCH(LARGE(_xlfn._xlws.FILTER(EO7:EO233,EO7:EO233&gt;cr),3),EO7:EO233,0)+6,1))</f>
        <v>AI01.Jaccard</v>
      </c>
      <c r="EP236" s="6" t="str" cm="1">
        <f t="array" aca="1" ref="EP236" ca="1">INDIRECT(ADDRESS(MATCH(SMALL(_xlfn._xlws.FILTER(EP7:EP233,EO7:EO233&gt;cr),3),EP7:EP233,0)+6,1))</f>
        <v>AU05.SRC</v>
      </c>
      <c r="EQ236" s="1" t="str" cm="1">
        <f t="array" aca="1" ref="EQ236" ca="1">INDIRECT(ADDRESS(MATCH(SMALL(_xlfn._xlws.FILTER(EQ7:EQ233,ET7:ET233&gt;cr),3),EQ7:EQ233,0)+6,1))</f>
        <v>AI15.NNSM</v>
      </c>
      <c r="ER236" s="1" t="str" cm="1">
        <f t="array" aca="1" ref="ER236" ca="1">INDIRECT(ADDRESS(MATCH(SMALL(_xlfn._xlws.FILTER(ER7:ER233,ET7:ET233&gt;cr),3),ER7:ER233,0)+6,1))</f>
        <v>AI15.NNSM</v>
      </c>
      <c r="ES236" s="1" t="str" cm="1">
        <f t="array" aca="1" ref="ES236" ca="1">INDIRECT(ADDRESS(MATCH(LARGE(_xlfn._xlws.FILTER(ES7:ES233,ET7:ET233&gt;cr),3),ES7:ES233,0)+6,1))</f>
        <v>AI21.SMC</v>
      </c>
      <c r="ET236" s="1" t="str" cm="1">
        <f t="array" aca="1" ref="ET236" ca="1">INDIRECT(ADDRESS(MATCH(LARGE(_xlfn._xlws.FILTER(ET7:ET233,ET7:ET233&gt;cr),3),ET7:ET233,0)+6,1))</f>
        <v>AI01.Jaccard</v>
      </c>
      <c r="EU236" s="1" t="str" cm="1">
        <f t="array" aca="1" ref="EU236" ca="1">INDIRECT(ADDRESS(MATCH(SMALL(_xlfn._xlws.FILTER(EU7:EU233,ET7:ET233&gt;cr),3),EU7:EU233,0)+6,1))</f>
        <v>AU29.ADR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AI21.SMC</v>
      </c>
      <c r="FB236" s="1" t="str" cm="1">
        <f t="array" aca="1" ref="FB236" ca="1">INDIRECT(ADDRESS(MATCH(SMALL(_xlfn._xlws.FILTER(FB7:FB233,FD7:FD233&gt;cr),3),FB7:FB233,0)+6,1))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BI14.AmerJ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BU03.CPC</v>
      </c>
      <c r="FF236" s="6" t="str" cm="1">
        <f t="array" aca="1" ref="FF236" ca="1">INDIRECT(ADDRESS(MATCH(SMALL(_xlfn._xlws.FILTER(FF7:FF233,FI7:FI233&gt;cr),3),FF7:FF233,0)+6,1))</f>
        <v>AI21.SMC</v>
      </c>
      <c r="FG236" s="6" t="str" cm="1">
        <f t="array" aca="1" ref="FG236" ca="1">INDIRECT(ADDRESS(MATCH(SMALL(_xlfn._xlws.FILTER(FG7:FG233,FI7:FI233&gt;cr),3),FG7:FG233,0)+6,1))</f>
        <v>AI12.Mu</v>
      </c>
      <c r="FH236" s="6" t="str" cm="1">
        <f t="array" aca="1" ref="FH236" ca="1">INDIRECT(ADDRESS(MATCH(LARGE(_xlfn._xlws.FILTER(FH7:FH233,FI7:FI233&gt;cr),3),FH7:FH233,0)+6,1))</f>
        <v>AI27.STB</v>
      </c>
      <c r="FI236" s="6" t="str" cm="1">
        <f t="array" aca="1" ref="FI236" ca="1">INDIRECT(ADDRESS(MATCH(LARGE(_xlfn._xlws.FILTER(FI7:FI233,FI7:FI233&gt;cr),3),FI7:FI233,0)+6,1))</f>
        <v>AI01.Jaccard</v>
      </c>
      <c r="FJ236" s="6" t="str" cm="1">
        <f t="array" aca="1" ref="FJ236" ca="1">INDIRECT(ADDRESS(MATCH(SMALL(_xlfn._xlws.FILTER(FJ7:FJ233,FI7:FI233&gt;cr),3),FJ7:FJ233,0)+6,1))</f>
        <v>AU04.MSD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AI28.RPB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BI22.ZSim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CI14.Amer.PSS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BI01.IJ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AU13.SMTP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k=20,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k=20,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k=20, r=0.1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CI14.SMD.EMX1</v>
      </c>
      <c r="C237" s="6" t="str" cm="1">
        <f t="array" aca="1" ref="C237" ca="1">INDIRECT(ADDRESS(MATCH(SMALL(_xlfn._xlws.FILTER(C7:C233,E7:E233&gt;cr),4),C7:C233,0)+6,1))</f>
        <v>CI14.Amer.QTI</v>
      </c>
      <c r="D237" s="6" t="str" cm="1">
        <f t="array" aca="1" ref="D237" ca="1">INDIRECT(ADDRESS(MATCH(LARGE(_xlfn._xlws.FILTER(D7:D233,E7:E233&gt;cr),4),D7:D233,0)+6,1))</f>
        <v>CI14.SMD.EMX1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AU13.SMTP</v>
      </c>
      <c r="G237" s="1" t="str" cm="1">
        <f t="array" aca="1" ref="G237" ca="1">INDIRECT(ADDRESS(MATCH(SMALL(_xlfn._xlws.FILTER(G7:G233,J7:J233&gt;cr),4),G7:G233,0)+6,1))</f>
        <v>CI14.Amer.EMX2</v>
      </c>
      <c r="H237" s="1" t="str" cm="1">
        <f t="array" aca="1" ref="H237" ca="1">INDIRECT(ADDRESS(MATCH(SMALL(_xlfn._xlws.FILTER(H7:H233,J7:J233&gt;cr),4),H7:H233,0)+6,1))</f>
        <v>CI14.Amer.EMX1</v>
      </c>
      <c r="I237" s="5" t="str" cm="1">
        <f t="array" aca="1" ref="I237" ca="1">INDIRECT(ADDRESS(MATCH(LARGE(_xlfn._xlws.FILTER(I7:I233,J7:J233&gt;cr),4),I7:I233,0)+6,1))</f>
        <v>CI14.SMD.QTI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BU02.COD</v>
      </c>
      <c r="L237" s="6" t="str" cm="1">
        <f t="array" aca="1" ref="L237" ca="1">INDIRECT(ADDRESS(MATCH(SMALL(_xlfn._xlws.FILTER(L7:L233,O7:O233&gt;cr),4),L7:L233,0)+6,1))</f>
        <v>CI14.Amer.EMX1</v>
      </c>
      <c r="M237" s="6" t="str" cm="1">
        <f t="array" aca="1" ref="M237" ca="1">INDIRECT(ADDRESS(MATCH(SMALL(_xlfn._xlws.FILTER(M7:M233,O7:O233&gt;cr),4),M7:M233,0)+6,1))</f>
        <v>CI14.Amer.EMX1</v>
      </c>
      <c r="N237" s="4" t="str" cm="1">
        <f t="array" aca="1" ref="N237" ca="1">INDIRECT(ADDRESS(MATCH(LARGE(_xlfn._xlws.FILTER(N7:N233,O7:O233&gt;cr),4),N7:N233,0)+6,1))</f>
        <v>BI14.QTIJ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BU01.PNCR</v>
      </c>
      <c r="Q237" s="1" t="str" cm="1">
        <f t="array" aca="1" ref="Q237" ca="1">INDIRECT(ADDRESS(MATCH(SMALL(_xlfn._xlws.FILTER(Q7:Q233,T7:T233&gt;cr),4),Q7:Q233,0)+6,1))</f>
        <v>CI14.Amer.EMX1</v>
      </c>
      <c r="R237" s="1" t="str" cm="1">
        <f t="array" aca="1" ref="R237" ca="1">INDIRECT(ADDRESS(MATCH(SMALL(_xlfn._xlws.FILTER(R7:R233,T7:T233&gt;cr),4),R7:R233,0)+6,1))</f>
        <v>CI14.Amer.EMX1</v>
      </c>
      <c r="S237" s="5" t="str" cm="1">
        <f t="array" aca="1" ref="S237" ca="1">INDIRECT(ADDRESS(MATCH(LARGE(_xlfn._xlws.FILTER(S7:S233,T7:T233&gt;cr),4),S7:S233,0)+6,1))</f>
        <v>CI14.Amer.EMX2</v>
      </c>
      <c r="T237" s="5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AU02.Cosine</v>
      </c>
      <c r="V237" s="6" t="str" cm="1">
        <f t="array" aca="1" ref="V237" ca="1">INDIRECT(ADDRESS(MATCH(SMALL(_xlfn._xlws.FILTER(V7:V233,Y7:Y233&gt;cr),4),V7:V233,0)+6,1))</f>
        <v>BI03.IPWR</v>
      </c>
      <c r="W237" s="6" t="str" cm="1">
        <f t="array" aca="1" ref="W237" ca="1">INDIRECT(ADDRESS(MATCH(SMALL(_xlfn._xlws.FILTER(W7:W233,Y7:Y233&gt;cr),4),W7:W233,0)+6,1))</f>
        <v>BI03.IPWR</v>
      </c>
      <c r="X237" s="6" t="str" cm="1">
        <f t="array" aca="1" ref="X237" ca="1">INDIRECT(ADDRESS(MATCH(LARGE(_xlfn._xlws.FILTER(X7:X233,Y7:Y233&gt;cr),4),X7:X233,0)+6,1))</f>
        <v>BI07.PSSJ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BU02.COD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BI03.IPWR</v>
      </c>
      <c r="AC237" s="5" t="str" cm="1">
        <f t="array" aca="1" ref="AC237" ca="1">INDIRECT(ADDRESS(MATCH(LARGE(_xlfn._xlws.FILTER(AC7:AC233,AD7:AD233&gt;cr),4),AC7:AC233,0)+6,1))</f>
        <v>BI07.PSSJ</v>
      </c>
      <c r="AD237" s="5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BU01.JaccardMulti</v>
      </c>
      <c r="AF237" s="6" t="str" cm="1">
        <f t="array" aca="1" ref="AF237" ca="1">INDIRECT(ADDRESS(MATCH(SMALL(_xlfn._xlws.FILTER(AF7:AF233,AI7:AI233&gt;cr),4),AF7:AF233,0)+6,1))</f>
        <v>BI22.ESim3</v>
      </c>
      <c r="AG237" s="6" t="str" cm="1">
        <f t="array" aca="1" ref="AG237" ca="1">INDIRECT(ADDRESS(MATCH(SMALL(_xlfn._xlws.FILTER(AG7:AG233,AI7:AI233&gt;cr),4),AG7:AG233,0)+6,1))</f>
        <v>BI22.ESim3</v>
      </c>
      <c r="AH237" s="6" t="str" cm="1">
        <f t="array" aca="1" ref="AH237" ca="1">INDIRECT(ADDRESS(MATCH(LARGE(_xlfn._xlws.FILTER(AH7:AH233,AI7:AI233&gt;cr),4),AH7:AH233,0)+6,1))</f>
        <v>CI14.Amer.EMX4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AU13.SMTP</v>
      </c>
      <c r="AK237" s="1" t="str" cm="1">
        <f t="array" aca="1" ref="AK237" ca="1">INDIRECT(ADDRESS(MATCH(SMALL(_xlfn._xlws.FILTER(AK7:AK233,AN7:AN233&gt;cr),4),AK7:AK233,0)+6,1))</f>
        <v>BI22.ESim3</v>
      </c>
      <c r="AL237" s="1" t="str" cm="1">
        <f t="array" aca="1" ref="AL237" ca="1">INDIRECT(ADDRESS(MATCH(SMALL(_xlfn._xlws.FILTER(AL7:AL233,AN7:AN233&gt;cr),4),AL7:AL233,0)+6,1))</f>
        <v>BI22.ESim3</v>
      </c>
      <c r="AM237" s="5" t="str" cm="1">
        <f t="array" aca="1" ref="AM237" ca="1">INDIRECT(ADDRESS(MATCH(LARGE(_xlfn._xlws.FILTER(AM7:AM233,AN7:AN233&gt;cr),4),AM7:AM233,0)+6,1))</f>
        <v>BI01.PNCR</v>
      </c>
      <c r="AN237" s="5" t="str" cm="1">
        <f t="array" aca="1" ref="AN237" ca="1">INDIRECT(ADDRESS(MATCH(LARGE(_xlfn._xlws.FILTER(AN7:AN233,AN7:AN233&gt;cr),4),AN7:AN233,0)+6,1))</f>
        <v>AI01.Jaccard</v>
      </c>
      <c r="AO237" s="1" t="str" cm="1">
        <f t="array" aca="1" ref="AO237" ca="1">INDIRECT(ADDRESS(MATCH(SMALL(_xlfn._xlws.FILTER(AO7:AO233,AN7:AN233&gt;cr),4),AO7:AO233,0)+6,1))</f>
        <v>AU01.Jaccard</v>
      </c>
      <c r="AP237" s="6" t="str" cm="1">
        <f t="array" aca="1" ref="AP237" ca="1">INDIRECT(ADDRESS(MATCH(SMALL(_xlfn._xlws.FILTER(AP7:AP233,AS7:AS233&gt;cr),4),AP7:AP233,0)+6,1))</f>
        <v>AU19.KL</v>
      </c>
      <c r="AQ237" s="6" t="str" cm="1">
        <f t="array" aca="1" ref="AQ237" ca="1">INDIRECT(ADDRESS(MATCH(SMALL(_xlfn._xlws.FILTER(AQ7:AQ233,AS7:AS233&gt;cr),4),AQ7:AQ233,0)+6,1))</f>
        <v>AU19.KL</v>
      </c>
      <c r="AR237" s="6" t="str" cm="1">
        <f t="array" aca="1" ref="AR237" ca="1">INDIRECT(ADDRESS(MATCH(LARGE(_xlfn._xlws.FILTER(AR7:AR233,AS7:AS233&gt;cr),4),AR7:AR233,0)+6,1))</f>
        <v>AI25.Coco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BU16.TAN</v>
      </c>
      <c r="AU237" s="1" t="str" cm="1">
        <f t="array" aca="1" ref="AU237" ca="1">INDIRECT(ADDRESS(MATCH(SMALL(_xlfn._xlws.FILTER(AU7:AU233,AX7:AX233&gt;cr),4),AU7:AU233,0)+6,1))</f>
        <v>CI14.Amer.EMX2</v>
      </c>
      <c r="AV237" s="1" t="str" cm="1">
        <f t="array" aca="1" ref="AV237" ca="1">INDIRECT(ADDRESS(MATCH(SMALL(_xlfn._xlws.FILTER(AV7:AV233,AX7:AX233&gt;cr),4),AV7:AV233,0)+6,1))</f>
        <v>CI14.Amer.QTI</v>
      </c>
      <c r="AW237" s="1" t="str" cm="1">
        <f t="array" aca="1" ref="AW237" ca="1">INDIRECT(ADDRESS(MATCH(LARGE(_xlfn._xlws.FILTER(AW7:AW233,AX7:AX233&gt;cr),4),AW7:AW233,0)+6,1))</f>
        <v>CI14.Amer.EMX1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BU01.JacRA</v>
      </c>
      <c r="AZ237" s="6" t="str" cm="1">
        <f t="array" aca="1" ref="AZ237" ca="1">INDIRECT(ADDRESS(MATCH(SMALL(_xlfn._xlws.FILTER(AZ7:AZ233,BC7:BC233&gt;cr),4),AZ7:AZ233,0)+6,1))</f>
        <v>BI22.ESim3</v>
      </c>
      <c r="BA237" s="6" t="str" cm="1">
        <f t="array" aca="1" ref="BA237" ca="1">INDIRECT(ADDRESS(MATCH(SMALL(_xlfn._xlws.FILTER(BA7:BA233,BC7:BC233&gt;cr),4),BA7:BA233,0)+6,1))</f>
        <v>CI14.Amer.EMX1</v>
      </c>
      <c r="BB237" s="4" t="str" cm="1">
        <f t="array" aca="1" ref="BB237" ca="1">INDIRECT(ADDRESS(MATCH(LARGE(_xlfn._xlws.FILTER(BB7:BB233,BC7:BC233&gt;cr),4),BB7:BB233,0)+6,1))</f>
        <v>CI14.SMD.QTI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BU01.RelevantJaccard</v>
      </c>
      <c r="BE237" s="1" t="str" cm="1">
        <f t="array" aca="1" ref="BE237" ca="1">INDIRECT(ADDRESS(MATCH(SMALL(_xlfn._xlws.FILTER(BE7:BE233,BH7:BH233&gt;cr),4),BE7:BE233,0)+6,1))</f>
        <v>BI03.IPWR</v>
      </c>
      <c r="BF237" s="1" t="str" cm="1">
        <f t="array" aca="1" ref="BF237" ca="1">INDIRECT(ADDRESS(MATCH(SMALL(_xlfn._xlws.FILTER(BF7:BF233,BH7:BH233&gt;cr),4),BF7:BF233,0)+6,1))</f>
        <v>BI03.IPWR</v>
      </c>
      <c r="BG237" s="1" t="str" cm="1">
        <f t="array" aca="1" ref="BG237" ca="1">INDIRECT(ADDRESS(MATCH(LARGE(_xlfn._xlws.FILTER(BG7:BG233,BH7:BH233&gt;cr),4),BG7:BG233,0)+6,1))</f>
        <v>BI07.PSSJ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BU16.TAN</v>
      </c>
      <c r="BJ237" s="6" t="str" cm="1">
        <f t="array" aca="1" ref="BJ237" ca="1">INDIRECT(ADDRESS(MATCH(SMALL(_xlfn._xlws.FILTER(BJ7:BJ233,BM7:BM233&gt;cr),4),BJ7:BJ233,0)+6,1))</f>
        <v>BI22.ESim3</v>
      </c>
      <c r="BK237" s="6" t="str" cm="1">
        <f t="array" aca="1" ref="BK237" ca="1">INDIRECT(ADDRESS(MATCH(SMALL(_xlfn._xlws.FILTER(BK7:BK233,BM7:BM233&gt;cr),4),BK7:BK233,0)+6,1))</f>
        <v>BI22.ESim3</v>
      </c>
      <c r="BL237" s="6" t="str" cm="1">
        <f t="array" aca="1" ref="BL237" ca="1">INDIRECT(ADDRESS(MATCH(LARGE(_xlfn._xlws.FILTER(BL7:BL233,BM7:BM233&gt;cr),4),BL7:BL233,0)+6,1))</f>
        <v>CI14.Amer.Cosine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BU06.MPIP</v>
      </c>
      <c r="BO237" s="1" t="str" cm="1">
        <f t="array" aca="1" ref="BO237" ca="1">INDIRECT(ADDRESS(MATCH(SMALL(_xlfn._xlws.FILTER(BO7:BO233,BR7:BR233&gt;cr),4),BO7:BO233,0)+6,1))</f>
        <v>AU19.KL</v>
      </c>
      <c r="BP237" s="1" t="str" cm="1">
        <f t="array" aca="1" ref="BP237" ca="1">INDIRECT(ADDRESS(MATCH(SMALL(_xlfn._xlws.FILTER(BP7:BP233,BR7:BR233&gt;cr),4),BP7:BP233,0)+6,1))</f>
        <v>AU19.KL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AU04.MSD</v>
      </c>
      <c r="BT237" s="6" t="str" cm="1">
        <f t="array" aca="1" ref="BT237" ca="1">INDIRECT(ADDRESS(MATCH(SMALL(_xlfn._xlws.FILTER(BT7:BT233,BW7:BW233&gt;cr),4),BT7:BT233,0)+6,1))</f>
        <v>CI14.Amer.EMX2</v>
      </c>
      <c r="BU237" s="6" t="str" cm="1">
        <f t="array" aca="1" ref="BU237" ca="1">INDIRECT(ADDRESS(MATCH(SMALL(_xlfn._xlws.FILTER(BU7:BU233,BW7:BW233&gt;cr),4),BU7:BU233,0)+6,1))</f>
        <v>CI14.Amer.QTI</v>
      </c>
      <c r="BV237" s="6" t="str" cm="1">
        <f t="array" aca="1" ref="BV237" ca="1">INDIRECT(ADDRESS(MATCH(LARGE(_xlfn._xlws.FILTER(BV7:BV233,BW7:BW233&gt;cr),4),BV7:BV233,0)+6,1))</f>
        <v>CI14.Amer.EMX1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BU02.COD</v>
      </c>
      <c r="BY237" s="1" t="str" cm="1">
        <f t="array" aca="1" ref="BY237" ca="1">INDIRECT(ADDRESS(MATCH(SMALL(_xlfn._xlws.FILTER(BY7:BY233,CB7:CB233&gt;cr),4),BY7:BY233,0)+6,1))</f>
        <v>CI14.Amer.EMX1</v>
      </c>
      <c r="BZ237" s="1" t="str" cm="1">
        <f t="array" aca="1" ref="BZ237" ca="1">INDIRECT(ADDRESS(MATCH(SMALL(_xlfn._xlws.FILTER(BZ7:BZ233,CB7:CB233&gt;cr),4),BZ7:BZ233,0)+6,1))</f>
        <v>CI14.Amer.EMX1</v>
      </c>
      <c r="CA237" s="5" t="str" cm="1">
        <f t="array" aca="1" ref="CA237" ca="1">INDIRECT(ADDRESS(MATCH(LARGE(_xlfn._xlws.FILTER(CA7:CA233,CB7:CB233&gt;cr),4),CA7:CA233,0)+6,1))</f>
        <v>CI14.Amer.NNSM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BU01.Dice</v>
      </c>
      <c r="CD237" s="6" t="str" cm="1">
        <f t="array" aca="1" ref="CD237" ca="1">INDIRECT(ADDRESS(MATCH(SMALL(_xlfn._xlws.FILTER(CD7:CD233,CG7:CG233&gt;cr),4),CD7:CD233,0)+6,1))</f>
        <v>BI03.IPWR</v>
      </c>
      <c r="CE237" s="6" t="str" cm="1">
        <f t="array" aca="1" ref="CE237" ca="1">INDIRECT(ADDRESS(MATCH(SMALL(_xlfn._xlws.FILTER(CE7:CE233,CG7:CG233&gt;cr),4),CE7:CE233,0)+6,1))</f>
        <v>BI03.IPWR</v>
      </c>
      <c r="CF237" s="6" t="str" cm="1">
        <f t="array" aca="1" ref="CF237" ca="1">INDIRECT(ADDRESS(MATCH(LARGE(_xlfn._xlws.FILTER(CF7:CF233,CG7:CG233&gt;cr),4),CF7:CF233,0)+6,1))</f>
        <v>BI07.PSSJ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BU01.Dice</v>
      </c>
      <c r="CI237" s="1" t="str" cm="1">
        <f t="array" aca="1" ref="CI237" ca="1">INDIRECT(ADDRESS(MATCH(SMALL(_xlfn._xlws.FILTER(CI7:CI233,CL7:CL233&gt;cr),4),CI7:CI233,0)+6,1))</f>
        <v>BI22.ESim3</v>
      </c>
      <c r="CJ237" s="1" t="str" cm="1">
        <f t="array" aca="1" ref="CJ237" ca="1">INDIRECT(ADDRESS(MATCH(SMALL(_xlfn._xlws.FILTER(CJ7:CJ233,CL7:CL233&gt;cr),4),CJ7:CJ233,0)+6,1))</f>
        <v>BI22.ESim3</v>
      </c>
      <c r="CK237" s="1" t="str" cm="1">
        <f t="array" aca="1" ref="CK237" ca="1">INDIRECT(ADDRESS(MATCH(LARGE(_xlfn._xlws.FILTER(CK7:CK233,CL7:CL233&gt;cr),4),CK7:CK233,0)+6,1))</f>
        <v>CI14.SMD.TA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BU06.MPIP</v>
      </c>
      <c r="CN237" s="6" t="str" cm="1">
        <f t="array" aca="1" ref="CN237" ca="1">INDIRECT(ADDRESS(MATCH(SMALL(_xlfn._xlws.FILTER(CN7:CN233,CQ7:CQ233&gt;cr),4),CN7:CN233,0)+6,1))</f>
        <v>AU19.KL</v>
      </c>
      <c r="CO237" s="6" t="str" cm="1">
        <f t="array" aca="1" ref="CO237" ca="1">INDIRECT(ADDRESS(MATCH(SMALL(_xlfn._xlws.FILTER(CO7:CO233,CQ7:CQ233&gt;cr),4),CO7:CO233,0)+6,1))</f>
        <v>AU19.KL</v>
      </c>
      <c r="CP237" s="6" t="str" cm="1">
        <f t="array" aca="1" ref="CP237" ca="1">INDIRECT(ADDRESS(MATCH(LARGE(_xlfn._xlws.FILTER(CP7:CP233,CQ7:CQ233&gt;cr),4),CP7:CP233,0)+6,1))</f>
        <v>AI25.Coco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AU21.SMC</v>
      </c>
      <c r="CS237" s="1" t="str" cm="1">
        <f t="array" aca="1" ref="CS237" ca="1">INDIRECT(ADDRESS(MATCH(SMALL(_xlfn._xlws.FILTER(CS7:CS233,CV7:CV233&gt;cr),4),CS7:CS233,0)+6,1))</f>
        <v>CI14.SMD.EMX1</v>
      </c>
      <c r="CT237" s="1" t="str" cm="1">
        <f t="array" aca="1" ref="CT237" ca="1">INDIRECT(ADDRESS(MATCH(SMALL(_xlfn._xlws.FILTER(CT7:CT233,CV7:CV233&gt;cr),4),CT7:CT233,0)+6,1))</f>
        <v>CI14.Amer.QTI</v>
      </c>
      <c r="CU237" s="1" t="str" cm="1">
        <f t="array" aca="1" ref="CU237" ca="1">INDIRECT(ADDRESS(MATCH(LARGE(_xlfn._xlws.FILTER(CU7:CU233,CV7:CV233&gt;cr),4),CU7:CU233,0)+6,1))</f>
        <v>CI14.SMD.QTI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AU01.Jaccard</v>
      </c>
      <c r="CX237" s="6" t="str" cm="1">
        <f t="array" aca="1" ref="CX237" ca="1">INDIRECT(ADDRESS(MATCH(SMALL(_xlfn._xlws.FILTER(CX7:CX233,DA7:DA233&gt;cr),4),CX7:CX233,0)+6,1))</f>
        <v>BI22.ESim3</v>
      </c>
      <c r="CY237" s="6" t="str" cm="1">
        <f t="array" aca="1" ref="CY237" ca="1">INDIRECT(ADDRESS(MATCH(SMALL(_xlfn._xlws.FILTER(CY7:CY233,DA7:DA233&gt;cr),4),CY7:CY233,0)+6,1))</f>
        <v>CI14.Amer.EMX1</v>
      </c>
      <c r="CZ237" s="6" t="str" cm="1">
        <f t="array" aca="1" ref="CZ237" ca="1">INDIRECT(ADDRESS(MATCH(LARGE(_xlfn._xlws.FILTER(CZ7:CZ233,DA7:DA233&gt;cr),4),CZ7:CZ233,0)+6,1))</f>
        <v>CI14.Amer.EMX1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AU02.Cosine</v>
      </c>
      <c r="DC237" s="1" t="str" cm="1">
        <f t="array" aca="1" ref="DC237" ca="1">INDIRECT(ADDRESS(MATCH(SMALL(_xlfn._xlws.FILTER(DC7:DC233,DF7:DF233&gt;cr),4),DC7:DC233,0)+6,1))</f>
        <v>BI03.IPWR</v>
      </c>
      <c r="DD237" s="1" t="str" cm="1">
        <f t="array" aca="1" ref="DD237" ca="1">INDIRECT(ADDRESS(MATCH(SMALL(_xlfn._xlws.FILTER(DD7:DD233,DF7:DF233&gt;cr),4),DD7:DD233,0)+6,1))</f>
        <v>BI03.IPWR</v>
      </c>
      <c r="DE237" s="1" t="str" cm="1">
        <f t="array" aca="1" ref="DE237" ca="1">INDIRECT(ADDRESS(MATCH(LARGE(_xlfn._xlws.FILTER(DE7:DE233,DF7:DF233&gt;cr),4),DE7:DE233,0)+6,1))</f>
        <v>BI07.PSSJ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AU21.SMC</v>
      </c>
      <c r="DH237" s="6" t="str" cm="1">
        <f t="array" aca="1" ref="DH237" ca="1">INDIRECT(ADDRESS(MATCH(SMALL(_xlfn._xlws.FILTER(DH7:DH233,DK7:DK233&gt;cr),4),DH7:DH233,0)+6,1))</f>
        <v>BI22.ESim3</v>
      </c>
      <c r="DI237" s="6" t="str" cm="1">
        <f t="array" aca="1" ref="DI237" ca="1">INDIRECT(ADDRESS(MATCH(SMALL(_xlfn._xlws.FILTER(DI7:DI233,DK7:DK233&gt;cr),4),DI7:DI233,0)+6,1))</f>
        <v>BI22.ESim3</v>
      </c>
      <c r="DJ237" s="6" t="str" cm="1">
        <f t="array" aca="1" ref="DJ237" ca="1">INDIRECT(ADDRESS(MATCH(LARGE(_xlfn._xlws.FILTER(DJ7:DJ233,DK7:DK233&gt;cr),4),DJ7:DJ233,0)+6,1))</f>
        <v>AI07.PSS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AU29.ADR</v>
      </c>
      <c r="DM237" s="1" t="str" cm="1">
        <f t="array" aca="1" ref="DM237" ca="1">INDIRECT(ADDRESS(MATCH(SMALL(_xlfn._xlws.FILTER(DM7:DM233,DP7:DP233&gt;cr),4),DM7:DM233,0)+6,1))</f>
        <v>AU19.KL</v>
      </c>
      <c r="DN237" s="1" t="str" cm="1">
        <f t="array" aca="1" ref="DN237" ca="1">INDIRECT(ADDRESS(MATCH(SMALL(_xlfn._xlws.FILTER(DN7:DN233,DP7:DP233&gt;cr),4),DN7:DN233,0)+6,1))</f>
        <v>AU19.KL</v>
      </c>
      <c r="DO237" s="1" t="str" cm="1">
        <f t="array" aca="1" ref="DO237" ca="1">INDIRECT(ADDRESS(MATCH(LARGE(_xlfn._xlws.FILTER(DO7:DO233,DP7:DP233&gt;cr),4),DO7:DO233,0)+6,1))</f>
        <v>AI25.Coco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AU05.SRC</v>
      </c>
      <c r="DR237" s="6" t="str" cm="1">
        <f t="array" aca="1" ref="DR237" ca="1">INDIRECT(ADDRESS(MATCH(SMALL(_xlfn._xlws.FILTER(DR7:DR233,DU7:DU233&gt;cr),4),DR7:DR233,0)+6,1))</f>
        <v>CI14.Amer.EMX2</v>
      </c>
      <c r="DS237" s="6" t="str" cm="1">
        <f t="array" aca="1" ref="DS237" ca="1">INDIRECT(ADDRESS(MATCH(SMALL(_xlfn._xlws.FILTER(DS7:DS233,DU7:DU233&gt;cr),4),DS7:DS233,0)+6,1))</f>
        <v>CI14.Amer.QTI</v>
      </c>
      <c r="DT237" s="6" t="str" cm="1">
        <f t="array" aca="1" ref="DT237" ca="1">INDIRECT(ADDRESS(MATCH(LARGE(_xlfn._xlws.FILTER(DT7:DT233,DU7:DU233&gt;cr),4),DT7:DT233,0)+6,1))</f>
        <v>CI14.Amer.EMX1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AU21.SMC</v>
      </c>
      <c r="DW237" s="1" t="str" cm="1">
        <f t="array" aca="1" ref="DW237" ca="1">INDIRECT(ADDRESS(MATCH(SMALL(_xlfn._xlws.FILTER(DW7:DW233,DZ7:DZ233&gt;cr),4),DW7:DW233,0)+6,1))</f>
        <v>BI22.ESim3</v>
      </c>
      <c r="DX237" s="1" t="str" cm="1">
        <f t="array" aca="1" ref="DX237" ca="1">INDIRECT(ADDRESS(MATCH(SMALL(_xlfn._xlws.FILTER(DX7:DX233,DZ7:DZ233&gt;cr),4),DX7:DX233,0)+6,1))</f>
        <v>CI14.Amer.EMX1</v>
      </c>
      <c r="DY237" s="1" t="str" cm="1">
        <f t="array" aca="1" ref="DY237" ca="1">INDIRECT(ADDRESS(MATCH(LARGE(_xlfn._xlws.FILTER(DY7:DY233,DZ7:DZ233&gt;cr),4),DY7:DY233,0)+6,1))</f>
        <v>CI14.Amer.NNSM</v>
      </c>
      <c r="DZ237" s="1" t="str" cm="1">
        <f t="array" aca="1" ref="DZ237" ca="1">INDIRECT(ADDRESS(MATCH(LARGE(_xlfn._xlws.FILTER(DZ7:DZ233,DZ7:DZ233&gt;cr),4),DZ7:DZ233,0)+6,1))</f>
        <v>AI01.Jaccard</v>
      </c>
      <c r="EA237" s="1" t="str" cm="1">
        <f t="array" aca="1" ref="EA237" ca="1">INDIRECT(ADDRESS(MATCH(SMALL(_xlfn._xlws.FILTER(EA7:EA233,DZ7:DZ233&gt;cr),4),EA7:EA233,0)+6,1))</f>
        <v>BU16.TAEven</v>
      </c>
      <c r="EB237" s="6" t="str" cm="1">
        <f t="array" aca="1" ref="EB237" ca="1">INDIRECT(ADDRESS(MATCH(SMALL(_xlfn._xlws.FILTER(EB7:EB233,EE7:EE233&gt;cr),4),EB7:EB233,0)+6,1))</f>
        <v>BI03.IPWR</v>
      </c>
      <c r="EC237" s="6" t="str" cm="1">
        <f t="array" aca="1" ref="EC237" ca="1">INDIRECT(ADDRESS(MATCH(SMALL(_xlfn._xlws.FILTER(EC7:EC233,EE7:EE233&gt;cr),4),EC7:EC233,0)+6,1))</f>
        <v>BI03.IPWR</v>
      </c>
      <c r="ED237" s="6" t="str" cm="1">
        <f t="array" aca="1" ref="ED237" ca="1">INDIRECT(ADDRESS(MATCH(LARGE(_xlfn._xlws.FILTER(ED7:ED233,EE7:EE233&gt;cr),4),ED7:ED233,0)+6,1))</f>
        <v>BI07.PSSJ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AU04.MSD</v>
      </c>
      <c r="EG237" s="1" t="str" cm="1">
        <f t="array" aca="1" ref="EG237" ca="1">INDIRECT(ADDRESS(MATCH(SMALL(_xlfn._xlws.FILTER(EG7:EG233,EJ7:EJ233&gt;cr),4),EG7:EG233,0)+6,1))</f>
        <v>BI22.ESim3</v>
      </c>
      <c r="EH237" s="1" t="str" cm="1">
        <f t="array" aca="1" ref="EH237" ca="1">INDIRECT(ADDRESS(MATCH(SMALL(_xlfn._xlws.FILTER(EH7:EH233,EJ7:EJ233&gt;cr),4),EH7:EH233,0)+6,1))</f>
        <v>BI22.ESim3</v>
      </c>
      <c r="EI237" s="1" t="str" cm="1">
        <f t="array" aca="1" ref="EI237" ca="1">INDIRECT(ADDRESS(MATCH(LARGE(_xlfn._xlws.FILTER(EI7:EI233,EJ7:EJ233&gt;cr),4),EI7:EI233,0)+6,1))</f>
        <v>AI07.PSS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AU01.Jaccard</v>
      </c>
      <c r="EL237" s="6" t="str" cm="1">
        <f t="array" aca="1" ref="EL237" ca="1">INDIRECT(ADDRESS(MATCH(SMALL(_xlfn._xlws.FILTER(EL7:EL233,EO7:EO233&gt;cr),4),EL7:EL233,0)+6,1))</f>
        <v>AU19.KL</v>
      </c>
      <c r="EM237" s="6" t="str" cm="1">
        <f t="array" aca="1" ref="EM237" ca="1">INDIRECT(ADDRESS(MATCH(SMALL(_xlfn._xlws.FILTER(EM7:EM233,EO7:EO233&gt;cr),4),EM7:EM233,0)+6,1))</f>
        <v>AU19.KL</v>
      </c>
      <c r="EN237" s="6" t="str" cm="1">
        <f t="array" aca="1" ref="EN237" ca="1">INDIRECT(ADDRESS(MATCH(LARGE(_xlfn._xlws.FILTER(EN7:EN233,EO7:EO233&gt;cr),4),EN7:EN233,0)+6,1))</f>
        <v>AI25.Coco</v>
      </c>
      <c r="EO237" s="6" t="str" cm="1">
        <f t="array" aca="1" ref="EO237" ca="1">INDIRECT(ADDRESS(MATCH(LARGE(_xlfn._xlws.FILTER(EO7:EO233,EO7:EO233&gt;cr),4),EO7:EO233,0)+6,1))</f>
        <v>AI01.Jaccard</v>
      </c>
      <c r="EP237" s="6" t="str" cm="1">
        <f t="array" aca="1" ref="EP237" ca="1">INDIRECT(ADDRESS(MATCH(SMALL(_xlfn._xlws.FILTER(EP7:EP233,EO7:EO233&gt;cr),4),EP7:EP233,0)+6,1))</f>
        <v>AU05.SRC</v>
      </c>
      <c r="EQ237" s="1" t="str" cm="1">
        <f t="array" aca="1" ref="EQ237" ca="1">INDIRECT(ADDRESS(MATCH(SMALL(_xlfn._xlws.FILTER(EQ7:EQ233,ET7:ET233&gt;cr),4),EQ7:EQ233,0)+6,1))</f>
        <v>AI22.ESim</v>
      </c>
      <c r="ER237" s="1" t="str" cm="1">
        <f t="array" aca="1" ref="ER237" ca="1">INDIRECT(ADDRESS(MATCH(SMALL(_xlfn._xlws.FILTER(ER7:ER233,ET7:ET233&gt;cr),4),ER7:ER233,0)+6,1))</f>
        <v>AI22.ESim</v>
      </c>
      <c r="ES237" s="1" t="str" cm="1">
        <f t="array" aca="1" ref="ES237" ca="1">INDIRECT(ADDRESS(MATCH(LARGE(_xlfn._xlws.FILTER(ES7:ES233,ET7:ET233&gt;cr),4),ES7:ES233,0)+6,1))</f>
        <v>BI01.JacDual</v>
      </c>
      <c r="ET237" s="1" t="str" cm="1">
        <f t="array" aca="1" ref="ET237" ca="1">INDIRECT(ADDRESS(MATCH(LARGE(_xlfn._xlws.FILTER(ET7:ET233,ET7:ET233&gt;cr),4),ET7:ET233,0)+6,1))</f>
        <v>AI01.Jaccard</v>
      </c>
      <c r="EU237" s="1" t="str" cm="1">
        <f t="array" aca="1" ref="EU237" ca="1">INDIRECT(ADDRESS(MATCH(SMALL(_xlfn._xlws.FILTER(EU7:EU233,ET7:ET233&gt;cr),4),EU7:EU233,0)+6,1))</f>
        <v>AU16.TA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CU14.SMD.EMX1</v>
      </c>
      <c r="FB237" s="1" t="str" cm="1">
        <f t="array" aca="1" ref="FB237" ca="1">INDIRECT(ADDRESS(MATCH(SMALL(_xlfn._xlws.FILTER(FB7:FB233,FD7:FD233&gt;cr),4),FB7:FB233,0)+6,1))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AI15.NNSM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BU01.PNCR</v>
      </c>
      <c r="FF237" s="6" t="str" cm="1">
        <f t="array" aca="1" ref="FF237" ca="1">INDIRECT(ADDRESS(MATCH(SMALL(_xlfn._xlws.FILTER(FF7:FF233,FI7:FI233&gt;cr),4),FF7:FF233,0)+6,1))</f>
        <v>AI12.Mu</v>
      </c>
      <c r="FG237" s="6" t="str" cm="1">
        <f t="array" aca="1" ref="FG237" ca="1">INDIRECT(ADDRESS(MATCH(SMALL(_xlfn._xlws.FILTER(FG7:FG233,FI7:FI233&gt;cr),4),FG7:FG233,0)+6,1))</f>
        <v>AI21.SMC</v>
      </c>
      <c r="FH237" s="6" t="str" cm="1">
        <f t="array" aca="1" ref="FH237" ca="1">INDIRECT(ADDRESS(MATCH(LARGE(_xlfn._xlws.FILTER(FH7:FH233,FI7:FI233&gt;cr),4),FH7:FH233,0)+6,1))</f>
        <v>AI22.ESim</v>
      </c>
      <c r="FI237" s="6" t="str" cm="1">
        <f t="array" aca="1" ref="FI237" ca="1">INDIRECT(ADDRESS(MATCH(LARGE(_xlfn._xlws.FILTER(FI7:FI233,FI7:FI233&gt;cr),4),FI7:FI233,0)+6,1))</f>
        <v>AI01.Jaccard</v>
      </c>
      <c r="FJ237" s="6" t="str" cm="1">
        <f t="array" aca="1" ref="FJ237" ca="1">INDIRECT(ADDRESS(MATCH(SMALL(_xlfn._xlws.FILTER(FJ7:FJ233,FI7:FI233&gt;cr),4),FJ7:FJ233,0)+6,1))</f>
        <v>AU04.MSD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BI22.ESim3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BI22.ESim3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BI07.NHMS.Amer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AI26.URP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BU03.CPC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k=20,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k=20,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k=20, r=0.1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CI14.Amer.EMX2</v>
      </c>
      <c r="C238" s="6" t="str" cm="1">
        <f t="array" aca="1" ref="C238" ca="1">INDIRECT(ADDRESS(MATCH(SMALL(_xlfn._xlws.FILTER(C7:C233,E7:E233&gt;cr),5),C7:C233,0)+6,1))</f>
        <v>CI14.SMD.EMX1</v>
      </c>
      <c r="D238" s="6" t="str" cm="1">
        <f t="array" aca="1" ref="D238" ca="1">INDIRECT(ADDRESS(MATCH(LARGE(_xlfn._xlws.FILTER(D7:D233,E7:E233&gt;cr),5),D7:D233,0)+6,1))</f>
        <v>CI14.SMD.EMX1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BU01.PNCR</v>
      </c>
      <c r="G238" s="1" t="str" cm="1">
        <f t="array" aca="1" ref="G238" ca="1">INDIRECT(ADDRESS(MATCH(SMALL(_xlfn._xlws.FILTER(G7:G233,J7:J233&gt;cr),5),G7:G233,0)+6,1))</f>
        <v>CI14.SMD.EMX1</v>
      </c>
      <c r="H238" s="1" t="str" cm="1">
        <f t="array" aca="1" ref="H238" ca="1">INDIRECT(ADDRESS(MATCH(SMALL(_xlfn._xlws.FILTER(H7:H233,J7:J233&gt;cr),5),H7:H233,0)+6,1))</f>
        <v>CI14.Amer.QTI</v>
      </c>
      <c r="I238" s="5" t="str" cm="1">
        <f t="array" aca="1" ref="I238" ca="1">INDIRECT(ADDRESS(MATCH(LARGE(_xlfn._xlws.FILTER(I7:I233,J7:J233&gt;cr),5),I7:I233,0)+6,1))</f>
        <v>CI14.Amer.EMX1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BU01.Dice</v>
      </c>
      <c r="L238" s="6" t="str" cm="1">
        <f t="array" aca="1" ref="L238" ca="1">INDIRECT(ADDRESS(MATCH(SMALL(_xlfn._xlws.FILTER(L7:L233,O7:O233&gt;cr),5),L7:L233,0)+6,1))</f>
        <v>CI14.SMD.EMX1</v>
      </c>
      <c r="M238" s="6" t="str" cm="1">
        <f t="array" aca="1" ref="M238" ca="1">INDIRECT(ADDRESS(MATCH(SMALL(_xlfn._xlws.FILTER(M7:M233,O7:O233&gt;cr),5),M7:M233,0)+6,1))</f>
        <v>CI14.Amer.QTI</v>
      </c>
      <c r="N238" s="4" t="str" cm="1">
        <f t="array" aca="1" ref="N238" ca="1">INDIRECT(ADDRESS(MATCH(LARGE(_xlfn._xlws.FILTER(N7:N233,O7:O233&gt;cr),5),N7:N233,0)+6,1))</f>
        <v>CI14.Amer.EMX2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AU13.SMTP</v>
      </c>
      <c r="Q238" s="1" t="str" cm="1">
        <f t="array" aca="1" ref="Q238" ca="1">INDIRECT(ADDRESS(MATCH(SMALL(_xlfn._xlws.FILTER(Q7:Q233,T7:T233&gt;cr),5),Q7:Q233,0)+6,1))</f>
        <v>CI14.Amer.EMX2</v>
      </c>
      <c r="R238" s="1" t="str" cm="1">
        <f t="array" aca="1" ref="R238" ca="1">INDIRECT(ADDRESS(MATCH(SMALL(_xlfn._xlws.FILTER(R7:R233,T7:T233&gt;cr),5),R7:R233,0)+6,1))</f>
        <v>BI03.IPWR</v>
      </c>
      <c r="S238" s="5" t="str" cm="1">
        <f t="array" aca="1" ref="S238" ca="1">INDIRECT(ADDRESS(MATCH(LARGE(_xlfn._xlws.FILTER(S7:S233,T7:T233&gt;cr),5),S7:S233,0)+6,1))</f>
        <v>CI14.Amer.QTI</v>
      </c>
      <c r="T238" s="5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AU07.PSS</v>
      </c>
      <c r="V238" s="6" t="str" cm="1">
        <f t="array" aca="1" ref="V238" ca="1">INDIRECT(ADDRESS(MATCH(SMALL(_xlfn._xlws.FILTER(V7:V233,Y7:Y233&gt;cr),5),V7:V233,0)+6,1))</f>
        <v>CI14.Amer.EMX1</v>
      </c>
      <c r="W238" s="6" t="str" cm="1">
        <f t="array" aca="1" ref="W238" ca="1">INDIRECT(ADDRESS(MATCH(SMALL(_xlfn._xlws.FILTER(W7:W233,Y7:Y233&gt;cr),5),W7:W233,0)+6,1))</f>
        <v>BI07.NHMS</v>
      </c>
      <c r="X238" s="6" t="str" cm="1">
        <f t="array" aca="1" ref="X238" ca="1">INDIRECT(ADDRESS(MATCH(LARGE(_xlfn._xlws.FILTER(X7:X233,Y7:Y233&gt;cr),5),X7:X233,0)+6,1))</f>
        <v>CI14.SMD.PSS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BU16.TAN</v>
      </c>
      <c r="AA238" s="1" t="str" cm="1">
        <f t="array" aca="1" ref="AA238" ca="1">INDIRECT(ADDRESS(MATCH(SMALL(_xlfn._xlws.FILTER(AA7:AA233,AD7:AD233&gt;cr),5),AA7:AA233,0)+6,1))</f>
        <v>AI28.RPB</v>
      </c>
      <c r="AB238" s="1" t="str" cm="1">
        <f t="array" aca="1" ref="AB238" ca="1">INDIRECT(ADDRESS(MATCH(SMALL(_xlfn._xlws.FILTER(AB7:AB233,AD7:AD233&gt;cr),5),AB7:AB233,0)+6,1))</f>
        <v>AI28.RPB</v>
      </c>
      <c r="AC238" s="5" t="str" cm="1">
        <f t="array" aca="1" ref="AC238" ca="1">INDIRECT(ADDRESS(MATCH(LARGE(_xlfn._xlws.FILTER(AC7:AC233,AD7:AD233&gt;cr),5),AC7:AC233,0)+6,1))</f>
        <v>BI07.NHMS.Amer</v>
      </c>
      <c r="AD238" s="5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BU01.Dice</v>
      </c>
      <c r="AF238" s="6" t="str" cm="1">
        <f t="array" aca="1" ref="AF238" ca="1">INDIRECT(ADDRESS(MATCH(SMALL(_xlfn._xlws.FILTER(AF7:AF233,AI7:AI233&gt;cr),5),AF7:AF233,0)+6,1))</f>
        <v>BI22.ZSim</v>
      </c>
      <c r="AG238" s="6" t="str" cm="1">
        <f t="array" aca="1" ref="AG238" ca="1">INDIRECT(ADDRESS(MATCH(SMALL(_xlfn._xlws.FILTER(AG7:AG233,AI7:AI233&gt;cr),5),AG7:AG233,0)+6,1))</f>
        <v>BI22.ZSim</v>
      </c>
      <c r="AH238" s="6" t="str" cm="1">
        <f t="array" aca="1" ref="AH238" ca="1">INDIRECT(ADDRESS(MATCH(LARGE(_xlfn._xlws.FILTER(AH7:AH233,AI7:AI233&gt;cr),5),AH7:AH233,0)+6,1))</f>
        <v>AI07.PSS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AU13.SMTP</v>
      </c>
      <c r="AK238" s="1" t="str" cm="1">
        <f t="array" aca="1" ref="AK238" ca="1">INDIRECT(ADDRESS(MATCH(SMALL(_xlfn._xlws.FILTER(AK7:AK233,AN7:AN233&gt;cr),5),AK7:AK233,0)+6,1))</f>
        <v>BI22.ZSim</v>
      </c>
      <c r="AL238" s="1" t="str" cm="1">
        <f t="array" aca="1" ref="AL238" ca="1">INDIRECT(ADDRESS(MATCH(SMALL(_xlfn._xlws.FILTER(AL7:AL233,AN7:AN233&gt;cr),5),AL7:AL233,0)+6,1))</f>
        <v>BI01.PNCR</v>
      </c>
      <c r="AM238" s="5" t="str" cm="1">
        <f t="array" aca="1" ref="AM238" ca="1">INDIRECT(ADDRESS(MATCH(LARGE(_xlfn._xlws.FILTER(AM7:AM233,AN7:AN233&gt;cr),5),AM7:AM233,0)+6,1))</f>
        <v>AI25.Coco</v>
      </c>
      <c r="AN238" s="5" t="str" cm="1">
        <f t="array" aca="1" ref="AN238" ca="1">INDIRECT(ADDRESS(MATCH(LARGE(_xlfn._xlws.FILTER(AN7:AN233,AN7:AN233&gt;cr),5),AN7:AN233,0)+6,1))</f>
        <v>AI01.Jaccard</v>
      </c>
      <c r="AO238" s="1" t="str" cm="1">
        <f t="array" aca="1" ref="AO238" ca="1">INDIRECT(ADDRESS(MATCH(SMALL(_xlfn._xlws.FILTER(AO7:AO233,AN7:AN233&gt;cr),5),AO7:AO233,0)+6,1))</f>
        <v>AU01.Jaccard</v>
      </c>
      <c r="AP238" s="6" t="str" cm="1">
        <f t="array" aca="1" ref="AP238" ca="1">INDIRECT(ADDRESS(MATCH(SMALL(_xlfn._xlws.FILTER(AP7:AP233,AS7:AS233&gt;cr),5),AP7:AP233,0)+6,1))</f>
        <v>AI26.URP</v>
      </c>
      <c r="AQ238" s="6" t="str" cm="1">
        <f t="array" aca="1" ref="AQ238" ca="1">INDIRECT(ADDRESS(MATCH(SMALL(_xlfn._xlws.FILTER(AQ7:AQ233,AS7:AS233&gt;cr),5),AQ7:AQ233,0)+6,1))</f>
        <v>AI25.Coco</v>
      </c>
      <c r="AR238" s="6" t="str" cm="1">
        <f t="array" aca="1" ref="AR238" ca="1">INDIRECT(ADDRESS(MATCH(LARGE(_xlfn._xlws.FILTER(AR7:AR233,AS7:AS233&gt;cr),5),AR7:AR233,0)+6,1))</f>
        <v>BI01.PNCR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CU14.SMD.PSS</v>
      </c>
      <c r="AU238" s="1" t="str" cm="1">
        <f t="array" aca="1" ref="AU238" ca="1">INDIRECT(ADDRESS(MATCH(SMALL(_xlfn._xlws.FILTER(AU7:AU233,AX7:AX233&gt;cr),5),AU7:AU233,0)+6,1))</f>
        <v>CI14.Amer.EMX2</v>
      </c>
      <c r="AV238" s="1" t="str" cm="1">
        <f t="array" aca="1" ref="AV238" ca="1">INDIRECT(ADDRESS(MATCH(SMALL(_xlfn._xlws.FILTER(AV7:AV233,AX7:AX233&gt;cr),5),AV7:AV233,0)+6,1))</f>
        <v>CI14.Amer.EMX2</v>
      </c>
      <c r="AW238" s="1" t="str" cm="1">
        <f t="array" aca="1" ref="AW238" ca="1">INDIRECT(ADDRESS(MATCH(LARGE(_xlfn._xlws.FILTER(AW7:AW233,AX7:AX233&gt;cr),5),AW7:AW233,0)+6,1))</f>
        <v>CI14.SMD.QTI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BU16.TAEven</v>
      </c>
      <c r="AZ238" s="6" t="str" cm="1">
        <f t="array" aca="1" ref="AZ238" ca="1">INDIRECT(ADDRESS(MATCH(SMALL(_xlfn._xlws.FILTER(AZ7:AZ233,BC7:BC233&gt;cr),5),AZ7:AZ233,0)+6,1))</f>
        <v>CI14.Amer.EMX2</v>
      </c>
      <c r="BA238" s="6" t="str" cm="1">
        <f t="array" aca="1" ref="BA238" ca="1">INDIRECT(ADDRESS(MATCH(SMALL(_xlfn._xlws.FILTER(BA7:BA233,BC7:BC233&gt;cr),5),BA7:BA233,0)+6,1))</f>
        <v>CI14.Amer.QTI</v>
      </c>
      <c r="BB238" s="4" t="str" cm="1">
        <f t="array" aca="1" ref="BB238" ca="1">INDIRECT(ADDRESS(MATCH(LARGE(_xlfn._xlws.FILTER(BB7:BB233,BC7:BC233&gt;cr),5),BB7:BB233,0)+6,1))</f>
        <v>CI14.Amer.NNSM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BU01.JacRA</v>
      </c>
      <c r="BE238" s="1" t="str" cm="1">
        <f t="array" aca="1" ref="BE238" ca="1">INDIRECT(ADDRESS(MATCH(SMALL(_xlfn._xlws.FILTER(BE7:BE233,BH7:BH233&gt;cr),5),BE7:BE233,0)+6,1))</f>
        <v>CI14.Amer.EMX1</v>
      </c>
      <c r="BF238" s="1" t="str" cm="1">
        <f t="array" aca="1" ref="BF238" ca="1">INDIRECT(ADDRESS(MATCH(SMALL(_xlfn._xlws.FILTER(BF7:BF233,BH7:BH233&gt;cr),5),BF7:BF233,0)+6,1))</f>
        <v>AI28.RPB</v>
      </c>
      <c r="BG238" s="1" t="str" cm="1">
        <f t="array" aca="1" ref="BG238" ca="1">INDIRECT(ADDRESS(MATCH(LARGE(_xlfn._xlws.FILTER(BG7:BG233,BH7:BH233&gt;cr),5),BG7:BG233,0)+6,1))</f>
        <v>CI14.SMD.PSS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AU01.Jaccard</v>
      </c>
      <c r="BJ238" s="6" t="str" cm="1">
        <f t="array" aca="1" ref="BJ238" ca="1">INDIRECT(ADDRESS(MATCH(SMALL(_xlfn._xlws.FILTER(BJ7:BJ233,BM7:BM233&gt;cr),5),BJ7:BJ233,0)+6,1))</f>
        <v>BI22.ZSim</v>
      </c>
      <c r="BK238" s="6" t="str" cm="1">
        <f t="array" aca="1" ref="BK238" ca="1">INDIRECT(ADDRESS(MATCH(SMALL(_xlfn._xlws.FILTER(BK7:BK233,BM7:BM233&gt;cr),5),BK7:BK233,0)+6,1))</f>
        <v>BI22.ZSim</v>
      </c>
      <c r="BL238" s="6" t="str" cm="1">
        <f t="array" aca="1" ref="BL238" ca="1">INDIRECT(ADDRESS(MATCH(LARGE(_xlfn._xlws.FILTER(BL7:BL233,BM7:BM233&gt;cr),5),BL7:BL233,0)+6,1))</f>
        <v>BI16.TAJ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AU17.RA</v>
      </c>
      <c r="BO238" s="1" t="str" cm="1">
        <f t="array" aca="1" ref="BO238" ca="1">INDIRECT(ADDRESS(MATCH(SMALL(_xlfn._xlws.FILTER(BO7:BO233,BR7:BR233&gt;cr),5),BO7:BO233,0)+6,1))</f>
        <v>AI25.Coco</v>
      </c>
      <c r="BP238" s="1" t="str" cm="1">
        <f t="array" aca="1" ref="BP238" ca="1">INDIRECT(ADDRESS(MATCH(SMALL(_xlfn._xlws.FILTER(BP7:BP233,BR7:BR233&gt;cr),5),BP7:BP233,0)+6,1))</f>
        <v>AI25.Coco</v>
      </c>
      <c r="BQ238" s="1" t="str" cm="1">
        <f t="array" aca="1" ref="BQ238" ca="1">INDIRECT(ADDRESS(MATCH(LARGE(_xlfn._xlws.FILTER(BQ7:BQ233,BR7:BR233&gt;cr),5),BQ7:BQ233,0)+6,1))</f>
        <v>BI01.PNCR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AU04.MSD</v>
      </c>
      <c r="BT238" s="6" t="str" cm="1">
        <f t="array" aca="1" ref="BT238" ca="1">INDIRECT(ADDRESS(MATCH(SMALL(_xlfn._xlws.FILTER(BT7:BT233,BW7:BW233&gt;cr),5),BT7:BT233,0)+6,1))</f>
        <v>CI14.Amer.EMX2</v>
      </c>
      <c r="BU238" s="6" t="str" cm="1">
        <f t="array" aca="1" ref="BU238" ca="1">INDIRECT(ADDRESS(MATCH(SMALL(_xlfn._xlws.FILTER(BU7:BU233,BW7:BW233&gt;cr),5),BU7:BU233,0)+6,1))</f>
        <v>CI14.Amer.EMX2</v>
      </c>
      <c r="BV238" s="6" t="str" cm="1">
        <f t="array" aca="1" ref="BV238" ca="1">INDIRECT(ADDRESS(MATCH(LARGE(_xlfn._xlws.FILTER(BV7:BV233,BW7:BW233&gt;cr),5),BV7:BV233,0)+6,1))</f>
        <v>CI14.SMD.QTI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BU02.COD</v>
      </c>
      <c r="BY238" s="1" t="str" cm="1">
        <f t="array" aca="1" ref="BY238" ca="1">INDIRECT(ADDRESS(MATCH(SMALL(_xlfn._xlws.FILTER(BY7:BY233,CB7:CB233&gt;cr),5),BY7:BY233,0)+6,1))</f>
        <v>CI14.Amer.EMX2</v>
      </c>
      <c r="BZ238" s="1" t="str" cm="1">
        <f t="array" aca="1" ref="BZ238" ca="1">INDIRECT(ADDRESS(MATCH(SMALL(_xlfn._xlws.FILTER(BZ7:BZ233,CB7:CB233&gt;cr),5),BZ7:BZ233,0)+6,1))</f>
        <v>CI14.Amer.QTI</v>
      </c>
      <c r="CA238" s="5" t="str" cm="1">
        <f t="array" aca="1" ref="CA238" ca="1">INDIRECT(ADDRESS(MATCH(LARGE(_xlfn._xlws.FILTER(CA7:CA233,CB7:CB233&gt;cr),5),CA7:CA233,0)+6,1))</f>
        <v>CI14.Amer.EMX2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BU03.CPC</v>
      </c>
      <c r="CD238" s="6" t="str" cm="1">
        <f t="array" aca="1" ref="CD238" ca="1">INDIRECT(ADDRESS(MATCH(SMALL(_xlfn._xlws.FILTER(CD7:CD233,CG7:CG233&gt;cr),5),CD7:CD233,0)+6,1))</f>
        <v>CI14.Amer.EMX1</v>
      </c>
      <c r="CE238" s="6" t="str" cm="1">
        <f t="array" aca="1" ref="CE238" ca="1">INDIRECT(ADDRESS(MATCH(SMALL(_xlfn._xlws.FILTER(CE7:CE233,CG7:CG233&gt;cr),5),CE7:CE233,0)+6,1))</f>
        <v>BI07.NHMS</v>
      </c>
      <c r="CF238" s="6" t="str" cm="1">
        <f t="array" aca="1" ref="CF238" ca="1">INDIRECT(ADDRESS(MATCH(LARGE(_xlfn._xlws.FILTER(CF7:CF233,CG7:CG233&gt;cr),5),CF7:CF233,0)+6,1))</f>
        <v>CI14.SMD.PSS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BU01.JacRA</v>
      </c>
      <c r="CI238" s="1" t="str" cm="1">
        <f t="array" aca="1" ref="CI238" ca="1">INDIRECT(ADDRESS(MATCH(SMALL(_xlfn._xlws.FILTER(CI7:CI233,CL7:CL233&gt;cr),5),CI7:CI233,0)+6,1))</f>
        <v>BI22.ZSim</v>
      </c>
      <c r="CJ238" s="1" t="str" cm="1">
        <f t="array" aca="1" ref="CJ238" ca="1">INDIRECT(ADDRESS(MATCH(SMALL(_xlfn._xlws.FILTER(CJ7:CJ233,CL7:CL233&gt;cr),5),CJ7:CJ233,0)+6,1))</f>
        <v>BI22.ZSim</v>
      </c>
      <c r="CK238" s="1" t="str" cm="1">
        <f t="array" aca="1" ref="CK238" ca="1">INDIRECT(ADDRESS(MATCH(LARGE(_xlfn._xlws.FILTER(CK7:CK233,CL7:CL233&gt;cr),5),CK7:CK233,0)+6,1))</f>
        <v>CI14.Amer.TA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AU21.SMC</v>
      </c>
      <c r="CN238" s="6" t="str" cm="1">
        <f t="array" aca="1" ref="CN238" ca="1">INDIRECT(ADDRESS(MATCH(SMALL(_xlfn._xlws.FILTER(CN7:CN233,CQ7:CQ233&gt;cr),5),CN7:CN233,0)+6,1))</f>
        <v>AI26.URP</v>
      </c>
      <c r="CO238" s="6" t="str" cm="1">
        <f t="array" aca="1" ref="CO238" ca="1">INDIRECT(ADDRESS(MATCH(SMALL(_xlfn._xlws.FILTER(CO7:CO233,CQ7:CQ233&gt;cr),5),CO7:CO233,0)+6,1))</f>
        <v>AI25.Coco</v>
      </c>
      <c r="CP238" s="6" t="str" cm="1">
        <f t="array" aca="1" ref="CP238" ca="1">INDIRECT(ADDRESS(MATCH(LARGE(_xlfn._xlws.FILTER(CP7:CP233,CQ7:CQ233&gt;cr),5),CP7:CP233,0)+6,1))</f>
        <v>AI25.Coco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AU21.SMC</v>
      </c>
      <c r="CS238" s="1" t="str" cm="1">
        <f t="array" aca="1" ref="CS238" ca="1">INDIRECT(ADDRESS(MATCH(SMALL(_xlfn._xlws.FILTER(CS7:CS233,CV7:CV233&gt;cr),5),CS7:CS233,0)+6,1))</f>
        <v>CI14.SMD.EMX1</v>
      </c>
      <c r="CT238" s="1" t="str" cm="1">
        <f t="array" aca="1" ref="CT238" ca="1">INDIRECT(ADDRESS(MATCH(SMALL(_xlfn._xlws.FILTER(CT7:CT233,CV7:CV233&gt;cr),5),CT7:CT233,0)+6,1))</f>
        <v>CI14.Amer.EMX2</v>
      </c>
      <c r="CU238" s="1" t="str" cm="1">
        <f t="array" aca="1" ref="CU238" ca="1">INDIRECT(ADDRESS(MATCH(LARGE(_xlfn._xlws.FILTER(CU7:CU233,CV7:CV233&gt;cr),5),CU7:CU233,0)+6,1))</f>
        <v>CI14.Amer.EMX1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AU02.Cosine</v>
      </c>
      <c r="CX238" s="6" t="str" cm="1">
        <f t="array" aca="1" ref="CX238" ca="1">INDIRECT(ADDRESS(MATCH(SMALL(_xlfn._xlws.FILTER(CX7:CX233,DA7:DA233&gt;cr),5),CX7:CX233,0)+6,1))</f>
        <v>CI14.Amer.EMX2</v>
      </c>
      <c r="CY238" s="6" t="str" cm="1">
        <f t="array" aca="1" ref="CY238" ca="1">INDIRECT(ADDRESS(MATCH(SMALL(_xlfn._xlws.FILTER(CY7:CY233,DA7:DA233&gt;cr),5),CY7:CY233,0)+6,1))</f>
        <v>CI14.Amer.QTI</v>
      </c>
      <c r="CZ238" s="6" t="str" cm="1">
        <f t="array" aca="1" ref="CZ238" ca="1">INDIRECT(ADDRESS(MATCH(LARGE(_xlfn._xlws.FILTER(CZ7:CZ233,DA7:DA233&gt;cr),5),CZ7:CZ233,0)+6,1))</f>
        <v>BI14.QTIJ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AU02.Cosine</v>
      </c>
      <c r="DC238" s="1" t="str" cm="1">
        <f t="array" aca="1" ref="DC238" ca="1">INDIRECT(ADDRESS(MATCH(SMALL(_xlfn._xlws.FILTER(DC7:DC233,DF7:DF233&gt;cr),5),DC7:DC233,0)+6,1))</f>
        <v>CI14.Amer.EMX1</v>
      </c>
      <c r="DD238" s="1" t="str" cm="1">
        <f t="array" aca="1" ref="DD238" ca="1">INDIRECT(ADDRESS(MATCH(SMALL(_xlfn._xlws.FILTER(DD7:DD233,DF7:DF233&gt;cr),5),DD7:DD233,0)+6,1))</f>
        <v>BI07.NHMS</v>
      </c>
      <c r="DE238" s="1" t="str" cm="1">
        <f t="array" aca="1" ref="DE238" ca="1">INDIRECT(ADDRESS(MATCH(LARGE(_xlfn._xlws.FILTER(DE7:DE233,DF7:DF233&gt;cr),5),DE7:DE233,0)+6,1))</f>
        <v>BI07.NHMS.SMD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AU07.PSS</v>
      </c>
      <c r="DH238" s="6" t="str" cm="1">
        <f t="array" aca="1" ref="DH238" ca="1">INDIRECT(ADDRESS(MATCH(SMALL(_xlfn._xlws.FILTER(DH7:DH233,DK7:DK233&gt;cr),5),DH7:DH233,0)+6,1))</f>
        <v>BI22.ZSim</v>
      </c>
      <c r="DI238" s="6" t="str" cm="1">
        <f t="array" aca="1" ref="DI238" ca="1">INDIRECT(ADDRESS(MATCH(SMALL(_xlfn._xlws.FILTER(DI7:DI233,DK7:DK233&gt;cr),5),DI7:DI233,0)+6,1))</f>
        <v>BI22.ZSim</v>
      </c>
      <c r="DJ238" s="6" t="str" cm="1">
        <f t="array" aca="1" ref="DJ238" ca="1">INDIRECT(ADDRESS(MATCH(LARGE(_xlfn._xlws.FILTER(DJ7:DJ233,DK7:DK233&gt;cr),5),DJ7:DJ233,0)+6,1))</f>
        <v>AI07.PSS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AU04.MSD</v>
      </c>
      <c r="DM238" s="1" t="str" cm="1">
        <f t="array" aca="1" ref="DM238" ca="1">INDIRECT(ADDRESS(MATCH(SMALL(_xlfn._xlws.FILTER(DM7:DM233,DP7:DP233&gt;cr),5),DM7:DM233,0)+6,1))</f>
        <v>AI26.URP</v>
      </c>
      <c r="DN238" s="1" t="str" cm="1">
        <f t="array" aca="1" ref="DN238" ca="1">INDIRECT(ADDRESS(MATCH(SMALL(_xlfn._xlws.FILTER(DN7:DN233,DP7:DP233&gt;cr),5),DN7:DN233,0)+6,1))</f>
        <v>AI25.Coco</v>
      </c>
      <c r="DO238" s="1" t="str" cm="1">
        <f t="array" aca="1" ref="DO238" ca="1">INDIRECT(ADDRESS(MATCH(LARGE(_xlfn._xlws.FILTER(DO7:DO233,DP7:DP233&gt;cr),5),DO7:DO233,0)+6,1))</f>
        <v>AI25.Coco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AU05.SRC</v>
      </c>
      <c r="DR238" s="6" t="str" cm="1">
        <f t="array" aca="1" ref="DR238" ca="1">INDIRECT(ADDRESS(MATCH(SMALL(_xlfn._xlws.FILTER(DR7:DR233,DU7:DU233&gt;cr),5),DR7:DR233,0)+6,1))</f>
        <v>CI14.Amer.EMX2</v>
      </c>
      <c r="DS238" s="6" t="str" cm="1">
        <f t="array" aca="1" ref="DS238" ca="1">INDIRECT(ADDRESS(MATCH(SMALL(_xlfn._xlws.FILTER(DS7:DS233,DU7:DU233&gt;cr),5),DS7:DS233,0)+6,1))</f>
        <v>CI14.Amer.EMX2</v>
      </c>
      <c r="DT238" s="6" t="str" cm="1">
        <f t="array" aca="1" ref="DT238" ca="1">INDIRECT(ADDRESS(MATCH(LARGE(_xlfn._xlws.FILTER(DT7:DT233,DU7:DU233&gt;cr),5),DT7:DT233,0)+6,1))</f>
        <v>CI14.SMD.QTI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AU02.Cosine</v>
      </c>
      <c r="DW238" s="1" t="str" cm="1">
        <f t="array" aca="1" ref="DW238" ca="1">INDIRECT(ADDRESS(MATCH(SMALL(_xlfn._xlws.FILTER(DW7:DW233,DZ7:DZ233&gt;cr),5),DW7:DW233,0)+6,1))</f>
        <v>CI14.Amer.EMX2</v>
      </c>
      <c r="DX238" s="1" t="str" cm="1">
        <f t="array" aca="1" ref="DX238" ca="1">INDIRECT(ADDRESS(MATCH(SMALL(_xlfn._xlws.FILTER(DX7:DX233,DZ7:DZ233&gt;cr),5),DX7:DX233,0)+6,1))</f>
        <v>CI14.Amer.QTI</v>
      </c>
      <c r="DY238" s="1" t="str" cm="1">
        <f t="array" aca="1" ref="DY238" ca="1">INDIRECT(ADDRESS(MATCH(LARGE(_xlfn._xlws.FILTER(DY7:DY233,DZ7:DZ233&gt;cr),5),DY7:DY233,0)+6,1))</f>
        <v>CI14.Amer.EMX2</v>
      </c>
      <c r="DZ238" s="1" t="str" cm="1">
        <f t="array" aca="1" ref="DZ238" ca="1">INDIRECT(ADDRESS(MATCH(LARGE(_xlfn._xlws.FILTER(DZ7:DZ233,DZ7:DZ233&gt;cr),5),DZ7:DZ233,0)+6,1))</f>
        <v>AI01.Jaccard</v>
      </c>
      <c r="EA238" s="1" t="str" cm="1">
        <f t="array" aca="1" ref="EA238" ca="1">INDIRECT(ADDRESS(MATCH(SMALL(_xlfn._xlws.FILTER(EA7:EA233,DZ7:DZ233&gt;cr),5),EA7:EA233,0)+6,1))</f>
        <v>AU01.Jaccard</v>
      </c>
      <c r="EB238" s="6" t="str" cm="1">
        <f t="array" aca="1" ref="EB238" ca="1">INDIRECT(ADDRESS(MATCH(SMALL(_xlfn._xlws.FILTER(EB7:EB233,EE7:EE233&gt;cr),5),EB7:EB233,0)+6,1))</f>
        <v>CI14.Amer.EMX1</v>
      </c>
      <c r="EC238" s="6" t="str" cm="1">
        <f t="array" aca="1" ref="EC238" ca="1">INDIRECT(ADDRESS(MATCH(SMALL(_xlfn._xlws.FILTER(EC7:EC233,EE7:EE233&gt;cr),5),EC7:EC233,0)+6,1))</f>
        <v>BI07.NHMS</v>
      </c>
      <c r="ED238" s="6" t="str" cm="1">
        <f t="array" aca="1" ref="ED238" ca="1">INDIRECT(ADDRESS(MATCH(LARGE(_xlfn._xlws.FILTER(ED7:ED233,EE7:EE233&gt;cr),5),ED7:ED233,0)+6,1))</f>
        <v>CI14.SMD.PSS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AU04.MSD</v>
      </c>
      <c r="EG238" s="1" t="str" cm="1">
        <f t="array" aca="1" ref="EG238" ca="1">INDIRECT(ADDRESS(MATCH(SMALL(_xlfn._xlws.FILTER(EG7:EG233,EJ7:EJ233&gt;cr),5),EG7:EG233,0)+6,1))</f>
        <v>BI22.ZSim</v>
      </c>
      <c r="EH238" s="1" t="str" cm="1">
        <f t="array" aca="1" ref="EH238" ca="1">INDIRECT(ADDRESS(MATCH(SMALL(_xlfn._xlws.FILTER(EH7:EH233,EJ7:EJ233&gt;cr),5),EH7:EH233,0)+6,1))</f>
        <v>BI22.ZSim</v>
      </c>
      <c r="EI238" s="1" t="str" cm="1">
        <f t="array" aca="1" ref="EI238" ca="1">INDIRECT(ADDRESS(MATCH(LARGE(_xlfn._xlws.FILTER(EI7:EI233,EJ7:EJ233&gt;cr),5),EI7:EI233,0)+6,1))</f>
        <v>AI07.PSS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AU01.Jaccard</v>
      </c>
      <c r="EL238" s="6" t="str" cm="1">
        <f t="array" aca="1" ref="EL238" ca="1">INDIRECT(ADDRESS(MATCH(SMALL(_xlfn._xlws.FILTER(EL7:EL233,EO7:EO233&gt;cr),5),EL7:EL233,0)+6,1))</f>
        <v>AI25.Coco</v>
      </c>
      <c r="EM238" s="6" t="str" cm="1">
        <f t="array" aca="1" ref="EM238" ca="1">INDIRECT(ADDRESS(MATCH(SMALL(_xlfn._xlws.FILTER(EM7:EM233,EO7:EO233&gt;cr),5),EM7:EM233,0)+6,1))</f>
        <v>AI25.Coco</v>
      </c>
      <c r="EN238" s="6" t="str" cm="1">
        <f t="array" aca="1" ref="EN238" ca="1">INDIRECT(ADDRESS(MATCH(LARGE(_xlfn._xlws.FILTER(EN7:EN233,EO7:EO233&gt;cr),5),EN7:EN233,0)+6,1))</f>
        <v>BI01.PNCR</v>
      </c>
      <c r="EO238" s="6" t="str" cm="1">
        <f t="array" aca="1" ref="EO238" ca="1">INDIRECT(ADDRESS(MATCH(LARGE(_xlfn._xlws.FILTER(EO7:EO233,EO7:EO233&gt;cr),5),EO7:EO233,0)+6,1))</f>
        <v>AI01.Jaccard</v>
      </c>
      <c r="EP238" s="6" t="str" cm="1">
        <f t="array" aca="1" ref="EP238" ca="1">INDIRECT(ADDRESS(MATCH(SMALL(_xlfn._xlws.FILTER(EP7:EP233,EO7:EO233&gt;cr),5),EP7:EP233,0)+6,1))</f>
        <v>AU05.SRC</v>
      </c>
      <c r="EQ238" s="1" t="str" cm="1">
        <f t="array" aca="1" ref="EQ238" ca="1">INDIRECT(ADDRESS(MATCH(SMALL(_xlfn._xlws.FILTER(EQ7:EQ233,ET7:ET233&gt;cr),5),EQ7:EQ233,0)+6,1))</f>
        <v>AI01.Jaccard</v>
      </c>
      <c r="ER238" s="1" t="str" cm="1">
        <f t="array" aca="1" ref="ER238" ca="1">INDIRECT(ADDRESS(MATCH(SMALL(_xlfn._xlws.FILTER(ER7:ER233,ET7:ET233&gt;cr),5),ER7:ER233,0)+6,1))</f>
        <v>AI01.Jaccard</v>
      </c>
      <c r="ES238" s="1" t="str" cm="1">
        <f t="array" aca="1" ref="ES238" ca="1">INDIRECT(ADDRESS(MATCH(LARGE(_xlfn._xlws.FILTER(ES7:ES233,ET7:ET233&gt;cr),5),ES7:ES233,0)+6,1))</f>
        <v>AI01.Jaccard</v>
      </c>
      <c r="ET238" s="1" t="str" cm="1">
        <f t="array" aca="1" ref="ET238" ca="1">INDIRECT(ADDRESS(MATCH(LARGE(_xlfn._xlws.FILTER(ET7:ET233,ET7:ET233&gt;cr),5),ET7:ET233,0)+6,1))</f>
        <v>AI01.Jaccard</v>
      </c>
      <c r="EU238" s="1" t="str" cm="1">
        <f t="array" aca="1" ref="EU238" ca="1">INDIRECT(ADDRESS(MATCH(SMALL(_xlfn._xlws.FILTER(EU7:EU233,ET7:ET233&gt;cr),5),EU7:EU233,0)+6,1))</f>
        <v>AU01.Jaccard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CI01.IJ.Amer</v>
      </c>
      <c r="FB238" s="1" t="str" cm="1">
        <f t="array" aca="1" ref="FB238" ca="1">INDIRECT(ADDRESS(MATCH(SMALL(_xlfn._xlws.FILTER(FB7:FB233,FD7:FD233&gt;cr),5),FB7:FB233,0)+6,1))</f>
        <v>CI01.IJ.Amer</v>
      </c>
      <c r="FC238" s="1" t="str" cm="1">
        <f t="array" aca="1" ref="FC238" ca="1">INDIRECT(ADDRESS(MATCH(LARGE(_xlfn._xlws.FILTER(FC7:FC233,FD7:FD233&gt;cr),5),FC7:FC233,0)+6,1))</f>
        <v>AI15.NNSM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INDIRECT(ADDRESS(MATCH(SMALL(_xlfn._xlws.FILTER(FF7:FF233,FI7:FI233&gt;cr),5),FF7:FF233,0)+6,1))</f>
        <v>AI23.RES</v>
      </c>
      <c r="FG238" s="6" t="str" cm="1">
        <f t="array" aca="1" ref="FG238" ca="1">INDIRECT(ADDRESS(MATCH(SMALL(_xlfn._xlws.FILTER(FG7:FG233,FI7:FI233&gt;cr),5),FG7:FG233,0)+6,1))</f>
        <v>AI23.RES</v>
      </c>
      <c r="FH238" s="6" t="str" cm="1">
        <f t="array" aca="1" ref="FH238" ca="1">INDIRECT(ADDRESS(MATCH(LARGE(_xlfn._xlws.FILTER(FH7:FH233,FI7:FI233&gt;cr),5),FH7:FH233,0)+6,1))</f>
        <v>AI25.Coco</v>
      </c>
      <c r="FI238" s="6" t="str" cm="1">
        <f t="array" aca="1" ref="FI238" ca="1">INDIRECT(ADDRESS(MATCH(LARGE(_xlfn._xlws.FILTER(FI7:FI233,FI7:FI233&gt;cr),5),FI7:FI233,0)+6,1))</f>
        <v>AI01.Jaccard</v>
      </c>
      <c r="FJ238" s="6" t="str" cm="1">
        <f t="array" aca="1" ref="FJ238" ca="1">INDIRECT(ADDRESS(MATCH(SMALL(_xlfn._xlws.FILTER(FJ7:FJ233,FI7:FI233&gt;cr),5),FJ7:FJ233,0)+6,1))</f>
        <v>AU01.Jaccard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CI14.Amer.TA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CI14.Amer.TA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AI15.NNSM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BU01.Dice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k=20,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k=20,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k=20, r=0.1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49" t="s">
        <v>200</v>
      </c>
      <c r="C241" s="52"/>
      <c r="D241" s="52"/>
      <c r="E241" s="52"/>
      <c r="F241" s="52"/>
      <c r="G241" s="50" t="s">
        <v>264</v>
      </c>
      <c r="H241" s="50"/>
      <c r="I241" s="50"/>
      <c r="J241" s="50"/>
      <c r="K241" s="50"/>
      <c r="L241" s="49" t="s">
        <v>201</v>
      </c>
      <c r="M241" s="49"/>
      <c r="N241" s="49"/>
      <c r="O241" s="49"/>
      <c r="P241" s="49"/>
      <c r="Q241" s="50" t="s">
        <v>266</v>
      </c>
      <c r="R241" s="50"/>
      <c r="S241" s="50"/>
      <c r="T241" s="50"/>
      <c r="U241" s="50"/>
      <c r="V241" s="49" t="s">
        <v>202</v>
      </c>
      <c r="W241" s="49"/>
      <c r="X241" s="49"/>
      <c r="Y241" s="49"/>
      <c r="Z241" s="49"/>
      <c r="AA241" s="50" t="s">
        <v>268</v>
      </c>
      <c r="AB241" s="50"/>
      <c r="AC241" s="50"/>
      <c r="AD241" s="50"/>
      <c r="AE241" s="50"/>
      <c r="AF241" s="49" t="s">
        <v>203</v>
      </c>
      <c r="AG241" s="49"/>
      <c r="AH241" s="49"/>
      <c r="AI241" s="49"/>
      <c r="AJ241" s="49"/>
      <c r="AK241" s="50" t="s">
        <v>270</v>
      </c>
      <c r="AL241" s="50"/>
      <c r="AM241" s="50"/>
      <c r="AN241" s="50"/>
      <c r="AO241" s="50"/>
      <c r="AP241" s="49" t="s">
        <v>205</v>
      </c>
      <c r="AQ241" s="49"/>
      <c r="AR241" s="49"/>
      <c r="AS241" s="49"/>
      <c r="AT241" s="49"/>
      <c r="AU241" s="50" t="s">
        <v>200</v>
      </c>
      <c r="AV241" s="51"/>
      <c r="AW241" s="51"/>
      <c r="AX241" s="51"/>
      <c r="AY241" s="51"/>
      <c r="AZ241" s="49" t="s">
        <v>201</v>
      </c>
      <c r="BA241" s="49"/>
      <c r="BB241" s="49"/>
      <c r="BC241" s="49"/>
      <c r="BD241" s="49"/>
      <c r="BE241" s="50" t="s">
        <v>202</v>
      </c>
      <c r="BF241" s="50"/>
      <c r="BG241" s="50"/>
      <c r="BH241" s="50"/>
      <c r="BI241" s="50"/>
      <c r="BJ241" s="49" t="s">
        <v>203</v>
      </c>
      <c r="BK241" s="49"/>
      <c r="BL241" s="49"/>
      <c r="BM241" s="49"/>
      <c r="BN241" s="49"/>
      <c r="BO241" s="50" t="s">
        <v>205</v>
      </c>
      <c r="BP241" s="50"/>
      <c r="BQ241" s="50"/>
      <c r="BR241" s="50"/>
      <c r="BS241" s="50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36" t="s">
        <v>196</v>
      </c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8" t="s">
        <v>229</v>
      </c>
      <c r="AV242" s="39"/>
      <c r="AW242" s="39"/>
      <c r="AX242" s="39"/>
      <c r="AY242" s="39"/>
      <c r="AZ242" s="39"/>
      <c r="BA242" s="39"/>
      <c r="BB242" s="39"/>
      <c r="BC242" s="39"/>
      <c r="BD242" s="39"/>
      <c r="BE242" s="39"/>
      <c r="BF242" s="39"/>
      <c r="BG242" s="39"/>
      <c r="BH242" s="39"/>
      <c r="BI242" s="39"/>
      <c r="BJ242" s="39"/>
      <c r="BK242" s="39"/>
      <c r="BL242" s="39"/>
      <c r="BM242" s="39"/>
      <c r="BN242" s="39"/>
      <c r="BO242" s="39"/>
      <c r="BP242" s="39"/>
      <c r="BQ242" s="39"/>
      <c r="BR242" s="39"/>
      <c r="BS242" s="39"/>
      <c r="BT242" s="40" t="s">
        <v>232</v>
      </c>
      <c r="BU242" s="41"/>
      <c r="BV242" s="41"/>
      <c r="BW242" s="41"/>
      <c r="BX242" s="41"/>
      <c r="BY242" s="41"/>
      <c r="BZ242" s="41"/>
      <c r="CA242" s="41"/>
      <c r="CB242" s="41"/>
      <c r="CC242" s="41"/>
      <c r="CD242" s="41"/>
      <c r="CE242" s="41"/>
      <c r="CF242" s="41"/>
      <c r="CG242" s="41"/>
      <c r="CH242" s="41"/>
      <c r="CI242" s="41"/>
      <c r="CJ242" s="41"/>
      <c r="CK242" s="41"/>
      <c r="CL242" s="41"/>
      <c r="CM242" s="41"/>
      <c r="CN242" s="41"/>
      <c r="CO242" s="41"/>
      <c r="CP242" s="41"/>
      <c r="CQ242" s="41"/>
      <c r="CR242" s="42"/>
      <c r="CS242" s="43" t="s">
        <v>197</v>
      </c>
      <c r="CT242" s="44"/>
      <c r="CU242" s="44"/>
      <c r="CV242" s="44"/>
      <c r="CW242" s="44"/>
      <c r="CX242" s="44"/>
      <c r="CY242" s="44"/>
      <c r="CZ242" s="44"/>
      <c r="DA242" s="44"/>
      <c r="DB242" s="44"/>
      <c r="DC242" s="44"/>
      <c r="DD242" s="44"/>
      <c r="DE242" s="44"/>
      <c r="DF242" s="44"/>
      <c r="DG242" s="44"/>
      <c r="DH242" s="44"/>
      <c r="DI242" s="44"/>
      <c r="DJ242" s="44"/>
      <c r="DK242" s="44"/>
      <c r="DL242" s="44"/>
      <c r="DM242" s="44"/>
      <c r="DN242" s="44"/>
      <c r="DO242" s="44"/>
      <c r="DP242" s="44"/>
      <c r="DQ242" s="45"/>
      <c r="DR242" s="46" t="s">
        <v>198</v>
      </c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8"/>
      <c r="EQ242" s="27" t="s">
        <v>199</v>
      </c>
      <c r="ER242" s="28"/>
      <c r="ES242" s="28"/>
      <c r="ET242" s="28"/>
      <c r="EU242" s="28"/>
      <c r="EV242" s="28"/>
      <c r="EW242" s="28"/>
      <c r="EX242" s="28"/>
      <c r="EY242" s="28"/>
      <c r="EZ242" s="28"/>
      <c r="FA242" s="28"/>
      <c r="FB242" s="28"/>
      <c r="FC242" s="28"/>
      <c r="FD242" s="28"/>
      <c r="FE242" s="28"/>
      <c r="FF242" s="28"/>
      <c r="FG242" s="28"/>
      <c r="FH242" s="28"/>
      <c r="FI242" s="28"/>
      <c r="FJ242" s="28"/>
      <c r="FK242" s="28"/>
      <c r="FL242" s="28"/>
      <c r="FM242" s="28"/>
      <c r="FN242" s="28"/>
      <c r="FO242" s="29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EG5:EK5"/>
    <mergeCell ref="EL5:EP5"/>
    <mergeCell ref="EQ5:EU5"/>
    <mergeCell ref="EV5:EZ5"/>
    <mergeCell ref="FA5:FE5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BY241:CC241"/>
    <mergeCell ref="CD241:CH241"/>
    <mergeCell ref="CI241:CM241"/>
    <mergeCell ref="CN241:CR241"/>
    <mergeCell ref="CS241:CW241"/>
    <mergeCell ref="CX241:DB241"/>
    <mergeCell ref="DC241:DG241"/>
    <mergeCell ref="DH241:DL241"/>
    <mergeCell ref="DM241:DQ241"/>
    <mergeCell ref="DR241:DV241"/>
    <mergeCell ref="EQ242:FO242"/>
    <mergeCell ref="DW241:EA241"/>
    <mergeCell ref="EB241:EF241"/>
    <mergeCell ref="EG241:EK241"/>
    <mergeCell ref="EL241:EP241"/>
    <mergeCell ref="EQ241:EU241"/>
    <mergeCell ref="B242:AT242"/>
    <mergeCell ref="AU242:BS242"/>
    <mergeCell ref="BT242:CR242"/>
    <mergeCell ref="CS242:DQ242"/>
    <mergeCell ref="DR242:EP242"/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4" zoomScaleNormal="100" workbookViewId="0">
      <pane xSplit="1" topLeftCell="IO1" activePane="topRight" state="frozen"/>
      <selection pane="topRight" activeCell="HJ98" sqref="HJ98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36" t="s">
        <v>196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8" t="s">
        <v>229</v>
      </c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  <c r="CW4" s="39"/>
      <c r="CX4" s="39"/>
      <c r="CY4" s="39"/>
      <c r="CZ4" s="39"/>
      <c r="DA4" s="39"/>
      <c r="DB4" s="39"/>
      <c r="DC4" s="39"/>
      <c r="DD4" s="39"/>
      <c r="DE4" s="39"/>
      <c r="DF4" s="39"/>
      <c r="DG4" s="39"/>
      <c r="DH4" s="39"/>
      <c r="DI4" s="39"/>
      <c r="DJ4" s="58" t="s">
        <v>232</v>
      </c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60" t="s">
        <v>197</v>
      </c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2" t="s">
        <v>198</v>
      </c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  <c r="GY4" s="63"/>
      <c r="GZ4" s="63"/>
      <c r="HA4" s="63"/>
      <c r="HB4" s="63"/>
      <c r="HC4" s="63"/>
      <c r="HD4" s="63"/>
      <c r="HE4" s="63"/>
      <c r="HF4" s="63"/>
      <c r="HG4" s="63"/>
      <c r="HH4" s="63"/>
      <c r="HI4" s="63"/>
      <c r="HJ4" s="63"/>
      <c r="HK4" s="63"/>
      <c r="HL4" s="63"/>
      <c r="HM4" s="63"/>
      <c r="HN4" s="63"/>
      <c r="HO4" s="63"/>
      <c r="HP4" s="63"/>
      <c r="HQ4" s="63"/>
      <c r="HR4" s="63"/>
      <c r="HS4" s="63"/>
      <c r="HT4" s="63"/>
      <c r="HU4" s="63"/>
      <c r="HV4" s="63"/>
      <c r="HW4" s="63"/>
      <c r="HX4" s="63"/>
      <c r="HY4" s="63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30" t="s">
        <v>214</v>
      </c>
      <c r="JO4" s="53"/>
      <c r="JP4" s="53"/>
      <c r="JQ4" s="53"/>
      <c r="JR4" s="53"/>
      <c r="JS4" s="53"/>
      <c r="JT4" s="53"/>
      <c r="JU4" s="54"/>
      <c r="JV4" s="21" t="s">
        <v>215</v>
      </c>
      <c r="JW4" s="22"/>
      <c r="JX4" s="22"/>
      <c r="JY4" s="22"/>
      <c r="JZ4" s="22"/>
      <c r="KA4" s="22"/>
      <c r="KB4" s="22"/>
      <c r="KC4" s="23"/>
      <c r="KE4" s="12" t="s">
        <v>272</v>
      </c>
    </row>
    <row r="5" spans="1:291" ht="13.5" x14ac:dyDescent="0.25">
      <c r="B5" s="49" t="s">
        <v>200</v>
      </c>
      <c r="C5" s="52"/>
      <c r="D5" s="52"/>
      <c r="E5" s="52"/>
      <c r="F5" s="52"/>
      <c r="G5" s="52"/>
      <c r="H5" s="52"/>
      <c r="I5" s="52"/>
      <c r="J5" s="50" t="s">
        <v>264</v>
      </c>
      <c r="K5" s="50"/>
      <c r="L5" s="50"/>
      <c r="M5" s="50"/>
      <c r="N5" s="50"/>
      <c r="O5" s="50"/>
      <c r="P5" s="50"/>
      <c r="Q5" s="50"/>
      <c r="R5" s="49" t="s">
        <v>201</v>
      </c>
      <c r="S5" s="49"/>
      <c r="T5" s="49"/>
      <c r="U5" s="49"/>
      <c r="V5" s="49"/>
      <c r="W5" s="49"/>
      <c r="X5" s="49"/>
      <c r="Y5" s="49"/>
      <c r="Z5" s="50" t="s">
        <v>266</v>
      </c>
      <c r="AA5" s="50"/>
      <c r="AB5" s="50"/>
      <c r="AC5" s="50"/>
      <c r="AD5" s="50"/>
      <c r="AE5" s="50"/>
      <c r="AF5" s="50"/>
      <c r="AG5" s="50"/>
      <c r="AH5" s="49" t="s">
        <v>202</v>
      </c>
      <c r="AI5" s="49"/>
      <c r="AJ5" s="49"/>
      <c r="AK5" s="49"/>
      <c r="AL5" s="49"/>
      <c r="AM5" s="49"/>
      <c r="AN5" s="49"/>
      <c r="AO5" s="49"/>
      <c r="AP5" s="50" t="s">
        <v>268</v>
      </c>
      <c r="AQ5" s="50"/>
      <c r="AR5" s="50"/>
      <c r="AS5" s="50"/>
      <c r="AT5" s="50"/>
      <c r="AU5" s="50"/>
      <c r="AV5" s="50"/>
      <c r="AW5" s="50"/>
      <c r="AX5" s="49" t="s">
        <v>203</v>
      </c>
      <c r="AY5" s="49"/>
      <c r="AZ5" s="49"/>
      <c r="BA5" s="49"/>
      <c r="BB5" s="49"/>
      <c r="BC5" s="49"/>
      <c r="BD5" s="49"/>
      <c r="BE5" s="49"/>
      <c r="BF5" s="50" t="s">
        <v>270</v>
      </c>
      <c r="BG5" s="50"/>
      <c r="BH5" s="50"/>
      <c r="BI5" s="50"/>
      <c r="BJ5" s="50"/>
      <c r="BK5" s="50"/>
      <c r="BL5" s="50"/>
      <c r="BM5" s="50"/>
      <c r="BN5" s="49" t="s">
        <v>205</v>
      </c>
      <c r="BO5" s="49"/>
      <c r="BP5" s="49"/>
      <c r="BQ5" s="49"/>
      <c r="BR5" s="49"/>
      <c r="BS5" s="49"/>
      <c r="BT5" s="49"/>
      <c r="BU5" s="49"/>
      <c r="BV5" s="50" t="s">
        <v>200</v>
      </c>
      <c r="BW5" s="51"/>
      <c r="BX5" s="51"/>
      <c r="BY5" s="51"/>
      <c r="BZ5" s="51"/>
      <c r="CA5" s="51"/>
      <c r="CB5" s="51"/>
      <c r="CC5" s="51"/>
      <c r="CD5" s="49" t="s">
        <v>201</v>
      </c>
      <c r="CE5" s="49"/>
      <c r="CF5" s="49"/>
      <c r="CG5" s="49"/>
      <c r="CH5" s="49"/>
      <c r="CI5" s="49"/>
      <c r="CJ5" s="49"/>
      <c r="CK5" s="49"/>
      <c r="CL5" s="50" t="s">
        <v>202</v>
      </c>
      <c r="CM5" s="50"/>
      <c r="CN5" s="50"/>
      <c r="CO5" s="50"/>
      <c r="CP5" s="50"/>
      <c r="CQ5" s="50"/>
      <c r="CR5" s="50"/>
      <c r="CS5" s="50"/>
      <c r="CT5" s="49" t="s">
        <v>203</v>
      </c>
      <c r="CU5" s="49"/>
      <c r="CV5" s="49"/>
      <c r="CW5" s="49"/>
      <c r="CX5" s="49"/>
      <c r="CY5" s="49"/>
      <c r="CZ5" s="49"/>
      <c r="DA5" s="49"/>
      <c r="DB5" s="50" t="s">
        <v>205</v>
      </c>
      <c r="DC5" s="50"/>
      <c r="DD5" s="50"/>
      <c r="DE5" s="50"/>
      <c r="DF5" s="50"/>
      <c r="DG5" s="50"/>
      <c r="DH5" s="50"/>
      <c r="DI5" s="50"/>
      <c r="DJ5" s="49" t="s">
        <v>200</v>
      </c>
      <c r="DK5" s="52"/>
      <c r="DL5" s="52"/>
      <c r="DM5" s="52"/>
      <c r="DN5" s="52"/>
      <c r="DO5" s="52"/>
      <c r="DP5" s="52"/>
      <c r="DQ5" s="52"/>
      <c r="DR5" s="50" t="s">
        <v>201</v>
      </c>
      <c r="DS5" s="50"/>
      <c r="DT5" s="50"/>
      <c r="DU5" s="50"/>
      <c r="DV5" s="50"/>
      <c r="DW5" s="50"/>
      <c r="DX5" s="50"/>
      <c r="DY5" s="50"/>
      <c r="DZ5" s="49" t="s">
        <v>202</v>
      </c>
      <c r="EA5" s="49"/>
      <c r="EB5" s="49"/>
      <c r="EC5" s="49"/>
      <c r="ED5" s="49"/>
      <c r="EE5" s="49"/>
      <c r="EF5" s="49"/>
      <c r="EG5" s="49"/>
      <c r="EH5" s="50" t="s">
        <v>203</v>
      </c>
      <c r="EI5" s="50"/>
      <c r="EJ5" s="50"/>
      <c r="EK5" s="50"/>
      <c r="EL5" s="50"/>
      <c r="EM5" s="50"/>
      <c r="EN5" s="50"/>
      <c r="EO5" s="50"/>
      <c r="EP5" s="49" t="s">
        <v>205</v>
      </c>
      <c r="EQ5" s="49"/>
      <c r="ER5" s="49"/>
      <c r="ES5" s="49"/>
      <c r="ET5" s="49"/>
      <c r="EU5" s="49"/>
      <c r="EV5" s="49"/>
      <c r="EW5" s="49"/>
      <c r="EX5" s="50" t="s">
        <v>200</v>
      </c>
      <c r="EY5" s="51"/>
      <c r="EZ5" s="51"/>
      <c r="FA5" s="51"/>
      <c r="FB5" s="51"/>
      <c r="FC5" s="51"/>
      <c r="FD5" s="51"/>
      <c r="FE5" s="51"/>
      <c r="FF5" s="49" t="s">
        <v>201</v>
      </c>
      <c r="FG5" s="49"/>
      <c r="FH5" s="49"/>
      <c r="FI5" s="49"/>
      <c r="FJ5" s="49"/>
      <c r="FK5" s="49"/>
      <c r="FL5" s="49"/>
      <c r="FM5" s="49"/>
      <c r="FN5" s="50" t="s">
        <v>202</v>
      </c>
      <c r="FO5" s="50"/>
      <c r="FP5" s="50"/>
      <c r="FQ5" s="50"/>
      <c r="FR5" s="50"/>
      <c r="FS5" s="50"/>
      <c r="FT5" s="50"/>
      <c r="FU5" s="50"/>
      <c r="FV5" s="49" t="s">
        <v>203</v>
      </c>
      <c r="FW5" s="49"/>
      <c r="FX5" s="49"/>
      <c r="FY5" s="49"/>
      <c r="FZ5" s="49"/>
      <c r="GA5" s="49"/>
      <c r="GB5" s="49"/>
      <c r="GC5" s="49"/>
      <c r="GD5" s="50" t="s">
        <v>3</v>
      </c>
      <c r="GE5" s="50"/>
      <c r="GF5" s="50"/>
      <c r="GG5" s="50"/>
      <c r="GH5" s="50"/>
      <c r="GI5" s="50"/>
      <c r="GJ5" s="50"/>
      <c r="GK5" s="50"/>
      <c r="GL5" s="49" t="s">
        <v>200</v>
      </c>
      <c r="GM5" s="52"/>
      <c r="GN5" s="52"/>
      <c r="GO5" s="52"/>
      <c r="GP5" s="52"/>
      <c r="GQ5" s="52"/>
      <c r="GR5" s="52"/>
      <c r="GS5" s="52"/>
      <c r="GT5" s="50" t="s">
        <v>201</v>
      </c>
      <c r="GU5" s="50"/>
      <c r="GV5" s="50"/>
      <c r="GW5" s="50"/>
      <c r="GX5" s="50"/>
      <c r="GY5" s="50"/>
      <c r="GZ5" s="50"/>
      <c r="HA5" s="50"/>
      <c r="HB5" s="49" t="s">
        <v>202</v>
      </c>
      <c r="HC5" s="49"/>
      <c r="HD5" s="49"/>
      <c r="HE5" s="49"/>
      <c r="HF5" s="49"/>
      <c r="HG5" s="49"/>
      <c r="HH5" s="49"/>
      <c r="HI5" s="49"/>
      <c r="HJ5" s="50" t="s">
        <v>203</v>
      </c>
      <c r="HK5" s="50"/>
      <c r="HL5" s="50"/>
      <c r="HM5" s="50"/>
      <c r="HN5" s="50"/>
      <c r="HO5" s="50"/>
      <c r="HP5" s="50"/>
      <c r="HQ5" s="50"/>
      <c r="HR5" s="49" t="s">
        <v>3</v>
      </c>
      <c r="HS5" s="49"/>
      <c r="HT5" s="49"/>
      <c r="HU5" s="49"/>
      <c r="HV5" s="49"/>
      <c r="HW5" s="49"/>
      <c r="HX5" s="49"/>
      <c r="HY5" s="49"/>
      <c r="HZ5" s="50" t="s">
        <v>200</v>
      </c>
      <c r="IA5" s="51"/>
      <c r="IB5" s="51"/>
      <c r="IC5" s="51"/>
      <c r="ID5" s="51"/>
      <c r="IE5" s="51"/>
      <c r="IF5" s="51"/>
      <c r="IG5" s="51"/>
      <c r="IH5" s="49" t="s">
        <v>201</v>
      </c>
      <c r="II5" s="49"/>
      <c r="IJ5" s="49"/>
      <c r="IK5" s="49"/>
      <c r="IL5" s="49"/>
      <c r="IM5" s="49"/>
      <c r="IN5" s="49"/>
      <c r="IO5" s="49"/>
      <c r="IP5" s="50" t="s">
        <v>202</v>
      </c>
      <c r="IQ5" s="50"/>
      <c r="IR5" s="50"/>
      <c r="IS5" s="50"/>
      <c r="IT5" s="50"/>
      <c r="IU5" s="50"/>
      <c r="IV5" s="50"/>
      <c r="IW5" s="50"/>
      <c r="IX5" s="49" t="s">
        <v>203</v>
      </c>
      <c r="IY5" s="49"/>
      <c r="IZ5" s="49"/>
      <c r="JA5" s="49"/>
      <c r="JB5" s="49"/>
      <c r="JC5" s="49"/>
      <c r="JD5" s="49"/>
      <c r="JE5" s="49"/>
      <c r="JF5" s="50" t="s">
        <v>3</v>
      </c>
      <c r="JG5" s="50"/>
      <c r="JH5" s="50"/>
      <c r="JI5" s="50"/>
      <c r="JJ5" s="50"/>
      <c r="JK5" s="50"/>
      <c r="JL5" s="50"/>
      <c r="JM5" s="50"/>
      <c r="JN5" s="55"/>
      <c r="JO5" s="56"/>
      <c r="JP5" s="56"/>
      <c r="JQ5" s="56"/>
      <c r="JR5" s="56"/>
      <c r="JS5" s="56"/>
      <c r="JT5" s="56"/>
      <c r="JU5" s="57"/>
      <c r="JV5" s="24"/>
      <c r="JW5" s="25"/>
      <c r="JX5" s="25"/>
      <c r="JY5" s="25"/>
      <c r="JZ5" s="25"/>
      <c r="KA5" s="25"/>
      <c r="KB5" s="25"/>
      <c r="KC5" s="26"/>
      <c r="KE5" s="13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4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>
        <v>0.74750000000000005</v>
      </c>
      <c r="DC7" s="5">
        <v>0.97540000000000004</v>
      </c>
      <c r="DD7" s="5">
        <v>0.1416</v>
      </c>
      <c r="DE7" s="5">
        <v>2.8500000000000001E-2</v>
      </c>
      <c r="DF7" s="5">
        <v>0.70530000000000004</v>
      </c>
      <c r="DG7" s="5">
        <v>0.61639999999999995</v>
      </c>
      <c r="DH7" s="5">
        <v>0.98129999999999995</v>
      </c>
      <c r="DI7" s="5">
        <v>0.96560000000000001</v>
      </c>
      <c r="DJ7" s="4">
        <v>0.6179</v>
      </c>
      <c r="DK7" s="4">
        <v>0.66269999999999996</v>
      </c>
      <c r="DL7" s="4">
        <v>0.30359999999999998</v>
      </c>
      <c r="DM7" s="4">
        <v>1.6000000000000001E-3</v>
      </c>
      <c r="DN7" s="4">
        <v>0.88880000000000003</v>
      </c>
      <c r="DO7" s="4">
        <v>0.66300000000000003</v>
      </c>
      <c r="DP7" s="4">
        <v>1</v>
      </c>
      <c r="DQ7" s="4">
        <v>10.4754</v>
      </c>
      <c r="DR7" s="5">
        <v>0.62719999999999998</v>
      </c>
      <c r="DS7" s="5">
        <v>0.68379999999999996</v>
      </c>
      <c r="DT7" s="5">
        <v>0.2949</v>
      </c>
      <c r="DU7" s="5">
        <v>4.7999999999999996E-3</v>
      </c>
      <c r="DV7" s="5">
        <v>0.87949999999999995</v>
      </c>
      <c r="DW7" s="5">
        <v>0.65900000000000003</v>
      </c>
      <c r="DX7" s="5">
        <v>1</v>
      </c>
      <c r="DY7" s="5">
        <v>13.429500000000001</v>
      </c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>
        <v>0.74619999999999997</v>
      </c>
      <c r="EQ7" s="4">
        <v>0.97350000000000003</v>
      </c>
      <c r="ER7" s="4">
        <v>0.1411</v>
      </c>
      <c r="ES7" s="4">
        <v>2.8899999999999999E-2</v>
      </c>
      <c r="ET7" s="4">
        <v>0.70489999999999997</v>
      </c>
      <c r="EU7" s="4">
        <v>0.60850000000000004</v>
      </c>
      <c r="EV7" s="4">
        <v>0.97919999999999996</v>
      </c>
      <c r="EW7" s="4">
        <v>0.94289999999999996</v>
      </c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>
        <v>0.746</v>
      </c>
      <c r="GE7" s="5">
        <v>0.97230000000000005</v>
      </c>
      <c r="GF7" s="5">
        <v>0.1484</v>
      </c>
      <c r="GG7" s="5">
        <v>2.8899999999999999E-2</v>
      </c>
      <c r="GH7" s="5">
        <v>0.70550000000000002</v>
      </c>
      <c r="GI7" s="5">
        <v>0.60799999999999998</v>
      </c>
      <c r="GJ7" s="5">
        <v>0.98009999999999997</v>
      </c>
      <c r="GK7" s="5">
        <v>0.94230000000000003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>
        <v>0.66349999999999998</v>
      </c>
      <c r="HK7" s="5">
        <v>0.76549999999999996</v>
      </c>
      <c r="HL7" s="5">
        <v>0.23369999999999999</v>
      </c>
      <c r="HM7" s="5">
        <v>1.49E-2</v>
      </c>
      <c r="HN7" s="5">
        <v>0.83230000000000004</v>
      </c>
      <c r="HO7" s="5">
        <v>0.64990000000000003</v>
      </c>
      <c r="HP7" s="5">
        <v>0.99990000000000001</v>
      </c>
      <c r="HQ7" s="5">
        <v>3.2425000000000002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0.65654999999999997</v>
      </c>
      <c r="JO7" s="4">
        <f t="shared" ref="JO7:JO39" si="1">AVERAGEIFS(B7:JM7,metrics.rec,"MSE")</f>
        <v>0.75276538461538445</v>
      </c>
      <c r="JP7" s="4">
        <f t="shared" ref="JP7:JP39" si="2">AVERAGEIFS(B7:JM7,metrics.rec,"R")</f>
        <v>0.25397692307692304</v>
      </c>
      <c r="JQ7" s="4">
        <f t="shared" ref="JQ7:JQ39" si="3">AVERAGEIFS(B7:JM7,metrics.rec,"Precision")</f>
        <v>1.1557692307692309E-2</v>
      </c>
      <c r="JR7" s="4">
        <f t="shared" ref="JR7:JR39" si="4">AVERAGEIFS(B7:JM7,metrics.rec,"Recall")</f>
        <v>0.83779230769230761</v>
      </c>
      <c r="JS7" s="4">
        <f t="shared" ref="JS7:JS39" si="5">AVERAGEIFS(B7:JM7,metrics.rec,"Coverage")</f>
        <v>0.64942380952380951</v>
      </c>
      <c r="JT7" s="4">
        <f t="shared" ref="JT7:JT39" si="6">AVERAGEIFS(B7:JM7,metrics.rec,"Recatio")</f>
        <v>0.99703461538461535</v>
      </c>
      <c r="JU7" s="4">
        <f t="shared" ref="JU7:JU39" si="7">AVERAGEIFS(B7:JM7,metrics.rec,"Time")</f>
        <v>6.02935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k=10,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k=10,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k=20,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>
        <v>0.64680000000000004</v>
      </c>
      <c r="CE8" s="4">
        <v>0.72250000000000003</v>
      </c>
      <c r="CF8" s="4">
        <v>0.27350000000000002</v>
      </c>
      <c r="CG8" s="4">
        <v>4.8999999999999998E-3</v>
      </c>
      <c r="CH8" s="4">
        <v>0.87290000000000001</v>
      </c>
      <c r="CI8" s="4">
        <v>0.64319999999999999</v>
      </c>
      <c r="CJ8" s="4">
        <v>1</v>
      </c>
      <c r="CK8" s="4">
        <v>8.7457999999999991</v>
      </c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>
        <v>0.72719999999999996</v>
      </c>
      <c r="DC8" s="5">
        <v>0.91830000000000001</v>
      </c>
      <c r="DD8" s="5">
        <v>0.15570000000000001</v>
      </c>
      <c r="DE8" s="5">
        <v>5.5E-2</v>
      </c>
      <c r="DF8" s="5">
        <v>0.60660000000000003</v>
      </c>
      <c r="DG8" s="5">
        <v>0.2742</v>
      </c>
      <c r="DH8" s="5">
        <v>0.97109999999999996</v>
      </c>
      <c r="DI8" s="5">
        <v>0.91759999999999997</v>
      </c>
      <c r="DJ8" s="4">
        <v>0.64119999999999999</v>
      </c>
      <c r="DK8" s="4">
        <v>0.71030000000000004</v>
      </c>
      <c r="DL8" s="4">
        <v>0.27960000000000002</v>
      </c>
      <c r="DM8" s="4">
        <v>1.6000000000000001E-3</v>
      </c>
      <c r="DN8" s="4">
        <v>0.88170000000000004</v>
      </c>
      <c r="DO8" s="4">
        <v>0.65180000000000005</v>
      </c>
      <c r="DP8" s="4">
        <v>1</v>
      </c>
      <c r="DQ8" s="4">
        <v>10.2348</v>
      </c>
      <c r="DR8" s="5">
        <v>0.64700000000000002</v>
      </c>
      <c r="DS8" s="5">
        <v>0.72460000000000002</v>
      </c>
      <c r="DT8" s="5">
        <v>0.27050000000000002</v>
      </c>
      <c r="DU8" s="5">
        <v>4.8999999999999998E-3</v>
      </c>
      <c r="DV8" s="5">
        <v>0.87329999999999997</v>
      </c>
      <c r="DW8" s="5">
        <v>0.64259999999999995</v>
      </c>
      <c r="DX8" s="5">
        <v>1</v>
      </c>
      <c r="DY8" s="5">
        <v>12.2347</v>
      </c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>
        <v>0.72519999999999996</v>
      </c>
      <c r="EQ8" s="4">
        <v>0.91549999999999998</v>
      </c>
      <c r="ER8" s="4">
        <v>0.15559999999999999</v>
      </c>
      <c r="ES8" s="4">
        <v>5.5500000000000001E-2</v>
      </c>
      <c r="ET8" s="4">
        <v>0.60640000000000005</v>
      </c>
      <c r="EU8" s="4">
        <v>0.2717</v>
      </c>
      <c r="EV8" s="4">
        <v>0.96740000000000004</v>
      </c>
      <c r="EW8" s="4">
        <v>0.90149999999999997</v>
      </c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>
        <v>0.72540000000000004</v>
      </c>
      <c r="GE8" s="5">
        <v>0.91420000000000001</v>
      </c>
      <c r="GF8" s="5">
        <v>0.15870000000000001</v>
      </c>
      <c r="GG8" s="5">
        <v>5.5800000000000002E-2</v>
      </c>
      <c r="GH8" s="5">
        <v>0.60680000000000001</v>
      </c>
      <c r="GI8" s="5">
        <v>0.26989999999999997</v>
      </c>
      <c r="GJ8" s="5">
        <v>0.96989999999999998</v>
      </c>
      <c r="GK8" s="5">
        <v>0.88290000000000002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>
        <v>0.66749999999999998</v>
      </c>
      <c r="HK8" s="5">
        <v>0.77080000000000004</v>
      </c>
      <c r="HL8" s="5">
        <v>0.23089999999999999</v>
      </c>
      <c r="HM8" s="5">
        <v>1.6799999999999999E-2</v>
      </c>
      <c r="HN8" s="5">
        <v>0.82679999999999998</v>
      </c>
      <c r="HO8" s="5">
        <v>0.57230000000000003</v>
      </c>
      <c r="HP8" s="5">
        <v>0.99960000000000004</v>
      </c>
      <c r="HQ8" s="5">
        <v>3.1583999999999999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0.66489999999999994</v>
      </c>
      <c r="JO8" s="4">
        <f t="shared" si="1"/>
        <v>0.76654615384615377</v>
      </c>
      <c r="JP8" s="4">
        <f t="shared" si="2"/>
        <v>0.24238846153846155</v>
      </c>
      <c r="JQ8" s="4">
        <f t="shared" si="3"/>
        <v>1.6357692307692306E-2</v>
      </c>
      <c r="JR8" s="4">
        <f t="shared" si="4"/>
        <v>0.81713076923076922</v>
      </c>
      <c r="JS8" s="4">
        <f t="shared" si="5"/>
        <v>0.56549523809523816</v>
      </c>
      <c r="JT8" s="4">
        <f t="shared" si="6"/>
        <v>0.99541153846153851</v>
      </c>
      <c r="JU8" s="4">
        <f t="shared" si="7"/>
        <v>6.0241884615384622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k=20,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k=10,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r=0.5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k=20,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>
        <v>0.65229999999999999</v>
      </c>
      <c r="CE9" s="4">
        <v>0.73019999999999996</v>
      </c>
      <c r="CF9" s="4">
        <v>0.2772</v>
      </c>
      <c r="CG9" s="4">
        <v>7.6E-3</v>
      </c>
      <c r="CH9" s="4">
        <v>0.84930000000000005</v>
      </c>
      <c r="CI9" s="4">
        <v>0.40150000000000002</v>
      </c>
      <c r="CJ9" s="4">
        <v>1</v>
      </c>
      <c r="CK9" s="4">
        <v>8.8222000000000005</v>
      </c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>
        <v>0.77829999999999999</v>
      </c>
      <c r="DC9" s="5">
        <v>1.0428999999999999</v>
      </c>
      <c r="DD9" s="5">
        <v>0.1216</v>
      </c>
      <c r="DE9" s="5">
        <v>7.9299999999999995E-2</v>
      </c>
      <c r="DF9" s="5">
        <v>0.5302</v>
      </c>
      <c r="DG9" s="5">
        <v>0.16639999999999999</v>
      </c>
      <c r="DH9" s="5">
        <v>0.97240000000000004</v>
      </c>
      <c r="DI9" s="5">
        <v>0.92320000000000002</v>
      </c>
      <c r="DJ9" s="4">
        <v>0.64219999999999999</v>
      </c>
      <c r="DK9" s="4">
        <v>0.7087</v>
      </c>
      <c r="DL9" s="4">
        <v>0.2898</v>
      </c>
      <c r="DM9" s="4">
        <v>2.5000000000000001E-3</v>
      </c>
      <c r="DN9" s="4">
        <v>0.86199999999999999</v>
      </c>
      <c r="DO9" s="4">
        <v>0.40710000000000002</v>
      </c>
      <c r="DP9" s="4">
        <v>1</v>
      </c>
      <c r="DQ9" s="4">
        <v>9.8817000000000004</v>
      </c>
      <c r="DR9" s="5">
        <v>0.65280000000000005</v>
      </c>
      <c r="DS9" s="5">
        <v>0.73309999999999997</v>
      </c>
      <c r="DT9" s="5">
        <v>0.27379999999999999</v>
      </c>
      <c r="DU9" s="5">
        <v>7.6E-3</v>
      </c>
      <c r="DV9" s="5">
        <v>0.84970000000000001</v>
      </c>
      <c r="DW9" s="5">
        <v>0.4012</v>
      </c>
      <c r="DX9" s="5">
        <v>1</v>
      </c>
      <c r="DY9" s="5">
        <v>11.561500000000001</v>
      </c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>
        <v>0.7782</v>
      </c>
      <c r="EQ9" s="4">
        <v>1.0424</v>
      </c>
      <c r="ER9" s="4">
        <v>0.1227</v>
      </c>
      <c r="ES9" s="4">
        <v>7.9500000000000001E-2</v>
      </c>
      <c r="ET9" s="4">
        <v>0.52969999999999995</v>
      </c>
      <c r="EU9" s="4">
        <v>0.16569999999999999</v>
      </c>
      <c r="EV9" s="4">
        <v>0.96809999999999996</v>
      </c>
      <c r="EW9" s="4">
        <v>0.91210000000000002</v>
      </c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>
        <v>0.77800000000000002</v>
      </c>
      <c r="GE9" s="5">
        <v>1.0409999999999999</v>
      </c>
      <c r="GF9" s="5">
        <v>0.12479999999999999</v>
      </c>
      <c r="GG9" s="5">
        <v>7.9399999999999998E-2</v>
      </c>
      <c r="GH9" s="5">
        <v>0.52959999999999996</v>
      </c>
      <c r="GI9" s="5">
        <v>0.16569999999999999</v>
      </c>
      <c r="GJ9" s="5">
        <v>0.97170000000000001</v>
      </c>
      <c r="GK9" s="5">
        <v>0.88629999999999998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>
        <v>0.7117</v>
      </c>
      <c r="HK9" s="5">
        <v>0.86339999999999995</v>
      </c>
      <c r="HL9" s="5">
        <v>0.21279999999999999</v>
      </c>
      <c r="HM9" s="5">
        <v>2.5399999999999999E-2</v>
      </c>
      <c r="HN9" s="5">
        <v>0.7802</v>
      </c>
      <c r="HO9" s="5">
        <v>0.35659999999999997</v>
      </c>
      <c r="HP9" s="5">
        <v>0.99990000000000001</v>
      </c>
      <c r="HQ9" s="5">
        <v>3.1208999999999998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0.68995384615384614</v>
      </c>
      <c r="JO9" s="4">
        <f t="shared" si="1"/>
        <v>0.81945769230769239</v>
      </c>
      <c r="JP9" s="4">
        <f t="shared" si="2"/>
        <v>0.23376538461538457</v>
      </c>
      <c r="JQ9" s="4">
        <f t="shared" si="3"/>
        <v>2.4188461538461534E-2</v>
      </c>
      <c r="JR9" s="4">
        <f t="shared" si="4"/>
        <v>0.77825000000000011</v>
      </c>
      <c r="JS9" s="4">
        <f t="shared" si="5"/>
        <v>0.35181904761904759</v>
      </c>
      <c r="JT9" s="4">
        <f t="shared" si="6"/>
        <v>0.99564615384615374</v>
      </c>
      <c r="JU9" s="4">
        <f t="shared" si="7"/>
        <v>6.0453961538461538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k=10,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k=20,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>
        <v>0.64039999999999997</v>
      </c>
      <c r="CE10" s="4">
        <v>0.70809999999999995</v>
      </c>
      <c r="CF10" s="4">
        <v>0.27400000000000002</v>
      </c>
      <c r="CG10" s="4">
        <v>4.8999999999999998E-3</v>
      </c>
      <c r="CH10" s="4">
        <v>0.874</v>
      </c>
      <c r="CI10" s="4">
        <v>0.64359999999999995</v>
      </c>
      <c r="CJ10" s="4">
        <v>1</v>
      </c>
      <c r="CK10" s="4">
        <v>9.0188000000000006</v>
      </c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>
        <v>0.72609999999999997</v>
      </c>
      <c r="DC10" s="5">
        <v>0.91559999999999997</v>
      </c>
      <c r="DD10" s="5">
        <v>0.15390000000000001</v>
      </c>
      <c r="DE10" s="5">
        <v>5.5E-2</v>
      </c>
      <c r="DF10" s="5">
        <v>0.60670000000000002</v>
      </c>
      <c r="DG10" s="5">
        <v>0.27439999999999998</v>
      </c>
      <c r="DH10" s="5">
        <v>0.97219999999999995</v>
      </c>
      <c r="DI10" s="5">
        <v>0.92530000000000001</v>
      </c>
      <c r="DJ10" s="4">
        <v>0.63419999999999999</v>
      </c>
      <c r="DK10" s="4">
        <v>0.69440000000000002</v>
      </c>
      <c r="DL10" s="4">
        <v>0.28060000000000002</v>
      </c>
      <c r="DM10" s="4">
        <v>1.6000000000000001E-3</v>
      </c>
      <c r="DN10" s="4">
        <v>0.88270000000000004</v>
      </c>
      <c r="DO10" s="4">
        <v>0.65239999999999998</v>
      </c>
      <c r="DP10" s="4">
        <v>1</v>
      </c>
      <c r="DQ10" s="4">
        <v>9.6696000000000009</v>
      </c>
      <c r="DR10" s="5">
        <v>0.64070000000000005</v>
      </c>
      <c r="DS10" s="5">
        <v>0.7107</v>
      </c>
      <c r="DT10" s="5">
        <v>0.2712</v>
      </c>
      <c r="DU10" s="5">
        <v>4.8999999999999998E-3</v>
      </c>
      <c r="DV10" s="5">
        <v>0.87460000000000004</v>
      </c>
      <c r="DW10" s="5">
        <v>0.6431</v>
      </c>
      <c r="DX10" s="5">
        <v>1</v>
      </c>
      <c r="DY10" s="5">
        <v>11.4846</v>
      </c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>
        <v>0.72430000000000005</v>
      </c>
      <c r="EQ10" s="4">
        <v>0.91300000000000003</v>
      </c>
      <c r="ER10" s="4">
        <v>0.155</v>
      </c>
      <c r="ES10" s="4">
        <v>5.5500000000000001E-2</v>
      </c>
      <c r="ET10" s="4">
        <v>0.60619999999999996</v>
      </c>
      <c r="EU10" s="4">
        <v>0.27179999999999999</v>
      </c>
      <c r="EV10" s="4">
        <v>0.96909999999999996</v>
      </c>
      <c r="EW10" s="4">
        <v>0.91339999999999999</v>
      </c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>
        <v>0.72450000000000003</v>
      </c>
      <c r="GE10" s="5">
        <v>0.91169999999999995</v>
      </c>
      <c r="GF10" s="5">
        <v>0.15690000000000001</v>
      </c>
      <c r="GG10" s="5">
        <v>5.5800000000000002E-2</v>
      </c>
      <c r="GH10" s="5">
        <v>0.60670000000000002</v>
      </c>
      <c r="GI10" s="5">
        <v>0.27</v>
      </c>
      <c r="GJ10" s="5">
        <v>0.97130000000000005</v>
      </c>
      <c r="GK10" s="5">
        <v>0.88680000000000003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>
        <v>0.66569999999999996</v>
      </c>
      <c r="HK10" s="5">
        <v>0.76670000000000005</v>
      </c>
      <c r="HL10" s="5">
        <v>0.23139999999999999</v>
      </c>
      <c r="HM10" s="5">
        <v>1.6799999999999999E-2</v>
      </c>
      <c r="HN10" s="5">
        <v>0.82720000000000005</v>
      </c>
      <c r="HO10" s="5">
        <v>0.57269999999999999</v>
      </c>
      <c r="HP10" s="5">
        <v>0.99990000000000001</v>
      </c>
      <c r="HQ10" s="5">
        <v>3.0461999999999998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0.66147600000000006</v>
      </c>
      <c r="JO10" s="4">
        <f t="shared" si="1"/>
        <v>0.75893599999999994</v>
      </c>
      <c r="JP10" s="4">
        <f t="shared" si="2"/>
        <v>0.24230400000000002</v>
      </c>
      <c r="JQ10" s="4">
        <f t="shared" si="3"/>
        <v>1.6639999999999999E-2</v>
      </c>
      <c r="JR10" s="4">
        <f t="shared" si="4"/>
        <v>0.81629600000000013</v>
      </c>
      <c r="JS10" s="4">
        <f t="shared" si="5"/>
        <v>0.56283999999999978</v>
      </c>
      <c r="JT10" s="4">
        <f t="shared" si="6"/>
        <v>0.99548800000000004</v>
      </c>
      <c r="JU10" s="4">
        <f t="shared" si="7"/>
        <v>6.0842119999999991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k=20,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k=10,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k=10,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k=20,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>
        <v>0.61419999999999997</v>
      </c>
      <c r="CE11" s="4">
        <v>0.64459999999999995</v>
      </c>
      <c r="CF11" s="4">
        <v>0.23680000000000001</v>
      </c>
      <c r="CG11" s="4">
        <v>3.1699999999999999E-2</v>
      </c>
      <c r="CH11" s="4">
        <v>0.60780000000000001</v>
      </c>
      <c r="CI11" s="4">
        <v>6.8699999999999997E-2</v>
      </c>
      <c r="CJ11" s="4">
        <v>0.99619999999999997</v>
      </c>
      <c r="CK11" s="4">
        <v>7.9146999999999998</v>
      </c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>
        <v>0.83850000000000002</v>
      </c>
      <c r="DC11" s="5">
        <v>1.2126999999999999</v>
      </c>
      <c r="DD11" s="5">
        <v>8.9800000000000005E-2</v>
      </c>
      <c r="DE11" s="5">
        <v>6.6199999999999995E-2</v>
      </c>
      <c r="DF11" s="5">
        <v>2.53E-2</v>
      </c>
      <c r="DG11" s="5">
        <v>9.4000000000000004E-3</v>
      </c>
      <c r="DH11" s="5">
        <v>0.95599999999999996</v>
      </c>
      <c r="DI11" s="5">
        <v>0.90949999999999998</v>
      </c>
      <c r="DJ11" s="4">
        <v>0.61399999999999999</v>
      </c>
      <c r="DK11" s="4">
        <v>0.64800000000000002</v>
      </c>
      <c r="DL11" s="4">
        <v>0.2379</v>
      </c>
      <c r="DM11" s="4">
        <v>7.7000000000000002E-3</v>
      </c>
      <c r="DN11" s="4">
        <v>0.72540000000000004</v>
      </c>
      <c r="DO11" s="4">
        <v>0.1106</v>
      </c>
      <c r="DP11" s="4">
        <v>0.99790000000000001</v>
      </c>
      <c r="DQ11" s="4">
        <v>8.7994000000000003</v>
      </c>
      <c r="DR11" s="5">
        <v>0.61370000000000002</v>
      </c>
      <c r="DS11" s="5">
        <v>0.64670000000000005</v>
      </c>
      <c r="DT11" s="5">
        <v>0.23380000000000001</v>
      </c>
      <c r="DU11" s="5">
        <v>3.1600000000000003E-2</v>
      </c>
      <c r="DV11" s="5">
        <v>0.61019999999999996</v>
      </c>
      <c r="DW11" s="5">
        <v>6.88E-2</v>
      </c>
      <c r="DX11" s="5">
        <v>0.99450000000000005</v>
      </c>
      <c r="DY11" s="5">
        <v>10.434699999999999</v>
      </c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>
        <v>0.83609999999999995</v>
      </c>
      <c r="EQ11" s="4">
        <v>1.2153</v>
      </c>
      <c r="ER11" s="4">
        <v>6.5299999999999997E-2</v>
      </c>
      <c r="ES11" s="4">
        <v>6.6100000000000006E-2</v>
      </c>
      <c r="ET11" s="4">
        <v>2.5600000000000001E-2</v>
      </c>
      <c r="EU11" s="4">
        <v>9.4999999999999998E-3</v>
      </c>
      <c r="EV11" s="4">
        <v>0.95030000000000003</v>
      </c>
      <c r="EW11" s="4">
        <v>0.89800000000000002</v>
      </c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>
        <v>0.84089999999999998</v>
      </c>
      <c r="GE11" s="5">
        <v>1.2333000000000001</v>
      </c>
      <c r="GF11" s="5">
        <v>8.8200000000000001E-2</v>
      </c>
      <c r="GG11" s="5">
        <v>6.7400000000000002E-2</v>
      </c>
      <c r="GH11" s="5">
        <v>2.5899999999999999E-2</v>
      </c>
      <c r="GI11" s="5">
        <v>9.4000000000000004E-3</v>
      </c>
      <c r="GJ11" s="5">
        <v>0.95040000000000002</v>
      </c>
      <c r="GK11" s="5">
        <v>0.85570000000000002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>
        <v>0.66549999999999998</v>
      </c>
      <c r="HK11" s="5">
        <v>0.74260000000000004</v>
      </c>
      <c r="HL11" s="5">
        <v>0.1242</v>
      </c>
      <c r="HM11" s="5">
        <v>4.65E-2</v>
      </c>
      <c r="HN11" s="5">
        <v>8.6499999999999994E-2</v>
      </c>
      <c r="HO11" s="5">
        <v>2.0199999999999999E-2</v>
      </c>
      <c r="HP11" s="5">
        <v>0.97119999999999995</v>
      </c>
      <c r="HQ11" s="5">
        <v>2.9161000000000001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0.66874800000000012</v>
      </c>
      <c r="JO11" s="4">
        <f t="shared" si="1"/>
        <v>0.77703199999999983</v>
      </c>
      <c r="JP11" s="4">
        <f t="shared" si="2"/>
        <v>0.17613600000000001</v>
      </c>
      <c r="JQ11" s="4">
        <f t="shared" si="3"/>
        <v>4.5164000000000003E-2</v>
      </c>
      <c r="JR11" s="4">
        <f t="shared" si="4"/>
        <v>0.36003199999999991</v>
      </c>
      <c r="JS11" s="4">
        <f t="shared" si="5"/>
        <v>4.698999999999999E-2</v>
      </c>
      <c r="JT11" s="4">
        <f t="shared" si="6"/>
        <v>0.98081999999999991</v>
      </c>
      <c r="JU11" s="4">
        <f t="shared" si="7"/>
        <v>5.6383960000000002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k=10,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k=5, r=0.6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k=10,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k=10,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k=20,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>
        <v>0.63090000000000002</v>
      </c>
      <c r="CE12" s="4">
        <v>0.68640000000000001</v>
      </c>
      <c r="CF12" s="4">
        <v>0.3</v>
      </c>
      <c r="CG12" s="4">
        <v>4.8999999999999998E-3</v>
      </c>
      <c r="CH12" s="4">
        <v>0.87649999999999995</v>
      </c>
      <c r="CI12" s="4">
        <v>0.64459999999999995</v>
      </c>
      <c r="CJ12" s="4">
        <v>1</v>
      </c>
      <c r="CK12" s="4">
        <v>8.6759000000000004</v>
      </c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>
        <v>0.73399999999999999</v>
      </c>
      <c r="DC12" s="5">
        <v>0.93669999999999998</v>
      </c>
      <c r="DD12" s="5">
        <v>0.15129999999999999</v>
      </c>
      <c r="DE12" s="5">
        <v>5.4600000000000003E-2</v>
      </c>
      <c r="DF12" s="5">
        <v>0.6</v>
      </c>
      <c r="DG12" s="5">
        <v>0.27339999999999998</v>
      </c>
      <c r="DH12" s="5">
        <v>0.97140000000000004</v>
      </c>
      <c r="DI12" s="5">
        <v>0.93130000000000002</v>
      </c>
      <c r="DJ12" s="4">
        <v>0.62409999999999999</v>
      </c>
      <c r="DK12" s="4">
        <v>0.67090000000000005</v>
      </c>
      <c r="DL12" s="4">
        <v>0.31009999999999999</v>
      </c>
      <c r="DM12" s="4">
        <v>1.6000000000000001E-3</v>
      </c>
      <c r="DN12" s="4">
        <v>0.88490000000000002</v>
      </c>
      <c r="DO12" s="4">
        <v>0.65269999999999995</v>
      </c>
      <c r="DP12" s="4">
        <v>1</v>
      </c>
      <c r="DQ12" s="4">
        <v>9.5295000000000005</v>
      </c>
      <c r="DR12" s="5">
        <v>0.63170000000000004</v>
      </c>
      <c r="DS12" s="5">
        <v>0.68959999999999999</v>
      </c>
      <c r="DT12" s="5">
        <v>0.30320000000000003</v>
      </c>
      <c r="DU12" s="5">
        <v>4.8999999999999998E-3</v>
      </c>
      <c r="DV12" s="5">
        <v>0.877</v>
      </c>
      <c r="DW12" s="5">
        <v>0.64400000000000002</v>
      </c>
      <c r="DX12" s="5">
        <v>1</v>
      </c>
      <c r="DY12" s="5">
        <v>11.0306</v>
      </c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>
        <v>0.73270000000000002</v>
      </c>
      <c r="EQ12" s="4">
        <v>0.93600000000000005</v>
      </c>
      <c r="ER12" s="4">
        <v>0.15129999999999999</v>
      </c>
      <c r="ES12" s="4">
        <v>5.5E-2</v>
      </c>
      <c r="ET12" s="4">
        <v>0.59919999999999995</v>
      </c>
      <c r="EU12" s="4">
        <v>0.27089999999999997</v>
      </c>
      <c r="EV12" s="4">
        <v>0.96760000000000002</v>
      </c>
      <c r="EW12" s="4">
        <v>0.91120000000000001</v>
      </c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>
        <v>0.73240000000000005</v>
      </c>
      <c r="GE12" s="5">
        <v>0.93269999999999997</v>
      </c>
      <c r="GF12" s="5">
        <v>0.15160000000000001</v>
      </c>
      <c r="GG12" s="5">
        <v>5.5399999999999998E-2</v>
      </c>
      <c r="GH12" s="5">
        <v>0.60060000000000002</v>
      </c>
      <c r="GI12" s="5">
        <v>0.26929999999999998</v>
      </c>
      <c r="GJ12" s="5">
        <v>0.97040000000000004</v>
      </c>
      <c r="GK12" s="5">
        <v>0.87239999999999995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>
        <v>0.66249999999999998</v>
      </c>
      <c r="HK12" s="5">
        <v>0.76080000000000003</v>
      </c>
      <c r="HL12" s="5">
        <v>0.2364</v>
      </c>
      <c r="HM12" s="5">
        <v>1.6799999999999999E-2</v>
      </c>
      <c r="HN12" s="5">
        <v>0.82599999999999996</v>
      </c>
      <c r="HO12" s="5">
        <v>0.57250000000000001</v>
      </c>
      <c r="HP12" s="5">
        <v>0.99980000000000002</v>
      </c>
      <c r="HQ12" s="5">
        <v>3.0813999999999999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0.65690400000000015</v>
      </c>
      <c r="JO12" s="4">
        <f t="shared" si="1"/>
        <v>0.74946400000000002</v>
      </c>
      <c r="JP12" s="4">
        <f t="shared" si="2"/>
        <v>0.25761999999999996</v>
      </c>
      <c r="JQ12" s="4">
        <f t="shared" si="3"/>
        <v>1.6567999999999999E-2</v>
      </c>
      <c r="JR12" s="4">
        <f t="shared" si="4"/>
        <v>0.81614799999999987</v>
      </c>
      <c r="JS12" s="4">
        <f t="shared" si="5"/>
        <v>0.56314999999999993</v>
      </c>
      <c r="JT12" s="4">
        <f t="shared" si="6"/>
        <v>0.99530800000000008</v>
      </c>
      <c r="JU12" s="4">
        <f t="shared" si="7"/>
        <v>5.9765319999999988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k=20,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k=10,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k=10,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k=20,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>
        <v>0.63280000000000003</v>
      </c>
      <c r="CE13" s="4">
        <v>0.69059999999999999</v>
      </c>
      <c r="CF13" s="4">
        <v>0.29630000000000001</v>
      </c>
      <c r="CG13" s="4">
        <v>4.8999999999999998E-3</v>
      </c>
      <c r="CH13" s="4">
        <v>0.87280000000000002</v>
      </c>
      <c r="CI13" s="4">
        <v>0.64100000000000001</v>
      </c>
      <c r="CJ13" s="4">
        <v>1</v>
      </c>
      <c r="CK13" s="4">
        <v>8.4328000000000003</v>
      </c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>
        <v>0.72829999999999995</v>
      </c>
      <c r="DC13" s="5">
        <v>0.92200000000000004</v>
      </c>
      <c r="DD13" s="5">
        <v>0.15279999999999999</v>
      </c>
      <c r="DE13" s="5">
        <v>5.4800000000000001E-2</v>
      </c>
      <c r="DF13" s="5">
        <v>0.60329999999999995</v>
      </c>
      <c r="DG13" s="5">
        <v>0.27379999999999999</v>
      </c>
      <c r="DH13" s="5">
        <v>0.97109999999999996</v>
      </c>
      <c r="DI13" s="5">
        <v>0.93210000000000004</v>
      </c>
      <c r="DJ13" s="4">
        <v>0.626</v>
      </c>
      <c r="DK13" s="4">
        <v>0.67559999999999998</v>
      </c>
      <c r="DL13" s="4">
        <v>0.30070000000000002</v>
      </c>
      <c r="DM13" s="4">
        <v>1.6000000000000001E-3</v>
      </c>
      <c r="DN13" s="4">
        <v>0.88029999999999997</v>
      </c>
      <c r="DO13" s="4">
        <v>0.64890000000000003</v>
      </c>
      <c r="DP13" s="4">
        <v>1</v>
      </c>
      <c r="DQ13" s="4">
        <v>9.5058000000000007</v>
      </c>
      <c r="DR13" s="5">
        <v>0.63319999999999999</v>
      </c>
      <c r="DS13" s="5">
        <v>0.69299999999999995</v>
      </c>
      <c r="DT13" s="5">
        <v>0.29530000000000001</v>
      </c>
      <c r="DU13" s="5">
        <v>4.8999999999999998E-3</v>
      </c>
      <c r="DV13" s="5">
        <v>0.87319999999999998</v>
      </c>
      <c r="DW13" s="5">
        <v>0.64049999999999996</v>
      </c>
      <c r="DX13" s="5">
        <v>1</v>
      </c>
      <c r="DY13" s="5">
        <v>10.564</v>
      </c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>
        <v>0.66180000000000005</v>
      </c>
      <c r="EI13" s="5">
        <v>0.75929999999999997</v>
      </c>
      <c r="EJ13" s="5">
        <v>0.24249999999999999</v>
      </c>
      <c r="EK13" s="5">
        <v>1.67E-2</v>
      </c>
      <c r="EL13" s="5">
        <v>0.8246</v>
      </c>
      <c r="EM13" s="5">
        <v>0.57250000000000001</v>
      </c>
      <c r="EN13" s="5">
        <v>0.99970000000000003</v>
      </c>
      <c r="EO13" s="5">
        <v>2.7879</v>
      </c>
      <c r="EP13" s="4">
        <v>0.72599999999999998</v>
      </c>
      <c r="EQ13" s="4">
        <v>0.91839999999999999</v>
      </c>
      <c r="ER13" s="4">
        <v>0.1545</v>
      </c>
      <c r="ES13" s="4">
        <v>5.5300000000000002E-2</v>
      </c>
      <c r="ET13" s="4">
        <v>0.60299999999999998</v>
      </c>
      <c r="EU13" s="4">
        <v>0.2712</v>
      </c>
      <c r="EV13" s="4">
        <v>0.96740000000000004</v>
      </c>
      <c r="EW13" s="4">
        <v>0.90939999999999999</v>
      </c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>
        <v>0.72660000000000002</v>
      </c>
      <c r="GE13" s="5">
        <v>0.91800000000000004</v>
      </c>
      <c r="GF13" s="5">
        <v>0.15629999999999999</v>
      </c>
      <c r="GG13" s="5">
        <v>5.5599999999999997E-2</v>
      </c>
      <c r="GH13" s="5">
        <v>0.60340000000000005</v>
      </c>
      <c r="GI13" s="5">
        <v>0.26950000000000002</v>
      </c>
      <c r="GJ13" s="5">
        <v>0.96989999999999998</v>
      </c>
      <c r="GK13" s="5">
        <v>0.87909999999999999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>
        <v>0.66210000000000002</v>
      </c>
      <c r="HK13" s="5">
        <v>0.75949999999999995</v>
      </c>
      <c r="HL13" s="5">
        <v>0.23910000000000001</v>
      </c>
      <c r="HM13" s="5">
        <v>1.6799999999999999E-2</v>
      </c>
      <c r="HN13" s="5">
        <v>0.82440000000000002</v>
      </c>
      <c r="HO13" s="5">
        <v>0.5706</v>
      </c>
      <c r="HP13" s="5">
        <v>0.99960000000000004</v>
      </c>
      <c r="HQ13" s="5">
        <v>3.04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0.65624230769230762</v>
      </c>
      <c r="JO13" s="4">
        <f t="shared" si="1"/>
        <v>0.74738461538461531</v>
      </c>
      <c r="JP13" s="4">
        <f t="shared" si="2"/>
        <v>0.25626538461538456</v>
      </c>
      <c r="JQ13" s="4">
        <f t="shared" si="3"/>
        <v>1.6338461538461534E-2</v>
      </c>
      <c r="JR13" s="4">
        <f t="shared" si="4"/>
        <v>0.81575769230769246</v>
      </c>
      <c r="JS13" s="4">
        <f t="shared" si="5"/>
        <v>0.56067500000000015</v>
      </c>
      <c r="JT13" s="4">
        <f t="shared" si="6"/>
        <v>0.99541153846153851</v>
      </c>
      <c r="JU13" s="4">
        <f t="shared" si="7"/>
        <v>5.8128807692307687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k=20,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k=10,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k=10,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k=20,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>
        <v>0.65449999999999997</v>
      </c>
      <c r="CE14" s="4">
        <v>0.7379</v>
      </c>
      <c r="CF14" s="4">
        <v>0.26729999999999998</v>
      </c>
      <c r="CG14" s="4">
        <v>5.1000000000000004E-3</v>
      </c>
      <c r="CH14" s="4">
        <v>0.84719999999999995</v>
      </c>
      <c r="CI14" s="4">
        <v>0.59930000000000005</v>
      </c>
      <c r="CJ14" s="4">
        <v>1</v>
      </c>
      <c r="CK14" s="4">
        <v>9.8908000000000005</v>
      </c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>
        <v>0.72509999999999997</v>
      </c>
      <c r="DC14" s="5">
        <v>0.9173</v>
      </c>
      <c r="DD14" s="5">
        <v>0.15939999999999999</v>
      </c>
      <c r="DE14" s="5">
        <v>2.93E-2</v>
      </c>
      <c r="DF14" s="5">
        <v>0.69789999999999996</v>
      </c>
      <c r="DG14" s="5">
        <v>0.59289999999999998</v>
      </c>
      <c r="DH14" s="5">
        <v>0.98129999999999995</v>
      </c>
      <c r="DI14" s="5">
        <v>1.0334000000000001</v>
      </c>
      <c r="DJ14" s="4">
        <v>0.64700000000000002</v>
      </c>
      <c r="DK14" s="4">
        <v>0.71950000000000003</v>
      </c>
      <c r="DL14" s="4">
        <v>0.26700000000000002</v>
      </c>
      <c r="DM14" s="4">
        <v>1.6999999999999999E-3</v>
      </c>
      <c r="DN14" s="4">
        <v>0.85760000000000003</v>
      </c>
      <c r="DO14" s="4">
        <v>0.59809999999999997</v>
      </c>
      <c r="DP14" s="4">
        <v>1</v>
      </c>
      <c r="DQ14" s="4">
        <v>12.1761</v>
      </c>
      <c r="DR14" s="5">
        <v>0.65359999999999996</v>
      </c>
      <c r="DS14" s="5">
        <v>0.73709999999999998</v>
      </c>
      <c r="DT14" s="5">
        <v>0.26479999999999998</v>
      </c>
      <c r="DU14" s="5">
        <v>5.1000000000000004E-3</v>
      </c>
      <c r="DV14" s="5">
        <v>0.84809999999999997</v>
      </c>
      <c r="DW14" s="5">
        <v>0.5988</v>
      </c>
      <c r="DX14" s="5">
        <v>1</v>
      </c>
      <c r="DY14" s="5">
        <v>11.226100000000001</v>
      </c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>
        <v>0.67759999999999998</v>
      </c>
      <c r="EI14" s="5">
        <v>0.79710000000000003</v>
      </c>
      <c r="EJ14" s="5">
        <v>0.224</v>
      </c>
      <c r="EK14" s="5">
        <v>1.55E-2</v>
      </c>
      <c r="EL14" s="5">
        <v>0.80230000000000001</v>
      </c>
      <c r="EM14" s="5">
        <v>0.60219999999999996</v>
      </c>
      <c r="EN14" s="5">
        <v>0.99990000000000001</v>
      </c>
      <c r="EO14" s="5">
        <v>3.1556999999999999</v>
      </c>
      <c r="EP14" s="4">
        <v>0.72489999999999999</v>
      </c>
      <c r="EQ14" s="4">
        <v>0.91720000000000002</v>
      </c>
      <c r="ER14" s="4">
        <v>0.16159999999999999</v>
      </c>
      <c r="ES14" s="4">
        <v>2.9700000000000001E-2</v>
      </c>
      <c r="ET14" s="4">
        <v>0.69620000000000004</v>
      </c>
      <c r="EU14" s="4">
        <v>0.58389999999999997</v>
      </c>
      <c r="EV14" s="4">
        <v>0.97919999999999996</v>
      </c>
      <c r="EW14" s="4">
        <v>1.0093000000000001</v>
      </c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>
        <v>0.72550000000000003</v>
      </c>
      <c r="GE14" s="5">
        <v>0.91890000000000005</v>
      </c>
      <c r="GF14" s="5">
        <v>0.16420000000000001</v>
      </c>
      <c r="GG14" s="5">
        <v>2.9700000000000001E-2</v>
      </c>
      <c r="GH14" s="5">
        <v>0.69799999999999995</v>
      </c>
      <c r="GI14" s="5">
        <v>0.58460000000000001</v>
      </c>
      <c r="GJ14" s="5">
        <v>0.98009999999999997</v>
      </c>
      <c r="GK14" s="5">
        <v>0.9758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>
        <v>0.67720000000000002</v>
      </c>
      <c r="HK14" s="5">
        <v>0.79620000000000002</v>
      </c>
      <c r="HL14" s="5">
        <v>0.2235</v>
      </c>
      <c r="HM14" s="5">
        <v>1.55E-2</v>
      </c>
      <c r="HN14" s="5">
        <v>0.80089999999999995</v>
      </c>
      <c r="HO14" s="5">
        <v>0.59970000000000001</v>
      </c>
      <c r="HP14" s="5">
        <v>0.99990000000000001</v>
      </c>
      <c r="HQ14" s="5">
        <v>3.3613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0.6724159999999999</v>
      </c>
      <c r="JO14" s="4">
        <f t="shared" si="1"/>
        <v>0.78423599999999993</v>
      </c>
      <c r="JP14" s="4">
        <f t="shared" si="2"/>
        <v>0.23507199999999998</v>
      </c>
      <c r="JQ14" s="4">
        <f t="shared" si="3"/>
        <v>1.214E-2</v>
      </c>
      <c r="JR14" s="4">
        <f t="shared" si="4"/>
        <v>0.80909200000000003</v>
      </c>
      <c r="JS14" s="4">
        <f t="shared" si="5"/>
        <v>0.59697</v>
      </c>
      <c r="JT14" s="4">
        <f t="shared" si="6"/>
        <v>0.99691599999999991</v>
      </c>
      <c r="JU14" s="4">
        <f t="shared" si="7"/>
        <v>6.9393199999999968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k=10,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k=15,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k=20,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>
        <v>0.73919999999999997</v>
      </c>
      <c r="CE15" s="4">
        <v>0.94969999999999999</v>
      </c>
      <c r="CF15" s="4">
        <v>0.2082</v>
      </c>
      <c r="CG15" s="4">
        <v>4.7999999999999996E-3</v>
      </c>
      <c r="CH15" s="4">
        <v>0.83279999999999998</v>
      </c>
      <c r="CI15" s="4">
        <v>0.61819999999999997</v>
      </c>
      <c r="CJ15" s="4">
        <v>1</v>
      </c>
      <c r="CK15" s="4">
        <v>8.5213999999999999</v>
      </c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>
        <v>0.82089999999999996</v>
      </c>
      <c r="CU15" s="4">
        <v>1.1521999999999999</v>
      </c>
      <c r="CV15" s="4">
        <v>0.18329999999999999</v>
      </c>
      <c r="CW15" s="4">
        <v>1.4500000000000001E-2</v>
      </c>
      <c r="CX15" s="4">
        <v>0.78200000000000003</v>
      </c>
      <c r="CY15" s="4">
        <v>0.62619999999999998</v>
      </c>
      <c r="CZ15" s="4">
        <v>1</v>
      </c>
      <c r="DA15" s="4">
        <v>3.1732</v>
      </c>
      <c r="DB15" s="5">
        <v>0.86199999999999999</v>
      </c>
      <c r="DC15" s="5">
        <v>1.2584</v>
      </c>
      <c r="DD15" s="5">
        <v>0.1583</v>
      </c>
      <c r="DE15" s="5">
        <v>2.7400000000000001E-2</v>
      </c>
      <c r="DF15" s="5">
        <v>0.69779999999999998</v>
      </c>
      <c r="DG15" s="5">
        <v>0.63449999999999995</v>
      </c>
      <c r="DH15" s="5">
        <v>0.98089999999999999</v>
      </c>
      <c r="DI15" s="5">
        <v>1.0189999999999999</v>
      </c>
      <c r="DJ15" s="4">
        <v>0.71599999999999997</v>
      </c>
      <c r="DK15" s="4">
        <v>0.88980000000000004</v>
      </c>
      <c r="DL15" s="4">
        <v>0.2064</v>
      </c>
      <c r="DM15" s="4">
        <v>1.6000000000000001E-3</v>
      </c>
      <c r="DN15" s="4">
        <v>0.84379999999999999</v>
      </c>
      <c r="DO15" s="4">
        <v>0.61339999999999995</v>
      </c>
      <c r="DP15" s="4">
        <v>1</v>
      </c>
      <c r="DQ15" s="4">
        <v>17.0243</v>
      </c>
      <c r="DR15" s="5">
        <v>0.73870000000000002</v>
      </c>
      <c r="DS15" s="5">
        <v>0.94840000000000002</v>
      </c>
      <c r="DT15" s="5">
        <v>0.2041</v>
      </c>
      <c r="DU15" s="5">
        <v>4.7999999999999996E-3</v>
      </c>
      <c r="DV15" s="5">
        <v>0.83289999999999997</v>
      </c>
      <c r="DW15" s="5">
        <v>0.61870000000000003</v>
      </c>
      <c r="DX15" s="5">
        <v>1</v>
      </c>
      <c r="DY15" s="5">
        <v>9.6712000000000007</v>
      </c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>
        <v>0.82079999999999997</v>
      </c>
      <c r="EI15" s="5">
        <v>1.1518999999999999</v>
      </c>
      <c r="EJ15" s="5">
        <v>0.18129999999999999</v>
      </c>
      <c r="EK15" s="5">
        <v>1.44E-2</v>
      </c>
      <c r="EL15" s="5">
        <v>0.78169999999999995</v>
      </c>
      <c r="EM15" s="5">
        <v>0.62880000000000003</v>
      </c>
      <c r="EN15" s="5">
        <v>0.99990000000000001</v>
      </c>
      <c r="EO15" s="5">
        <v>2.9842</v>
      </c>
      <c r="EP15" s="4">
        <v>0.86160000000000003</v>
      </c>
      <c r="EQ15" s="4">
        <v>1.2587999999999999</v>
      </c>
      <c r="ER15" s="4">
        <v>0.15870000000000001</v>
      </c>
      <c r="ES15" s="4">
        <v>2.76E-2</v>
      </c>
      <c r="ET15" s="4">
        <v>0.69679999999999997</v>
      </c>
      <c r="EU15" s="4">
        <v>0.62819999999999998</v>
      </c>
      <c r="EV15" s="4">
        <v>0.97899999999999998</v>
      </c>
      <c r="EW15" s="4">
        <v>0.99550000000000005</v>
      </c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>
        <v>0.86209999999999998</v>
      </c>
      <c r="GE15" s="5">
        <v>1.2614000000000001</v>
      </c>
      <c r="GF15" s="5">
        <v>0.1658</v>
      </c>
      <c r="GG15" s="5">
        <v>2.75E-2</v>
      </c>
      <c r="GH15" s="5">
        <v>0.69650000000000001</v>
      </c>
      <c r="GI15" s="5">
        <v>0.62939999999999996</v>
      </c>
      <c r="GJ15" s="5">
        <v>0.98</v>
      </c>
      <c r="GK15" s="5">
        <v>0.96799999999999997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>
        <v>0.8216</v>
      </c>
      <c r="HK15" s="5">
        <v>1.1540999999999999</v>
      </c>
      <c r="HL15" s="5">
        <v>0.17860000000000001</v>
      </c>
      <c r="HM15" s="5">
        <v>1.4500000000000001E-2</v>
      </c>
      <c r="HN15" s="5">
        <v>0.78069999999999995</v>
      </c>
      <c r="HO15" s="5">
        <v>0.62719999999999998</v>
      </c>
      <c r="HP15" s="5">
        <v>0.99990000000000001</v>
      </c>
      <c r="HQ15" s="5">
        <v>3.0918999999999999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0.78338800000000008</v>
      </c>
      <c r="JO15" s="4">
        <f t="shared" si="1"/>
        <v>1.059752</v>
      </c>
      <c r="JP15" s="4">
        <f t="shared" si="2"/>
        <v>0.18836000000000003</v>
      </c>
      <c r="JQ15" s="4">
        <f t="shared" si="3"/>
        <v>1.1344E-2</v>
      </c>
      <c r="JR15" s="4">
        <f t="shared" si="4"/>
        <v>0.79512800000000017</v>
      </c>
      <c r="JS15" s="4">
        <f t="shared" si="5"/>
        <v>0.622525</v>
      </c>
      <c r="JT15" s="4">
        <f t="shared" si="6"/>
        <v>0.996888</v>
      </c>
      <c r="JU15" s="4">
        <f t="shared" si="7"/>
        <v>6.4230040000000006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k=10, r=0.1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r=0.9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k=20,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>
        <v>0.64629999999999999</v>
      </c>
      <c r="CE16" s="4">
        <v>0.72070000000000001</v>
      </c>
      <c r="CF16" s="4">
        <v>0.27110000000000001</v>
      </c>
      <c r="CG16" s="4">
        <v>4.8999999999999998E-3</v>
      </c>
      <c r="CH16" s="4">
        <v>0.87209999999999999</v>
      </c>
      <c r="CI16" s="4">
        <v>0.64290000000000003</v>
      </c>
      <c r="CJ16" s="4">
        <v>1</v>
      </c>
      <c r="CK16" s="4">
        <v>8.2317999999999998</v>
      </c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>
        <v>0.6663</v>
      </c>
      <c r="CU16" s="4">
        <v>0.76659999999999995</v>
      </c>
      <c r="CV16" s="4">
        <v>0.2344</v>
      </c>
      <c r="CW16" s="4">
        <v>1.6799999999999999E-2</v>
      </c>
      <c r="CX16" s="4">
        <v>0.82799999999999996</v>
      </c>
      <c r="CY16" s="4">
        <v>0.57310000000000005</v>
      </c>
      <c r="CZ16" s="4">
        <v>0.99950000000000006</v>
      </c>
      <c r="DA16" s="4">
        <v>3.0230999999999999</v>
      </c>
      <c r="DB16" s="5">
        <v>0.7268</v>
      </c>
      <c r="DC16" s="5">
        <v>0.9173</v>
      </c>
      <c r="DD16" s="5">
        <v>0.15559999999999999</v>
      </c>
      <c r="DE16" s="5">
        <v>5.5E-2</v>
      </c>
      <c r="DF16" s="5">
        <v>0.60670000000000002</v>
      </c>
      <c r="DG16" s="5">
        <v>0.27429999999999999</v>
      </c>
      <c r="DH16" s="5">
        <v>0.97109999999999996</v>
      </c>
      <c r="DI16" s="5">
        <v>0.92230000000000001</v>
      </c>
      <c r="DJ16" s="4">
        <v>0.64259999999999995</v>
      </c>
      <c r="DK16" s="4">
        <v>0.71199999999999997</v>
      </c>
      <c r="DL16" s="4">
        <v>0.27179999999999999</v>
      </c>
      <c r="DM16" s="4">
        <v>1.6000000000000001E-3</v>
      </c>
      <c r="DN16" s="4">
        <v>0.87929999999999997</v>
      </c>
      <c r="DO16" s="4">
        <v>0.65139999999999998</v>
      </c>
      <c r="DP16" s="4">
        <v>1</v>
      </c>
      <c r="DQ16" s="4">
        <v>15.077199999999999</v>
      </c>
      <c r="DR16" s="5">
        <v>0.64659999999999995</v>
      </c>
      <c r="DS16" s="5">
        <v>0.72330000000000005</v>
      </c>
      <c r="DT16" s="5">
        <v>0.26629999999999998</v>
      </c>
      <c r="DU16" s="5">
        <v>4.8999999999999998E-3</v>
      </c>
      <c r="DV16" s="5">
        <v>0.87280000000000002</v>
      </c>
      <c r="DW16" s="5">
        <v>0.64229999999999998</v>
      </c>
      <c r="DX16" s="5">
        <v>1</v>
      </c>
      <c r="DY16" s="5">
        <v>8.7776999999999994</v>
      </c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>
        <v>0.66669999999999996</v>
      </c>
      <c r="EI16" s="5">
        <v>0.76939999999999997</v>
      </c>
      <c r="EJ16" s="5">
        <v>0.2349</v>
      </c>
      <c r="EK16" s="5">
        <v>1.67E-2</v>
      </c>
      <c r="EL16" s="5">
        <v>0.82699999999999996</v>
      </c>
      <c r="EM16" s="5">
        <v>0.57389999999999997</v>
      </c>
      <c r="EN16" s="5">
        <v>0.99970000000000003</v>
      </c>
      <c r="EO16" s="5">
        <v>2.8025000000000002</v>
      </c>
      <c r="EP16" s="4">
        <v>0.7248</v>
      </c>
      <c r="EQ16" s="4">
        <v>0.91439999999999999</v>
      </c>
      <c r="ER16" s="4">
        <v>0.15570000000000001</v>
      </c>
      <c r="ES16" s="4">
        <v>5.5500000000000001E-2</v>
      </c>
      <c r="ET16" s="4">
        <v>0.60650000000000004</v>
      </c>
      <c r="EU16" s="4">
        <v>0.27179999999999999</v>
      </c>
      <c r="EV16" s="4">
        <v>0.96740000000000004</v>
      </c>
      <c r="EW16" s="4">
        <v>0.89959999999999996</v>
      </c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>
        <v>0.72499999999999998</v>
      </c>
      <c r="GE16" s="5">
        <v>0.91310000000000002</v>
      </c>
      <c r="GF16" s="5">
        <v>0.15870000000000001</v>
      </c>
      <c r="GG16" s="5">
        <v>5.5800000000000002E-2</v>
      </c>
      <c r="GH16" s="5">
        <v>0.6069</v>
      </c>
      <c r="GI16" s="5">
        <v>0.27</v>
      </c>
      <c r="GJ16" s="5">
        <v>0.96989999999999998</v>
      </c>
      <c r="GK16" s="5">
        <v>0.875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>
        <v>0.66700000000000004</v>
      </c>
      <c r="HK16" s="5">
        <v>0.76959999999999995</v>
      </c>
      <c r="HL16" s="5">
        <v>0.23080000000000001</v>
      </c>
      <c r="HM16" s="5">
        <v>1.6799999999999999E-2</v>
      </c>
      <c r="HN16" s="5">
        <v>0.82669999999999999</v>
      </c>
      <c r="HO16" s="5">
        <v>0.57230000000000003</v>
      </c>
      <c r="HP16" s="5">
        <v>0.99960000000000004</v>
      </c>
      <c r="HQ16" s="5">
        <v>2.9354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0.66522399999999993</v>
      </c>
      <c r="JO16" s="4">
        <f t="shared" si="1"/>
        <v>0.76696800000000009</v>
      </c>
      <c r="JP16" s="4">
        <f t="shared" si="2"/>
        <v>0.23944799999999999</v>
      </c>
      <c r="JQ16" s="4">
        <f t="shared" si="3"/>
        <v>1.6643999999999999E-2</v>
      </c>
      <c r="JR16" s="4">
        <f t="shared" si="4"/>
        <v>0.81501999999999997</v>
      </c>
      <c r="JS16" s="4">
        <f t="shared" si="5"/>
        <v>0.56228999999999996</v>
      </c>
      <c r="JT16" s="4">
        <f t="shared" si="6"/>
        <v>0.995228</v>
      </c>
      <c r="JU16" s="4">
        <f t="shared" si="7"/>
        <v>5.9674120000000004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k=20,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k=10,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k=10,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k=20,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>
        <v>0.626</v>
      </c>
      <c r="CE17" s="4">
        <v>0.67859999999999998</v>
      </c>
      <c r="CF17" s="4">
        <v>0.29499999999999998</v>
      </c>
      <c r="CG17" s="4">
        <v>4.7999999999999996E-3</v>
      </c>
      <c r="CH17" s="4">
        <v>0.87480000000000002</v>
      </c>
      <c r="CI17" s="4">
        <v>0.65469999999999995</v>
      </c>
      <c r="CJ17" s="4">
        <v>1</v>
      </c>
      <c r="CK17" s="4">
        <v>9.0168999999999997</v>
      </c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>
        <v>0.66180000000000005</v>
      </c>
      <c r="CU17" s="4">
        <v>0.75890000000000002</v>
      </c>
      <c r="CV17" s="4">
        <v>0.23530000000000001</v>
      </c>
      <c r="CW17" s="4">
        <v>1.49E-2</v>
      </c>
      <c r="CX17" s="4">
        <v>0.82909999999999995</v>
      </c>
      <c r="CY17" s="4">
        <v>0.64759999999999995</v>
      </c>
      <c r="CZ17" s="4">
        <v>1</v>
      </c>
      <c r="DA17" s="4">
        <v>3.3405999999999998</v>
      </c>
      <c r="DB17" s="5">
        <v>0.74560000000000004</v>
      </c>
      <c r="DC17" s="5">
        <v>0.97089999999999999</v>
      </c>
      <c r="DD17" s="5">
        <v>0.14030000000000001</v>
      </c>
      <c r="DE17" s="5">
        <v>2.8400000000000002E-2</v>
      </c>
      <c r="DF17" s="5">
        <v>0.70209999999999995</v>
      </c>
      <c r="DG17" s="5">
        <v>0.61529999999999996</v>
      </c>
      <c r="DH17" s="5">
        <v>0.98129999999999995</v>
      </c>
      <c r="DI17" s="5">
        <v>1.0228999999999999</v>
      </c>
      <c r="DJ17" s="4"/>
      <c r="DK17" s="4"/>
      <c r="DL17" s="4"/>
      <c r="DM17" s="4"/>
      <c r="DN17" s="4"/>
      <c r="DO17" s="4"/>
      <c r="DP17" s="4"/>
      <c r="DQ17" s="4"/>
      <c r="DR17" s="5">
        <v>0.62580000000000002</v>
      </c>
      <c r="DS17" s="5">
        <v>0.68030000000000002</v>
      </c>
      <c r="DT17" s="5">
        <v>0.29330000000000001</v>
      </c>
      <c r="DU17" s="5">
        <v>4.7999999999999996E-3</v>
      </c>
      <c r="DV17" s="5">
        <v>0.87519999999999998</v>
      </c>
      <c r="DW17" s="5">
        <v>0.6542</v>
      </c>
      <c r="DX17" s="5">
        <v>1</v>
      </c>
      <c r="DY17" s="5">
        <v>10.030799999999999</v>
      </c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>
        <v>0.66200000000000003</v>
      </c>
      <c r="EI17" s="5">
        <v>0.76119999999999999</v>
      </c>
      <c r="EJ17" s="5">
        <v>0.23599999999999999</v>
      </c>
      <c r="EK17" s="5">
        <v>1.4800000000000001E-2</v>
      </c>
      <c r="EL17" s="5">
        <v>0.82869999999999999</v>
      </c>
      <c r="EM17" s="5">
        <v>0.64880000000000004</v>
      </c>
      <c r="EN17" s="5">
        <v>0.99990000000000001</v>
      </c>
      <c r="EO17" s="5">
        <v>3.0928</v>
      </c>
      <c r="EP17" s="4">
        <v>0.74409999999999998</v>
      </c>
      <c r="EQ17" s="4">
        <v>0.96830000000000005</v>
      </c>
      <c r="ER17" s="4">
        <v>0.14030000000000001</v>
      </c>
      <c r="ES17" s="4">
        <v>2.8799999999999999E-2</v>
      </c>
      <c r="ET17" s="4">
        <v>0.70169999999999999</v>
      </c>
      <c r="EU17" s="4">
        <v>0.60750000000000004</v>
      </c>
      <c r="EV17" s="4">
        <v>0.97919999999999996</v>
      </c>
      <c r="EW17" s="4">
        <v>0.99980000000000002</v>
      </c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>
        <v>0.74399999999999999</v>
      </c>
      <c r="GE17" s="5">
        <v>0.96740000000000004</v>
      </c>
      <c r="GF17" s="5">
        <v>0.14779999999999999</v>
      </c>
      <c r="GG17" s="5">
        <v>2.8799999999999999E-2</v>
      </c>
      <c r="GH17" s="5">
        <v>0.70250000000000001</v>
      </c>
      <c r="GI17" s="5">
        <v>0.60699999999999998</v>
      </c>
      <c r="GJ17" s="5">
        <v>0.98009999999999997</v>
      </c>
      <c r="GK17" s="5">
        <v>0.98399999999999999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>
        <v>0.66200000000000003</v>
      </c>
      <c r="HK17" s="5">
        <v>0.76090000000000002</v>
      </c>
      <c r="HL17" s="5">
        <v>0.23280000000000001</v>
      </c>
      <c r="HM17" s="5">
        <v>1.49E-2</v>
      </c>
      <c r="HN17" s="5">
        <v>0.82820000000000005</v>
      </c>
      <c r="HO17" s="5">
        <v>0.64659999999999995</v>
      </c>
      <c r="HP17" s="5">
        <v>0.99990000000000001</v>
      </c>
      <c r="HQ17" s="5">
        <v>3.327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0.6574958333333335</v>
      </c>
      <c r="JO17" s="4">
        <f t="shared" si="1"/>
        <v>0.75445833333333345</v>
      </c>
      <c r="JP17" s="4">
        <f t="shared" si="2"/>
        <v>0.24907499999999996</v>
      </c>
      <c r="JQ17" s="4">
        <f t="shared" si="3"/>
        <v>1.2070833333333334E-2</v>
      </c>
      <c r="JR17" s="4">
        <f t="shared" si="4"/>
        <v>0.83020000000000005</v>
      </c>
      <c r="JS17" s="4">
        <f t="shared" si="5"/>
        <v>0.6446263157894736</v>
      </c>
      <c r="JT17" s="4">
        <f t="shared" si="6"/>
        <v>0.99678749999999994</v>
      </c>
      <c r="JU17" s="4">
        <f t="shared" si="7"/>
        <v>6.2658291666666663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k=15,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k=10,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k=20,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>
        <v>0.63919999999999999</v>
      </c>
      <c r="CE18" s="4">
        <v>0.7026</v>
      </c>
      <c r="CF18" s="4">
        <v>0.28910000000000002</v>
      </c>
      <c r="CG18" s="4">
        <v>7.4999999999999997E-3</v>
      </c>
      <c r="CH18" s="4">
        <v>0.85209999999999997</v>
      </c>
      <c r="CI18" s="4">
        <v>0.40560000000000002</v>
      </c>
      <c r="CJ18" s="4">
        <v>1</v>
      </c>
      <c r="CK18" s="4">
        <v>9.2289999999999992</v>
      </c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>
        <v>0.67149999999999999</v>
      </c>
      <c r="CU18" s="4">
        <v>0.7732</v>
      </c>
      <c r="CV18" s="4">
        <v>0.22509999999999999</v>
      </c>
      <c r="CW18" s="4">
        <v>2.5499999999999998E-2</v>
      </c>
      <c r="CX18" s="4">
        <v>0.78349999999999997</v>
      </c>
      <c r="CY18" s="4">
        <v>0.35749999999999998</v>
      </c>
      <c r="CZ18" s="4">
        <v>0.99980000000000002</v>
      </c>
      <c r="DA18" s="4">
        <v>3.2545000000000002</v>
      </c>
      <c r="DB18" s="5">
        <v>0.75119999999999998</v>
      </c>
      <c r="DC18" s="5">
        <v>0.97850000000000004</v>
      </c>
      <c r="DD18" s="5">
        <v>0.1275</v>
      </c>
      <c r="DE18" s="5">
        <v>7.9200000000000007E-2</v>
      </c>
      <c r="DF18" s="5">
        <v>0.53</v>
      </c>
      <c r="DG18" s="5">
        <v>0.16650000000000001</v>
      </c>
      <c r="DH18" s="5">
        <v>0.97240000000000004</v>
      </c>
      <c r="DI18" s="5">
        <v>0.98709999999999998</v>
      </c>
      <c r="DJ18" s="4"/>
      <c r="DK18" s="4"/>
      <c r="DL18" s="4"/>
      <c r="DM18" s="4"/>
      <c r="DN18" s="4"/>
      <c r="DO18" s="4"/>
      <c r="DP18" s="4"/>
      <c r="DQ18" s="4"/>
      <c r="DR18" s="5">
        <v>0.63949999999999996</v>
      </c>
      <c r="DS18" s="5">
        <v>0.70509999999999995</v>
      </c>
      <c r="DT18" s="5">
        <v>0.28920000000000001</v>
      </c>
      <c r="DU18" s="5">
        <v>7.4999999999999997E-3</v>
      </c>
      <c r="DV18" s="5">
        <v>0.85240000000000005</v>
      </c>
      <c r="DW18" s="5">
        <v>0.40489999999999998</v>
      </c>
      <c r="DX18" s="5">
        <v>1</v>
      </c>
      <c r="DY18" s="5">
        <v>7.8022999999999998</v>
      </c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>
        <v>0.67230000000000001</v>
      </c>
      <c r="EI18" s="5">
        <v>0.7762</v>
      </c>
      <c r="EJ18" s="5">
        <v>0.22539999999999999</v>
      </c>
      <c r="EK18" s="5">
        <v>2.5399999999999999E-2</v>
      </c>
      <c r="EL18" s="5">
        <v>0.78390000000000004</v>
      </c>
      <c r="EM18" s="5">
        <v>0.35930000000000001</v>
      </c>
      <c r="EN18" s="5">
        <v>0.99990000000000001</v>
      </c>
      <c r="EO18" s="5">
        <v>2.9906000000000001</v>
      </c>
      <c r="EP18" s="4">
        <v>0.75060000000000004</v>
      </c>
      <c r="EQ18" s="4">
        <v>0.97770000000000001</v>
      </c>
      <c r="ER18" s="4">
        <v>0.1255</v>
      </c>
      <c r="ES18" s="4">
        <v>7.9500000000000001E-2</v>
      </c>
      <c r="ET18" s="4">
        <v>0.52969999999999995</v>
      </c>
      <c r="EU18" s="4">
        <v>0.1658</v>
      </c>
      <c r="EV18" s="4">
        <v>0.96799999999999997</v>
      </c>
      <c r="EW18" s="4">
        <v>0.94310000000000005</v>
      </c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>
        <v>0.75090000000000001</v>
      </c>
      <c r="GE18" s="5">
        <v>0.97629999999999995</v>
      </c>
      <c r="GF18" s="5">
        <v>0.12939999999999999</v>
      </c>
      <c r="GG18" s="5">
        <v>7.9500000000000001E-2</v>
      </c>
      <c r="GH18" s="5">
        <v>0.5302</v>
      </c>
      <c r="GI18" s="5">
        <v>0.16569999999999999</v>
      </c>
      <c r="GJ18" s="5">
        <v>0.97160000000000002</v>
      </c>
      <c r="GK18" s="5">
        <v>0.93789999999999996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>
        <v>0.67269999999999996</v>
      </c>
      <c r="HK18" s="5">
        <v>0.77629999999999999</v>
      </c>
      <c r="HL18" s="5">
        <v>0.22309999999999999</v>
      </c>
      <c r="HM18" s="5">
        <v>2.5399999999999999E-2</v>
      </c>
      <c r="HN18" s="5">
        <v>0.78300000000000003</v>
      </c>
      <c r="HO18" s="5">
        <v>0.35849999999999999</v>
      </c>
      <c r="HP18" s="5">
        <v>0.99990000000000001</v>
      </c>
      <c r="HQ18" s="5">
        <v>3.3809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0.66849166666666671</v>
      </c>
      <c r="JO18" s="4">
        <f t="shared" si="1"/>
        <v>0.77243333333333331</v>
      </c>
      <c r="JP18" s="4">
        <f t="shared" si="2"/>
        <v>0.24078749999999993</v>
      </c>
      <c r="JQ18" s="4">
        <f t="shared" si="3"/>
        <v>2.5445833333333334E-2</v>
      </c>
      <c r="JR18" s="4">
        <f t="shared" si="4"/>
        <v>0.77522500000000016</v>
      </c>
      <c r="JS18" s="4">
        <f t="shared" si="5"/>
        <v>0.3496631578947369</v>
      </c>
      <c r="JT18" s="4">
        <f t="shared" si="6"/>
        <v>0.99527499999999991</v>
      </c>
      <c r="JU18" s="4">
        <f t="shared" si="7"/>
        <v>6.5123458333333337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k=20,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>
        <v>0.64529999999999998</v>
      </c>
      <c r="CE19" s="4">
        <v>0.71950000000000003</v>
      </c>
      <c r="CF19" s="4">
        <v>0.25280000000000002</v>
      </c>
      <c r="CG19" s="4">
        <v>5.1000000000000004E-3</v>
      </c>
      <c r="CH19" s="4">
        <v>0.86860000000000004</v>
      </c>
      <c r="CI19" s="4">
        <v>0.61560000000000004</v>
      </c>
      <c r="CJ19" s="4">
        <v>1</v>
      </c>
      <c r="CK19" s="4">
        <v>7.5709</v>
      </c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>
        <v>0.66649999999999998</v>
      </c>
      <c r="CU19" s="4">
        <v>0.7681</v>
      </c>
      <c r="CV19" s="4">
        <v>0.22239999999999999</v>
      </c>
      <c r="CW19" s="4">
        <v>1.8200000000000001E-2</v>
      </c>
      <c r="CX19" s="4">
        <v>0.81459999999999999</v>
      </c>
      <c r="CY19" s="4">
        <v>0.52180000000000004</v>
      </c>
      <c r="CZ19" s="4">
        <v>0.99950000000000006</v>
      </c>
      <c r="DA19" s="4">
        <v>2.9866000000000001</v>
      </c>
      <c r="DB19" s="5">
        <v>0.73089999999999999</v>
      </c>
      <c r="DC19" s="5">
        <v>0.93010000000000004</v>
      </c>
      <c r="DD19" s="5">
        <v>0.14460000000000001</v>
      </c>
      <c r="DE19" s="5">
        <v>6.7299999999999999E-2</v>
      </c>
      <c r="DF19" s="5">
        <v>0.48920000000000002</v>
      </c>
      <c r="DG19" s="5">
        <v>0.18110000000000001</v>
      </c>
      <c r="DH19" s="5">
        <v>0.96499999999999997</v>
      </c>
      <c r="DI19" s="5">
        <v>0.90969999999999995</v>
      </c>
      <c r="DJ19" s="4"/>
      <c r="DK19" s="4"/>
      <c r="DL19" s="4"/>
      <c r="DM19" s="4"/>
      <c r="DN19" s="4"/>
      <c r="DO19" s="4"/>
      <c r="DP19" s="4"/>
      <c r="DQ19" s="4"/>
      <c r="DR19" s="5">
        <v>0.64590000000000003</v>
      </c>
      <c r="DS19" s="5">
        <v>0.72350000000000003</v>
      </c>
      <c r="DT19" s="5">
        <v>0.24540000000000001</v>
      </c>
      <c r="DU19" s="5">
        <v>5.1000000000000004E-3</v>
      </c>
      <c r="DV19" s="5">
        <v>0.86919999999999997</v>
      </c>
      <c r="DW19" s="5">
        <v>0.61460000000000004</v>
      </c>
      <c r="DX19" s="5">
        <v>1</v>
      </c>
      <c r="DY19" s="5">
        <v>7.4480000000000004</v>
      </c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>
        <v>0.66700000000000004</v>
      </c>
      <c r="EI19" s="5">
        <v>0.77080000000000004</v>
      </c>
      <c r="EJ19" s="5">
        <v>0.22270000000000001</v>
      </c>
      <c r="EK19" s="5">
        <v>1.8200000000000001E-2</v>
      </c>
      <c r="EL19" s="5">
        <v>0.81289999999999996</v>
      </c>
      <c r="EM19" s="5">
        <v>0.51829999999999998</v>
      </c>
      <c r="EN19" s="5">
        <v>0.99970000000000003</v>
      </c>
      <c r="EO19" s="5">
        <v>2.7298</v>
      </c>
      <c r="EP19" s="4">
        <v>0.72809999999999997</v>
      </c>
      <c r="EQ19" s="4">
        <v>0.92490000000000006</v>
      </c>
      <c r="ER19" s="4">
        <v>0.14949999999999999</v>
      </c>
      <c r="ES19" s="4">
        <v>6.7400000000000002E-2</v>
      </c>
      <c r="ET19" s="4">
        <v>0.49459999999999998</v>
      </c>
      <c r="EU19" s="4">
        <v>0.18260000000000001</v>
      </c>
      <c r="EV19" s="4">
        <v>0.96099999999999997</v>
      </c>
      <c r="EW19" s="4">
        <v>0.86199999999999999</v>
      </c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>
        <v>0.72819999999999996</v>
      </c>
      <c r="GE19" s="5">
        <v>0.92300000000000004</v>
      </c>
      <c r="GF19" s="5">
        <v>0.15440000000000001</v>
      </c>
      <c r="GG19" s="5">
        <v>6.7900000000000002E-2</v>
      </c>
      <c r="GH19" s="5">
        <v>0.49680000000000002</v>
      </c>
      <c r="GI19" s="5">
        <v>0.18190000000000001</v>
      </c>
      <c r="GJ19" s="5">
        <v>0.96330000000000005</v>
      </c>
      <c r="GK19" s="5">
        <v>0.8639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>
        <v>0.66700000000000004</v>
      </c>
      <c r="HK19" s="5">
        <v>0.7702</v>
      </c>
      <c r="HL19" s="5">
        <v>0.2203</v>
      </c>
      <c r="HM19" s="5">
        <v>1.8200000000000001E-2</v>
      </c>
      <c r="HN19" s="5">
        <v>0.81289999999999996</v>
      </c>
      <c r="HO19" s="5">
        <v>0.51900000000000002</v>
      </c>
      <c r="HP19" s="5">
        <v>0.99960000000000004</v>
      </c>
      <c r="HQ19" s="5">
        <v>2.9045000000000001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0.66648333333333321</v>
      </c>
      <c r="JO19" s="4">
        <f t="shared" si="1"/>
        <v>0.77140416666666678</v>
      </c>
      <c r="JP19" s="4">
        <f t="shared" si="2"/>
        <v>0.22396666666666668</v>
      </c>
      <c r="JQ19" s="4">
        <f t="shared" si="3"/>
        <v>1.9875E-2</v>
      </c>
      <c r="JR19" s="4">
        <f t="shared" si="4"/>
        <v>0.78695833333333332</v>
      </c>
      <c r="JS19" s="4">
        <f t="shared" si="5"/>
        <v>0.51014736842105268</v>
      </c>
      <c r="JT19" s="4">
        <f t="shared" si="6"/>
        <v>0.99392499999999995</v>
      </c>
      <c r="JU19" s="4">
        <f t="shared" si="7"/>
        <v>5.4253833333333334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r=0.2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k=20,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k=20,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>
        <v>0.628</v>
      </c>
      <c r="CE20" s="4">
        <v>0.68340000000000001</v>
      </c>
      <c r="CF20" s="4">
        <v>0.29709999999999998</v>
      </c>
      <c r="CG20" s="4">
        <v>4.7999999999999996E-3</v>
      </c>
      <c r="CH20" s="4">
        <v>0.87919999999999998</v>
      </c>
      <c r="CI20" s="4">
        <v>0.65959999999999996</v>
      </c>
      <c r="CJ20" s="4">
        <v>1</v>
      </c>
      <c r="CK20" s="4">
        <v>8.2546999999999997</v>
      </c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>
        <v>0.6633</v>
      </c>
      <c r="CU20" s="4">
        <v>0.7631</v>
      </c>
      <c r="CV20" s="4">
        <v>0.23649999999999999</v>
      </c>
      <c r="CW20" s="4">
        <v>1.49E-2</v>
      </c>
      <c r="CX20" s="4">
        <v>0.83299999999999996</v>
      </c>
      <c r="CY20" s="4">
        <v>0.65090000000000003</v>
      </c>
      <c r="CZ20" s="4">
        <v>1</v>
      </c>
      <c r="DA20" s="4">
        <v>3.1404999999999998</v>
      </c>
      <c r="DB20" s="5">
        <v>0.74729999999999996</v>
      </c>
      <c r="DC20" s="5">
        <v>0.97470000000000001</v>
      </c>
      <c r="DD20" s="5">
        <v>0.14169999999999999</v>
      </c>
      <c r="DE20" s="5">
        <v>2.8500000000000001E-2</v>
      </c>
      <c r="DF20" s="5">
        <v>0.70540000000000003</v>
      </c>
      <c r="DG20" s="5">
        <v>0.61639999999999995</v>
      </c>
      <c r="DH20" s="5">
        <v>0.98129999999999995</v>
      </c>
      <c r="DI20" s="5">
        <v>0.97889999999999999</v>
      </c>
      <c r="DJ20" s="4"/>
      <c r="DK20" s="4"/>
      <c r="DL20" s="4"/>
      <c r="DM20" s="4"/>
      <c r="DN20" s="4"/>
      <c r="DO20" s="4"/>
      <c r="DP20" s="4"/>
      <c r="DQ20" s="4"/>
      <c r="DR20" s="5">
        <v>0.62760000000000005</v>
      </c>
      <c r="DS20" s="5">
        <v>0.68469999999999998</v>
      </c>
      <c r="DT20" s="5">
        <v>0.29420000000000002</v>
      </c>
      <c r="DU20" s="5">
        <v>4.7999999999999996E-3</v>
      </c>
      <c r="DV20" s="5">
        <v>0.87949999999999995</v>
      </c>
      <c r="DW20" s="5">
        <v>0.65890000000000004</v>
      </c>
      <c r="DX20" s="5">
        <v>1</v>
      </c>
      <c r="DY20" s="5">
        <v>7.4557000000000002</v>
      </c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>
        <v>0.66339999999999999</v>
      </c>
      <c r="EI20" s="5">
        <v>0.76559999999999995</v>
      </c>
      <c r="EJ20" s="5">
        <v>0.23760000000000001</v>
      </c>
      <c r="EK20" s="5">
        <v>1.4800000000000001E-2</v>
      </c>
      <c r="EL20" s="5">
        <v>0.83250000000000002</v>
      </c>
      <c r="EM20" s="5">
        <v>0.65190000000000003</v>
      </c>
      <c r="EN20" s="5">
        <v>0.99990000000000001</v>
      </c>
      <c r="EO20" s="5">
        <v>2.8353000000000002</v>
      </c>
      <c r="EP20" s="4">
        <v>0.746</v>
      </c>
      <c r="EQ20" s="4">
        <v>0.97289999999999999</v>
      </c>
      <c r="ER20" s="4">
        <v>0.14119999999999999</v>
      </c>
      <c r="ES20" s="4">
        <v>2.8899999999999999E-2</v>
      </c>
      <c r="ET20" s="4">
        <v>0.70499999999999996</v>
      </c>
      <c r="EU20" s="4">
        <v>0.60860000000000003</v>
      </c>
      <c r="EV20" s="4">
        <v>0.97919999999999996</v>
      </c>
      <c r="EW20" s="4">
        <v>0.93479999999999996</v>
      </c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>
        <v>0.74580000000000002</v>
      </c>
      <c r="GE20" s="5">
        <v>0.9718</v>
      </c>
      <c r="GF20" s="5">
        <v>0.14849999999999999</v>
      </c>
      <c r="GG20" s="5">
        <v>2.8899999999999999E-2</v>
      </c>
      <c r="GH20" s="5">
        <v>0.70550000000000002</v>
      </c>
      <c r="GI20" s="5">
        <v>0.60799999999999998</v>
      </c>
      <c r="GJ20" s="5">
        <v>0.98009999999999997</v>
      </c>
      <c r="GK20" s="5">
        <v>0.94299999999999995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>
        <v>0.66359999999999997</v>
      </c>
      <c r="HK20" s="5">
        <v>0.76549999999999996</v>
      </c>
      <c r="HL20" s="5">
        <v>0.23380000000000001</v>
      </c>
      <c r="HM20" s="5">
        <v>1.49E-2</v>
      </c>
      <c r="HN20" s="5">
        <v>0.83220000000000005</v>
      </c>
      <c r="HO20" s="5">
        <v>0.64980000000000004</v>
      </c>
      <c r="HP20" s="5">
        <v>0.99990000000000001</v>
      </c>
      <c r="HQ20" s="5">
        <v>3.2793999999999999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0.65914166666666663</v>
      </c>
      <c r="JO20" s="4">
        <f t="shared" si="1"/>
        <v>0.7587583333333332</v>
      </c>
      <c r="JP20" s="4">
        <f t="shared" si="2"/>
        <v>0.25047083333333336</v>
      </c>
      <c r="JQ20" s="4">
        <f t="shared" si="3"/>
        <v>1.2079166666666669E-2</v>
      </c>
      <c r="JR20" s="4">
        <f t="shared" si="4"/>
        <v>0.83444583333333344</v>
      </c>
      <c r="JS20" s="4">
        <f t="shared" si="5"/>
        <v>0.64827894736842107</v>
      </c>
      <c r="JT20" s="4">
        <f t="shared" si="6"/>
        <v>0.99678749999999994</v>
      </c>
      <c r="JU20" s="4">
        <f t="shared" si="7"/>
        <v>5.9150750000000007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k=10,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>
        <v>0.62170000000000003</v>
      </c>
      <c r="CE21" s="4">
        <v>0.67010000000000003</v>
      </c>
      <c r="CF21" s="4">
        <v>0.30719999999999997</v>
      </c>
      <c r="CG21" s="4">
        <v>4.8999999999999998E-3</v>
      </c>
      <c r="CH21" s="4">
        <v>0.87660000000000005</v>
      </c>
      <c r="CI21" s="4">
        <v>0.64329999999999998</v>
      </c>
      <c r="CJ21" s="4">
        <v>1</v>
      </c>
      <c r="CK21" s="4">
        <v>7.7718999999999996</v>
      </c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>
        <v>0.66080000000000005</v>
      </c>
      <c r="CU21" s="4">
        <v>0.75839999999999996</v>
      </c>
      <c r="CV21" s="4">
        <v>0.2339</v>
      </c>
      <c r="CW21" s="4">
        <v>1.6799999999999999E-2</v>
      </c>
      <c r="CX21" s="4">
        <v>0.82369999999999999</v>
      </c>
      <c r="CY21" s="4">
        <v>0.57069999999999999</v>
      </c>
      <c r="CZ21" s="4">
        <v>0.99950000000000006</v>
      </c>
      <c r="DA21" s="4">
        <v>2.9851000000000001</v>
      </c>
      <c r="DB21" s="5">
        <v>0.73450000000000004</v>
      </c>
      <c r="DC21" s="5">
        <v>0.93720000000000003</v>
      </c>
      <c r="DD21" s="5">
        <v>0.14879999999999999</v>
      </c>
      <c r="DE21" s="5">
        <v>5.4600000000000003E-2</v>
      </c>
      <c r="DF21" s="5">
        <v>0.59899999999999998</v>
      </c>
      <c r="DG21" s="5">
        <v>0.27300000000000002</v>
      </c>
      <c r="DH21" s="5">
        <v>0.97109999999999996</v>
      </c>
      <c r="DI21" s="5">
        <v>0.91420000000000001</v>
      </c>
      <c r="DJ21" s="4"/>
      <c r="DK21" s="4"/>
      <c r="DL21" s="4"/>
      <c r="DM21" s="4"/>
      <c r="DN21" s="4"/>
      <c r="DO21" s="4"/>
      <c r="DP21" s="4"/>
      <c r="DQ21" s="4"/>
      <c r="DR21" s="5">
        <v>0.62180000000000002</v>
      </c>
      <c r="DS21" s="5">
        <v>0.67179999999999995</v>
      </c>
      <c r="DT21" s="5">
        <v>0.30280000000000001</v>
      </c>
      <c r="DU21" s="5">
        <v>4.8999999999999998E-3</v>
      </c>
      <c r="DV21" s="5">
        <v>0.87729999999999997</v>
      </c>
      <c r="DW21" s="5">
        <v>0.64219999999999999</v>
      </c>
      <c r="DX21" s="5">
        <v>1</v>
      </c>
      <c r="DY21" s="5">
        <v>7.1220999999999997</v>
      </c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>
        <v>0.66120000000000001</v>
      </c>
      <c r="EI21" s="5">
        <v>0.76139999999999997</v>
      </c>
      <c r="EJ21" s="5">
        <v>0.23419999999999999</v>
      </c>
      <c r="EK21" s="5">
        <v>1.67E-2</v>
      </c>
      <c r="EL21" s="5">
        <v>0.82289999999999996</v>
      </c>
      <c r="EM21" s="5">
        <v>0.57099999999999995</v>
      </c>
      <c r="EN21" s="5">
        <v>0.99970000000000003</v>
      </c>
      <c r="EO21" s="5">
        <v>2.7012</v>
      </c>
      <c r="EP21" s="4">
        <v>0.73199999999999998</v>
      </c>
      <c r="EQ21" s="4">
        <v>0.9335</v>
      </c>
      <c r="ER21" s="4">
        <v>0.15049999999999999</v>
      </c>
      <c r="ES21" s="4">
        <v>5.5E-2</v>
      </c>
      <c r="ET21" s="4">
        <v>0.59870000000000001</v>
      </c>
      <c r="EU21" s="4">
        <v>0.27050000000000002</v>
      </c>
      <c r="EV21" s="4">
        <v>0.96740000000000004</v>
      </c>
      <c r="EW21" s="4">
        <v>0.873</v>
      </c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>
        <v>0.73199999999999998</v>
      </c>
      <c r="GE21" s="5">
        <v>0.93140000000000001</v>
      </c>
      <c r="GF21" s="5">
        <v>0.15190000000000001</v>
      </c>
      <c r="GG21" s="5">
        <v>5.5399999999999998E-2</v>
      </c>
      <c r="GH21" s="5">
        <v>0.59930000000000005</v>
      </c>
      <c r="GI21" s="5">
        <v>0.26879999999999998</v>
      </c>
      <c r="GJ21" s="5">
        <v>0.96989999999999998</v>
      </c>
      <c r="GK21" s="5">
        <v>0.88049999999999995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>
        <v>0.66159999999999997</v>
      </c>
      <c r="HK21" s="5">
        <v>0.76170000000000004</v>
      </c>
      <c r="HL21" s="5">
        <v>0.23050000000000001</v>
      </c>
      <c r="HM21" s="5">
        <v>1.6799999999999999E-2</v>
      </c>
      <c r="HN21" s="5">
        <v>0.82289999999999996</v>
      </c>
      <c r="HO21" s="5">
        <v>0.56969999999999998</v>
      </c>
      <c r="HP21" s="5">
        <v>0.99960000000000004</v>
      </c>
      <c r="HQ21" s="5">
        <v>3.1631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0.65294166666666653</v>
      </c>
      <c r="JO21" s="4">
        <f t="shared" si="1"/>
        <v>0.74389583333333353</v>
      </c>
      <c r="JP21" s="4">
        <f t="shared" si="2"/>
        <v>0.25432500000000008</v>
      </c>
      <c r="JQ21" s="4">
        <f t="shared" si="3"/>
        <v>1.7199999999999997E-2</v>
      </c>
      <c r="JR21" s="4">
        <f t="shared" si="4"/>
        <v>0.81223333333333336</v>
      </c>
      <c r="JS21" s="4">
        <f t="shared" si="5"/>
        <v>0.5566052631578946</v>
      </c>
      <c r="JT21" s="4">
        <f t="shared" si="6"/>
        <v>0.99502916666666674</v>
      </c>
      <c r="JU21" s="4">
        <f t="shared" si="7"/>
        <v>5.6341041666666669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k=20,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k=10,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>
        <v>0.63759999999999994</v>
      </c>
      <c r="CE22" s="4">
        <v>0.7016</v>
      </c>
      <c r="CF22" s="4">
        <v>0.27529999999999999</v>
      </c>
      <c r="CG22" s="4">
        <v>4.8999999999999998E-3</v>
      </c>
      <c r="CH22" s="4">
        <v>0.87350000000000005</v>
      </c>
      <c r="CI22" s="4">
        <v>0.6431</v>
      </c>
      <c r="CJ22" s="4">
        <v>1</v>
      </c>
      <c r="CK22" s="4">
        <v>9.7599</v>
      </c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>
        <v>0.66439999999999999</v>
      </c>
      <c r="CU22" s="4">
        <v>0.76219999999999999</v>
      </c>
      <c r="CV22" s="4">
        <v>0.23430000000000001</v>
      </c>
      <c r="CW22" s="4">
        <v>1.6799999999999999E-2</v>
      </c>
      <c r="CX22" s="4">
        <v>0.82779999999999998</v>
      </c>
      <c r="CY22" s="4">
        <v>0.57299999999999995</v>
      </c>
      <c r="CZ22" s="4">
        <v>0.99950000000000006</v>
      </c>
      <c r="DA22" s="4">
        <v>2.9384999999999999</v>
      </c>
      <c r="DB22" s="5">
        <v>0.72599999999999998</v>
      </c>
      <c r="DC22" s="5">
        <v>0.91520000000000001</v>
      </c>
      <c r="DD22" s="5">
        <v>0.15440000000000001</v>
      </c>
      <c r="DE22" s="5">
        <v>5.5E-2</v>
      </c>
      <c r="DF22" s="5">
        <v>0.60589999999999999</v>
      </c>
      <c r="DG22" s="5">
        <v>0.27410000000000001</v>
      </c>
      <c r="DH22" s="5">
        <v>0.97109999999999996</v>
      </c>
      <c r="DI22" s="5">
        <v>0.91500000000000004</v>
      </c>
      <c r="DJ22" s="4"/>
      <c r="DK22" s="4"/>
      <c r="DL22" s="4"/>
      <c r="DM22" s="4"/>
      <c r="DN22" s="4"/>
      <c r="DO22" s="4"/>
      <c r="DP22" s="4"/>
      <c r="DQ22" s="4"/>
      <c r="DR22" s="5">
        <v>0.63780000000000003</v>
      </c>
      <c r="DS22" s="5">
        <v>0.70379999999999998</v>
      </c>
      <c r="DT22" s="5">
        <v>0.27100000000000002</v>
      </c>
      <c r="DU22" s="5">
        <v>4.8999999999999998E-3</v>
      </c>
      <c r="DV22" s="5">
        <v>0.87390000000000001</v>
      </c>
      <c r="DW22" s="5">
        <v>0.64249999999999996</v>
      </c>
      <c r="DX22" s="5">
        <v>1</v>
      </c>
      <c r="DY22" s="5">
        <v>7.157</v>
      </c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>
        <v>0.66479999999999995</v>
      </c>
      <c r="EI22" s="5">
        <v>0.76470000000000005</v>
      </c>
      <c r="EJ22" s="5">
        <v>0.23569999999999999</v>
      </c>
      <c r="EK22" s="5">
        <v>1.67E-2</v>
      </c>
      <c r="EL22" s="5">
        <v>0.82679999999999998</v>
      </c>
      <c r="EM22" s="5">
        <v>0.57389999999999997</v>
      </c>
      <c r="EN22" s="5">
        <v>0.99970000000000003</v>
      </c>
      <c r="EO22" s="5">
        <v>2.8671000000000002</v>
      </c>
      <c r="EP22" s="4">
        <v>0.72409999999999997</v>
      </c>
      <c r="EQ22" s="4">
        <v>0.91259999999999997</v>
      </c>
      <c r="ER22" s="4">
        <v>0.15540000000000001</v>
      </c>
      <c r="ES22" s="4">
        <v>5.5500000000000001E-2</v>
      </c>
      <c r="ET22" s="4">
        <v>0.60560000000000003</v>
      </c>
      <c r="EU22" s="4">
        <v>0.27160000000000001</v>
      </c>
      <c r="EV22" s="4">
        <v>0.96740000000000004</v>
      </c>
      <c r="EW22" s="4">
        <v>0.87460000000000004</v>
      </c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>
        <v>0.72450000000000003</v>
      </c>
      <c r="GE22" s="5">
        <v>0.91169999999999995</v>
      </c>
      <c r="GF22" s="5">
        <v>0.15770000000000001</v>
      </c>
      <c r="GG22" s="5">
        <v>5.5800000000000002E-2</v>
      </c>
      <c r="GH22" s="5">
        <v>0.60609999999999997</v>
      </c>
      <c r="GI22" s="5">
        <v>0.26979999999999998</v>
      </c>
      <c r="GJ22" s="5">
        <v>0.96989999999999998</v>
      </c>
      <c r="GK22" s="5">
        <v>0.87809999999999999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>
        <v>0.66500000000000004</v>
      </c>
      <c r="HK22" s="5">
        <v>0.76490000000000002</v>
      </c>
      <c r="HL22" s="5">
        <v>0.23200000000000001</v>
      </c>
      <c r="HM22" s="5">
        <v>1.6799999999999999E-2</v>
      </c>
      <c r="HN22" s="5">
        <v>0.82650000000000001</v>
      </c>
      <c r="HO22" s="5">
        <v>0.57210000000000005</v>
      </c>
      <c r="HP22" s="5">
        <v>0.99960000000000004</v>
      </c>
      <c r="HQ22" s="5">
        <v>3.1705000000000001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0.66048000000000018</v>
      </c>
      <c r="JO22" s="4">
        <f t="shared" si="1"/>
        <v>0.75647599999999993</v>
      </c>
      <c r="JP22" s="4">
        <f t="shared" si="2"/>
        <v>0.24206800000000001</v>
      </c>
      <c r="JQ22" s="4">
        <f t="shared" si="3"/>
        <v>1.6947999999999998E-2</v>
      </c>
      <c r="JR22" s="4">
        <f t="shared" si="4"/>
        <v>0.81468799999999997</v>
      </c>
      <c r="JS22" s="4">
        <f t="shared" si="5"/>
        <v>0.55764210526315783</v>
      </c>
      <c r="JT22" s="4">
        <f t="shared" si="6"/>
        <v>0.99523200000000001</v>
      </c>
      <c r="JU22" s="4">
        <f t="shared" si="7"/>
        <v>5.6552720000000001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k=20,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k=10,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k=15,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>
        <v>0.63580000000000003</v>
      </c>
      <c r="CE23" s="4">
        <v>0.69779999999999998</v>
      </c>
      <c r="CF23" s="4">
        <v>0.28410000000000002</v>
      </c>
      <c r="CG23" s="4">
        <v>4.8999999999999998E-3</v>
      </c>
      <c r="CH23" s="4">
        <v>0.87209999999999999</v>
      </c>
      <c r="CI23" s="4">
        <v>0.64080000000000004</v>
      </c>
      <c r="CJ23" s="4">
        <v>1</v>
      </c>
      <c r="CK23" s="4">
        <v>9.4054000000000002</v>
      </c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>
        <v>0.66559999999999997</v>
      </c>
      <c r="CU23" s="4">
        <v>0.76680000000000004</v>
      </c>
      <c r="CV23" s="4">
        <v>0.22900000000000001</v>
      </c>
      <c r="CW23" s="4">
        <v>1.6799999999999999E-2</v>
      </c>
      <c r="CX23" s="4">
        <v>0.82520000000000004</v>
      </c>
      <c r="CY23" s="4">
        <v>0.57079999999999997</v>
      </c>
      <c r="CZ23" s="4">
        <v>0.99950000000000006</v>
      </c>
      <c r="DA23" s="4">
        <v>3.0070999999999999</v>
      </c>
      <c r="DB23" s="5">
        <v>0.73280000000000001</v>
      </c>
      <c r="DC23" s="5">
        <v>0.93430000000000002</v>
      </c>
      <c r="DD23" s="5">
        <v>0.15279999999999999</v>
      </c>
      <c r="DE23" s="5">
        <v>5.4699999999999999E-2</v>
      </c>
      <c r="DF23" s="5">
        <v>0.60199999999999998</v>
      </c>
      <c r="DG23" s="5">
        <v>0.27350000000000002</v>
      </c>
      <c r="DH23" s="5">
        <v>0.97109999999999996</v>
      </c>
      <c r="DI23" s="5">
        <v>0.90400000000000003</v>
      </c>
      <c r="DJ23" s="4"/>
      <c r="DK23" s="4"/>
      <c r="DL23" s="4"/>
      <c r="DM23" s="4"/>
      <c r="DN23" s="4"/>
      <c r="DO23" s="4"/>
      <c r="DP23" s="4"/>
      <c r="DQ23" s="4"/>
      <c r="DR23" s="10"/>
      <c r="DS23" s="10"/>
      <c r="DT23" s="10"/>
      <c r="DU23" s="10"/>
      <c r="DV23" s="10"/>
      <c r="DW23" s="10"/>
      <c r="DX23" s="10"/>
      <c r="DY23" s="10"/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>
        <v>0.66610000000000003</v>
      </c>
      <c r="EI23" s="5">
        <v>0.76980000000000004</v>
      </c>
      <c r="EJ23" s="5">
        <v>0.23150000000000001</v>
      </c>
      <c r="EK23" s="5">
        <v>1.6799999999999999E-2</v>
      </c>
      <c r="EL23" s="5">
        <v>0.82430000000000003</v>
      </c>
      <c r="EM23" s="5">
        <v>0.57179999999999997</v>
      </c>
      <c r="EN23" s="5">
        <v>0.99970000000000003</v>
      </c>
      <c r="EO23" s="5">
        <v>2.9236</v>
      </c>
      <c r="EP23" s="4">
        <v>0.73129999999999995</v>
      </c>
      <c r="EQ23" s="4">
        <v>0.93210000000000004</v>
      </c>
      <c r="ER23" s="4">
        <v>0.15479999999999999</v>
      </c>
      <c r="ES23" s="4">
        <v>5.5199999999999999E-2</v>
      </c>
      <c r="ET23" s="4">
        <v>0.60189999999999999</v>
      </c>
      <c r="EU23" s="4">
        <v>0.27100000000000002</v>
      </c>
      <c r="EV23" s="4">
        <v>0.96740000000000004</v>
      </c>
      <c r="EW23" s="4">
        <v>0.87939999999999996</v>
      </c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>
        <v>0.73160000000000003</v>
      </c>
      <c r="GE23" s="5">
        <v>0.93130000000000002</v>
      </c>
      <c r="GF23" s="5">
        <v>0.15590000000000001</v>
      </c>
      <c r="GG23" s="5">
        <v>5.5599999999999997E-2</v>
      </c>
      <c r="GH23" s="5">
        <v>0.60260000000000002</v>
      </c>
      <c r="GI23" s="5">
        <v>0.26919999999999999</v>
      </c>
      <c r="GJ23" s="5">
        <v>0.96989999999999998</v>
      </c>
      <c r="GK23" s="5">
        <v>0.96870000000000001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>
        <v>0.66600000000000004</v>
      </c>
      <c r="HK23" s="5">
        <v>0.76919999999999999</v>
      </c>
      <c r="HL23" s="5">
        <v>0.2296</v>
      </c>
      <c r="HM23" s="5">
        <v>1.6799999999999999E-2</v>
      </c>
      <c r="HN23" s="5">
        <v>0.82399999999999995</v>
      </c>
      <c r="HO23" s="5">
        <v>0.56999999999999995</v>
      </c>
      <c r="HP23" s="5">
        <v>0.99960000000000004</v>
      </c>
      <c r="HQ23" s="5">
        <v>3.1012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0.6627826086956522</v>
      </c>
      <c r="JO23" s="4">
        <f t="shared" si="1"/>
        <v>0.76338695652173927</v>
      </c>
      <c r="JP23" s="4">
        <f t="shared" si="2"/>
        <v>0.24271304347826086</v>
      </c>
      <c r="JQ23" s="4">
        <f t="shared" si="3"/>
        <v>1.7778260869565216E-2</v>
      </c>
      <c r="JR23" s="4">
        <f t="shared" si="4"/>
        <v>0.80799999999999994</v>
      </c>
      <c r="JS23" s="4">
        <f t="shared" si="5"/>
        <v>0.55095000000000005</v>
      </c>
      <c r="JT23" s="4">
        <f t="shared" si="6"/>
        <v>0.99481304347826094</v>
      </c>
      <c r="JU23" s="4">
        <f t="shared" si="7"/>
        <v>5.4718869565217387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k=20,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k=20,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>
        <v>0.64600000000000002</v>
      </c>
      <c r="CE24" s="4">
        <v>0.71989999999999998</v>
      </c>
      <c r="CF24" s="4">
        <v>0.27389999999999998</v>
      </c>
      <c r="CG24" s="4">
        <v>4.8999999999999998E-3</v>
      </c>
      <c r="CH24" s="4">
        <v>0.87239999999999995</v>
      </c>
      <c r="CI24" s="4">
        <v>0.64280000000000004</v>
      </c>
      <c r="CJ24" s="4">
        <v>1</v>
      </c>
      <c r="CK24" s="4">
        <v>9.5922000000000001</v>
      </c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>
        <v>0.66649999999999998</v>
      </c>
      <c r="CU24" s="4">
        <v>0.76739999999999997</v>
      </c>
      <c r="CV24" s="4">
        <v>0.2344</v>
      </c>
      <c r="CW24" s="4">
        <v>1.6799999999999999E-2</v>
      </c>
      <c r="CX24" s="4">
        <v>0.82799999999999996</v>
      </c>
      <c r="CY24" s="4">
        <v>0.57299999999999995</v>
      </c>
      <c r="CZ24" s="4">
        <v>0.99970000000000003</v>
      </c>
      <c r="DA24" s="4">
        <v>2.9805000000000001</v>
      </c>
      <c r="DB24" s="5">
        <v>0.72809999999999997</v>
      </c>
      <c r="DC24" s="5">
        <v>0.92069999999999996</v>
      </c>
      <c r="DD24" s="5">
        <v>0.15310000000000001</v>
      </c>
      <c r="DE24" s="5">
        <v>5.5E-2</v>
      </c>
      <c r="DF24" s="5">
        <v>0.60629999999999995</v>
      </c>
      <c r="DG24" s="5">
        <v>0.2742</v>
      </c>
      <c r="DH24" s="5">
        <v>0.97109999999999996</v>
      </c>
      <c r="DI24" s="5">
        <v>0.91010000000000002</v>
      </c>
      <c r="DJ24" s="4"/>
      <c r="DK24" s="4"/>
      <c r="DL24" s="4"/>
      <c r="DM24" s="4"/>
      <c r="DN24" s="4"/>
      <c r="DO24" s="4"/>
      <c r="DP24" s="4"/>
      <c r="DQ24" s="4"/>
      <c r="DR24" s="10"/>
      <c r="DS24" s="10"/>
      <c r="DT24" s="10"/>
      <c r="DU24" s="10"/>
      <c r="DV24" s="10"/>
      <c r="DW24" s="10"/>
      <c r="DX24" s="10"/>
      <c r="DY24" s="10"/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>
        <v>0.66690000000000005</v>
      </c>
      <c r="EI24" s="5">
        <v>0.77010000000000001</v>
      </c>
      <c r="EJ24" s="5">
        <v>0.2346</v>
      </c>
      <c r="EK24" s="5">
        <v>1.67E-2</v>
      </c>
      <c r="EL24" s="5">
        <v>0.82699999999999996</v>
      </c>
      <c r="EM24" s="5">
        <v>0.57379999999999998</v>
      </c>
      <c r="EN24" s="5">
        <v>0.99970000000000003</v>
      </c>
      <c r="EO24" s="5">
        <v>2.8691</v>
      </c>
      <c r="EP24" s="4">
        <v>0.72619999999999996</v>
      </c>
      <c r="EQ24" s="4">
        <v>0.91790000000000005</v>
      </c>
      <c r="ER24" s="4">
        <v>0.1542</v>
      </c>
      <c r="ES24" s="4">
        <v>5.5500000000000001E-2</v>
      </c>
      <c r="ET24" s="4">
        <v>0.60619999999999996</v>
      </c>
      <c r="EU24" s="4">
        <v>0.2717</v>
      </c>
      <c r="EV24" s="4">
        <v>0.96789999999999998</v>
      </c>
      <c r="EW24" s="4">
        <v>0.88349999999999995</v>
      </c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>
        <v>0.72619999999999996</v>
      </c>
      <c r="GE24" s="5">
        <v>0.9163</v>
      </c>
      <c r="GF24" s="5">
        <v>0.15809999999999999</v>
      </c>
      <c r="GG24" s="5">
        <v>5.5800000000000002E-2</v>
      </c>
      <c r="GH24" s="5">
        <v>0.60640000000000005</v>
      </c>
      <c r="GI24" s="5">
        <v>0.26989999999999997</v>
      </c>
      <c r="GJ24" s="5">
        <v>0.97040000000000004</v>
      </c>
      <c r="GK24" s="5">
        <v>0.97670000000000001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>
        <v>0.66720000000000002</v>
      </c>
      <c r="HK24" s="5">
        <v>0.77029999999999998</v>
      </c>
      <c r="HL24" s="5">
        <v>0.23039999999999999</v>
      </c>
      <c r="HM24" s="5">
        <v>1.6799999999999999E-2</v>
      </c>
      <c r="HN24" s="5">
        <v>0.82679999999999998</v>
      </c>
      <c r="HO24" s="5">
        <v>0.57220000000000004</v>
      </c>
      <c r="HP24" s="5">
        <v>0.99960000000000004</v>
      </c>
      <c r="HQ24" s="5">
        <v>3.141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0.66687826086956525</v>
      </c>
      <c r="JO24" s="4">
        <f t="shared" si="1"/>
        <v>0.77136956521739108</v>
      </c>
      <c r="JP24" s="4">
        <f t="shared" si="2"/>
        <v>0.23791304347826084</v>
      </c>
      <c r="JQ24" s="4">
        <f t="shared" si="3"/>
        <v>1.7804347826086954E-2</v>
      </c>
      <c r="JR24" s="4">
        <f t="shared" si="4"/>
        <v>0.80988260869565198</v>
      </c>
      <c r="JS24" s="4">
        <f t="shared" si="5"/>
        <v>0.55282222222222233</v>
      </c>
      <c r="JT24" s="4">
        <f t="shared" si="6"/>
        <v>0.99488260869565237</v>
      </c>
      <c r="JU24" s="4">
        <f t="shared" si="7"/>
        <v>5.4156478260869578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k=20,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>
        <v>0.69550000000000001</v>
      </c>
      <c r="CE25" s="4">
        <v>0.82840000000000003</v>
      </c>
      <c r="CF25" s="4">
        <v>0.25009999999999999</v>
      </c>
      <c r="CG25" s="4">
        <v>5.1000000000000004E-3</v>
      </c>
      <c r="CH25" s="4">
        <v>0.86180000000000001</v>
      </c>
      <c r="CI25" s="4">
        <v>0.60719999999999996</v>
      </c>
      <c r="CJ25" s="4">
        <v>1</v>
      </c>
      <c r="CK25" s="4">
        <v>56.895699999999998</v>
      </c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>
        <v>0.72970000000000002</v>
      </c>
      <c r="CU25" s="4">
        <v>0.91100000000000003</v>
      </c>
      <c r="CV25" s="4">
        <v>0.2175</v>
      </c>
      <c r="CW25" s="4">
        <v>1.66E-2</v>
      </c>
      <c r="CX25" s="4">
        <v>0.80420000000000003</v>
      </c>
      <c r="CY25" s="4">
        <v>0.56399999999999995</v>
      </c>
      <c r="CZ25" s="4">
        <v>1</v>
      </c>
      <c r="DA25" s="4">
        <v>20.930499999999999</v>
      </c>
      <c r="DB25" s="5">
        <v>0.76680000000000004</v>
      </c>
      <c r="DC25" s="5">
        <v>0.999</v>
      </c>
      <c r="DD25" s="5">
        <v>0.18279999999999999</v>
      </c>
      <c r="DE25" s="5">
        <v>5.6300000000000003E-2</v>
      </c>
      <c r="DF25" s="5">
        <v>0.44769999999999999</v>
      </c>
      <c r="DG25" s="5">
        <v>0.20100000000000001</v>
      </c>
      <c r="DH25" s="5">
        <v>0.98129999999999995</v>
      </c>
      <c r="DI25" s="5">
        <v>6.0526</v>
      </c>
      <c r="DJ25" s="4"/>
      <c r="DK25" s="4"/>
      <c r="DL25" s="4"/>
      <c r="DM25" s="4"/>
      <c r="DN25" s="4"/>
      <c r="DO25" s="4"/>
      <c r="DP25" s="4"/>
      <c r="DQ25" s="4"/>
      <c r="DR25" s="5">
        <v>0.69669999999999999</v>
      </c>
      <c r="DS25" s="5">
        <v>0.83130000000000004</v>
      </c>
      <c r="DT25" s="5">
        <v>0.2442</v>
      </c>
      <c r="DU25" s="5">
        <v>5.1000000000000004E-3</v>
      </c>
      <c r="DV25" s="5">
        <v>0.86250000000000004</v>
      </c>
      <c r="DW25" s="5">
        <v>0.60670000000000002</v>
      </c>
      <c r="DX25" s="5">
        <v>1</v>
      </c>
      <c r="DY25" s="5">
        <v>50.335999999999999</v>
      </c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>
        <v>0.73099999999999998</v>
      </c>
      <c r="EI25" s="5">
        <v>0.91359999999999997</v>
      </c>
      <c r="EJ25" s="5">
        <v>0.2162</v>
      </c>
      <c r="EK25" s="5">
        <v>1.66E-2</v>
      </c>
      <c r="EL25" s="5">
        <v>0.80379999999999996</v>
      </c>
      <c r="EM25" s="5">
        <v>0.56330000000000002</v>
      </c>
      <c r="EN25" s="5">
        <v>0.99990000000000001</v>
      </c>
      <c r="EO25" s="5">
        <v>19.1462</v>
      </c>
      <c r="EP25" s="4">
        <v>0.76790000000000003</v>
      </c>
      <c r="EQ25" s="4">
        <v>0.99970000000000003</v>
      </c>
      <c r="ER25" s="4">
        <v>0.18240000000000001</v>
      </c>
      <c r="ES25" s="4">
        <v>5.4399999999999997E-2</v>
      </c>
      <c r="ET25" s="4">
        <v>0.45340000000000003</v>
      </c>
      <c r="EU25" s="4">
        <v>0.20979999999999999</v>
      </c>
      <c r="EV25" s="4">
        <v>0.97919999999999996</v>
      </c>
      <c r="EW25" s="4">
        <v>5.7222999999999997</v>
      </c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>
        <v>0.76929999999999998</v>
      </c>
      <c r="GE25" s="5">
        <v>1.0074000000000001</v>
      </c>
      <c r="GF25" s="5">
        <v>0.19009999999999999</v>
      </c>
      <c r="GG25" s="5">
        <v>5.45E-2</v>
      </c>
      <c r="GH25" s="5">
        <v>0.46550000000000002</v>
      </c>
      <c r="GI25" s="5">
        <v>0.21490000000000001</v>
      </c>
      <c r="GJ25" s="5">
        <v>0.98009999999999997</v>
      </c>
      <c r="GK25" s="5">
        <v>5.9368999999999996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>
        <v>0.73070000000000002</v>
      </c>
      <c r="HK25" s="5">
        <v>0.91290000000000004</v>
      </c>
      <c r="HL25" s="5">
        <v>0.22059999999999999</v>
      </c>
      <c r="HM25" s="5">
        <v>1.66E-2</v>
      </c>
      <c r="HN25" s="5">
        <v>0.80400000000000005</v>
      </c>
      <c r="HO25" s="5">
        <v>0.56200000000000006</v>
      </c>
      <c r="HP25" s="5">
        <v>0.99990000000000001</v>
      </c>
      <c r="HQ25" s="5">
        <v>21.665600000000001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0.71871666666666656</v>
      </c>
      <c r="JO25" s="4">
        <f t="shared" si="1"/>
        <v>0.88364166666666666</v>
      </c>
      <c r="JP25" s="4">
        <f t="shared" si="2"/>
        <v>0.22741250000000002</v>
      </c>
      <c r="JQ25" s="4">
        <f t="shared" si="3"/>
        <v>1.7341666666666668E-2</v>
      </c>
      <c r="JR25" s="4">
        <f t="shared" si="4"/>
        <v>0.77387916666666656</v>
      </c>
      <c r="JS25" s="4">
        <f t="shared" si="5"/>
        <v>0.52600526315789464</v>
      </c>
      <c r="JT25" s="4">
        <f t="shared" si="6"/>
        <v>0.99678749999999994</v>
      </c>
      <c r="JU25" s="4">
        <f t="shared" si="7"/>
        <v>38.59771666666667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k=10, r=0.3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k=15,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>
        <v>0.62239999999999995</v>
      </c>
      <c r="BW26" s="5">
        <v>0.67349999999999999</v>
      </c>
      <c r="BX26" s="5">
        <v>0.29859999999999998</v>
      </c>
      <c r="BY26" s="5">
        <v>1.6000000000000001E-3</v>
      </c>
      <c r="BZ26" s="5">
        <v>0.88590000000000002</v>
      </c>
      <c r="CA26" s="5">
        <v>0.65229999999999999</v>
      </c>
      <c r="CB26" s="5">
        <v>1</v>
      </c>
      <c r="CC26" s="5">
        <v>9.4451000000000001</v>
      </c>
      <c r="CD26" s="4">
        <v>0.63190000000000002</v>
      </c>
      <c r="CE26" s="4">
        <v>0.69159999999999999</v>
      </c>
      <c r="CF26" s="4">
        <v>0.28320000000000001</v>
      </c>
      <c r="CG26" s="4">
        <v>4.8999999999999998E-3</v>
      </c>
      <c r="CH26" s="4">
        <v>0.87609999999999999</v>
      </c>
      <c r="CI26" s="4">
        <v>0.64380000000000004</v>
      </c>
      <c r="CJ26" s="4">
        <v>1</v>
      </c>
      <c r="CK26" s="4">
        <v>7.4558999999999997</v>
      </c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>
        <v>0.6643</v>
      </c>
      <c r="CU26" s="4">
        <v>0.76239999999999997</v>
      </c>
      <c r="CV26" s="4">
        <v>0.23630000000000001</v>
      </c>
      <c r="CW26" s="4">
        <v>1.6799999999999999E-2</v>
      </c>
      <c r="CX26" s="4">
        <v>0.82889999999999997</v>
      </c>
      <c r="CY26" s="4">
        <v>0.57369999999999999</v>
      </c>
      <c r="CZ26" s="4">
        <v>0.99950000000000006</v>
      </c>
      <c r="DA26" s="4">
        <v>2.9636999999999998</v>
      </c>
      <c r="DB26" s="5">
        <v>0.72589999999999999</v>
      </c>
      <c r="DC26" s="5">
        <v>0.91520000000000001</v>
      </c>
      <c r="DD26" s="5">
        <v>0.155</v>
      </c>
      <c r="DE26" s="5">
        <v>5.5E-2</v>
      </c>
      <c r="DF26" s="5">
        <v>0.6069</v>
      </c>
      <c r="DG26" s="5">
        <v>0.27450000000000002</v>
      </c>
      <c r="DH26" s="5">
        <v>0.97109999999999996</v>
      </c>
      <c r="DI26" s="5">
        <v>0.91339999999999999</v>
      </c>
      <c r="DJ26" s="4"/>
      <c r="DK26" s="4"/>
      <c r="DL26" s="4"/>
      <c r="DM26" s="4"/>
      <c r="DN26" s="4"/>
      <c r="DO26" s="4"/>
      <c r="DP26" s="4"/>
      <c r="DQ26" s="4"/>
      <c r="DR26" s="5">
        <v>0.63229999999999997</v>
      </c>
      <c r="DS26" s="5">
        <v>0.69430000000000003</v>
      </c>
      <c r="DT26" s="5">
        <v>0.27850000000000003</v>
      </c>
      <c r="DU26" s="5">
        <v>4.8999999999999998E-3</v>
      </c>
      <c r="DV26" s="5">
        <v>0.87660000000000005</v>
      </c>
      <c r="DW26" s="5">
        <v>0.64339999999999997</v>
      </c>
      <c r="DX26" s="5">
        <v>1</v>
      </c>
      <c r="DY26" s="5">
        <v>6.2803000000000004</v>
      </c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>
        <v>0.66459999999999997</v>
      </c>
      <c r="EI26" s="5">
        <v>0.76480000000000004</v>
      </c>
      <c r="EJ26" s="5">
        <v>0.23730000000000001</v>
      </c>
      <c r="EK26" s="5">
        <v>1.67E-2</v>
      </c>
      <c r="EL26" s="5">
        <v>0.82799999999999996</v>
      </c>
      <c r="EM26" s="5">
        <v>0.5746</v>
      </c>
      <c r="EN26" s="5">
        <v>0.99970000000000003</v>
      </c>
      <c r="EO26" s="5">
        <v>2.8109999999999999</v>
      </c>
      <c r="EP26" s="4">
        <v>0.72419999999999995</v>
      </c>
      <c r="EQ26" s="4">
        <v>0.91290000000000004</v>
      </c>
      <c r="ER26" s="4">
        <v>0.1552</v>
      </c>
      <c r="ES26" s="4">
        <v>5.5500000000000001E-2</v>
      </c>
      <c r="ET26" s="4">
        <v>0.60660000000000003</v>
      </c>
      <c r="EU26" s="4">
        <v>0.27200000000000002</v>
      </c>
      <c r="EV26" s="4">
        <v>0.96740000000000004</v>
      </c>
      <c r="EW26" s="4">
        <v>0.88029999999999997</v>
      </c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>
        <v>0.72440000000000004</v>
      </c>
      <c r="GE26" s="5">
        <v>0.91169999999999995</v>
      </c>
      <c r="GF26" s="5">
        <v>0.15820000000000001</v>
      </c>
      <c r="GG26" s="5">
        <v>5.5800000000000002E-2</v>
      </c>
      <c r="GH26" s="5">
        <v>0.60699999999999998</v>
      </c>
      <c r="GI26" s="5">
        <v>0.2702</v>
      </c>
      <c r="GJ26" s="5">
        <v>0.96989999999999998</v>
      </c>
      <c r="GK26" s="5">
        <v>0.89429999999999998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>
        <v>0.66479999999999995</v>
      </c>
      <c r="HK26" s="5">
        <v>0.76480000000000004</v>
      </c>
      <c r="HL26" s="5">
        <v>0.23269999999999999</v>
      </c>
      <c r="HM26" s="5">
        <v>1.6799999999999999E-2</v>
      </c>
      <c r="HN26" s="5">
        <v>0.8276</v>
      </c>
      <c r="HO26" s="5">
        <v>0.57289999999999996</v>
      </c>
      <c r="HP26" s="5">
        <v>0.99960000000000004</v>
      </c>
      <c r="HQ26" s="5">
        <v>2.8452999999999999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0.65783749999999996</v>
      </c>
      <c r="JO26" s="4">
        <f t="shared" si="1"/>
        <v>0.75237083333333343</v>
      </c>
      <c r="JP26" s="4">
        <f t="shared" si="2"/>
        <v>0.24551666666666669</v>
      </c>
      <c r="JQ26" s="4">
        <f t="shared" si="3"/>
        <v>1.7270833333333329E-2</v>
      </c>
      <c r="JR26" s="4">
        <f t="shared" si="4"/>
        <v>0.81484166666666658</v>
      </c>
      <c r="JS26" s="4">
        <f t="shared" si="5"/>
        <v>0.55837368421052636</v>
      </c>
      <c r="JT26" s="4">
        <f t="shared" si="6"/>
        <v>0.99502916666666674</v>
      </c>
      <c r="JU26" s="4">
        <f t="shared" si="7"/>
        <v>5.325429166666666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k=20,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k=10,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k=15,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>
        <v>0.61299999999999999</v>
      </c>
      <c r="BW27" s="5">
        <v>0.65280000000000005</v>
      </c>
      <c r="BX27" s="5">
        <v>0.32090000000000002</v>
      </c>
      <c r="BY27" s="5">
        <v>1.6000000000000001E-3</v>
      </c>
      <c r="BZ27" s="5">
        <v>0.89219999999999999</v>
      </c>
      <c r="CA27" s="5">
        <v>0.66420000000000001</v>
      </c>
      <c r="CB27" s="5">
        <v>1</v>
      </c>
      <c r="CC27" s="5">
        <v>9.3462999999999994</v>
      </c>
      <c r="CD27" s="4">
        <v>0.62229999999999996</v>
      </c>
      <c r="CE27" s="4">
        <v>0.67130000000000001</v>
      </c>
      <c r="CF27" s="4">
        <v>0.30559999999999998</v>
      </c>
      <c r="CG27" s="4">
        <v>4.7999999999999996E-3</v>
      </c>
      <c r="CH27" s="4">
        <v>0.88249999999999995</v>
      </c>
      <c r="CI27" s="4">
        <v>0.65910000000000002</v>
      </c>
      <c r="CJ27" s="4">
        <v>1</v>
      </c>
      <c r="CK27" s="4">
        <v>7.4602000000000004</v>
      </c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>
        <v>0.66039999999999999</v>
      </c>
      <c r="CU27" s="4">
        <v>0.75749999999999995</v>
      </c>
      <c r="CV27" s="4">
        <v>0.23250000000000001</v>
      </c>
      <c r="CW27" s="4">
        <v>1.52E-2</v>
      </c>
      <c r="CX27" s="4">
        <v>0.83350000000000002</v>
      </c>
      <c r="CY27" s="4">
        <v>0.63690000000000002</v>
      </c>
      <c r="CZ27" s="4">
        <v>1</v>
      </c>
      <c r="DA27" s="4">
        <v>2.9969000000000001</v>
      </c>
      <c r="DB27" s="5">
        <v>0.75290000000000001</v>
      </c>
      <c r="DC27" s="5">
        <v>0.98799999999999999</v>
      </c>
      <c r="DD27" s="5">
        <v>0.13869999999999999</v>
      </c>
      <c r="DE27" s="5">
        <v>2.87E-2</v>
      </c>
      <c r="DF27" s="5">
        <v>0.69779999999999998</v>
      </c>
      <c r="DG27" s="5">
        <v>0.60589999999999999</v>
      </c>
      <c r="DH27" s="5">
        <v>0.98129999999999995</v>
      </c>
      <c r="DI27" s="5">
        <v>0.95750000000000002</v>
      </c>
      <c r="DJ27" s="4"/>
      <c r="DK27" s="4"/>
      <c r="DL27" s="4"/>
      <c r="DM27" s="4"/>
      <c r="DN27" s="4"/>
      <c r="DO27" s="4"/>
      <c r="DP27" s="4"/>
      <c r="DQ27" s="4"/>
      <c r="DR27" s="5">
        <v>0.62239999999999995</v>
      </c>
      <c r="DS27" s="5">
        <v>0.67349999999999999</v>
      </c>
      <c r="DT27" s="5">
        <v>0.30330000000000001</v>
      </c>
      <c r="DU27" s="5">
        <v>4.7999999999999996E-3</v>
      </c>
      <c r="DV27" s="5">
        <v>0.88260000000000005</v>
      </c>
      <c r="DW27" s="5">
        <v>0.65849999999999997</v>
      </c>
      <c r="DX27" s="5">
        <v>1</v>
      </c>
      <c r="DY27" s="5">
        <v>6.2210999999999999</v>
      </c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>
        <v>0.66069999999999995</v>
      </c>
      <c r="EI27" s="5">
        <v>0.76</v>
      </c>
      <c r="EJ27" s="5">
        <v>0.2349</v>
      </c>
      <c r="EK27" s="5">
        <v>1.52E-2</v>
      </c>
      <c r="EL27" s="5">
        <v>0.83309999999999995</v>
      </c>
      <c r="EM27" s="5">
        <v>0.63839999999999997</v>
      </c>
      <c r="EN27" s="5">
        <v>0.99990000000000001</v>
      </c>
      <c r="EO27" s="5">
        <v>2.8483999999999998</v>
      </c>
      <c r="EP27" s="4">
        <v>0.75219999999999998</v>
      </c>
      <c r="EQ27" s="4">
        <v>0.98709999999999998</v>
      </c>
      <c r="ER27" s="4">
        <v>0.1389</v>
      </c>
      <c r="ES27" s="4">
        <v>2.9100000000000001E-2</v>
      </c>
      <c r="ET27" s="4">
        <v>0.69740000000000002</v>
      </c>
      <c r="EU27" s="4">
        <v>0.5978</v>
      </c>
      <c r="EV27" s="4">
        <v>0.97919999999999996</v>
      </c>
      <c r="EW27" s="4">
        <v>0.91810000000000003</v>
      </c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>
        <v>0.75109999999999999</v>
      </c>
      <c r="GE27" s="5">
        <v>0.98419999999999996</v>
      </c>
      <c r="GF27" s="5">
        <v>0.14510000000000001</v>
      </c>
      <c r="GG27" s="5">
        <v>2.9100000000000001E-2</v>
      </c>
      <c r="GH27" s="5">
        <v>0.69810000000000005</v>
      </c>
      <c r="GI27" s="5">
        <v>0.59730000000000005</v>
      </c>
      <c r="GJ27" s="5">
        <v>0.98009999999999997</v>
      </c>
      <c r="GK27" s="5">
        <v>0.93600000000000005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>
        <v>0.6613</v>
      </c>
      <c r="HK27" s="5">
        <v>0.76100000000000001</v>
      </c>
      <c r="HL27" s="5">
        <v>0.2291</v>
      </c>
      <c r="HM27" s="5">
        <v>1.52E-2</v>
      </c>
      <c r="HN27" s="5">
        <v>0.83289999999999997</v>
      </c>
      <c r="HO27" s="5">
        <v>0.63619999999999999</v>
      </c>
      <c r="HP27" s="5">
        <v>0.99990000000000001</v>
      </c>
      <c r="HQ27" s="5">
        <v>2.8746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0.65649583333333339</v>
      </c>
      <c r="JO27" s="4">
        <f t="shared" si="1"/>
        <v>0.75340416666666676</v>
      </c>
      <c r="JP27" s="4">
        <f t="shared" si="2"/>
        <v>0.2527166666666667</v>
      </c>
      <c r="JQ27" s="4">
        <f t="shared" si="3"/>
        <v>1.2237499999999998E-2</v>
      </c>
      <c r="JR27" s="4">
        <f t="shared" si="4"/>
        <v>0.835175</v>
      </c>
      <c r="JS27" s="4">
        <f t="shared" si="5"/>
        <v>0.64163157894736844</v>
      </c>
      <c r="JT27" s="4">
        <f t="shared" si="6"/>
        <v>0.99678749999999994</v>
      </c>
      <c r="JU27" s="4">
        <f t="shared" si="7"/>
        <v>5.3330583333333328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k=10,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k=15,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>
        <v>0.61370000000000002</v>
      </c>
      <c r="BW28" s="5">
        <v>0.65339999999999998</v>
      </c>
      <c r="BX28" s="5">
        <v>0.32240000000000002</v>
      </c>
      <c r="BY28" s="5">
        <v>1.6000000000000001E-3</v>
      </c>
      <c r="BZ28" s="5">
        <v>0.88460000000000005</v>
      </c>
      <c r="CA28" s="5">
        <v>0.65749999999999997</v>
      </c>
      <c r="CB28" s="5">
        <v>1</v>
      </c>
      <c r="CC28" s="5">
        <v>9.3056999999999999</v>
      </c>
      <c r="CD28" s="4">
        <v>0.62409999999999999</v>
      </c>
      <c r="CE28" s="4">
        <v>0.67349999999999999</v>
      </c>
      <c r="CF28" s="4">
        <v>0.3024</v>
      </c>
      <c r="CG28" s="4">
        <v>4.7999999999999996E-3</v>
      </c>
      <c r="CH28" s="4">
        <v>0.87460000000000004</v>
      </c>
      <c r="CI28" s="4">
        <v>0.65459999999999996</v>
      </c>
      <c r="CJ28" s="4">
        <v>1</v>
      </c>
      <c r="CK28" s="4">
        <v>7.6844000000000001</v>
      </c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>
        <v>0.6613</v>
      </c>
      <c r="CU28" s="4">
        <v>0.75700000000000001</v>
      </c>
      <c r="CV28" s="4">
        <v>0.23480000000000001</v>
      </c>
      <c r="CW28" s="4">
        <v>1.49E-2</v>
      </c>
      <c r="CX28" s="4">
        <v>0.82750000000000001</v>
      </c>
      <c r="CY28" s="4">
        <v>0.64649999999999996</v>
      </c>
      <c r="CZ28" s="4">
        <v>1</v>
      </c>
      <c r="DA28" s="4">
        <v>3.0341</v>
      </c>
      <c r="DB28" s="5">
        <v>0.74750000000000005</v>
      </c>
      <c r="DC28" s="5">
        <v>0.97419999999999995</v>
      </c>
      <c r="DD28" s="5">
        <v>0.13930000000000001</v>
      </c>
      <c r="DE28" s="5">
        <v>2.8400000000000002E-2</v>
      </c>
      <c r="DF28" s="5">
        <v>0.6996</v>
      </c>
      <c r="DG28" s="5">
        <v>0.61470000000000002</v>
      </c>
      <c r="DH28" s="5">
        <v>0.98129999999999995</v>
      </c>
      <c r="DI28" s="5">
        <v>0.95569999999999999</v>
      </c>
      <c r="DJ28" s="4"/>
      <c r="DK28" s="4"/>
      <c r="DL28" s="4"/>
      <c r="DM28" s="4"/>
      <c r="DN28" s="4"/>
      <c r="DO28" s="4"/>
      <c r="DP28" s="4"/>
      <c r="DQ28" s="4"/>
      <c r="DR28" s="5">
        <v>0.62360000000000004</v>
      </c>
      <c r="DS28" s="5">
        <v>0.67459999999999998</v>
      </c>
      <c r="DT28" s="5">
        <v>0.3014</v>
      </c>
      <c r="DU28" s="5">
        <v>4.7999999999999996E-3</v>
      </c>
      <c r="DV28" s="5">
        <v>0.87519999999999998</v>
      </c>
      <c r="DW28" s="5">
        <v>0.65390000000000004</v>
      </c>
      <c r="DX28" s="5">
        <v>1</v>
      </c>
      <c r="DY28" s="5">
        <v>6.4058999999999999</v>
      </c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>
        <v>0.66139999999999999</v>
      </c>
      <c r="EI28" s="5">
        <v>0.75919999999999999</v>
      </c>
      <c r="EJ28" s="5">
        <v>0.23630000000000001</v>
      </c>
      <c r="EK28" s="5">
        <v>1.4800000000000001E-2</v>
      </c>
      <c r="EL28" s="5">
        <v>0.82679999999999998</v>
      </c>
      <c r="EM28" s="5">
        <v>0.64749999999999996</v>
      </c>
      <c r="EN28" s="5">
        <v>0.99990000000000001</v>
      </c>
      <c r="EO28" s="5">
        <v>2.9592000000000001</v>
      </c>
      <c r="EP28" s="4">
        <v>0.746</v>
      </c>
      <c r="EQ28" s="4">
        <v>0.97189999999999999</v>
      </c>
      <c r="ER28" s="4">
        <v>0.13950000000000001</v>
      </c>
      <c r="ES28" s="4">
        <v>2.87E-2</v>
      </c>
      <c r="ET28" s="4">
        <v>0.69899999999999995</v>
      </c>
      <c r="EU28" s="4">
        <v>0.60680000000000001</v>
      </c>
      <c r="EV28" s="4">
        <v>0.97919999999999996</v>
      </c>
      <c r="EW28" s="4">
        <v>0.93079999999999996</v>
      </c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>
        <v>0.74570000000000003</v>
      </c>
      <c r="GE28" s="5">
        <v>0.97050000000000003</v>
      </c>
      <c r="GF28" s="5">
        <v>0.1467</v>
      </c>
      <c r="GG28" s="5">
        <v>2.87E-2</v>
      </c>
      <c r="GH28" s="5">
        <v>0.69989999999999997</v>
      </c>
      <c r="GI28" s="5">
        <v>0.60640000000000005</v>
      </c>
      <c r="GJ28" s="5">
        <v>0.98009999999999997</v>
      </c>
      <c r="GK28" s="5">
        <v>0.92759999999999998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>
        <v>0.66159999999999997</v>
      </c>
      <c r="HK28" s="5">
        <v>0.75929999999999997</v>
      </c>
      <c r="HL28" s="5">
        <v>0.23230000000000001</v>
      </c>
      <c r="HM28" s="5">
        <v>1.49E-2</v>
      </c>
      <c r="HN28" s="5">
        <v>0.82650000000000001</v>
      </c>
      <c r="HO28" s="5">
        <v>0.64549999999999996</v>
      </c>
      <c r="HP28" s="5">
        <v>0.99990000000000001</v>
      </c>
      <c r="HQ28" s="5">
        <v>2.9870000000000001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0.65632916666666674</v>
      </c>
      <c r="JO28" s="4">
        <f t="shared" si="1"/>
        <v>0.75120416666666656</v>
      </c>
      <c r="JP28" s="4">
        <f t="shared" si="2"/>
        <v>0.25290833333333335</v>
      </c>
      <c r="JQ28" s="4">
        <f t="shared" si="3"/>
        <v>1.205E-2</v>
      </c>
      <c r="JR28" s="4">
        <f t="shared" si="4"/>
        <v>0.82949583333333321</v>
      </c>
      <c r="JS28" s="4">
        <f t="shared" si="5"/>
        <v>0.64405789473684216</v>
      </c>
      <c r="JT28" s="4">
        <f t="shared" si="6"/>
        <v>0.99678749999999994</v>
      </c>
      <c r="JU28" s="4">
        <f t="shared" si="7"/>
        <v>5.5461708333333322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k=20,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>
        <v>0.62960000000000005</v>
      </c>
      <c r="BW29" s="5">
        <v>0.68489999999999995</v>
      </c>
      <c r="BX29" s="5">
        <v>0.29349999999999998</v>
      </c>
      <c r="BY29" s="5">
        <v>1.6000000000000001E-3</v>
      </c>
      <c r="BZ29" s="5">
        <v>0.8831</v>
      </c>
      <c r="CA29" s="5">
        <v>0.65229999999999999</v>
      </c>
      <c r="CB29" s="5">
        <v>1</v>
      </c>
      <c r="CC29" s="5">
        <v>15.6828</v>
      </c>
      <c r="CD29" s="4">
        <v>0.63480000000000003</v>
      </c>
      <c r="CE29" s="4">
        <v>0.69599999999999995</v>
      </c>
      <c r="CF29" s="4">
        <v>0.28239999999999998</v>
      </c>
      <c r="CG29" s="4">
        <v>4.8999999999999998E-3</v>
      </c>
      <c r="CH29" s="4">
        <v>0.87580000000000002</v>
      </c>
      <c r="CI29" s="4">
        <v>0.64459999999999995</v>
      </c>
      <c r="CJ29" s="4">
        <v>1</v>
      </c>
      <c r="CK29" s="4">
        <v>12.266299999999999</v>
      </c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>
        <v>0.66269999999999996</v>
      </c>
      <c r="CU29" s="4">
        <v>0.75900000000000001</v>
      </c>
      <c r="CV29" s="4">
        <v>0.23549999999999999</v>
      </c>
      <c r="CW29" s="4">
        <v>1.6799999999999999E-2</v>
      </c>
      <c r="CX29" s="4">
        <v>0.82889999999999997</v>
      </c>
      <c r="CY29" s="4">
        <v>0.5746</v>
      </c>
      <c r="CZ29" s="4">
        <v>0.99950000000000006</v>
      </c>
      <c r="DA29" s="4">
        <v>3.3094000000000001</v>
      </c>
      <c r="DB29" s="5">
        <v>0.72899999999999998</v>
      </c>
      <c r="DC29" s="5">
        <v>0.92369999999999997</v>
      </c>
      <c r="DD29" s="5">
        <v>0.1527</v>
      </c>
      <c r="DE29" s="5">
        <v>5.4800000000000001E-2</v>
      </c>
      <c r="DF29" s="5">
        <v>0.60470000000000002</v>
      </c>
      <c r="DG29" s="5">
        <v>0.27439999999999998</v>
      </c>
      <c r="DH29" s="5">
        <v>0.97109999999999996</v>
      </c>
      <c r="DI29" s="5">
        <v>0.90569999999999995</v>
      </c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>
        <v>0.66279999999999994</v>
      </c>
      <c r="EI29" s="5">
        <v>0.76100000000000001</v>
      </c>
      <c r="EJ29" s="5">
        <v>0.23730000000000001</v>
      </c>
      <c r="EK29" s="5">
        <v>1.67E-2</v>
      </c>
      <c r="EL29" s="5">
        <v>0.82809999999999995</v>
      </c>
      <c r="EM29" s="5">
        <v>0.57569999999999999</v>
      </c>
      <c r="EN29" s="5">
        <v>0.99970000000000003</v>
      </c>
      <c r="EO29" s="5">
        <v>3.2351000000000001</v>
      </c>
      <c r="EP29" s="4">
        <v>0.72689999999999999</v>
      </c>
      <c r="EQ29" s="4">
        <v>0.92130000000000001</v>
      </c>
      <c r="ER29" s="4">
        <v>0.15409999999999999</v>
      </c>
      <c r="ES29" s="4">
        <v>5.5300000000000002E-2</v>
      </c>
      <c r="ET29" s="4">
        <v>0.60409999999999997</v>
      </c>
      <c r="EU29" s="4">
        <v>0.27189999999999998</v>
      </c>
      <c r="EV29" s="4">
        <v>0.96740000000000004</v>
      </c>
      <c r="EW29" s="4">
        <v>0.87919999999999998</v>
      </c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>
        <v>0.72699999999999998</v>
      </c>
      <c r="GE29" s="5">
        <v>0.91949999999999998</v>
      </c>
      <c r="GF29" s="5">
        <v>0.15559999999999999</v>
      </c>
      <c r="GG29" s="5">
        <v>5.5599999999999997E-2</v>
      </c>
      <c r="GH29" s="5">
        <v>0.6048</v>
      </c>
      <c r="GI29" s="5">
        <v>0.27010000000000001</v>
      </c>
      <c r="GJ29" s="5">
        <v>0.96989999999999998</v>
      </c>
      <c r="GK29" s="5">
        <v>0.87270000000000003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>
        <v>0.66320000000000001</v>
      </c>
      <c r="HK29" s="5">
        <v>0.76149999999999995</v>
      </c>
      <c r="HL29" s="5">
        <v>0.23330000000000001</v>
      </c>
      <c r="HM29" s="5">
        <v>1.6799999999999999E-2</v>
      </c>
      <c r="HN29" s="5">
        <v>0.82789999999999997</v>
      </c>
      <c r="HO29" s="5">
        <v>0.57379999999999998</v>
      </c>
      <c r="HP29" s="5">
        <v>0.99960000000000004</v>
      </c>
      <c r="HQ29" s="5">
        <v>3.3864000000000001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0.66045652173913039</v>
      </c>
      <c r="JO29" s="4">
        <f t="shared" si="1"/>
        <v>0.75754782608695659</v>
      </c>
      <c r="JP29" s="4">
        <f t="shared" si="2"/>
        <v>0.24291739130434778</v>
      </c>
      <c r="JQ29" s="4">
        <f t="shared" si="3"/>
        <v>1.77695652173913E-2</v>
      </c>
      <c r="JR29" s="4">
        <f t="shared" si="4"/>
        <v>0.81157391304347826</v>
      </c>
      <c r="JS29" s="4">
        <f t="shared" si="5"/>
        <v>0.55431666666666668</v>
      </c>
      <c r="JT29" s="4">
        <f t="shared" si="6"/>
        <v>0.99481304347826094</v>
      </c>
      <c r="JU29" s="4">
        <f t="shared" si="7"/>
        <v>7.665121739130436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k=20,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k=10,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k=20,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>
        <v>0.63229999999999997</v>
      </c>
      <c r="BW30" s="5">
        <v>0.69169999999999998</v>
      </c>
      <c r="BX30" s="5">
        <v>0.28820000000000001</v>
      </c>
      <c r="BY30" s="5">
        <v>1.6000000000000001E-3</v>
      </c>
      <c r="BZ30" s="5">
        <v>0.88049999999999995</v>
      </c>
      <c r="CA30" s="5">
        <v>0.64959999999999996</v>
      </c>
      <c r="CB30" s="5">
        <v>1</v>
      </c>
      <c r="CC30" s="5">
        <v>7.9764999999999997</v>
      </c>
      <c r="CD30" s="10"/>
      <c r="CE30" s="10"/>
      <c r="CF30" s="10"/>
      <c r="CG30" s="10"/>
      <c r="CH30" s="10"/>
      <c r="CI30" s="10"/>
      <c r="CJ30" s="10"/>
      <c r="CK30" s="10"/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>
        <v>0.66410000000000002</v>
      </c>
      <c r="CU30" s="4">
        <v>0.76219999999999999</v>
      </c>
      <c r="CV30" s="4">
        <v>0.23369999999999999</v>
      </c>
      <c r="CW30" s="4">
        <v>1.6799999999999999E-2</v>
      </c>
      <c r="CX30" s="4">
        <v>0.82789999999999997</v>
      </c>
      <c r="CY30" s="4">
        <v>0.57269999999999999</v>
      </c>
      <c r="CZ30" s="4">
        <v>0.99980000000000002</v>
      </c>
      <c r="DA30" s="4">
        <v>2.9228000000000001</v>
      </c>
      <c r="DB30" s="5">
        <v>0.72650000000000003</v>
      </c>
      <c r="DC30" s="5">
        <v>0.91690000000000005</v>
      </c>
      <c r="DD30" s="5">
        <v>0.15279999999999999</v>
      </c>
      <c r="DE30" s="5">
        <v>5.5E-2</v>
      </c>
      <c r="DF30" s="5">
        <v>0.60619999999999996</v>
      </c>
      <c r="DG30" s="5">
        <v>0.27429999999999999</v>
      </c>
      <c r="DH30" s="5">
        <v>0.97219999999999995</v>
      </c>
      <c r="DI30" s="5">
        <v>0.89649999999999996</v>
      </c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>
        <v>0.66439999999999999</v>
      </c>
      <c r="EI30" s="5">
        <v>0.76490000000000002</v>
      </c>
      <c r="EJ30" s="5">
        <v>0.23910000000000001</v>
      </c>
      <c r="EK30" s="5">
        <v>1.67E-2</v>
      </c>
      <c r="EL30" s="5">
        <v>0.8266</v>
      </c>
      <c r="EM30" s="5">
        <v>0.57369999999999999</v>
      </c>
      <c r="EN30" s="5">
        <v>0.99990000000000001</v>
      </c>
      <c r="EO30" s="5">
        <v>2.8942000000000001</v>
      </c>
      <c r="EP30" s="4">
        <v>0.72470000000000001</v>
      </c>
      <c r="EQ30" s="4">
        <v>0.9143</v>
      </c>
      <c r="ER30" s="4">
        <v>0.15590000000000001</v>
      </c>
      <c r="ES30" s="4">
        <v>5.5399999999999998E-2</v>
      </c>
      <c r="ET30" s="4">
        <v>0.60570000000000002</v>
      </c>
      <c r="EU30" s="4">
        <v>0.2717</v>
      </c>
      <c r="EV30" s="4">
        <v>0.96909999999999996</v>
      </c>
      <c r="EW30" s="4">
        <v>0.87090000000000001</v>
      </c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>
        <v>0.72489999999999999</v>
      </c>
      <c r="GE30" s="5">
        <v>0.91320000000000001</v>
      </c>
      <c r="GF30" s="5">
        <v>0.1573</v>
      </c>
      <c r="GG30" s="5">
        <v>5.5800000000000002E-2</v>
      </c>
      <c r="GH30" s="5">
        <v>0.60619999999999996</v>
      </c>
      <c r="GI30" s="5">
        <v>0.27</v>
      </c>
      <c r="GJ30" s="5">
        <v>0.97130000000000005</v>
      </c>
      <c r="GK30" s="5">
        <v>0.86319999999999997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>
        <v>0.66459999999999997</v>
      </c>
      <c r="HK30" s="5">
        <v>0.7651</v>
      </c>
      <c r="HL30" s="5">
        <v>0.2339</v>
      </c>
      <c r="HM30" s="5">
        <v>1.6799999999999999E-2</v>
      </c>
      <c r="HN30" s="5">
        <v>0.82650000000000001</v>
      </c>
      <c r="HO30" s="5">
        <v>0.57199999999999995</v>
      </c>
      <c r="HP30" s="5">
        <v>0.99990000000000001</v>
      </c>
      <c r="HQ30" s="5">
        <v>3.0261999999999998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0.66300000000000003</v>
      </c>
      <c r="JO30" s="4">
        <f t="shared" si="1"/>
        <v>0.76340000000000008</v>
      </c>
      <c r="JP30" s="4">
        <f t="shared" si="2"/>
        <v>0.24048181818181816</v>
      </c>
      <c r="JQ30" s="4">
        <f t="shared" si="3"/>
        <v>1.8395454545454545E-2</v>
      </c>
      <c r="JR30" s="4">
        <f t="shared" si="4"/>
        <v>0.80741363636363639</v>
      </c>
      <c r="JS30" s="4">
        <f t="shared" si="5"/>
        <v>0.54709411764705873</v>
      </c>
      <c r="JT30" s="4">
        <f t="shared" si="6"/>
        <v>0.99487272727272724</v>
      </c>
      <c r="JU30" s="4">
        <f t="shared" si="7"/>
        <v>4.9586818181818186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k=20,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k=20,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>
        <v>0.6462</v>
      </c>
      <c r="BW31" s="5">
        <v>0.71619999999999995</v>
      </c>
      <c r="BX31" s="5">
        <v>0.2858</v>
      </c>
      <c r="BY31" s="5">
        <v>1.5E-3</v>
      </c>
      <c r="BZ31" s="5">
        <v>0.87250000000000005</v>
      </c>
      <c r="CA31" s="5">
        <v>0.65810000000000002</v>
      </c>
      <c r="CB31" s="5">
        <v>1</v>
      </c>
      <c r="CC31" s="5">
        <v>8.4110999999999994</v>
      </c>
      <c r="CD31" s="4">
        <v>0.64959999999999996</v>
      </c>
      <c r="CE31" s="4">
        <v>0.72419999999999995</v>
      </c>
      <c r="CF31" s="4">
        <v>0.27360000000000001</v>
      </c>
      <c r="CG31" s="4">
        <v>4.7000000000000002E-3</v>
      </c>
      <c r="CH31" s="4">
        <v>0.86819999999999997</v>
      </c>
      <c r="CI31" s="4">
        <v>0.65839999999999999</v>
      </c>
      <c r="CJ31" s="4">
        <v>0.99980000000000002</v>
      </c>
      <c r="CK31" s="4">
        <v>7.0010000000000003</v>
      </c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>
        <v>0.6694</v>
      </c>
      <c r="CU31" s="4">
        <v>0.77159999999999995</v>
      </c>
      <c r="CV31" s="4">
        <v>0.23980000000000001</v>
      </c>
      <c r="CW31" s="4">
        <v>1.44E-2</v>
      </c>
      <c r="CX31" s="4">
        <v>0.82909999999999995</v>
      </c>
      <c r="CY31" s="4">
        <v>0.66700000000000004</v>
      </c>
      <c r="CZ31" s="4">
        <v>0.99839999999999995</v>
      </c>
      <c r="DA31" s="4">
        <v>2.9832000000000001</v>
      </c>
      <c r="DB31" s="5">
        <v>0.71809999999999996</v>
      </c>
      <c r="DC31" s="5">
        <v>0.88929999999999998</v>
      </c>
      <c r="DD31" s="5">
        <v>0.1749</v>
      </c>
      <c r="DE31" s="5">
        <v>2.7300000000000001E-2</v>
      </c>
      <c r="DF31" s="5">
        <v>0.73199999999999998</v>
      </c>
      <c r="DG31" s="5">
        <v>0.66869999999999996</v>
      </c>
      <c r="DH31" s="5">
        <v>0.97850000000000004</v>
      </c>
      <c r="DI31" s="5">
        <v>0.96840000000000004</v>
      </c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>
        <v>0.66959999999999997</v>
      </c>
      <c r="EI31" s="5">
        <v>0.77380000000000004</v>
      </c>
      <c r="EJ31" s="5">
        <v>0.24030000000000001</v>
      </c>
      <c r="EK31" s="5">
        <v>1.44E-2</v>
      </c>
      <c r="EL31" s="5">
        <v>0.82889999999999997</v>
      </c>
      <c r="EM31" s="5">
        <v>0.66800000000000004</v>
      </c>
      <c r="EN31" s="5">
        <v>0.99860000000000004</v>
      </c>
      <c r="EO31" s="5">
        <v>3.0419</v>
      </c>
      <c r="EP31" s="4">
        <v>0.71779999999999999</v>
      </c>
      <c r="EQ31" s="4">
        <v>0.88880000000000003</v>
      </c>
      <c r="ER31" s="4">
        <v>0.17480000000000001</v>
      </c>
      <c r="ES31" s="4">
        <v>2.76E-2</v>
      </c>
      <c r="ET31" s="4">
        <v>0.73009999999999997</v>
      </c>
      <c r="EU31" s="4">
        <v>0.65849999999999997</v>
      </c>
      <c r="EV31" s="4">
        <v>0.97609999999999997</v>
      </c>
      <c r="EW31" s="4">
        <v>0.9556</v>
      </c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>
        <v>0.71840000000000004</v>
      </c>
      <c r="GE31" s="5">
        <v>0.89019999999999999</v>
      </c>
      <c r="GF31" s="5">
        <v>0.18099999999999999</v>
      </c>
      <c r="GG31" s="5">
        <v>2.76E-2</v>
      </c>
      <c r="GH31" s="5">
        <v>0.73109999999999997</v>
      </c>
      <c r="GI31" s="5">
        <v>0.65820000000000001</v>
      </c>
      <c r="GJ31" s="5">
        <v>0.97640000000000005</v>
      </c>
      <c r="GK31" s="5">
        <v>0.93820000000000003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>
        <v>0.67020000000000002</v>
      </c>
      <c r="HK31" s="5">
        <v>0.77480000000000004</v>
      </c>
      <c r="HL31" s="5">
        <v>0.2382</v>
      </c>
      <c r="HM31" s="5">
        <v>1.44E-2</v>
      </c>
      <c r="HN31" s="5">
        <v>0.82820000000000005</v>
      </c>
      <c r="HO31" s="5">
        <v>0.66600000000000004</v>
      </c>
      <c r="HP31" s="5">
        <v>0.99829999999999997</v>
      </c>
      <c r="HQ31" s="5">
        <v>3.0421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0.66847391304347825</v>
      </c>
      <c r="JO31" s="4">
        <f t="shared" si="1"/>
        <v>0.77029565217391283</v>
      </c>
      <c r="JP31" s="4">
        <f t="shared" si="2"/>
        <v>0.24422608695652173</v>
      </c>
      <c r="JQ31" s="4">
        <f t="shared" si="3"/>
        <v>1.197391304347826E-2</v>
      </c>
      <c r="JR31" s="4">
        <f t="shared" si="4"/>
        <v>0.83021739130434757</v>
      </c>
      <c r="JS31" s="4">
        <f t="shared" si="5"/>
        <v>0.66200000000000025</v>
      </c>
      <c r="JT31" s="4">
        <f t="shared" si="6"/>
        <v>0.9954826086956523</v>
      </c>
      <c r="JU31" s="4">
        <f t="shared" si="7"/>
        <v>5.3744391304347827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k=10,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k=5, r=0.8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k=20,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>
        <v>0.63449999999999995</v>
      </c>
      <c r="BW32" s="5">
        <v>0.70079999999999998</v>
      </c>
      <c r="BX32" s="5">
        <v>0.2828</v>
      </c>
      <c r="BY32" s="5">
        <v>1.5E-3</v>
      </c>
      <c r="BZ32" s="5">
        <v>0.8831</v>
      </c>
      <c r="CA32" s="5">
        <v>0.66930000000000001</v>
      </c>
      <c r="CB32" s="5">
        <v>1</v>
      </c>
      <c r="CC32" s="5">
        <v>10.6843</v>
      </c>
      <c r="CD32" s="4">
        <v>0.64039999999999997</v>
      </c>
      <c r="CE32" s="4">
        <v>0.71350000000000002</v>
      </c>
      <c r="CF32" s="4">
        <v>0.27579999999999999</v>
      </c>
      <c r="CG32" s="4">
        <v>4.7000000000000002E-3</v>
      </c>
      <c r="CH32" s="4">
        <v>0.87519999999999998</v>
      </c>
      <c r="CI32" s="4">
        <v>0.66759999999999997</v>
      </c>
      <c r="CJ32" s="4">
        <v>1</v>
      </c>
      <c r="CK32" s="4">
        <v>6.8036000000000003</v>
      </c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>
        <v>0.66890000000000005</v>
      </c>
      <c r="CU32" s="4">
        <v>0.77700000000000002</v>
      </c>
      <c r="CV32" s="4">
        <v>0.2359</v>
      </c>
      <c r="CW32" s="4">
        <v>1.44E-2</v>
      </c>
      <c r="CX32" s="4">
        <v>0.83499999999999996</v>
      </c>
      <c r="CY32" s="4">
        <v>0.67400000000000004</v>
      </c>
      <c r="CZ32" s="4">
        <v>0.99970000000000003</v>
      </c>
      <c r="DA32" s="4">
        <v>3.0066999999999999</v>
      </c>
      <c r="DB32" s="5">
        <v>0.72170000000000001</v>
      </c>
      <c r="DC32" s="5">
        <v>0.90229999999999999</v>
      </c>
      <c r="DD32" s="5">
        <v>0.1754</v>
      </c>
      <c r="DE32" s="5">
        <v>2.7199999999999998E-2</v>
      </c>
      <c r="DF32" s="5">
        <v>0.73609999999999998</v>
      </c>
      <c r="DG32" s="5">
        <v>0.6734</v>
      </c>
      <c r="DH32" s="5">
        <v>0.98</v>
      </c>
      <c r="DI32" s="5">
        <v>0.98019999999999996</v>
      </c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>
        <v>0.66890000000000005</v>
      </c>
      <c r="EI32" s="5">
        <v>0.77839999999999998</v>
      </c>
      <c r="EJ32" s="5">
        <v>0.23910000000000001</v>
      </c>
      <c r="EK32" s="5">
        <v>1.44E-2</v>
      </c>
      <c r="EL32" s="5">
        <v>0.83520000000000005</v>
      </c>
      <c r="EM32" s="5">
        <v>0.67500000000000004</v>
      </c>
      <c r="EN32" s="5">
        <v>0.99970000000000003</v>
      </c>
      <c r="EO32" s="5">
        <v>3.0943999999999998</v>
      </c>
      <c r="EP32" s="4">
        <v>0.72140000000000004</v>
      </c>
      <c r="EQ32" s="4">
        <v>0.90169999999999995</v>
      </c>
      <c r="ER32" s="4">
        <v>0.1767</v>
      </c>
      <c r="ES32" s="4">
        <v>2.76E-2</v>
      </c>
      <c r="ET32" s="4">
        <v>0.73470000000000002</v>
      </c>
      <c r="EU32" s="4">
        <v>0.66349999999999998</v>
      </c>
      <c r="EV32" s="4">
        <v>0.97699999999999998</v>
      </c>
      <c r="EW32" s="4">
        <v>0.97419999999999995</v>
      </c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>
        <v>0.72189999999999999</v>
      </c>
      <c r="GE32" s="5">
        <v>0.90300000000000002</v>
      </c>
      <c r="GF32" s="5">
        <v>0.18099999999999999</v>
      </c>
      <c r="GG32" s="5">
        <v>2.76E-2</v>
      </c>
      <c r="GH32" s="5">
        <v>0.73540000000000005</v>
      </c>
      <c r="GI32" s="5">
        <v>0.66310000000000002</v>
      </c>
      <c r="GJ32" s="5">
        <v>0.97740000000000005</v>
      </c>
      <c r="GK32" s="5">
        <v>0.93400000000000005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>
        <v>0.66930000000000001</v>
      </c>
      <c r="HK32" s="5">
        <v>0.77890000000000004</v>
      </c>
      <c r="HL32" s="5">
        <v>0.23699999999999999</v>
      </c>
      <c r="HM32" s="5">
        <v>1.44E-2</v>
      </c>
      <c r="HN32" s="5">
        <v>0.83430000000000004</v>
      </c>
      <c r="HO32" s="5">
        <v>0.67310000000000003</v>
      </c>
      <c r="HP32" s="5">
        <v>0.99950000000000006</v>
      </c>
      <c r="HQ32" s="5">
        <v>2.9557000000000002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0.66416086956521736</v>
      </c>
      <c r="JO32" s="4">
        <f t="shared" si="1"/>
        <v>0.76856956521739128</v>
      </c>
      <c r="JP32" s="4">
        <f t="shared" si="2"/>
        <v>0.24390434782608691</v>
      </c>
      <c r="JQ32" s="4">
        <f t="shared" si="3"/>
        <v>1.1943478260869566E-2</v>
      </c>
      <c r="JR32" s="4">
        <f t="shared" si="4"/>
        <v>0.83664347826086938</v>
      </c>
      <c r="JS32" s="4">
        <f t="shared" si="5"/>
        <v>0.66969999999999996</v>
      </c>
      <c r="JT32" s="4">
        <f t="shared" si="6"/>
        <v>0.99624347826086967</v>
      </c>
      <c r="JU32" s="4">
        <f t="shared" si="7"/>
        <v>5.4504739130434778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k=10,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k=15,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k=20,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>
        <v>0.63339999999999996</v>
      </c>
      <c r="BW33" s="5">
        <v>0.69059999999999999</v>
      </c>
      <c r="BX33" s="5">
        <v>0.30590000000000001</v>
      </c>
      <c r="BY33" s="5">
        <v>1.6000000000000001E-3</v>
      </c>
      <c r="BZ33" s="5">
        <v>0.87839999999999996</v>
      </c>
      <c r="CA33" s="5">
        <v>0.65300000000000002</v>
      </c>
      <c r="CB33" s="5">
        <v>1</v>
      </c>
      <c r="CC33" s="5">
        <v>9.1867999999999999</v>
      </c>
      <c r="CD33" s="4">
        <v>0.63739999999999997</v>
      </c>
      <c r="CE33" s="4">
        <v>0.69930000000000003</v>
      </c>
      <c r="CF33" s="4">
        <v>0.29380000000000001</v>
      </c>
      <c r="CG33" s="4">
        <v>4.7999999999999996E-3</v>
      </c>
      <c r="CH33" s="4">
        <v>0.87109999999999999</v>
      </c>
      <c r="CI33" s="4">
        <v>0.65149999999999997</v>
      </c>
      <c r="CJ33" s="4">
        <v>1</v>
      </c>
      <c r="CK33" s="4">
        <v>6.5815000000000001</v>
      </c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>
        <v>0.66490000000000005</v>
      </c>
      <c r="CU33" s="4">
        <v>0.76449999999999996</v>
      </c>
      <c r="CV33" s="4">
        <v>0.23730000000000001</v>
      </c>
      <c r="CW33" s="4">
        <v>1.49E-2</v>
      </c>
      <c r="CX33" s="4">
        <v>0.82689999999999997</v>
      </c>
      <c r="CY33" s="4">
        <v>0.64580000000000004</v>
      </c>
      <c r="CZ33" s="4">
        <v>1</v>
      </c>
      <c r="DA33" s="4">
        <v>3.0036</v>
      </c>
      <c r="DB33" s="5">
        <v>0.74590000000000001</v>
      </c>
      <c r="DC33" s="5">
        <v>0.97070000000000001</v>
      </c>
      <c r="DD33" s="5">
        <v>0.1416</v>
      </c>
      <c r="DE33" s="5">
        <v>2.8500000000000001E-2</v>
      </c>
      <c r="DF33" s="5">
        <v>0.70250000000000001</v>
      </c>
      <c r="DG33" s="5">
        <v>0.61519999999999997</v>
      </c>
      <c r="DH33" s="5">
        <v>0.98129999999999995</v>
      </c>
      <c r="DI33" s="5">
        <v>0.95640000000000003</v>
      </c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>
        <v>0.66490000000000005</v>
      </c>
      <c r="EI33" s="5">
        <v>0.76629999999999998</v>
      </c>
      <c r="EJ33" s="5">
        <v>0.2389</v>
      </c>
      <c r="EK33" s="5">
        <v>1.4800000000000001E-2</v>
      </c>
      <c r="EL33" s="5">
        <v>0.82589999999999997</v>
      </c>
      <c r="EM33" s="5">
        <v>0.64710000000000001</v>
      </c>
      <c r="EN33" s="5">
        <v>0.99990000000000001</v>
      </c>
      <c r="EO33" s="5">
        <v>3.0085000000000002</v>
      </c>
      <c r="EP33" s="4">
        <v>0.74439999999999995</v>
      </c>
      <c r="EQ33" s="4">
        <v>0.96840000000000004</v>
      </c>
      <c r="ER33" s="4">
        <v>0.14199999999999999</v>
      </c>
      <c r="ES33" s="4">
        <v>2.8799999999999999E-2</v>
      </c>
      <c r="ET33" s="4">
        <v>0.70199999999999996</v>
      </c>
      <c r="EU33" s="4">
        <v>0.60729999999999995</v>
      </c>
      <c r="EV33" s="4">
        <v>0.97919999999999996</v>
      </c>
      <c r="EW33" s="4">
        <v>0.94589999999999996</v>
      </c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>
        <v>0.74450000000000005</v>
      </c>
      <c r="GE33" s="5">
        <v>0.96789999999999998</v>
      </c>
      <c r="GF33" s="5">
        <v>0.14899999999999999</v>
      </c>
      <c r="GG33" s="5">
        <v>2.8799999999999999E-2</v>
      </c>
      <c r="GH33" s="5">
        <v>0.70289999999999997</v>
      </c>
      <c r="GI33" s="5">
        <v>0.60680000000000001</v>
      </c>
      <c r="GJ33" s="5">
        <v>0.98009999999999997</v>
      </c>
      <c r="GK33" s="5">
        <v>0.90690000000000004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>
        <v>0.6653</v>
      </c>
      <c r="HK33" s="5">
        <v>0.76680000000000004</v>
      </c>
      <c r="HL33" s="5">
        <v>0.23619999999999999</v>
      </c>
      <c r="HM33" s="5">
        <v>1.49E-2</v>
      </c>
      <c r="HN33" s="5">
        <v>0.82550000000000001</v>
      </c>
      <c r="HO33" s="5">
        <v>0.64480000000000004</v>
      </c>
      <c r="HP33" s="5">
        <v>0.99990000000000001</v>
      </c>
      <c r="HQ33" s="5">
        <v>2.9935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0.6656695652173914</v>
      </c>
      <c r="JO33" s="4">
        <f t="shared" si="1"/>
        <v>0.76995217391304349</v>
      </c>
      <c r="JP33" s="4">
        <f t="shared" si="2"/>
        <v>0.24683913043478259</v>
      </c>
      <c r="JQ33" s="4">
        <f t="shared" si="3"/>
        <v>1.2391304347826088E-2</v>
      </c>
      <c r="JR33" s="4">
        <f t="shared" si="4"/>
        <v>0.82597391304347834</v>
      </c>
      <c r="JS33" s="4">
        <f t="shared" si="5"/>
        <v>0.64189444444444432</v>
      </c>
      <c r="JT33" s="4">
        <f t="shared" si="6"/>
        <v>0.99664782608695646</v>
      </c>
      <c r="JU33" s="4">
        <f t="shared" si="7"/>
        <v>5.1027173913043473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k=10,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k=15,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k=20,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>
        <v>0.62890000000000001</v>
      </c>
      <c r="BW34" s="5">
        <v>0.68630000000000002</v>
      </c>
      <c r="BX34" s="5">
        <v>0.2893</v>
      </c>
      <c r="BY34" s="5">
        <v>2.3E-3</v>
      </c>
      <c r="BZ34" s="5">
        <v>0.8659</v>
      </c>
      <c r="CA34" s="5">
        <v>0.43809999999999999</v>
      </c>
      <c r="CB34" s="5">
        <v>1</v>
      </c>
      <c r="CC34" s="5">
        <v>9.3932000000000002</v>
      </c>
      <c r="CD34" s="4">
        <v>0.63360000000000005</v>
      </c>
      <c r="CE34" s="4">
        <v>0.69469999999999998</v>
      </c>
      <c r="CF34" s="4">
        <v>0.28060000000000002</v>
      </c>
      <c r="CG34" s="4">
        <v>7.1000000000000004E-3</v>
      </c>
      <c r="CH34" s="4">
        <v>0.85419999999999996</v>
      </c>
      <c r="CI34" s="4">
        <v>0.43120000000000003</v>
      </c>
      <c r="CJ34" s="4">
        <v>0.99980000000000002</v>
      </c>
      <c r="CK34" s="4">
        <v>6.9203999999999999</v>
      </c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>
        <v>0.65600000000000003</v>
      </c>
      <c r="CU34" s="4">
        <v>0.7419</v>
      </c>
      <c r="CV34" s="4">
        <v>0.24759999999999999</v>
      </c>
      <c r="CW34" s="4">
        <v>2.2700000000000001E-2</v>
      </c>
      <c r="CX34" s="4">
        <v>0.79479999999999995</v>
      </c>
      <c r="CY34" s="4">
        <v>0.4078</v>
      </c>
      <c r="CZ34" s="4">
        <v>0.99890000000000001</v>
      </c>
      <c r="DA34" s="4">
        <v>3.0516000000000001</v>
      </c>
      <c r="DB34" s="5">
        <v>0.69550000000000001</v>
      </c>
      <c r="DC34" s="5">
        <v>0.83109999999999995</v>
      </c>
      <c r="DD34" s="5">
        <v>0.1976</v>
      </c>
      <c r="DE34" s="5">
        <v>4.7199999999999999E-2</v>
      </c>
      <c r="DF34" s="5">
        <v>0.64849999999999997</v>
      </c>
      <c r="DG34" s="5">
        <v>0.34200000000000003</v>
      </c>
      <c r="DH34" s="5">
        <v>0.97119999999999995</v>
      </c>
      <c r="DI34" s="5">
        <v>0.95309999999999995</v>
      </c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>
        <v>0.65649999999999997</v>
      </c>
      <c r="EI34" s="5">
        <v>0.74439999999999995</v>
      </c>
      <c r="EJ34" s="5">
        <v>0.25069999999999998</v>
      </c>
      <c r="EK34" s="5">
        <v>2.2599999999999999E-2</v>
      </c>
      <c r="EL34" s="5">
        <v>0.79510000000000003</v>
      </c>
      <c r="EM34" s="5">
        <v>0.40899999999999997</v>
      </c>
      <c r="EN34" s="5">
        <v>0.99890000000000001</v>
      </c>
      <c r="EO34" s="5">
        <v>3.0785999999999998</v>
      </c>
      <c r="EP34" s="4">
        <v>0.69620000000000004</v>
      </c>
      <c r="EQ34" s="4">
        <v>0.83309999999999995</v>
      </c>
      <c r="ER34" s="4">
        <v>0.19470000000000001</v>
      </c>
      <c r="ES34" s="4">
        <v>4.7300000000000002E-2</v>
      </c>
      <c r="ET34" s="4">
        <v>0.64829999999999999</v>
      </c>
      <c r="EU34" s="4">
        <v>0.34089999999999998</v>
      </c>
      <c r="EV34" s="4">
        <v>0.96730000000000005</v>
      </c>
      <c r="EW34" s="4">
        <v>0.93779999999999997</v>
      </c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>
        <v>0.69769999999999999</v>
      </c>
      <c r="GE34" s="5">
        <v>0.83679999999999999</v>
      </c>
      <c r="GF34" s="5">
        <v>0.19850000000000001</v>
      </c>
      <c r="GG34" s="5">
        <v>4.7E-2</v>
      </c>
      <c r="GH34" s="5">
        <v>0.64829999999999999</v>
      </c>
      <c r="GI34" s="5">
        <v>0.34239999999999998</v>
      </c>
      <c r="GJ34" s="5">
        <v>0.97009999999999996</v>
      </c>
      <c r="GK34" s="5">
        <v>0.91180000000000005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0.65195909090909088</v>
      </c>
      <c r="JO34" s="4">
        <f t="shared" si="1"/>
        <v>0.73533636363636357</v>
      </c>
      <c r="JP34" s="4">
        <f t="shared" si="2"/>
        <v>0.25455909090909096</v>
      </c>
      <c r="JQ34" s="4">
        <f t="shared" si="3"/>
        <v>1.923181818181818E-2</v>
      </c>
      <c r="JR34" s="4">
        <f t="shared" si="4"/>
        <v>0.79774090909090911</v>
      </c>
      <c r="JS34" s="4">
        <f t="shared" si="5"/>
        <v>0.40696470588235295</v>
      </c>
      <c r="JT34" s="4">
        <f t="shared" si="6"/>
        <v>0.99435909090909103</v>
      </c>
      <c r="JU34" s="4">
        <f t="shared" si="7"/>
        <v>5.5645272727272719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k=15,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k=10,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k=20,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>
        <v>0.63460000000000005</v>
      </c>
      <c r="BW35" s="5">
        <v>0.69669999999999999</v>
      </c>
      <c r="BX35" s="5">
        <v>0.28620000000000001</v>
      </c>
      <c r="BY35" s="5">
        <v>1.6000000000000001E-3</v>
      </c>
      <c r="BZ35" s="5">
        <v>0.88270000000000004</v>
      </c>
      <c r="CA35" s="5">
        <v>0.65190000000000003</v>
      </c>
      <c r="CB35" s="5">
        <v>1</v>
      </c>
      <c r="CC35" s="5">
        <v>8.1073000000000004</v>
      </c>
      <c r="CD35" s="4">
        <v>0.63880000000000003</v>
      </c>
      <c r="CE35" s="4">
        <v>0.70469999999999999</v>
      </c>
      <c r="CF35" s="4">
        <v>0.27679999999999999</v>
      </c>
      <c r="CG35" s="4">
        <v>4.8999999999999998E-3</v>
      </c>
      <c r="CH35" s="4">
        <v>0.87409999999999999</v>
      </c>
      <c r="CI35" s="4">
        <v>0.64349999999999996</v>
      </c>
      <c r="CJ35" s="4">
        <v>1</v>
      </c>
      <c r="CK35" s="4">
        <v>6.2480000000000002</v>
      </c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>
        <v>0.66490000000000005</v>
      </c>
      <c r="CU35" s="4">
        <v>0.76359999999999995</v>
      </c>
      <c r="CV35" s="4">
        <v>0.2354</v>
      </c>
      <c r="CW35" s="4">
        <v>1.6799999999999999E-2</v>
      </c>
      <c r="CX35" s="4">
        <v>0.82850000000000001</v>
      </c>
      <c r="CY35" s="4">
        <v>0.57340000000000002</v>
      </c>
      <c r="CZ35" s="4">
        <v>0.99950000000000006</v>
      </c>
      <c r="DA35" s="4">
        <v>2.8622000000000001</v>
      </c>
      <c r="DB35" s="5">
        <v>0.72609999999999997</v>
      </c>
      <c r="DC35" s="5">
        <v>0.91569999999999996</v>
      </c>
      <c r="DD35" s="5">
        <v>0.155</v>
      </c>
      <c r="DE35" s="5">
        <v>5.5E-2</v>
      </c>
      <c r="DF35" s="5">
        <v>0.60670000000000002</v>
      </c>
      <c r="DG35" s="5">
        <v>0.27439999999999998</v>
      </c>
      <c r="DH35" s="5">
        <v>0.97109999999999996</v>
      </c>
      <c r="DI35" s="5">
        <v>0.89649999999999996</v>
      </c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>
        <v>0.66520000000000001</v>
      </c>
      <c r="EI35" s="5">
        <v>0.7661</v>
      </c>
      <c r="EJ35" s="5">
        <v>0.23649999999999999</v>
      </c>
      <c r="EK35" s="5">
        <v>1.67E-2</v>
      </c>
      <c r="EL35" s="5">
        <v>0.8276</v>
      </c>
      <c r="EM35" s="5">
        <v>0.57430000000000003</v>
      </c>
      <c r="EN35" s="5">
        <v>0.99970000000000003</v>
      </c>
      <c r="EO35" s="5">
        <v>2.8871000000000002</v>
      </c>
      <c r="EP35" s="4">
        <v>0.72430000000000005</v>
      </c>
      <c r="EQ35" s="4">
        <v>0.9133</v>
      </c>
      <c r="ER35" s="4">
        <v>0.15529999999999999</v>
      </c>
      <c r="ES35" s="4">
        <v>5.5500000000000001E-2</v>
      </c>
      <c r="ET35" s="4">
        <v>0.60640000000000005</v>
      </c>
      <c r="EU35" s="4">
        <v>0.27179999999999999</v>
      </c>
      <c r="EV35" s="4">
        <v>0.96740000000000004</v>
      </c>
      <c r="EW35" s="4">
        <v>0.88280000000000003</v>
      </c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>
        <v>0.72460000000000002</v>
      </c>
      <c r="GE35" s="5">
        <v>0.91220000000000001</v>
      </c>
      <c r="GF35" s="5">
        <v>0.15809999999999999</v>
      </c>
      <c r="GG35" s="5">
        <v>5.5800000000000002E-2</v>
      </c>
      <c r="GH35" s="5">
        <v>0.6069</v>
      </c>
      <c r="GI35" s="5">
        <v>0.27010000000000001</v>
      </c>
      <c r="GJ35" s="5">
        <v>0.96989999999999998</v>
      </c>
      <c r="GK35" s="5">
        <v>0.8488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0.66254999999999997</v>
      </c>
      <c r="JO35" s="4">
        <f t="shared" si="1"/>
        <v>0.7619136363636364</v>
      </c>
      <c r="JP35" s="4">
        <f t="shared" si="2"/>
        <v>0.2406545454545454</v>
      </c>
      <c r="JQ35" s="4">
        <f t="shared" si="3"/>
        <v>1.7849999999999998E-2</v>
      </c>
      <c r="JR35" s="4">
        <f t="shared" si="4"/>
        <v>0.81018636363636365</v>
      </c>
      <c r="JS35" s="4">
        <f t="shared" si="5"/>
        <v>0.55221764705882348</v>
      </c>
      <c r="JT35" s="4">
        <f t="shared" si="6"/>
        <v>0.9945954545454545</v>
      </c>
      <c r="JU35" s="4">
        <f t="shared" si="7"/>
        <v>5.0271727272727285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k=20,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k=10,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k=10,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k=20,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>
        <v>0.63429999999999997</v>
      </c>
      <c r="BW36" s="5">
        <v>0.69550000000000001</v>
      </c>
      <c r="BX36" s="5">
        <v>0.28749999999999998</v>
      </c>
      <c r="BY36" s="5">
        <v>1.6000000000000001E-3</v>
      </c>
      <c r="BZ36" s="5">
        <v>0.87929999999999997</v>
      </c>
      <c r="CA36" s="5">
        <v>0.64849999999999997</v>
      </c>
      <c r="CB36" s="5">
        <v>1</v>
      </c>
      <c r="CC36" s="5">
        <v>8.1539999999999999</v>
      </c>
      <c r="CD36" s="10"/>
      <c r="CE36" s="10"/>
      <c r="CF36" s="10"/>
      <c r="CG36" s="10"/>
      <c r="CH36" s="10"/>
      <c r="CI36" s="10"/>
      <c r="CJ36" s="10"/>
      <c r="CK36" s="10"/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>
        <v>0.6653</v>
      </c>
      <c r="CU36" s="4">
        <v>0.76500000000000001</v>
      </c>
      <c r="CV36" s="4">
        <v>0.2341</v>
      </c>
      <c r="CW36" s="4">
        <v>1.6799999999999999E-2</v>
      </c>
      <c r="CX36" s="4">
        <v>0.82689999999999997</v>
      </c>
      <c r="CY36" s="4">
        <v>0.57150000000000001</v>
      </c>
      <c r="CZ36" s="4">
        <v>0.99950000000000006</v>
      </c>
      <c r="DA36" s="4">
        <v>2.8578000000000001</v>
      </c>
      <c r="DB36" s="5">
        <v>0.72850000000000004</v>
      </c>
      <c r="DC36" s="5">
        <v>0.92200000000000004</v>
      </c>
      <c r="DD36" s="5">
        <v>0.153</v>
      </c>
      <c r="DE36" s="5">
        <v>5.4899999999999997E-2</v>
      </c>
      <c r="DF36" s="5">
        <v>0.60519999999999996</v>
      </c>
      <c r="DG36" s="5">
        <v>0.27389999999999998</v>
      </c>
      <c r="DH36" s="5">
        <v>0.97109999999999996</v>
      </c>
      <c r="DI36" s="5">
        <v>0.89939999999999998</v>
      </c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>
        <v>0.66559999999999997</v>
      </c>
      <c r="EI36" s="5">
        <v>0.76790000000000003</v>
      </c>
      <c r="EJ36" s="5">
        <v>0.2387</v>
      </c>
      <c r="EK36" s="5">
        <v>1.6799999999999999E-2</v>
      </c>
      <c r="EL36" s="5">
        <v>0.82589999999999997</v>
      </c>
      <c r="EM36" s="5">
        <v>0.57240000000000002</v>
      </c>
      <c r="EN36" s="5">
        <v>0.99970000000000003</v>
      </c>
      <c r="EO36" s="5">
        <v>2.8915999999999999</v>
      </c>
      <c r="EP36" s="4">
        <v>0.72650000000000003</v>
      </c>
      <c r="EQ36" s="4">
        <v>0.91920000000000002</v>
      </c>
      <c r="ER36" s="4">
        <v>0.15540000000000001</v>
      </c>
      <c r="ES36" s="4">
        <v>5.5500000000000001E-2</v>
      </c>
      <c r="ET36" s="4">
        <v>0.60509999999999997</v>
      </c>
      <c r="EU36" s="4">
        <v>0.27129999999999999</v>
      </c>
      <c r="EV36" s="4">
        <v>0.96740000000000004</v>
      </c>
      <c r="EW36" s="4">
        <v>0.89270000000000005</v>
      </c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>
        <v>0.72699999999999998</v>
      </c>
      <c r="GE36" s="5">
        <v>0.91859999999999997</v>
      </c>
      <c r="GF36" s="5">
        <v>0.15840000000000001</v>
      </c>
      <c r="GG36" s="5">
        <v>5.5800000000000002E-2</v>
      </c>
      <c r="GH36" s="5">
        <v>0.60540000000000005</v>
      </c>
      <c r="GI36" s="5">
        <v>0.26960000000000001</v>
      </c>
      <c r="GJ36" s="5">
        <v>0.96989999999999998</v>
      </c>
      <c r="GK36" s="5">
        <v>0.85089999999999999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0.66439523809523804</v>
      </c>
      <c r="JO36" s="4">
        <f t="shared" si="1"/>
        <v>0.76667619047619051</v>
      </c>
      <c r="JP36" s="4">
        <f t="shared" si="2"/>
        <v>0.24009523809523817</v>
      </c>
      <c r="JQ36" s="4">
        <f t="shared" si="3"/>
        <v>1.8480952380952383E-2</v>
      </c>
      <c r="JR36" s="4">
        <f t="shared" si="4"/>
        <v>0.80550476190476195</v>
      </c>
      <c r="JS36" s="4">
        <f t="shared" si="5"/>
        <v>0.54603333333333348</v>
      </c>
      <c r="JT36" s="4">
        <f t="shared" si="6"/>
        <v>0.99433809523809524</v>
      </c>
      <c r="JU36" s="4">
        <f t="shared" si="7"/>
        <v>4.8130190476190471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k=20,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k=20, r=0.9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>
        <v>0.68320000000000003</v>
      </c>
      <c r="HK37" s="5">
        <v>0.8105</v>
      </c>
      <c r="HL37" s="5">
        <v>0.1668</v>
      </c>
      <c r="HM37" s="5">
        <v>3.4200000000000001E-2</v>
      </c>
      <c r="HN37" s="5">
        <v>0.76429999999999998</v>
      </c>
      <c r="HO37" s="5">
        <v>0.25990000000000002</v>
      </c>
      <c r="HP37" s="5">
        <v>0.99990000000000001</v>
      </c>
      <c r="HQ37" s="5">
        <v>1.3945000000000001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0.67519230769230765</v>
      </c>
      <c r="JO37" s="4">
        <f t="shared" si="1"/>
        <v>0.79414230769230776</v>
      </c>
      <c r="JP37" s="4">
        <f t="shared" si="2"/>
        <v>0.19204230769230762</v>
      </c>
      <c r="JQ37" s="4">
        <f t="shared" si="3"/>
        <v>2.3961538461538461E-2</v>
      </c>
      <c r="JR37" s="4">
        <f t="shared" si="4"/>
        <v>0.7740307692307693</v>
      </c>
      <c r="JS37" s="4">
        <f t="shared" si="5"/>
        <v>0.25810499999999997</v>
      </c>
      <c r="JT37" s="4">
        <f t="shared" si="6"/>
        <v>0.99628846153846173</v>
      </c>
      <c r="JU37" s="4">
        <f t="shared" si="7"/>
        <v>2.039942307692308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k=10,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k=20,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k=10,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k=15,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>
        <v>0.75049999999999994</v>
      </c>
      <c r="HK38" s="5">
        <v>0.96579999999999999</v>
      </c>
      <c r="HL38" s="5">
        <v>0.122</v>
      </c>
      <c r="HM38" s="5">
        <v>2.01E-2</v>
      </c>
      <c r="HN38" s="5">
        <v>0.46410000000000001</v>
      </c>
      <c r="HO38" s="5">
        <v>0.26889999999999997</v>
      </c>
      <c r="HP38" s="5">
        <v>0.99990000000000001</v>
      </c>
      <c r="HQ38" s="5">
        <v>1.1676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0.73695769230769226</v>
      </c>
      <c r="JO38" s="4">
        <f t="shared" si="1"/>
        <v>0.92901538461538469</v>
      </c>
      <c r="JP38" s="4">
        <f t="shared" si="2"/>
        <v>0.1076346153846154</v>
      </c>
      <c r="JQ38" s="4">
        <f t="shared" si="3"/>
        <v>1.886923076923077E-2</v>
      </c>
      <c r="JR38" s="4">
        <f t="shared" si="4"/>
        <v>0.49388076923076929</v>
      </c>
      <c r="JS38" s="4">
        <f t="shared" si="5"/>
        <v>0.21765500000000002</v>
      </c>
      <c r="JT38" s="4">
        <f t="shared" si="6"/>
        <v>0.99556153846153861</v>
      </c>
      <c r="JU38" s="4">
        <f t="shared" si="7"/>
        <v>1.8211038461538456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r=0.8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k=20,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r=0.8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k=15,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>
        <v>0.74009999999999998</v>
      </c>
      <c r="HK39" s="5">
        <v>0.94230000000000003</v>
      </c>
      <c r="HL39" s="5">
        <v>0.1245</v>
      </c>
      <c r="HM39" s="5">
        <v>1.9099999999999999E-2</v>
      </c>
      <c r="HN39" s="5">
        <v>0.5071</v>
      </c>
      <c r="HO39" s="5">
        <v>0.30880000000000002</v>
      </c>
      <c r="HP39" s="5">
        <v>0.99360000000000004</v>
      </c>
      <c r="HQ39" s="5">
        <v>1.1524000000000001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0.72105000000000008</v>
      </c>
      <c r="JO39" s="4">
        <f t="shared" si="1"/>
        <v>0.89700769230769217</v>
      </c>
      <c r="JP39" s="4">
        <f t="shared" si="2"/>
        <v>0.12810769230769231</v>
      </c>
      <c r="JQ39" s="4">
        <f t="shared" si="3"/>
        <v>1.8623076923076926E-2</v>
      </c>
      <c r="JR39" s="4">
        <f t="shared" si="4"/>
        <v>0.55893461538461531</v>
      </c>
      <c r="JS39" s="4">
        <f t="shared" si="5"/>
        <v>0.24942999999999996</v>
      </c>
      <c r="JT39" s="4">
        <f t="shared" si="6"/>
        <v>0.97844230769230778</v>
      </c>
      <c r="JU39" s="4">
        <f t="shared" si="7"/>
        <v>1.8205884615384613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k=10,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k=20,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r=0.8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k=20,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>
        <v>0.72270000000000001</v>
      </c>
      <c r="HK40" s="5">
        <v>0.90069999999999995</v>
      </c>
      <c r="HL40" s="5">
        <v>0.15970000000000001</v>
      </c>
      <c r="HM40" s="5">
        <v>1.9800000000000002E-2</v>
      </c>
      <c r="HN40" s="5">
        <v>0.56420000000000003</v>
      </c>
      <c r="HO40" s="5">
        <v>0.33090000000000003</v>
      </c>
      <c r="HP40" s="5">
        <v>0.99990000000000001</v>
      </c>
      <c r="HQ40" s="5">
        <v>1.2345999999999999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0.70462400000000003</v>
      </c>
      <c r="JO40" s="4">
        <f t="shared" ref="JO40:JO74" si="9">AVERAGEIFS(B40:JM40,metrics.rec,"MSE")</f>
        <v>0.85562000000000016</v>
      </c>
      <c r="JP40" s="4">
        <f t="shared" ref="JP40:JP74" si="10">AVERAGEIFS(B40:JM40,metrics.rec,"R")</f>
        <v>0.159668</v>
      </c>
      <c r="JQ40" s="4">
        <f t="shared" ref="JQ40:JQ74" si="11">AVERAGEIFS(B40:JM40,metrics.rec,"Precision")</f>
        <v>1.8911999999999995E-2</v>
      </c>
      <c r="JR40" s="4">
        <f t="shared" ref="JR40:JR74" si="12">AVERAGEIFS(B40:JM40,metrics.rec,"Recall")</f>
        <v>0.60671999999999993</v>
      </c>
      <c r="JS40" s="4">
        <f t="shared" ref="JS40:JS74" si="13">AVERAGEIFS(B40:JM40,metrics.rec,"Coverage")</f>
        <v>0.27319499999999997</v>
      </c>
      <c r="JT40" s="4">
        <f t="shared" ref="JT40:JT74" si="14">AVERAGEIFS(B40:JM40,metrics.rec,"Recatio")</f>
        <v>0.9954240000000002</v>
      </c>
      <c r="JU40" s="4">
        <f t="shared" ref="JU40:JU74" si="15">AVERAGEIFS(B40:JM40,metrics.rec,"Time")</f>
        <v>1.8279799999999997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k=10,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k=20,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r=0.8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k=20,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>
        <v>0.68440000000000001</v>
      </c>
      <c r="HK41" s="5">
        <v>0.81920000000000004</v>
      </c>
      <c r="HL41" s="5">
        <v>0.1172</v>
      </c>
      <c r="HM41" s="5">
        <v>1.9300000000000001E-2</v>
      </c>
      <c r="HN41" s="5">
        <v>0.74480000000000002</v>
      </c>
      <c r="HO41" s="5">
        <v>0.44800000000000001</v>
      </c>
      <c r="HP41" s="5">
        <v>0.99570000000000003</v>
      </c>
      <c r="HQ41" s="5">
        <v>1.2153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0.68747600000000009</v>
      </c>
      <c r="JO41" s="4">
        <f t="shared" si="9"/>
        <v>0.8306960000000001</v>
      </c>
      <c r="JP41" s="4">
        <f t="shared" si="10"/>
        <v>0.17498000000000002</v>
      </c>
      <c r="JQ41" s="4">
        <f t="shared" si="11"/>
        <v>1.8263999999999999E-2</v>
      </c>
      <c r="JR41" s="4">
        <f t="shared" si="12"/>
        <v>0.72144400000000009</v>
      </c>
      <c r="JS41" s="4">
        <f t="shared" si="13"/>
        <v>0.46326499999999998</v>
      </c>
      <c r="JT41" s="4">
        <f t="shared" si="14"/>
        <v>0.95691199999999998</v>
      </c>
      <c r="JU41" s="4">
        <f t="shared" si="15"/>
        <v>1.9802720000000003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k=10,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k=20,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k=15,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>
        <v>0.6835</v>
      </c>
      <c r="HK42" s="5">
        <v>0.82350000000000001</v>
      </c>
      <c r="HL42" s="5">
        <v>0.21210000000000001</v>
      </c>
      <c r="HM42" s="5">
        <v>1.8700000000000001E-2</v>
      </c>
      <c r="HN42" s="5">
        <v>0.80479999999999996</v>
      </c>
      <c r="HO42" s="5">
        <v>0.50080000000000002</v>
      </c>
      <c r="HP42" s="5">
        <v>0.99990000000000001</v>
      </c>
      <c r="HQ42" s="5">
        <v>1.262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0.67616399999999999</v>
      </c>
      <c r="JO42" s="4">
        <f t="shared" si="9"/>
        <v>0.80745599999999984</v>
      </c>
      <c r="JP42" s="4">
        <f t="shared" si="10"/>
        <v>0.234456</v>
      </c>
      <c r="JQ42" s="4">
        <f t="shared" si="11"/>
        <v>1.6736000000000001E-2</v>
      </c>
      <c r="JR42" s="4">
        <f t="shared" si="12"/>
        <v>0.79957200000000017</v>
      </c>
      <c r="JS42" s="4">
        <f t="shared" si="13"/>
        <v>0.50609999999999999</v>
      </c>
      <c r="JT42" s="4">
        <f t="shared" si="14"/>
        <v>0.9954400000000001</v>
      </c>
      <c r="JU42" s="4">
        <f t="shared" si="15"/>
        <v>1.9992679999999996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k=10,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k=20,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k=20,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>
        <v>0.68100000000000005</v>
      </c>
      <c r="HK43" s="5">
        <v>0.81740000000000002</v>
      </c>
      <c r="HL43" s="5">
        <v>0.21929999999999999</v>
      </c>
      <c r="HM43" s="5">
        <v>1.7999999999999999E-2</v>
      </c>
      <c r="HN43" s="5">
        <v>0.81059999999999999</v>
      </c>
      <c r="HO43" s="5">
        <v>0.52400000000000002</v>
      </c>
      <c r="HP43" s="5">
        <v>0.99990000000000001</v>
      </c>
      <c r="HQ43" s="5">
        <v>1.2770999999999999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0.67421538461538466</v>
      </c>
      <c r="JO43" s="4">
        <f t="shared" si="9"/>
        <v>0.80258846153846153</v>
      </c>
      <c r="JP43" s="4">
        <f t="shared" si="10"/>
        <v>0.23744999999999999</v>
      </c>
      <c r="JQ43" s="4">
        <f t="shared" si="11"/>
        <v>1.6219230769230771E-2</v>
      </c>
      <c r="JR43" s="4">
        <f t="shared" si="12"/>
        <v>0.80485384615384625</v>
      </c>
      <c r="JS43" s="4">
        <f t="shared" si="13"/>
        <v>0.52676000000000001</v>
      </c>
      <c r="JT43" s="4">
        <f t="shared" si="14"/>
        <v>0.99556153846153861</v>
      </c>
      <c r="JU43" s="4">
        <f t="shared" si="15"/>
        <v>2.0559076923076929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k=20,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k=20,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>
        <v>0.70089999999999997</v>
      </c>
      <c r="HK44" s="5">
        <v>0.86360000000000003</v>
      </c>
      <c r="HL44" s="5">
        <v>0.19750000000000001</v>
      </c>
      <c r="HM44" s="5">
        <v>1.54E-2</v>
      </c>
      <c r="HN44" s="5">
        <v>0.79990000000000006</v>
      </c>
      <c r="HO44" s="5">
        <v>0.60489999999999999</v>
      </c>
      <c r="HP44" s="5">
        <v>0.99880000000000002</v>
      </c>
      <c r="HQ44" s="5">
        <v>2.0813999999999999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0.69406400000000001</v>
      </c>
      <c r="JO44" s="4">
        <f t="shared" si="9"/>
        <v>0.84760000000000024</v>
      </c>
      <c r="JP44" s="4">
        <f t="shared" si="10"/>
        <v>0.20863199999999998</v>
      </c>
      <c r="JQ44" s="4">
        <f t="shared" si="11"/>
        <v>1.2123999999999999E-2</v>
      </c>
      <c r="JR44" s="4">
        <f t="shared" si="12"/>
        <v>0.80687600000000015</v>
      </c>
      <c r="JS44" s="4">
        <f t="shared" si="13"/>
        <v>0.60363500000000003</v>
      </c>
      <c r="JT44" s="4">
        <f t="shared" si="14"/>
        <v>0.99264399999999997</v>
      </c>
      <c r="JU44" s="4">
        <f t="shared" si="15"/>
        <v>4.4062519999999994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k=10,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k=20,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k=10,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k=20,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>
        <v>0.749</v>
      </c>
      <c r="HK45" s="5">
        <v>0.95130000000000003</v>
      </c>
      <c r="HL45" s="5">
        <v>3.8600000000000002E-2</v>
      </c>
      <c r="HM45" s="5">
        <v>2.7300000000000001E-2</v>
      </c>
      <c r="HN45" s="5">
        <v>0.56399999999999995</v>
      </c>
      <c r="HO45" s="5">
        <v>0.24030000000000001</v>
      </c>
      <c r="HP45" s="5">
        <v>0.99990000000000001</v>
      </c>
      <c r="HQ45" s="5">
        <v>1.5155000000000001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0.74328799999999984</v>
      </c>
      <c r="JO45" s="4">
        <f t="shared" si="9"/>
        <v>0.93515599999999988</v>
      </c>
      <c r="JP45" s="4">
        <f t="shared" si="10"/>
        <v>6.4008000000000009E-2</v>
      </c>
      <c r="JQ45" s="4">
        <f t="shared" si="11"/>
        <v>2.1567999999999997E-2</v>
      </c>
      <c r="JR45" s="4">
        <f t="shared" si="12"/>
        <v>0.56712799999999997</v>
      </c>
      <c r="JS45" s="4">
        <f t="shared" si="13"/>
        <v>0.22963500000000009</v>
      </c>
      <c r="JT45" s="4">
        <f t="shared" si="14"/>
        <v>0.99690799999999991</v>
      </c>
      <c r="JU45" s="4">
        <f t="shared" si="15"/>
        <v>2.1272199999999999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k=10,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k=20,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r=0.4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k=20, r=0.9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>
        <v>0.7319</v>
      </c>
      <c r="HK46" s="5">
        <v>0.92549999999999999</v>
      </c>
      <c r="HL46" s="5">
        <v>0.15609999999999999</v>
      </c>
      <c r="HM46" s="5">
        <v>1.6299999999999999E-2</v>
      </c>
      <c r="HN46" s="5">
        <v>0.53669999999999995</v>
      </c>
      <c r="HO46" s="5">
        <v>0.3836</v>
      </c>
      <c r="HP46" s="5">
        <v>0.99990000000000001</v>
      </c>
      <c r="HQ46" s="5">
        <v>1.3005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0.73278399999999988</v>
      </c>
      <c r="JO46" s="4">
        <f t="shared" si="9"/>
        <v>0.92333999999999994</v>
      </c>
      <c r="JP46" s="4">
        <f t="shared" si="10"/>
        <v>0.13791600000000001</v>
      </c>
      <c r="JQ46" s="4">
        <f t="shared" si="11"/>
        <v>1.6303999999999996E-2</v>
      </c>
      <c r="JR46" s="4">
        <f t="shared" si="12"/>
        <v>0.5169999999999999</v>
      </c>
      <c r="JS46" s="4">
        <f t="shared" si="13"/>
        <v>0.30179</v>
      </c>
      <c r="JT46" s="4">
        <f t="shared" si="14"/>
        <v>0.99538400000000005</v>
      </c>
      <c r="JU46" s="4">
        <f t="shared" si="15"/>
        <v>1.9175440000000001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r=0.8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k=20,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r=0.8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r=0.8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k=15,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>
        <v>0.68200000000000005</v>
      </c>
      <c r="HK47" s="5">
        <v>0.81299999999999994</v>
      </c>
      <c r="HL47" s="5">
        <v>0.1898</v>
      </c>
      <c r="HM47" s="5">
        <v>2.76E-2</v>
      </c>
      <c r="HN47" s="5">
        <v>0.77580000000000005</v>
      </c>
      <c r="HO47" s="5">
        <v>0.32650000000000001</v>
      </c>
      <c r="HP47" s="5">
        <v>0.99990000000000001</v>
      </c>
      <c r="HQ47" s="5">
        <v>1.5270999999999999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0.67346400000000006</v>
      </c>
      <c r="JO47" s="4">
        <f t="shared" si="9"/>
        <v>0.79622800000000016</v>
      </c>
      <c r="JP47" s="4">
        <f t="shared" si="10"/>
        <v>0.21796800000000005</v>
      </c>
      <c r="JQ47" s="4">
        <f t="shared" si="11"/>
        <v>1.9803999999999999E-2</v>
      </c>
      <c r="JR47" s="4">
        <f t="shared" si="12"/>
        <v>0.78253200000000012</v>
      </c>
      <c r="JS47" s="4">
        <f t="shared" si="13"/>
        <v>0.33920500000000003</v>
      </c>
      <c r="JT47" s="4">
        <f t="shared" si="14"/>
        <v>0.99613600000000002</v>
      </c>
      <c r="JU47" s="4">
        <f t="shared" si="15"/>
        <v>2.1694399999999998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k=10,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k=15,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k=10,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k=20,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>
        <v>0.73129999999999995</v>
      </c>
      <c r="HK48" s="5">
        <v>0.92079999999999995</v>
      </c>
      <c r="HL48" s="5">
        <v>0.14069999999999999</v>
      </c>
      <c r="HM48" s="5">
        <v>1.9E-2</v>
      </c>
      <c r="HN48" s="5">
        <v>0.54200000000000004</v>
      </c>
      <c r="HO48" s="5">
        <v>0.33050000000000002</v>
      </c>
      <c r="HP48" s="5">
        <v>0.99360000000000004</v>
      </c>
      <c r="HQ48" s="5">
        <v>1.3212999999999999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0.70610399999999995</v>
      </c>
      <c r="JO48" s="4">
        <f t="shared" si="9"/>
        <v>0.86404000000000014</v>
      </c>
      <c r="JP48" s="4">
        <f t="shared" si="10"/>
        <v>0.145652</v>
      </c>
      <c r="JQ48" s="4">
        <f t="shared" si="11"/>
        <v>1.8844E-2</v>
      </c>
      <c r="JR48" s="4">
        <f t="shared" si="12"/>
        <v>0.61788399999999999</v>
      </c>
      <c r="JS48" s="4">
        <f t="shared" si="13"/>
        <v>0.27450500000000005</v>
      </c>
      <c r="JT48" s="4">
        <f t="shared" si="14"/>
        <v>0.9776680000000002</v>
      </c>
      <c r="JU48" s="4">
        <f t="shared" si="15"/>
        <v>1.9643879999999996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k=20,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r=0.8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k=20,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>
        <v>0.71899999999999997</v>
      </c>
      <c r="HK49" s="5">
        <v>0.89390000000000003</v>
      </c>
      <c r="HL49" s="5">
        <v>0.16769999999999999</v>
      </c>
      <c r="HM49" s="5">
        <v>1.9599999999999999E-2</v>
      </c>
      <c r="HN49" s="5">
        <v>0.5927</v>
      </c>
      <c r="HO49" s="5">
        <v>0.35099999999999998</v>
      </c>
      <c r="HP49" s="5">
        <v>0.99990000000000001</v>
      </c>
      <c r="HQ49" s="5">
        <v>1.2736000000000001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0.70461200000000002</v>
      </c>
      <c r="JO49" s="4">
        <f t="shared" si="9"/>
        <v>0.85865999999999976</v>
      </c>
      <c r="JP49" s="4">
        <f t="shared" si="10"/>
        <v>0.16996399999999998</v>
      </c>
      <c r="JQ49" s="4">
        <f t="shared" si="11"/>
        <v>1.8588000000000004E-2</v>
      </c>
      <c r="JR49" s="4">
        <f t="shared" si="12"/>
        <v>0.62304000000000004</v>
      </c>
      <c r="JS49" s="4">
        <f t="shared" si="13"/>
        <v>0.29151499999999997</v>
      </c>
      <c r="JT49" s="4">
        <f t="shared" si="14"/>
        <v>0.99510399999999999</v>
      </c>
      <c r="JU49" s="4">
        <f t="shared" si="15"/>
        <v>1.8535399999999997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k=10,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k=20,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r=0.8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k=15,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>
        <v>0.68320000000000003</v>
      </c>
      <c r="HK50" s="5">
        <v>0.81040000000000001</v>
      </c>
      <c r="HL50" s="5">
        <v>0.16700000000000001</v>
      </c>
      <c r="HM50" s="5">
        <v>3.4200000000000001E-2</v>
      </c>
      <c r="HN50" s="5">
        <v>0.76439999999999997</v>
      </c>
      <c r="HO50" s="5">
        <v>0.26</v>
      </c>
      <c r="HP50" s="5">
        <v>0.99990000000000001</v>
      </c>
      <c r="HQ50" s="5">
        <v>1.4927999999999999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0.6755040000000001</v>
      </c>
      <c r="JO50" s="4">
        <f t="shared" si="9"/>
        <v>0.79484800000000011</v>
      </c>
      <c r="JP50" s="4">
        <f t="shared" si="10"/>
        <v>0.19158399999999998</v>
      </c>
      <c r="JQ50" s="4">
        <f t="shared" si="11"/>
        <v>2.4003999999999998E-2</v>
      </c>
      <c r="JR50" s="4">
        <f t="shared" si="12"/>
        <v>0.77223599999999992</v>
      </c>
      <c r="JS50" s="4">
        <f t="shared" si="13"/>
        <v>0.25812499999999999</v>
      </c>
      <c r="JT50" s="4">
        <f t="shared" si="14"/>
        <v>0.99614000000000014</v>
      </c>
      <c r="JU50" s="4">
        <f t="shared" si="15"/>
        <v>2.063752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k=10,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k=20,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k=10,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k=20, r=0.9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>
        <v>0.6855</v>
      </c>
      <c r="HK51" s="5">
        <v>0.81540000000000001</v>
      </c>
      <c r="HL51" s="5">
        <v>0.15790000000000001</v>
      </c>
      <c r="HM51" s="5">
        <v>3.5200000000000002E-2</v>
      </c>
      <c r="HN51" s="5">
        <v>0.75860000000000005</v>
      </c>
      <c r="HO51" s="5">
        <v>0.25030000000000002</v>
      </c>
      <c r="HP51" s="5">
        <v>0.99990000000000001</v>
      </c>
      <c r="HQ51" s="5">
        <v>1.2281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0.67665200000000014</v>
      </c>
      <c r="JO51" s="4">
        <f t="shared" si="9"/>
        <v>0.79711600000000016</v>
      </c>
      <c r="JP51" s="4">
        <f t="shared" si="10"/>
        <v>0.18373999999999999</v>
      </c>
      <c r="JQ51" s="4">
        <f t="shared" si="11"/>
        <v>2.6336000000000005E-2</v>
      </c>
      <c r="JR51" s="4">
        <f t="shared" si="12"/>
        <v>0.76457600000000003</v>
      </c>
      <c r="JS51" s="4">
        <f t="shared" si="13"/>
        <v>0.23643000000000006</v>
      </c>
      <c r="JT51" s="4">
        <f t="shared" si="14"/>
        <v>0.99539200000000005</v>
      </c>
      <c r="JU51" s="4">
        <f t="shared" si="15"/>
        <v>1.8737879999999996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k=10,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k=20,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r=0.8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k=15, r=0.9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10"/>
      <c r="HK52" s="10"/>
      <c r="HL52" s="10"/>
      <c r="HM52" s="10"/>
      <c r="HN52" s="10"/>
      <c r="HO52" s="10"/>
      <c r="HP52" s="10"/>
      <c r="HQ52" s="10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0.69299199999999994</v>
      </c>
      <c r="JO52" s="4">
        <f t="shared" si="9"/>
        <v>0.83125599999999988</v>
      </c>
      <c r="JP52" s="4">
        <f t="shared" si="10"/>
        <v>0.1865</v>
      </c>
      <c r="JQ52" s="4">
        <f t="shared" si="11"/>
        <v>1.8368000000000002E-2</v>
      </c>
      <c r="JR52" s="4">
        <f t="shared" si="12"/>
        <v>0.69474400000000003</v>
      </c>
      <c r="JS52" s="4">
        <f t="shared" si="13"/>
        <v>0.3311157894736842</v>
      </c>
      <c r="JT52" s="4">
        <f t="shared" si="14"/>
        <v>0.99538800000000005</v>
      </c>
      <c r="JU52" s="4">
        <f t="shared" si="15"/>
        <v>1.9031399999999998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k=10,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k=20,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k=15, r=0.9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10"/>
      <c r="HK53" s="10"/>
      <c r="HL53" s="10"/>
      <c r="HM53" s="10"/>
      <c r="HN53" s="10"/>
      <c r="HO53" s="10"/>
      <c r="HP53" s="10"/>
      <c r="HQ53" s="10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0.68568750000000012</v>
      </c>
      <c r="JO53" s="4">
        <f t="shared" si="9"/>
        <v>0.82745833333333341</v>
      </c>
      <c r="JP53" s="4">
        <f t="shared" si="10"/>
        <v>0.22107916666666663</v>
      </c>
      <c r="JQ53" s="4">
        <f t="shared" si="11"/>
        <v>1.6845833333333338E-2</v>
      </c>
      <c r="JR53" s="4">
        <f t="shared" si="12"/>
        <v>0.79769583333333338</v>
      </c>
      <c r="JS53" s="4">
        <f t="shared" si="13"/>
        <v>0.48272105263157894</v>
      </c>
      <c r="JT53" s="4">
        <f t="shared" si="14"/>
        <v>0.99519583333333339</v>
      </c>
      <c r="JU53" s="4">
        <f t="shared" si="15"/>
        <v>1.974666666666667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k=10,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k=20,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k=10,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k=15,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10"/>
      <c r="HK54" s="10"/>
      <c r="HL54" s="10"/>
      <c r="HM54" s="10"/>
      <c r="HN54" s="10"/>
      <c r="HO54" s="10"/>
      <c r="HP54" s="10"/>
      <c r="HQ54" s="10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0.74484166666666674</v>
      </c>
      <c r="JO54" s="4">
        <f t="shared" si="9"/>
        <v>0.95765833333333328</v>
      </c>
      <c r="JP54" s="4">
        <f t="shared" si="10"/>
        <v>0.15620833333333331</v>
      </c>
      <c r="JQ54" s="4">
        <f t="shared" si="11"/>
        <v>1.6983333333333333E-2</v>
      </c>
      <c r="JR54" s="4">
        <f t="shared" si="12"/>
        <v>0.45389583333333339</v>
      </c>
      <c r="JS54" s="4">
        <f t="shared" si="13"/>
        <v>0.24545263157894739</v>
      </c>
      <c r="JT54" s="4">
        <f t="shared" si="14"/>
        <v>0.99507916666666674</v>
      </c>
      <c r="JU54" s="4">
        <f t="shared" si="15"/>
        <v>1.8757583333333336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k=10,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k=20,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r=0.8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r=0.8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k=15,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>
        <v>0.69010000000000005</v>
      </c>
      <c r="HK55" s="5">
        <v>0.82050000000000001</v>
      </c>
      <c r="HL55" s="5">
        <v>5.91E-2</v>
      </c>
      <c r="HM55" s="5">
        <v>2.0199999999999999E-2</v>
      </c>
      <c r="HN55" s="5">
        <v>0.76700000000000002</v>
      </c>
      <c r="HO55" s="5">
        <v>0.43540000000000001</v>
      </c>
      <c r="HP55" s="5">
        <v>0.9395</v>
      </c>
      <c r="HQ55" s="5">
        <v>2.8138999999999998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0.6824840000000002</v>
      </c>
      <c r="JO55" s="4">
        <f t="shared" si="9"/>
        <v>0.80358799999999997</v>
      </c>
      <c r="JP55" s="4">
        <f t="shared" si="10"/>
        <v>8.4648000000000015E-2</v>
      </c>
      <c r="JQ55" s="4">
        <f t="shared" si="11"/>
        <v>1.46E-2</v>
      </c>
      <c r="JR55" s="4">
        <f t="shared" si="12"/>
        <v>0.77686399999999989</v>
      </c>
      <c r="JS55" s="4">
        <f t="shared" si="13"/>
        <v>0.43109999999999993</v>
      </c>
      <c r="JT55" s="4">
        <f t="shared" si="14"/>
        <v>0.94331999999999994</v>
      </c>
      <c r="JU55" s="4">
        <f t="shared" si="15"/>
        <v>4.0002320000000005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k=10,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k=15, r=0.9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k=20,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>
        <v>0.69710000000000005</v>
      </c>
      <c r="HK56" s="5">
        <v>0.84319999999999995</v>
      </c>
      <c r="HL56" s="5">
        <v>0.17730000000000001</v>
      </c>
      <c r="HM56" s="5">
        <v>2.3400000000000001E-2</v>
      </c>
      <c r="HN56" s="5">
        <v>0.67600000000000005</v>
      </c>
      <c r="HO56" s="5">
        <v>0.3362</v>
      </c>
      <c r="HP56" s="5">
        <v>0.99990000000000001</v>
      </c>
      <c r="HQ56" s="5">
        <v>1.2838000000000001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0.67795599999999989</v>
      </c>
      <c r="JO56" s="4">
        <f t="shared" si="9"/>
        <v>0.80091200000000018</v>
      </c>
      <c r="JP56" s="4">
        <f t="shared" si="10"/>
        <v>0.19848799999999997</v>
      </c>
      <c r="JQ56" s="4">
        <f t="shared" si="11"/>
        <v>2.0884E-2</v>
      </c>
      <c r="JR56" s="4">
        <f t="shared" si="12"/>
        <v>0.72786799999999985</v>
      </c>
      <c r="JS56" s="4">
        <f t="shared" si="13"/>
        <v>0.28652</v>
      </c>
      <c r="JT56" s="4">
        <f t="shared" si="14"/>
        <v>0.99538400000000005</v>
      </c>
      <c r="JU56" s="4">
        <f t="shared" si="15"/>
        <v>1.8844079999999999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k=10,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k=20,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r=0.8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k=15,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>
        <v>0.68149999999999999</v>
      </c>
      <c r="HK57" s="5">
        <v>0.80620000000000003</v>
      </c>
      <c r="HL57" s="5">
        <v>0.17050000000000001</v>
      </c>
      <c r="HM57" s="5">
        <v>3.1899999999999998E-2</v>
      </c>
      <c r="HN57" s="5">
        <v>0.75970000000000004</v>
      </c>
      <c r="HO57" s="5">
        <v>0.27710000000000001</v>
      </c>
      <c r="HP57" s="5">
        <v>0.99990000000000001</v>
      </c>
      <c r="HQ57" s="5">
        <v>1.5094000000000001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0.67265999999999992</v>
      </c>
      <c r="JO57" s="4">
        <f t="shared" si="9"/>
        <v>0.78793599999999997</v>
      </c>
      <c r="JP57" s="4">
        <f t="shared" si="10"/>
        <v>0.19730400000000003</v>
      </c>
      <c r="JQ57" s="4">
        <f t="shared" si="11"/>
        <v>2.3212E-2</v>
      </c>
      <c r="JR57" s="4">
        <f t="shared" si="12"/>
        <v>0.76968799999999993</v>
      </c>
      <c r="JS57" s="4">
        <f t="shared" si="13"/>
        <v>0.26478999999999997</v>
      </c>
      <c r="JT57" s="4">
        <f t="shared" si="14"/>
        <v>0.99559200000000003</v>
      </c>
      <c r="JU57" s="4">
        <f t="shared" si="15"/>
        <v>2.0196479999999997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k=15,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r=0.8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k=15, r=0.9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>
        <v>0.68230000000000002</v>
      </c>
      <c r="HK58" s="5">
        <v>0.80879999999999996</v>
      </c>
      <c r="HL58" s="5">
        <v>0.16980000000000001</v>
      </c>
      <c r="HM58" s="5">
        <v>3.3599999999999998E-2</v>
      </c>
      <c r="HN58" s="5">
        <v>0.76359999999999995</v>
      </c>
      <c r="HO58" s="5">
        <v>0.26400000000000001</v>
      </c>
      <c r="HP58" s="5">
        <v>0.99990000000000001</v>
      </c>
      <c r="HQ58" s="5">
        <v>1.5187999999999999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0.67397600000000013</v>
      </c>
      <c r="JO58" s="4">
        <f t="shared" si="9"/>
        <v>0.79201200000000016</v>
      </c>
      <c r="JP58" s="4">
        <f t="shared" si="10"/>
        <v>0.19458799999999996</v>
      </c>
      <c r="JQ58" s="4">
        <f t="shared" si="11"/>
        <v>2.3735999999999997E-2</v>
      </c>
      <c r="JR58" s="4">
        <f t="shared" si="12"/>
        <v>0.77319599999999999</v>
      </c>
      <c r="JS58" s="4">
        <f t="shared" si="13"/>
        <v>0.26050000000000001</v>
      </c>
      <c r="JT58" s="4">
        <f t="shared" si="14"/>
        <v>0.99613600000000002</v>
      </c>
      <c r="JU58" s="4">
        <f t="shared" si="15"/>
        <v>2.0456279999999993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k=10,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k=15,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k=10,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k=15, r=0.9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>
        <v>0.68010000000000004</v>
      </c>
      <c r="HK59" s="5">
        <v>0.81330000000000002</v>
      </c>
      <c r="HL59" s="5">
        <v>0.21779999999999999</v>
      </c>
      <c r="HM59" s="5">
        <v>1.83E-2</v>
      </c>
      <c r="HN59" s="5">
        <v>0.80649999999999999</v>
      </c>
      <c r="HO59" s="5">
        <v>0.51180000000000003</v>
      </c>
      <c r="HP59" s="5">
        <v>0.99990000000000001</v>
      </c>
      <c r="HQ59" s="5">
        <v>1.3751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0.67432800000000004</v>
      </c>
      <c r="JO59" s="4">
        <f t="shared" si="9"/>
        <v>0.80072000000000021</v>
      </c>
      <c r="JP59" s="4">
        <f t="shared" si="10"/>
        <v>0.23491199999999998</v>
      </c>
      <c r="JQ59" s="4">
        <f t="shared" si="11"/>
        <v>1.6607999999999998E-2</v>
      </c>
      <c r="JR59" s="4">
        <f t="shared" si="12"/>
        <v>0.79961599999999999</v>
      </c>
      <c r="JS59" s="4">
        <f t="shared" si="13"/>
        <v>0.51828571428571435</v>
      </c>
      <c r="JT59" s="4">
        <f t="shared" si="14"/>
        <v>0.99539200000000005</v>
      </c>
      <c r="JU59" s="4">
        <f t="shared" si="15"/>
        <v>1.9767720000000002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k=20,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k=10,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k=15,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10"/>
      <c r="HK60" s="10"/>
      <c r="HL60" s="10"/>
      <c r="HM60" s="10"/>
      <c r="HN60" s="10"/>
      <c r="HO60" s="10"/>
      <c r="HP60" s="10"/>
      <c r="HQ60" s="10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0.68074166666666658</v>
      </c>
      <c r="JO60" s="4">
        <f t="shared" si="9"/>
        <v>0.81344583333333331</v>
      </c>
      <c r="JP60" s="4">
        <f t="shared" si="10"/>
        <v>0.22584166666666664</v>
      </c>
      <c r="JQ60" s="4">
        <f t="shared" si="11"/>
        <v>1.6716666666666671E-2</v>
      </c>
      <c r="JR60" s="4">
        <f t="shared" si="12"/>
        <v>0.77628333333333321</v>
      </c>
      <c r="JS60" s="4">
        <f t="shared" si="13"/>
        <v>0.48019999999999996</v>
      </c>
      <c r="JT60" s="4">
        <f t="shared" si="14"/>
        <v>0.99523750000000011</v>
      </c>
      <c r="JU60" s="4">
        <f t="shared" si="15"/>
        <v>1.9649124999999996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k=20,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k=15,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>
        <v>0.68759999999999999</v>
      </c>
      <c r="HK61" s="5">
        <v>0.83440000000000003</v>
      </c>
      <c r="HL61" s="5">
        <v>0.219</v>
      </c>
      <c r="HM61" s="5">
        <v>1.4200000000000001E-2</v>
      </c>
      <c r="HN61" s="5">
        <v>0.81399999999999995</v>
      </c>
      <c r="HO61" s="5">
        <v>0.66579999999999995</v>
      </c>
      <c r="HP61" s="5">
        <v>0.99990000000000001</v>
      </c>
      <c r="HQ61" s="5">
        <v>1.6439999999999999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0.68157999999999996</v>
      </c>
      <c r="JO61" s="4">
        <f t="shared" si="9"/>
        <v>0.82117600000000013</v>
      </c>
      <c r="JP61" s="4">
        <f t="shared" si="10"/>
        <v>0.23077999999999996</v>
      </c>
      <c r="JQ61" s="4">
        <f t="shared" si="11"/>
        <v>1.1140000000000001E-2</v>
      </c>
      <c r="JR61" s="4">
        <f t="shared" si="12"/>
        <v>0.81942800000000016</v>
      </c>
      <c r="JS61" s="4">
        <f t="shared" si="13"/>
        <v>0.66879500000000025</v>
      </c>
      <c r="JT61" s="4">
        <f t="shared" si="14"/>
        <v>0.99681200000000003</v>
      </c>
      <c r="JU61" s="4">
        <f t="shared" si="15"/>
        <v>2.27658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k=15,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k=10,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k=10,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k=20, r=0.9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>
        <v>0.7097</v>
      </c>
      <c r="HK62" s="5">
        <v>0.88229999999999997</v>
      </c>
      <c r="HL62" s="5">
        <v>0.15179999999999999</v>
      </c>
      <c r="HM62" s="5">
        <v>2.6599999999999999E-2</v>
      </c>
      <c r="HN62" s="5">
        <v>0.66490000000000005</v>
      </c>
      <c r="HO62" s="5">
        <v>0.29039999999999999</v>
      </c>
      <c r="HP62" s="5">
        <v>0.99970000000000003</v>
      </c>
      <c r="HQ62" s="5">
        <v>1.5104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0.69930400000000015</v>
      </c>
      <c r="JO62" s="4">
        <f t="shared" si="9"/>
        <v>0.85595600000000016</v>
      </c>
      <c r="JP62" s="4">
        <f t="shared" si="10"/>
        <v>0.17070800000000003</v>
      </c>
      <c r="JQ62" s="4">
        <f t="shared" si="11"/>
        <v>2.1012000000000003E-2</v>
      </c>
      <c r="JR62" s="4">
        <f t="shared" si="12"/>
        <v>0.68997600000000003</v>
      </c>
      <c r="JS62" s="4">
        <f t="shared" si="13"/>
        <v>0.29734999999999995</v>
      </c>
      <c r="JT62" s="4">
        <f t="shared" si="14"/>
        <v>0.99612800000000012</v>
      </c>
      <c r="JU62" s="4">
        <f t="shared" si="15"/>
        <v>2.0453799999999998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k=10,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k=10,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k=20, r=0.9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>
        <v>0.68240000000000001</v>
      </c>
      <c r="HK63" s="5">
        <v>0.82050000000000001</v>
      </c>
      <c r="HL63" s="5">
        <v>0.22070000000000001</v>
      </c>
      <c r="HM63" s="5">
        <v>1.77E-2</v>
      </c>
      <c r="HN63" s="5">
        <v>0.81210000000000004</v>
      </c>
      <c r="HO63" s="5">
        <v>0.53390000000000004</v>
      </c>
      <c r="HP63" s="5">
        <v>0.99990000000000001</v>
      </c>
      <c r="HQ63" s="5">
        <v>1.5636000000000001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0.67637600000000009</v>
      </c>
      <c r="JO63" s="4">
        <f t="shared" si="9"/>
        <v>0.80754799999999993</v>
      </c>
      <c r="JP63" s="4">
        <f t="shared" si="10"/>
        <v>0.23447999999999997</v>
      </c>
      <c r="JQ63" s="4">
        <f t="shared" si="11"/>
        <v>1.5036000000000001E-2</v>
      </c>
      <c r="JR63" s="4">
        <f t="shared" si="12"/>
        <v>0.80806400000000012</v>
      </c>
      <c r="JS63" s="4">
        <f t="shared" si="13"/>
        <v>0.54313499999999981</v>
      </c>
      <c r="JT63" s="4">
        <f t="shared" si="14"/>
        <v>0.99613200000000002</v>
      </c>
      <c r="JU63" s="4">
        <f t="shared" si="15"/>
        <v>2.1255759999999997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k=10,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k=15,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k=10,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k=20,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>
        <v>0.70950000000000002</v>
      </c>
      <c r="HK64" s="5">
        <v>0.88249999999999995</v>
      </c>
      <c r="HL64" s="5">
        <v>0.15310000000000001</v>
      </c>
      <c r="HM64" s="5">
        <v>2.6499999999999999E-2</v>
      </c>
      <c r="HN64" s="5">
        <v>0.66600000000000004</v>
      </c>
      <c r="HO64" s="5">
        <v>0.29210000000000003</v>
      </c>
      <c r="HP64" s="5">
        <v>0.99929999999999997</v>
      </c>
      <c r="HQ64" s="5">
        <v>1.4872000000000001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0.69933999999999985</v>
      </c>
      <c r="JO64" s="4">
        <f t="shared" si="9"/>
        <v>0.85655999999999988</v>
      </c>
      <c r="JP64" s="4">
        <f t="shared" si="10"/>
        <v>0.17103599999999999</v>
      </c>
      <c r="JQ64" s="4">
        <f t="shared" si="11"/>
        <v>2.0672000000000006E-2</v>
      </c>
      <c r="JR64" s="4">
        <f t="shared" si="12"/>
        <v>0.69191199999999997</v>
      </c>
      <c r="JS64" s="4">
        <f t="shared" si="13"/>
        <v>0.29926000000000003</v>
      </c>
      <c r="JT64" s="4">
        <f t="shared" si="14"/>
        <v>0.98740000000000028</v>
      </c>
      <c r="JU64" s="4">
        <f t="shared" si="15"/>
        <v>2.0308799999999998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k=10,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k=20, r=0.9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>
        <v>0.71099999999999997</v>
      </c>
      <c r="HK65" s="5">
        <v>0.87670000000000003</v>
      </c>
      <c r="HL65" s="5">
        <v>0.1726</v>
      </c>
      <c r="HM65" s="5">
        <v>0.02</v>
      </c>
      <c r="HN65" s="5">
        <v>0.61270000000000002</v>
      </c>
      <c r="HO65" s="5">
        <v>0.35560000000000003</v>
      </c>
      <c r="HP65" s="5">
        <v>0.99990000000000001</v>
      </c>
      <c r="HQ65" s="5">
        <v>1.2557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0.69842399999999982</v>
      </c>
      <c r="JO65" s="4">
        <f t="shared" si="9"/>
        <v>0.84411999999999987</v>
      </c>
      <c r="JP65" s="4">
        <f t="shared" si="10"/>
        <v>0.17386799999999997</v>
      </c>
      <c r="JQ65" s="4">
        <f t="shared" si="11"/>
        <v>1.8780000000000002E-2</v>
      </c>
      <c r="JR65" s="4">
        <f t="shared" si="12"/>
        <v>0.63938000000000006</v>
      </c>
      <c r="JS65" s="4">
        <f t="shared" si="13"/>
        <v>0.29449500000000006</v>
      </c>
      <c r="JT65" s="4">
        <f t="shared" si="14"/>
        <v>0.99538400000000005</v>
      </c>
      <c r="JU65" s="4">
        <f t="shared" si="15"/>
        <v>1.785792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k=10,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k=20,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k=10,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r=0.8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k=15,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10"/>
      <c r="HK66" s="10"/>
      <c r="HL66" s="10"/>
      <c r="HM66" s="10"/>
      <c r="HN66" s="10"/>
      <c r="HO66" s="10"/>
      <c r="HP66" s="10"/>
      <c r="HQ66" s="10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0.68472083333333311</v>
      </c>
      <c r="JO66" s="4">
        <f t="shared" si="9"/>
        <v>0.82125833333333331</v>
      </c>
      <c r="JP66" s="4">
        <f t="shared" si="10"/>
        <v>0.22070416666666662</v>
      </c>
      <c r="JQ66" s="4">
        <f t="shared" si="11"/>
        <v>1.6758333333333333E-2</v>
      </c>
      <c r="JR66" s="4">
        <f t="shared" si="12"/>
        <v>0.76191666666666669</v>
      </c>
      <c r="JS66" s="4">
        <f t="shared" si="13"/>
        <v>0.46229166666666655</v>
      </c>
      <c r="JT66" s="4">
        <f t="shared" si="14"/>
        <v>0.99519583333333339</v>
      </c>
      <c r="JU66" s="4">
        <f t="shared" si="15"/>
        <v>1.8563625000000001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k=20,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k=15, r=0.9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>
        <v>0.61919999999999997</v>
      </c>
      <c r="BW67" s="5">
        <v>0.66620000000000001</v>
      </c>
      <c r="BX67" s="5">
        <v>0.31130000000000002</v>
      </c>
      <c r="BY67" s="5">
        <v>1.6000000000000001E-3</v>
      </c>
      <c r="BZ67" s="5">
        <v>0.88859999999999995</v>
      </c>
      <c r="CA67" s="5">
        <v>0.66249999999999998</v>
      </c>
      <c r="CB67" s="5">
        <v>1</v>
      </c>
      <c r="CC67" s="5">
        <v>8.0684000000000005</v>
      </c>
      <c r="CD67" s="4">
        <v>0.62829999999999997</v>
      </c>
      <c r="CE67" s="4">
        <v>0.68400000000000005</v>
      </c>
      <c r="CF67" s="4">
        <v>0.29599999999999999</v>
      </c>
      <c r="CG67" s="4">
        <v>4.7999999999999996E-3</v>
      </c>
      <c r="CH67" s="4">
        <v>0.87909999999999999</v>
      </c>
      <c r="CI67" s="4">
        <v>0.65949999999999998</v>
      </c>
      <c r="CJ67" s="4">
        <v>1</v>
      </c>
      <c r="CK67" s="4">
        <v>6.4295</v>
      </c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>
        <v>0.74719999999999998</v>
      </c>
      <c r="DC67" s="5">
        <v>0.97450000000000003</v>
      </c>
      <c r="DD67" s="5">
        <v>0.1416</v>
      </c>
      <c r="DE67" s="5">
        <v>2.8500000000000001E-2</v>
      </c>
      <c r="DF67" s="5">
        <v>0.70540000000000003</v>
      </c>
      <c r="DG67" s="5">
        <v>0.61629999999999996</v>
      </c>
      <c r="DH67" s="5">
        <v>0.98129999999999995</v>
      </c>
      <c r="DI67" s="5">
        <v>0.99509999999999998</v>
      </c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>
        <v>0.74590000000000001</v>
      </c>
      <c r="EQ67" s="4">
        <v>0.97260000000000002</v>
      </c>
      <c r="ER67" s="4">
        <v>0.14119999999999999</v>
      </c>
      <c r="ES67" s="4">
        <v>2.8899999999999999E-2</v>
      </c>
      <c r="ET67" s="4">
        <v>0.70499999999999996</v>
      </c>
      <c r="EU67" s="4">
        <v>0.60850000000000004</v>
      </c>
      <c r="EV67" s="4">
        <v>0.97919999999999996</v>
      </c>
      <c r="EW67" s="4">
        <v>0.97829999999999995</v>
      </c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>
        <v>0.74580000000000002</v>
      </c>
      <c r="GE67" s="5">
        <v>0.97150000000000003</v>
      </c>
      <c r="GF67" s="5">
        <v>0.14849999999999999</v>
      </c>
      <c r="GG67" s="5">
        <v>2.8899999999999999E-2</v>
      </c>
      <c r="GH67" s="5">
        <v>0.70550000000000002</v>
      </c>
      <c r="GI67" s="5">
        <v>0.6079</v>
      </c>
      <c r="GJ67" s="5">
        <v>0.98009999999999997</v>
      </c>
      <c r="GK67" s="5">
        <v>0.94110000000000005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>
        <v>0.66359999999999997</v>
      </c>
      <c r="HK67" s="5">
        <v>0.76549999999999996</v>
      </c>
      <c r="HL67" s="5">
        <v>0.2339</v>
      </c>
      <c r="HM67" s="5">
        <v>1.49E-2</v>
      </c>
      <c r="HN67" s="5">
        <v>0.83220000000000005</v>
      </c>
      <c r="HO67" s="5">
        <v>0.64980000000000004</v>
      </c>
      <c r="HP67" s="5">
        <v>0.99990000000000001</v>
      </c>
      <c r="HQ67" s="5">
        <v>3.4661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0.65973749999999998</v>
      </c>
      <c r="JO67" s="4">
        <f t="shared" si="9"/>
        <v>0.75997499999999996</v>
      </c>
      <c r="JP67" s="4">
        <f t="shared" si="10"/>
        <v>0.249275</v>
      </c>
      <c r="JQ67" s="4">
        <f t="shared" si="11"/>
        <v>1.2254166666666668E-2</v>
      </c>
      <c r="JR67" s="4">
        <f t="shared" si="12"/>
        <v>0.83381250000000007</v>
      </c>
      <c r="JS67" s="4">
        <f t="shared" si="13"/>
        <v>0.64808421052631582</v>
      </c>
      <c r="JT67" s="4">
        <f t="shared" si="14"/>
        <v>0.99678749999999994</v>
      </c>
      <c r="JU67" s="4">
        <f t="shared" si="15"/>
        <v>4.745333333333333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k=10,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k=20,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>
        <v>0.62090000000000001</v>
      </c>
      <c r="BW68" s="5">
        <v>0.66959999999999997</v>
      </c>
      <c r="BX68" s="5">
        <v>0.30690000000000001</v>
      </c>
      <c r="BY68" s="5">
        <v>1.6000000000000001E-3</v>
      </c>
      <c r="BZ68" s="5">
        <v>0.88700000000000001</v>
      </c>
      <c r="CA68" s="5">
        <v>0.66139999999999999</v>
      </c>
      <c r="CB68" s="5">
        <v>1</v>
      </c>
      <c r="CC68" s="5">
        <v>10.7669</v>
      </c>
      <c r="CD68" s="10"/>
      <c r="CE68" s="10"/>
      <c r="CF68" s="10"/>
      <c r="CG68" s="10"/>
      <c r="CH68" s="10"/>
      <c r="CI68" s="10"/>
      <c r="CJ68" s="10"/>
      <c r="CK68" s="10"/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>
        <v>0.74590000000000001</v>
      </c>
      <c r="DC68" s="5">
        <v>0.97099999999999997</v>
      </c>
      <c r="DD68" s="5">
        <v>0.14169999999999999</v>
      </c>
      <c r="DE68" s="5">
        <v>2.8500000000000001E-2</v>
      </c>
      <c r="DF68" s="5">
        <v>0.7056</v>
      </c>
      <c r="DG68" s="5">
        <v>0.61599999999999999</v>
      </c>
      <c r="DH68" s="5">
        <v>0.98129999999999995</v>
      </c>
      <c r="DI68" s="5">
        <v>1.0146999999999999</v>
      </c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>
        <v>0.74470000000000003</v>
      </c>
      <c r="EQ68" s="4">
        <v>0.96930000000000005</v>
      </c>
      <c r="ER68" s="4">
        <v>0.1416</v>
      </c>
      <c r="ES68" s="4">
        <v>2.8899999999999999E-2</v>
      </c>
      <c r="ET68" s="4">
        <v>0.70540000000000003</v>
      </c>
      <c r="EU68" s="4">
        <v>0.60819999999999996</v>
      </c>
      <c r="EV68" s="4">
        <v>0.97919999999999996</v>
      </c>
      <c r="EW68" s="4">
        <v>1.0059</v>
      </c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>
        <v>0.74470000000000003</v>
      </c>
      <c r="GE68" s="5">
        <v>0.96860000000000002</v>
      </c>
      <c r="GF68" s="5">
        <v>0.14910000000000001</v>
      </c>
      <c r="GG68" s="5">
        <v>2.8899999999999999E-2</v>
      </c>
      <c r="GH68" s="5">
        <v>0.70599999999999996</v>
      </c>
      <c r="GI68" s="5">
        <v>0.60770000000000002</v>
      </c>
      <c r="GJ68" s="5">
        <v>0.98009999999999997</v>
      </c>
      <c r="GK68" s="5">
        <v>0.9667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>
        <v>0.66420000000000001</v>
      </c>
      <c r="HK68" s="5">
        <v>0.76619999999999999</v>
      </c>
      <c r="HL68" s="5">
        <v>0.23400000000000001</v>
      </c>
      <c r="HM68" s="5">
        <v>1.49E-2</v>
      </c>
      <c r="HN68" s="5">
        <v>0.83169999999999999</v>
      </c>
      <c r="HO68" s="5">
        <v>0.64939999999999998</v>
      </c>
      <c r="HP68" s="5">
        <v>0.99990000000000001</v>
      </c>
      <c r="HQ68" s="5">
        <v>3.1187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0.66181304347826075</v>
      </c>
      <c r="JO68" s="4">
        <f t="shared" si="9"/>
        <v>0.76431304347826068</v>
      </c>
      <c r="JP68" s="4">
        <f t="shared" si="10"/>
        <v>0.24555217391304349</v>
      </c>
      <c r="JQ68" s="4">
        <f t="shared" si="11"/>
        <v>1.2586956521739133E-2</v>
      </c>
      <c r="JR68" s="4">
        <f t="shared" si="12"/>
        <v>0.83126521739130432</v>
      </c>
      <c r="JS68" s="4">
        <f t="shared" si="13"/>
        <v>0.64636470588235284</v>
      </c>
      <c r="JT68" s="4">
        <f t="shared" si="14"/>
        <v>0.99664782608695646</v>
      </c>
      <c r="JU68" s="4">
        <f t="shared" si="15"/>
        <v>5.0237043478260883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k=20,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>
        <v>0.61880000000000002</v>
      </c>
      <c r="BW69" s="5">
        <v>0.66620000000000001</v>
      </c>
      <c r="BX69" s="5">
        <v>0.3165</v>
      </c>
      <c r="BY69" s="5">
        <v>1.6000000000000001E-3</v>
      </c>
      <c r="BZ69" s="5">
        <v>0.88949999999999996</v>
      </c>
      <c r="CA69" s="5">
        <v>0.66120000000000001</v>
      </c>
      <c r="CB69" s="5">
        <v>1</v>
      </c>
      <c r="CC69" s="5">
        <v>10.6197</v>
      </c>
      <c r="CD69" s="4">
        <v>0.63060000000000005</v>
      </c>
      <c r="CE69" s="4">
        <v>0.6895</v>
      </c>
      <c r="CF69" s="4">
        <v>0.29909999999999998</v>
      </c>
      <c r="CG69" s="4">
        <v>4.7999999999999996E-3</v>
      </c>
      <c r="CH69" s="4">
        <v>0.87970000000000004</v>
      </c>
      <c r="CI69" s="4">
        <v>0.65780000000000005</v>
      </c>
      <c r="CJ69" s="4">
        <v>1</v>
      </c>
      <c r="CK69" s="4">
        <v>6.9259000000000004</v>
      </c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>
        <v>0.75460000000000005</v>
      </c>
      <c r="DC69" s="5">
        <v>0.99380000000000002</v>
      </c>
      <c r="DD69" s="5">
        <v>0.14069999999999999</v>
      </c>
      <c r="DE69" s="5">
        <v>2.8500000000000001E-2</v>
      </c>
      <c r="DF69" s="5">
        <v>0.70269999999999999</v>
      </c>
      <c r="DG69" s="5">
        <v>0.61550000000000005</v>
      </c>
      <c r="DH69" s="5">
        <v>0.98129999999999995</v>
      </c>
      <c r="DI69" s="5">
        <v>1.0185</v>
      </c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>
        <v>0.75329999999999997</v>
      </c>
      <c r="EQ69" s="4">
        <v>0.99170000000000003</v>
      </c>
      <c r="ER69" s="4">
        <v>0.13980000000000001</v>
      </c>
      <c r="ES69" s="4">
        <v>2.8799999999999999E-2</v>
      </c>
      <c r="ET69" s="4">
        <v>0.7026</v>
      </c>
      <c r="EU69" s="4">
        <v>0.60770000000000002</v>
      </c>
      <c r="EV69" s="4">
        <v>0.97919999999999996</v>
      </c>
      <c r="EW69" s="4">
        <v>1.0002</v>
      </c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>
        <v>0.75360000000000005</v>
      </c>
      <c r="GE69" s="5">
        <v>0.99129999999999996</v>
      </c>
      <c r="GF69" s="5">
        <v>0.14799999999999999</v>
      </c>
      <c r="GG69" s="5">
        <v>2.8799999999999999E-2</v>
      </c>
      <c r="GH69" s="5">
        <v>0.70289999999999997</v>
      </c>
      <c r="GI69" s="5">
        <v>0.60699999999999998</v>
      </c>
      <c r="GJ69" s="5">
        <v>0.98009999999999997</v>
      </c>
      <c r="GK69" s="5">
        <v>0.96040000000000003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>
        <v>0.6694</v>
      </c>
      <c r="HK69" s="5">
        <v>0.78</v>
      </c>
      <c r="HL69" s="5">
        <v>0.2273</v>
      </c>
      <c r="HM69" s="5">
        <v>1.49E-2</v>
      </c>
      <c r="HN69" s="5">
        <v>0.83199999999999996</v>
      </c>
      <c r="HO69" s="5">
        <v>0.64739999999999998</v>
      </c>
      <c r="HP69" s="5">
        <v>0.99990000000000001</v>
      </c>
      <c r="HQ69" s="5">
        <v>3.6141999999999999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0.66496521739130432</v>
      </c>
      <c r="JO69" s="4">
        <f t="shared" si="9"/>
        <v>0.77292608695652176</v>
      </c>
      <c r="JP69" s="4">
        <f t="shared" si="10"/>
        <v>0.24664782608695648</v>
      </c>
      <c r="JQ69" s="4">
        <f t="shared" si="11"/>
        <v>1.24E-2</v>
      </c>
      <c r="JR69" s="4">
        <f t="shared" si="12"/>
        <v>0.83241739130434789</v>
      </c>
      <c r="JS69" s="4">
        <f t="shared" si="13"/>
        <v>0.64586521739130431</v>
      </c>
      <c r="JT69" s="4">
        <f t="shared" si="14"/>
        <v>0.99664782608695646</v>
      </c>
      <c r="JU69" s="4">
        <f t="shared" si="15"/>
        <v>5.4916521739130442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k=15,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k=10,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k=5, r=0.9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>
        <v>0.64329999999999998</v>
      </c>
      <c r="BW70" s="5">
        <v>0.7198</v>
      </c>
      <c r="BX70" s="5">
        <v>0.29380000000000001</v>
      </c>
      <c r="BY70" s="5">
        <v>1.5E-3</v>
      </c>
      <c r="BZ70" s="5">
        <v>0.89439999999999997</v>
      </c>
      <c r="CA70" s="5">
        <v>0.67330000000000001</v>
      </c>
      <c r="CB70" s="5">
        <v>1</v>
      </c>
      <c r="CC70" s="5">
        <v>12.179</v>
      </c>
      <c r="CD70" s="4">
        <v>0.65359999999999996</v>
      </c>
      <c r="CE70" s="4">
        <v>0.73939999999999995</v>
      </c>
      <c r="CF70" s="4">
        <v>0.28070000000000001</v>
      </c>
      <c r="CG70" s="4">
        <v>4.7000000000000002E-3</v>
      </c>
      <c r="CH70" s="4">
        <v>0.88570000000000004</v>
      </c>
      <c r="CI70" s="4">
        <v>0.67069999999999996</v>
      </c>
      <c r="CJ70" s="4">
        <v>0.99980000000000002</v>
      </c>
      <c r="CK70" s="4">
        <v>7.7843</v>
      </c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>
        <v>0.72519999999999996</v>
      </c>
      <c r="DC70" s="5">
        <v>0.90459999999999996</v>
      </c>
      <c r="DD70" s="5">
        <v>0.17660000000000001</v>
      </c>
      <c r="DE70" s="5">
        <v>2.7300000000000001E-2</v>
      </c>
      <c r="DF70" s="5">
        <v>0.73629999999999995</v>
      </c>
      <c r="DG70" s="5">
        <v>0.67179999999999995</v>
      </c>
      <c r="DH70" s="5">
        <v>0.97929999999999995</v>
      </c>
      <c r="DI70" s="5">
        <v>1.1836</v>
      </c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>
        <v>0.72529999999999994</v>
      </c>
      <c r="EQ70" s="4">
        <v>0.9052</v>
      </c>
      <c r="ER70" s="4">
        <v>0.1767</v>
      </c>
      <c r="ES70" s="4">
        <v>2.76E-2</v>
      </c>
      <c r="ET70" s="4">
        <v>0.73440000000000005</v>
      </c>
      <c r="EU70" s="4">
        <v>0.66290000000000004</v>
      </c>
      <c r="EV70" s="4">
        <v>0.97670000000000001</v>
      </c>
      <c r="EW70" s="4">
        <v>1.1649</v>
      </c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>
        <v>0.72589999999999999</v>
      </c>
      <c r="GE70" s="5">
        <v>0.90659999999999996</v>
      </c>
      <c r="GF70" s="5">
        <v>0.18210000000000001</v>
      </c>
      <c r="GG70" s="5">
        <v>2.76E-2</v>
      </c>
      <c r="GH70" s="5">
        <v>0.73529999999999995</v>
      </c>
      <c r="GI70" s="5">
        <v>0.66190000000000004</v>
      </c>
      <c r="GJ70" s="5">
        <v>0.97750000000000004</v>
      </c>
      <c r="GK70" s="5">
        <v>1.1358999999999999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>
        <v>0.67930000000000001</v>
      </c>
      <c r="HK70" s="5">
        <v>0.79759999999999998</v>
      </c>
      <c r="HL70" s="5">
        <v>0.23860000000000001</v>
      </c>
      <c r="HM70" s="5">
        <v>1.4500000000000001E-2</v>
      </c>
      <c r="HN70" s="5">
        <v>0.83989999999999998</v>
      </c>
      <c r="HO70" s="5">
        <v>0.67379999999999995</v>
      </c>
      <c r="HP70" s="5">
        <v>0.99929999999999997</v>
      </c>
      <c r="HQ70" s="5">
        <v>4.0179999999999998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0.67356666666666676</v>
      </c>
      <c r="JO70" s="4">
        <f t="shared" si="9"/>
        <v>0.78595833333333343</v>
      </c>
      <c r="JP70" s="4">
        <f t="shared" si="10"/>
        <v>0.24778749999999997</v>
      </c>
      <c r="JQ70" s="4">
        <f t="shared" si="11"/>
        <v>1.1870833333333336E-2</v>
      </c>
      <c r="JR70" s="4">
        <f t="shared" si="12"/>
        <v>0.84455416666666672</v>
      </c>
      <c r="JS70" s="4">
        <f t="shared" si="13"/>
        <v>0.67147916666666652</v>
      </c>
      <c r="JT70" s="4">
        <f t="shared" si="14"/>
        <v>0.99631250000000027</v>
      </c>
      <c r="JU70" s="4">
        <f t="shared" si="15"/>
        <v>6.0265916666666657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k=15,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k=10,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k=20, r=0.9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>
        <v>0.61570000000000003</v>
      </c>
      <c r="BW71" s="5">
        <v>0.65949999999999998</v>
      </c>
      <c r="BX71" s="5">
        <v>0.32290000000000002</v>
      </c>
      <c r="BY71" s="5">
        <v>1.6999999999999999E-3</v>
      </c>
      <c r="BZ71" s="5">
        <v>0.88660000000000005</v>
      </c>
      <c r="CA71" s="5">
        <v>0.61639999999999995</v>
      </c>
      <c r="CB71" s="5">
        <v>1</v>
      </c>
      <c r="CC71" s="5">
        <v>10.3179</v>
      </c>
      <c r="CD71" s="4">
        <v>0.62429999999999997</v>
      </c>
      <c r="CE71" s="4">
        <v>0.67720000000000002</v>
      </c>
      <c r="CF71" s="4">
        <v>0.30309999999999998</v>
      </c>
      <c r="CG71" s="4">
        <v>5.1000000000000004E-3</v>
      </c>
      <c r="CH71" s="4">
        <v>0.87509999999999999</v>
      </c>
      <c r="CI71" s="4">
        <v>0.6109</v>
      </c>
      <c r="CJ71" s="4">
        <v>1</v>
      </c>
      <c r="CK71" s="4">
        <v>6.7213000000000003</v>
      </c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>
        <v>0.76349999999999996</v>
      </c>
      <c r="DC71" s="5">
        <v>1.0089999999999999</v>
      </c>
      <c r="DD71" s="5">
        <v>0.14410000000000001</v>
      </c>
      <c r="DE71" s="5">
        <v>2.8500000000000001E-2</v>
      </c>
      <c r="DF71" s="5">
        <v>0.6804</v>
      </c>
      <c r="DG71" s="5">
        <v>0.59489999999999998</v>
      </c>
      <c r="DH71" s="5">
        <v>0.98129999999999995</v>
      </c>
      <c r="DI71" s="5">
        <v>1.0067999999999999</v>
      </c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>
        <v>0.76359999999999995</v>
      </c>
      <c r="EQ71" s="4">
        <v>1.0099</v>
      </c>
      <c r="ER71" s="4">
        <v>0.1409</v>
      </c>
      <c r="ES71" s="4">
        <v>2.8899999999999999E-2</v>
      </c>
      <c r="ET71" s="4">
        <v>0.67989999999999995</v>
      </c>
      <c r="EU71" s="4">
        <v>0.58689999999999998</v>
      </c>
      <c r="EV71" s="4">
        <v>0.97919999999999996</v>
      </c>
      <c r="EW71" s="4">
        <v>0.98219999999999996</v>
      </c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>
        <v>0.76239999999999997</v>
      </c>
      <c r="GE71" s="5">
        <v>1.0072000000000001</v>
      </c>
      <c r="GF71" s="5">
        <v>0.1477</v>
      </c>
      <c r="GG71" s="5">
        <v>2.8899999999999999E-2</v>
      </c>
      <c r="GH71" s="5">
        <v>0.68149999999999999</v>
      </c>
      <c r="GI71" s="5">
        <v>0.58709999999999996</v>
      </c>
      <c r="GJ71" s="5">
        <v>0.98009999999999997</v>
      </c>
      <c r="GK71" s="5">
        <v>0.95589999999999997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>
        <v>0.66969999999999996</v>
      </c>
      <c r="HK71" s="5">
        <v>0.78400000000000003</v>
      </c>
      <c r="HL71" s="5">
        <v>0.21260000000000001</v>
      </c>
      <c r="HM71" s="5">
        <v>1.5900000000000001E-2</v>
      </c>
      <c r="HN71" s="5">
        <v>0.81340000000000001</v>
      </c>
      <c r="HO71" s="5">
        <v>0.59460000000000002</v>
      </c>
      <c r="HP71" s="5">
        <v>0.99990000000000001</v>
      </c>
      <c r="HQ71" s="5">
        <v>3.4375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0.66302083333333328</v>
      </c>
      <c r="JO71" s="4">
        <f t="shared" si="9"/>
        <v>0.76956250000000004</v>
      </c>
      <c r="JP71" s="4">
        <f t="shared" si="10"/>
        <v>0.24420000000000008</v>
      </c>
      <c r="JQ71" s="4">
        <f t="shared" si="11"/>
        <v>1.2770833333333334E-2</v>
      </c>
      <c r="JR71" s="4">
        <f t="shared" si="12"/>
        <v>0.82131250000000022</v>
      </c>
      <c r="JS71" s="4">
        <f t="shared" si="13"/>
        <v>0.60121578947368415</v>
      </c>
      <c r="JT71" s="4">
        <f t="shared" si="14"/>
        <v>0.99678749999999994</v>
      </c>
      <c r="JU71" s="4">
        <f t="shared" si="15"/>
        <v>5.0404875000000002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k=10,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k=20,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>
        <v>0.61580000000000001</v>
      </c>
      <c r="BW72" s="5">
        <v>0.65859999999999996</v>
      </c>
      <c r="BX72" s="5">
        <v>0.31640000000000001</v>
      </c>
      <c r="BY72" s="5">
        <v>1.6000000000000001E-3</v>
      </c>
      <c r="BZ72" s="5">
        <v>0.88849999999999996</v>
      </c>
      <c r="CA72" s="5">
        <v>0.66279999999999994</v>
      </c>
      <c r="CB72" s="5">
        <v>1</v>
      </c>
      <c r="CC72" s="5">
        <v>9.4347999999999992</v>
      </c>
      <c r="CD72" s="4">
        <v>0.62460000000000004</v>
      </c>
      <c r="CE72" s="4">
        <v>0.67630000000000001</v>
      </c>
      <c r="CF72" s="4">
        <v>0.30149999999999999</v>
      </c>
      <c r="CG72" s="4">
        <v>4.7999999999999996E-3</v>
      </c>
      <c r="CH72" s="4">
        <v>0.87870000000000004</v>
      </c>
      <c r="CI72" s="4">
        <v>0.65969999999999995</v>
      </c>
      <c r="CJ72" s="4">
        <v>1</v>
      </c>
      <c r="CK72" s="4">
        <v>6.5589000000000004</v>
      </c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>
        <v>0.74609999999999999</v>
      </c>
      <c r="DC72" s="5">
        <v>0.9718</v>
      </c>
      <c r="DD72" s="5">
        <v>0.14080000000000001</v>
      </c>
      <c r="DE72" s="5">
        <v>2.8500000000000001E-2</v>
      </c>
      <c r="DF72" s="5">
        <v>0.70440000000000003</v>
      </c>
      <c r="DG72" s="5">
        <v>0.61619999999999997</v>
      </c>
      <c r="DH72" s="5">
        <v>0.98129999999999995</v>
      </c>
      <c r="DI72" s="5">
        <v>0.99199999999999999</v>
      </c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>
        <v>0.66149999999999998</v>
      </c>
      <c r="EI72" s="5">
        <v>0.76070000000000004</v>
      </c>
      <c r="EJ72" s="5">
        <v>0.23980000000000001</v>
      </c>
      <c r="EK72" s="5">
        <v>1.4800000000000001E-2</v>
      </c>
      <c r="EL72" s="5">
        <v>0.83179999999999998</v>
      </c>
      <c r="EM72" s="5">
        <v>0.65200000000000002</v>
      </c>
      <c r="EN72" s="5">
        <v>0.99990000000000001</v>
      </c>
      <c r="EO72" s="5">
        <v>2.8656999999999999</v>
      </c>
      <c r="EP72" s="4">
        <v>0.74490000000000001</v>
      </c>
      <c r="EQ72" s="4">
        <v>0.97</v>
      </c>
      <c r="ER72" s="4">
        <v>0.14080000000000001</v>
      </c>
      <c r="ES72" s="4">
        <v>2.8799999999999999E-2</v>
      </c>
      <c r="ET72" s="4">
        <v>0.70389999999999997</v>
      </c>
      <c r="EU72" s="4">
        <v>0.60840000000000005</v>
      </c>
      <c r="EV72" s="4">
        <v>0.97919999999999996</v>
      </c>
      <c r="EW72" s="4">
        <v>0.96860000000000002</v>
      </c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>
        <v>0.74470000000000003</v>
      </c>
      <c r="GE72" s="5">
        <v>0.96879999999999999</v>
      </c>
      <c r="GF72" s="5">
        <v>0.1477</v>
      </c>
      <c r="GG72" s="5">
        <v>2.8899999999999999E-2</v>
      </c>
      <c r="GH72" s="5">
        <v>0.7046</v>
      </c>
      <c r="GI72" s="5">
        <v>0.60780000000000001</v>
      </c>
      <c r="GJ72" s="5">
        <v>0.98009999999999997</v>
      </c>
      <c r="GK72" s="5">
        <v>0.94499999999999995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>
        <v>0.66169999999999995</v>
      </c>
      <c r="HK72" s="5">
        <v>0.76070000000000004</v>
      </c>
      <c r="HL72" s="5">
        <v>0.23469999999999999</v>
      </c>
      <c r="HM72" s="5">
        <v>1.49E-2</v>
      </c>
      <c r="HN72" s="5">
        <v>0.83160000000000001</v>
      </c>
      <c r="HO72" s="5">
        <v>0.64980000000000004</v>
      </c>
      <c r="HP72" s="5">
        <v>0.99990000000000001</v>
      </c>
      <c r="HQ72" s="5">
        <v>3.3942000000000001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0.65725</v>
      </c>
      <c r="JO72" s="4">
        <f t="shared" si="9"/>
        <v>0.75433749999999999</v>
      </c>
      <c r="JP72" s="4">
        <f t="shared" si="10"/>
        <v>0.25200833333333333</v>
      </c>
      <c r="JQ72" s="4">
        <f t="shared" si="11"/>
        <v>1.224166666666667E-2</v>
      </c>
      <c r="JR72" s="4">
        <f t="shared" si="12"/>
        <v>0.83349999999999991</v>
      </c>
      <c r="JS72" s="4">
        <f t="shared" si="13"/>
        <v>0.64826842105263172</v>
      </c>
      <c r="JT72" s="4">
        <f t="shared" si="14"/>
        <v>0.99678749999999994</v>
      </c>
      <c r="JU72" s="4">
        <f t="shared" si="15"/>
        <v>4.8379583333333329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k=20,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k=20,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>
        <v>0.62819999999999998</v>
      </c>
      <c r="BW73" s="5">
        <v>0.68799999999999994</v>
      </c>
      <c r="BX73" s="5">
        <v>0.30830000000000002</v>
      </c>
      <c r="BY73" s="5">
        <v>1.6000000000000001E-3</v>
      </c>
      <c r="BZ73" s="5">
        <v>0.89580000000000004</v>
      </c>
      <c r="CA73" s="5">
        <v>0.66559999999999997</v>
      </c>
      <c r="CB73" s="5">
        <v>1</v>
      </c>
      <c r="CC73" s="5">
        <v>8.5113000000000003</v>
      </c>
      <c r="CD73" s="4">
        <v>0.63580000000000003</v>
      </c>
      <c r="CE73" s="4">
        <v>0.70199999999999996</v>
      </c>
      <c r="CF73" s="4">
        <v>0.29199999999999998</v>
      </c>
      <c r="CG73" s="4">
        <v>4.7999999999999996E-3</v>
      </c>
      <c r="CH73" s="4">
        <v>0.88549999999999995</v>
      </c>
      <c r="CI73" s="4">
        <v>0.66200000000000003</v>
      </c>
      <c r="CJ73" s="4">
        <v>1</v>
      </c>
      <c r="CK73" s="4">
        <v>6.4846000000000004</v>
      </c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>
        <v>0.75080000000000002</v>
      </c>
      <c r="DC73" s="5">
        <v>0.98319999999999996</v>
      </c>
      <c r="DD73" s="5">
        <v>0.1401</v>
      </c>
      <c r="DE73" s="5">
        <v>2.8500000000000001E-2</v>
      </c>
      <c r="DF73" s="5">
        <v>0.70479999999999998</v>
      </c>
      <c r="DG73" s="5">
        <v>0.61639999999999995</v>
      </c>
      <c r="DH73" s="5">
        <v>0.98129999999999995</v>
      </c>
      <c r="DI73" s="5">
        <v>0.98450000000000004</v>
      </c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>
        <v>0.66759999999999997</v>
      </c>
      <c r="EI73" s="5">
        <v>0.77580000000000005</v>
      </c>
      <c r="EJ73" s="5">
        <v>0.23180000000000001</v>
      </c>
      <c r="EK73" s="5">
        <v>1.49E-2</v>
      </c>
      <c r="EL73" s="5">
        <v>0.83499999999999996</v>
      </c>
      <c r="EM73" s="5">
        <v>0.65280000000000005</v>
      </c>
      <c r="EN73" s="5">
        <v>0.99990000000000001</v>
      </c>
      <c r="EO73" s="5">
        <v>2.8799000000000001</v>
      </c>
      <c r="EP73" s="4">
        <v>0.74950000000000006</v>
      </c>
      <c r="EQ73" s="4">
        <v>0.98150000000000004</v>
      </c>
      <c r="ER73" s="4">
        <v>0.1391</v>
      </c>
      <c r="ES73" s="4">
        <v>2.8899999999999999E-2</v>
      </c>
      <c r="ET73" s="4">
        <v>0.70469999999999999</v>
      </c>
      <c r="EU73" s="4">
        <v>0.60860000000000003</v>
      </c>
      <c r="EV73" s="4">
        <v>0.97919999999999996</v>
      </c>
      <c r="EW73" s="4">
        <v>0.97419999999999995</v>
      </c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>
        <v>0.74950000000000006</v>
      </c>
      <c r="GE73" s="5">
        <v>0.98019999999999996</v>
      </c>
      <c r="GF73" s="5">
        <v>0.14710000000000001</v>
      </c>
      <c r="GG73" s="5">
        <v>2.8899999999999999E-2</v>
      </c>
      <c r="GH73" s="5">
        <v>0.70499999999999996</v>
      </c>
      <c r="GI73" s="5">
        <v>0.60799999999999998</v>
      </c>
      <c r="GJ73" s="5">
        <v>0.98009999999999997</v>
      </c>
      <c r="GK73" s="5">
        <v>0.94030000000000002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>
        <v>0.66779999999999995</v>
      </c>
      <c r="HK73" s="5">
        <v>0.77580000000000005</v>
      </c>
      <c r="HL73" s="5">
        <v>0.22839999999999999</v>
      </c>
      <c r="HM73" s="5">
        <v>1.49E-2</v>
      </c>
      <c r="HN73" s="5">
        <v>0.8347</v>
      </c>
      <c r="HO73" s="5">
        <v>0.65069999999999995</v>
      </c>
      <c r="HP73" s="5">
        <v>0.99990000000000001</v>
      </c>
      <c r="HQ73" s="5">
        <v>3.3243999999999998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0.66628695652173908</v>
      </c>
      <c r="JO73" s="4">
        <f t="shared" si="9"/>
        <v>0.77591304347826084</v>
      </c>
      <c r="JP73" s="4">
        <f t="shared" si="10"/>
        <v>0.24463043478260871</v>
      </c>
      <c r="JQ73" s="4">
        <f t="shared" si="11"/>
        <v>1.2408695652173913E-2</v>
      </c>
      <c r="JR73" s="4">
        <f t="shared" si="12"/>
        <v>0.8363391304347827</v>
      </c>
      <c r="JS73" s="4">
        <f t="shared" si="13"/>
        <v>0.64917222222222237</v>
      </c>
      <c r="JT73" s="4">
        <f t="shared" si="14"/>
        <v>0.99664782608695646</v>
      </c>
      <c r="JU73" s="4">
        <f t="shared" si="15"/>
        <v>4.7641739130434777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k=20,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>
        <v>0.62339999999999995</v>
      </c>
      <c r="BW74" s="5">
        <v>0.67620000000000002</v>
      </c>
      <c r="BX74" s="5">
        <v>0.29799999999999999</v>
      </c>
      <c r="BY74" s="5">
        <v>1.6000000000000001E-3</v>
      </c>
      <c r="BZ74" s="5">
        <v>0.88619999999999999</v>
      </c>
      <c r="CA74" s="5">
        <v>0.66590000000000005</v>
      </c>
      <c r="CB74" s="5">
        <v>1</v>
      </c>
      <c r="CC74" s="5">
        <v>8.1143999999999998</v>
      </c>
      <c r="CD74" s="4"/>
      <c r="CE74" s="4"/>
      <c r="CF74" s="4"/>
      <c r="CG74" s="4"/>
      <c r="CH74" s="4"/>
      <c r="CI74" s="4"/>
      <c r="CJ74" s="4"/>
      <c r="CK74" s="4"/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>
        <v>0.66739999999999999</v>
      </c>
      <c r="CU74" s="4">
        <v>0.76870000000000005</v>
      </c>
      <c r="CV74" s="4">
        <v>0.2379</v>
      </c>
      <c r="CW74" s="4">
        <v>1.44E-2</v>
      </c>
      <c r="CX74" s="4">
        <v>0.83520000000000005</v>
      </c>
      <c r="CY74" s="4">
        <v>0.67249999999999999</v>
      </c>
      <c r="CZ74" s="4">
        <v>0.99970000000000003</v>
      </c>
      <c r="DA74" s="4">
        <v>3.0703999999999998</v>
      </c>
      <c r="DB74" s="5">
        <v>0.72189999999999999</v>
      </c>
      <c r="DC74" s="5">
        <v>0.89700000000000002</v>
      </c>
      <c r="DD74" s="5">
        <v>0.17680000000000001</v>
      </c>
      <c r="DE74" s="5">
        <v>2.7300000000000001E-2</v>
      </c>
      <c r="DF74" s="5">
        <v>0.7359</v>
      </c>
      <c r="DG74" s="5">
        <v>0.6714</v>
      </c>
      <c r="DH74" s="5">
        <v>0.97950000000000004</v>
      </c>
      <c r="DI74" s="5">
        <v>0.99099999999999999</v>
      </c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>
        <v>0.66759999999999997</v>
      </c>
      <c r="EI74" s="5">
        <v>0.77100000000000002</v>
      </c>
      <c r="EJ74" s="5">
        <v>0.24079999999999999</v>
      </c>
      <c r="EK74" s="5">
        <v>1.44E-2</v>
      </c>
      <c r="EL74" s="5">
        <v>0.83460000000000001</v>
      </c>
      <c r="EM74" s="5">
        <v>0.67269999999999996</v>
      </c>
      <c r="EN74" s="5">
        <v>0.99960000000000004</v>
      </c>
      <c r="EO74" s="5">
        <v>2.9077999999999999</v>
      </c>
      <c r="EP74" s="4">
        <v>0.72189999999999999</v>
      </c>
      <c r="EQ74" s="4">
        <v>0.89710000000000001</v>
      </c>
      <c r="ER74" s="4">
        <v>0.17649999999999999</v>
      </c>
      <c r="ES74" s="4">
        <v>2.76E-2</v>
      </c>
      <c r="ET74" s="4">
        <v>0.73429999999999995</v>
      </c>
      <c r="EU74" s="4">
        <v>0.66239999999999999</v>
      </c>
      <c r="EV74" s="4">
        <v>0.9768</v>
      </c>
      <c r="EW74" s="4">
        <v>0.98609999999999998</v>
      </c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>
        <v>0.72250000000000003</v>
      </c>
      <c r="GE74" s="5">
        <v>0.89870000000000005</v>
      </c>
      <c r="GF74" s="5">
        <v>0.1822</v>
      </c>
      <c r="GG74" s="5">
        <v>2.76E-2</v>
      </c>
      <c r="GH74" s="5">
        <v>0.7349</v>
      </c>
      <c r="GI74" s="5">
        <v>0.66159999999999997</v>
      </c>
      <c r="GJ74" s="5">
        <v>0.97750000000000004</v>
      </c>
      <c r="GK74" s="5">
        <v>0.95189999999999997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>
        <v>0.66790000000000005</v>
      </c>
      <c r="HK74" s="5">
        <v>0.7712</v>
      </c>
      <c r="HL74" s="5">
        <v>0.23910000000000001</v>
      </c>
      <c r="HM74" s="5">
        <v>1.44E-2</v>
      </c>
      <c r="HN74" s="5">
        <v>0.83409999999999995</v>
      </c>
      <c r="HO74" s="5">
        <v>0.67120000000000002</v>
      </c>
      <c r="HP74" s="5">
        <v>0.99939999999999996</v>
      </c>
      <c r="HQ74" s="5">
        <v>2.9859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0.66126363636363639</v>
      </c>
      <c r="JO74" s="4">
        <f t="shared" si="9"/>
        <v>0.75841363636363646</v>
      </c>
      <c r="JP74" s="4">
        <f t="shared" si="10"/>
        <v>0.24764090909090911</v>
      </c>
      <c r="JQ74" s="4">
        <f t="shared" si="11"/>
        <v>1.2304545454545455E-2</v>
      </c>
      <c r="JR74" s="4">
        <f t="shared" si="12"/>
        <v>0.83567272727272734</v>
      </c>
      <c r="JS74" s="4">
        <f t="shared" si="13"/>
        <v>0.66744705882352928</v>
      </c>
      <c r="JT74" s="4">
        <f t="shared" si="14"/>
        <v>0.9960136363636366</v>
      </c>
      <c r="JU74" s="4">
        <f t="shared" si="15"/>
        <v>4.671122727272726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k=15,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k=10,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k=5, r=0.8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k=20,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>
        <v>0.61419999999999997</v>
      </c>
      <c r="BW75" s="5">
        <v>0.65580000000000005</v>
      </c>
      <c r="BX75" s="5">
        <v>0.32150000000000001</v>
      </c>
      <c r="BY75" s="5">
        <v>1.6000000000000001E-3</v>
      </c>
      <c r="BZ75" s="5">
        <v>0.88919999999999999</v>
      </c>
      <c r="CA75" s="5">
        <v>0.65639999999999998</v>
      </c>
      <c r="CB75" s="5">
        <v>1</v>
      </c>
      <c r="CC75" s="5">
        <v>7.819</v>
      </c>
      <c r="CD75" s="4"/>
      <c r="CE75" s="4"/>
      <c r="CF75" s="4"/>
      <c r="CG75" s="4"/>
      <c r="CH75" s="4"/>
      <c r="CI75" s="4"/>
      <c r="CJ75" s="4"/>
      <c r="CK75" s="4"/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>
        <v>0.66849999999999998</v>
      </c>
      <c r="CU75" s="4">
        <v>0.78</v>
      </c>
      <c r="CV75" s="4">
        <v>0.215</v>
      </c>
      <c r="CW75" s="4">
        <v>1.54E-2</v>
      </c>
      <c r="CX75" s="4">
        <v>0.82389999999999997</v>
      </c>
      <c r="CY75" s="4">
        <v>0.62</v>
      </c>
      <c r="CZ75" s="4">
        <v>1</v>
      </c>
      <c r="DA75" s="4">
        <v>3.0541999999999998</v>
      </c>
      <c r="DB75" s="5">
        <v>0.77110000000000001</v>
      </c>
      <c r="DC75" s="5">
        <v>1.0315000000000001</v>
      </c>
      <c r="DD75" s="5">
        <v>0.14249999999999999</v>
      </c>
      <c r="DE75" s="5">
        <v>2.8400000000000002E-2</v>
      </c>
      <c r="DF75" s="5">
        <v>0.68959999999999999</v>
      </c>
      <c r="DG75" s="5">
        <v>0.60509999999999997</v>
      </c>
      <c r="DH75" s="5">
        <v>0.98129999999999995</v>
      </c>
      <c r="DI75" s="5">
        <v>0.98060000000000003</v>
      </c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>
        <v>0.66949999999999998</v>
      </c>
      <c r="EI75" s="5">
        <v>0.78400000000000003</v>
      </c>
      <c r="EJ75" s="5">
        <v>0.21709999999999999</v>
      </c>
      <c r="EK75" s="5">
        <v>1.54E-2</v>
      </c>
      <c r="EL75" s="5">
        <v>0.82379999999999998</v>
      </c>
      <c r="EM75" s="5">
        <v>0.622</v>
      </c>
      <c r="EN75" s="5">
        <v>0.99990000000000001</v>
      </c>
      <c r="EO75" s="5">
        <v>2.8742000000000001</v>
      </c>
      <c r="EP75" s="4">
        <v>0.77059999999999995</v>
      </c>
      <c r="EQ75" s="4">
        <v>1.03</v>
      </c>
      <c r="ER75" s="4">
        <v>0.1409</v>
      </c>
      <c r="ES75" s="4">
        <v>2.8799999999999999E-2</v>
      </c>
      <c r="ET75" s="4">
        <v>0.68910000000000005</v>
      </c>
      <c r="EU75" s="4">
        <v>0.59709999999999996</v>
      </c>
      <c r="EV75" s="4">
        <v>0.97919999999999996</v>
      </c>
      <c r="EW75" s="4">
        <v>0.96940000000000004</v>
      </c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>
        <v>0.76970000000000005</v>
      </c>
      <c r="GE75" s="5">
        <v>1.0284</v>
      </c>
      <c r="GF75" s="5">
        <v>0.1484</v>
      </c>
      <c r="GG75" s="5">
        <v>2.8799999999999999E-2</v>
      </c>
      <c r="GH75" s="5">
        <v>0.68979999999999997</v>
      </c>
      <c r="GI75" s="5">
        <v>0.59660000000000002</v>
      </c>
      <c r="GJ75" s="5">
        <v>0.98009999999999997</v>
      </c>
      <c r="GK75" s="5">
        <v>0.93510000000000004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>
        <v>0.66959999999999997</v>
      </c>
      <c r="HK75" s="5">
        <v>0.78390000000000004</v>
      </c>
      <c r="HL75" s="5">
        <v>0.21079999999999999</v>
      </c>
      <c r="HM75" s="5">
        <v>1.54E-2</v>
      </c>
      <c r="HN75" s="5">
        <v>0.82320000000000004</v>
      </c>
      <c r="HO75" s="5">
        <v>0.62019999999999997</v>
      </c>
      <c r="HP75" s="5">
        <v>0.99990000000000001</v>
      </c>
      <c r="HQ75" s="5">
        <v>2.9550999999999998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0.66596086956521738</v>
      </c>
      <c r="JO75" s="4">
        <f t="shared" ref="JO75:JO109" si="17">AVERAGEIFS(B75:JM75,metrics.rec,"MSE")</f>
        <v>0.77717826086956521</v>
      </c>
      <c r="JP75" s="4">
        <f t="shared" ref="JP75:JP109" si="18">AVERAGEIFS(B75:JM75,metrics.rec,"R")</f>
        <v>0.24016956521739125</v>
      </c>
      <c r="JQ75" s="4">
        <f t="shared" ref="JQ75:JQ109" si="19">AVERAGEIFS(B75:JM75,metrics.rec,"Precision")</f>
        <v>1.2786956521739131E-2</v>
      </c>
      <c r="JR75" s="4">
        <f t="shared" ref="JR75:JR109" si="20">AVERAGEIFS(B75:JM75,metrics.rec,"Recall")</f>
        <v>0.82582608695652193</v>
      </c>
      <c r="JS75" s="4">
        <f t="shared" ref="JS75:JS109" si="21">AVERAGEIFS(B75:JM75,metrics.rec,"Coverage")</f>
        <v>0.62884444444444443</v>
      </c>
      <c r="JT75" s="4">
        <f t="shared" ref="JT75:JT109" si="22">AVERAGEIFS(B75:JM75,metrics.rec,"Recatio")</f>
        <v>0.99664782608695646</v>
      </c>
      <c r="JU75" s="4">
        <f t="shared" ref="JU75:JU109" si="23">AVERAGEIFS(B75:JM75,metrics.rec,"Time")</f>
        <v>4.6290391304347835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k=20,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k=20,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>
        <v>0.63739999999999997</v>
      </c>
      <c r="BW76" s="5">
        <v>0.70189999999999997</v>
      </c>
      <c r="BX76" s="5">
        <v>0.29020000000000001</v>
      </c>
      <c r="BY76" s="5">
        <v>1.6000000000000001E-3</v>
      </c>
      <c r="BZ76" s="5">
        <v>0.88200000000000001</v>
      </c>
      <c r="CA76" s="5">
        <v>0.65610000000000002</v>
      </c>
      <c r="CB76" s="5">
        <v>1</v>
      </c>
      <c r="CC76" s="5">
        <v>7.8127000000000004</v>
      </c>
      <c r="CD76" s="4"/>
      <c r="CE76" s="4"/>
      <c r="CF76" s="4"/>
      <c r="CG76" s="4"/>
      <c r="CH76" s="4"/>
      <c r="CI76" s="4"/>
      <c r="CJ76" s="4"/>
      <c r="CK76" s="4"/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>
        <v>0.66690000000000005</v>
      </c>
      <c r="CU76" s="4">
        <v>0.76919999999999999</v>
      </c>
      <c r="CV76" s="4">
        <v>0.23219999999999999</v>
      </c>
      <c r="CW76" s="4">
        <v>1.49E-2</v>
      </c>
      <c r="CX76" s="4">
        <v>0.83109999999999995</v>
      </c>
      <c r="CY76" s="4">
        <v>0.64859999999999995</v>
      </c>
      <c r="CZ76" s="4">
        <v>1</v>
      </c>
      <c r="DA76" s="4">
        <v>3.0706000000000002</v>
      </c>
      <c r="DB76" s="5">
        <v>0.74560000000000004</v>
      </c>
      <c r="DC76" s="5">
        <v>0.97019999999999995</v>
      </c>
      <c r="DD76" s="5">
        <v>0.14330000000000001</v>
      </c>
      <c r="DE76" s="5">
        <v>2.8500000000000001E-2</v>
      </c>
      <c r="DF76" s="5">
        <v>0.70530000000000004</v>
      </c>
      <c r="DG76" s="5">
        <v>0.61599999999999999</v>
      </c>
      <c r="DH76" s="5">
        <v>0.98129999999999995</v>
      </c>
      <c r="DI76" s="5">
        <v>0.98709999999999998</v>
      </c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>
        <v>0.66690000000000005</v>
      </c>
      <c r="EI76" s="5">
        <v>0.7712</v>
      </c>
      <c r="EJ76" s="5">
        <v>0.2324</v>
      </c>
      <c r="EK76" s="5">
        <v>1.4800000000000001E-2</v>
      </c>
      <c r="EL76" s="5">
        <v>0.83020000000000005</v>
      </c>
      <c r="EM76" s="5">
        <v>0.64990000000000003</v>
      </c>
      <c r="EN76" s="5">
        <v>0.99990000000000001</v>
      </c>
      <c r="EO76" s="5">
        <v>2.8813</v>
      </c>
      <c r="EP76" s="4">
        <v>0.74439999999999995</v>
      </c>
      <c r="EQ76" s="4">
        <v>0.96830000000000005</v>
      </c>
      <c r="ER76" s="4">
        <v>0.14199999999999999</v>
      </c>
      <c r="ES76" s="4">
        <v>2.8899999999999999E-2</v>
      </c>
      <c r="ET76" s="4">
        <v>0.70509999999999995</v>
      </c>
      <c r="EU76" s="4">
        <v>0.60819999999999996</v>
      </c>
      <c r="EV76" s="4">
        <v>0.97919999999999996</v>
      </c>
      <c r="EW76" s="4">
        <v>0.97050000000000003</v>
      </c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>
        <v>0.74439999999999995</v>
      </c>
      <c r="GE76" s="5">
        <v>0.9677</v>
      </c>
      <c r="GF76" s="5">
        <v>0.14960000000000001</v>
      </c>
      <c r="GG76" s="5">
        <v>2.8899999999999999E-2</v>
      </c>
      <c r="GH76" s="5">
        <v>0.70589999999999997</v>
      </c>
      <c r="GI76" s="5">
        <v>0.60760000000000003</v>
      </c>
      <c r="GJ76" s="5">
        <v>0.98009999999999997</v>
      </c>
      <c r="GK76" s="5">
        <v>0.9395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>
        <v>0.6673</v>
      </c>
      <c r="HK76" s="5">
        <v>0.77180000000000004</v>
      </c>
      <c r="HL76" s="5">
        <v>0.2296</v>
      </c>
      <c r="HM76" s="5">
        <v>1.49E-2</v>
      </c>
      <c r="HN76" s="5">
        <v>0.82979999999999998</v>
      </c>
      <c r="HO76" s="5">
        <v>0.64759999999999995</v>
      </c>
      <c r="HP76" s="5">
        <v>0.99990000000000001</v>
      </c>
      <c r="HQ76" s="5">
        <v>2.9621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0.66836086956521756</v>
      </c>
      <c r="JO76" s="4">
        <f t="shared" si="17"/>
        <v>0.7769652173913042</v>
      </c>
      <c r="JP76" s="4">
        <f t="shared" si="18"/>
        <v>0.23749999999999999</v>
      </c>
      <c r="JQ76" s="4">
        <f t="shared" si="19"/>
        <v>1.256521739130435E-2</v>
      </c>
      <c r="JR76" s="4">
        <f t="shared" si="20"/>
        <v>0.82903913043478239</v>
      </c>
      <c r="JS76" s="4">
        <f t="shared" si="21"/>
        <v>0.64446666666666663</v>
      </c>
      <c r="JT76" s="4">
        <f t="shared" si="22"/>
        <v>0.99668695652173911</v>
      </c>
      <c r="JU76" s="4">
        <f t="shared" si="23"/>
        <v>4.7438956521739124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k=20,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>
        <v>0.64980000000000004</v>
      </c>
      <c r="BW77" s="5">
        <v>0.72550000000000003</v>
      </c>
      <c r="BX77" s="5">
        <v>0.28189999999999998</v>
      </c>
      <c r="BY77" s="5">
        <v>1.6000000000000001E-3</v>
      </c>
      <c r="BZ77" s="5">
        <v>0.8831</v>
      </c>
      <c r="CA77" s="5">
        <v>0.6361</v>
      </c>
      <c r="CB77" s="5">
        <v>1</v>
      </c>
      <c r="CC77" s="5">
        <v>9.7171000000000003</v>
      </c>
      <c r="CD77" s="4"/>
      <c r="CE77" s="4"/>
      <c r="CF77" s="4"/>
      <c r="CG77" s="4"/>
      <c r="CH77" s="4"/>
      <c r="CI77" s="4"/>
      <c r="CJ77" s="4"/>
      <c r="CK77" s="4"/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>
        <v>0.72440000000000004</v>
      </c>
      <c r="CU77" s="4">
        <v>0.89449999999999996</v>
      </c>
      <c r="CV77" s="4">
        <v>0.2046</v>
      </c>
      <c r="CW77" s="4">
        <v>1.7000000000000001E-2</v>
      </c>
      <c r="CX77" s="4">
        <v>0.82369999999999999</v>
      </c>
      <c r="CY77" s="4">
        <v>0.56320000000000003</v>
      </c>
      <c r="CZ77" s="4">
        <v>0.99980000000000002</v>
      </c>
      <c r="DA77" s="4">
        <v>3.0089000000000001</v>
      </c>
      <c r="DB77" s="5">
        <v>0.78849999999999998</v>
      </c>
      <c r="DC77" s="5">
        <v>1.0670999999999999</v>
      </c>
      <c r="DD77" s="5">
        <v>0.11650000000000001</v>
      </c>
      <c r="DE77" s="5">
        <v>5.5500000000000001E-2</v>
      </c>
      <c r="DF77" s="5">
        <v>0.5948</v>
      </c>
      <c r="DG77" s="5">
        <v>0.26640000000000003</v>
      </c>
      <c r="DH77" s="5">
        <v>0.97350000000000003</v>
      </c>
      <c r="DI77" s="5">
        <v>0.92500000000000004</v>
      </c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>
        <v>0.72509999999999997</v>
      </c>
      <c r="EI77" s="5">
        <v>0.89690000000000003</v>
      </c>
      <c r="EJ77" s="5">
        <v>0.20280000000000001</v>
      </c>
      <c r="EK77" s="5">
        <v>1.7000000000000001E-2</v>
      </c>
      <c r="EL77" s="5">
        <v>0.82430000000000003</v>
      </c>
      <c r="EM77" s="5">
        <v>0.56420000000000003</v>
      </c>
      <c r="EN77" s="5">
        <v>0.99990000000000001</v>
      </c>
      <c r="EO77" s="5">
        <v>2.7879999999999998</v>
      </c>
      <c r="EP77" s="4">
        <v>0.78769999999999996</v>
      </c>
      <c r="EQ77" s="4">
        <v>1.0687</v>
      </c>
      <c r="ER77" s="4">
        <v>0.1162</v>
      </c>
      <c r="ES77" s="4">
        <v>5.6000000000000001E-2</v>
      </c>
      <c r="ET77" s="4">
        <v>0.59389999999999998</v>
      </c>
      <c r="EU77" s="4">
        <v>0.2641</v>
      </c>
      <c r="EV77" s="4">
        <v>0.97060000000000002</v>
      </c>
      <c r="EW77" s="4">
        <v>0.90200000000000002</v>
      </c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>
        <v>0.78739999999999999</v>
      </c>
      <c r="GE77" s="5">
        <v>1.0667</v>
      </c>
      <c r="GF77" s="5">
        <v>0.1176</v>
      </c>
      <c r="GG77" s="5">
        <v>5.62E-2</v>
      </c>
      <c r="GH77" s="5">
        <v>0.59399999999999997</v>
      </c>
      <c r="GI77" s="5">
        <v>0.26279999999999998</v>
      </c>
      <c r="GJ77" s="5">
        <v>0.97309999999999997</v>
      </c>
      <c r="GK77" s="5">
        <v>0.88300000000000001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>
        <v>0.72519999999999996</v>
      </c>
      <c r="HK77" s="5">
        <v>0.89729999999999999</v>
      </c>
      <c r="HL77" s="5">
        <v>0.20169999999999999</v>
      </c>
      <c r="HM77" s="5">
        <v>1.7000000000000001E-2</v>
      </c>
      <c r="HN77" s="5">
        <v>0.82369999999999999</v>
      </c>
      <c r="HO77" s="5">
        <v>0.56340000000000001</v>
      </c>
      <c r="HP77" s="5">
        <v>0.99990000000000001</v>
      </c>
      <c r="HQ77" s="5">
        <v>2.8161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0.70838181818181822</v>
      </c>
      <c r="JO77" s="4">
        <f t="shared" si="17"/>
        <v>0.86322727272727307</v>
      </c>
      <c r="JP77" s="4">
        <f t="shared" si="18"/>
        <v>0.21456363636363635</v>
      </c>
      <c r="JQ77" s="4">
        <f t="shared" si="19"/>
        <v>1.859545454545454E-2</v>
      </c>
      <c r="JR77" s="4">
        <f t="shared" si="20"/>
        <v>0.80395454545454548</v>
      </c>
      <c r="JS77" s="4">
        <f t="shared" si="21"/>
        <v>0.53804705882352943</v>
      </c>
      <c r="JT77" s="4">
        <f t="shared" si="22"/>
        <v>0.99512727272727264</v>
      </c>
      <c r="JU77" s="4">
        <f t="shared" si="23"/>
        <v>4.5457090909090914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k=10,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k=20,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k=5, r=0.2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k=20,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>
        <v>0.61780000000000002</v>
      </c>
      <c r="BW78" s="5">
        <v>0.66149999999999998</v>
      </c>
      <c r="BX78" s="5">
        <v>0.30919999999999997</v>
      </c>
      <c r="BY78" s="5">
        <v>1.6000000000000001E-3</v>
      </c>
      <c r="BZ78" s="5">
        <v>0.88260000000000005</v>
      </c>
      <c r="CA78" s="5">
        <v>0.65559999999999996</v>
      </c>
      <c r="CB78" s="5">
        <v>1</v>
      </c>
      <c r="CC78" s="5">
        <v>10.3698</v>
      </c>
      <c r="CD78" s="4"/>
      <c r="CE78" s="4"/>
      <c r="CF78" s="4"/>
      <c r="CG78" s="4"/>
      <c r="CH78" s="4"/>
      <c r="CI78" s="4"/>
      <c r="CJ78" s="4"/>
      <c r="CK78" s="4"/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>
        <v>0.66290000000000004</v>
      </c>
      <c r="CU78" s="4">
        <v>0.75949999999999995</v>
      </c>
      <c r="CV78" s="4">
        <v>0.2346</v>
      </c>
      <c r="CW78" s="4">
        <v>1.49E-2</v>
      </c>
      <c r="CX78" s="4">
        <v>0.82820000000000005</v>
      </c>
      <c r="CY78" s="4">
        <v>0.64639999999999997</v>
      </c>
      <c r="CZ78" s="4">
        <v>1</v>
      </c>
      <c r="DA78" s="4">
        <v>3.1547000000000001</v>
      </c>
      <c r="DB78" s="5">
        <v>0.74690000000000001</v>
      </c>
      <c r="DC78" s="5">
        <v>0.97219999999999995</v>
      </c>
      <c r="DD78" s="5">
        <v>0.13950000000000001</v>
      </c>
      <c r="DE78" s="5">
        <v>2.8400000000000002E-2</v>
      </c>
      <c r="DF78" s="5">
        <v>0.70079999999999998</v>
      </c>
      <c r="DG78" s="5">
        <v>0.61480000000000001</v>
      </c>
      <c r="DH78" s="5">
        <v>0.98129999999999995</v>
      </c>
      <c r="DI78" s="5">
        <v>0.99339999999999995</v>
      </c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>
        <v>0.66320000000000001</v>
      </c>
      <c r="EI78" s="5">
        <v>0.76200000000000001</v>
      </c>
      <c r="EJ78" s="5">
        <v>0.23499999999999999</v>
      </c>
      <c r="EK78" s="5">
        <v>1.49E-2</v>
      </c>
      <c r="EL78" s="5">
        <v>0.82769999999999999</v>
      </c>
      <c r="EM78" s="5">
        <v>0.64749999999999996</v>
      </c>
      <c r="EN78" s="5">
        <v>0.99990000000000001</v>
      </c>
      <c r="EO78" s="5">
        <v>2.9287999999999998</v>
      </c>
      <c r="EP78" s="4">
        <v>0.74550000000000005</v>
      </c>
      <c r="EQ78" s="4">
        <v>0.96970000000000001</v>
      </c>
      <c r="ER78" s="4">
        <v>0.1389</v>
      </c>
      <c r="ES78" s="4">
        <v>2.8799999999999999E-2</v>
      </c>
      <c r="ET78" s="4">
        <v>0.70040000000000002</v>
      </c>
      <c r="EU78" s="4">
        <v>0.60699999999999998</v>
      </c>
      <c r="EV78" s="4">
        <v>0.97919999999999996</v>
      </c>
      <c r="EW78" s="4">
        <v>0.97709999999999997</v>
      </c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>
        <v>0.74539999999999995</v>
      </c>
      <c r="GE78" s="5">
        <v>0.96889999999999998</v>
      </c>
      <c r="GF78" s="5">
        <v>0.1467</v>
      </c>
      <c r="GG78" s="5">
        <v>2.8799999999999999E-2</v>
      </c>
      <c r="GH78" s="5">
        <v>0.70109999999999995</v>
      </c>
      <c r="GI78" s="5">
        <v>0.60650000000000004</v>
      </c>
      <c r="GJ78" s="5">
        <v>0.98009999999999997</v>
      </c>
      <c r="GK78" s="5">
        <v>0.94730000000000003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>
        <v>0.66339999999999999</v>
      </c>
      <c r="HK78" s="5">
        <v>0.7621</v>
      </c>
      <c r="HL78" s="5">
        <v>0.23230000000000001</v>
      </c>
      <c r="HM78" s="5">
        <v>1.49E-2</v>
      </c>
      <c r="HN78" s="5">
        <v>0.82730000000000004</v>
      </c>
      <c r="HO78" s="5">
        <v>0.64539999999999997</v>
      </c>
      <c r="HP78" s="5">
        <v>0.99990000000000001</v>
      </c>
      <c r="HQ78" s="5">
        <v>2.9055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0.66147272727272721</v>
      </c>
      <c r="JO78" s="4">
        <f t="shared" si="17"/>
        <v>0.76207272727272735</v>
      </c>
      <c r="JP78" s="4">
        <f t="shared" si="18"/>
        <v>0.2446954545454546</v>
      </c>
      <c r="JQ78" s="4">
        <f t="shared" si="19"/>
        <v>1.2736363636363636E-2</v>
      </c>
      <c r="JR78" s="4">
        <f t="shared" si="20"/>
        <v>0.82536818181818206</v>
      </c>
      <c r="JS78" s="4">
        <f t="shared" si="21"/>
        <v>0.64231176470588236</v>
      </c>
      <c r="JT78" s="4">
        <f t="shared" si="22"/>
        <v>0.99649545454545452</v>
      </c>
      <c r="JU78" s="4">
        <f t="shared" si="23"/>
        <v>4.8245318181818178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k=15,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k=20,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>
        <v>0.61770000000000003</v>
      </c>
      <c r="BW79" s="5">
        <v>0.66310000000000002</v>
      </c>
      <c r="BX79" s="5">
        <v>0.31469999999999998</v>
      </c>
      <c r="BY79" s="5">
        <v>1.6000000000000001E-3</v>
      </c>
      <c r="BZ79" s="5">
        <v>0.88849999999999996</v>
      </c>
      <c r="CA79" s="5">
        <v>0.65610000000000002</v>
      </c>
      <c r="CB79" s="5">
        <v>1</v>
      </c>
      <c r="CC79" s="5">
        <v>10.097200000000001</v>
      </c>
      <c r="CD79" s="4"/>
      <c r="CE79" s="4"/>
      <c r="CF79" s="4"/>
      <c r="CG79" s="4"/>
      <c r="CH79" s="4"/>
      <c r="CI79" s="4"/>
      <c r="CJ79" s="4"/>
      <c r="CK79" s="4"/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>
        <v>0.66180000000000005</v>
      </c>
      <c r="CU79" s="4">
        <v>0.75870000000000004</v>
      </c>
      <c r="CV79" s="4">
        <v>0.23980000000000001</v>
      </c>
      <c r="CW79" s="4">
        <v>1.6799999999999999E-2</v>
      </c>
      <c r="CX79" s="4">
        <v>0.8306</v>
      </c>
      <c r="CY79" s="4">
        <v>0.57520000000000004</v>
      </c>
      <c r="CZ79" s="4">
        <v>0.99950000000000006</v>
      </c>
      <c r="DA79" s="4">
        <v>3.0272000000000001</v>
      </c>
      <c r="DB79" s="5">
        <v>0.72950000000000004</v>
      </c>
      <c r="DC79" s="5">
        <v>0.92469999999999997</v>
      </c>
      <c r="DD79" s="5">
        <v>0.1545</v>
      </c>
      <c r="DE79" s="5">
        <v>5.4899999999999997E-2</v>
      </c>
      <c r="DF79" s="5">
        <v>0.60660000000000003</v>
      </c>
      <c r="DG79" s="5">
        <v>0.27460000000000001</v>
      </c>
      <c r="DH79" s="5">
        <v>0.97109999999999996</v>
      </c>
      <c r="DI79" s="5">
        <v>0.93989999999999996</v>
      </c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>
        <v>0.66190000000000004</v>
      </c>
      <c r="EI79" s="5">
        <v>0.76119999999999999</v>
      </c>
      <c r="EJ79" s="5">
        <v>0.2429</v>
      </c>
      <c r="EK79" s="5">
        <v>1.67E-2</v>
      </c>
      <c r="EL79" s="5">
        <v>0.82989999999999997</v>
      </c>
      <c r="EM79" s="5">
        <v>0.57579999999999998</v>
      </c>
      <c r="EN79" s="5">
        <v>0.99970000000000003</v>
      </c>
      <c r="EO79" s="5">
        <v>2.7744</v>
      </c>
      <c r="EP79" s="4">
        <v>0.72729999999999995</v>
      </c>
      <c r="EQ79" s="4">
        <v>0.92159999999999997</v>
      </c>
      <c r="ER79" s="4">
        <v>0.15490000000000001</v>
      </c>
      <c r="ES79" s="4">
        <v>5.5399999999999998E-2</v>
      </c>
      <c r="ET79" s="4">
        <v>0.60619999999999996</v>
      </c>
      <c r="EU79" s="4">
        <v>0.27210000000000001</v>
      </c>
      <c r="EV79" s="4">
        <v>0.96740000000000004</v>
      </c>
      <c r="EW79" s="4">
        <v>0.91869999999999996</v>
      </c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>
        <v>0.72740000000000005</v>
      </c>
      <c r="GE79" s="5">
        <v>0.91969999999999996</v>
      </c>
      <c r="GF79" s="5">
        <v>0.15659999999999999</v>
      </c>
      <c r="GG79" s="5">
        <v>5.57E-2</v>
      </c>
      <c r="GH79" s="5">
        <v>0.60650000000000004</v>
      </c>
      <c r="GI79" s="5">
        <v>0.27029999999999998</v>
      </c>
      <c r="GJ79" s="5">
        <v>0.96989999999999998</v>
      </c>
      <c r="GK79" s="5">
        <v>0.89319999999999999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>
        <v>0.66210000000000002</v>
      </c>
      <c r="HK79" s="5">
        <v>0.76129999999999998</v>
      </c>
      <c r="HL79" s="5">
        <v>0.23749999999999999</v>
      </c>
      <c r="HM79" s="5">
        <v>1.6799999999999999E-2</v>
      </c>
      <c r="HN79" s="5">
        <v>0.82969999999999999</v>
      </c>
      <c r="HO79" s="5">
        <v>0.57430000000000003</v>
      </c>
      <c r="HP79" s="5">
        <v>0.99960000000000004</v>
      </c>
      <c r="HQ79" s="5">
        <v>3.1166999999999998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0.65668695652173914</v>
      </c>
      <c r="JO79" s="4">
        <f t="shared" si="17"/>
        <v>0.75141739130434759</v>
      </c>
      <c r="JP79" s="4">
        <f t="shared" si="18"/>
        <v>0.25237826086956527</v>
      </c>
      <c r="JQ79" s="4">
        <f t="shared" si="19"/>
        <v>1.7991304347826084E-2</v>
      </c>
      <c r="JR79" s="4">
        <f t="shared" si="20"/>
        <v>0.81350869565217376</v>
      </c>
      <c r="JS79" s="4">
        <f t="shared" si="21"/>
        <v>0.55022941176470586</v>
      </c>
      <c r="JT79" s="4">
        <f t="shared" si="22"/>
        <v>0.99481304347826094</v>
      </c>
      <c r="JU79" s="4">
        <f t="shared" si="23"/>
        <v>4.8191782608695641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k=20,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k=10,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k=20,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>
        <v>0.63700000000000001</v>
      </c>
      <c r="BW80" s="5">
        <v>0.69640000000000002</v>
      </c>
      <c r="BX80" s="5">
        <v>0.29049999999999998</v>
      </c>
      <c r="BY80" s="5">
        <v>1.6999999999999999E-3</v>
      </c>
      <c r="BZ80" s="5">
        <v>0.87619999999999998</v>
      </c>
      <c r="CA80" s="5">
        <v>0.59570000000000001</v>
      </c>
      <c r="CB80" s="5">
        <v>1</v>
      </c>
      <c r="CC80" s="5">
        <v>9.4108999999999998</v>
      </c>
      <c r="CD80" s="4"/>
      <c r="CE80" s="4"/>
      <c r="CF80" s="4"/>
      <c r="CG80" s="4"/>
      <c r="CH80" s="4"/>
      <c r="CI80" s="4"/>
      <c r="CJ80" s="4"/>
      <c r="CK80" s="4"/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>
        <v>0.68710000000000004</v>
      </c>
      <c r="CU80" s="4">
        <v>0.81</v>
      </c>
      <c r="CV80" s="4">
        <v>0.20780000000000001</v>
      </c>
      <c r="CW80" s="4">
        <v>1.89E-2</v>
      </c>
      <c r="CX80" s="4">
        <v>0.81130000000000002</v>
      </c>
      <c r="CY80" s="4">
        <v>0.499</v>
      </c>
      <c r="CZ80" s="4">
        <v>0.99980000000000002</v>
      </c>
      <c r="DA80" s="4">
        <v>2.9516</v>
      </c>
      <c r="DB80" s="5">
        <v>0.75219999999999998</v>
      </c>
      <c r="DC80" s="5">
        <v>0.98119999999999996</v>
      </c>
      <c r="DD80" s="5">
        <v>0.1208</v>
      </c>
      <c r="DE80" s="5">
        <v>6.4699999999999994E-2</v>
      </c>
      <c r="DF80" s="5">
        <v>0.54059999999999997</v>
      </c>
      <c r="DG80" s="5">
        <v>0.20799999999999999</v>
      </c>
      <c r="DH80" s="5">
        <v>0.97209999999999996</v>
      </c>
      <c r="DI80" s="5">
        <v>0.92400000000000004</v>
      </c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>
        <v>0.68859999999999999</v>
      </c>
      <c r="EI80" s="5">
        <v>0.81399999999999995</v>
      </c>
      <c r="EJ80" s="5">
        <v>0.2082</v>
      </c>
      <c r="EK80" s="5">
        <v>1.8800000000000001E-2</v>
      </c>
      <c r="EL80" s="5">
        <v>0.81130000000000002</v>
      </c>
      <c r="EM80" s="5">
        <v>0.50060000000000004</v>
      </c>
      <c r="EN80" s="5">
        <v>0.99990000000000001</v>
      </c>
      <c r="EO80" s="5">
        <v>2.6854</v>
      </c>
      <c r="EP80" s="4">
        <v>0.75139999999999996</v>
      </c>
      <c r="EQ80" s="4">
        <v>0.98040000000000005</v>
      </c>
      <c r="ER80" s="4">
        <v>0.11990000000000001</v>
      </c>
      <c r="ES80" s="4">
        <v>6.5100000000000005E-2</v>
      </c>
      <c r="ET80" s="4">
        <v>0.54090000000000005</v>
      </c>
      <c r="EU80" s="4">
        <v>0.20660000000000001</v>
      </c>
      <c r="EV80" s="4">
        <v>0.96760000000000002</v>
      </c>
      <c r="EW80" s="4">
        <v>0.90880000000000005</v>
      </c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>
        <v>0.75029999999999997</v>
      </c>
      <c r="GE80" s="5">
        <v>0.97489999999999999</v>
      </c>
      <c r="GF80" s="5">
        <v>0.1192</v>
      </c>
      <c r="GG80" s="5">
        <v>6.5299999999999997E-2</v>
      </c>
      <c r="GH80" s="5">
        <v>0.54320000000000002</v>
      </c>
      <c r="GI80" s="5">
        <v>0.20680000000000001</v>
      </c>
      <c r="GJ80" s="5">
        <v>0.97050000000000003</v>
      </c>
      <c r="GK80" s="5">
        <v>0.86980000000000002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>
        <v>0.68840000000000001</v>
      </c>
      <c r="HK80" s="5">
        <v>0.81310000000000004</v>
      </c>
      <c r="HL80" s="5">
        <v>0.2054</v>
      </c>
      <c r="HM80" s="5">
        <v>1.89E-2</v>
      </c>
      <c r="HN80" s="5">
        <v>0.81069999999999998</v>
      </c>
      <c r="HO80" s="5">
        <v>0.49869999999999998</v>
      </c>
      <c r="HP80" s="5">
        <v>0.99990000000000001</v>
      </c>
      <c r="HQ80" s="5">
        <v>3.0196999999999998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0.67982727272727261</v>
      </c>
      <c r="JO80" s="4">
        <f t="shared" si="17"/>
        <v>0.79742727272727265</v>
      </c>
      <c r="JP80" s="4">
        <f t="shared" si="18"/>
        <v>0.22014090909090911</v>
      </c>
      <c r="JQ80" s="4">
        <f t="shared" si="19"/>
        <v>2.1104545454545452E-2</v>
      </c>
      <c r="JR80" s="4">
        <f t="shared" si="20"/>
        <v>0.78620454545454554</v>
      </c>
      <c r="JS80" s="4">
        <f t="shared" si="21"/>
        <v>0.48312352941176473</v>
      </c>
      <c r="JT80" s="4">
        <f t="shared" si="22"/>
        <v>0.99464545454545461</v>
      </c>
      <c r="JU80" s="4">
        <f t="shared" si="23"/>
        <v>4.667540909090909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k=10,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k=20,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k=10,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k=20,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10"/>
      <c r="BW81" s="10"/>
      <c r="BX81" s="10"/>
      <c r="BY81" s="10"/>
      <c r="BZ81" s="10"/>
      <c r="CA81" s="10"/>
      <c r="CB81" s="10"/>
      <c r="CC81" s="10"/>
      <c r="CD81" s="4"/>
      <c r="CE81" s="4"/>
      <c r="CF81" s="4"/>
      <c r="CG81" s="4"/>
      <c r="CH81" s="4"/>
      <c r="CI81" s="4"/>
      <c r="CJ81" s="4"/>
      <c r="CK81" s="4"/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>
        <v>0.67010000000000003</v>
      </c>
      <c r="CU81" s="4">
        <v>0.78649999999999998</v>
      </c>
      <c r="CV81" s="4">
        <v>0.20499999999999999</v>
      </c>
      <c r="CW81" s="4">
        <v>1.52E-2</v>
      </c>
      <c r="CX81" s="4">
        <v>0.81740000000000002</v>
      </c>
      <c r="CY81" s="4">
        <v>0.62460000000000004</v>
      </c>
      <c r="CZ81" s="4">
        <v>0.99980000000000002</v>
      </c>
      <c r="DA81" s="4">
        <v>2.9925000000000002</v>
      </c>
      <c r="DB81" s="5">
        <v>0.78210000000000002</v>
      </c>
      <c r="DC81" s="5">
        <v>1.0797000000000001</v>
      </c>
      <c r="DD81" s="5">
        <v>0.1288</v>
      </c>
      <c r="DE81" s="5">
        <v>2.86E-2</v>
      </c>
      <c r="DF81" s="5">
        <v>0.68589999999999995</v>
      </c>
      <c r="DG81" s="5">
        <v>0.5968</v>
      </c>
      <c r="DH81" s="5">
        <v>0.97519999999999996</v>
      </c>
      <c r="DI81" s="5">
        <v>1.0093000000000001</v>
      </c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>
        <v>0.67090000000000005</v>
      </c>
      <c r="EI81" s="5">
        <v>0.78969999999999996</v>
      </c>
      <c r="EJ81" s="5">
        <v>0.20849999999999999</v>
      </c>
      <c r="EK81" s="5">
        <v>1.52E-2</v>
      </c>
      <c r="EL81" s="5">
        <v>0.81699999999999995</v>
      </c>
      <c r="EM81" s="5">
        <v>0.62570000000000003</v>
      </c>
      <c r="EN81" s="5">
        <v>0.99990000000000001</v>
      </c>
      <c r="EO81" s="5">
        <v>4.9595000000000002</v>
      </c>
      <c r="EP81" s="4">
        <v>0.78149999999999997</v>
      </c>
      <c r="EQ81" s="4">
        <v>1.0791999999999999</v>
      </c>
      <c r="ER81" s="4">
        <v>0.1255</v>
      </c>
      <c r="ES81" s="4">
        <v>2.8899999999999999E-2</v>
      </c>
      <c r="ET81" s="4">
        <v>0.68459999999999999</v>
      </c>
      <c r="EU81" s="4">
        <v>0.59</v>
      </c>
      <c r="EV81" s="4">
        <v>0.97299999999999998</v>
      </c>
      <c r="EW81" s="4">
        <v>2.5114999999999998</v>
      </c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>
        <v>0.78239999999999998</v>
      </c>
      <c r="GE81" s="5">
        <v>1.0806</v>
      </c>
      <c r="GF81" s="5">
        <v>0.1318</v>
      </c>
      <c r="GG81" s="5">
        <v>2.8899999999999999E-2</v>
      </c>
      <c r="GH81" s="5">
        <v>0.68679999999999997</v>
      </c>
      <c r="GI81" s="5">
        <v>0.59140000000000004</v>
      </c>
      <c r="GJ81" s="5">
        <v>0.97540000000000004</v>
      </c>
      <c r="GK81" s="5">
        <v>1.0753999999999999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>
        <v>0.67049999999999998</v>
      </c>
      <c r="HK81" s="5">
        <v>0.78800000000000003</v>
      </c>
      <c r="HL81" s="5">
        <v>0.20619999999999999</v>
      </c>
      <c r="HM81" s="5">
        <v>1.52E-2</v>
      </c>
      <c r="HN81" s="5">
        <v>0.81669999999999998</v>
      </c>
      <c r="HO81" s="5">
        <v>0.62419999999999998</v>
      </c>
      <c r="HP81" s="5">
        <v>0.99990000000000001</v>
      </c>
      <c r="HQ81" s="5">
        <v>3.3090999999999999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0.6733285714285715</v>
      </c>
      <c r="JO81" s="4">
        <f t="shared" si="17"/>
        <v>0.80011428571428567</v>
      </c>
      <c r="JP81" s="4">
        <f t="shared" si="18"/>
        <v>0.22281904761904761</v>
      </c>
      <c r="JQ81" s="4">
        <f t="shared" si="19"/>
        <v>1.3452380952380948E-2</v>
      </c>
      <c r="JR81" s="4">
        <f t="shared" si="20"/>
        <v>0.81499523809523822</v>
      </c>
      <c r="JS81" s="4">
        <f t="shared" si="21"/>
        <v>0.62278095238095244</v>
      </c>
      <c r="JT81" s="4">
        <f t="shared" si="22"/>
        <v>0.99526190476190479</v>
      </c>
      <c r="JU81" s="4">
        <f t="shared" si="23"/>
        <v>5.5289047619047631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k=20,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k=15,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r=0.2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k=10, r=0.9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10"/>
      <c r="BW82" s="10"/>
      <c r="BX82" s="10"/>
      <c r="BY82" s="10"/>
      <c r="BZ82" s="10"/>
      <c r="CA82" s="10"/>
      <c r="CB82" s="10"/>
      <c r="CC82" s="10"/>
      <c r="CD82" s="4"/>
      <c r="CE82" s="4"/>
      <c r="CF82" s="4"/>
      <c r="CG82" s="4"/>
      <c r="CH82" s="4"/>
      <c r="CI82" s="4"/>
      <c r="CJ82" s="4"/>
      <c r="CK82" s="4"/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>
        <v>0.65439999999999998</v>
      </c>
      <c r="CU82" s="4">
        <v>0.73829999999999996</v>
      </c>
      <c r="CV82" s="4">
        <v>0.2495</v>
      </c>
      <c r="CW82" s="4">
        <v>2.2700000000000001E-2</v>
      </c>
      <c r="CX82" s="4">
        <v>0.79610000000000003</v>
      </c>
      <c r="CY82" s="4">
        <v>0.4078</v>
      </c>
      <c r="CZ82" s="4">
        <v>0.999</v>
      </c>
      <c r="DA82" s="4">
        <v>3.1686999999999999</v>
      </c>
      <c r="DB82" s="5">
        <v>0.69520000000000004</v>
      </c>
      <c r="DC82" s="5">
        <v>0.8306</v>
      </c>
      <c r="DD82" s="5">
        <v>0.19789999999999999</v>
      </c>
      <c r="DE82" s="5">
        <v>4.7199999999999999E-2</v>
      </c>
      <c r="DF82" s="5">
        <v>0.64849999999999997</v>
      </c>
      <c r="DG82" s="5">
        <v>0.34200000000000003</v>
      </c>
      <c r="DH82" s="5">
        <v>0.97119999999999995</v>
      </c>
      <c r="DI82" s="5">
        <v>1.0373000000000001</v>
      </c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>
        <v>0.65469999999999995</v>
      </c>
      <c r="EI82" s="5">
        <v>0.74070000000000003</v>
      </c>
      <c r="EJ82" s="5">
        <v>0.25219999999999998</v>
      </c>
      <c r="EK82" s="5">
        <v>2.2599999999999999E-2</v>
      </c>
      <c r="EL82" s="5">
        <v>0.79610000000000003</v>
      </c>
      <c r="EM82" s="5">
        <v>0.40910000000000002</v>
      </c>
      <c r="EN82" s="5">
        <v>0.999</v>
      </c>
      <c r="EO82" s="5">
        <v>5.2694000000000001</v>
      </c>
      <c r="EP82" s="4">
        <v>0.69589999999999996</v>
      </c>
      <c r="EQ82" s="4">
        <v>0.8327</v>
      </c>
      <c r="ER82" s="4">
        <v>0.19520000000000001</v>
      </c>
      <c r="ES82" s="4">
        <v>4.7300000000000002E-2</v>
      </c>
      <c r="ET82" s="4">
        <v>0.64829999999999999</v>
      </c>
      <c r="EU82" s="4">
        <v>0.34079999999999999</v>
      </c>
      <c r="EV82" s="4">
        <v>0.96730000000000005</v>
      </c>
      <c r="EW82" s="4">
        <v>2.7725</v>
      </c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>
        <v>0.69730000000000003</v>
      </c>
      <c r="GE82" s="5">
        <v>0.83609999999999995</v>
      </c>
      <c r="GF82" s="5">
        <v>0.1993</v>
      </c>
      <c r="GG82" s="5">
        <v>4.7100000000000003E-2</v>
      </c>
      <c r="GH82" s="5">
        <v>0.64839999999999998</v>
      </c>
      <c r="GI82" s="5">
        <v>0.34229999999999999</v>
      </c>
      <c r="GJ82" s="5">
        <v>0.97</v>
      </c>
      <c r="GK82" s="5">
        <v>1.0886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>
        <v>0.6552</v>
      </c>
      <c r="HK82" s="5">
        <v>0.74119999999999997</v>
      </c>
      <c r="HL82" s="5">
        <v>0.24959999999999999</v>
      </c>
      <c r="HM82" s="5">
        <v>2.2599999999999999E-2</v>
      </c>
      <c r="HN82" s="5">
        <v>0.79579999999999995</v>
      </c>
      <c r="HO82" s="5">
        <v>0.4083</v>
      </c>
      <c r="HP82" s="5">
        <v>0.99880000000000002</v>
      </c>
      <c r="HQ82" s="5">
        <v>3.4866999999999999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0.65062857142857144</v>
      </c>
      <c r="JO82" s="4">
        <f t="shared" si="17"/>
        <v>0.73266666666666658</v>
      </c>
      <c r="JP82" s="4">
        <f t="shared" si="18"/>
        <v>0.25481904761904761</v>
      </c>
      <c r="JQ82" s="4">
        <f t="shared" si="19"/>
        <v>2.0785714285714289E-2</v>
      </c>
      <c r="JR82" s="4">
        <f t="shared" si="20"/>
        <v>0.79268571428571444</v>
      </c>
      <c r="JS82" s="4">
        <f t="shared" si="21"/>
        <v>0.40478095238095235</v>
      </c>
      <c r="JT82" s="4">
        <f t="shared" si="22"/>
        <v>0.99409047619047608</v>
      </c>
      <c r="JU82" s="4">
        <f t="shared" si="23"/>
        <v>5.7538238095238095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k=15,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k=20,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k=5, r=0.9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>
        <v>0.64700000000000002</v>
      </c>
      <c r="BW83" s="5">
        <v>0.72489999999999999</v>
      </c>
      <c r="BX83" s="5">
        <v>0.29010000000000002</v>
      </c>
      <c r="BY83" s="5">
        <v>1.6000000000000001E-3</v>
      </c>
      <c r="BZ83" s="5">
        <v>0.87880000000000003</v>
      </c>
      <c r="CA83" s="5">
        <v>0.63170000000000004</v>
      </c>
      <c r="CB83" s="5">
        <v>0.99860000000000004</v>
      </c>
      <c r="CC83" s="5">
        <v>32.1768</v>
      </c>
      <c r="CD83" s="4"/>
      <c r="CE83" s="4"/>
      <c r="CF83" s="4"/>
      <c r="CG83" s="4"/>
      <c r="CH83" s="4"/>
      <c r="CI83" s="4"/>
      <c r="CJ83" s="4"/>
      <c r="CK83" s="4"/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>
        <v>0.72529999999999994</v>
      </c>
      <c r="CU83" s="4">
        <v>0.8992</v>
      </c>
      <c r="CV83" s="4">
        <v>0.20469999999999999</v>
      </c>
      <c r="CW83" s="4">
        <v>1.7100000000000001E-2</v>
      </c>
      <c r="CX83" s="4">
        <v>0.82230000000000003</v>
      </c>
      <c r="CY83" s="4">
        <v>0.55679999999999996</v>
      </c>
      <c r="CZ83" s="4">
        <v>0.99309999999999998</v>
      </c>
      <c r="DA83" s="4">
        <v>3.7949999999999999</v>
      </c>
      <c r="DB83" s="5">
        <v>0.78890000000000005</v>
      </c>
      <c r="DC83" s="5">
        <v>1.0688</v>
      </c>
      <c r="DD83" s="5">
        <v>0.1181</v>
      </c>
      <c r="DE83" s="5">
        <v>5.7500000000000002E-2</v>
      </c>
      <c r="DF83" s="5">
        <v>0.59509999999999996</v>
      </c>
      <c r="DG83" s="5">
        <v>0.25290000000000001</v>
      </c>
      <c r="DH83" s="5">
        <v>0.88449999999999995</v>
      </c>
      <c r="DI83" s="5">
        <v>0.9536</v>
      </c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>
        <v>0.72550000000000003</v>
      </c>
      <c r="EI83" s="5">
        <v>0.90029999999999999</v>
      </c>
      <c r="EJ83" s="5">
        <v>0.20599999999999999</v>
      </c>
      <c r="EK83" s="5">
        <v>1.7100000000000001E-2</v>
      </c>
      <c r="EL83" s="5">
        <v>0.8226</v>
      </c>
      <c r="EM83" s="5">
        <v>0.55779999999999996</v>
      </c>
      <c r="EN83" s="5">
        <v>0.99329999999999996</v>
      </c>
      <c r="EO83" s="5">
        <v>3.3555999999999999</v>
      </c>
      <c r="EP83" s="4">
        <v>0.78839999999999999</v>
      </c>
      <c r="EQ83" s="4">
        <v>1.071</v>
      </c>
      <c r="ER83" s="4">
        <v>0.1142</v>
      </c>
      <c r="ES83" s="4">
        <v>5.7799999999999997E-2</v>
      </c>
      <c r="ET83" s="4">
        <v>0.5948</v>
      </c>
      <c r="EU83" s="4">
        <v>0.25140000000000001</v>
      </c>
      <c r="EV83" s="4">
        <v>0.88249999999999995</v>
      </c>
      <c r="EW83" s="4">
        <v>0.9345</v>
      </c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>
        <v>0.78839999999999999</v>
      </c>
      <c r="GE83" s="5">
        <v>1.0697000000000001</v>
      </c>
      <c r="GF83" s="5">
        <v>0.11609999999999999</v>
      </c>
      <c r="GG83" s="5">
        <v>5.8000000000000003E-2</v>
      </c>
      <c r="GH83" s="5">
        <v>0.59450000000000003</v>
      </c>
      <c r="GI83" s="5">
        <v>0.25</v>
      </c>
      <c r="GJ83" s="5">
        <v>0.88529999999999998</v>
      </c>
      <c r="GK83" s="5">
        <v>0.91390000000000005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>
        <v>0.72570000000000001</v>
      </c>
      <c r="HK83" s="5">
        <v>0.90090000000000003</v>
      </c>
      <c r="HL83" s="5">
        <v>0.20269999999999999</v>
      </c>
      <c r="HM83" s="5">
        <v>1.7100000000000001E-2</v>
      </c>
      <c r="HN83" s="5">
        <v>0.82199999999999995</v>
      </c>
      <c r="HO83" s="5">
        <v>0.55720000000000003</v>
      </c>
      <c r="HP83" s="5">
        <v>0.99360000000000004</v>
      </c>
      <c r="HQ83" s="5">
        <v>3.8534999999999999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0.70790909090909082</v>
      </c>
      <c r="JO83" s="4">
        <f t="shared" si="17"/>
        <v>0.86568636363636375</v>
      </c>
      <c r="JP83" s="4">
        <f t="shared" si="18"/>
        <v>0.21856818181818183</v>
      </c>
      <c r="JQ83" s="4">
        <f t="shared" si="19"/>
        <v>1.8986363636363638E-2</v>
      </c>
      <c r="JR83" s="4">
        <f t="shared" si="20"/>
        <v>0.80187272727272729</v>
      </c>
      <c r="JS83" s="4">
        <f t="shared" si="21"/>
        <v>0.53140000000000009</v>
      </c>
      <c r="JT83" s="4">
        <f t="shared" si="22"/>
        <v>0.9749045454545453</v>
      </c>
      <c r="JU83" s="4">
        <f t="shared" si="23"/>
        <v>10.263427272727274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k=10, r=0.1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k=20,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k=5, r=0.2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k=20,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>
        <v>0.61399999999999999</v>
      </c>
      <c r="BW84" s="5">
        <v>0.65359999999999996</v>
      </c>
      <c r="BX84" s="5">
        <v>0.32769999999999999</v>
      </c>
      <c r="BY84" s="5">
        <v>2.5000000000000001E-3</v>
      </c>
      <c r="BZ84" s="5">
        <v>0.86899999999999999</v>
      </c>
      <c r="CA84" s="5">
        <v>0.40820000000000001</v>
      </c>
      <c r="CB84" s="5">
        <v>1</v>
      </c>
      <c r="CC84" s="5">
        <v>8.7356999999999996</v>
      </c>
      <c r="CD84" s="4"/>
      <c r="CE84" s="4"/>
      <c r="CF84" s="4"/>
      <c r="CG84" s="4"/>
      <c r="CH84" s="4"/>
      <c r="CI84" s="4"/>
      <c r="CJ84" s="4"/>
      <c r="CK84" s="4"/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>
        <v>0.70379999999999998</v>
      </c>
      <c r="CU84" s="4">
        <v>0.84719999999999995</v>
      </c>
      <c r="CV84" s="4">
        <v>0.2205</v>
      </c>
      <c r="CW84" s="4">
        <v>2.5600000000000001E-2</v>
      </c>
      <c r="CX84" s="4">
        <v>0.78090000000000004</v>
      </c>
      <c r="CY84" s="4">
        <v>0.35449999999999998</v>
      </c>
      <c r="CZ84" s="4">
        <v>0.99980000000000002</v>
      </c>
      <c r="DA84" s="4">
        <v>2.9278</v>
      </c>
      <c r="DB84" s="5">
        <v>0.78049999999999997</v>
      </c>
      <c r="DC84" s="5">
        <v>1.0494000000000001</v>
      </c>
      <c r="DD84" s="5">
        <v>0.1217</v>
      </c>
      <c r="DE84" s="5">
        <v>7.9200000000000007E-2</v>
      </c>
      <c r="DF84" s="5">
        <v>0.52890000000000004</v>
      </c>
      <c r="DG84" s="5">
        <v>0.16619999999999999</v>
      </c>
      <c r="DH84" s="5">
        <v>0.97240000000000004</v>
      </c>
      <c r="DI84" s="5">
        <v>0.93840000000000001</v>
      </c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>
        <v>0.70469999999999999</v>
      </c>
      <c r="EI84" s="5">
        <v>0.85019999999999996</v>
      </c>
      <c r="EJ84" s="5">
        <v>0.22059999999999999</v>
      </c>
      <c r="EK84" s="5">
        <v>2.5499999999999998E-2</v>
      </c>
      <c r="EL84" s="5">
        <v>0.78159999999999996</v>
      </c>
      <c r="EM84" s="5">
        <v>0.35639999999999999</v>
      </c>
      <c r="EN84" s="5">
        <v>0.99990000000000001</v>
      </c>
      <c r="EO84" s="5">
        <v>2.6974999999999998</v>
      </c>
      <c r="EP84" s="4">
        <v>0.78</v>
      </c>
      <c r="EQ84" s="4">
        <v>1.0482</v>
      </c>
      <c r="ER84" s="4">
        <v>0.12189999999999999</v>
      </c>
      <c r="ES84" s="4">
        <v>7.9399999999999998E-2</v>
      </c>
      <c r="ET84" s="4">
        <v>0.52859999999999996</v>
      </c>
      <c r="EU84" s="4">
        <v>0.16550000000000001</v>
      </c>
      <c r="EV84" s="4">
        <v>0.96809999999999996</v>
      </c>
      <c r="EW84" s="4">
        <v>0.91579999999999995</v>
      </c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>
        <v>0.77990000000000004</v>
      </c>
      <c r="GE84" s="5">
        <v>1.0469999999999999</v>
      </c>
      <c r="GF84" s="5">
        <v>0.1236</v>
      </c>
      <c r="GG84" s="5">
        <v>7.9399999999999998E-2</v>
      </c>
      <c r="GH84" s="5">
        <v>0.52880000000000005</v>
      </c>
      <c r="GI84" s="5">
        <v>0.16550000000000001</v>
      </c>
      <c r="GJ84" s="5">
        <v>0.97170000000000001</v>
      </c>
      <c r="GK84" s="5">
        <v>0.88980000000000004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>
        <v>0.70469999999999999</v>
      </c>
      <c r="HK84" s="5">
        <v>0.85029999999999994</v>
      </c>
      <c r="HL84" s="5">
        <v>0.219</v>
      </c>
      <c r="HM84" s="5">
        <v>2.5499999999999998E-2</v>
      </c>
      <c r="HN84" s="5">
        <v>0.78069999999999995</v>
      </c>
      <c r="HO84" s="5">
        <v>0.35580000000000001</v>
      </c>
      <c r="HP84" s="5">
        <v>0.99990000000000001</v>
      </c>
      <c r="HQ84" s="5">
        <v>3.077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0.68276956521739141</v>
      </c>
      <c r="JO84" s="4">
        <f t="shared" si="17"/>
        <v>0.80753913043478254</v>
      </c>
      <c r="JP84" s="4">
        <f t="shared" si="18"/>
        <v>0.24147826086956528</v>
      </c>
      <c r="JQ84" s="4">
        <f t="shared" si="19"/>
        <v>2.6600000000000002E-2</v>
      </c>
      <c r="JR84" s="4">
        <f t="shared" si="20"/>
        <v>0.77061304347826087</v>
      </c>
      <c r="JS84" s="4">
        <f t="shared" si="21"/>
        <v>0.34033529411764701</v>
      </c>
      <c r="JT84" s="4">
        <f t="shared" si="22"/>
        <v>0.9950782608695653</v>
      </c>
      <c r="JU84" s="4">
        <f t="shared" si="23"/>
        <v>4.8670434782608707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k=10,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k=20,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>
        <v>0.63700000000000001</v>
      </c>
      <c r="BW85" s="5">
        <v>0.69899999999999995</v>
      </c>
      <c r="BX85" s="5">
        <v>0.3014</v>
      </c>
      <c r="BY85" s="5">
        <v>2.5000000000000001E-3</v>
      </c>
      <c r="BZ85" s="5">
        <v>0.86399999999999999</v>
      </c>
      <c r="CA85" s="5">
        <v>0.40699999999999997</v>
      </c>
      <c r="CB85" s="5">
        <v>1</v>
      </c>
      <c r="CC85" s="5">
        <v>8.4936000000000007</v>
      </c>
      <c r="CD85" s="4"/>
      <c r="CE85" s="4"/>
      <c r="CF85" s="4"/>
      <c r="CG85" s="4"/>
      <c r="CH85" s="4"/>
      <c r="CI85" s="4"/>
      <c r="CJ85" s="4"/>
      <c r="CK85" s="4"/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>
        <v>0.70820000000000005</v>
      </c>
      <c r="CU85" s="4">
        <v>0.85509999999999997</v>
      </c>
      <c r="CV85" s="4">
        <v>0.21740000000000001</v>
      </c>
      <c r="CW85" s="4">
        <v>2.5499999999999998E-2</v>
      </c>
      <c r="CX85" s="4">
        <v>0.78080000000000005</v>
      </c>
      <c r="CY85" s="4">
        <v>0.35539999999999999</v>
      </c>
      <c r="CZ85" s="4">
        <v>0.99980000000000002</v>
      </c>
      <c r="DA85" s="4">
        <v>2.9016999999999999</v>
      </c>
      <c r="DB85" s="5">
        <v>0.77800000000000002</v>
      </c>
      <c r="DC85" s="5">
        <v>1.0422</v>
      </c>
      <c r="DD85" s="5">
        <v>0.1225</v>
      </c>
      <c r="DE85" s="5">
        <v>7.9299999999999995E-2</v>
      </c>
      <c r="DF85" s="5">
        <v>0.5302</v>
      </c>
      <c r="DG85" s="5">
        <v>0.16639999999999999</v>
      </c>
      <c r="DH85" s="5">
        <v>0.97240000000000004</v>
      </c>
      <c r="DI85" s="5">
        <v>0.94330000000000003</v>
      </c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>
        <v>0.70960000000000001</v>
      </c>
      <c r="EI85" s="5">
        <v>0.85880000000000001</v>
      </c>
      <c r="EJ85" s="5">
        <v>0.2185</v>
      </c>
      <c r="EK85" s="5">
        <v>2.5399999999999999E-2</v>
      </c>
      <c r="EL85" s="5">
        <v>0.78149999999999997</v>
      </c>
      <c r="EM85" s="5">
        <v>0.3574</v>
      </c>
      <c r="EN85" s="5">
        <v>0.99990000000000001</v>
      </c>
      <c r="EO85" s="5">
        <v>2.7040000000000002</v>
      </c>
      <c r="EP85" s="4">
        <v>0.77780000000000005</v>
      </c>
      <c r="EQ85" s="4">
        <v>1.0414000000000001</v>
      </c>
      <c r="ER85" s="4">
        <v>0.12330000000000001</v>
      </c>
      <c r="ES85" s="4">
        <v>7.9500000000000001E-2</v>
      </c>
      <c r="ET85" s="4">
        <v>0.52969999999999995</v>
      </c>
      <c r="EU85" s="4">
        <v>0.16569999999999999</v>
      </c>
      <c r="EV85" s="4">
        <v>0.96809999999999996</v>
      </c>
      <c r="EW85" s="4">
        <v>0.91349999999999998</v>
      </c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>
        <v>0.77759999999999996</v>
      </c>
      <c r="GE85" s="5">
        <v>1.04</v>
      </c>
      <c r="GF85" s="5">
        <v>0.12540000000000001</v>
      </c>
      <c r="GG85" s="5">
        <v>7.9399999999999998E-2</v>
      </c>
      <c r="GH85" s="5">
        <v>0.52980000000000005</v>
      </c>
      <c r="GI85" s="5">
        <v>0.16569999999999999</v>
      </c>
      <c r="GJ85" s="5">
        <v>0.97170000000000001</v>
      </c>
      <c r="GK85" s="5">
        <v>0.88719999999999999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>
        <v>0.70950000000000002</v>
      </c>
      <c r="HK85" s="5">
        <v>0.85850000000000004</v>
      </c>
      <c r="HL85" s="5">
        <v>0.2162</v>
      </c>
      <c r="HM85" s="5">
        <v>2.5399999999999999E-2</v>
      </c>
      <c r="HN85" s="5">
        <v>0.78069999999999995</v>
      </c>
      <c r="HO85" s="5">
        <v>0.35670000000000002</v>
      </c>
      <c r="HP85" s="5">
        <v>0.99990000000000001</v>
      </c>
      <c r="HQ85" s="5">
        <v>3.5234999999999999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0.69340000000000002</v>
      </c>
      <c r="JO85" s="4">
        <f t="shared" si="17"/>
        <v>0.82834545454545438</v>
      </c>
      <c r="JP85" s="4">
        <f t="shared" si="18"/>
        <v>0.22939545454545457</v>
      </c>
      <c r="JQ85" s="4">
        <f t="shared" si="19"/>
        <v>2.7136363636363636E-2</v>
      </c>
      <c r="JR85" s="4">
        <f t="shared" si="20"/>
        <v>0.7664045454545455</v>
      </c>
      <c r="JS85" s="4">
        <f t="shared" si="21"/>
        <v>0.34054117647058824</v>
      </c>
      <c r="JT85" s="4">
        <f t="shared" si="22"/>
        <v>0.99485454545454555</v>
      </c>
      <c r="JU85" s="4">
        <f t="shared" si="23"/>
        <v>4.7306636363636363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k=10,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k=20,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>
        <v>0.61960000000000004</v>
      </c>
      <c r="BW86" s="5">
        <v>0.66239999999999999</v>
      </c>
      <c r="BX86" s="5">
        <v>0.3226</v>
      </c>
      <c r="BY86" s="5">
        <v>2.5000000000000001E-3</v>
      </c>
      <c r="BZ86" s="5">
        <v>0.86250000000000004</v>
      </c>
      <c r="CA86" s="5">
        <v>0.40510000000000002</v>
      </c>
      <c r="CB86" s="5">
        <v>1</v>
      </c>
      <c r="CC86" s="5">
        <v>8.0952000000000002</v>
      </c>
      <c r="CD86" s="4"/>
      <c r="CE86" s="4"/>
      <c r="CF86" s="4"/>
      <c r="CG86" s="4"/>
      <c r="CH86" s="4"/>
      <c r="CI86" s="4"/>
      <c r="CJ86" s="4"/>
      <c r="CK86" s="4"/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>
        <v>0.70120000000000005</v>
      </c>
      <c r="CU86" s="4">
        <v>0.84079999999999999</v>
      </c>
      <c r="CV86" s="4">
        <v>0.22359999999999999</v>
      </c>
      <c r="CW86" s="4">
        <v>2.5600000000000001E-2</v>
      </c>
      <c r="CX86" s="4">
        <v>0.78069999999999995</v>
      </c>
      <c r="CY86" s="4">
        <v>0.35489999999999999</v>
      </c>
      <c r="CZ86" s="4">
        <v>0.99980000000000002</v>
      </c>
      <c r="DA86" s="4">
        <v>2.8679000000000001</v>
      </c>
      <c r="DB86" s="5">
        <v>0.77739999999999998</v>
      </c>
      <c r="DC86" s="5">
        <v>1.0414000000000001</v>
      </c>
      <c r="DD86" s="5">
        <v>0.1232</v>
      </c>
      <c r="DE86" s="5">
        <v>7.9299999999999995E-2</v>
      </c>
      <c r="DF86" s="5">
        <v>0.53010000000000002</v>
      </c>
      <c r="DG86" s="5">
        <v>0.16639999999999999</v>
      </c>
      <c r="DH86" s="5">
        <v>0.97240000000000004</v>
      </c>
      <c r="DI86" s="5">
        <v>0.94289999999999996</v>
      </c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>
        <v>0.7026</v>
      </c>
      <c r="EI86" s="5">
        <v>0.84430000000000005</v>
      </c>
      <c r="EJ86" s="5">
        <v>0.2248</v>
      </c>
      <c r="EK86" s="5">
        <v>2.5399999999999999E-2</v>
      </c>
      <c r="EL86" s="5">
        <v>0.78129999999999999</v>
      </c>
      <c r="EM86" s="5">
        <v>0.3569</v>
      </c>
      <c r="EN86" s="5">
        <v>0.99990000000000001</v>
      </c>
      <c r="EO86" s="5">
        <v>2.6991999999999998</v>
      </c>
      <c r="EP86" s="4">
        <v>0.77729999999999999</v>
      </c>
      <c r="EQ86" s="4">
        <v>1.0407</v>
      </c>
      <c r="ER86" s="4">
        <v>0.1241</v>
      </c>
      <c r="ES86" s="4">
        <v>7.9500000000000001E-2</v>
      </c>
      <c r="ET86" s="4">
        <v>0.52959999999999996</v>
      </c>
      <c r="EU86" s="4">
        <v>0.16569999999999999</v>
      </c>
      <c r="EV86" s="4">
        <v>0.96809999999999996</v>
      </c>
      <c r="EW86" s="4">
        <v>0.91649999999999998</v>
      </c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>
        <v>0.77710000000000001</v>
      </c>
      <c r="GE86" s="5">
        <v>1.0391999999999999</v>
      </c>
      <c r="GF86" s="5">
        <v>0.126</v>
      </c>
      <c r="GG86" s="5">
        <v>7.9399999999999998E-2</v>
      </c>
      <c r="GH86" s="5">
        <v>0.52980000000000005</v>
      </c>
      <c r="GI86" s="5">
        <v>0.16569999999999999</v>
      </c>
      <c r="GJ86" s="5">
        <v>0.97170000000000001</v>
      </c>
      <c r="GK86" s="5">
        <v>0.87960000000000005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>
        <v>0.7026</v>
      </c>
      <c r="HK86" s="5">
        <v>0.84450000000000003</v>
      </c>
      <c r="HL86" s="5">
        <v>0.22289999999999999</v>
      </c>
      <c r="HM86" s="5">
        <v>2.5499999999999998E-2</v>
      </c>
      <c r="HN86" s="5">
        <v>0.78049999999999997</v>
      </c>
      <c r="HO86" s="5">
        <v>0.35630000000000001</v>
      </c>
      <c r="HP86" s="5">
        <v>0.99990000000000001</v>
      </c>
      <c r="HQ86" s="5">
        <v>3.5617000000000001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0.68474545454545466</v>
      </c>
      <c r="JO86" s="4">
        <f t="shared" si="17"/>
        <v>0.81094999999999995</v>
      </c>
      <c r="JP86" s="4">
        <f t="shared" si="18"/>
        <v>0.2400227272727273</v>
      </c>
      <c r="JQ86" s="4">
        <f t="shared" si="19"/>
        <v>2.7004545454545451E-2</v>
      </c>
      <c r="JR86" s="4">
        <f t="shared" si="20"/>
        <v>0.76610454545454543</v>
      </c>
      <c r="JS86" s="4">
        <f t="shared" si="21"/>
        <v>0.33977058823529416</v>
      </c>
      <c r="JT86" s="4">
        <f t="shared" si="22"/>
        <v>0.99492272727272735</v>
      </c>
      <c r="JU86" s="4">
        <f t="shared" si="23"/>
        <v>4.7591181818181818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k=10,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k=20,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>
        <v>0.61650000000000005</v>
      </c>
      <c r="BW87" s="5">
        <v>0.6603</v>
      </c>
      <c r="BX87" s="5">
        <v>0.31619999999999998</v>
      </c>
      <c r="BY87" s="5">
        <v>1.6000000000000001E-3</v>
      </c>
      <c r="BZ87" s="5">
        <v>0.88939999999999997</v>
      </c>
      <c r="CA87" s="5">
        <v>0.65680000000000005</v>
      </c>
      <c r="CB87" s="5">
        <v>1</v>
      </c>
      <c r="CC87" s="5">
        <v>7.7098000000000004</v>
      </c>
      <c r="CD87" s="4"/>
      <c r="CE87" s="4"/>
      <c r="CF87" s="4"/>
      <c r="CG87" s="4"/>
      <c r="CH87" s="4"/>
      <c r="CI87" s="4"/>
      <c r="CJ87" s="4"/>
      <c r="CK87" s="4"/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>
        <v>0.66049999999999998</v>
      </c>
      <c r="CU87" s="4">
        <v>0.75560000000000005</v>
      </c>
      <c r="CV87" s="4">
        <v>0.24030000000000001</v>
      </c>
      <c r="CW87" s="4">
        <v>1.6799999999999999E-2</v>
      </c>
      <c r="CX87" s="4">
        <v>0.83079999999999998</v>
      </c>
      <c r="CY87" s="4">
        <v>0.57569999999999999</v>
      </c>
      <c r="CZ87" s="4">
        <v>0.99980000000000002</v>
      </c>
      <c r="DA87" s="4">
        <v>2.9018999999999999</v>
      </c>
      <c r="DB87" s="5">
        <v>0.72819999999999996</v>
      </c>
      <c r="DC87" s="5">
        <v>0.9214</v>
      </c>
      <c r="DD87" s="5">
        <v>0.1515</v>
      </c>
      <c r="DE87" s="5">
        <v>5.4899999999999997E-2</v>
      </c>
      <c r="DF87" s="5">
        <v>0.60640000000000005</v>
      </c>
      <c r="DG87" s="5">
        <v>0.2747</v>
      </c>
      <c r="DH87" s="5">
        <v>0.97219999999999995</v>
      </c>
      <c r="DI87" s="5">
        <v>0.94750000000000001</v>
      </c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>
        <v>0.66069999999999995</v>
      </c>
      <c r="EI87" s="5">
        <v>0.75829999999999997</v>
      </c>
      <c r="EJ87" s="5">
        <v>0.2427</v>
      </c>
      <c r="EK87" s="5">
        <v>1.67E-2</v>
      </c>
      <c r="EL87" s="5">
        <v>0.83009999999999995</v>
      </c>
      <c r="EM87" s="5">
        <v>0.57640000000000002</v>
      </c>
      <c r="EN87" s="5">
        <v>0.99990000000000001</v>
      </c>
      <c r="EO87" s="5">
        <v>2.8639000000000001</v>
      </c>
      <c r="EP87" s="4">
        <v>0.72599999999999998</v>
      </c>
      <c r="EQ87" s="4">
        <v>0.91830000000000001</v>
      </c>
      <c r="ER87" s="4">
        <v>0.1542</v>
      </c>
      <c r="ES87" s="4">
        <v>5.5399999999999998E-2</v>
      </c>
      <c r="ET87" s="4">
        <v>0.60589999999999999</v>
      </c>
      <c r="EU87" s="4">
        <v>0.2722</v>
      </c>
      <c r="EV87" s="4">
        <v>0.96909999999999996</v>
      </c>
      <c r="EW87" s="4">
        <v>0.91810000000000003</v>
      </c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>
        <v>0.72619999999999996</v>
      </c>
      <c r="GE87" s="5">
        <v>0.91679999999999995</v>
      </c>
      <c r="GF87" s="5">
        <v>0.155</v>
      </c>
      <c r="GG87" s="5">
        <v>5.57E-2</v>
      </c>
      <c r="GH87" s="5">
        <v>0.60629999999999995</v>
      </c>
      <c r="GI87" s="5">
        <v>0.27029999999999998</v>
      </c>
      <c r="GJ87" s="5">
        <v>0.97130000000000005</v>
      </c>
      <c r="GK87" s="5">
        <v>0.87690000000000001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>
        <v>0.66090000000000004</v>
      </c>
      <c r="HK87" s="5">
        <v>0.75829999999999997</v>
      </c>
      <c r="HL87" s="5">
        <v>0.2379</v>
      </c>
      <c r="HM87" s="5">
        <v>1.6799999999999999E-2</v>
      </c>
      <c r="HN87" s="5">
        <v>0.82989999999999997</v>
      </c>
      <c r="HO87" s="5">
        <v>0.57479999999999998</v>
      </c>
      <c r="HP87" s="5">
        <v>0.99990000000000001</v>
      </c>
      <c r="HQ87" s="5">
        <v>3.4403999999999999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0.65622727272727266</v>
      </c>
      <c r="JO87" s="4">
        <f t="shared" si="17"/>
        <v>0.75040000000000007</v>
      </c>
      <c r="JP87" s="4">
        <f t="shared" si="18"/>
        <v>0.25144090909090905</v>
      </c>
      <c r="JQ87" s="4">
        <f t="shared" si="19"/>
        <v>1.837272727272727E-2</v>
      </c>
      <c r="JR87" s="4">
        <f t="shared" si="20"/>
        <v>0.81152727272727287</v>
      </c>
      <c r="JS87" s="4">
        <f t="shared" si="21"/>
        <v>0.55075882352941175</v>
      </c>
      <c r="JT87" s="4">
        <f t="shared" si="22"/>
        <v>0.99487272727272724</v>
      </c>
      <c r="JU87" s="4">
        <f t="shared" si="23"/>
        <v>4.8803863636363651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k=20,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k=10,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k=10,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k=20,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>
        <v>0.62490000000000001</v>
      </c>
      <c r="BW88" s="5">
        <v>0.67410000000000003</v>
      </c>
      <c r="BX88" s="5">
        <v>0.31630000000000003</v>
      </c>
      <c r="BY88" s="5">
        <v>1.6000000000000001E-3</v>
      </c>
      <c r="BZ88" s="5">
        <v>0.88260000000000005</v>
      </c>
      <c r="CA88" s="5">
        <v>0.65290000000000004</v>
      </c>
      <c r="CB88" s="5">
        <v>1</v>
      </c>
      <c r="CC88" s="5">
        <v>7.5244999999999997</v>
      </c>
      <c r="CD88" s="4"/>
      <c r="CE88" s="4"/>
      <c r="CF88" s="4"/>
      <c r="CG88" s="4"/>
      <c r="CH88" s="4"/>
      <c r="CI88" s="4"/>
      <c r="CJ88" s="4"/>
      <c r="CK88" s="4"/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>
        <v>0.66059999999999997</v>
      </c>
      <c r="CU88" s="4">
        <v>0.75509999999999999</v>
      </c>
      <c r="CV88" s="4">
        <v>0.24099999999999999</v>
      </c>
      <c r="CW88" s="4">
        <v>1.67E-2</v>
      </c>
      <c r="CX88" s="4">
        <v>0.82779999999999998</v>
      </c>
      <c r="CY88" s="4">
        <v>0.57479999999999998</v>
      </c>
      <c r="CZ88" s="4">
        <v>0.99950000000000006</v>
      </c>
      <c r="DA88" s="4">
        <v>2.8449</v>
      </c>
      <c r="DB88" s="5">
        <v>0.73180000000000001</v>
      </c>
      <c r="DC88" s="5">
        <v>0.93130000000000002</v>
      </c>
      <c r="DD88" s="5">
        <v>0.1515</v>
      </c>
      <c r="DE88" s="5">
        <v>5.4600000000000003E-2</v>
      </c>
      <c r="DF88" s="5">
        <v>0.60199999999999998</v>
      </c>
      <c r="DG88" s="5">
        <v>0.27410000000000001</v>
      </c>
      <c r="DH88" s="5">
        <v>0.97109999999999996</v>
      </c>
      <c r="DI88" s="5">
        <v>0.93489999999999995</v>
      </c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>
        <v>0.66080000000000005</v>
      </c>
      <c r="EI88" s="5">
        <v>0.75700000000000001</v>
      </c>
      <c r="EJ88" s="5">
        <v>0.24460000000000001</v>
      </c>
      <c r="EK88" s="5">
        <v>1.67E-2</v>
      </c>
      <c r="EL88" s="5">
        <v>0.82669999999999999</v>
      </c>
      <c r="EM88" s="5">
        <v>0.57599999999999996</v>
      </c>
      <c r="EN88" s="5">
        <v>0.99970000000000003</v>
      </c>
      <c r="EO88" s="5">
        <v>2.8052999999999999</v>
      </c>
      <c r="EP88" s="4">
        <v>0.72989999999999999</v>
      </c>
      <c r="EQ88" s="4">
        <v>0.92949999999999999</v>
      </c>
      <c r="ER88" s="4">
        <v>0.15210000000000001</v>
      </c>
      <c r="ES88" s="4">
        <v>5.5100000000000003E-2</v>
      </c>
      <c r="ET88" s="4">
        <v>0.60150000000000003</v>
      </c>
      <c r="EU88" s="4">
        <v>0.27150000000000002</v>
      </c>
      <c r="EV88" s="4">
        <v>0.96740000000000004</v>
      </c>
      <c r="EW88" s="4">
        <v>0.91139999999999999</v>
      </c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>
        <v>0.72989999999999999</v>
      </c>
      <c r="GE88" s="5">
        <v>0.92730000000000001</v>
      </c>
      <c r="GF88" s="5">
        <v>0.15279999999999999</v>
      </c>
      <c r="GG88" s="5">
        <v>5.5500000000000001E-2</v>
      </c>
      <c r="GH88" s="5">
        <v>0.60250000000000004</v>
      </c>
      <c r="GI88" s="5">
        <v>0.26979999999999998</v>
      </c>
      <c r="GJ88" s="5">
        <v>0.96989999999999998</v>
      </c>
      <c r="GK88" s="5">
        <v>0.86460000000000004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>
        <v>0.66110000000000002</v>
      </c>
      <c r="HK88" s="5">
        <v>0.75749999999999995</v>
      </c>
      <c r="HL88" s="5">
        <v>0.2382</v>
      </c>
      <c r="HM88" s="5">
        <v>1.67E-2</v>
      </c>
      <c r="HN88" s="5">
        <v>0.82620000000000005</v>
      </c>
      <c r="HO88" s="5">
        <v>0.57399999999999995</v>
      </c>
      <c r="HP88" s="5">
        <v>0.99960000000000004</v>
      </c>
      <c r="HQ88" s="5">
        <v>3.1019999999999999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0.65938181818181829</v>
      </c>
      <c r="JO88" s="4">
        <f t="shared" si="17"/>
        <v>0.75575454545454546</v>
      </c>
      <c r="JP88" s="4">
        <f t="shared" si="18"/>
        <v>0.25157272727272728</v>
      </c>
      <c r="JQ88" s="4">
        <f t="shared" si="19"/>
        <v>1.8299999999999997E-2</v>
      </c>
      <c r="JR88" s="4">
        <f t="shared" si="20"/>
        <v>0.80738636363636362</v>
      </c>
      <c r="JS88" s="4">
        <f t="shared" si="21"/>
        <v>0.54938823529411762</v>
      </c>
      <c r="JT88" s="4">
        <f t="shared" si="22"/>
        <v>0.99457727272727281</v>
      </c>
      <c r="JU88" s="4">
        <f t="shared" si="23"/>
        <v>4.6507318181818178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k=20,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k=10,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k=20,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>
        <v>0.61140000000000005</v>
      </c>
      <c r="BW89" s="5">
        <v>0.65029999999999999</v>
      </c>
      <c r="BX89" s="5">
        <v>0.32169999999999999</v>
      </c>
      <c r="BY89" s="5">
        <v>1.6000000000000001E-3</v>
      </c>
      <c r="BZ89" s="5">
        <v>0.88980000000000004</v>
      </c>
      <c r="CA89" s="5">
        <v>0.65600000000000003</v>
      </c>
      <c r="CB89" s="5">
        <v>1</v>
      </c>
      <c r="CC89" s="5">
        <v>8.1739999999999995</v>
      </c>
      <c r="CD89" s="4"/>
      <c r="CE89" s="4"/>
      <c r="CF89" s="4"/>
      <c r="CG89" s="4"/>
      <c r="CH89" s="4"/>
      <c r="CI89" s="4"/>
      <c r="CJ89" s="4"/>
      <c r="CK89" s="4"/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>
        <v>0.65890000000000004</v>
      </c>
      <c r="CU89" s="4">
        <v>0.75539999999999996</v>
      </c>
      <c r="CV89" s="4">
        <v>0.23480000000000001</v>
      </c>
      <c r="CW89" s="4">
        <v>1.6799999999999999E-2</v>
      </c>
      <c r="CX89" s="4">
        <v>0.82930000000000004</v>
      </c>
      <c r="CY89" s="4">
        <v>0.57499999999999996</v>
      </c>
      <c r="CZ89" s="4">
        <v>0.99950000000000006</v>
      </c>
      <c r="DA89" s="4">
        <v>2.9965999999999999</v>
      </c>
      <c r="DB89" s="5">
        <v>0.73250000000000004</v>
      </c>
      <c r="DC89" s="5">
        <v>0.93440000000000001</v>
      </c>
      <c r="DD89" s="5">
        <v>0.14990000000000001</v>
      </c>
      <c r="DE89" s="5">
        <v>5.4699999999999999E-2</v>
      </c>
      <c r="DF89" s="5">
        <v>0.60389999999999999</v>
      </c>
      <c r="DG89" s="5">
        <v>0.2747</v>
      </c>
      <c r="DH89" s="5">
        <v>0.97109999999999996</v>
      </c>
      <c r="DI89" s="5">
        <v>0.96330000000000005</v>
      </c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>
        <v>0.65959999999999996</v>
      </c>
      <c r="EI89" s="5">
        <v>0.75880000000000003</v>
      </c>
      <c r="EJ89" s="5">
        <v>0.23930000000000001</v>
      </c>
      <c r="EK89" s="5">
        <v>1.67E-2</v>
      </c>
      <c r="EL89" s="5">
        <v>0.82889999999999997</v>
      </c>
      <c r="EM89" s="5">
        <v>0.57599999999999996</v>
      </c>
      <c r="EN89" s="5">
        <v>0.99970000000000003</v>
      </c>
      <c r="EO89" s="5">
        <v>2.9234</v>
      </c>
      <c r="EP89" s="4">
        <v>0.72970000000000002</v>
      </c>
      <c r="EQ89" s="4">
        <v>0.9294</v>
      </c>
      <c r="ER89" s="4">
        <v>0.15049999999999999</v>
      </c>
      <c r="ES89" s="4">
        <v>5.5199999999999999E-2</v>
      </c>
      <c r="ET89" s="4">
        <v>0.60350000000000004</v>
      </c>
      <c r="EU89" s="4">
        <v>0.27210000000000001</v>
      </c>
      <c r="EV89" s="4">
        <v>0.96740000000000004</v>
      </c>
      <c r="EW89" s="4">
        <v>0.95230000000000004</v>
      </c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>
        <v>0.7298</v>
      </c>
      <c r="GE89" s="5">
        <v>0.92830000000000001</v>
      </c>
      <c r="GF89" s="5">
        <v>0.15229999999999999</v>
      </c>
      <c r="GG89" s="5">
        <v>5.5500000000000001E-2</v>
      </c>
      <c r="GH89" s="5">
        <v>0.60389999999999999</v>
      </c>
      <c r="GI89" s="5">
        <v>0.27029999999999998</v>
      </c>
      <c r="GJ89" s="5">
        <v>0.96989999999999998</v>
      </c>
      <c r="GK89" s="5">
        <v>0.90190000000000003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>
        <v>0.65939999999999999</v>
      </c>
      <c r="HK89" s="5">
        <v>0.7581</v>
      </c>
      <c r="HL89" s="5">
        <v>0.23449999999999999</v>
      </c>
      <c r="HM89" s="5">
        <v>1.6799999999999999E-2</v>
      </c>
      <c r="HN89" s="5">
        <v>0.8286</v>
      </c>
      <c r="HO89" s="5">
        <v>0.57420000000000004</v>
      </c>
      <c r="HP89" s="5">
        <v>0.99960000000000004</v>
      </c>
      <c r="HQ89" s="5">
        <v>2.9645999999999999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0.65422727272727266</v>
      </c>
      <c r="JO89" s="4">
        <f t="shared" si="17"/>
        <v>0.74834999999999996</v>
      </c>
      <c r="JP89" s="4">
        <f t="shared" si="18"/>
        <v>0.25282727272727273</v>
      </c>
      <c r="JQ89" s="4">
        <f t="shared" si="19"/>
        <v>1.8336363636363633E-2</v>
      </c>
      <c r="JR89" s="4">
        <f t="shared" si="20"/>
        <v>0.81082272727272731</v>
      </c>
      <c r="JS89" s="4">
        <f t="shared" si="21"/>
        <v>0.55032941176470596</v>
      </c>
      <c r="JT89" s="4">
        <f t="shared" si="22"/>
        <v>0.99457727272727281</v>
      </c>
      <c r="JU89" s="4">
        <f t="shared" si="23"/>
        <v>5.179740909090909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k=20,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k=10,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k=20,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>
        <v>0.61339999999999995</v>
      </c>
      <c r="BW90" s="5">
        <v>0.65280000000000005</v>
      </c>
      <c r="BX90" s="5">
        <v>0.32619999999999999</v>
      </c>
      <c r="BY90" s="5">
        <v>1.6000000000000001E-3</v>
      </c>
      <c r="BZ90" s="5">
        <v>0.88719999999999999</v>
      </c>
      <c r="CA90" s="5">
        <v>0.6552</v>
      </c>
      <c r="CB90" s="5">
        <v>1</v>
      </c>
      <c r="CC90" s="5">
        <v>9.6044999999999998</v>
      </c>
      <c r="CD90" s="4"/>
      <c r="CE90" s="4"/>
      <c r="CF90" s="4"/>
      <c r="CG90" s="4"/>
      <c r="CH90" s="4"/>
      <c r="CI90" s="4"/>
      <c r="CJ90" s="4"/>
      <c r="CK90" s="4"/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>
        <v>0.65820000000000001</v>
      </c>
      <c r="CU90" s="4">
        <v>0.75390000000000001</v>
      </c>
      <c r="CV90" s="4">
        <v>0.23519999999999999</v>
      </c>
      <c r="CW90" s="4">
        <v>1.67E-2</v>
      </c>
      <c r="CX90" s="4">
        <v>0.82709999999999995</v>
      </c>
      <c r="CY90" s="4">
        <v>0.57420000000000004</v>
      </c>
      <c r="CZ90" s="4">
        <v>0.99950000000000006</v>
      </c>
      <c r="DA90" s="4">
        <v>3.0733999999999999</v>
      </c>
      <c r="DB90" s="5">
        <v>0.7319</v>
      </c>
      <c r="DC90" s="5">
        <v>0.93400000000000005</v>
      </c>
      <c r="DD90" s="5">
        <v>0.1489</v>
      </c>
      <c r="DE90" s="5">
        <v>5.4600000000000003E-2</v>
      </c>
      <c r="DF90" s="5">
        <v>0.60219999999999996</v>
      </c>
      <c r="DG90" s="5">
        <v>0.27439999999999998</v>
      </c>
      <c r="DH90" s="5">
        <v>0.97109999999999996</v>
      </c>
      <c r="DI90" s="5">
        <v>0.97189999999999999</v>
      </c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>
        <v>0.65869999999999995</v>
      </c>
      <c r="EI90" s="5">
        <v>0.75670000000000004</v>
      </c>
      <c r="EJ90" s="5">
        <v>0.24229999999999999</v>
      </c>
      <c r="EK90" s="5">
        <v>1.67E-2</v>
      </c>
      <c r="EL90" s="5">
        <v>0.82620000000000005</v>
      </c>
      <c r="EM90" s="5">
        <v>0.57520000000000004</v>
      </c>
      <c r="EN90" s="5">
        <v>0.99970000000000003</v>
      </c>
      <c r="EO90" s="5">
        <v>2.9668999999999999</v>
      </c>
      <c r="EP90" s="4">
        <v>0.72940000000000005</v>
      </c>
      <c r="EQ90" s="4">
        <v>0.92989999999999995</v>
      </c>
      <c r="ER90" s="4">
        <v>0.15290000000000001</v>
      </c>
      <c r="ES90" s="4">
        <v>5.5E-2</v>
      </c>
      <c r="ET90" s="4">
        <v>0.60160000000000002</v>
      </c>
      <c r="EU90" s="4">
        <v>0.27179999999999999</v>
      </c>
      <c r="EV90" s="4">
        <v>0.96740000000000004</v>
      </c>
      <c r="EW90" s="4">
        <v>0.95220000000000005</v>
      </c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>
        <v>0.72950000000000004</v>
      </c>
      <c r="GE90" s="5">
        <v>0.92869999999999997</v>
      </c>
      <c r="GF90" s="5">
        <v>0.15329999999999999</v>
      </c>
      <c r="GG90" s="5">
        <v>5.5399999999999998E-2</v>
      </c>
      <c r="GH90" s="5">
        <v>0.60240000000000005</v>
      </c>
      <c r="GI90" s="5">
        <v>0.27010000000000001</v>
      </c>
      <c r="GJ90" s="5">
        <v>0.96989999999999998</v>
      </c>
      <c r="GK90" s="5">
        <v>0.91520000000000001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>
        <v>0.65859999999999996</v>
      </c>
      <c r="HK90" s="5">
        <v>0.75629999999999997</v>
      </c>
      <c r="HL90" s="5">
        <v>0.23599999999999999</v>
      </c>
      <c r="HM90" s="5">
        <v>1.67E-2</v>
      </c>
      <c r="HN90" s="5">
        <v>0.82599999999999996</v>
      </c>
      <c r="HO90" s="5">
        <v>0.57340000000000002</v>
      </c>
      <c r="HP90" s="5">
        <v>0.99960000000000004</v>
      </c>
      <c r="HQ90" s="5">
        <v>3.0190000000000001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0.65529999999999999</v>
      </c>
      <c r="JO90" s="4">
        <f t="shared" ref="JO90" si="25">AVERAGEIFS(B90:JM90,metrics.rec,"MSE")</f>
        <v>0.75050476190476179</v>
      </c>
      <c r="JP90" s="4">
        <f t="shared" ref="JP90" si="26">AVERAGEIFS(B90:JM90,metrics.rec,"R")</f>
        <v>0.25272857142857147</v>
      </c>
      <c r="JQ90" s="4">
        <f t="shared" ref="JQ90" si="27">AVERAGEIFS(B90:JM90,metrics.rec,"Precision")</f>
        <v>1.8733333333333331E-2</v>
      </c>
      <c r="JR90" s="4">
        <f t="shared" ref="JR90" si="28">AVERAGEIFS(B90:JM90,metrics.rec,"Recall")</f>
        <v>0.80613809523809521</v>
      </c>
      <c r="JS90" s="4">
        <f t="shared" ref="JS90" si="29">AVERAGEIFS(B90:JM90,metrics.rec,"Coverage")</f>
        <v>0.5470666666666667</v>
      </c>
      <c r="JT90" s="4">
        <f t="shared" ref="JT90" si="30">AVERAGEIFS(B90:JM90,metrics.rec,"Recatio")</f>
        <v>0.99431904761904766</v>
      </c>
      <c r="JU90" s="4">
        <f t="shared" ref="JU90" si="31">AVERAGEIFS(B90:JM90,metrics.rec,"Time")</f>
        <v>5.6055238095238096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k=20,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k=10,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k=20, r=0.9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>
        <v>0.6149</v>
      </c>
      <c r="BW91" s="5">
        <v>0.65580000000000005</v>
      </c>
      <c r="BX91" s="5">
        <v>0.3221</v>
      </c>
      <c r="BY91" s="5">
        <v>1.6000000000000001E-3</v>
      </c>
      <c r="BZ91" s="5">
        <v>0.88600000000000001</v>
      </c>
      <c r="CA91" s="5">
        <v>0.6542</v>
      </c>
      <c r="CB91" s="5">
        <v>1</v>
      </c>
      <c r="CC91" s="5">
        <v>14.2698</v>
      </c>
      <c r="CD91" s="4"/>
      <c r="CE91" s="4"/>
      <c r="CF91" s="4"/>
      <c r="CG91" s="4"/>
      <c r="CH91" s="4"/>
      <c r="CI91" s="4"/>
      <c r="CJ91" s="4"/>
      <c r="CK91" s="4"/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>
        <v>0.65900000000000003</v>
      </c>
      <c r="CU91" s="4">
        <v>0.75539999999999996</v>
      </c>
      <c r="CV91" s="4">
        <v>0.2356</v>
      </c>
      <c r="CW91" s="4">
        <v>1.67E-2</v>
      </c>
      <c r="CX91" s="4">
        <v>0.82669999999999999</v>
      </c>
      <c r="CY91" s="4">
        <v>0.57369999999999999</v>
      </c>
      <c r="CZ91" s="4">
        <v>0.99950000000000006</v>
      </c>
      <c r="DA91" s="4">
        <v>3.1240000000000001</v>
      </c>
      <c r="DB91" s="5">
        <v>0.73060000000000003</v>
      </c>
      <c r="DC91" s="5">
        <v>0.93049999999999999</v>
      </c>
      <c r="DD91" s="5">
        <v>0.15049999999999999</v>
      </c>
      <c r="DE91" s="5">
        <v>5.4699999999999999E-2</v>
      </c>
      <c r="DF91" s="5">
        <v>0.60319999999999996</v>
      </c>
      <c r="DG91" s="5">
        <v>0.27450000000000002</v>
      </c>
      <c r="DH91" s="5">
        <v>0.97109999999999996</v>
      </c>
      <c r="DI91" s="5">
        <v>0.97840000000000005</v>
      </c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>
        <v>0.6593</v>
      </c>
      <c r="EI91" s="5">
        <v>0.7581</v>
      </c>
      <c r="EJ91" s="5">
        <v>0.24249999999999999</v>
      </c>
      <c r="EK91" s="5">
        <v>1.67E-2</v>
      </c>
      <c r="EL91" s="5">
        <v>0.82579999999999998</v>
      </c>
      <c r="EM91" s="5">
        <v>0.57479999999999998</v>
      </c>
      <c r="EN91" s="5">
        <v>0.99970000000000003</v>
      </c>
      <c r="EO91" s="5">
        <v>2.9306999999999999</v>
      </c>
      <c r="EP91" s="4">
        <v>0.72799999999999998</v>
      </c>
      <c r="EQ91" s="4">
        <v>0.92610000000000003</v>
      </c>
      <c r="ER91" s="4">
        <v>0.15390000000000001</v>
      </c>
      <c r="ES91" s="4">
        <v>5.5100000000000003E-2</v>
      </c>
      <c r="ET91" s="4">
        <v>0.60250000000000004</v>
      </c>
      <c r="EU91" s="4">
        <v>0.27189999999999998</v>
      </c>
      <c r="EV91" s="4">
        <v>0.96740000000000004</v>
      </c>
      <c r="EW91" s="4">
        <v>0.9587</v>
      </c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>
        <v>0.72829999999999995</v>
      </c>
      <c r="GE91" s="5">
        <v>0.92530000000000001</v>
      </c>
      <c r="GF91" s="5">
        <v>0.1542</v>
      </c>
      <c r="GG91" s="5">
        <v>5.5500000000000001E-2</v>
      </c>
      <c r="GH91" s="5">
        <v>0.60329999999999995</v>
      </c>
      <c r="GI91" s="5">
        <v>0.27010000000000001</v>
      </c>
      <c r="GJ91" s="5">
        <v>0.96989999999999998</v>
      </c>
      <c r="GK91" s="5">
        <v>0.91400000000000003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>
        <v>0.65920000000000001</v>
      </c>
      <c r="HK91" s="5">
        <v>0.75749999999999995</v>
      </c>
      <c r="HL91" s="5">
        <v>0.23599999999999999</v>
      </c>
      <c r="HM91" s="5">
        <v>1.67E-2</v>
      </c>
      <c r="HN91" s="5">
        <v>0.82569999999999999</v>
      </c>
      <c r="HO91" s="5">
        <v>0.57289999999999996</v>
      </c>
      <c r="HP91" s="5">
        <v>0.99960000000000004</v>
      </c>
      <c r="HQ91" s="5">
        <v>3.004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0.65587142857142866</v>
      </c>
      <c r="JO91" s="4">
        <f t="shared" ref="JO91" si="33">AVERAGEIFS(B91:JM91,metrics.rec,"MSE")</f>
        <v>0.75147619047619063</v>
      </c>
      <c r="JP91" s="4">
        <f t="shared" ref="JP91" si="34">AVERAGEIFS(B91:JM91,metrics.rec,"R")</f>
        <v>0.25199047619047621</v>
      </c>
      <c r="JQ91" s="4">
        <f t="shared" ref="JQ91" si="35">AVERAGEIFS(B91:JM91,metrics.rec,"Precision")</f>
        <v>1.8752380952380947E-2</v>
      </c>
      <c r="JR91" s="4">
        <f t="shared" ref="JR91" si="36">AVERAGEIFS(B91:JM91,metrics.rec,"Recall")</f>
        <v>0.80570476190476181</v>
      </c>
      <c r="JS91" s="4">
        <f t="shared" ref="JS91" si="37">AVERAGEIFS(B91:JM91,metrics.rec,"Coverage")</f>
        <v>0.54645714285714297</v>
      </c>
      <c r="JT91" s="4">
        <f t="shared" ref="JT91" si="38">AVERAGEIFS(B91:JM91,metrics.rec,"Recatio")</f>
        <v>0.99431904761904766</v>
      </c>
      <c r="JU91" s="4">
        <f t="shared" ref="JU91" si="39">AVERAGEIFS(B91:JM91,metrics.rec,"Time")</f>
        <v>5.729857142857143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k=20,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k=10,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k=20, r=0.9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>
        <v>0.61470000000000002</v>
      </c>
      <c r="BW92" s="5">
        <v>0.65469999999999995</v>
      </c>
      <c r="BX92" s="5">
        <v>0.32400000000000001</v>
      </c>
      <c r="BY92" s="5">
        <v>1.6000000000000001E-3</v>
      </c>
      <c r="BZ92" s="5">
        <v>0.88529999999999998</v>
      </c>
      <c r="CA92" s="5">
        <v>0.65290000000000004</v>
      </c>
      <c r="CB92" s="5">
        <v>1</v>
      </c>
      <c r="CC92" s="5">
        <v>12.952400000000001</v>
      </c>
      <c r="CD92" s="4"/>
      <c r="CE92" s="4"/>
      <c r="CF92" s="4"/>
      <c r="CG92" s="4"/>
      <c r="CH92" s="4"/>
      <c r="CI92" s="4"/>
      <c r="CJ92" s="4"/>
      <c r="CK92" s="4"/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>
        <v>0.65959999999999996</v>
      </c>
      <c r="CU92" s="4">
        <v>0.75519999999999998</v>
      </c>
      <c r="CV92" s="4">
        <v>0.23599999999999999</v>
      </c>
      <c r="CW92" s="4">
        <v>1.6799999999999999E-2</v>
      </c>
      <c r="CX92" s="4">
        <v>0.82609999999999995</v>
      </c>
      <c r="CY92" s="4">
        <v>0.57269999999999999</v>
      </c>
      <c r="CZ92" s="4">
        <v>0.99950000000000006</v>
      </c>
      <c r="DA92" s="4">
        <v>2.9483000000000001</v>
      </c>
      <c r="DB92" s="5">
        <v>0.73140000000000005</v>
      </c>
      <c r="DC92" s="5">
        <v>0.93059999999999998</v>
      </c>
      <c r="DD92" s="5">
        <v>0.15140000000000001</v>
      </c>
      <c r="DE92" s="5">
        <v>5.4600000000000003E-2</v>
      </c>
      <c r="DF92" s="5">
        <v>0.60189999999999999</v>
      </c>
      <c r="DG92" s="5">
        <v>0.27400000000000002</v>
      </c>
      <c r="DH92" s="5">
        <v>0.97109999999999996</v>
      </c>
      <c r="DI92" s="5">
        <v>0.94310000000000005</v>
      </c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>
        <v>0.65990000000000004</v>
      </c>
      <c r="EI92" s="5">
        <v>0.75790000000000002</v>
      </c>
      <c r="EJ92" s="5">
        <v>0.24099999999999999</v>
      </c>
      <c r="EK92" s="5">
        <v>1.67E-2</v>
      </c>
      <c r="EL92" s="5">
        <v>0.82509999999999994</v>
      </c>
      <c r="EM92" s="5">
        <v>0.5736</v>
      </c>
      <c r="EN92" s="5">
        <v>0.99970000000000003</v>
      </c>
      <c r="EO92" s="5">
        <v>2.7254</v>
      </c>
      <c r="EP92" s="4">
        <v>0.72929999999999995</v>
      </c>
      <c r="EQ92" s="4">
        <v>0.92749999999999999</v>
      </c>
      <c r="ER92" s="4">
        <v>0.1525</v>
      </c>
      <c r="ES92" s="4">
        <v>5.5100000000000003E-2</v>
      </c>
      <c r="ET92" s="4">
        <v>0.60140000000000005</v>
      </c>
      <c r="EU92" s="4">
        <v>0.27150000000000002</v>
      </c>
      <c r="EV92" s="4">
        <v>0.96740000000000004</v>
      </c>
      <c r="EW92" s="4">
        <v>0.91700000000000004</v>
      </c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>
        <v>0.72960000000000003</v>
      </c>
      <c r="GE92" s="5">
        <v>0.92620000000000002</v>
      </c>
      <c r="GF92" s="5">
        <v>0.15310000000000001</v>
      </c>
      <c r="GG92" s="5">
        <v>5.5500000000000001E-2</v>
      </c>
      <c r="GH92" s="5">
        <v>0.60219999999999996</v>
      </c>
      <c r="GI92" s="5">
        <v>0.2697</v>
      </c>
      <c r="GJ92" s="5">
        <v>0.96989999999999998</v>
      </c>
      <c r="GK92" s="5">
        <v>0.87780000000000002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>
        <v>0.65990000000000004</v>
      </c>
      <c r="HK92" s="5">
        <v>0.75770000000000004</v>
      </c>
      <c r="HL92" s="5">
        <v>0.23569999999999999</v>
      </c>
      <c r="HM92" s="5">
        <v>1.6799999999999999E-2</v>
      </c>
      <c r="HN92" s="5">
        <v>0.82489999999999997</v>
      </c>
      <c r="HO92" s="5">
        <v>0.57179999999999997</v>
      </c>
      <c r="HP92" s="5">
        <v>0.99960000000000004</v>
      </c>
      <c r="HQ92" s="5">
        <v>3.0291000000000001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0.65457826086956516</v>
      </c>
      <c r="JO92" s="4">
        <f t="shared" si="17"/>
        <v>0.74700869565217398</v>
      </c>
      <c r="JP92" s="4">
        <f t="shared" si="18"/>
        <v>0.25537391304347823</v>
      </c>
      <c r="JQ92" s="4">
        <f t="shared" si="19"/>
        <v>1.7939130434782603E-2</v>
      </c>
      <c r="JR92" s="4">
        <f t="shared" si="20"/>
        <v>0.80987391304347833</v>
      </c>
      <c r="JS92" s="4">
        <f t="shared" si="21"/>
        <v>0.54797058823529399</v>
      </c>
      <c r="JT92" s="4">
        <f t="shared" si="22"/>
        <v>0.99481304347826094</v>
      </c>
      <c r="JU92" s="4">
        <f t="shared" si="23"/>
        <v>4.8643782608695645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k=20,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k=10,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k=20,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>
        <v>0.64739999999999998</v>
      </c>
      <c r="BW93" s="5">
        <v>0.71950000000000003</v>
      </c>
      <c r="BX93" s="5">
        <v>0.28100000000000003</v>
      </c>
      <c r="BY93" s="5">
        <v>1.6000000000000001E-3</v>
      </c>
      <c r="BZ93" s="5">
        <v>0.86739999999999995</v>
      </c>
      <c r="CA93" s="5">
        <v>0.64429999999999998</v>
      </c>
      <c r="CB93" s="5">
        <v>1</v>
      </c>
      <c r="CC93" s="5">
        <v>15.869400000000001</v>
      </c>
      <c r="CD93" s="4"/>
      <c r="CE93" s="4"/>
      <c r="CF93" s="4"/>
      <c r="CG93" s="4"/>
      <c r="CH93" s="4"/>
      <c r="CI93" s="4"/>
      <c r="CJ93" s="4"/>
      <c r="CK93" s="4"/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>
        <v>0.67479999999999996</v>
      </c>
      <c r="CU93" s="4">
        <v>0.78790000000000004</v>
      </c>
      <c r="CV93" s="4">
        <v>0.22700000000000001</v>
      </c>
      <c r="CW93" s="4">
        <v>1.47E-2</v>
      </c>
      <c r="CX93" s="4">
        <v>0.81479999999999997</v>
      </c>
      <c r="CY93" s="4">
        <v>0.64219999999999999</v>
      </c>
      <c r="CZ93" s="4">
        <v>1</v>
      </c>
      <c r="DA93" s="4">
        <v>3.3249</v>
      </c>
      <c r="DB93" s="5">
        <v>0.72399999999999998</v>
      </c>
      <c r="DC93" s="5">
        <v>0.91290000000000004</v>
      </c>
      <c r="DD93" s="5">
        <v>0.1605</v>
      </c>
      <c r="DE93" s="5">
        <v>2.8899999999999999E-2</v>
      </c>
      <c r="DF93" s="5">
        <v>0.70979999999999999</v>
      </c>
      <c r="DG93" s="5">
        <v>0.61309999999999998</v>
      </c>
      <c r="DH93" s="5">
        <v>0.98129999999999995</v>
      </c>
      <c r="DI93" s="5">
        <v>1.0484</v>
      </c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>
        <v>0.67520000000000002</v>
      </c>
      <c r="EI93" s="5">
        <v>0.78990000000000005</v>
      </c>
      <c r="EJ93" s="5">
        <v>0.22739999999999999</v>
      </c>
      <c r="EK93" s="5">
        <v>1.47E-2</v>
      </c>
      <c r="EL93" s="5">
        <v>0.81379999999999997</v>
      </c>
      <c r="EM93" s="5">
        <v>0.64380000000000004</v>
      </c>
      <c r="EN93" s="5">
        <v>0.99990000000000001</v>
      </c>
      <c r="EO93" s="5">
        <v>3.073</v>
      </c>
      <c r="EP93" s="4">
        <v>0.72340000000000004</v>
      </c>
      <c r="EQ93" s="4">
        <v>0.91239999999999999</v>
      </c>
      <c r="ER93" s="4">
        <v>0.1623</v>
      </c>
      <c r="ES93" s="4">
        <v>2.92E-2</v>
      </c>
      <c r="ET93" s="4">
        <v>0.70789999999999997</v>
      </c>
      <c r="EU93" s="4">
        <v>0.60399999999999998</v>
      </c>
      <c r="EV93" s="4">
        <v>0.97919999999999996</v>
      </c>
      <c r="EW93" s="4">
        <v>1.0267999999999999</v>
      </c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>
        <v>0.72419999999999995</v>
      </c>
      <c r="GE93" s="5">
        <v>0.91410000000000002</v>
      </c>
      <c r="GF93" s="5">
        <v>0.16550000000000001</v>
      </c>
      <c r="GG93" s="5">
        <v>2.92E-2</v>
      </c>
      <c r="GH93" s="5">
        <v>0.70979999999999999</v>
      </c>
      <c r="GI93" s="5">
        <v>0.60409999999999997</v>
      </c>
      <c r="GJ93" s="5">
        <v>0.98009999999999997</v>
      </c>
      <c r="GK93" s="5">
        <v>0.97430000000000005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>
        <v>0.67510000000000003</v>
      </c>
      <c r="HK93" s="5">
        <v>0.78939999999999999</v>
      </c>
      <c r="HL93" s="5">
        <v>0.2266</v>
      </c>
      <c r="HM93" s="5">
        <v>1.47E-2</v>
      </c>
      <c r="HN93" s="5">
        <v>0.81279999999999997</v>
      </c>
      <c r="HO93" s="5">
        <v>0.64170000000000005</v>
      </c>
      <c r="HP93" s="5">
        <v>0.99990000000000001</v>
      </c>
      <c r="HQ93" s="5">
        <v>3.5116000000000001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0.6735181818181819</v>
      </c>
      <c r="JO93" s="4">
        <f t="shared" si="17"/>
        <v>0.78575909090909091</v>
      </c>
      <c r="JP93" s="4">
        <f t="shared" si="18"/>
        <v>0.2335318181818182</v>
      </c>
      <c r="JQ93" s="4">
        <f t="shared" si="19"/>
        <v>1.2745454545454544E-2</v>
      </c>
      <c r="JR93" s="4">
        <f t="shared" si="20"/>
        <v>0.81543181818181831</v>
      </c>
      <c r="JS93" s="4">
        <f t="shared" si="21"/>
        <v>0.63634117647058819</v>
      </c>
      <c r="JT93" s="4">
        <f t="shared" si="22"/>
        <v>0.99649545454545452</v>
      </c>
      <c r="JU93" s="4">
        <f t="shared" si="23"/>
        <v>5.7247272727272724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k=15,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k=5, r=0.2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k=20,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>
        <v>0.68210000000000004</v>
      </c>
      <c r="BW94" s="5">
        <v>0.80510000000000004</v>
      </c>
      <c r="BX94" s="5">
        <v>0.22409999999999999</v>
      </c>
      <c r="BY94" s="5">
        <v>1.6000000000000001E-3</v>
      </c>
      <c r="BZ94" s="5">
        <v>0.85750000000000004</v>
      </c>
      <c r="CA94" s="5">
        <v>0.62629999999999997</v>
      </c>
      <c r="CB94" s="5">
        <v>1</v>
      </c>
      <c r="CC94" s="5">
        <v>12.8416</v>
      </c>
      <c r="CD94" s="4"/>
      <c r="CE94" s="4"/>
      <c r="CF94" s="4"/>
      <c r="CG94" s="4"/>
      <c r="CH94" s="4"/>
      <c r="CI94" s="4"/>
      <c r="CJ94" s="4"/>
      <c r="CK94" s="4"/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>
        <v>0.77849999999999997</v>
      </c>
      <c r="CU94" s="4">
        <v>1.0484</v>
      </c>
      <c r="CV94" s="4">
        <v>0.158</v>
      </c>
      <c r="CW94" s="4">
        <v>1.66E-2</v>
      </c>
      <c r="CX94" s="4">
        <v>0.79249999999999998</v>
      </c>
      <c r="CY94" s="4">
        <v>0.55530000000000002</v>
      </c>
      <c r="CZ94" s="4">
        <v>0.99980000000000002</v>
      </c>
      <c r="DA94" s="4">
        <v>2.9679000000000002</v>
      </c>
      <c r="DB94" s="5">
        <v>0.79149999999999998</v>
      </c>
      <c r="DC94" s="5">
        <v>1.0868</v>
      </c>
      <c r="DD94" s="5">
        <v>0.1056</v>
      </c>
      <c r="DE94" s="5">
        <v>5.45E-2</v>
      </c>
      <c r="DF94" s="5">
        <v>0.59299999999999997</v>
      </c>
      <c r="DG94" s="5">
        <v>0.27050000000000002</v>
      </c>
      <c r="DH94" s="5">
        <v>0.97340000000000004</v>
      </c>
      <c r="DI94" s="5">
        <v>0.97629999999999995</v>
      </c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>
        <v>0.77759999999999996</v>
      </c>
      <c r="EI94" s="5">
        <v>1.0457000000000001</v>
      </c>
      <c r="EJ94" s="5">
        <v>0.15870000000000001</v>
      </c>
      <c r="EK94" s="5">
        <v>1.66E-2</v>
      </c>
      <c r="EL94" s="5">
        <v>0.79330000000000001</v>
      </c>
      <c r="EM94" s="5">
        <v>0.55600000000000005</v>
      </c>
      <c r="EN94" s="5">
        <v>0.99990000000000001</v>
      </c>
      <c r="EO94" s="5">
        <v>2.91</v>
      </c>
      <c r="EP94" s="4">
        <v>0.79239999999999999</v>
      </c>
      <c r="EQ94" s="4">
        <v>1.0905</v>
      </c>
      <c r="ER94" s="4">
        <v>0.10340000000000001</v>
      </c>
      <c r="ES94" s="4">
        <v>5.5E-2</v>
      </c>
      <c r="ET94" s="4">
        <v>0.59260000000000002</v>
      </c>
      <c r="EU94" s="4">
        <v>0.26790000000000003</v>
      </c>
      <c r="EV94" s="4">
        <v>0.97019999999999995</v>
      </c>
      <c r="EW94" s="4">
        <v>0.94599999999999995</v>
      </c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>
        <v>0.79</v>
      </c>
      <c r="GE94" s="5">
        <v>1.0828</v>
      </c>
      <c r="GF94" s="5">
        <v>0.1089</v>
      </c>
      <c r="GG94" s="5">
        <v>5.5199999999999999E-2</v>
      </c>
      <c r="GH94" s="5">
        <v>0.59189999999999998</v>
      </c>
      <c r="GI94" s="5">
        <v>0.26650000000000001</v>
      </c>
      <c r="GJ94" s="5">
        <v>0.97299999999999998</v>
      </c>
      <c r="GK94" s="5">
        <v>0.90569999999999995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>
        <v>0.77839999999999998</v>
      </c>
      <c r="HK94" s="5">
        <v>1.0472999999999999</v>
      </c>
      <c r="HL94" s="5">
        <v>0.1565</v>
      </c>
      <c r="HM94" s="5">
        <v>1.66E-2</v>
      </c>
      <c r="HN94" s="5">
        <v>0.79259999999999997</v>
      </c>
      <c r="HO94" s="5">
        <v>0.55530000000000002</v>
      </c>
      <c r="HP94" s="5">
        <v>0.99990000000000001</v>
      </c>
      <c r="HQ94" s="5">
        <v>3.1099000000000001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0.74420909090909104</v>
      </c>
      <c r="JO94" s="4">
        <f t="shared" si="17"/>
        <v>0.96296818181818178</v>
      </c>
      <c r="JP94" s="4">
        <f t="shared" si="18"/>
        <v>0.17039090909090909</v>
      </c>
      <c r="JQ94" s="4">
        <f t="shared" si="19"/>
        <v>1.8231818181818179E-2</v>
      </c>
      <c r="JR94" s="4">
        <f t="shared" si="20"/>
        <v>0.78034545454545468</v>
      </c>
      <c r="JS94" s="4">
        <f t="shared" si="21"/>
        <v>0.53089411764705896</v>
      </c>
      <c r="JT94" s="4">
        <f t="shared" si="22"/>
        <v>0.99508181818181818</v>
      </c>
      <c r="JU94" s="4">
        <f t="shared" si="23"/>
        <v>5.0150499999999978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k=10, r=0.1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k=20,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k=10,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k=20,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>
        <v>0.61739999999999995</v>
      </c>
      <c r="BW95" s="5">
        <v>0.66249999999999998</v>
      </c>
      <c r="BX95" s="5">
        <v>0.314</v>
      </c>
      <c r="BY95" s="5">
        <v>1.6000000000000001E-3</v>
      </c>
      <c r="BZ95" s="5">
        <v>0.88890000000000002</v>
      </c>
      <c r="CA95" s="5">
        <v>0.65620000000000001</v>
      </c>
      <c r="CB95" s="5">
        <v>1</v>
      </c>
      <c r="CC95" s="5">
        <v>11.912800000000001</v>
      </c>
      <c r="CD95" s="4"/>
      <c r="CE95" s="4"/>
      <c r="CF95" s="4"/>
      <c r="CG95" s="4"/>
      <c r="CH95" s="4"/>
      <c r="CI95" s="4"/>
      <c r="CJ95" s="4"/>
      <c r="CK95" s="4"/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>
        <v>0.66149999999999998</v>
      </c>
      <c r="CU95" s="4">
        <v>0.75800000000000001</v>
      </c>
      <c r="CV95" s="4">
        <v>0.2399</v>
      </c>
      <c r="CW95" s="4">
        <v>1.6799999999999999E-2</v>
      </c>
      <c r="CX95" s="4">
        <v>0.8306</v>
      </c>
      <c r="CY95" s="4">
        <v>0.57520000000000004</v>
      </c>
      <c r="CZ95" s="4">
        <v>0.99950000000000006</v>
      </c>
      <c r="DA95" s="4">
        <v>2.8664000000000001</v>
      </c>
      <c r="DB95" s="5">
        <v>0.72889999999999999</v>
      </c>
      <c r="DC95" s="5">
        <v>0.92310000000000003</v>
      </c>
      <c r="DD95" s="5">
        <v>0.154</v>
      </c>
      <c r="DE95" s="5">
        <v>5.4899999999999997E-2</v>
      </c>
      <c r="DF95" s="5">
        <v>0.60660000000000003</v>
      </c>
      <c r="DG95" s="5">
        <v>0.2747</v>
      </c>
      <c r="DH95" s="5">
        <v>0.97109999999999996</v>
      </c>
      <c r="DI95" s="5">
        <v>0.94310000000000005</v>
      </c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>
        <v>0.66159999999999997</v>
      </c>
      <c r="EI95" s="5">
        <v>0.76039999999999996</v>
      </c>
      <c r="EJ95" s="5">
        <v>0.2424</v>
      </c>
      <c r="EK95" s="5">
        <v>1.67E-2</v>
      </c>
      <c r="EL95" s="5">
        <v>0.82979999999999998</v>
      </c>
      <c r="EM95" s="5">
        <v>0.57579999999999998</v>
      </c>
      <c r="EN95" s="5">
        <v>0.99970000000000003</v>
      </c>
      <c r="EO95" s="5">
        <v>2.944</v>
      </c>
      <c r="EP95" s="4">
        <v>0.72670000000000001</v>
      </c>
      <c r="EQ95" s="4">
        <v>0.92</v>
      </c>
      <c r="ER95" s="4">
        <v>0.15490000000000001</v>
      </c>
      <c r="ES95" s="4">
        <v>5.5399999999999998E-2</v>
      </c>
      <c r="ET95" s="4">
        <v>0.60629999999999995</v>
      </c>
      <c r="EU95" s="4">
        <v>0.27210000000000001</v>
      </c>
      <c r="EV95" s="4">
        <v>0.96740000000000004</v>
      </c>
      <c r="EW95" s="4">
        <v>0.9093</v>
      </c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>
        <v>0.7268</v>
      </c>
      <c r="GE95" s="5">
        <v>0.91830000000000001</v>
      </c>
      <c r="GF95" s="5">
        <v>0.15679999999999999</v>
      </c>
      <c r="GG95" s="5">
        <v>5.57E-2</v>
      </c>
      <c r="GH95" s="5">
        <v>0.60650000000000004</v>
      </c>
      <c r="GI95" s="5">
        <v>0.27029999999999998</v>
      </c>
      <c r="GJ95" s="5">
        <v>0.96989999999999998</v>
      </c>
      <c r="GK95" s="5">
        <v>0.87649999999999995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>
        <v>0.66180000000000005</v>
      </c>
      <c r="HK95" s="5">
        <v>0.76039999999999996</v>
      </c>
      <c r="HL95" s="5">
        <v>0.2379</v>
      </c>
      <c r="HM95" s="5">
        <v>1.6799999999999999E-2</v>
      </c>
      <c r="HN95" s="5">
        <v>0.8296</v>
      </c>
      <c r="HO95" s="5">
        <v>0.57430000000000003</v>
      </c>
      <c r="HP95" s="5">
        <v>0.99960000000000004</v>
      </c>
      <c r="HQ95" s="5">
        <v>2.8468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0.65715909090909086</v>
      </c>
      <c r="JO95" s="4">
        <f t="shared" si="17"/>
        <v>0.75253636363636356</v>
      </c>
      <c r="JP95" s="4">
        <f t="shared" si="18"/>
        <v>0.25103181818181813</v>
      </c>
      <c r="JQ95" s="4">
        <f t="shared" si="19"/>
        <v>1.8386363636363631E-2</v>
      </c>
      <c r="JR95" s="4">
        <f t="shared" si="20"/>
        <v>0.81126818181818183</v>
      </c>
      <c r="JS95" s="4">
        <f t="shared" si="21"/>
        <v>0.55026470588235299</v>
      </c>
      <c r="JT95" s="4">
        <f t="shared" si="22"/>
        <v>0.99457727272727281</v>
      </c>
      <c r="JU95" s="4">
        <f t="shared" si="23"/>
        <v>4.8557818181818178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k=20,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k=10,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k=10,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k=20,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>
        <v>0.61560000000000004</v>
      </c>
      <c r="BW96" s="5">
        <v>0.65859999999999996</v>
      </c>
      <c r="BX96" s="5">
        <v>0.31769999999999998</v>
      </c>
      <c r="BY96" s="5">
        <v>1.6000000000000001E-3</v>
      </c>
      <c r="BZ96" s="5">
        <v>0.89029999999999998</v>
      </c>
      <c r="CA96" s="5">
        <v>0.66439999999999999</v>
      </c>
      <c r="CB96" s="5">
        <v>1</v>
      </c>
      <c r="CC96" s="5">
        <v>12.245699999999999</v>
      </c>
      <c r="CD96" s="4"/>
      <c r="CE96" s="4"/>
      <c r="CF96" s="4"/>
      <c r="CG96" s="4"/>
      <c r="CH96" s="4"/>
      <c r="CI96" s="4"/>
      <c r="CJ96" s="4"/>
      <c r="CK96" s="4"/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>
        <v>0.6613</v>
      </c>
      <c r="CU96" s="4">
        <v>0.75849999999999995</v>
      </c>
      <c r="CV96" s="4">
        <v>0.2379</v>
      </c>
      <c r="CW96" s="4">
        <v>1.49E-2</v>
      </c>
      <c r="CX96" s="4">
        <v>0.83409999999999995</v>
      </c>
      <c r="CY96" s="4">
        <v>0.65210000000000001</v>
      </c>
      <c r="CZ96" s="4">
        <v>1</v>
      </c>
      <c r="DA96" s="4">
        <v>2.9527000000000001</v>
      </c>
      <c r="DB96" s="5">
        <v>0.74670000000000003</v>
      </c>
      <c r="DC96" s="5">
        <v>0.97309999999999997</v>
      </c>
      <c r="DD96" s="5">
        <v>0.14180000000000001</v>
      </c>
      <c r="DE96" s="5">
        <v>2.8500000000000001E-2</v>
      </c>
      <c r="DF96" s="5">
        <v>0.70520000000000005</v>
      </c>
      <c r="DG96" s="5">
        <v>0.61660000000000004</v>
      </c>
      <c r="DH96" s="5">
        <v>0.98129999999999995</v>
      </c>
      <c r="DI96" s="5">
        <v>0.9919</v>
      </c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>
        <v>0.66159999999999997</v>
      </c>
      <c r="EI96" s="5">
        <v>0.7611</v>
      </c>
      <c r="EJ96" s="5">
        <v>0.23899999999999999</v>
      </c>
      <c r="EK96" s="5">
        <v>1.4800000000000001E-2</v>
      </c>
      <c r="EL96" s="5">
        <v>0.83360000000000001</v>
      </c>
      <c r="EM96" s="5">
        <v>0.6532</v>
      </c>
      <c r="EN96" s="5">
        <v>0.99990000000000001</v>
      </c>
      <c r="EO96" s="5">
        <v>3.0045999999999999</v>
      </c>
      <c r="EP96" s="4">
        <v>0.74550000000000005</v>
      </c>
      <c r="EQ96" s="4">
        <v>0.97150000000000003</v>
      </c>
      <c r="ER96" s="4">
        <v>0.14080000000000001</v>
      </c>
      <c r="ES96" s="4">
        <v>2.8899999999999999E-2</v>
      </c>
      <c r="ET96" s="4">
        <v>0.70489999999999997</v>
      </c>
      <c r="EU96" s="4">
        <v>0.60880000000000001</v>
      </c>
      <c r="EV96" s="4">
        <v>0.97919999999999996</v>
      </c>
      <c r="EW96" s="4">
        <v>0.95830000000000004</v>
      </c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>
        <v>0.74519999999999997</v>
      </c>
      <c r="GE96" s="5">
        <v>0.97019999999999995</v>
      </c>
      <c r="GF96" s="5">
        <v>0.14760000000000001</v>
      </c>
      <c r="GG96" s="5">
        <v>2.8899999999999999E-2</v>
      </c>
      <c r="GH96" s="5">
        <v>0.70550000000000002</v>
      </c>
      <c r="GI96" s="5">
        <v>0.60819999999999996</v>
      </c>
      <c r="GJ96" s="5">
        <v>0.98009999999999997</v>
      </c>
      <c r="GK96" s="5">
        <v>0.92649999999999999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>
        <v>0.66180000000000005</v>
      </c>
      <c r="HK96" s="5">
        <v>0.76119999999999999</v>
      </c>
      <c r="HL96" s="5">
        <v>0.23430000000000001</v>
      </c>
      <c r="HM96" s="5">
        <v>1.49E-2</v>
      </c>
      <c r="HN96" s="5">
        <v>0.83340000000000003</v>
      </c>
      <c r="HO96" s="5">
        <v>0.65100000000000002</v>
      </c>
      <c r="HP96" s="5">
        <v>0.99990000000000001</v>
      </c>
      <c r="HQ96" s="5">
        <v>2.9571000000000001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0.65890434782608698</v>
      </c>
      <c r="JO96" s="4">
        <f t="shared" si="17"/>
        <v>0.75847826086956527</v>
      </c>
      <c r="JP96" s="4">
        <f t="shared" si="18"/>
        <v>0.24961304347826088</v>
      </c>
      <c r="JQ96" s="4">
        <f t="shared" si="19"/>
        <v>1.2573913043478263E-2</v>
      </c>
      <c r="JR96" s="4">
        <f t="shared" si="20"/>
        <v>0.83310869565217427</v>
      </c>
      <c r="JS96" s="4">
        <f t="shared" si="21"/>
        <v>0.64827058823529404</v>
      </c>
      <c r="JT96" s="4">
        <f t="shared" si="22"/>
        <v>0.99664782608695646</v>
      </c>
      <c r="JU96" s="4">
        <f t="shared" si="23"/>
        <v>4.8847391304347818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k=10,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k=10,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k=20,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>
        <v>0.61070000000000002</v>
      </c>
      <c r="BW97" s="5">
        <v>0.64849999999999997</v>
      </c>
      <c r="BX97" s="5">
        <v>0.32490000000000002</v>
      </c>
      <c r="BY97" s="5">
        <v>1.6000000000000001E-3</v>
      </c>
      <c r="BZ97" s="5">
        <v>0.89200000000000002</v>
      </c>
      <c r="CA97" s="5">
        <v>0.66549999999999998</v>
      </c>
      <c r="CB97" s="5">
        <v>1</v>
      </c>
      <c r="CC97" s="5">
        <v>12.058400000000001</v>
      </c>
      <c r="CD97" s="4"/>
      <c r="CE97" s="4"/>
      <c r="CF97" s="4"/>
      <c r="CG97" s="4"/>
      <c r="CH97" s="4"/>
      <c r="CI97" s="4"/>
      <c r="CJ97" s="4"/>
      <c r="CK97" s="4"/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>
        <v>0.66239999999999999</v>
      </c>
      <c r="CU97" s="4">
        <v>0.76419999999999999</v>
      </c>
      <c r="CV97" s="4">
        <v>0.23039999999999999</v>
      </c>
      <c r="CW97" s="4">
        <v>1.49E-2</v>
      </c>
      <c r="CX97" s="4">
        <v>0.83289999999999997</v>
      </c>
      <c r="CY97" s="4">
        <v>0.65139999999999998</v>
      </c>
      <c r="CZ97" s="4">
        <v>1</v>
      </c>
      <c r="DA97" s="4">
        <v>3.0771000000000002</v>
      </c>
      <c r="DB97" s="5">
        <v>0.75249999999999995</v>
      </c>
      <c r="DC97" s="5">
        <v>0.98870000000000002</v>
      </c>
      <c r="DD97" s="5">
        <v>0.1389</v>
      </c>
      <c r="DE97" s="5">
        <v>2.8400000000000002E-2</v>
      </c>
      <c r="DF97" s="5">
        <v>0.70230000000000004</v>
      </c>
      <c r="DG97" s="5">
        <v>0.61629999999999996</v>
      </c>
      <c r="DH97" s="5">
        <v>0.98129999999999995</v>
      </c>
      <c r="DI97" s="5">
        <v>1.0059</v>
      </c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>
        <v>0.66279999999999994</v>
      </c>
      <c r="EI97" s="5">
        <v>0.76739999999999997</v>
      </c>
      <c r="EJ97" s="5">
        <v>0.23419999999999999</v>
      </c>
      <c r="EK97" s="5">
        <v>1.4800000000000001E-2</v>
      </c>
      <c r="EL97" s="5">
        <v>0.83209999999999995</v>
      </c>
      <c r="EM97" s="5">
        <v>0.6522</v>
      </c>
      <c r="EN97" s="5">
        <v>0.99990000000000001</v>
      </c>
      <c r="EO97" s="5">
        <v>3.0640999999999998</v>
      </c>
      <c r="EP97" s="4">
        <v>0.751</v>
      </c>
      <c r="EQ97" s="4">
        <v>0.98640000000000005</v>
      </c>
      <c r="ER97" s="4">
        <v>0.13900000000000001</v>
      </c>
      <c r="ES97" s="4">
        <v>2.8799999999999999E-2</v>
      </c>
      <c r="ET97" s="4">
        <v>0.70220000000000005</v>
      </c>
      <c r="EU97" s="4">
        <v>0.60850000000000004</v>
      </c>
      <c r="EV97" s="4">
        <v>0.97919999999999996</v>
      </c>
      <c r="EW97" s="4">
        <v>0.98950000000000005</v>
      </c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>
        <v>0.75060000000000004</v>
      </c>
      <c r="GE97" s="5">
        <v>0.98470000000000002</v>
      </c>
      <c r="GF97" s="5">
        <v>0.14599999999999999</v>
      </c>
      <c r="GG97" s="5">
        <v>2.8799999999999999E-2</v>
      </c>
      <c r="GH97" s="5">
        <v>0.70289999999999997</v>
      </c>
      <c r="GI97" s="5">
        <v>0.60799999999999998</v>
      </c>
      <c r="GJ97" s="5">
        <v>0.98009999999999997</v>
      </c>
      <c r="GK97" s="5">
        <v>0.9325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>
        <v>0.66310000000000002</v>
      </c>
      <c r="HK97" s="5">
        <v>0.76749999999999996</v>
      </c>
      <c r="HL97" s="5">
        <v>0.22850000000000001</v>
      </c>
      <c r="HM97" s="5">
        <v>1.49E-2</v>
      </c>
      <c r="HN97" s="5">
        <v>0.83209999999999995</v>
      </c>
      <c r="HO97" s="5">
        <v>0.6502</v>
      </c>
      <c r="HP97" s="5">
        <v>0.99990000000000001</v>
      </c>
      <c r="HQ97" s="5">
        <v>3.0379999999999998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0.65832608695652173</v>
      </c>
      <c r="JO97" s="4">
        <f t="shared" si="17"/>
        <v>0.75949130434782608</v>
      </c>
      <c r="JP97" s="4">
        <f t="shared" si="18"/>
        <v>0.25030434782608696</v>
      </c>
      <c r="JQ97" s="4">
        <f t="shared" si="19"/>
        <v>1.2552173913043481E-2</v>
      </c>
      <c r="JR97" s="4">
        <f t="shared" si="20"/>
        <v>0.83281304347826079</v>
      </c>
      <c r="JS97" s="4">
        <f t="shared" si="21"/>
        <v>0.64818235294117643</v>
      </c>
      <c r="JT97" s="4">
        <f t="shared" si="22"/>
        <v>0.99664782608695646</v>
      </c>
      <c r="JU97" s="4">
        <f t="shared" si="23"/>
        <v>4.9101913043478262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k=10,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k=20,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>
        <v>0.629</v>
      </c>
      <c r="BW98" s="5">
        <v>0.68269999999999997</v>
      </c>
      <c r="BX98" s="5">
        <v>0.29899999999999999</v>
      </c>
      <c r="BY98" s="5">
        <v>1.6000000000000001E-3</v>
      </c>
      <c r="BZ98" s="5">
        <v>0.88080000000000003</v>
      </c>
      <c r="CA98" s="5">
        <v>0.65529999999999999</v>
      </c>
      <c r="CB98" s="5">
        <v>1</v>
      </c>
      <c r="CC98" s="5">
        <v>11.9915</v>
      </c>
      <c r="CD98" s="4"/>
      <c r="CE98" s="4"/>
      <c r="CF98" s="4"/>
      <c r="CG98" s="4"/>
      <c r="CH98" s="4"/>
      <c r="CI98" s="4"/>
      <c r="CJ98" s="4"/>
      <c r="CK98" s="4"/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>
        <v>0.66679999999999995</v>
      </c>
      <c r="CU98" s="4">
        <v>0.76790000000000003</v>
      </c>
      <c r="CV98" s="4">
        <v>0.23319999999999999</v>
      </c>
      <c r="CW98" s="4">
        <v>1.4800000000000001E-2</v>
      </c>
      <c r="CX98" s="4">
        <v>0.82979999999999998</v>
      </c>
      <c r="CY98" s="4">
        <v>0.65259999999999996</v>
      </c>
      <c r="CZ98" s="4">
        <v>1</v>
      </c>
      <c r="DA98" s="4">
        <v>3.1621999999999999</v>
      </c>
      <c r="DB98" s="5">
        <v>0.75860000000000005</v>
      </c>
      <c r="DC98" s="5">
        <v>1.0002</v>
      </c>
      <c r="DD98" s="5">
        <v>0.14000000000000001</v>
      </c>
      <c r="DE98" s="5">
        <v>2.7699999999999999E-2</v>
      </c>
      <c r="DF98" s="5">
        <v>0.70840000000000003</v>
      </c>
      <c r="DG98" s="5">
        <v>0.6371</v>
      </c>
      <c r="DH98" s="5">
        <v>0.98129999999999995</v>
      </c>
      <c r="DI98" s="5">
        <v>1.0045999999999999</v>
      </c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>
        <v>0.66690000000000005</v>
      </c>
      <c r="EI98" s="5">
        <v>0.7702</v>
      </c>
      <c r="EJ98" s="5">
        <v>0.2329</v>
      </c>
      <c r="EK98" s="5">
        <v>1.47E-2</v>
      </c>
      <c r="EL98" s="5">
        <v>0.82909999999999995</v>
      </c>
      <c r="EM98" s="5">
        <v>0.65400000000000003</v>
      </c>
      <c r="EN98" s="5">
        <v>0.99990000000000001</v>
      </c>
      <c r="EO98" s="5">
        <v>3.0150999999999999</v>
      </c>
      <c r="EP98" s="4">
        <v>0.75729999999999997</v>
      </c>
      <c r="EQ98" s="4">
        <v>0.99760000000000004</v>
      </c>
      <c r="ER98" s="4">
        <v>0.14230000000000001</v>
      </c>
      <c r="ES98" s="4">
        <v>2.7900000000000001E-2</v>
      </c>
      <c r="ET98" s="4">
        <v>0.70840000000000003</v>
      </c>
      <c r="EU98" s="4">
        <v>0.63219999999999998</v>
      </c>
      <c r="EV98" s="4">
        <v>0.97919999999999996</v>
      </c>
      <c r="EW98" s="4">
        <v>0.9929</v>
      </c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>
        <v>0.75760000000000005</v>
      </c>
      <c r="GE98" s="5">
        <v>0.998</v>
      </c>
      <c r="GF98" s="5">
        <v>0.14480000000000001</v>
      </c>
      <c r="GG98" s="5">
        <v>2.7900000000000001E-2</v>
      </c>
      <c r="GH98" s="5">
        <v>0.70889999999999997</v>
      </c>
      <c r="GI98" s="5">
        <v>0.63239999999999996</v>
      </c>
      <c r="GJ98" s="5">
        <v>0.98009999999999997</v>
      </c>
      <c r="GK98" s="5">
        <v>0.92730000000000001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0.66890952380952395</v>
      </c>
      <c r="JO98" s="4">
        <f t="shared" si="17"/>
        <v>0.77795714285714279</v>
      </c>
      <c r="JP98" s="4">
        <f t="shared" si="18"/>
        <v>0.24013333333333337</v>
      </c>
      <c r="JQ98" s="4">
        <f t="shared" si="19"/>
        <v>1.2428571428571429E-2</v>
      </c>
      <c r="JR98" s="4">
        <f t="shared" si="20"/>
        <v>0.82689999999999997</v>
      </c>
      <c r="JS98" s="4">
        <f t="shared" si="21"/>
        <v>0.64946875000000004</v>
      </c>
      <c r="JT98" s="4">
        <f t="shared" si="22"/>
        <v>0.99633333333333329</v>
      </c>
      <c r="JU98" s="4">
        <f t="shared" si="23"/>
        <v>4.9564190476190486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k=20,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>
        <v>0.61509999999999998</v>
      </c>
      <c r="BW99" s="5">
        <v>0.65649999999999997</v>
      </c>
      <c r="BX99" s="5">
        <v>0.3165</v>
      </c>
      <c r="BY99" s="5">
        <v>1.6000000000000001E-3</v>
      </c>
      <c r="BZ99" s="5">
        <v>0.88739999999999997</v>
      </c>
      <c r="CA99" s="5">
        <v>0.65959999999999996</v>
      </c>
      <c r="CB99" s="5">
        <v>1</v>
      </c>
      <c r="CC99" s="5">
        <v>11.790900000000001</v>
      </c>
      <c r="CD99" s="4"/>
      <c r="CE99" s="4"/>
      <c r="CF99" s="4"/>
      <c r="CG99" s="4"/>
      <c r="CH99" s="4"/>
      <c r="CI99" s="4"/>
      <c r="CJ99" s="4"/>
      <c r="CK99" s="4"/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>
        <v>0.66359999999999997</v>
      </c>
      <c r="CU99" s="4">
        <v>0.76400000000000001</v>
      </c>
      <c r="CV99" s="4">
        <v>0.23219999999999999</v>
      </c>
      <c r="CW99" s="4">
        <v>1.49E-2</v>
      </c>
      <c r="CX99" s="4">
        <v>0.82979999999999998</v>
      </c>
      <c r="CY99" s="4">
        <v>0.64880000000000004</v>
      </c>
      <c r="CZ99" s="4">
        <v>1</v>
      </c>
      <c r="DA99" s="4">
        <v>3.1894999999999998</v>
      </c>
      <c r="DB99" s="5">
        <v>0.75160000000000005</v>
      </c>
      <c r="DC99" s="5">
        <v>0.98460000000000003</v>
      </c>
      <c r="DD99" s="5">
        <v>0.13780000000000001</v>
      </c>
      <c r="DE99" s="5">
        <v>2.8400000000000002E-2</v>
      </c>
      <c r="DF99" s="5">
        <v>0.70150000000000001</v>
      </c>
      <c r="DG99" s="5">
        <v>0.61570000000000003</v>
      </c>
      <c r="DH99" s="5">
        <v>0.98129999999999995</v>
      </c>
      <c r="DI99" s="5">
        <v>0.99729999999999996</v>
      </c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>
        <v>0.66400000000000003</v>
      </c>
      <c r="EI99" s="5">
        <v>0.76690000000000003</v>
      </c>
      <c r="EJ99" s="5">
        <v>0.23200000000000001</v>
      </c>
      <c r="EK99" s="5">
        <v>1.4800000000000001E-2</v>
      </c>
      <c r="EL99" s="5">
        <v>0.82950000000000002</v>
      </c>
      <c r="EM99" s="5">
        <v>0.64980000000000004</v>
      </c>
      <c r="EN99" s="5">
        <v>0.99990000000000001</v>
      </c>
      <c r="EO99" s="5">
        <v>3.0716999999999999</v>
      </c>
      <c r="EP99" s="4">
        <v>0.75009999999999999</v>
      </c>
      <c r="EQ99" s="4">
        <v>0.98219999999999996</v>
      </c>
      <c r="ER99" s="4">
        <v>0.13819999999999999</v>
      </c>
      <c r="ES99" s="4">
        <v>2.87E-2</v>
      </c>
      <c r="ET99" s="4">
        <v>0.70089999999999997</v>
      </c>
      <c r="EU99" s="4">
        <v>0.6079</v>
      </c>
      <c r="EV99" s="4">
        <v>0.97919999999999996</v>
      </c>
      <c r="EW99" s="4">
        <v>0.99419999999999997</v>
      </c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>
        <v>0.75</v>
      </c>
      <c r="GE99" s="5">
        <v>0.98119999999999996</v>
      </c>
      <c r="GF99" s="5">
        <v>0.1459</v>
      </c>
      <c r="GG99" s="5">
        <v>2.8799999999999999E-2</v>
      </c>
      <c r="GH99" s="5">
        <v>0.70150000000000001</v>
      </c>
      <c r="GI99" s="5">
        <v>0.60729999999999995</v>
      </c>
      <c r="GJ99" s="5">
        <v>0.98009999999999997</v>
      </c>
      <c r="GK99" s="5">
        <v>0.91900000000000004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0.66119523809523795</v>
      </c>
      <c r="JO99" s="4">
        <f t="shared" si="17"/>
        <v>0.76395714285714278</v>
      </c>
      <c r="JP99" s="4">
        <f t="shared" si="18"/>
        <v>0.24742857142857141</v>
      </c>
      <c r="JQ99" s="4">
        <f t="shared" si="19"/>
        <v>1.2609523809523812E-2</v>
      </c>
      <c r="JR99" s="4">
        <f t="shared" si="20"/>
        <v>0.82795238095238077</v>
      </c>
      <c r="JS99" s="4">
        <f t="shared" si="21"/>
        <v>0.64476875</v>
      </c>
      <c r="JT99" s="4">
        <f t="shared" si="22"/>
        <v>0.99633333333333329</v>
      </c>
      <c r="JU99" s="4">
        <f t="shared" si="23"/>
        <v>5.088795238095237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k=20,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k=10,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k=20,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>
        <v>0.61240000000000006</v>
      </c>
      <c r="BW100" s="5">
        <v>0.64949999999999997</v>
      </c>
      <c r="BX100" s="5">
        <v>0.31859999999999999</v>
      </c>
      <c r="BY100" s="5">
        <v>1.6000000000000001E-3</v>
      </c>
      <c r="BZ100" s="5">
        <v>0.88480000000000003</v>
      </c>
      <c r="CA100" s="5">
        <v>0.65329999999999999</v>
      </c>
      <c r="CB100" s="5">
        <v>1</v>
      </c>
      <c r="CC100" s="5">
        <v>11.1439</v>
      </c>
      <c r="CD100" s="4"/>
      <c r="CE100" s="4"/>
      <c r="CF100" s="4"/>
      <c r="CG100" s="4"/>
      <c r="CH100" s="4"/>
      <c r="CI100" s="4"/>
      <c r="CJ100" s="4"/>
      <c r="CK100" s="4"/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>
        <v>0.66549999999999998</v>
      </c>
      <c r="CU100" s="4">
        <v>0.7681</v>
      </c>
      <c r="CV100" s="4">
        <v>0.22289999999999999</v>
      </c>
      <c r="CW100" s="4">
        <v>1.4800000000000001E-2</v>
      </c>
      <c r="CX100" s="4">
        <v>0.82179999999999997</v>
      </c>
      <c r="CY100" s="4">
        <v>0.64339999999999997</v>
      </c>
      <c r="CZ100" s="4">
        <v>1</v>
      </c>
      <c r="DA100" s="4">
        <v>3.1189</v>
      </c>
      <c r="DB100" s="5">
        <v>0.75660000000000005</v>
      </c>
      <c r="DC100" s="5">
        <v>0.99660000000000004</v>
      </c>
      <c r="DD100" s="5">
        <v>0.1346</v>
      </c>
      <c r="DE100" s="5">
        <v>2.8199999999999999E-2</v>
      </c>
      <c r="DF100" s="5">
        <v>0.69369999999999998</v>
      </c>
      <c r="DG100" s="5">
        <v>0.61399999999999999</v>
      </c>
      <c r="DH100" s="5">
        <v>0.98129999999999995</v>
      </c>
      <c r="DI100" s="5">
        <v>0.98729999999999996</v>
      </c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>
        <v>0.66590000000000005</v>
      </c>
      <c r="EI100" s="5">
        <v>0.77070000000000005</v>
      </c>
      <c r="EJ100" s="5">
        <v>0.22559999999999999</v>
      </c>
      <c r="EK100" s="5">
        <v>1.4800000000000001E-2</v>
      </c>
      <c r="EL100" s="5">
        <v>0.82189999999999996</v>
      </c>
      <c r="EM100" s="5">
        <v>0.64439999999999997</v>
      </c>
      <c r="EN100" s="5">
        <v>0.99990000000000001</v>
      </c>
      <c r="EO100" s="5">
        <v>2.9986999999999999</v>
      </c>
      <c r="EP100" s="4">
        <v>0.75470000000000004</v>
      </c>
      <c r="EQ100" s="4">
        <v>0.99329999999999996</v>
      </c>
      <c r="ER100" s="4">
        <v>0.13600000000000001</v>
      </c>
      <c r="ES100" s="4">
        <v>2.8500000000000001E-2</v>
      </c>
      <c r="ET100" s="4">
        <v>0.69310000000000005</v>
      </c>
      <c r="EU100" s="4">
        <v>0.60619999999999996</v>
      </c>
      <c r="EV100" s="4">
        <v>0.97919999999999996</v>
      </c>
      <c r="EW100" s="4">
        <v>0.95820000000000005</v>
      </c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>
        <v>0.75509999999999999</v>
      </c>
      <c r="GE100" s="5">
        <v>0.99299999999999999</v>
      </c>
      <c r="GF100" s="5">
        <v>0.14169999999999999</v>
      </c>
      <c r="GG100" s="5">
        <v>2.8500000000000001E-2</v>
      </c>
      <c r="GH100" s="5">
        <v>0.69430000000000003</v>
      </c>
      <c r="GI100" s="5">
        <v>0.60570000000000002</v>
      </c>
      <c r="GJ100" s="5">
        <v>0.98009999999999997</v>
      </c>
      <c r="GK100" s="5">
        <v>0.90880000000000005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0.66155714285714284</v>
      </c>
      <c r="JO100" s="4">
        <f t="shared" si="17"/>
        <v>0.76424285714285711</v>
      </c>
      <c r="JP100" s="4">
        <f t="shared" si="18"/>
        <v>0.24527619047619048</v>
      </c>
      <c r="JQ100" s="4">
        <f t="shared" si="19"/>
        <v>1.2561904761904764E-2</v>
      </c>
      <c r="JR100" s="4">
        <f t="shared" si="20"/>
        <v>0.82249523809523784</v>
      </c>
      <c r="JS100" s="4">
        <f t="shared" si="21"/>
        <v>0.63976875</v>
      </c>
      <c r="JT100" s="4">
        <f t="shared" si="22"/>
        <v>0.99633333333333329</v>
      </c>
      <c r="JU100" s="4">
        <f t="shared" si="23"/>
        <v>4.8178571428571431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k=20,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>
        <v>0.6028</v>
      </c>
      <c r="BW101" s="5">
        <v>0.63439999999999996</v>
      </c>
      <c r="BX101" s="5">
        <v>0.32990000000000003</v>
      </c>
      <c r="BY101" s="5">
        <v>1.6000000000000001E-3</v>
      </c>
      <c r="BZ101" s="5">
        <v>0.88629999999999998</v>
      </c>
      <c r="CA101" s="5">
        <v>0.65339999999999998</v>
      </c>
      <c r="CB101" s="5">
        <v>1</v>
      </c>
      <c r="CC101" s="5">
        <v>16.787700000000001</v>
      </c>
      <c r="CD101" s="4"/>
      <c r="CE101" s="4"/>
      <c r="CF101" s="4"/>
      <c r="CG101" s="4"/>
      <c r="CH101" s="4"/>
      <c r="CI101" s="4"/>
      <c r="CJ101" s="4"/>
      <c r="CK101" s="4"/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>
        <v>0.67689999999999995</v>
      </c>
      <c r="CU101" s="4">
        <v>0.80310000000000004</v>
      </c>
      <c r="CV101" s="4">
        <v>0.20710000000000001</v>
      </c>
      <c r="CW101" s="4">
        <v>1.47E-2</v>
      </c>
      <c r="CX101" s="4">
        <v>0.81210000000000004</v>
      </c>
      <c r="CY101" s="4">
        <v>0.6421</v>
      </c>
      <c r="CZ101" s="4">
        <v>1</v>
      </c>
      <c r="DA101" s="4">
        <v>3.1762999999999999</v>
      </c>
      <c r="DB101" s="5">
        <v>0.76800000000000002</v>
      </c>
      <c r="DC101" s="5">
        <v>1.028</v>
      </c>
      <c r="DD101" s="5">
        <v>0.1321</v>
      </c>
      <c r="DE101" s="5">
        <v>2.8000000000000001E-2</v>
      </c>
      <c r="DF101" s="5">
        <v>0.68899999999999995</v>
      </c>
      <c r="DG101" s="5">
        <v>0.6139</v>
      </c>
      <c r="DH101" s="5">
        <v>0.98129999999999995</v>
      </c>
      <c r="DI101" s="5">
        <v>1.0012000000000001</v>
      </c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>
        <v>0.67689999999999995</v>
      </c>
      <c r="EI101" s="5">
        <v>0.80520000000000003</v>
      </c>
      <c r="EJ101" s="5">
        <v>0.21010000000000001</v>
      </c>
      <c r="EK101" s="5">
        <v>1.47E-2</v>
      </c>
      <c r="EL101" s="5">
        <v>0.81210000000000004</v>
      </c>
      <c r="EM101" s="5">
        <v>0.64270000000000005</v>
      </c>
      <c r="EN101" s="5">
        <v>0.99990000000000001</v>
      </c>
      <c r="EO101" s="5">
        <v>3.0339999999999998</v>
      </c>
      <c r="EP101" s="4">
        <v>0.76619999999999999</v>
      </c>
      <c r="EQ101" s="4">
        <v>1.0243</v>
      </c>
      <c r="ER101" s="4">
        <v>0.1338</v>
      </c>
      <c r="ES101" s="4">
        <v>2.8299999999999999E-2</v>
      </c>
      <c r="ET101" s="4">
        <v>0.68830000000000002</v>
      </c>
      <c r="EU101" s="4">
        <v>0.60609999999999997</v>
      </c>
      <c r="EV101" s="4">
        <v>0.97919999999999996</v>
      </c>
      <c r="EW101" s="4">
        <v>0.96779999999999999</v>
      </c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>
        <v>0.7661</v>
      </c>
      <c r="GE101" s="5">
        <v>1.0230999999999999</v>
      </c>
      <c r="GF101" s="5">
        <v>0.1399</v>
      </c>
      <c r="GG101" s="5">
        <v>2.8299999999999999E-2</v>
      </c>
      <c r="GH101" s="5">
        <v>0.68969999999999998</v>
      </c>
      <c r="GI101" s="5">
        <v>0.60560000000000003</v>
      </c>
      <c r="GJ101" s="5">
        <v>0.98009999999999997</v>
      </c>
      <c r="GK101" s="5">
        <v>0.91749999999999998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0.66495238095238085</v>
      </c>
      <c r="JO101" s="4">
        <f t="shared" si="17"/>
        <v>0.779409523809524</v>
      </c>
      <c r="JP101" s="4">
        <f t="shared" si="18"/>
        <v>0.23988095238095236</v>
      </c>
      <c r="JQ101" s="4">
        <f t="shared" si="19"/>
        <v>1.2490476190476189E-2</v>
      </c>
      <c r="JR101" s="4">
        <f t="shared" si="20"/>
        <v>0.81846190476190472</v>
      </c>
      <c r="JS101" s="4">
        <f t="shared" si="21"/>
        <v>0.63891249999999999</v>
      </c>
      <c r="JT101" s="4">
        <f t="shared" si="22"/>
        <v>0.99633333333333329</v>
      </c>
      <c r="JU101" s="4">
        <f t="shared" si="23"/>
        <v>5.2195857142857145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k=15,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k=20,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>
        <v>0.61319999999999997</v>
      </c>
      <c r="BW102" s="5">
        <v>0.65400000000000003</v>
      </c>
      <c r="BX102" s="5">
        <v>0.3226</v>
      </c>
      <c r="BY102" s="5">
        <v>1.6000000000000001E-3</v>
      </c>
      <c r="BZ102" s="5">
        <v>0.89039999999999997</v>
      </c>
      <c r="CA102" s="5">
        <v>0.66369999999999996</v>
      </c>
      <c r="CB102" s="5">
        <v>1</v>
      </c>
      <c r="CC102" s="5">
        <v>16.516200000000001</v>
      </c>
      <c r="CD102" s="4"/>
      <c r="CE102" s="4"/>
      <c r="CF102" s="4"/>
      <c r="CG102" s="4"/>
      <c r="CH102" s="4"/>
      <c r="CI102" s="4"/>
      <c r="CJ102" s="4"/>
      <c r="CK102" s="4"/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>
        <v>0.66449999999999998</v>
      </c>
      <c r="CU102" s="4">
        <v>0.76910000000000001</v>
      </c>
      <c r="CV102" s="4">
        <v>0.22889999999999999</v>
      </c>
      <c r="CW102" s="4">
        <v>1.49E-2</v>
      </c>
      <c r="CX102" s="4">
        <v>0.83179999999999998</v>
      </c>
      <c r="CY102" s="4">
        <v>0.65029999999999999</v>
      </c>
      <c r="CZ102" s="4">
        <v>1</v>
      </c>
      <c r="DA102" s="4">
        <v>3.1575000000000002</v>
      </c>
      <c r="DB102" s="5">
        <v>0.75329999999999997</v>
      </c>
      <c r="DC102" s="5">
        <v>0.99080000000000001</v>
      </c>
      <c r="DD102" s="5">
        <v>0.13880000000000001</v>
      </c>
      <c r="DE102" s="5">
        <v>2.8400000000000002E-2</v>
      </c>
      <c r="DF102" s="5">
        <v>0.7026</v>
      </c>
      <c r="DG102" s="5">
        <v>0.61609999999999998</v>
      </c>
      <c r="DH102" s="5">
        <v>0.98129999999999995</v>
      </c>
      <c r="DI102" s="5">
        <v>0.99680000000000002</v>
      </c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>
        <v>0.66500000000000004</v>
      </c>
      <c r="EI102" s="5">
        <v>0.7722</v>
      </c>
      <c r="EJ102" s="5">
        <v>0.2316</v>
      </c>
      <c r="EK102" s="5">
        <v>1.4800000000000001E-2</v>
      </c>
      <c r="EL102" s="5">
        <v>0.83120000000000005</v>
      </c>
      <c r="EM102" s="5">
        <v>0.6512</v>
      </c>
      <c r="EN102" s="5">
        <v>0.99990000000000001</v>
      </c>
      <c r="EO102" s="5">
        <v>2.9963000000000002</v>
      </c>
      <c r="EP102" s="4">
        <v>0.75180000000000002</v>
      </c>
      <c r="EQ102" s="4">
        <v>0.98839999999999995</v>
      </c>
      <c r="ER102" s="4">
        <v>0.13969999999999999</v>
      </c>
      <c r="ES102" s="4">
        <v>2.8799999999999999E-2</v>
      </c>
      <c r="ET102" s="4">
        <v>0.70220000000000005</v>
      </c>
      <c r="EU102" s="4">
        <v>0.60829999999999995</v>
      </c>
      <c r="EV102" s="4">
        <v>0.97919999999999996</v>
      </c>
      <c r="EW102" s="4">
        <v>0.97009999999999996</v>
      </c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>
        <v>0.75149999999999995</v>
      </c>
      <c r="GE102" s="5">
        <v>0.98680000000000001</v>
      </c>
      <c r="GF102" s="5">
        <v>0.14630000000000001</v>
      </c>
      <c r="GG102" s="5">
        <v>2.8799999999999999E-2</v>
      </c>
      <c r="GH102" s="5">
        <v>0.70289999999999997</v>
      </c>
      <c r="GI102" s="5">
        <v>0.60780000000000001</v>
      </c>
      <c r="GJ102" s="5">
        <v>0.98009999999999997</v>
      </c>
      <c r="GK102" s="5">
        <v>0.91720000000000002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0.66123809523809518</v>
      </c>
      <c r="JO102" s="4">
        <f t="shared" si="17"/>
        <v>0.76629523809523803</v>
      </c>
      <c r="JP102" s="4">
        <f t="shared" si="18"/>
        <v>0.24791904761904759</v>
      </c>
      <c r="JQ102" s="4">
        <f t="shared" si="19"/>
        <v>1.261904761904762E-2</v>
      </c>
      <c r="JR102" s="4">
        <f t="shared" si="20"/>
        <v>0.83020952380952362</v>
      </c>
      <c r="JS102" s="4">
        <f t="shared" si="21"/>
        <v>0.64684374999999994</v>
      </c>
      <c r="JT102" s="4">
        <f t="shared" si="22"/>
        <v>0.99633333333333329</v>
      </c>
      <c r="JU102" s="4">
        <f t="shared" si="23"/>
        <v>5.0729952380952383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k=20,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>
        <v>0.60760000000000003</v>
      </c>
      <c r="BW103" s="5">
        <v>0.64300000000000002</v>
      </c>
      <c r="BX103" s="5">
        <v>0.3281</v>
      </c>
      <c r="BY103" s="5">
        <v>1.6000000000000001E-3</v>
      </c>
      <c r="BZ103" s="5">
        <v>0.88749999999999996</v>
      </c>
      <c r="CA103" s="5">
        <v>0.65129999999999999</v>
      </c>
      <c r="CB103" s="5">
        <v>1</v>
      </c>
      <c r="CC103" s="5">
        <v>15.151400000000001</v>
      </c>
      <c r="CD103" s="4"/>
      <c r="CE103" s="4"/>
      <c r="CF103" s="4"/>
      <c r="CG103" s="4"/>
      <c r="CH103" s="4"/>
      <c r="CI103" s="4"/>
      <c r="CJ103" s="4"/>
      <c r="CK103" s="4"/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>
        <v>0.66559999999999997</v>
      </c>
      <c r="CU103" s="4">
        <v>0.77329999999999999</v>
      </c>
      <c r="CV103" s="4">
        <v>0.22309999999999999</v>
      </c>
      <c r="CW103" s="4">
        <v>1.67E-2</v>
      </c>
      <c r="CX103" s="4">
        <v>0.81930000000000003</v>
      </c>
      <c r="CY103" s="4">
        <v>0.56940000000000002</v>
      </c>
      <c r="CZ103" s="4">
        <v>0.99950000000000006</v>
      </c>
      <c r="DA103" s="4">
        <v>3.0632999999999999</v>
      </c>
      <c r="DB103" s="5">
        <v>0.74199999999999999</v>
      </c>
      <c r="DC103" s="5">
        <v>0.95740000000000003</v>
      </c>
      <c r="DD103" s="5">
        <v>0.14610000000000001</v>
      </c>
      <c r="DE103" s="5">
        <v>5.4300000000000001E-2</v>
      </c>
      <c r="DF103" s="5">
        <v>0.59589999999999999</v>
      </c>
      <c r="DG103" s="5">
        <v>0.27279999999999999</v>
      </c>
      <c r="DH103" s="5">
        <v>0.97109999999999996</v>
      </c>
      <c r="DI103" s="5">
        <v>0.93540000000000001</v>
      </c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>
        <v>0.66600000000000004</v>
      </c>
      <c r="EI103" s="5">
        <v>0.77590000000000003</v>
      </c>
      <c r="EJ103" s="5">
        <v>0.22620000000000001</v>
      </c>
      <c r="EK103" s="5">
        <v>1.67E-2</v>
      </c>
      <c r="EL103" s="5">
        <v>0.81899999999999995</v>
      </c>
      <c r="EM103" s="5">
        <v>0.56969999999999998</v>
      </c>
      <c r="EN103" s="5">
        <v>0.99970000000000003</v>
      </c>
      <c r="EO103" s="5">
        <v>2.8763999999999998</v>
      </c>
      <c r="EP103" s="4">
        <v>0.73929999999999996</v>
      </c>
      <c r="EQ103" s="4">
        <v>0.95289999999999997</v>
      </c>
      <c r="ER103" s="4">
        <v>0.14810000000000001</v>
      </c>
      <c r="ES103" s="4">
        <v>5.4800000000000001E-2</v>
      </c>
      <c r="ET103" s="4">
        <v>0.59550000000000003</v>
      </c>
      <c r="EU103" s="4">
        <v>0.27029999999999998</v>
      </c>
      <c r="EV103" s="4">
        <v>0.96740000000000004</v>
      </c>
      <c r="EW103" s="4">
        <v>0.90080000000000005</v>
      </c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>
        <v>0.73929999999999996</v>
      </c>
      <c r="GE103" s="5">
        <v>0.95089999999999997</v>
      </c>
      <c r="GF103" s="5">
        <v>0.1489</v>
      </c>
      <c r="GG103" s="5">
        <v>5.5100000000000003E-2</v>
      </c>
      <c r="GH103" s="5">
        <v>0.59630000000000005</v>
      </c>
      <c r="GI103" s="5">
        <v>0.26860000000000001</v>
      </c>
      <c r="GJ103" s="5">
        <v>0.96989999999999998</v>
      </c>
      <c r="GK103" s="5">
        <v>0.86119999999999997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0.65812000000000004</v>
      </c>
      <c r="JO103" s="4">
        <f t="shared" ref="JO103" si="41">AVERAGEIFS(B103:JM103,metrics.rec,"MSE")</f>
        <v>0.75926500000000008</v>
      </c>
      <c r="JP103" s="4">
        <f t="shared" ref="JP103" si="42">AVERAGEIFS(B103:JM103,metrics.rec,"R")</f>
        <v>0.24676000000000003</v>
      </c>
      <c r="JQ103" s="4">
        <f t="shared" ref="JQ103" si="43">AVERAGEIFS(B103:JM103,metrics.rec,"Precision")</f>
        <v>1.8779999999999998E-2</v>
      </c>
      <c r="JR103" s="4">
        <f t="shared" ref="JR103" si="44">AVERAGEIFS(B103:JM103,metrics.rec,"Recall")</f>
        <v>0.80092999999999981</v>
      </c>
      <c r="JS103" s="4">
        <f t="shared" ref="JS103" si="45">AVERAGEIFS(B103:JM103,metrics.rec,"Coverage")</f>
        <v>0.54158000000000006</v>
      </c>
      <c r="JT103" s="4">
        <f t="shared" ref="JT103" si="46">AVERAGEIFS(B103:JM103,metrics.rec,"Recatio")</f>
        <v>0.99405500000000002</v>
      </c>
      <c r="JU103" s="4">
        <f t="shared" ref="JU103" si="47">AVERAGEIFS(B103:JM103,metrics.rec,"Time")</f>
        <v>5.4193300000000013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k=20,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k=10,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k=20, r=0.9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11">
        <v>0.63290000000000002</v>
      </c>
      <c r="BW104" s="11">
        <v>0.6915</v>
      </c>
      <c r="BX104" s="11">
        <v>0.28420000000000001</v>
      </c>
      <c r="BY104" s="11">
        <v>1.6000000000000001E-3</v>
      </c>
      <c r="BZ104" s="11">
        <v>0.88160000000000005</v>
      </c>
      <c r="CA104" s="11">
        <v>0.65139999999999998</v>
      </c>
      <c r="CB104" s="11">
        <v>1</v>
      </c>
      <c r="CC104" s="11">
        <v>14.469799999999999</v>
      </c>
      <c r="CD104" s="4"/>
      <c r="CE104" s="4"/>
      <c r="CF104" s="4"/>
      <c r="CG104" s="4"/>
      <c r="CH104" s="4"/>
      <c r="CI104" s="4"/>
      <c r="CJ104" s="4"/>
      <c r="CK104" s="4"/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>
        <v>0.66439999999999999</v>
      </c>
      <c r="CU104" s="4">
        <v>0.76229999999999998</v>
      </c>
      <c r="CV104" s="4">
        <v>0.23449999999999999</v>
      </c>
      <c r="CW104" s="4">
        <v>1.6799999999999999E-2</v>
      </c>
      <c r="CX104" s="4">
        <v>0.82769999999999999</v>
      </c>
      <c r="CY104" s="4">
        <v>0.57299999999999995</v>
      </c>
      <c r="CZ104" s="4">
        <v>0.99950000000000006</v>
      </c>
      <c r="DA104" s="4">
        <v>2.9963000000000002</v>
      </c>
      <c r="DB104" s="5">
        <v>0.72599999999999998</v>
      </c>
      <c r="DC104" s="5">
        <v>0.91520000000000001</v>
      </c>
      <c r="DD104" s="5">
        <v>0.15440000000000001</v>
      </c>
      <c r="DE104" s="5">
        <v>5.5E-2</v>
      </c>
      <c r="DF104" s="5">
        <v>0.60589999999999999</v>
      </c>
      <c r="DG104" s="5">
        <v>0.27410000000000001</v>
      </c>
      <c r="DH104" s="5">
        <v>0.97109999999999996</v>
      </c>
      <c r="DI104" s="5">
        <v>0.93049999999999999</v>
      </c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>
        <v>0.66469999999999996</v>
      </c>
      <c r="EI104" s="5">
        <v>0.76459999999999995</v>
      </c>
      <c r="EJ104" s="5">
        <v>0.2361</v>
      </c>
      <c r="EK104" s="5">
        <v>1.67E-2</v>
      </c>
      <c r="EL104" s="5">
        <v>0.82689999999999997</v>
      </c>
      <c r="EM104" s="5">
        <v>0.57389999999999997</v>
      </c>
      <c r="EN104" s="5">
        <v>0.99970000000000003</v>
      </c>
      <c r="EO104" s="5">
        <v>2.8471000000000002</v>
      </c>
      <c r="EP104" s="4">
        <v>0.72409999999999997</v>
      </c>
      <c r="EQ104" s="4">
        <v>0.91259999999999997</v>
      </c>
      <c r="ER104" s="4">
        <v>0.15529999999999999</v>
      </c>
      <c r="ES104" s="4">
        <v>5.5500000000000001E-2</v>
      </c>
      <c r="ET104" s="4">
        <v>0.60560000000000003</v>
      </c>
      <c r="EU104" s="4">
        <v>0.27160000000000001</v>
      </c>
      <c r="EV104" s="4">
        <v>0.96740000000000004</v>
      </c>
      <c r="EW104" s="4">
        <v>0.88019999999999998</v>
      </c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>
        <v>0.72450000000000003</v>
      </c>
      <c r="GE104" s="5">
        <v>0.91159999999999997</v>
      </c>
      <c r="GF104" s="5">
        <v>0.1578</v>
      </c>
      <c r="GG104" s="5">
        <v>5.5800000000000002E-2</v>
      </c>
      <c r="GH104" s="5">
        <v>0.60609999999999997</v>
      </c>
      <c r="GI104" s="5">
        <v>0.26979999999999998</v>
      </c>
      <c r="GJ104" s="5">
        <v>0.96989999999999998</v>
      </c>
      <c r="GK104" s="5">
        <v>0.86850000000000005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0.6629857142857144</v>
      </c>
      <c r="JO104" s="4">
        <f t="shared" si="17"/>
        <v>0.76270476190476189</v>
      </c>
      <c r="JP104" s="4">
        <f t="shared" si="18"/>
        <v>0.2385523809523809</v>
      </c>
      <c r="JQ104" s="4">
        <f t="shared" si="19"/>
        <v>1.8471428571428569E-2</v>
      </c>
      <c r="JR104" s="4">
        <f t="shared" si="20"/>
        <v>0.80641428571428586</v>
      </c>
      <c r="JS104" s="4">
        <f t="shared" si="21"/>
        <v>0.54768095238095227</v>
      </c>
      <c r="JT104" s="4">
        <f t="shared" si="22"/>
        <v>0.99433809523809524</v>
      </c>
      <c r="JU104" s="4">
        <f t="shared" si="23"/>
        <v>5.1109000000000009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k=20,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k=10,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k=10,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k=20, r=0.9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>
        <v>0.65969999999999995</v>
      </c>
      <c r="CU105" s="4">
        <v>0.75349999999999995</v>
      </c>
      <c r="CV105" s="4">
        <v>0.24060000000000001</v>
      </c>
      <c r="CW105" s="4">
        <v>1.6799999999999999E-2</v>
      </c>
      <c r="CX105" s="4">
        <v>0.83</v>
      </c>
      <c r="CY105" s="4">
        <v>0.57499999999999996</v>
      </c>
      <c r="CZ105" s="4">
        <v>0.99950000000000006</v>
      </c>
      <c r="DA105" s="4">
        <v>3.0489000000000002</v>
      </c>
      <c r="DB105" s="5">
        <v>0.72789999999999999</v>
      </c>
      <c r="DC105" s="5">
        <v>0.92049999999999998</v>
      </c>
      <c r="DD105" s="5">
        <v>0.15190000000000001</v>
      </c>
      <c r="DE105" s="5">
        <v>5.4899999999999997E-2</v>
      </c>
      <c r="DF105" s="5">
        <v>0.60550000000000004</v>
      </c>
      <c r="DG105" s="5">
        <v>0.27450000000000002</v>
      </c>
      <c r="DH105" s="5">
        <v>0.97109999999999996</v>
      </c>
      <c r="DI105" s="5">
        <v>0.93500000000000005</v>
      </c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>
        <v>0.65980000000000005</v>
      </c>
      <c r="EI105" s="5">
        <v>0.75609999999999999</v>
      </c>
      <c r="EJ105" s="5">
        <v>0.24249999999999999</v>
      </c>
      <c r="EK105" s="5">
        <v>1.67E-2</v>
      </c>
      <c r="EL105" s="5">
        <v>0.82909999999999995</v>
      </c>
      <c r="EM105" s="5">
        <v>0.57579999999999998</v>
      </c>
      <c r="EN105" s="5">
        <v>0.99970000000000003</v>
      </c>
      <c r="EO105" s="5">
        <v>2.8553999999999999</v>
      </c>
      <c r="EP105" s="4">
        <v>0.7258</v>
      </c>
      <c r="EQ105" s="4">
        <v>0.91749999999999998</v>
      </c>
      <c r="ER105" s="4">
        <v>0.15429999999999999</v>
      </c>
      <c r="ES105" s="4">
        <v>5.5300000000000002E-2</v>
      </c>
      <c r="ET105" s="4">
        <v>0.60519999999999996</v>
      </c>
      <c r="EU105" s="4">
        <v>0.27200000000000002</v>
      </c>
      <c r="EV105" s="4">
        <v>0.96740000000000004</v>
      </c>
      <c r="EW105" s="4">
        <v>0.8841</v>
      </c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>
        <v>0.72589999999999999</v>
      </c>
      <c r="GE105" s="5">
        <v>0.91579999999999995</v>
      </c>
      <c r="GF105" s="5">
        <v>0.15590000000000001</v>
      </c>
      <c r="GG105" s="5">
        <v>5.57E-2</v>
      </c>
      <c r="GH105" s="5">
        <v>0.60560000000000003</v>
      </c>
      <c r="GI105" s="5">
        <v>0.27010000000000001</v>
      </c>
      <c r="GJ105" s="5">
        <v>0.96989999999999998</v>
      </c>
      <c r="GK105" s="5">
        <v>0.87560000000000004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0.6561904761904761</v>
      </c>
      <c r="JO105" s="4">
        <f t="shared" si="17"/>
        <v>0.75012857142857148</v>
      </c>
      <c r="JP105" s="4">
        <f t="shared" si="18"/>
        <v>0.25103809523809523</v>
      </c>
      <c r="JQ105" s="4">
        <f t="shared" si="19"/>
        <v>1.8804761904761907E-2</v>
      </c>
      <c r="JR105" s="4">
        <f t="shared" si="20"/>
        <v>0.80862857142857136</v>
      </c>
      <c r="JS105" s="4">
        <f t="shared" si="21"/>
        <v>0.54158666666666666</v>
      </c>
      <c r="JT105" s="4">
        <f t="shared" si="22"/>
        <v>0.99433809523809524</v>
      </c>
      <c r="JU105" s="4">
        <f t="shared" si="23"/>
        <v>4.3244285714285731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k=20,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k=20,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>
        <v>0.68940000000000001</v>
      </c>
      <c r="CU106" s="4">
        <v>0.81630000000000003</v>
      </c>
      <c r="CV106" s="4">
        <v>0.20250000000000001</v>
      </c>
      <c r="CW106" s="4">
        <v>1.89E-2</v>
      </c>
      <c r="CX106" s="4">
        <v>0.80859999999999999</v>
      </c>
      <c r="CY106" s="4">
        <v>0.49759999999999999</v>
      </c>
      <c r="CZ106" s="4">
        <v>0.99980000000000002</v>
      </c>
      <c r="DA106" s="4">
        <v>2.9708999999999999</v>
      </c>
      <c r="DB106" s="5">
        <v>0.75419999999999998</v>
      </c>
      <c r="DC106" s="5">
        <v>0.98740000000000006</v>
      </c>
      <c r="DD106" s="5">
        <v>0.1198</v>
      </c>
      <c r="DE106" s="5">
        <v>6.4500000000000002E-2</v>
      </c>
      <c r="DF106" s="5">
        <v>0.53849999999999998</v>
      </c>
      <c r="DG106" s="5">
        <v>0.20760000000000001</v>
      </c>
      <c r="DH106" s="5">
        <v>0.97209999999999996</v>
      </c>
      <c r="DI106" s="5">
        <v>0.91830000000000001</v>
      </c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>
        <v>0.69099999999999995</v>
      </c>
      <c r="EI106" s="5">
        <v>0.82040000000000002</v>
      </c>
      <c r="EJ106" s="5">
        <v>0.20050000000000001</v>
      </c>
      <c r="EK106" s="5">
        <v>1.8800000000000001E-2</v>
      </c>
      <c r="EL106" s="5">
        <v>0.80889999999999995</v>
      </c>
      <c r="EM106" s="5">
        <v>0.49909999999999999</v>
      </c>
      <c r="EN106" s="5">
        <v>0.99990000000000001</v>
      </c>
      <c r="EO106" s="5">
        <v>2.7643</v>
      </c>
      <c r="EP106" s="4">
        <v>0.75339999999999996</v>
      </c>
      <c r="EQ106" s="4">
        <v>0.9869</v>
      </c>
      <c r="ER106" s="4">
        <v>0.11749999999999999</v>
      </c>
      <c r="ES106" s="4">
        <v>6.5000000000000002E-2</v>
      </c>
      <c r="ET106" s="4">
        <v>0.53910000000000002</v>
      </c>
      <c r="EU106" s="4">
        <v>0.20630000000000001</v>
      </c>
      <c r="EV106" s="4">
        <v>0.96760000000000002</v>
      </c>
      <c r="EW106" s="4">
        <v>0.8649</v>
      </c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>
        <v>0.75229999999999997</v>
      </c>
      <c r="GE106" s="5">
        <v>0.98150000000000004</v>
      </c>
      <c r="GF106" s="5">
        <v>0.1179</v>
      </c>
      <c r="GG106" s="5">
        <v>6.5199999999999994E-2</v>
      </c>
      <c r="GH106" s="5">
        <v>0.54139999999999999</v>
      </c>
      <c r="GI106" s="5">
        <v>0.2064</v>
      </c>
      <c r="GJ106" s="5">
        <v>0.97050000000000003</v>
      </c>
      <c r="GK106" s="5">
        <v>0.86160000000000003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0.6826350000000001</v>
      </c>
      <c r="JO106" s="4">
        <f t="shared" si="17"/>
        <v>0.8054650000000001</v>
      </c>
      <c r="JP106" s="4">
        <f t="shared" si="18"/>
        <v>0.21396999999999994</v>
      </c>
      <c r="JQ106" s="4">
        <f t="shared" si="19"/>
        <v>2.2144999999999998E-2</v>
      </c>
      <c r="JR106" s="4">
        <f t="shared" si="20"/>
        <v>0.77856500000000006</v>
      </c>
      <c r="JS106" s="4">
        <f t="shared" si="21"/>
        <v>0.47337999999999997</v>
      </c>
      <c r="JT106" s="4">
        <f t="shared" si="22"/>
        <v>0.99411500000000008</v>
      </c>
      <c r="JU106" s="4">
        <f t="shared" si="23"/>
        <v>4.1051599999999997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k=20,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k=20,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>
        <v>0.68259999999999998</v>
      </c>
      <c r="CU107" s="4">
        <v>0.8034</v>
      </c>
      <c r="CV107" s="4">
        <v>0.21429999999999999</v>
      </c>
      <c r="CW107" s="4">
        <v>1.89E-2</v>
      </c>
      <c r="CX107" s="4">
        <v>0.80879999999999996</v>
      </c>
      <c r="CY107" s="4">
        <v>0.49659999999999999</v>
      </c>
      <c r="CZ107" s="4">
        <v>0.99980000000000002</v>
      </c>
      <c r="DA107" s="4">
        <v>3.0057</v>
      </c>
      <c r="DB107" s="5">
        <v>0.755</v>
      </c>
      <c r="DC107" s="5">
        <v>0.9889</v>
      </c>
      <c r="DD107" s="5">
        <v>0.1202</v>
      </c>
      <c r="DE107" s="5">
        <v>6.4500000000000002E-2</v>
      </c>
      <c r="DF107" s="5">
        <v>0.53759999999999997</v>
      </c>
      <c r="DG107" s="5">
        <v>0.2074</v>
      </c>
      <c r="DH107" s="5">
        <v>0.97209999999999996</v>
      </c>
      <c r="DI107" s="5">
        <v>0.91690000000000005</v>
      </c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>
        <v>0.68379999999999996</v>
      </c>
      <c r="EI107" s="5">
        <v>0.80659999999999998</v>
      </c>
      <c r="EJ107" s="5">
        <v>0.21290000000000001</v>
      </c>
      <c r="EK107" s="5">
        <v>1.89E-2</v>
      </c>
      <c r="EL107" s="5">
        <v>0.80930000000000002</v>
      </c>
      <c r="EM107" s="5">
        <v>0.49809999999999999</v>
      </c>
      <c r="EN107" s="5">
        <v>0.99990000000000001</v>
      </c>
      <c r="EO107" s="5">
        <v>2.7528000000000001</v>
      </c>
      <c r="EP107" s="4">
        <v>0.75390000000000001</v>
      </c>
      <c r="EQ107" s="4">
        <v>0.98799999999999999</v>
      </c>
      <c r="ER107" s="4">
        <v>0.1186</v>
      </c>
      <c r="ES107" s="4">
        <v>6.4899999999999999E-2</v>
      </c>
      <c r="ET107" s="4">
        <v>0.53800000000000003</v>
      </c>
      <c r="EU107" s="4">
        <v>0.20610000000000001</v>
      </c>
      <c r="EV107" s="4">
        <v>0.96760000000000002</v>
      </c>
      <c r="EW107" s="4">
        <v>0.87250000000000005</v>
      </c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>
        <v>0.75309999999999999</v>
      </c>
      <c r="GE107" s="5">
        <v>0.98319999999999996</v>
      </c>
      <c r="GF107" s="5">
        <v>0.11700000000000001</v>
      </c>
      <c r="GG107" s="5">
        <v>6.5100000000000005E-2</v>
      </c>
      <c r="GH107" s="5">
        <v>0.54049999999999998</v>
      </c>
      <c r="GI107" s="5">
        <v>0.20630000000000001</v>
      </c>
      <c r="GJ107" s="5">
        <v>0.97050000000000003</v>
      </c>
      <c r="GK107" s="5">
        <v>0.86439999999999995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0.67209499999999989</v>
      </c>
      <c r="JO107" s="4">
        <f t="shared" si="17"/>
        <v>0.78538999999999981</v>
      </c>
      <c r="JP107" s="4">
        <f t="shared" si="18"/>
        <v>0.22992999999999997</v>
      </c>
      <c r="JQ107" s="4">
        <f t="shared" si="19"/>
        <v>2.2174999999999997E-2</v>
      </c>
      <c r="JR107" s="4">
        <f t="shared" si="20"/>
        <v>0.78061499999999995</v>
      </c>
      <c r="JS107" s="4">
        <f t="shared" si="21"/>
        <v>0.47282666666666656</v>
      </c>
      <c r="JT107" s="4">
        <f t="shared" si="22"/>
        <v>0.99411500000000008</v>
      </c>
      <c r="JU107" s="4">
        <f t="shared" si="23"/>
        <v>4.2742899999999997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k=20,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k=20,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>
        <v>0.70930000000000004</v>
      </c>
      <c r="CU108" s="4">
        <v>0.86129999999999995</v>
      </c>
      <c r="CV108" s="4">
        <v>0.20669999999999999</v>
      </c>
      <c r="CW108" s="4">
        <v>2.5600000000000001E-2</v>
      </c>
      <c r="CX108" s="4">
        <v>0.7762</v>
      </c>
      <c r="CY108" s="4">
        <v>0.35220000000000001</v>
      </c>
      <c r="CZ108" s="4">
        <v>0.99980000000000002</v>
      </c>
      <c r="DA108" s="4">
        <v>2.9586000000000001</v>
      </c>
      <c r="DB108" s="5">
        <v>0.78549999999999998</v>
      </c>
      <c r="DC108" s="5">
        <v>1.0649999999999999</v>
      </c>
      <c r="DD108" s="5">
        <v>0.11749999999999999</v>
      </c>
      <c r="DE108" s="5">
        <v>7.9000000000000001E-2</v>
      </c>
      <c r="DF108" s="5">
        <v>0.52490000000000003</v>
      </c>
      <c r="DG108" s="5">
        <v>0.16539999999999999</v>
      </c>
      <c r="DH108" s="5">
        <v>0.97240000000000004</v>
      </c>
      <c r="DI108" s="5">
        <v>0.91659999999999997</v>
      </c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>
        <v>0.7107</v>
      </c>
      <c r="EI108" s="5">
        <v>0.86480000000000001</v>
      </c>
      <c r="EJ108" s="5">
        <v>0.20519999999999999</v>
      </c>
      <c r="EK108" s="5">
        <v>2.5499999999999998E-2</v>
      </c>
      <c r="EL108" s="5">
        <v>0.77680000000000005</v>
      </c>
      <c r="EM108" s="5">
        <v>0.35420000000000001</v>
      </c>
      <c r="EN108" s="5">
        <v>0.99990000000000001</v>
      </c>
      <c r="EO108" s="5">
        <v>2.7105000000000001</v>
      </c>
      <c r="EP108" s="4">
        <v>0.78459999999999996</v>
      </c>
      <c r="EQ108" s="4">
        <v>1.0629</v>
      </c>
      <c r="ER108" s="4">
        <v>0.1198</v>
      </c>
      <c r="ES108" s="4">
        <v>7.9200000000000007E-2</v>
      </c>
      <c r="ET108" s="4">
        <v>0.52439999999999998</v>
      </c>
      <c r="EU108" s="4">
        <v>0.1646</v>
      </c>
      <c r="EV108" s="4">
        <v>0.96809999999999996</v>
      </c>
      <c r="EW108" s="4">
        <v>0.87380000000000002</v>
      </c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>
        <v>0.78459999999999996</v>
      </c>
      <c r="GE108" s="5">
        <v>1.0616000000000001</v>
      </c>
      <c r="GF108" s="5">
        <v>0.1201</v>
      </c>
      <c r="GG108" s="5">
        <v>7.9200000000000007E-2</v>
      </c>
      <c r="GH108" s="5">
        <v>0.52510000000000001</v>
      </c>
      <c r="GI108" s="5">
        <v>0.1648</v>
      </c>
      <c r="GJ108" s="5">
        <v>0.97170000000000001</v>
      </c>
      <c r="GK108" s="5">
        <v>0.96579999999999999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0.69564999999999999</v>
      </c>
      <c r="JO108" s="4">
        <f t="shared" si="17"/>
        <v>0.83694499999999983</v>
      </c>
      <c r="JP108" s="4">
        <f t="shared" si="18"/>
        <v>0.21998999999999999</v>
      </c>
      <c r="JQ108" s="4">
        <f t="shared" si="19"/>
        <v>2.8424999999999999E-2</v>
      </c>
      <c r="JR108" s="4">
        <f t="shared" si="20"/>
        <v>0.75680999999999998</v>
      </c>
      <c r="JS108" s="4">
        <f t="shared" si="21"/>
        <v>0.33262666666666668</v>
      </c>
      <c r="JT108" s="4">
        <f t="shared" si="22"/>
        <v>0.99434500000000003</v>
      </c>
      <c r="JU108" s="4">
        <f t="shared" si="23"/>
        <v>4.1784500000000007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k=20,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>
        <v>0.71140000000000003</v>
      </c>
      <c r="CU109" s="4">
        <v>0.86270000000000002</v>
      </c>
      <c r="CV109" s="4">
        <v>0.21190000000000001</v>
      </c>
      <c r="CW109" s="4">
        <v>2.5499999999999998E-2</v>
      </c>
      <c r="CX109" s="4">
        <v>0.78</v>
      </c>
      <c r="CY109" s="4">
        <v>0.35520000000000002</v>
      </c>
      <c r="CZ109" s="4">
        <v>0.99980000000000002</v>
      </c>
      <c r="DA109" s="4">
        <v>2.9592000000000001</v>
      </c>
      <c r="DB109" s="5">
        <v>0.78010000000000002</v>
      </c>
      <c r="DC109" s="5">
        <v>1.0469999999999999</v>
      </c>
      <c r="DD109" s="5">
        <v>0.1215</v>
      </c>
      <c r="DE109" s="5">
        <v>7.9200000000000007E-2</v>
      </c>
      <c r="DF109" s="5">
        <v>0.52980000000000005</v>
      </c>
      <c r="DG109" s="5">
        <v>0.16639999999999999</v>
      </c>
      <c r="DH109" s="5">
        <v>0.97240000000000004</v>
      </c>
      <c r="DI109" s="5">
        <v>0.91369999999999996</v>
      </c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>
        <v>0.71279999999999999</v>
      </c>
      <c r="EI109" s="5">
        <v>0.86609999999999998</v>
      </c>
      <c r="EJ109" s="5">
        <v>0.21440000000000001</v>
      </c>
      <c r="EK109" s="5">
        <v>2.5399999999999999E-2</v>
      </c>
      <c r="EL109" s="5">
        <v>0.78100000000000003</v>
      </c>
      <c r="EM109" s="5">
        <v>0.35709999999999997</v>
      </c>
      <c r="EN109" s="5">
        <v>0.99990000000000001</v>
      </c>
      <c r="EO109" s="5">
        <v>2.7429999999999999</v>
      </c>
      <c r="EP109" s="4">
        <v>0.77980000000000005</v>
      </c>
      <c r="EQ109" s="4">
        <v>1.0464</v>
      </c>
      <c r="ER109" s="4">
        <v>0.1226</v>
      </c>
      <c r="ES109" s="4">
        <v>7.9500000000000001E-2</v>
      </c>
      <c r="ET109" s="4">
        <v>0.52929999999999999</v>
      </c>
      <c r="EU109" s="4">
        <v>0.1656</v>
      </c>
      <c r="EV109" s="4">
        <v>0.96809999999999996</v>
      </c>
      <c r="EW109" s="4">
        <v>0.872</v>
      </c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>
        <v>0.77949999999999997</v>
      </c>
      <c r="GE109" s="5">
        <v>1.0449999999999999</v>
      </c>
      <c r="GF109" s="5">
        <v>0.1242</v>
      </c>
      <c r="GG109" s="5">
        <v>7.9399999999999998E-2</v>
      </c>
      <c r="GH109" s="5">
        <v>0.52939999999999998</v>
      </c>
      <c r="GI109" s="5">
        <v>0.16569999999999999</v>
      </c>
      <c r="GJ109" s="5">
        <v>0.97170000000000001</v>
      </c>
      <c r="GK109" s="5">
        <v>0.97019999999999995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0.69925499999999985</v>
      </c>
      <c r="JO109" s="4">
        <f t="shared" si="17"/>
        <v>0.84163500000000013</v>
      </c>
      <c r="JP109" s="4">
        <f t="shared" si="18"/>
        <v>0.22290499999999999</v>
      </c>
      <c r="JQ109" s="4">
        <f t="shared" si="19"/>
        <v>2.8444999999999998E-2</v>
      </c>
      <c r="JR109" s="4">
        <f t="shared" si="20"/>
        <v>0.76024999999999987</v>
      </c>
      <c r="JS109" s="4">
        <f t="shared" si="21"/>
        <v>0.33492000000000005</v>
      </c>
      <c r="JT109" s="4">
        <f t="shared" si="22"/>
        <v>0.99434500000000003</v>
      </c>
      <c r="JU109" s="4">
        <f t="shared" si="23"/>
        <v>4.2161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k=20,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>
        <v>0.76839999999999997</v>
      </c>
      <c r="CU110" s="4">
        <v>1.0209999999999999</v>
      </c>
      <c r="CV110" s="4">
        <v>0.13059999999999999</v>
      </c>
      <c r="CW110" s="4">
        <v>8.0999999999999996E-3</v>
      </c>
      <c r="CX110" s="4">
        <v>0.25290000000000001</v>
      </c>
      <c r="CY110" s="4">
        <v>0.29609999999999997</v>
      </c>
      <c r="CZ110" s="4">
        <v>0.6431</v>
      </c>
      <c r="DA110" s="4">
        <v>3.0907</v>
      </c>
      <c r="DB110" s="5">
        <v>0.88990000000000002</v>
      </c>
      <c r="DC110" s="5">
        <v>1.363</v>
      </c>
      <c r="DD110" s="5">
        <v>8.4500000000000006E-2</v>
      </c>
      <c r="DE110" s="5">
        <v>2.0799999999999999E-2</v>
      </c>
      <c r="DF110" s="5">
        <v>0.1018</v>
      </c>
      <c r="DG110" s="5">
        <v>7.2999999999999995E-2</v>
      </c>
      <c r="DH110" s="5">
        <v>0.26379999999999998</v>
      </c>
      <c r="DI110" s="5">
        <v>0.93540000000000001</v>
      </c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>
        <v>0.78549999999999998</v>
      </c>
      <c r="EI110" s="5">
        <v>1.0699000000000001</v>
      </c>
      <c r="EJ110" s="5">
        <v>0.13009999999999999</v>
      </c>
      <c r="EK110" s="5">
        <v>7.9000000000000008E-3</v>
      </c>
      <c r="EL110" s="5">
        <v>0.21160000000000001</v>
      </c>
      <c r="EM110" s="5">
        <v>0.218</v>
      </c>
      <c r="EN110" s="5">
        <v>0.52259999999999995</v>
      </c>
      <c r="EO110" s="5">
        <v>2.9474999999999998</v>
      </c>
      <c r="EP110" s="4">
        <v>0.86980000000000002</v>
      </c>
      <c r="EQ110" s="4">
        <v>1.3078000000000001</v>
      </c>
      <c r="ER110" s="4">
        <v>9.64E-2</v>
      </c>
      <c r="ES110" s="4">
        <v>2.0199999999999999E-2</v>
      </c>
      <c r="ET110" s="4">
        <v>0.1444</v>
      </c>
      <c r="EU110" s="4">
        <v>0.13719999999999999</v>
      </c>
      <c r="EV110" s="4">
        <v>0.38150000000000001</v>
      </c>
      <c r="EW110" s="4">
        <v>0.89759999999999995</v>
      </c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>
        <v>0.85419999999999996</v>
      </c>
      <c r="GE110" s="5">
        <v>1.2583</v>
      </c>
      <c r="GF110" s="5">
        <v>0.1003</v>
      </c>
      <c r="GG110" s="5">
        <v>2.2100000000000002E-2</v>
      </c>
      <c r="GH110" s="5">
        <v>0.14349999999999999</v>
      </c>
      <c r="GI110" s="5">
        <v>0.1142</v>
      </c>
      <c r="GJ110" s="5">
        <v>0.34150000000000003</v>
      </c>
      <c r="GK110" s="5">
        <v>0.88759999999999994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0.77320000000000011</v>
      </c>
      <c r="JO110" s="4">
        <f t="shared" ref="JO110:JO145" si="49">AVERAGEIFS(B110:JM110,metrics.rec,"MSE")</f>
        <v>1.0408599999999999</v>
      </c>
      <c r="JP110" s="4">
        <f t="shared" ref="JP110:JP145" si="50">AVERAGEIFS(B110:JM110,metrics.rec,"R")</f>
        <v>0.13418999999999998</v>
      </c>
      <c r="JQ110" s="4">
        <f t="shared" ref="JQ110:JQ145" si="51">AVERAGEIFS(B110:JM110,metrics.rec,"Precision")</f>
        <v>8.3300000000000006E-3</v>
      </c>
      <c r="JR110" s="4">
        <f t="shared" ref="JR110:JR145" si="52">AVERAGEIFS(B110:JM110,metrics.rec,"Recall")</f>
        <v>0.25987500000000002</v>
      </c>
      <c r="JS110" s="4">
        <f t="shared" ref="JS110:JS145" si="53">AVERAGEIFS(B110:JM110,metrics.rec,"Coverage")</f>
        <v>0.26526666666666665</v>
      </c>
      <c r="JT110" s="4">
        <f t="shared" ref="JT110:JT145" si="54">AVERAGEIFS(B110:JM110,metrics.rec,"Recatio")</f>
        <v>0.57054500000000008</v>
      </c>
      <c r="JU110" s="4">
        <f t="shared" ref="JU110:JU145" si="55">AVERAGEIFS(B110:JM110,metrics.rec,"Time")</f>
        <v>4.7384700000000004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k=20,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k=15,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k=20,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>
        <v>0.67190000000000005</v>
      </c>
      <c r="CU111" s="4">
        <v>0.77139999999999997</v>
      </c>
      <c r="CV111" s="4">
        <v>0.24260000000000001</v>
      </c>
      <c r="CW111" s="4">
        <v>2.0400000000000001E-2</v>
      </c>
      <c r="CX111" s="4">
        <v>0.77329999999999999</v>
      </c>
      <c r="CY111" s="4">
        <v>0.44030000000000002</v>
      </c>
      <c r="CZ111" s="4">
        <v>0.99980000000000002</v>
      </c>
      <c r="DA111" s="4">
        <v>3.0579999999999998</v>
      </c>
      <c r="DB111" s="5">
        <v>0.71960000000000002</v>
      </c>
      <c r="DC111" s="5">
        <v>0.88690000000000002</v>
      </c>
      <c r="DD111" s="5">
        <v>0.17749999999999999</v>
      </c>
      <c r="DE111" s="5">
        <v>2.9499999999999998E-2</v>
      </c>
      <c r="DF111" s="5">
        <v>0.68530000000000002</v>
      </c>
      <c r="DG111" s="5">
        <v>0.57909999999999995</v>
      </c>
      <c r="DH111" s="5">
        <v>0.9798</v>
      </c>
      <c r="DI111" s="5">
        <v>0.99539999999999995</v>
      </c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>
        <v>0.67279999999999995</v>
      </c>
      <c r="EI111" s="5">
        <v>0.77490000000000003</v>
      </c>
      <c r="EJ111" s="5">
        <v>0.24379999999999999</v>
      </c>
      <c r="EK111" s="5">
        <v>2.0400000000000001E-2</v>
      </c>
      <c r="EL111" s="5">
        <v>0.77249999999999996</v>
      </c>
      <c r="EM111" s="5">
        <v>0.44080000000000003</v>
      </c>
      <c r="EN111" s="5">
        <v>0.99970000000000003</v>
      </c>
      <c r="EO111" s="5">
        <v>2.8334999999999999</v>
      </c>
      <c r="EP111" s="4">
        <v>0.72070000000000001</v>
      </c>
      <c r="EQ111" s="4">
        <v>0.89</v>
      </c>
      <c r="ER111" s="4">
        <v>0.17710000000000001</v>
      </c>
      <c r="ES111" s="4">
        <v>2.98E-2</v>
      </c>
      <c r="ET111" s="4">
        <v>0.68489999999999995</v>
      </c>
      <c r="EU111" s="4">
        <v>0.57210000000000005</v>
      </c>
      <c r="EV111" s="4">
        <v>0.97689999999999999</v>
      </c>
      <c r="EW111" s="4">
        <v>0.94059999999999999</v>
      </c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>
        <v>0.7218</v>
      </c>
      <c r="GE111" s="5">
        <v>0.89239999999999997</v>
      </c>
      <c r="GF111" s="5">
        <v>0.18260000000000001</v>
      </c>
      <c r="GG111" s="5">
        <v>2.98E-2</v>
      </c>
      <c r="GH111" s="5">
        <v>0.68500000000000005</v>
      </c>
      <c r="GI111" s="5">
        <v>0.57240000000000002</v>
      </c>
      <c r="GJ111" s="5">
        <v>0.97740000000000005</v>
      </c>
      <c r="GK111" s="5">
        <v>0.92679999999999996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0.67259000000000002</v>
      </c>
      <c r="JO111" s="4">
        <f t="shared" si="49"/>
        <v>0.77423500000000012</v>
      </c>
      <c r="JP111" s="4">
        <f t="shared" si="50"/>
        <v>0.24634499999999995</v>
      </c>
      <c r="JQ111" s="4">
        <f t="shared" si="51"/>
        <v>1.7244999999999996E-2</v>
      </c>
      <c r="JR111" s="4">
        <f t="shared" si="52"/>
        <v>0.76164499999999991</v>
      </c>
      <c r="JS111" s="4">
        <f t="shared" si="53"/>
        <v>0.41249333333333332</v>
      </c>
      <c r="JT111" s="4">
        <f t="shared" si="54"/>
        <v>0.99572500000000019</v>
      </c>
      <c r="JU111" s="4">
        <f t="shared" si="55"/>
        <v>4.3390950000000013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k=20,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r=0.4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k=10, r=0.9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k=20,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>
        <v>0.65349999999999997</v>
      </c>
      <c r="CU112" s="4">
        <v>0.73350000000000004</v>
      </c>
      <c r="CV112" s="4">
        <v>0.24049999999999999</v>
      </c>
      <c r="CW112" s="4">
        <v>2.1000000000000001E-2</v>
      </c>
      <c r="CX112" s="4">
        <v>0.75870000000000004</v>
      </c>
      <c r="CY112" s="4">
        <v>0.41930000000000001</v>
      </c>
      <c r="CZ112" s="4">
        <v>1</v>
      </c>
      <c r="DA112" s="4">
        <v>3.0446</v>
      </c>
      <c r="DB112" s="5">
        <v>0.73850000000000005</v>
      </c>
      <c r="DC112" s="5">
        <v>0.9506</v>
      </c>
      <c r="DD112" s="5">
        <v>0.14050000000000001</v>
      </c>
      <c r="DE112" s="5">
        <v>3.0700000000000002E-2</v>
      </c>
      <c r="DF112" s="5">
        <v>0.6472</v>
      </c>
      <c r="DG112" s="5">
        <v>0.52470000000000006</v>
      </c>
      <c r="DH112" s="5">
        <v>0.98129999999999995</v>
      </c>
      <c r="DI112" s="5">
        <v>0.97909999999999997</v>
      </c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>
        <v>0.65449999999999997</v>
      </c>
      <c r="EI112" s="5">
        <v>0.73750000000000004</v>
      </c>
      <c r="EJ112" s="5">
        <v>0.24030000000000001</v>
      </c>
      <c r="EK112" s="5">
        <v>2.1000000000000001E-2</v>
      </c>
      <c r="EL112" s="5">
        <v>0.75829999999999997</v>
      </c>
      <c r="EM112" s="5">
        <v>0.42020000000000002</v>
      </c>
      <c r="EN112" s="5">
        <v>0.99990000000000001</v>
      </c>
      <c r="EO112" s="5">
        <v>2.8220000000000001</v>
      </c>
      <c r="EP112" s="4">
        <v>0.73780000000000001</v>
      </c>
      <c r="EQ112" s="4">
        <v>0.94940000000000002</v>
      </c>
      <c r="ER112" s="4">
        <v>0.1406</v>
      </c>
      <c r="ES112" s="4">
        <v>3.1099999999999999E-2</v>
      </c>
      <c r="ET112" s="4">
        <v>0.64739999999999998</v>
      </c>
      <c r="EU112" s="4">
        <v>0.51900000000000002</v>
      </c>
      <c r="EV112" s="4">
        <v>0.97919999999999996</v>
      </c>
      <c r="EW112" s="4">
        <v>0.92410000000000003</v>
      </c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>
        <v>0.73809999999999998</v>
      </c>
      <c r="GE112" s="5">
        <v>0.94969999999999999</v>
      </c>
      <c r="GF112" s="5">
        <v>0.14829999999999999</v>
      </c>
      <c r="GG112" s="5">
        <v>3.1E-2</v>
      </c>
      <c r="GH112" s="5">
        <v>0.64749999999999996</v>
      </c>
      <c r="GI112" s="5">
        <v>0.51970000000000005</v>
      </c>
      <c r="GJ112" s="5">
        <v>0.98009999999999997</v>
      </c>
      <c r="GK112" s="5">
        <v>0.90739999999999998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0.65676000000000001</v>
      </c>
      <c r="JO112" s="4">
        <f t="shared" si="49"/>
        <v>0.7460800000000003</v>
      </c>
      <c r="JP112" s="4">
        <f t="shared" si="50"/>
        <v>0.24761499999999997</v>
      </c>
      <c r="JQ112" s="4">
        <f t="shared" si="51"/>
        <v>1.7755E-2</v>
      </c>
      <c r="JR112" s="4">
        <f t="shared" si="52"/>
        <v>0.74504999999999999</v>
      </c>
      <c r="JS112" s="4">
        <f t="shared" si="53"/>
        <v>0.39089333333333331</v>
      </c>
      <c r="JT112" s="4">
        <f t="shared" si="54"/>
        <v>0.99614999999999987</v>
      </c>
      <c r="JU112" s="4">
        <f t="shared" si="55"/>
        <v>4.4048700000000007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k=20,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k=15,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r=0.4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k=10, r=0.9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k=20,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>
        <v>0.65239999999999998</v>
      </c>
      <c r="CU113" s="4">
        <v>0.73509999999999998</v>
      </c>
      <c r="CV113" s="4">
        <v>0.23710000000000001</v>
      </c>
      <c r="CW113" s="4">
        <v>2.1000000000000001E-2</v>
      </c>
      <c r="CX113" s="4">
        <v>0.75680000000000003</v>
      </c>
      <c r="CY113" s="4">
        <v>0.41830000000000001</v>
      </c>
      <c r="CZ113" s="4">
        <v>1</v>
      </c>
      <c r="DA113" s="4">
        <v>2.9198</v>
      </c>
      <c r="DB113" s="5">
        <v>0.74370000000000003</v>
      </c>
      <c r="DC113" s="5">
        <v>0.96430000000000005</v>
      </c>
      <c r="DD113" s="5">
        <v>0.1389</v>
      </c>
      <c r="DE113" s="5">
        <v>3.0599999999999999E-2</v>
      </c>
      <c r="DF113" s="5">
        <v>0.64439999999999997</v>
      </c>
      <c r="DG113" s="5">
        <v>0.52449999999999997</v>
      </c>
      <c r="DH113" s="5">
        <v>0.98129999999999995</v>
      </c>
      <c r="DI113" s="5">
        <v>0.98350000000000004</v>
      </c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>
        <v>0.6532</v>
      </c>
      <c r="EI113" s="5">
        <v>0.73880000000000001</v>
      </c>
      <c r="EJ113" s="5">
        <v>0.23780000000000001</v>
      </c>
      <c r="EK113" s="5">
        <v>2.1000000000000001E-2</v>
      </c>
      <c r="EL113" s="5">
        <v>0.75670000000000004</v>
      </c>
      <c r="EM113" s="5">
        <v>0.41920000000000002</v>
      </c>
      <c r="EN113" s="5">
        <v>0.99990000000000001</v>
      </c>
      <c r="EO113" s="5">
        <v>2.7965</v>
      </c>
      <c r="EP113" s="4">
        <v>0.74250000000000005</v>
      </c>
      <c r="EQ113" s="4">
        <v>0.96250000000000002</v>
      </c>
      <c r="ER113" s="4">
        <v>0.13969999999999999</v>
      </c>
      <c r="ES113" s="4">
        <v>3.1E-2</v>
      </c>
      <c r="ET113" s="4">
        <v>0.64459999999999995</v>
      </c>
      <c r="EU113" s="4">
        <v>0.51890000000000003</v>
      </c>
      <c r="EV113" s="4">
        <v>0.97919999999999996</v>
      </c>
      <c r="EW113" s="4">
        <v>0.92090000000000005</v>
      </c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>
        <v>0.74319999999999997</v>
      </c>
      <c r="GE113" s="5">
        <v>0.96350000000000002</v>
      </c>
      <c r="GF113" s="5">
        <v>0.14599999999999999</v>
      </c>
      <c r="GG113" s="5">
        <v>3.09E-2</v>
      </c>
      <c r="GH113" s="5">
        <v>0.6452</v>
      </c>
      <c r="GI113" s="5">
        <v>0.51959999999999995</v>
      </c>
      <c r="GJ113" s="5">
        <v>0.98009999999999997</v>
      </c>
      <c r="GK113" s="5">
        <v>0.91010000000000002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0.65180499999999997</v>
      </c>
      <c r="JO113" s="4">
        <f t="shared" si="49"/>
        <v>0.740035</v>
      </c>
      <c r="JP113" s="4">
        <f t="shared" si="50"/>
        <v>0.25342999999999999</v>
      </c>
      <c r="JQ113" s="4">
        <f t="shared" si="51"/>
        <v>1.7760000000000001E-2</v>
      </c>
      <c r="JR113" s="4">
        <f t="shared" si="52"/>
        <v>0.74576500000000012</v>
      </c>
      <c r="JS113" s="4">
        <f t="shared" si="53"/>
        <v>0.39030666666666669</v>
      </c>
      <c r="JT113" s="4">
        <f t="shared" si="54"/>
        <v>0.99614999999999987</v>
      </c>
      <c r="JU113" s="4">
        <f t="shared" si="55"/>
        <v>4.4033249999999997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k=15,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r=0.4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k=10, r=0.9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k=20,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>
        <v>0.66569999999999996</v>
      </c>
      <c r="CU114" s="4">
        <v>0.77380000000000004</v>
      </c>
      <c r="CV114" s="4">
        <v>0.22189999999999999</v>
      </c>
      <c r="CW114" s="4">
        <v>1.7399999999999999E-2</v>
      </c>
      <c r="CX114" s="4">
        <v>0.81940000000000002</v>
      </c>
      <c r="CY114" s="4">
        <v>0.5484</v>
      </c>
      <c r="CZ114" s="4">
        <v>0.99980000000000002</v>
      </c>
      <c r="DA114" s="4">
        <v>2.9885000000000002</v>
      </c>
      <c r="DB114" s="5">
        <v>0.75039999999999996</v>
      </c>
      <c r="DC114" s="5">
        <v>0.97750000000000004</v>
      </c>
      <c r="DD114" s="5">
        <v>0.14149999999999999</v>
      </c>
      <c r="DE114" s="5">
        <v>5.6000000000000001E-2</v>
      </c>
      <c r="DF114" s="5">
        <v>0.59019999999999995</v>
      </c>
      <c r="DG114" s="5">
        <v>0.2621</v>
      </c>
      <c r="DH114" s="5">
        <v>0.97370000000000001</v>
      </c>
      <c r="DI114" s="5">
        <v>0.95650000000000002</v>
      </c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>
        <v>0.66569999999999996</v>
      </c>
      <c r="EI114" s="5">
        <v>0.77500000000000002</v>
      </c>
      <c r="EJ114" s="5">
        <v>0.22689999999999999</v>
      </c>
      <c r="EK114" s="5">
        <v>1.7299999999999999E-2</v>
      </c>
      <c r="EL114" s="5">
        <v>0.81899999999999995</v>
      </c>
      <c r="EM114" s="5">
        <v>0.55000000000000004</v>
      </c>
      <c r="EN114" s="5">
        <v>0.99990000000000001</v>
      </c>
      <c r="EO114" s="5">
        <v>2.7955000000000001</v>
      </c>
      <c r="EP114" s="4">
        <v>0.74839999999999995</v>
      </c>
      <c r="EQ114" s="4">
        <v>0.97430000000000005</v>
      </c>
      <c r="ER114" s="4">
        <v>0.14280000000000001</v>
      </c>
      <c r="ES114" s="4">
        <v>5.6500000000000002E-2</v>
      </c>
      <c r="ET114" s="4">
        <v>0.5897</v>
      </c>
      <c r="EU114" s="4">
        <v>0.25950000000000001</v>
      </c>
      <c r="EV114" s="4">
        <v>0.9708</v>
      </c>
      <c r="EW114" s="4">
        <v>0.89729999999999999</v>
      </c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>
        <v>0.74760000000000004</v>
      </c>
      <c r="GE114" s="5">
        <v>0.97130000000000005</v>
      </c>
      <c r="GF114" s="5">
        <v>0.14949999999999999</v>
      </c>
      <c r="GG114" s="5">
        <v>5.6899999999999999E-2</v>
      </c>
      <c r="GH114" s="5">
        <v>0.59009999999999996</v>
      </c>
      <c r="GI114" s="5">
        <v>0.2576</v>
      </c>
      <c r="GJ114" s="5">
        <v>0.97330000000000005</v>
      </c>
      <c r="GK114" s="5">
        <v>0.88549999999999995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0.66393499999999994</v>
      </c>
      <c r="JO114" s="4">
        <f t="shared" si="49"/>
        <v>0.77090999999999998</v>
      </c>
      <c r="JP114" s="4">
        <f t="shared" si="50"/>
        <v>0.24293499999999996</v>
      </c>
      <c r="JQ114" s="4">
        <f t="shared" si="51"/>
        <v>1.9755000000000002E-2</v>
      </c>
      <c r="JR114" s="4">
        <f t="shared" si="52"/>
        <v>0.79778500000000008</v>
      </c>
      <c r="JS114" s="4">
        <f t="shared" si="53"/>
        <v>0.52865499999999999</v>
      </c>
      <c r="JT114" s="4">
        <f t="shared" si="54"/>
        <v>0.9946750000000002</v>
      </c>
      <c r="JU114" s="4">
        <f t="shared" si="55"/>
        <v>4.8467450000000012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k=20,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k=20,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k=20, r=0.9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0.67463600000000012</v>
      </c>
      <c r="JO115" s="4">
        <f t="shared" si="49"/>
        <v>0.79286000000000012</v>
      </c>
      <c r="JP115" s="4">
        <f t="shared" si="50"/>
        <v>0.19320799999999999</v>
      </c>
      <c r="JQ115" s="4">
        <f t="shared" si="51"/>
        <v>2.3556000000000001E-2</v>
      </c>
      <c r="JR115" s="4">
        <f t="shared" si="52"/>
        <v>0.77436400000000005</v>
      </c>
      <c r="JS115" s="4">
        <f t="shared" si="53"/>
        <v>0.25717000000000001</v>
      </c>
      <c r="JT115" s="4">
        <f t="shared" si="54"/>
        <v>0.99614400000000014</v>
      </c>
      <c r="JU115" s="4">
        <f t="shared" si="55"/>
        <v>1.9277440000000003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k=10,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k=20,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k=10,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k=15,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0.67390399999999995</v>
      </c>
      <c r="JO116" s="4">
        <f t="shared" si="49"/>
        <v>0.79313199999999995</v>
      </c>
      <c r="JP116" s="4">
        <f t="shared" si="50"/>
        <v>0.20366000000000001</v>
      </c>
      <c r="JQ116" s="4">
        <f t="shared" si="51"/>
        <v>2.1072E-2</v>
      </c>
      <c r="JR116" s="4">
        <f t="shared" si="52"/>
        <v>0.78599600000000025</v>
      </c>
      <c r="JS116" s="4">
        <f t="shared" si="53"/>
        <v>0.30445263157894731</v>
      </c>
      <c r="JT116" s="4">
        <f t="shared" si="54"/>
        <v>0.99614000000000003</v>
      </c>
      <c r="JU116" s="4">
        <f t="shared" si="55"/>
        <v>2.0514520000000003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k=10,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k=15,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k=10,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k=10,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k=15,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0.68237500000000006</v>
      </c>
      <c r="JO117" s="4">
        <f t="shared" si="49"/>
        <v>0.81672083333333356</v>
      </c>
      <c r="JP117" s="4">
        <f t="shared" si="50"/>
        <v>0.19469166666666671</v>
      </c>
      <c r="JQ117" s="4">
        <f t="shared" si="51"/>
        <v>2.1558333333333332E-2</v>
      </c>
      <c r="JR117" s="4">
        <f t="shared" si="52"/>
        <v>0.77627083333333335</v>
      </c>
      <c r="JS117" s="4">
        <f t="shared" si="53"/>
        <v>0.2914666666666666</v>
      </c>
      <c r="JT117" s="4">
        <f t="shared" si="54"/>
        <v>0.99598333333333355</v>
      </c>
      <c r="JU117" s="4">
        <f t="shared" si="55"/>
        <v>1.9405749999999999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k=20,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k=10,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k=15, r=0.9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0.7341160000000001</v>
      </c>
      <c r="JO118" s="4">
        <f t="shared" si="49"/>
        <v>0.90822400000000003</v>
      </c>
      <c r="JP118" s="4">
        <f t="shared" si="50"/>
        <v>9.6628000000000006E-2</v>
      </c>
      <c r="JQ118" s="4">
        <f t="shared" si="51"/>
        <v>4.8163999999999998E-2</v>
      </c>
      <c r="JR118" s="4">
        <f t="shared" si="52"/>
        <v>0.37408000000000002</v>
      </c>
      <c r="JS118" s="4">
        <f t="shared" si="53"/>
        <v>5.4708000000000014E-2</v>
      </c>
      <c r="JT118" s="4">
        <f t="shared" si="54"/>
        <v>0.99649199999999993</v>
      </c>
      <c r="JU118" s="4">
        <f t="shared" si="55"/>
        <v>1.9747760000000005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k=10,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k=15,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k=15, r=0.9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0.67480000000000007</v>
      </c>
      <c r="JO119" s="4">
        <f t="shared" si="49"/>
        <v>0.79583200000000009</v>
      </c>
      <c r="JP119" s="4">
        <f t="shared" si="50"/>
        <v>0.20214399999999999</v>
      </c>
      <c r="JQ119" s="4">
        <f t="shared" si="51"/>
        <v>2.1083999999999995E-2</v>
      </c>
      <c r="JR119" s="4">
        <f t="shared" si="52"/>
        <v>0.76991999999999994</v>
      </c>
      <c r="JS119" s="4">
        <f t="shared" si="53"/>
        <v>0.29194999999999993</v>
      </c>
      <c r="JT119" s="4">
        <f t="shared" si="54"/>
        <v>0.98914000000000002</v>
      </c>
      <c r="JU119" s="4">
        <f t="shared" si="55"/>
        <v>1.9512999999999996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k=10,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r=0.8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k=15,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0.67208800000000002</v>
      </c>
      <c r="JO120" s="4">
        <f t="shared" si="49"/>
        <v>0.78711599999999993</v>
      </c>
      <c r="JP120" s="4">
        <f t="shared" si="50"/>
        <v>0.19903599999999996</v>
      </c>
      <c r="JQ120" s="4">
        <f t="shared" si="51"/>
        <v>2.3435999999999998E-2</v>
      </c>
      <c r="JR120" s="4">
        <f t="shared" si="52"/>
        <v>0.77637199999999984</v>
      </c>
      <c r="JS120" s="4">
        <f t="shared" si="53"/>
        <v>0.25931000000000004</v>
      </c>
      <c r="JT120" s="4">
        <f t="shared" si="54"/>
        <v>0.99614400000000014</v>
      </c>
      <c r="JU120" s="4">
        <f t="shared" si="55"/>
        <v>1.9478879999999998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k=10,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k=15,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k=10,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k=15,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0.71607500000000002</v>
      </c>
      <c r="JO121" s="4">
        <f t="shared" si="49"/>
        <v>0.87712916666666663</v>
      </c>
      <c r="JP121" s="4">
        <f t="shared" si="50"/>
        <v>0.14099166666666668</v>
      </c>
      <c r="JQ121" s="4">
        <f t="shared" si="51"/>
        <v>2.8583333333333336E-2</v>
      </c>
      <c r="JR121" s="4">
        <f t="shared" si="52"/>
        <v>0.56162083333333335</v>
      </c>
      <c r="JS121" s="4">
        <f t="shared" si="53"/>
        <v>0.14687368421052632</v>
      </c>
      <c r="JT121" s="4">
        <f t="shared" si="54"/>
        <v>0.99598333333333355</v>
      </c>
      <c r="JU121" s="4">
        <f t="shared" si="55"/>
        <v>1.921570833333333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k=10,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k=15,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k=10,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k=15,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0.67560833333333337</v>
      </c>
      <c r="JO122" s="4">
        <f t="shared" si="49"/>
        <v>0.79472500000000013</v>
      </c>
      <c r="JP122" s="4">
        <f t="shared" si="50"/>
        <v>0.19467500000000001</v>
      </c>
      <c r="JQ122" s="4">
        <f t="shared" si="51"/>
        <v>2.3679166666666664E-2</v>
      </c>
      <c r="JR122" s="4">
        <f t="shared" si="52"/>
        <v>0.77246666666666652</v>
      </c>
      <c r="JS122" s="4">
        <f t="shared" si="53"/>
        <v>0.25762105263157897</v>
      </c>
      <c r="JT122" s="4">
        <f t="shared" si="54"/>
        <v>0.99660000000000004</v>
      </c>
      <c r="JU122" s="4">
        <f t="shared" si="55"/>
        <v>1.9581375000000003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k=10,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k=15,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k=15, r=0.9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k=10,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k=15,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0.6772999999999999</v>
      </c>
      <c r="JO123" s="4">
        <f t="shared" si="49"/>
        <v>0.79794399999999999</v>
      </c>
      <c r="JP123" s="4">
        <f t="shared" si="50"/>
        <v>0.18561200000000003</v>
      </c>
      <c r="JQ123" s="4">
        <f t="shared" si="51"/>
        <v>2.1987999999999997E-2</v>
      </c>
      <c r="JR123" s="4">
        <f t="shared" si="52"/>
        <v>0.7496520000000001</v>
      </c>
      <c r="JS123" s="4">
        <f t="shared" si="53"/>
        <v>0.26231499999999996</v>
      </c>
      <c r="JT123" s="4">
        <f t="shared" si="54"/>
        <v>0.99292799999999981</v>
      </c>
      <c r="JU123" s="4">
        <f t="shared" si="55"/>
        <v>1.9479559999999998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r=0.8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k=15,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0.67887999999999993</v>
      </c>
      <c r="JO124" s="4">
        <f t="shared" si="49"/>
        <v>0.81033599999999995</v>
      </c>
      <c r="JP124" s="4">
        <f t="shared" si="50"/>
        <v>0.23013199999999998</v>
      </c>
      <c r="JQ124" s="4">
        <f t="shared" si="51"/>
        <v>1.4507999999999997E-2</v>
      </c>
      <c r="JR124" s="4">
        <f t="shared" si="52"/>
        <v>0.78746000000000005</v>
      </c>
      <c r="JS124" s="4">
        <f t="shared" si="53"/>
        <v>0.54258499999999998</v>
      </c>
      <c r="JT124" s="4">
        <f t="shared" si="54"/>
        <v>0.99613600000000002</v>
      </c>
      <c r="JU124" s="4">
        <f t="shared" si="55"/>
        <v>2.094344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k=20,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k=5, r=0.4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k=15,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0.73386249999999997</v>
      </c>
      <c r="JO125" s="4">
        <f t="shared" si="49"/>
        <v>0.92438333333333356</v>
      </c>
      <c r="JP125" s="4">
        <f t="shared" si="50"/>
        <v>0.11041666666666666</v>
      </c>
      <c r="JQ125" s="4">
        <f t="shared" si="51"/>
        <v>1.8270833333333333E-2</v>
      </c>
      <c r="JR125" s="4">
        <f t="shared" si="52"/>
        <v>0.57346666666666657</v>
      </c>
      <c r="JS125" s="4">
        <f t="shared" si="53"/>
        <v>0.25845263157894732</v>
      </c>
      <c r="JT125" s="4">
        <f t="shared" si="54"/>
        <v>0.99488750000000004</v>
      </c>
      <c r="JU125" s="4">
        <f t="shared" si="55"/>
        <v>1.8017375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k=10,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k=20,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k=10,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r=0.8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k=15,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0.67490833333333333</v>
      </c>
      <c r="JO126" s="4">
        <f t="shared" si="49"/>
        <v>0.7982166666666668</v>
      </c>
      <c r="JP126" s="4">
        <f t="shared" si="50"/>
        <v>0.21709999999999999</v>
      </c>
      <c r="JQ126" s="4">
        <f t="shared" si="51"/>
        <v>1.9670833333333342E-2</v>
      </c>
      <c r="JR126" s="4">
        <f t="shared" si="52"/>
        <v>0.77949166666666647</v>
      </c>
      <c r="JS126" s="4">
        <f t="shared" si="53"/>
        <v>0.33376842105263155</v>
      </c>
      <c r="JT126" s="4">
        <f t="shared" si="54"/>
        <v>0.99597916666666675</v>
      </c>
      <c r="JU126" s="4">
        <f t="shared" si="55"/>
        <v>2.0267416666666667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k=10,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k=15,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k=15,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0.67326399999999997</v>
      </c>
      <c r="JO127" s="4">
        <f t="shared" si="49"/>
        <v>0.78938399999999997</v>
      </c>
      <c r="JP127" s="4">
        <f t="shared" si="50"/>
        <v>0.194744</v>
      </c>
      <c r="JQ127" s="4">
        <f t="shared" si="51"/>
        <v>2.5399999999999992E-2</v>
      </c>
      <c r="JR127" s="4">
        <f t="shared" si="52"/>
        <v>0.769756</v>
      </c>
      <c r="JS127" s="4">
        <f t="shared" si="53"/>
        <v>0.24445263157894739</v>
      </c>
      <c r="JT127" s="4">
        <f t="shared" si="54"/>
        <v>0.99539600000000006</v>
      </c>
      <c r="JU127" s="4">
        <f t="shared" si="55"/>
        <v>1.778716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k=10,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k=20,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r=0.8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k=15,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0.72667916666666654</v>
      </c>
      <c r="JO128" s="4">
        <f t="shared" si="49"/>
        <v>0.9016416666666669</v>
      </c>
      <c r="JP128" s="4">
        <f t="shared" si="50"/>
        <v>0.11572083333333338</v>
      </c>
      <c r="JQ128" s="4">
        <f t="shared" si="51"/>
        <v>1.99125E-2</v>
      </c>
      <c r="JR128" s="4">
        <f t="shared" si="52"/>
        <v>0.53574166666666689</v>
      </c>
      <c r="JS128" s="4">
        <f t="shared" si="53"/>
        <v>0.22815263157894738</v>
      </c>
      <c r="JT128" s="4">
        <f t="shared" si="54"/>
        <v>0.99010833333333348</v>
      </c>
      <c r="JU128" s="4">
        <f t="shared" si="55"/>
        <v>1.7510666666666665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k=10,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k=15,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r=0.8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k=15,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0.68599999999999994</v>
      </c>
      <c r="JO129" s="4">
        <f t="shared" si="49"/>
        <v>0.82071249999999996</v>
      </c>
      <c r="JP129" s="4">
        <f t="shared" si="50"/>
        <v>0.19632916666666664</v>
      </c>
      <c r="JQ129" s="4">
        <f t="shared" si="51"/>
        <v>1.927916666666667E-2</v>
      </c>
      <c r="JR129" s="4">
        <f t="shared" si="52"/>
        <v>0.7632416666666666</v>
      </c>
      <c r="JS129" s="4">
        <f t="shared" si="53"/>
        <v>0.3298625</v>
      </c>
      <c r="JT129" s="4">
        <f t="shared" si="54"/>
        <v>0.99396666666666667</v>
      </c>
      <c r="JU129" s="4">
        <f t="shared" si="55"/>
        <v>2.0393291666666666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k=10,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r=0.8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k=15, r=0.9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0.68328333333333335</v>
      </c>
      <c r="JO130" s="4">
        <f t="shared" si="49"/>
        <v>0.81379999999999997</v>
      </c>
      <c r="JP130" s="4">
        <f t="shared" si="50"/>
        <v>0.20257499999999998</v>
      </c>
      <c r="JQ130" s="4">
        <f t="shared" si="51"/>
        <v>1.9829166666666665E-2</v>
      </c>
      <c r="JR130" s="4">
        <f t="shared" si="52"/>
        <v>0.76426666666666643</v>
      </c>
      <c r="JS130" s="4">
        <f t="shared" si="53"/>
        <v>0.32619999999999999</v>
      </c>
      <c r="JT130" s="4">
        <f t="shared" si="54"/>
        <v>0.98684166666666684</v>
      </c>
      <c r="JU130" s="4">
        <f t="shared" si="55"/>
        <v>2.0515750000000006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k=10,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k=10,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k=20, r=0.7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k=15, r=0.9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0.76493333333333335</v>
      </c>
      <c r="JO131" s="4">
        <f t="shared" si="49"/>
        <v>0.99647916666666658</v>
      </c>
      <c r="JP131" s="4">
        <f t="shared" si="50"/>
        <v>3.6399999999999995E-2</v>
      </c>
      <c r="JQ131" s="4">
        <f t="shared" si="51"/>
        <v>2.0808333333333331E-2</v>
      </c>
      <c r="JR131" s="4">
        <f t="shared" si="52"/>
        <v>0.7373666666666665</v>
      </c>
      <c r="JS131" s="4">
        <f t="shared" si="53"/>
        <v>0.40720000000000001</v>
      </c>
      <c r="JT131" s="4">
        <f t="shared" si="54"/>
        <v>0.99482500000000007</v>
      </c>
      <c r="JU131" s="4">
        <f t="shared" si="55"/>
        <v>4.6930208333333345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k=10,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k=20,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k=10,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k=15,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0.67410799999999993</v>
      </c>
      <c r="JO132" s="4">
        <f t="shared" si="49"/>
        <v>0.79419600000000001</v>
      </c>
      <c r="JP132" s="4">
        <f t="shared" si="50"/>
        <v>0.18630399999999994</v>
      </c>
      <c r="JQ132" s="4">
        <f t="shared" si="51"/>
        <v>2.2312000000000002E-2</v>
      </c>
      <c r="JR132" s="4">
        <f t="shared" si="52"/>
        <v>0.7530119999999999</v>
      </c>
      <c r="JS132" s="4">
        <f t="shared" si="53"/>
        <v>0.26627894736842106</v>
      </c>
      <c r="JT132" s="4">
        <f t="shared" si="54"/>
        <v>0.97778800000000021</v>
      </c>
      <c r="JU132" s="4">
        <f t="shared" si="55"/>
        <v>1.7180799999999996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k=10,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k=20,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r=0.8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k=15,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0.70624583333333335</v>
      </c>
      <c r="JO133" s="4">
        <f t="shared" si="49"/>
        <v>0.86445000000000005</v>
      </c>
      <c r="JP133" s="4">
        <f t="shared" si="50"/>
        <v>0.15959999999999999</v>
      </c>
      <c r="JQ133" s="4">
        <f t="shared" si="51"/>
        <v>1.8491666666666667E-2</v>
      </c>
      <c r="JR133" s="4">
        <f t="shared" si="52"/>
        <v>0.61608750000000001</v>
      </c>
      <c r="JS133" s="4">
        <f t="shared" si="53"/>
        <v>0.28483684210526311</v>
      </c>
      <c r="JT133" s="4">
        <f t="shared" si="54"/>
        <v>0.97699999999999998</v>
      </c>
      <c r="JU133" s="4">
        <f t="shared" si="55"/>
        <v>1.7709958333333333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k=10,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k=20,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k=5, r=0.8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k=15,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0.67359583333333328</v>
      </c>
      <c r="JO134" s="4">
        <f t="shared" si="49"/>
        <v>0.79973750000000032</v>
      </c>
      <c r="JP134" s="4">
        <f t="shared" si="50"/>
        <v>0.22051249999999997</v>
      </c>
      <c r="JQ134" s="4">
        <f t="shared" si="51"/>
        <v>1.7362499999999999E-2</v>
      </c>
      <c r="JR134" s="4">
        <f t="shared" si="52"/>
        <v>0.7815791666666666</v>
      </c>
      <c r="JS134" s="4">
        <f t="shared" si="53"/>
        <v>0.45187894736842099</v>
      </c>
      <c r="JT134" s="4">
        <f t="shared" si="54"/>
        <v>0.97699999999999998</v>
      </c>
      <c r="JU134" s="4">
        <f t="shared" si="55"/>
        <v>1.8817541666666664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k=20,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k=10,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k=20,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k=15,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0.6728708333333332</v>
      </c>
      <c r="JO135" s="4">
        <f t="shared" si="49"/>
        <v>0.78876666666666662</v>
      </c>
      <c r="JP135" s="4">
        <f t="shared" si="50"/>
        <v>0.19781250000000003</v>
      </c>
      <c r="JQ135" s="4">
        <f t="shared" si="51"/>
        <v>2.52E-2</v>
      </c>
      <c r="JR135" s="4">
        <f t="shared" si="52"/>
        <v>0.76984166666666676</v>
      </c>
      <c r="JS135" s="4">
        <f t="shared" si="53"/>
        <v>0.24835789473684206</v>
      </c>
      <c r="JT135" s="4">
        <f t="shared" si="54"/>
        <v>0.99525416666666677</v>
      </c>
      <c r="JU135" s="4">
        <f t="shared" si="55"/>
        <v>1.7540708333333335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k=10,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k=20,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k=20,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r=0.8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k=15,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0.67442916666666675</v>
      </c>
      <c r="JO136" s="4">
        <f t="shared" si="49"/>
        <v>0.80384583333333326</v>
      </c>
      <c r="JP136" s="4">
        <f t="shared" si="50"/>
        <v>0.23811666666666667</v>
      </c>
      <c r="JQ136" s="4">
        <f t="shared" si="51"/>
        <v>1.6545833333333333E-2</v>
      </c>
      <c r="JR136" s="4">
        <f t="shared" si="52"/>
        <v>0.80186666666666673</v>
      </c>
      <c r="JS136" s="4">
        <f t="shared" si="53"/>
        <v>0.51749999999999996</v>
      </c>
      <c r="JT136" s="4">
        <f t="shared" si="54"/>
        <v>0.99520416666666678</v>
      </c>
      <c r="JU136" s="4">
        <f t="shared" si="55"/>
        <v>1.9265041666666669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k=20,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k=10,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k=20,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k=10,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k=15,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0.67339166666666672</v>
      </c>
      <c r="JO137" s="4">
        <f t="shared" si="49"/>
        <v>0.79404166666666676</v>
      </c>
      <c r="JP137" s="4">
        <f t="shared" si="50"/>
        <v>0.21309583333333329</v>
      </c>
      <c r="JQ137" s="4">
        <f t="shared" si="51"/>
        <v>2.1491666666666669E-2</v>
      </c>
      <c r="JR137" s="4">
        <f t="shared" si="52"/>
        <v>0.77487499999999987</v>
      </c>
      <c r="JS137" s="4">
        <f t="shared" si="53"/>
        <v>0.31721578947368423</v>
      </c>
      <c r="JT137" s="4">
        <f t="shared" si="54"/>
        <v>0.99520000000000008</v>
      </c>
      <c r="JU137" s="4">
        <f t="shared" si="55"/>
        <v>1.798979166666667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k=10,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k=20,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k=10, r=0.1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k=15,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0.67333478260869573</v>
      </c>
      <c r="JO138" s="4">
        <f t="shared" si="49"/>
        <v>0.79769999999999985</v>
      </c>
      <c r="JP138" s="4">
        <f t="shared" si="50"/>
        <v>0.22438695652173921</v>
      </c>
      <c r="JQ138" s="4">
        <f t="shared" si="51"/>
        <v>1.9465217391304347E-2</v>
      </c>
      <c r="JR138" s="4">
        <f t="shared" si="52"/>
        <v>0.79334782608695653</v>
      </c>
      <c r="JS138" s="4">
        <f t="shared" si="53"/>
        <v>0.39044782608695661</v>
      </c>
      <c r="JT138" s="4">
        <f t="shared" si="54"/>
        <v>0.99499130434782612</v>
      </c>
      <c r="JU138" s="4">
        <f t="shared" si="55"/>
        <v>1.8165826086956525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k=10,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k=20,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k=15, r=0.9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0.67375217391304354</v>
      </c>
      <c r="JO139" s="4">
        <f t="shared" ref="JO139" si="57">AVERAGEIFS(B139:JM139,metrics.rec,"MSE")</f>
        <v>0.798804347826087</v>
      </c>
      <c r="JP139" s="4">
        <f t="shared" ref="JP139" si="58">AVERAGEIFS(B139:JM139,metrics.rec,"R")</f>
        <v>0.22420000000000004</v>
      </c>
      <c r="JQ139" s="4">
        <f t="shared" ref="JQ139" si="59">AVERAGEIFS(B139:JM139,metrics.rec,"Precision")</f>
        <v>1.9452173913043481E-2</v>
      </c>
      <c r="JR139" s="4">
        <f t="shared" ref="JR139" si="60">AVERAGEIFS(B139:JM139,metrics.rec,"Recall")</f>
        <v>0.79376086956521763</v>
      </c>
      <c r="JS139" s="4">
        <f t="shared" ref="JS139" si="61">AVERAGEIFS(B139:JM139,metrics.rec,"Coverage")</f>
        <v>0.39276086956521739</v>
      </c>
      <c r="JT139" s="4">
        <f t="shared" ref="JT139" si="62">AVERAGEIFS(B139:JM139,metrics.rec,"Recatio")</f>
        <v>0.99499130434782612</v>
      </c>
      <c r="JU139" s="4">
        <f t="shared" ref="JU139" si="63">AVERAGEIFS(B139:JM139,metrics.rec,"Time")</f>
        <v>1.7997391304347825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k=20,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k=10,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k=20,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k=15, r=0.9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0.67462083333333334</v>
      </c>
      <c r="JO140" s="4">
        <f t="shared" si="49"/>
        <v>0.7997416666666668</v>
      </c>
      <c r="JP140" s="4">
        <f t="shared" si="50"/>
        <v>0.22185833333333335</v>
      </c>
      <c r="JQ140" s="4">
        <f t="shared" si="51"/>
        <v>1.9816666666666666E-2</v>
      </c>
      <c r="JR140" s="4">
        <f t="shared" si="52"/>
        <v>0.79347499999999993</v>
      </c>
      <c r="JS140" s="4">
        <f t="shared" si="53"/>
        <v>0.38722222222222219</v>
      </c>
      <c r="JT140" s="4">
        <f t="shared" si="54"/>
        <v>0.99520416666666678</v>
      </c>
      <c r="JU140" s="4">
        <f t="shared" si="55"/>
        <v>1.748875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k=10,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k=20,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k=10, r=0.1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k=15,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>
        <v>0.73970000000000002</v>
      </c>
      <c r="GE141" s="5">
        <v>0.95960000000000001</v>
      </c>
      <c r="GF141" s="5">
        <v>0.1527</v>
      </c>
      <c r="GG141" s="5">
        <v>3.0499999999999999E-2</v>
      </c>
      <c r="GH141" s="5">
        <v>0.66080000000000005</v>
      </c>
      <c r="GI141" s="5">
        <v>0.53920000000000001</v>
      </c>
      <c r="GJ141" s="5">
        <v>0.97860000000000003</v>
      </c>
      <c r="GK141" s="5">
        <v>1.0238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0.69480000000000008</v>
      </c>
      <c r="JO141" s="4">
        <f t="shared" si="49"/>
        <v>0.84937826086956514</v>
      </c>
      <c r="JP141" s="4">
        <f t="shared" si="50"/>
        <v>0.20780869565217389</v>
      </c>
      <c r="JQ141" s="4">
        <f t="shared" si="51"/>
        <v>1.2430434782608692E-2</v>
      </c>
      <c r="JR141" s="4">
        <f t="shared" si="52"/>
        <v>0.80434347826086972</v>
      </c>
      <c r="JS141" s="4">
        <f t="shared" si="53"/>
        <v>0.6025999999999998</v>
      </c>
      <c r="JT141" s="4">
        <f t="shared" si="54"/>
        <v>0.99638260869565232</v>
      </c>
      <c r="JU141" s="4">
        <f t="shared" si="55"/>
        <v>4.0431217391304344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k=10, r=0.1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k=20,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k=10,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k=20,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>
        <v>0.79749999999999999</v>
      </c>
      <c r="GE142" s="5">
        <v>1.081</v>
      </c>
      <c r="GF142" s="5">
        <v>-2.3999999999999998E-3</v>
      </c>
      <c r="GG142" s="5">
        <v>4.82E-2</v>
      </c>
      <c r="GH142" s="5">
        <v>0.51039999999999996</v>
      </c>
      <c r="GI142" s="5">
        <v>0.2631</v>
      </c>
      <c r="GJ142" s="5">
        <v>0.97089999999999999</v>
      </c>
      <c r="GK142" s="5">
        <v>0.57630000000000003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0.73915652173913038</v>
      </c>
      <c r="JO142" s="4">
        <f t="shared" si="49"/>
        <v>0.92986086956521741</v>
      </c>
      <c r="JP142" s="4">
        <f t="shared" si="50"/>
        <v>8.8239130434782612E-2</v>
      </c>
      <c r="JQ142" s="4">
        <f t="shared" si="51"/>
        <v>1.9113043478260868E-2</v>
      </c>
      <c r="JR142" s="4">
        <f t="shared" si="52"/>
        <v>0.61266956521739135</v>
      </c>
      <c r="JS142" s="4">
        <f t="shared" si="53"/>
        <v>0.28923888888888888</v>
      </c>
      <c r="JT142" s="4">
        <f t="shared" si="54"/>
        <v>0.99505652173913051</v>
      </c>
      <c r="JU142" s="4">
        <f t="shared" si="55"/>
        <v>1.7653956521739134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k=10,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k=20,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r=0.8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k=20,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>
        <v>0.74099999999999999</v>
      </c>
      <c r="GE143" s="5">
        <v>0.94889999999999997</v>
      </c>
      <c r="GF143" s="5">
        <v>0.1171</v>
      </c>
      <c r="GG143" s="5">
        <v>5.4899999999999997E-2</v>
      </c>
      <c r="GH143" s="5">
        <v>0.53090000000000004</v>
      </c>
      <c r="GI143" s="5">
        <v>0.24010000000000001</v>
      </c>
      <c r="GJ143" s="5">
        <v>0.97030000000000005</v>
      </c>
      <c r="GK143" s="5">
        <v>0.56469999999999998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0.67571304347826089</v>
      </c>
      <c r="JO143" s="4">
        <f t="shared" si="49"/>
        <v>0.79504782608695657</v>
      </c>
      <c r="JP143" s="4">
        <f t="shared" si="50"/>
        <v>0.19116956521739129</v>
      </c>
      <c r="JQ143" s="4">
        <f t="shared" si="51"/>
        <v>2.6360869565217389E-2</v>
      </c>
      <c r="JR143" s="4">
        <f t="shared" si="52"/>
        <v>0.76407826086956532</v>
      </c>
      <c r="JS143" s="4">
        <f t="shared" si="53"/>
        <v>0.24511111111111111</v>
      </c>
      <c r="JT143" s="4">
        <f t="shared" si="54"/>
        <v>0.99499565217391317</v>
      </c>
      <c r="JU143" s="4">
        <f t="shared" si="55"/>
        <v>1.7376478260869563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k=10,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k=20,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r=0.8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k=20,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>
        <v>0.74229999999999996</v>
      </c>
      <c r="GE144" s="5">
        <v>0.95440000000000003</v>
      </c>
      <c r="GF144" s="5">
        <v>0.11310000000000001</v>
      </c>
      <c r="GG144" s="5">
        <v>4.4499999999999998E-2</v>
      </c>
      <c r="GH144" s="5">
        <v>0.56230000000000002</v>
      </c>
      <c r="GI144" s="5">
        <v>0.31419999999999998</v>
      </c>
      <c r="GJ144" s="5">
        <v>0.97489999999999999</v>
      </c>
      <c r="GK144" s="5">
        <v>0.87890000000000001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0.67421249999999999</v>
      </c>
      <c r="JO144" s="4">
        <f t="shared" si="49"/>
        <v>0.7917791666666667</v>
      </c>
      <c r="JP144" s="4">
        <f t="shared" si="50"/>
        <v>0.19449999999999998</v>
      </c>
      <c r="JQ144" s="4">
        <f t="shared" si="51"/>
        <v>2.425833333333333E-2</v>
      </c>
      <c r="JR144" s="4">
        <f t="shared" si="52"/>
        <v>0.77188333333333359</v>
      </c>
      <c r="JS144" s="4">
        <f t="shared" si="53"/>
        <v>0.26004999999999995</v>
      </c>
      <c r="JT144" s="4">
        <f t="shared" si="54"/>
        <v>0.99598333333333355</v>
      </c>
      <c r="JU144" s="4">
        <f t="shared" si="55"/>
        <v>1.9135166666666663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k=10,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k=10,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k=15,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>
        <v>0.74719999999999998</v>
      </c>
      <c r="GE145" s="5">
        <v>0.96579999999999999</v>
      </c>
      <c r="GF145" s="5">
        <v>0.1082</v>
      </c>
      <c r="GG145" s="5">
        <v>4.4600000000000001E-2</v>
      </c>
      <c r="GH145" s="5">
        <v>0.5575</v>
      </c>
      <c r="GI145" s="5">
        <v>0.31119999999999998</v>
      </c>
      <c r="GJ145" s="5">
        <v>0.97489999999999999</v>
      </c>
      <c r="GK145" s="5">
        <v>0.88449999999999995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0.67693333333333339</v>
      </c>
      <c r="JO145" s="4">
        <f t="shared" si="49"/>
        <v>0.79861250000000006</v>
      </c>
      <c r="JP145" s="4">
        <f t="shared" si="50"/>
        <v>0.18691666666666665</v>
      </c>
      <c r="JQ145" s="4">
        <f t="shared" si="51"/>
        <v>2.4333333333333332E-2</v>
      </c>
      <c r="JR145" s="4">
        <f t="shared" si="52"/>
        <v>0.77041249999999994</v>
      </c>
      <c r="JS145" s="4">
        <f t="shared" si="53"/>
        <v>0.2585055555555556</v>
      </c>
      <c r="JT145" s="4">
        <f t="shared" si="54"/>
        <v>0.99598333333333355</v>
      </c>
      <c r="JU145" s="4">
        <f t="shared" si="55"/>
        <v>1.9065208333333341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k=10,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k=20,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k=10,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k=15,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>
        <v>0.7742</v>
      </c>
      <c r="GE146" s="5">
        <v>1.0435000000000001</v>
      </c>
      <c r="GF146" s="5">
        <v>5.79E-2</v>
      </c>
      <c r="GG146" s="5">
        <v>2.58E-2</v>
      </c>
      <c r="GH146" s="5">
        <v>0.52749999999999997</v>
      </c>
      <c r="GI146" s="5">
        <v>0.50919999999999999</v>
      </c>
      <c r="GJ146" s="5">
        <v>0.98009999999999997</v>
      </c>
      <c r="GK146" s="5">
        <v>0.94159999999999999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0.69578260869565223</v>
      </c>
      <c r="JO146" s="4">
        <f t="shared" ref="JO146:JO186" si="65">AVERAGEIFS(B146:JM146,metrics.rec,"MSE")</f>
        <v>0.85242608695652178</v>
      </c>
      <c r="JP146" s="4">
        <f t="shared" ref="JP146:JP186" si="66">AVERAGEIFS(B146:JM146,metrics.rec,"R")</f>
        <v>0.20889565217391298</v>
      </c>
      <c r="JQ146" s="4">
        <f t="shared" ref="JQ146:JQ186" si="67">AVERAGEIFS(B146:JM146,metrics.rec,"Precision")</f>
        <v>1.3026086956521738E-2</v>
      </c>
      <c r="JR146" s="4">
        <f t="shared" ref="JR146:JR186" si="68">AVERAGEIFS(B146:JM146,metrics.rec,"Recall")</f>
        <v>0.73203478260869548</v>
      </c>
      <c r="JS146" s="4">
        <f t="shared" ref="JS146:JS186" si="69">AVERAGEIFS(B146:JM146,metrics.rec,"Coverage")</f>
        <v>0.49451111111111118</v>
      </c>
      <c r="JT146" s="4">
        <f t="shared" ref="JT146:JT186" si="70">AVERAGEIFS(B146:JM146,metrics.rec,"Recatio")</f>
        <v>0.99665217391304339</v>
      </c>
      <c r="JU146" s="4">
        <f t="shared" ref="JU146:JU186" si="71">AVERAGEIFS(B146:JM146,metrics.rec,"Time")</f>
        <v>2.0647521739130434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r=0.1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k=15,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k=10,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k=10, r=0.1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k=15,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>
        <v>0.75139999999999996</v>
      </c>
      <c r="GE147" s="5">
        <v>0.97699999999999998</v>
      </c>
      <c r="GF147" s="5">
        <v>0.109</v>
      </c>
      <c r="GG147" s="5">
        <v>4.2900000000000001E-2</v>
      </c>
      <c r="GH147" s="5">
        <v>0.53139999999999998</v>
      </c>
      <c r="GI147" s="5">
        <v>0.30769999999999997</v>
      </c>
      <c r="GJ147" s="5">
        <v>0.97489999999999999</v>
      </c>
      <c r="GK147" s="5">
        <v>0.90100000000000002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0.67835652173913064</v>
      </c>
      <c r="JO147" s="4">
        <f t="shared" si="65"/>
        <v>0.80506521739130421</v>
      </c>
      <c r="JP147" s="4">
        <f t="shared" si="66"/>
        <v>0.20433478260869561</v>
      </c>
      <c r="JQ147" s="4">
        <f t="shared" si="67"/>
        <v>2.0904347826086956E-2</v>
      </c>
      <c r="JR147" s="4">
        <f t="shared" si="68"/>
        <v>0.77220434782608693</v>
      </c>
      <c r="JS147" s="4">
        <f t="shared" si="69"/>
        <v>0.32182777777777771</v>
      </c>
      <c r="JT147" s="4">
        <f t="shared" si="70"/>
        <v>0.99580869565217411</v>
      </c>
      <c r="JU147" s="4">
        <f t="shared" si="71"/>
        <v>1.9796608695652176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k=10, r=0.1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k=10, r=0.1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k=15,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>
        <v>0.75760000000000005</v>
      </c>
      <c r="GE148" s="5">
        <v>0.99329999999999996</v>
      </c>
      <c r="GF148" s="5">
        <v>0.10639999999999999</v>
      </c>
      <c r="GG148" s="5">
        <v>4.1799999999999997E-2</v>
      </c>
      <c r="GH148" s="5">
        <v>0.51949999999999996</v>
      </c>
      <c r="GI148" s="5">
        <v>0.30880000000000002</v>
      </c>
      <c r="GJ148" s="5">
        <v>0.97489999999999999</v>
      </c>
      <c r="GK148" s="5">
        <v>0.87160000000000004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0.68216086956521749</v>
      </c>
      <c r="JO148" s="4">
        <f t="shared" si="65"/>
        <v>0.81708695652173924</v>
      </c>
      <c r="JP148" s="4">
        <f t="shared" si="66"/>
        <v>0.20934782608695651</v>
      </c>
      <c r="JQ148" s="4">
        <f t="shared" si="67"/>
        <v>1.8726086956521743E-2</v>
      </c>
      <c r="JR148" s="4">
        <f t="shared" si="68"/>
        <v>0.77034347826086957</v>
      </c>
      <c r="JS148" s="4">
        <f t="shared" si="69"/>
        <v>0.37708888888888886</v>
      </c>
      <c r="JT148" s="4">
        <f t="shared" si="70"/>
        <v>0.99580434782608696</v>
      </c>
      <c r="JU148" s="4">
        <f t="shared" si="71"/>
        <v>1.9793347826086956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k=10,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k=10, r=0.1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k=20,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>
        <v>0.76129999999999998</v>
      </c>
      <c r="GE149" s="5">
        <v>1.0013000000000001</v>
      </c>
      <c r="GF149" s="5">
        <v>0.1023</v>
      </c>
      <c r="GG149" s="5">
        <v>4.3099999999999999E-2</v>
      </c>
      <c r="GH149" s="5">
        <v>0.53249999999999997</v>
      </c>
      <c r="GI149" s="5">
        <v>0.30730000000000002</v>
      </c>
      <c r="GJ149" s="5">
        <v>0.97499999999999998</v>
      </c>
      <c r="GK149" s="5">
        <v>0.88400000000000001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0.68895652173913047</v>
      </c>
      <c r="JO149" s="4">
        <f t="shared" si="65"/>
        <v>0.82923913043478248</v>
      </c>
      <c r="JP149" s="4">
        <f t="shared" si="66"/>
        <v>0.17908695652173909</v>
      </c>
      <c r="JQ149" s="4">
        <f t="shared" si="67"/>
        <v>2.1891304347826084E-2</v>
      </c>
      <c r="JR149" s="4">
        <f t="shared" si="68"/>
        <v>0.7647739130434783</v>
      </c>
      <c r="JS149" s="4">
        <f t="shared" si="69"/>
        <v>0.29609999999999992</v>
      </c>
      <c r="JT149" s="4">
        <f t="shared" si="70"/>
        <v>0.99581304347826105</v>
      </c>
      <c r="JU149" s="4">
        <f t="shared" si="71"/>
        <v>1.9502173913043479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k=10,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k=20,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k=10,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k=15,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>
        <v>0.74819999999999998</v>
      </c>
      <c r="GE150" s="5">
        <v>0.96830000000000005</v>
      </c>
      <c r="GF150" s="5">
        <v>0.1077</v>
      </c>
      <c r="GG150" s="5">
        <v>4.4499999999999998E-2</v>
      </c>
      <c r="GH150" s="5">
        <v>0.55469999999999997</v>
      </c>
      <c r="GI150" s="5">
        <v>0.30990000000000001</v>
      </c>
      <c r="GJ150" s="5">
        <v>0.97489999999999999</v>
      </c>
      <c r="GK150" s="5">
        <v>0.89300000000000002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0.67893043478260873</v>
      </c>
      <c r="JO150" s="4">
        <f t="shared" si="65"/>
        <v>0.80326956521739123</v>
      </c>
      <c r="JP150" s="4">
        <f t="shared" si="66"/>
        <v>0.18387826086956524</v>
      </c>
      <c r="JQ150" s="4">
        <f t="shared" si="67"/>
        <v>2.4408695652173913E-2</v>
      </c>
      <c r="JR150" s="4">
        <f t="shared" si="68"/>
        <v>0.76740869565217396</v>
      </c>
      <c r="JS150" s="4">
        <f t="shared" si="69"/>
        <v>0.25811111111111112</v>
      </c>
      <c r="JT150" s="4">
        <f t="shared" si="70"/>
        <v>0.99580869565217411</v>
      </c>
      <c r="JU150" s="4">
        <f t="shared" si="71"/>
        <v>1.9035565217391304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k=10,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k=10,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k=15,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>
        <v>0.75049999999999994</v>
      </c>
      <c r="GE151" s="5">
        <v>0.97189999999999999</v>
      </c>
      <c r="GF151" s="5">
        <v>0.10680000000000001</v>
      </c>
      <c r="GG151" s="5">
        <v>5.4699999999999999E-2</v>
      </c>
      <c r="GH151" s="5">
        <v>0.53010000000000002</v>
      </c>
      <c r="GI151" s="5">
        <v>0.2409</v>
      </c>
      <c r="GJ151" s="5">
        <v>0.97040000000000004</v>
      </c>
      <c r="GK151" s="5">
        <v>0.57340000000000002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0.68272727272727285</v>
      </c>
      <c r="JO151" s="4">
        <f t="shared" si="65"/>
        <v>0.81160454545454541</v>
      </c>
      <c r="JP151" s="4">
        <f t="shared" si="66"/>
        <v>0.1754636363636364</v>
      </c>
      <c r="JQ151" s="4">
        <f t="shared" si="67"/>
        <v>2.6813636363636359E-2</v>
      </c>
      <c r="JR151" s="4">
        <f t="shared" si="68"/>
        <v>0.75644090909090911</v>
      </c>
      <c r="JS151" s="4">
        <f t="shared" si="69"/>
        <v>0.23826363636363637</v>
      </c>
      <c r="JT151" s="4">
        <f t="shared" si="70"/>
        <v>0.99477272727272736</v>
      </c>
      <c r="JU151" s="4">
        <f t="shared" si="71"/>
        <v>1.6854909090909092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k=10,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k=20,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r=0.8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5">
        <v>0.67910000000000004</v>
      </c>
      <c r="DS152" s="5">
        <v>0.79779999999999995</v>
      </c>
      <c r="DT152" s="5">
        <v>0.214</v>
      </c>
      <c r="DU152" s="5">
        <v>7.7999999999999996E-3</v>
      </c>
      <c r="DV152" s="5">
        <v>0.76819999999999999</v>
      </c>
      <c r="DW152" s="5">
        <v>0.35220000000000001</v>
      </c>
      <c r="DX152" s="5">
        <v>1</v>
      </c>
      <c r="DY152" s="5">
        <v>3.5872000000000002</v>
      </c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>
        <v>0.73740000000000006</v>
      </c>
      <c r="GE152" s="5">
        <v>0.94350000000000001</v>
      </c>
      <c r="GF152" s="5">
        <v>0.12670000000000001</v>
      </c>
      <c r="GG152" s="5">
        <v>5.0799999999999998E-2</v>
      </c>
      <c r="GH152" s="5">
        <v>0.55230000000000001</v>
      </c>
      <c r="GI152" s="5">
        <v>0.27</v>
      </c>
      <c r="GJ152" s="5">
        <v>0.97030000000000005</v>
      </c>
      <c r="GK152" s="5">
        <v>0.57499999999999996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0.69607391304347821</v>
      </c>
      <c r="JO152" s="4">
        <f t="shared" si="65"/>
        <v>0.84008260869565232</v>
      </c>
      <c r="JP152" s="4">
        <f t="shared" si="66"/>
        <v>0.18956521739130433</v>
      </c>
      <c r="JQ152" s="4">
        <f t="shared" si="67"/>
        <v>1.8960869565217392E-2</v>
      </c>
      <c r="JR152" s="4">
        <f t="shared" si="68"/>
        <v>0.70885652173913039</v>
      </c>
      <c r="JS152" s="4">
        <f t="shared" si="69"/>
        <v>0.35086956521739132</v>
      </c>
      <c r="JT152" s="4">
        <f t="shared" si="70"/>
        <v>0.99498695652173919</v>
      </c>
      <c r="JU152" s="4">
        <f t="shared" si="71"/>
        <v>1.7851695652173916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k=10,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k=20,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k=20, r=0.7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5">
        <v>0.64810000000000001</v>
      </c>
      <c r="DS153" s="5">
        <v>0.73229999999999995</v>
      </c>
      <c r="DT153" s="5">
        <v>0.23699999999999999</v>
      </c>
      <c r="DU153" s="5">
        <v>1.24E-2</v>
      </c>
      <c r="DV153" s="5">
        <v>0.84509999999999996</v>
      </c>
      <c r="DW153" s="5">
        <v>0.24329999999999999</v>
      </c>
      <c r="DX153" s="5">
        <v>1</v>
      </c>
      <c r="DY153" s="5">
        <v>3.4704000000000002</v>
      </c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>
        <v>0.73939999999999995</v>
      </c>
      <c r="GE153" s="5">
        <v>0.94510000000000005</v>
      </c>
      <c r="GF153" s="5">
        <v>0.1168</v>
      </c>
      <c r="GG153" s="5">
        <v>5.4600000000000003E-2</v>
      </c>
      <c r="GH153" s="5">
        <v>0.53690000000000004</v>
      </c>
      <c r="GI153" s="5">
        <v>0.24410000000000001</v>
      </c>
      <c r="GJ153" s="5">
        <v>0.97030000000000005</v>
      </c>
      <c r="GK153" s="5">
        <v>0.58050000000000002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0.67323749999999993</v>
      </c>
      <c r="JO153" s="4">
        <f t="shared" si="65"/>
        <v>0.78940416666666657</v>
      </c>
      <c r="JP153" s="4">
        <f t="shared" si="66"/>
        <v>0.19795833333333332</v>
      </c>
      <c r="JQ153" s="4">
        <f t="shared" si="67"/>
        <v>2.5791666666666668E-2</v>
      </c>
      <c r="JR153" s="4">
        <f t="shared" si="68"/>
        <v>0.76891666666666669</v>
      </c>
      <c r="JS153" s="4">
        <f t="shared" si="69"/>
        <v>0.25094444444444447</v>
      </c>
      <c r="JT153" s="4">
        <f t="shared" si="70"/>
        <v>0.99520416666666678</v>
      </c>
      <c r="JU153" s="4">
        <f t="shared" si="71"/>
        <v>1.7772166666666667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k=10,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k=20,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r=0.8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5">
        <v>0.69289999999999996</v>
      </c>
      <c r="DS154" s="5">
        <v>0.82210000000000005</v>
      </c>
      <c r="DT154" s="5">
        <v>0.16830000000000001</v>
      </c>
      <c r="DU154" s="5">
        <v>9.2999999999999992E-3</v>
      </c>
      <c r="DV154" s="5">
        <v>0.64170000000000005</v>
      </c>
      <c r="DW154" s="5">
        <v>0.2472</v>
      </c>
      <c r="DX154" s="5">
        <v>1</v>
      </c>
      <c r="DY154" s="5">
        <v>3.3073000000000001</v>
      </c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>
        <v>0.74939999999999996</v>
      </c>
      <c r="GE154" s="5">
        <v>0.97299999999999998</v>
      </c>
      <c r="GF154" s="5">
        <v>8.7400000000000005E-2</v>
      </c>
      <c r="GG154" s="5">
        <v>5.5E-2</v>
      </c>
      <c r="GH154" s="5">
        <v>0.50280000000000002</v>
      </c>
      <c r="GI154" s="5">
        <v>0.2261</v>
      </c>
      <c r="GJ154" s="5">
        <v>0.94389999999999996</v>
      </c>
      <c r="GK154" s="5">
        <v>0.55589999999999995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0.70947826086956511</v>
      </c>
      <c r="JO154" s="4">
        <f t="shared" si="65"/>
        <v>0.86659130434782605</v>
      </c>
      <c r="JP154" s="4">
        <f t="shared" si="66"/>
        <v>0.14706521739130438</v>
      </c>
      <c r="JQ154" s="4">
        <f t="shared" si="67"/>
        <v>2.0469565217391301E-2</v>
      </c>
      <c r="JR154" s="4">
        <f t="shared" si="68"/>
        <v>0.60401739130434784</v>
      </c>
      <c r="JS154" s="4">
        <f t="shared" si="69"/>
        <v>0.27074444444444445</v>
      </c>
      <c r="JT154" s="4">
        <f t="shared" si="70"/>
        <v>0.98967826086956534</v>
      </c>
      <c r="JU154" s="4">
        <f t="shared" si="71"/>
        <v>1.735913043478261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k=10, r=0.1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k=15,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r=0.8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k=20,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5">
        <v>0.64470000000000005</v>
      </c>
      <c r="DS155" s="5">
        <v>0.72189999999999999</v>
      </c>
      <c r="DT155" s="5">
        <v>0.23400000000000001</v>
      </c>
      <c r="DU155" s="5">
        <v>1.21E-2</v>
      </c>
      <c r="DV155" s="5">
        <v>0.8286</v>
      </c>
      <c r="DW155" s="5">
        <v>0.24560000000000001</v>
      </c>
      <c r="DX155" s="5">
        <v>1</v>
      </c>
      <c r="DY155" s="5">
        <v>3.3102999999999998</v>
      </c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>
        <v>0.74909999999999999</v>
      </c>
      <c r="GE155" s="5">
        <v>0.97009999999999996</v>
      </c>
      <c r="GF155" s="5">
        <v>8.2900000000000001E-2</v>
      </c>
      <c r="GG155" s="5">
        <v>5.6000000000000001E-2</v>
      </c>
      <c r="GH155" s="5">
        <v>0.50639999999999996</v>
      </c>
      <c r="GI155" s="5">
        <v>0.2235</v>
      </c>
      <c r="GJ155" s="5">
        <v>0.94389999999999996</v>
      </c>
      <c r="GK155" s="5">
        <v>0.56610000000000005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0.67565652173913049</v>
      </c>
      <c r="JO155" s="4">
        <f t="shared" si="65"/>
        <v>0.79419565217391297</v>
      </c>
      <c r="JP155" s="4">
        <f t="shared" si="66"/>
        <v>0.18387826086956527</v>
      </c>
      <c r="JQ155" s="4">
        <f t="shared" si="67"/>
        <v>2.4717391304347826E-2</v>
      </c>
      <c r="JR155" s="4">
        <f t="shared" si="68"/>
        <v>0.74203478260869549</v>
      </c>
      <c r="JS155" s="4">
        <f t="shared" si="69"/>
        <v>0.25598333333333328</v>
      </c>
      <c r="JT155" s="4">
        <f t="shared" si="70"/>
        <v>0.98967826086956534</v>
      </c>
      <c r="JU155" s="4">
        <f t="shared" si="71"/>
        <v>1.7506391304347826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k=10,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k=15,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r=0.8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k=15,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5">
        <v>0.67469999999999997</v>
      </c>
      <c r="DS156" s="5">
        <v>0.79910000000000003</v>
      </c>
      <c r="DT156" s="5">
        <v>0.23519999999999999</v>
      </c>
      <c r="DU156" s="5">
        <v>7.1999999999999998E-3</v>
      </c>
      <c r="DV156" s="5">
        <v>0.82930000000000004</v>
      </c>
      <c r="DW156" s="5">
        <v>0.41120000000000001</v>
      </c>
      <c r="DX156" s="5">
        <v>0.998</v>
      </c>
      <c r="DY156" s="5">
        <v>3.3736999999999999</v>
      </c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>
        <v>0.76629999999999998</v>
      </c>
      <c r="GE156" s="5">
        <v>1.0074000000000001</v>
      </c>
      <c r="GF156" s="5">
        <v>4.4600000000000001E-2</v>
      </c>
      <c r="GG156" s="5">
        <v>5.0700000000000002E-2</v>
      </c>
      <c r="GH156" s="5">
        <v>0.53920000000000001</v>
      </c>
      <c r="GI156" s="5">
        <v>0.2591</v>
      </c>
      <c r="GJ156" s="5">
        <v>0.8851</v>
      </c>
      <c r="GK156" s="5">
        <v>2.3866999999999998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0.70196086956521742</v>
      </c>
      <c r="JO156" s="4">
        <f t="shared" si="65"/>
        <v>0.86148260869565219</v>
      </c>
      <c r="JP156" s="4">
        <f t="shared" si="66"/>
        <v>0.17776956521739132</v>
      </c>
      <c r="JQ156" s="4">
        <f t="shared" si="67"/>
        <v>1.8760869565217393E-2</v>
      </c>
      <c r="JR156" s="4">
        <f t="shared" si="68"/>
        <v>0.74975217391304361</v>
      </c>
      <c r="JS156" s="4">
        <f t="shared" si="69"/>
        <v>0.38593888888888883</v>
      </c>
      <c r="JT156" s="4">
        <f t="shared" si="70"/>
        <v>0.97608695652173927</v>
      </c>
      <c r="JU156" s="4">
        <f t="shared" si="71"/>
        <v>1.903017391304348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k=10, r=0.1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k=20,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k=15,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5">
        <v>0.70289999999999997</v>
      </c>
      <c r="DS157" s="5">
        <v>0.85240000000000005</v>
      </c>
      <c r="DT157" s="5">
        <v>0.16619999999999999</v>
      </c>
      <c r="DU157" s="5">
        <v>9.7999999999999997E-3</v>
      </c>
      <c r="DV157" s="5">
        <v>0.58389999999999997</v>
      </c>
      <c r="DW157" s="5">
        <v>0.21210000000000001</v>
      </c>
      <c r="DX157" s="5">
        <v>0.998</v>
      </c>
      <c r="DY157" s="5">
        <v>3.2593000000000001</v>
      </c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>
        <v>0.76529999999999998</v>
      </c>
      <c r="GE157" s="5">
        <v>1.0029999999999999</v>
      </c>
      <c r="GF157" s="5">
        <v>3.85E-2</v>
      </c>
      <c r="GG157" s="5">
        <v>4.9399999999999999E-2</v>
      </c>
      <c r="GH157" s="5">
        <v>0.52400000000000002</v>
      </c>
      <c r="GI157" s="5">
        <v>0.25869999999999999</v>
      </c>
      <c r="GJ157" s="5">
        <v>0.88490000000000002</v>
      </c>
      <c r="GK157" s="5">
        <v>2.0762999999999998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0.72352173913043483</v>
      </c>
      <c r="JO157" s="4">
        <f t="shared" si="65"/>
        <v>0.90329130434782612</v>
      </c>
      <c r="JP157" s="4">
        <f t="shared" si="66"/>
        <v>0.13109999999999999</v>
      </c>
      <c r="JQ157" s="4">
        <f t="shared" si="67"/>
        <v>1.9126086956521741E-2</v>
      </c>
      <c r="JR157" s="4">
        <f t="shared" si="68"/>
        <v>0.55406956521739137</v>
      </c>
      <c r="JS157" s="4">
        <f t="shared" si="69"/>
        <v>0.25389999999999996</v>
      </c>
      <c r="JT157" s="4">
        <f t="shared" si="70"/>
        <v>0.97606521739130436</v>
      </c>
      <c r="JU157" s="4">
        <f t="shared" si="71"/>
        <v>1.8069173913043479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k=10,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k=20,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r=0.8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>
        <v>0.74560000000000004</v>
      </c>
      <c r="GE158" s="5">
        <v>0.94469999999999998</v>
      </c>
      <c r="GF158" s="5">
        <v>1.09E-2</v>
      </c>
      <c r="GG158" s="5">
        <v>3.5799999999999998E-2</v>
      </c>
      <c r="GH158" s="5">
        <v>8.7099999999999997E-2</v>
      </c>
      <c r="GI158" s="5">
        <v>1.9400000000000001E-2</v>
      </c>
      <c r="GJ158" s="5">
        <v>4.9799999999999997E-2</v>
      </c>
      <c r="GK158" s="5">
        <v>0.52300000000000002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0.86444285714285718</v>
      </c>
      <c r="JO158" s="4">
        <f t="shared" si="65"/>
        <v>1.1968428571428571</v>
      </c>
      <c r="JP158" s="4">
        <f t="shared" si="66"/>
        <v>9.8549999999999992E-3</v>
      </c>
      <c r="JQ158" s="4">
        <f t="shared" si="67"/>
        <v>4.7961904761904768E-2</v>
      </c>
      <c r="JR158" s="4">
        <f t="shared" si="68"/>
        <v>0.18884761904761907</v>
      </c>
      <c r="JS158" s="4">
        <f t="shared" si="69"/>
        <v>7.4238095238095252E-3</v>
      </c>
      <c r="JT158" s="4">
        <f t="shared" si="70"/>
        <v>1.4834782608695651E-2</v>
      </c>
      <c r="JU158" s="4">
        <f t="shared" si="71"/>
        <v>1.6771826086956521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>
        <v>0.79249999999999998</v>
      </c>
      <c r="GE159" s="5">
        <v>1.1134999999999999</v>
      </c>
      <c r="GF159" s="5">
        <v>0.14399999999999999</v>
      </c>
      <c r="GG159" s="5">
        <v>1.6899999999999998E-2</v>
      </c>
      <c r="GH159" s="5">
        <v>0.29349999999999998</v>
      </c>
      <c r="GI159" s="5">
        <v>0.43230000000000002</v>
      </c>
      <c r="GJ159" s="5">
        <v>0.97960000000000003</v>
      </c>
      <c r="GK159" s="5">
        <v>0.91900000000000004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0.74668695652173933</v>
      </c>
      <c r="JO159" s="4">
        <f t="shared" si="65"/>
        <v>0.98518695652173904</v>
      </c>
      <c r="JP159" s="4">
        <f t="shared" si="66"/>
        <v>0.19784347826086959</v>
      </c>
      <c r="JQ159" s="4">
        <f t="shared" si="67"/>
        <v>8.0652173913043461E-3</v>
      </c>
      <c r="JR159" s="4">
        <f t="shared" si="68"/>
        <v>0.52038695652173894</v>
      </c>
      <c r="JS159" s="4">
        <f t="shared" si="69"/>
        <v>0.5289611111111111</v>
      </c>
      <c r="JT159" s="4">
        <f t="shared" si="70"/>
        <v>0.99659130434782617</v>
      </c>
      <c r="JU159" s="4">
        <f t="shared" si="71"/>
        <v>2.0478739130434782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r=0.2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k=10, r=0.1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k=15,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>
        <v>0.753</v>
      </c>
      <c r="GE160" s="5">
        <v>0.98460000000000003</v>
      </c>
      <c r="GF160" s="5">
        <v>0.1167</v>
      </c>
      <c r="GG160" s="5">
        <v>4.0599999999999997E-2</v>
      </c>
      <c r="GH160" s="5">
        <v>0.50949999999999995</v>
      </c>
      <c r="GI160" s="5">
        <v>0.31130000000000002</v>
      </c>
      <c r="GJ160" s="5">
        <v>0.95820000000000005</v>
      </c>
      <c r="GK160" s="5">
        <v>0.88449999999999995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0.69470434782608703</v>
      </c>
      <c r="JO160" s="4">
        <f t="shared" si="65"/>
        <v>0.84970000000000012</v>
      </c>
      <c r="JP160" s="4">
        <f t="shared" si="66"/>
        <v>0.22036956521739123</v>
      </c>
      <c r="JQ160" s="4">
        <f t="shared" si="67"/>
        <v>1.5669565217391306E-2</v>
      </c>
      <c r="JR160" s="4">
        <f t="shared" si="68"/>
        <v>0.72748260869565196</v>
      </c>
      <c r="JS160" s="4">
        <f t="shared" si="69"/>
        <v>0.45972222222222214</v>
      </c>
      <c r="JT160" s="4">
        <f t="shared" si="70"/>
        <v>0.99292173913043502</v>
      </c>
      <c r="JU160" s="4">
        <f t="shared" si="71"/>
        <v>2.0128347826086959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k=10,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k=20,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k=10,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k=10, r=0.1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>
        <v>0.75249999999999995</v>
      </c>
      <c r="GE161" s="5">
        <v>0.97960000000000003</v>
      </c>
      <c r="GF161" s="5">
        <v>0.1105</v>
      </c>
      <c r="GG161" s="5">
        <v>4.2900000000000001E-2</v>
      </c>
      <c r="GH161" s="5">
        <v>0.52969999999999995</v>
      </c>
      <c r="GI161" s="5">
        <v>0.30609999999999998</v>
      </c>
      <c r="GJ161" s="5">
        <v>0.95820000000000005</v>
      </c>
      <c r="GK161" s="5">
        <v>0.88490000000000002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0.6799608695652174</v>
      </c>
      <c r="JO161" s="4">
        <f t="shared" si="65"/>
        <v>0.81112173913043506</v>
      </c>
      <c r="JP161" s="4">
        <f t="shared" si="66"/>
        <v>0.20889130434782613</v>
      </c>
      <c r="JQ161" s="4">
        <f t="shared" si="67"/>
        <v>1.9691304347826084E-2</v>
      </c>
      <c r="JR161" s="4">
        <f t="shared" si="68"/>
        <v>0.77282608695652188</v>
      </c>
      <c r="JS161" s="4">
        <f t="shared" si="69"/>
        <v>0.36090555555555559</v>
      </c>
      <c r="JT161" s="4">
        <f t="shared" si="70"/>
        <v>0.99292173913043502</v>
      </c>
      <c r="JU161" s="4">
        <f t="shared" si="71"/>
        <v>1.9582173913043479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k=10,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k=10,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k=10, r=0.1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>
        <v>0.74399999999999999</v>
      </c>
      <c r="GE162" s="5">
        <v>0.95499999999999996</v>
      </c>
      <c r="GF162" s="5">
        <v>0.10879999999999999</v>
      </c>
      <c r="GG162" s="5">
        <v>4.9000000000000002E-2</v>
      </c>
      <c r="GH162" s="5">
        <v>0.57169999999999999</v>
      </c>
      <c r="GI162" s="5">
        <v>0.28889999999999999</v>
      </c>
      <c r="GJ162" s="5">
        <v>0.95760000000000001</v>
      </c>
      <c r="GK162" s="5">
        <v>0.57789999999999997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0.67833478260869551</v>
      </c>
      <c r="JO162" s="4">
        <f t="shared" si="65"/>
        <v>0.80960869565217375</v>
      </c>
      <c r="JP162" s="4">
        <f t="shared" si="66"/>
        <v>0.22102608695652176</v>
      </c>
      <c r="JQ162" s="4">
        <f t="shared" si="67"/>
        <v>1.7865217391304349E-2</v>
      </c>
      <c r="JR162" s="4">
        <f t="shared" si="68"/>
        <v>0.79534782608695664</v>
      </c>
      <c r="JS162" s="4">
        <f t="shared" si="69"/>
        <v>0.4426347826086956</v>
      </c>
      <c r="JT162" s="4">
        <f t="shared" si="70"/>
        <v>0.99275652173913043</v>
      </c>
      <c r="JU162" s="4">
        <f t="shared" si="71"/>
        <v>1.8145695652173908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k=10, r=0.1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k=20,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k=10,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/>
      <c r="BW163" s="5"/>
      <c r="BX163" s="5"/>
      <c r="BY163" s="5"/>
      <c r="BZ163" s="5"/>
      <c r="CA163" s="5"/>
      <c r="CB163" s="5"/>
      <c r="CC163" s="5"/>
      <c r="CD163" s="4">
        <v>0.62239999999999995</v>
      </c>
      <c r="CE163" s="4">
        <v>0.67220000000000002</v>
      </c>
      <c r="CF163" s="4">
        <v>0.30590000000000001</v>
      </c>
      <c r="CG163" s="4">
        <v>4.7999999999999996E-3</v>
      </c>
      <c r="CH163" s="4">
        <v>0.88109999999999999</v>
      </c>
      <c r="CI163" s="4">
        <v>0.66169999999999995</v>
      </c>
      <c r="CJ163" s="4">
        <v>1</v>
      </c>
      <c r="CK163" s="4">
        <v>18.401800000000001</v>
      </c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>
        <v>0.66149999999999998</v>
      </c>
      <c r="CU163" s="4">
        <v>0.7611</v>
      </c>
      <c r="CV163" s="4">
        <v>0.23319999999999999</v>
      </c>
      <c r="CW163" s="4">
        <v>1.49E-2</v>
      </c>
      <c r="CX163" s="4">
        <v>0.83320000000000005</v>
      </c>
      <c r="CY163" s="4">
        <v>0.65139999999999998</v>
      </c>
      <c r="CZ163" s="4">
        <v>1</v>
      </c>
      <c r="DA163" s="4">
        <v>3.3012999999999999</v>
      </c>
      <c r="DB163" s="5">
        <v>0.74939999999999996</v>
      </c>
      <c r="DC163" s="5">
        <v>0.98040000000000005</v>
      </c>
      <c r="DD163" s="5">
        <v>0.14069999999999999</v>
      </c>
      <c r="DE163" s="5">
        <v>2.8500000000000001E-2</v>
      </c>
      <c r="DF163" s="5">
        <v>0.70389999999999997</v>
      </c>
      <c r="DG163" s="5">
        <v>0.61619999999999997</v>
      </c>
      <c r="DH163" s="5">
        <v>0.98129999999999995</v>
      </c>
      <c r="DI163" s="5">
        <v>1.0244</v>
      </c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/>
      <c r="DS163" s="5"/>
      <c r="DT163" s="5"/>
      <c r="DU163" s="5"/>
      <c r="DV163" s="5"/>
      <c r="DW163" s="5"/>
      <c r="DX163" s="5"/>
      <c r="DY163" s="5"/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>
        <v>0.66200000000000003</v>
      </c>
      <c r="EI163" s="5">
        <v>0.76419999999999999</v>
      </c>
      <c r="EJ163" s="5">
        <v>0.23680000000000001</v>
      </c>
      <c r="EK163" s="5">
        <v>1.4800000000000001E-2</v>
      </c>
      <c r="EL163" s="5">
        <v>0.83260000000000001</v>
      </c>
      <c r="EM163" s="5">
        <v>0.65249999999999997</v>
      </c>
      <c r="EN163" s="5">
        <v>0.99990000000000001</v>
      </c>
      <c r="EO163" s="5">
        <v>5.085</v>
      </c>
      <c r="EP163" s="4">
        <v>0.748</v>
      </c>
      <c r="EQ163" s="4">
        <v>0.97840000000000005</v>
      </c>
      <c r="ER163" s="4">
        <v>0.1399</v>
      </c>
      <c r="ES163" s="4">
        <v>2.8799999999999999E-2</v>
      </c>
      <c r="ET163" s="4">
        <v>0.7036</v>
      </c>
      <c r="EU163" s="4">
        <v>0.60840000000000005</v>
      </c>
      <c r="EV163" s="4">
        <v>0.97919999999999996</v>
      </c>
      <c r="EW163" s="4">
        <v>1.0333000000000001</v>
      </c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>
        <v>0.74770000000000003</v>
      </c>
      <c r="GE163" s="5">
        <v>0.97689999999999999</v>
      </c>
      <c r="GF163" s="5">
        <v>0.1469</v>
      </c>
      <c r="GG163" s="5">
        <v>2.8799999999999999E-2</v>
      </c>
      <c r="GH163" s="5">
        <v>0.70420000000000005</v>
      </c>
      <c r="GI163" s="5">
        <v>0.6079</v>
      </c>
      <c r="GJ163" s="5">
        <v>0.98009999999999997</v>
      </c>
      <c r="GK163" s="5">
        <v>1.0158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0.6599954545454545</v>
      </c>
      <c r="JO163" s="4">
        <f t="shared" si="65"/>
        <v>0.76228636363636371</v>
      </c>
      <c r="JP163" s="4">
        <f t="shared" si="66"/>
        <v>0.24689090909090908</v>
      </c>
      <c r="JQ163" s="4">
        <f t="shared" si="67"/>
        <v>1.2700000000000001E-2</v>
      </c>
      <c r="JR163" s="4">
        <f t="shared" si="68"/>
        <v>0.83104090909090911</v>
      </c>
      <c r="JS163" s="4">
        <f t="shared" si="69"/>
        <v>0.6224812500000001</v>
      </c>
      <c r="JT163" s="4">
        <f t="shared" si="70"/>
        <v>0.99649999999999994</v>
      </c>
      <c r="JU163" s="4">
        <f t="shared" si="71"/>
        <v>5.2099045454545454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r=0.2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r=0.2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k=20,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/>
      <c r="BW164" s="5"/>
      <c r="BX164" s="5"/>
      <c r="BY164" s="5"/>
      <c r="BZ164" s="5"/>
      <c r="CA164" s="5"/>
      <c r="CB164" s="5"/>
      <c r="CC164" s="5"/>
      <c r="CD164" s="4">
        <v>0.62919999999999998</v>
      </c>
      <c r="CE164" s="4">
        <v>0.68569999999999998</v>
      </c>
      <c r="CF164" s="4">
        <v>0.29299999999999998</v>
      </c>
      <c r="CG164" s="4">
        <v>4.8999999999999998E-3</v>
      </c>
      <c r="CH164" s="4">
        <v>0.878</v>
      </c>
      <c r="CI164" s="4">
        <v>0.64600000000000002</v>
      </c>
      <c r="CJ164" s="4">
        <v>1</v>
      </c>
      <c r="CK164" s="4">
        <v>16.5228</v>
      </c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>
        <v>0.6623</v>
      </c>
      <c r="CU164" s="4">
        <v>0.75939999999999996</v>
      </c>
      <c r="CV164" s="4">
        <v>0.24</v>
      </c>
      <c r="CW164" s="4">
        <v>1.6799999999999999E-2</v>
      </c>
      <c r="CX164" s="4">
        <v>0.82989999999999997</v>
      </c>
      <c r="CY164" s="4">
        <v>0.5746</v>
      </c>
      <c r="CZ164" s="4">
        <v>0.99950000000000006</v>
      </c>
      <c r="DA164" s="4">
        <v>3.1808000000000001</v>
      </c>
      <c r="DB164" s="5">
        <v>0.72770000000000001</v>
      </c>
      <c r="DC164" s="5">
        <v>0.91979999999999995</v>
      </c>
      <c r="DD164" s="5">
        <v>0.15329999999999999</v>
      </c>
      <c r="DE164" s="5">
        <v>5.5E-2</v>
      </c>
      <c r="DF164" s="5">
        <v>0.60680000000000001</v>
      </c>
      <c r="DG164" s="5">
        <v>0.27450000000000002</v>
      </c>
      <c r="DH164" s="5">
        <v>0.97109999999999996</v>
      </c>
      <c r="DI164" s="5">
        <v>0.96750000000000003</v>
      </c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/>
      <c r="DS164" s="5"/>
      <c r="DT164" s="5"/>
      <c r="DU164" s="5"/>
      <c r="DV164" s="5"/>
      <c r="DW164" s="5"/>
      <c r="DX164" s="5"/>
      <c r="DY164" s="5"/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>
        <v>0.66249999999999998</v>
      </c>
      <c r="EI164" s="5">
        <v>0.76170000000000004</v>
      </c>
      <c r="EJ164" s="5">
        <v>0.2412</v>
      </c>
      <c r="EK164" s="5">
        <v>1.67E-2</v>
      </c>
      <c r="EL164" s="5">
        <v>0.82920000000000005</v>
      </c>
      <c r="EM164" s="5">
        <v>0.57530000000000003</v>
      </c>
      <c r="EN164" s="5">
        <v>0.99970000000000003</v>
      </c>
      <c r="EO164" s="5">
        <v>4.9344999999999999</v>
      </c>
      <c r="EP164" s="4">
        <v>0.72560000000000002</v>
      </c>
      <c r="EQ164" s="4">
        <v>0.91679999999999995</v>
      </c>
      <c r="ER164" s="4">
        <v>0.15529999999999999</v>
      </c>
      <c r="ES164" s="4">
        <v>5.5500000000000001E-2</v>
      </c>
      <c r="ET164" s="4">
        <v>0.60680000000000001</v>
      </c>
      <c r="EU164" s="4">
        <v>0.27200000000000002</v>
      </c>
      <c r="EV164" s="4">
        <v>0.96740000000000004</v>
      </c>
      <c r="EW164" s="4">
        <v>0.96319999999999995</v>
      </c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>
        <v>0.72589999999999999</v>
      </c>
      <c r="GE164" s="5">
        <v>0.91559999999999997</v>
      </c>
      <c r="GF164" s="5">
        <v>0.15790000000000001</v>
      </c>
      <c r="GG164" s="5">
        <v>5.5800000000000002E-2</v>
      </c>
      <c r="GH164" s="5">
        <v>0.60699999999999998</v>
      </c>
      <c r="GI164" s="5">
        <v>0.2702</v>
      </c>
      <c r="GJ164" s="5">
        <v>0.96989999999999998</v>
      </c>
      <c r="GK164" s="5">
        <v>0.93859999999999999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0.65902727272727268</v>
      </c>
      <c r="JO164" s="4">
        <f t="shared" si="65"/>
        <v>0.75605</v>
      </c>
      <c r="JP164" s="4">
        <f t="shared" si="66"/>
        <v>0.24740909090909086</v>
      </c>
      <c r="JQ164" s="4">
        <f t="shared" si="67"/>
        <v>1.8286363636363635E-2</v>
      </c>
      <c r="JR164" s="4">
        <f t="shared" si="68"/>
        <v>0.81058636363636372</v>
      </c>
      <c r="JS164" s="4">
        <f t="shared" si="69"/>
        <v>0.52584999999999993</v>
      </c>
      <c r="JT164" s="4">
        <f t="shared" si="70"/>
        <v>0.9945954545454545</v>
      </c>
      <c r="JU164" s="4">
        <f t="shared" si="71"/>
        <v>4.9119590909090913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r=0.2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k=20,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r=0.2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k=20,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>
        <v>0.66</v>
      </c>
      <c r="CU165" s="4">
        <v>0.755</v>
      </c>
      <c r="CV165" s="4">
        <v>0.23719999999999999</v>
      </c>
      <c r="CW165" s="4">
        <v>1.6799999999999999E-2</v>
      </c>
      <c r="CX165" s="4">
        <v>0.82609999999999995</v>
      </c>
      <c r="CY165" s="4">
        <v>0.57230000000000003</v>
      </c>
      <c r="CZ165" s="4">
        <v>0.99950000000000006</v>
      </c>
      <c r="DA165" s="4">
        <v>3.1472000000000002</v>
      </c>
      <c r="DB165" s="5">
        <v>0.72950000000000004</v>
      </c>
      <c r="DC165" s="5">
        <v>0.9254</v>
      </c>
      <c r="DD165" s="5">
        <v>0.152</v>
      </c>
      <c r="DE165" s="5">
        <v>5.4699999999999999E-2</v>
      </c>
      <c r="DF165" s="5">
        <v>0.60270000000000001</v>
      </c>
      <c r="DG165" s="5">
        <v>0.27389999999999998</v>
      </c>
      <c r="DH165" s="5">
        <v>0.97109999999999996</v>
      </c>
      <c r="DI165" s="5">
        <v>0.96189999999999998</v>
      </c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/>
      <c r="DS165" s="5"/>
      <c r="DT165" s="5"/>
      <c r="DU165" s="5"/>
      <c r="DV165" s="5"/>
      <c r="DW165" s="5"/>
      <c r="DX165" s="5"/>
      <c r="DY165" s="5"/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>
        <v>0.6603</v>
      </c>
      <c r="EI165" s="5">
        <v>0.75770000000000004</v>
      </c>
      <c r="EJ165" s="5">
        <v>0.2427</v>
      </c>
      <c r="EK165" s="5">
        <v>1.67E-2</v>
      </c>
      <c r="EL165" s="5">
        <v>0.82489999999999997</v>
      </c>
      <c r="EM165" s="5">
        <v>0.57310000000000005</v>
      </c>
      <c r="EN165" s="5">
        <v>0.99970000000000003</v>
      </c>
      <c r="EO165" s="5">
        <v>4.8864999999999998</v>
      </c>
      <c r="EP165" s="4">
        <v>0.72729999999999995</v>
      </c>
      <c r="EQ165" s="4">
        <v>0.92200000000000004</v>
      </c>
      <c r="ER165" s="4">
        <v>0.153</v>
      </c>
      <c r="ES165" s="4">
        <v>5.5199999999999999E-2</v>
      </c>
      <c r="ET165" s="4">
        <v>0.60240000000000005</v>
      </c>
      <c r="EU165" s="4">
        <v>0.27129999999999999</v>
      </c>
      <c r="EV165" s="4">
        <v>0.96740000000000004</v>
      </c>
      <c r="EW165" s="4">
        <v>0.96189999999999998</v>
      </c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>
        <v>0.72760000000000002</v>
      </c>
      <c r="GE165" s="5">
        <v>0.92100000000000004</v>
      </c>
      <c r="GF165" s="5">
        <v>0.15459999999999999</v>
      </c>
      <c r="GG165" s="5">
        <v>5.5500000000000001E-2</v>
      </c>
      <c r="GH165" s="5">
        <v>0.60289999999999999</v>
      </c>
      <c r="GI165" s="5">
        <v>0.26960000000000001</v>
      </c>
      <c r="GJ165" s="5">
        <v>0.96989999999999998</v>
      </c>
      <c r="GK165" s="5">
        <v>0.93579999999999997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0.6587857142857142</v>
      </c>
      <c r="JO165" s="4">
        <f t="shared" si="65"/>
        <v>0.7562619047619048</v>
      </c>
      <c r="JP165" s="4">
        <f t="shared" si="66"/>
        <v>0.25044285714285719</v>
      </c>
      <c r="JQ165" s="4">
        <f t="shared" si="67"/>
        <v>1.8795238095238094E-2</v>
      </c>
      <c r="JR165" s="4">
        <f t="shared" si="68"/>
        <v>0.80474761904761904</v>
      </c>
      <c r="JS165" s="4">
        <f t="shared" si="69"/>
        <v>0.53187999999999991</v>
      </c>
      <c r="JT165" s="4">
        <f t="shared" si="70"/>
        <v>0.99433809523809524</v>
      </c>
      <c r="JU165" s="4">
        <f t="shared" si="71"/>
        <v>4.4430380952380943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r=0.2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k=20,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r=0.2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k=20,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>
        <v>0.70520000000000005</v>
      </c>
      <c r="CU166" s="4">
        <v>0.84940000000000004</v>
      </c>
      <c r="CV166" s="4">
        <v>0.2203</v>
      </c>
      <c r="CW166" s="4">
        <v>2.5600000000000001E-2</v>
      </c>
      <c r="CX166" s="4">
        <v>0.78120000000000001</v>
      </c>
      <c r="CY166" s="4">
        <v>0.35489999999999999</v>
      </c>
      <c r="CZ166" s="4">
        <v>0.99980000000000002</v>
      </c>
      <c r="DA166" s="4">
        <v>3.1459000000000001</v>
      </c>
      <c r="DB166" s="5">
        <v>0.77880000000000005</v>
      </c>
      <c r="DC166" s="5">
        <v>1.0443</v>
      </c>
      <c r="DD166" s="5">
        <v>0.1222</v>
      </c>
      <c r="DE166" s="5">
        <v>7.9200000000000007E-2</v>
      </c>
      <c r="DF166" s="5">
        <v>0.53</v>
      </c>
      <c r="DG166" s="5">
        <v>0.16639999999999999</v>
      </c>
      <c r="DH166" s="5">
        <v>0.97240000000000004</v>
      </c>
      <c r="DI166" s="5">
        <v>0.96579999999999999</v>
      </c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/>
      <c r="DS166" s="5"/>
      <c r="DT166" s="5"/>
      <c r="DU166" s="5"/>
      <c r="DV166" s="5"/>
      <c r="DW166" s="5"/>
      <c r="DX166" s="5"/>
      <c r="DY166" s="5"/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>
        <v>0.70609999999999995</v>
      </c>
      <c r="EI166" s="5">
        <v>0.85250000000000004</v>
      </c>
      <c r="EJ166" s="5">
        <v>0.22020000000000001</v>
      </c>
      <c r="EK166" s="5">
        <v>2.5499999999999998E-2</v>
      </c>
      <c r="EL166" s="5">
        <v>0.78180000000000005</v>
      </c>
      <c r="EM166" s="5">
        <v>0.3569</v>
      </c>
      <c r="EN166" s="5">
        <v>0.99990000000000001</v>
      </c>
      <c r="EO166" s="5">
        <v>4.4130000000000003</v>
      </c>
      <c r="EP166" s="4">
        <v>0.77859999999999996</v>
      </c>
      <c r="EQ166" s="4">
        <v>1.0437000000000001</v>
      </c>
      <c r="ER166" s="4">
        <v>0.12280000000000001</v>
      </c>
      <c r="ES166" s="4">
        <v>7.9500000000000001E-2</v>
      </c>
      <c r="ET166" s="4">
        <v>0.52959999999999996</v>
      </c>
      <c r="EU166" s="4">
        <v>0.16569999999999999</v>
      </c>
      <c r="EV166" s="4">
        <v>0.96809999999999996</v>
      </c>
      <c r="EW166" s="4">
        <v>0.96120000000000005</v>
      </c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>
        <v>0.77849999999999997</v>
      </c>
      <c r="GE166" s="5">
        <v>1.0423</v>
      </c>
      <c r="GF166" s="5">
        <v>0.12429999999999999</v>
      </c>
      <c r="GG166" s="5">
        <v>7.9399999999999998E-2</v>
      </c>
      <c r="GH166" s="5">
        <v>0.52959999999999996</v>
      </c>
      <c r="GI166" s="5">
        <v>0.16569999999999999</v>
      </c>
      <c r="GJ166" s="5">
        <v>0.97170000000000001</v>
      </c>
      <c r="GK166" s="5">
        <v>0.93189999999999995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0.68763333333333332</v>
      </c>
      <c r="JO166" s="4">
        <f t="shared" si="65"/>
        <v>0.81798095238095225</v>
      </c>
      <c r="JP166" s="4">
        <f t="shared" si="66"/>
        <v>0.23409523809523811</v>
      </c>
      <c r="JQ166" s="4">
        <f t="shared" si="67"/>
        <v>2.7847619047619048E-2</v>
      </c>
      <c r="JR166" s="4">
        <f t="shared" si="68"/>
        <v>0.76399523809523795</v>
      </c>
      <c r="JS166" s="4">
        <f t="shared" si="69"/>
        <v>0.32607333333333338</v>
      </c>
      <c r="JT166" s="4">
        <f t="shared" si="70"/>
        <v>0.99452857142857132</v>
      </c>
      <c r="JU166" s="4">
        <f t="shared" si="71"/>
        <v>4.2539523809523807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r=0.2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k=20,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>
        <v>0.66059999999999997</v>
      </c>
      <c r="CU167" s="4">
        <v>0.75480000000000003</v>
      </c>
      <c r="CV167" s="4">
        <v>0.24179999999999999</v>
      </c>
      <c r="CW167" s="4">
        <v>1.6799999999999999E-2</v>
      </c>
      <c r="CX167" s="4">
        <v>0.82950000000000002</v>
      </c>
      <c r="CY167" s="4">
        <v>0.57450000000000001</v>
      </c>
      <c r="CZ167" s="4">
        <v>0.99950000000000006</v>
      </c>
      <c r="DA167" s="4">
        <v>3.1572</v>
      </c>
      <c r="DB167" s="5">
        <v>0.72629999999999995</v>
      </c>
      <c r="DC167" s="5">
        <v>0.91620000000000001</v>
      </c>
      <c r="DD167" s="5">
        <v>0.15260000000000001</v>
      </c>
      <c r="DE167" s="5">
        <v>5.4899999999999997E-2</v>
      </c>
      <c r="DF167" s="5">
        <v>0.60599999999999998</v>
      </c>
      <c r="DG167" s="5">
        <v>0.27439999999999998</v>
      </c>
      <c r="DH167" s="5">
        <v>0.97109999999999996</v>
      </c>
      <c r="DI167" s="5">
        <v>0.96740000000000004</v>
      </c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5"/>
      <c r="DS167" s="5"/>
      <c r="DT167" s="5"/>
      <c r="DU167" s="5"/>
      <c r="DV167" s="5"/>
      <c r="DW167" s="5"/>
      <c r="DX167" s="5"/>
      <c r="DY167" s="5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>
        <v>0.66069999999999995</v>
      </c>
      <c r="EI167" s="5">
        <v>0.75719999999999998</v>
      </c>
      <c r="EJ167" s="5">
        <v>0.24210000000000001</v>
      </c>
      <c r="EK167" s="5">
        <v>1.67E-2</v>
      </c>
      <c r="EL167" s="5">
        <v>0.82850000000000001</v>
      </c>
      <c r="EM167" s="5">
        <v>0.57520000000000004</v>
      </c>
      <c r="EN167" s="5">
        <v>0.99970000000000003</v>
      </c>
      <c r="EO167" s="5">
        <v>4.3479999999999999</v>
      </c>
      <c r="EP167" s="4">
        <v>0.72450000000000003</v>
      </c>
      <c r="EQ167" s="4">
        <v>0.91369999999999996</v>
      </c>
      <c r="ER167" s="4">
        <v>0.15490000000000001</v>
      </c>
      <c r="ES167" s="4">
        <v>5.5399999999999998E-2</v>
      </c>
      <c r="ET167" s="4">
        <v>0.60570000000000002</v>
      </c>
      <c r="EU167" s="4">
        <v>0.27179999999999999</v>
      </c>
      <c r="EV167" s="4">
        <v>0.96740000000000004</v>
      </c>
      <c r="EW167" s="4">
        <v>0.95469999999999999</v>
      </c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>
        <v>0.72450000000000003</v>
      </c>
      <c r="GE167" s="5">
        <v>0.91210000000000002</v>
      </c>
      <c r="GF167" s="5">
        <v>0.15709999999999999</v>
      </c>
      <c r="GG167" s="5">
        <v>5.57E-2</v>
      </c>
      <c r="GH167" s="5">
        <v>0.60599999999999998</v>
      </c>
      <c r="GI167" s="5">
        <v>0.27010000000000001</v>
      </c>
      <c r="GJ167" s="5">
        <v>0.96989999999999998</v>
      </c>
      <c r="GK167" s="5">
        <v>0.94820000000000004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0.65737619047619045</v>
      </c>
      <c r="JO167" s="4">
        <f t="shared" si="65"/>
        <v>0.75203809523809517</v>
      </c>
      <c r="JP167" s="4">
        <f t="shared" si="66"/>
        <v>0.24768095238095242</v>
      </c>
      <c r="JQ167" s="4">
        <f t="shared" si="67"/>
        <v>1.8814285714285714E-2</v>
      </c>
      <c r="JR167" s="4">
        <f t="shared" si="68"/>
        <v>0.80803809523809533</v>
      </c>
      <c r="JS167" s="4">
        <f t="shared" si="69"/>
        <v>0.54095333333333318</v>
      </c>
      <c r="JT167" s="4">
        <f t="shared" si="70"/>
        <v>0.99433809523809524</v>
      </c>
      <c r="JU167" s="4">
        <f t="shared" si="71"/>
        <v>4.5653952380952374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r=0.2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k=20,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k=10,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k=10,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>
        <v>0.67149999999999999</v>
      </c>
      <c r="CU168" s="4">
        <v>0.77769999999999995</v>
      </c>
      <c r="CV168" s="4">
        <v>0.2238</v>
      </c>
      <c r="CW168" s="4">
        <v>1.89E-2</v>
      </c>
      <c r="CX168" s="4">
        <v>0.81320000000000003</v>
      </c>
      <c r="CY168" s="4">
        <v>0.49930000000000002</v>
      </c>
      <c r="CZ168" s="4">
        <v>0.99980000000000002</v>
      </c>
      <c r="DA168" s="4">
        <v>3.0424000000000002</v>
      </c>
      <c r="DB168" s="5">
        <v>0.74629999999999996</v>
      </c>
      <c r="DC168" s="5">
        <v>0.96799999999999997</v>
      </c>
      <c r="DD168" s="5">
        <v>0.1232</v>
      </c>
      <c r="DE168" s="5">
        <v>6.4600000000000005E-2</v>
      </c>
      <c r="DF168" s="5">
        <v>0.54010000000000002</v>
      </c>
      <c r="DG168" s="5">
        <v>0.2079</v>
      </c>
      <c r="DH168" s="5">
        <v>0.97209999999999996</v>
      </c>
      <c r="DI168" s="5">
        <v>0.94599999999999995</v>
      </c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/>
      <c r="DS168" s="5"/>
      <c r="DT168" s="5"/>
      <c r="DU168" s="5"/>
      <c r="DV168" s="5"/>
      <c r="DW168" s="5"/>
      <c r="DX168" s="5"/>
      <c r="DY168" s="5"/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>
        <v>0.6724</v>
      </c>
      <c r="EI168" s="5">
        <v>0.78039999999999998</v>
      </c>
      <c r="EJ168" s="5">
        <v>0.2238</v>
      </c>
      <c r="EK168" s="5">
        <v>1.89E-2</v>
      </c>
      <c r="EL168" s="5">
        <v>0.81320000000000003</v>
      </c>
      <c r="EM168" s="5">
        <v>0.50070000000000003</v>
      </c>
      <c r="EN168" s="5">
        <v>0.99990000000000001</v>
      </c>
      <c r="EO168" s="5">
        <v>4.1585999999999999</v>
      </c>
      <c r="EP168" s="4">
        <v>0.74529999999999996</v>
      </c>
      <c r="EQ168" s="4">
        <v>0.96709999999999996</v>
      </c>
      <c r="ER168" s="4">
        <v>0.1221</v>
      </c>
      <c r="ES168" s="4">
        <v>6.5100000000000005E-2</v>
      </c>
      <c r="ET168" s="4">
        <v>0.54059999999999997</v>
      </c>
      <c r="EU168" s="4">
        <v>0.20660000000000001</v>
      </c>
      <c r="EV168" s="4">
        <v>0.96760000000000002</v>
      </c>
      <c r="EW168" s="4">
        <v>0.93159999999999998</v>
      </c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>
        <v>0.74419999999999997</v>
      </c>
      <c r="GE168" s="5">
        <v>0.9617</v>
      </c>
      <c r="GF168" s="5">
        <v>0.1201</v>
      </c>
      <c r="GG168" s="5">
        <v>6.5199999999999994E-2</v>
      </c>
      <c r="GH168" s="5">
        <v>0.54310000000000003</v>
      </c>
      <c r="GI168" s="5">
        <v>0.20680000000000001</v>
      </c>
      <c r="GJ168" s="5">
        <v>0.97050000000000003</v>
      </c>
      <c r="GK168" s="5">
        <v>0.91110000000000002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0.66667500000000002</v>
      </c>
      <c r="JO168" s="4">
        <f t="shared" si="65"/>
        <v>0.77258500000000008</v>
      </c>
      <c r="JP168" s="4">
        <f t="shared" si="66"/>
        <v>0.23232</v>
      </c>
      <c r="JQ168" s="4">
        <f t="shared" si="67"/>
        <v>2.231E-2</v>
      </c>
      <c r="JR168" s="4">
        <f t="shared" si="68"/>
        <v>0.78243499999999999</v>
      </c>
      <c r="JS168" s="4">
        <f t="shared" si="69"/>
        <v>0.45188000000000006</v>
      </c>
      <c r="JT168" s="4">
        <f t="shared" si="70"/>
        <v>0.99411500000000008</v>
      </c>
      <c r="JU168" s="4">
        <f t="shared" si="71"/>
        <v>3.9869250000000007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r=0.2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k=20,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r=0.2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>
        <v>0.66220000000000001</v>
      </c>
      <c r="CU169" s="4">
        <v>0.75929999999999997</v>
      </c>
      <c r="CV169" s="4">
        <v>0.23780000000000001</v>
      </c>
      <c r="CW169" s="4">
        <v>1.49E-2</v>
      </c>
      <c r="CX169" s="4">
        <v>0.83069999999999999</v>
      </c>
      <c r="CY169" s="4">
        <v>0.64980000000000004</v>
      </c>
      <c r="CZ169" s="4">
        <v>1</v>
      </c>
      <c r="DA169" s="4">
        <v>3.2197</v>
      </c>
      <c r="DB169" s="5">
        <v>0.74550000000000005</v>
      </c>
      <c r="DC169" s="5">
        <v>0.97030000000000005</v>
      </c>
      <c r="DD169" s="5">
        <v>0.14149999999999999</v>
      </c>
      <c r="DE169" s="5">
        <v>2.8500000000000001E-2</v>
      </c>
      <c r="DF169" s="5">
        <v>0.70499999999999996</v>
      </c>
      <c r="DG169" s="5">
        <v>0.61629999999999996</v>
      </c>
      <c r="DH169" s="5">
        <v>0.98129999999999995</v>
      </c>
      <c r="DI169" s="5">
        <v>1.0099</v>
      </c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/>
      <c r="DS169" s="5"/>
      <c r="DT169" s="5"/>
      <c r="DU169" s="5"/>
      <c r="DV169" s="5"/>
      <c r="DW169" s="5"/>
      <c r="DX169" s="5"/>
      <c r="DY169" s="5"/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>
        <v>0.66239999999999999</v>
      </c>
      <c r="EI169" s="5">
        <v>0.76180000000000003</v>
      </c>
      <c r="EJ169" s="5">
        <v>0.2412</v>
      </c>
      <c r="EK169" s="5">
        <v>1.4800000000000001E-2</v>
      </c>
      <c r="EL169" s="5">
        <v>0.82969999999999999</v>
      </c>
      <c r="EM169" s="5">
        <v>0.65110000000000001</v>
      </c>
      <c r="EN169" s="5">
        <v>0.99990000000000001</v>
      </c>
      <c r="EO169" s="5">
        <v>4.2103999999999999</v>
      </c>
      <c r="EP169" s="4">
        <v>0.74409999999999998</v>
      </c>
      <c r="EQ169" s="4">
        <v>0.96830000000000005</v>
      </c>
      <c r="ER169" s="4">
        <v>0.14269999999999999</v>
      </c>
      <c r="ES169" s="4">
        <v>2.8799999999999999E-2</v>
      </c>
      <c r="ET169" s="4">
        <v>0.70409999999999995</v>
      </c>
      <c r="EU169" s="4">
        <v>0.60850000000000004</v>
      </c>
      <c r="EV169" s="4">
        <v>0.97919999999999996</v>
      </c>
      <c r="EW169" s="4">
        <v>1.0126999999999999</v>
      </c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>
        <v>0.74399999999999999</v>
      </c>
      <c r="GE169" s="5">
        <v>0.96750000000000003</v>
      </c>
      <c r="GF169" s="5">
        <v>0.1489</v>
      </c>
      <c r="GG169" s="5">
        <v>2.8899999999999999E-2</v>
      </c>
      <c r="GH169" s="5">
        <v>0.70499999999999996</v>
      </c>
      <c r="GI169" s="5">
        <v>0.6079</v>
      </c>
      <c r="GJ169" s="5">
        <v>0.98009999999999997</v>
      </c>
      <c r="GK169" s="5">
        <v>0.98929999999999996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0.66564000000000001</v>
      </c>
      <c r="JO169" s="4">
        <f t="shared" si="65"/>
        <v>0.77297999999999989</v>
      </c>
      <c r="JP169" s="4">
        <f t="shared" si="66"/>
        <v>0.24427000000000004</v>
      </c>
      <c r="JQ169" s="4">
        <f t="shared" si="67"/>
        <v>1.3205E-2</v>
      </c>
      <c r="JR169" s="4">
        <f t="shared" si="68"/>
        <v>0.82449499999999998</v>
      </c>
      <c r="JS169" s="4">
        <f t="shared" si="69"/>
        <v>0.63382000000000016</v>
      </c>
      <c r="JT169" s="4">
        <f t="shared" si="70"/>
        <v>0.99614999999999987</v>
      </c>
      <c r="JU169" s="4">
        <f t="shared" si="71"/>
        <v>4.2968449999999994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r=0.2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k=20,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r=0.2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>
        <v>0.65980000000000005</v>
      </c>
      <c r="CU170" s="4">
        <v>0.75409999999999999</v>
      </c>
      <c r="CV170" s="4">
        <v>0.24210000000000001</v>
      </c>
      <c r="CW170" s="4">
        <v>1.6799999999999999E-2</v>
      </c>
      <c r="CX170" s="4">
        <v>0.83160000000000001</v>
      </c>
      <c r="CY170" s="4">
        <v>0.57630000000000003</v>
      </c>
      <c r="CZ170" s="4">
        <v>0.99950000000000006</v>
      </c>
      <c r="DA170" s="4">
        <v>3.0945999999999998</v>
      </c>
      <c r="DB170" s="5">
        <v>0.72850000000000004</v>
      </c>
      <c r="DC170" s="5">
        <v>0.92200000000000004</v>
      </c>
      <c r="DD170" s="5">
        <v>0.15529999999999999</v>
      </c>
      <c r="DE170" s="5">
        <v>5.4899999999999997E-2</v>
      </c>
      <c r="DF170" s="5">
        <v>0.60650000000000004</v>
      </c>
      <c r="DG170" s="5">
        <v>0.27489999999999998</v>
      </c>
      <c r="DH170" s="5">
        <v>0.97109999999999996</v>
      </c>
      <c r="DI170" s="5">
        <v>0.94789999999999996</v>
      </c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/>
      <c r="DS170" s="5"/>
      <c r="DT170" s="5"/>
      <c r="DU170" s="5"/>
      <c r="DV170" s="5"/>
      <c r="DW170" s="5"/>
      <c r="DX170" s="5"/>
      <c r="DY170" s="5"/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>
        <v>0.66010000000000002</v>
      </c>
      <c r="EI170" s="5">
        <v>0.75670000000000004</v>
      </c>
      <c r="EJ170" s="5">
        <v>0.2432</v>
      </c>
      <c r="EK170" s="5">
        <v>1.67E-2</v>
      </c>
      <c r="EL170" s="5">
        <v>0.83089999999999997</v>
      </c>
      <c r="EM170" s="5">
        <v>0.57699999999999996</v>
      </c>
      <c r="EN170" s="5">
        <v>0.99970000000000003</v>
      </c>
      <c r="EO170" s="5">
        <v>4.0560999999999998</v>
      </c>
      <c r="EP170" s="4">
        <v>0.72650000000000003</v>
      </c>
      <c r="EQ170" s="4">
        <v>0.9194</v>
      </c>
      <c r="ER170" s="4">
        <v>0.15429999999999999</v>
      </c>
      <c r="ES170" s="4">
        <v>5.5399999999999998E-2</v>
      </c>
      <c r="ET170" s="4">
        <v>0.60619999999999996</v>
      </c>
      <c r="EU170" s="4">
        <v>0.27229999999999999</v>
      </c>
      <c r="EV170" s="4">
        <v>0.96740000000000004</v>
      </c>
      <c r="EW170" s="4">
        <v>0.94520000000000004</v>
      </c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>
        <v>0.72640000000000005</v>
      </c>
      <c r="GE170" s="5">
        <v>0.91739999999999999</v>
      </c>
      <c r="GF170" s="5">
        <v>0.15590000000000001</v>
      </c>
      <c r="GG170" s="5">
        <v>5.57E-2</v>
      </c>
      <c r="GH170" s="5">
        <v>0.60650000000000004</v>
      </c>
      <c r="GI170" s="5">
        <v>0.27050000000000002</v>
      </c>
      <c r="GJ170" s="5">
        <v>0.96989999999999998</v>
      </c>
      <c r="GK170" s="5">
        <v>0.90749999999999997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0.65893999999999997</v>
      </c>
      <c r="JO170" s="4">
        <f t="shared" si="65"/>
        <v>0.7567600000000001</v>
      </c>
      <c r="JP170" s="4">
        <f t="shared" si="66"/>
        <v>0.24640499999999999</v>
      </c>
      <c r="JQ170" s="4">
        <f t="shared" si="67"/>
        <v>1.9414999999999998E-2</v>
      </c>
      <c r="JR170" s="4">
        <f t="shared" si="68"/>
        <v>0.80584999999999984</v>
      </c>
      <c r="JS170" s="4">
        <f t="shared" si="69"/>
        <v>0.51519333333333328</v>
      </c>
      <c r="JT170" s="4">
        <f t="shared" si="70"/>
        <v>0.99405500000000002</v>
      </c>
      <c r="JU170" s="4">
        <f t="shared" si="71"/>
        <v>4.1133499999999996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r=0.2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k=20,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r=0.2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k=20,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>
        <v>0.66259999999999997</v>
      </c>
      <c r="CU171" s="4">
        <v>0.76990000000000003</v>
      </c>
      <c r="CV171" s="4">
        <v>0.2215</v>
      </c>
      <c r="CW171" s="4">
        <v>1.4800000000000001E-2</v>
      </c>
      <c r="CX171" s="4">
        <v>0.82350000000000001</v>
      </c>
      <c r="CY171" s="4">
        <v>0.64729999999999999</v>
      </c>
      <c r="CZ171" s="4">
        <v>1</v>
      </c>
      <c r="DA171" s="4">
        <v>3.1152000000000002</v>
      </c>
      <c r="DB171" s="5">
        <v>0.75619999999999998</v>
      </c>
      <c r="DC171" s="5">
        <v>1.0004999999999999</v>
      </c>
      <c r="DD171" s="5">
        <v>0.1361</v>
      </c>
      <c r="DE171" s="5">
        <v>2.8199999999999999E-2</v>
      </c>
      <c r="DF171" s="5">
        <v>0.69520000000000004</v>
      </c>
      <c r="DG171" s="5">
        <v>0.61499999999999999</v>
      </c>
      <c r="DH171" s="5">
        <v>0.98129999999999995</v>
      </c>
      <c r="DI171" s="5">
        <v>0.98550000000000004</v>
      </c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/>
      <c r="DS171" s="5"/>
      <c r="DT171" s="5"/>
      <c r="DU171" s="5"/>
      <c r="DV171" s="5"/>
      <c r="DW171" s="5"/>
      <c r="DX171" s="5"/>
      <c r="DY171" s="5"/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>
        <v>0.66310000000000002</v>
      </c>
      <c r="EI171" s="5">
        <v>0.77239999999999998</v>
      </c>
      <c r="EJ171" s="5">
        <v>0.22570000000000001</v>
      </c>
      <c r="EK171" s="5">
        <v>1.4800000000000001E-2</v>
      </c>
      <c r="EL171" s="5">
        <v>0.8236</v>
      </c>
      <c r="EM171" s="5">
        <v>0.6482</v>
      </c>
      <c r="EN171" s="5">
        <v>0.99990000000000001</v>
      </c>
      <c r="EO171" s="5">
        <v>4.1550000000000002</v>
      </c>
      <c r="EP171" s="4">
        <v>0.75470000000000004</v>
      </c>
      <c r="EQ171" s="4">
        <v>0.99790000000000001</v>
      </c>
      <c r="ER171" s="4">
        <v>0.13689999999999999</v>
      </c>
      <c r="ES171" s="4">
        <v>2.8500000000000001E-2</v>
      </c>
      <c r="ET171" s="4">
        <v>0.6946</v>
      </c>
      <c r="EU171" s="4">
        <v>0.60719999999999996</v>
      </c>
      <c r="EV171" s="4">
        <v>0.97919999999999996</v>
      </c>
      <c r="EW171" s="4">
        <v>0.98850000000000005</v>
      </c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>
        <v>0.75439999999999996</v>
      </c>
      <c r="GE171" s="5">
        <v>0.99660000000000004</v>
      </c>
      <c r="GF171" s="5">
        <v>0.14199999999999999</v>
      </c>
      <c r="GG171" s="5">
        <v>2.86E-2</v>
      </c>
      <c r="GH171" s="5">
        <v>0.69620000000000004</v>
      </c>
      <c r="GI171" s="5">
        <v>0.60670000000000002</v>
      </c>
      <c r="GJ171" s="5">
        <v>0.98009999999999997</v>
      </c>
      <c r="GK171" s="5">
        <v>0.94810000000000005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0.6620299999999999</v>
      </c>
      <c r="JO171" s="4">
        <f t="shared" si="65"/>
        <v>0.77207999999999988</v>
      </c>
      <c r="JP171" s="4">
        <f t="shared" si="66"/>
        <v>0.23814000000000002</v>
      </c>
      <c r="JQ171" s="4">
        <f t="shared" si="67"/>
        <v>1.3244999999999998E-2</v>
      </c>
      <c r="JR171" s="4">
        <f t="shared" si="68"/>
        <v>0.82057500000000005</v>
      </c>
      <c r="JS171" s="4">
        <f t="shared" si="69"/>
        <v>0.61497333333333337</v>
      </c>
      <c r="JT171" s="4">
        <f t="shared" si="70"/>
        <v>0.99614999999999987</v>
      </c>
      <c r="JU171" s="4">
        <f t="shared" si="71"/>
        <v>4.2069049999999999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r=0.2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k=20,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r=0.2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k=20,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>
        <v>0.66400000000000003</v>
      </c>
      <c r="CU172" s="4">
        <v>0.77239999999999998</v>
      </c>
      <c r="CV172" s="4">
        <v>0.2225</v>
      </c>
      <c r="CW172" s="4">
        <v>1.4800000000000001E-2</v>
      </c>
      <c r="CX172" s="4">
        <v>0.82379999999999998</v>
      </c>
      <c r="CY172" s="4">
        <v>0.64700000000000002</v>
      </c>
      <c r="CZ172" s="4">
        <v>1</v>
      </c>
      <c r="DA172" s="4">
        <v>3.141</v>
      </c>
      <c r="DB172" s="5">
        <v>0.75649999999999995</v>
      </c>
      <c r="DC172" s="5">
        <v>1.0007999999999999</v>
      </c>
      <c r="DD172" s="5">
        <v>0.1363</v>
      </c>
      <c r="DE172" s="5">
        <v>2.8199999999999999E-2</v>
      </c>
      <c r="DF172" s="5">
        <v>0.6956</v>
      </c>
      <c r="DG172" s="5">
        <v>0.61509999999999998</v>
      </c>
      <c r="DH172" s="5">
        <v>0.98129999999999995</v>
      </c>
      <c r="DI172" s="5">
        <v>0.98699999999999999</v>
      </c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/>
      <c r="DS172" s="5"/>
      <c r="DT172" s="5"/>
      <c r="DU172" s="5"/>
      <c r="DV172" s="5"/>
      <c r="DW172" s="5"/>
      <c r="DX172" s="5"/>
      <c r="DY172" s="5"/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>
        <v>0.66459999999999997</v>
      </c>
      <c r="EI172" s="5">
        <v>0.7752</v>
      </c>
      <c r="EJ172" s="5">
        <v>0.22550000000000001</v>
      </c>
      <c r="EK172" s="5">
        <v>1.4800000000000001E-2</v>
      </c>
      <c r="EL172" s="5">
        <v>0.82369999999999999</v>
      </c>
      <c r="EM172" s="5">
        <v>0.64790000000000003</v>
      </c>
      <c r="EN172" s="5">
        <v>0.99990000000000001</v>
      </c>
      <c r="EO172" s="5">
        <v>4.1298000000000004</v>
      </c>
      <c r="EP172" s="4">
        <v>0.75480000000000003</v>
      </c>
      <c r="EQ172" s="4">
        <v>0.99750000000000005</v>
      </c>
      <c r="ER172" s="4">
        <v>0.1371</v>
      </c>
      <c r="ES172" s="4">
        <v>2.8500000000000001E-2</v>
      </c>
      <c r="ET172" s="4">
        <v>0.69520000000000004</v>
      </c>
      <c r="EU172" s="4">
        <v>0.60729999999999995</v>
      </c>
      <c r="EV172" s="4">
        <v>0.97919999999999996</v>
      </c>
      <c r="EW172" s="4">
        <v>0.9929</v>
      </c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>
        <v>0.75460000000000005</v>
      </c>
      <c r="GE172" s="5">
        <v>0.99629999999999996</v>
      </c>
      <c r="GF172" s="5">
        <v>0.1426</v>
      </c>
      <c r="GG172" s="5">
        <v>2.86E-2</v>
      </c>
      <c r="GH172" s="5">
        <v>0.69650000000000001</v>
      </c>
      <c r="GI172" s="5">
        <v>0.60680000000000001</v>
      </c>
      <c r="GJ172" s="5">
        <v>0.98009999999999997</v>
      </c>
      <c r="GK172" s="5">
        <v>0.93610000000000004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0.66322000000000003</v>
      </c>
      <c r="JO172" s="4">
        <f t="shared" si="65"/>
        <v>0.77423500000000001</v>
      </c>
      <c r="JP172" s="4">
        <f t="shared" si="66"/>
        <v>0.23794499999999993</v>
      </c>
      <c r="JQ172" s="4">
        <f t="shared" si="67"/>
        <v>1.3239999999999998E-2</v>
      </c>
      <c r="JR172" s="4">
        <f t="shared" si="68"/>
        <v>0.82069500000000006</v>
      </c>
      <c r="JS172" s="4">
        <f t="shared" si="69"/>
        <v>0.61487333333333338</v>
      </c>
      <c r="JT172" s="4">
        <f t="shared" si="70"/>
        <v>0.99614999999999987</v>
      </c>
      <c r="JU172" s="4">
        <f t="shared" si="71"/>
        <v>4.2436149999999992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r=0.2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k=20,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r=0.2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k=20,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>
        <v>0.66</v>
      </c>
      <c r="CU173" s="4">
        <v>0.75629999999999997</v>
      </c>
      <c r="CV173" s="4">
        <v>0.23719999999999999</v>
      </c>
      <c r="CW173" s="4">
        <v>1.4800000000000001E-2</v>
      </c>
      <c r="CX173" s="4">
        <v>0.83160000000000001</v>
      </c>
      <c r="CY173" s="4">
        <v>0.65149999999999997</v>
      </c>
      <c r="CZ173" s="4">
        <v>1</v>
      </c>
      <c r="DA173" s="4">
        <v>3.0821999999999998</v>
      </c>
      <c r="DB173" s="5">
        <v>0.74439999999999995</v>
      </c>
      <c r="DC173" s="5">
        <v>0.97019999999999995</v>
      </c>
      <c r="DD173" s="5">
        <v>0.14130000000000001</v>
      </c>
      <c r="DE173" s="5">
        <v>2.8500000000000001E-2</v>
      </c>
      <c r="DF173" s="5">
        <v>0.70530000000000004</v>
      </c>
      <c r="DG173" s="5">
        <v>0.61670000000000003</v>
      </c>
      <c r="DH173" s="5">
        <v>0.98129999999999995</v>
      </c>
      <c r="DI173" s="5">
        <v>0.99180000000000001</v>
      </c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/>
      <c r="DS173" s="5"/>
      <c r="DT173" s="5"/>
      <c r="DU173" s="5"/>
      <c r="DV173" s="5"/>
      <c r="DW173" s="5"/>
      <c r="DX173" s="5"/>
      <c r="DY173" s="5"/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>
        <v>0.66010000000000002</v>
      </c>
      <c r="EI173" s="5">
        <v>0.75839999999999996</v>
      </c>
      <c r="EJ173" s="5">
        <v>0.24349999999999999</v>
      </c>
      <c r="EK173" s="5">
        <v>1.4800000000000001E-2</v>
      </c>
      <c r="EL173" s="5">
        <v>0.83079999999999998</v>
      </c>
      <c r="EM173" s="5">
        <v>0.65300000000000002</v>
      </c>
      <c r="EN173" s="5">
        <v>0.99990000000000001</v>
      </c>
      <c r="EO173" s="5">
        <v>4.0586000000000002</v>
      </c>
      <c r="EP173" s="4">
        <v>0.74329999999999996</v>
      </c>
      <c r="EQ173" s="4">
        <v>0.96860000000000002</v>
      </c>
      <c r="ER173" s="4">
        <v>0.1424</v>
      </c>
      <c r="ES173" s="4">
        <v>2.8799999999999999E-2</v>
      </c>
      <c r="ET173" s="4">
        <v>0.70440000000000003</v>
      </c>
      <c r="EU173" s="4">
        <v>0.6089</v>
      </c>
      <c r="EV173" s="4">
        <v>0.97919999999999996</v>
      </c>
      <c r="EW173" s="4">
        <v>0.99150000000000005</v>
      </c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>
        <v>0.7429</v>
      </c>
      <c r="GE173" s="5">
        <v>0.96730000000000005</v>
      </c>
      <c r="GF173" s="5">
        <v>0.14899999999999999</v>
      </c>
      <c r="GG173" s="5">
        <v>2.8899999999999999E-2</v>
      </c>
      <c r="GH173" s="5">
        <v>0.70530000000000004</v>
      </c>
      <c r="GI173" s="5">
        <v>0.60829999999999995</v>
      </c>
      <c r="GJ173" s="5">
        <v>0.98009999999999997</v>
      </c>
      <c r="GK173" s="5">
        <v>0.94650000000000001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0.66356000000000015</v>
      </c>
      <c r="JO173" s="4">
        <f t="shared" si="65"/>
        <v>0.77001999999999993</v>
      </c>
      <c r="JP173" s="4">
        <f t="shared" si="66"/>
        <v>0.24392</v>
      </c>
      <c r="JQ173" s="4">
        <f t="shared" si="67"/>
        <v>1.3189999999999999E-2</v>
      </c>
      <c r="JR173" s="4">
        <f t="shared" si="68"/>
        <v>0.82523499999999994</v>
      </c>
      <c r="JS173" s="4">
        <f t="shared" si="69"/>
        <v>0.63394000000000006</v>
      </c>
      <c r="JT173" s="4">
        <f t="shared" si="70"/>
        <v>0.99614999999999987</v>
      </c>
      <c r="JU173" s="4">
        <f t="shared" si="71"/>
        <v>4.2017199999999999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r=0.2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k=20,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r=0.2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k=20,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>
        <v>0.6613</v>
      </c>
      <c r="CU174" s="4">
        <v>0.75890000000000002</v>
      </c>
      <c r="CV174" s="4">
        <v>0.23719999999999999</v>
      </c>
      <c r="CW174" s="4">
        <v>1.4800000000000001E-2</v>
      </c>
      <c r="CX174" s="4">
        <v>0.83120000000000005</v>
      </c>
      <c r="CY174" s="4">
        <v>0.65069999999999995</v>
      </c>
      <c r="CZ174" s="4">
        <v>1</v>
      </c>
      <c r="DA174" s="4">
        <v>3.0419</v>
      </c>
      <c r="DB174" s="5">
        <v>0.74470000000000003</v>
      </c>
      <c r="DC174" s="5">
        <v>0.97030000000000005</v>
      </c>
      <c r="DD174" s="5">
        <v>0.14199999999999999</v>
      </c>
      <c r="DE174" s="5">
        <v>2.8500000000000001E-2</v>
      </c>
      <c r="DF174" s="5">
        <v>0.70569999999999999</v>
      </c>
      <c r="DG174" s="5">
        <v>0.61660000000000004</v>
      </c>
      <c r="DH174" s="5">
        <v>0.98129999999999995</v>
      </c>
      <c r="DI174" s="5">
        <v>0.98699999999999999</v>
      </c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/>
      <c r="DS174" s="5"/>
      <c r="DT174" s="5"/>
      <c r="DU174" s="5"/>
      <c r="DV174" s="5"/>
      <c r="DW174" s="5"/>
      <c r="DX174" s="5"/>
      <c r="DY174" s="5"/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>
        <v>0.66149999999999998</v>
      </c>
      <c r="EI174" s="5">
        <v>0.7611</v>
      </c>
      <c r="EJ174" s="5">
        <v>0.2419</v>
      </c>
      <c r="EK174" s="5">
        <v>1.4800000000000001E-2</v>
      </c>
      <c r="EL174" s="5">
        <v>0.83050000000000002</v>
      </c>
      <c r="EM174" s="5">
        <v>0.6522</v>
      </c>
      <c r="EN174" s="5">
        <v>0.99990000000000001</v>
      </c>
      <c r="EO174" s="5">
        <v>3.4157000000000002</v>
      </c>
      <c r="EP174" s="4">
        <v>0.74319999999999997</v>
      </c>
      <c r="EQ174" s="4">
        <v>0.9677</v>
      </c>
      <c r="ER174" s="4">
        <v>0.1431</v>
      </c>
      <c r="ES174" s="4">
        <v>2.8799999999999999E-2</v>
      </c>
      <c r="ET174" s="4">
        <v>0.70469999999999999</v>
      </c>
      <c r="EU174" s="4">
        <v>0.60880000000000001</v>
      </c>
      <c r="EV174" s="4">
        <v>0.97919999999999996</v>
      </c>
      <c r="EW174" s="4">
        <v>0.98939999999999995</v>
      </c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>
        <v>0.74299999999999999</v>
      </c>
      <c r="GE174" s="5">
        <v>0.96689999999999998</v>
      </c>
      <c r="GF174" s="5">
        <v>0.14949999999999999</v>
      </c>
      <c r="GG174" s="5">
        <v>2.8899999999999999E-2</v>
      </c>
      <c r="GH174" s="5">
        <v>0.70579999999999998</v>
      </c>
      <c r="GI174" s="5">
        <v>0.60829999999999995</v>
      </c>
      <c r="GJ174" s="5">
        <v>0.98009999999999997</v>
      </c>
      <c r="GK174" s="5">
        <v>0.95089999999999997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0.66476499999999994</v>
      </c>
      <c r="JO174" s="4">
        <f t="shared" si="65"/>
        <v>0.77228000000000008</v>
      </c>
      <c r="JP174" s="4">
        <f t="shared" si="66"/>
        <v>0.24372499999999997</v>
      </c>
      <c r="JQ174" s="4">
        <f t="shared" si="67"/>
        <v>1.3205E-2</v>
      </c>
      <c r="JR174" s="4">
        <f t="shared" si="68"/>
        <v>0.82510000000000017</v>
      </c>
      <c r="JS174" s="4">
        <f t="shared" si="69"/>
        <v>0.63459333333333323</v>
      </c>
      <c r="JT174" s="4">
        <f t="shared" si="70"/>
        <v>0.99614999999999987</v>
      </c>
      <c r="JU174" s="4">
        <f t="shared" si="71"/>
        <v>4.2940249999999995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r=0.2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k=20,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r=0.2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k=20,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>
        <v>0.65939999999999999</v>
      </c>
      <c r="CU175" s="4">
        <v>0.75690000000000002</v>
      </c>
      <c r="CV175" s="4">
        <v>0.2341</v>
      </c>
      <c r="CW175" s="4">
        <v>1.4800000000000001E-2</v>
      </c>
      <c r="CX175" s="4">
        <v>0.82869999999999999</v>
      </c>
      <c r="CY175" s="4">
        <v>0.6492</v>
      </c>
      <c r="CZ175" s="4">
        <v>1</v>
      </c>
      <c r="DA175" s="4">
        <v>3.0003000000000002</v>
      </c>
      <c r="DB175" s="5">
        <v>0.74760000000000004</v>
      </c>
      <c r="DC175" s="5">
        <v>0.97799999999999998</v>
      </c>
      <c r="DD175" s="5">
        <v>0.13980000000000001</v>
      </c>
      <c r="DE175" s="5">
        <v>2.8400000000000002E-2</v>
      </c>
      <c r="DF175" s="5">
        <v>0.70130000000000003</v>
      </c>
      <c r="DG175" s="5">
        <v>0.6159</v>
      </c>
      <c r="DH175" s="5">
        <v>0.98129999999999995</v>
      </c>
      <c r="DI175" s="5">
        <v>0.98909999999999998</v>
      </c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/>
      <c r="DS175" s="5"/>
      <c r="DT175" s="5"/>
      <c r="DU175" s="5"/>
      <c r="DV175" s="5"/>
      <c r="DW175" s="5"/>
      <c r="DX175" s="5"/>
      <c r="DY175" s="5"/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>
        <v>0.65959999999999996</v>
      </c>
      <c r="EI175" s="5">
        <v>0.7591</v>
      </c>
      <c r="EJ175" s="5">
        <v>0.23880000000000001</v>
      </c>
      <c r="EK175" s="5">
        <v>1.4800000000000001E-2</v>
      </c>
      <c r="EL175" s="5">
        <v>0.82789999999999997</v>
      </c>
      <c r="EM175" s="5">
        <v>0.65049999999999997</v>
      </c>
      <c r="EN175" s="5">
        <v>0.99990000000000001</v>
      </c>
      <c r="EO175" s="5">
        <v>3.3014000000000001</v>
      </c>
      <c r="EP175" s="4">
        <v>0.74609999999999999</v>
      </c>
      <c r="EQ175" s="4">
        <v>0.97560000000000002</v>
      </c>
      <c r="ER175" s="4">
        <v>0.1411</v>
      </c>
      <c r="ES175" s="4">
        <v>2.87E-2</v>
      </c>
      <c r="ET175" s="4">
        <v>0.7006</v>
      </c>
      <c r="EU175" s="4">
        <v>0.60809999999999997</v>
      </c>
      <c r="EV175" s="4">
        <v>0.97919999999999996</v>
      </c>
      <c r="EW175" s="4">
        <v>0.99039999999999995</v>
      </c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>
        <v>0.746</v>
      </c>
      <c r="GE175" s="5">
        <v>0.9748</v>
      </c>
      <c r="GF175" s="5">
        <v>0.14630000000000001</v>
      </c>
      <c r="GG175" s="5">
        <v>2.8799999999999999E-2</v>
      </c>
      <c r="GH175" s="5">
        <v>0.70189999999999997</v>
      </c>
      <c r="GI175" s="5">
        <v>0.60760000000000003</v>
      </c>
      <c r="GJ175" s="5">
        <v>0.98009999999999997</v>
      </c>
      <c r="GK175" s="5">
        <v>0.94620000000000004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0.66178999999999999</v>
      </c>
      <c r="JO175" s="4">
        <f t="shared" si="65"/>
        <v>0.76734499999999994</v>
      </c>
      <c r="JP175" s="4">
        <f t="shared" si="66"/>
        <v>0.24543500000000001</v>
      </c>
      <c r="JQ175" s="4">
        <f t="shared" si="67"/>
        <v>1.3195000000000002E-2</v>
      </c>
      <c r="JR175" s="4">
        <f t="shared" si="68"/>
        <v>0.82373999999999992</v>
      </c>
      <c r="JS175" s="4">
        <f t="shared" si="69"/>
        <v>0.62892000000000003</v>
      </c>
      <c r="JT175" s="4">
        <f t="shared" si="70"/>
        <v>0.99614999999999987</v>
      </c>
      <c r="JU175" s="4">
        <f t="shared" si="71"/>
        <v>4.2843750000000007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r=0.2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k=20,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r=0.2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k=20,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>
        <v>0.66069999999999995</v>
      </c>
      <c r="CU176" s="4">
        <v>0.75949999999999995</v>
      </c>
      <c r="CV176" s="4">
        <v>0.2326</v>
      </c>
      <c r="CW176" s="4">
        <v>1.49E-2</v>
      </c>
      <c r="CX176" s="4">
        <v>0.82869999999999999</v>
      </c>
      <c r="CY176" s="4">
        <v>0.64849999999999997</v>
      </c>
      <c r="CZ176" s="4">
        <v>1</v>
      </c>
      <c r="DA176" s="4">
        <v>3.0329999999999999</v>
      </c>
      <c r="DB176" s="5">
        <v>0.74780000000000002</v>
      </c>
      <c r="DC176" s="5">
        <v>0.97809999999999997</v>
      </c>
      <c r="DD176" s="5">
        <v>0.14000000000000001</v>
      </c>
      <c r="DE176" s="5">
        <v>2.8400000000000002E-2</v>
      </c>
      <c r="DF176" s="5">
        <v>0.70179999999999998</v>
      </c>
      <c r="DG176" s="5">
        <v>0.6159</v>
      </c>
      <c r="DH176" s="5">
        <v>0.98129999999999995</v>
      </c>
      <c r="DI176" s="5">
        <v>0.9899</v>
      </c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/>
      <c r="DS176" s="5"/>
      <c r="DT176" s="5"/>
      <c r="DU176" s="5"/>
      <c r="DV176" s="5"/>
      <c r="DW176" s="5"/>
      <c r="DX176" s="5"/>
      <c r="DY176" s="5"/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>
        <v>0.66100000000000003</v>
      </c>
      <c r="EI176" s="5">
        <v>0.76190000000000002</v>
      </c>
      <c r="EJ176" s="5">
        <v>0.23849999999999999</v>
      </c>
      <c r="EK176" s="5">
        <v>1.4800000000000001E-2</v>
      </c>
      <c r="EL176" s="5">
        <v>0.82769999999999999</v>
      </c>
      <c r="EM176" s="5">
        <v>0.64980000000000004</v>
      </c>
      <c r="EN176" s="5">
        <v>0.99990000000000001</v>
      </c>
      <c r="EO176" s="5">
        <v>3.3525</v>
      </c>
      <c r="EP176" s="4">
        <v>0.74619999999999997</v>
      </c>
      <c r="EQ176" s="4">
        <v>0.97519999999999996</v>
      </c>
      <c r="ER176" s="4">
        <v>0.14130000000000001</v>
      </c>
      <c r="ES176" s="4">
        <v>2.87E-2</v>
      </c>
      <c r="ET176" s="4">
        <v>0.70109999999999995</v>
      </c>
      <c r="EU176" s="4">
        <v>0.60809999999999997</v>
      </c>
      <c r="EV176" s="4">
        <v>0.97919999999999996</v>
      </c>
      <c r="EW176" s="4">
        <v>0.99309999999999998</v>
      </c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>
        <v>0.74609999999999999</v>
      </c>
      <c r="GE176" s="5">
        <v>0.97450000000000003</v>
      </c>
      <c r="GF176" s="5">
        <v>0.14699999999999999</v>
      </c>
      <c r="GG176" s="5">
        <v>2.8799999999999999E-2</v>
      </c>
      <c r="GH176" s="5">
        <v>0.70220000000000005</v>
      </c>
      <c r="GI176" s="5">
        <v>0.60760000000000003</v>
      </c>
      <c r="GJ176" s="5">
        <v>0.98009999999999997</v>
      </c>
      <c r="GK176" s="5">
        <v>0.94779999999999998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0.66295499999999996</v>
      </c>
      <c r="JO176" s="4">
        <f t="shared" si="65"/>
        <v>0.76958499999999996</v>
      </c>
      <c r="JP176" s="4">
        <f t="shared" si="66"/>
        <v>0.24575000000000005</v>
      </c>
      <c r="JQ176" s="4">
        <f t="shared" si="67"/>
        <v>1.3195000000000002E-2</v>
      </c>
      <c r="JR176" s="4">
        <f t="shared" si="68"/>
        <v>0.82355999999999996</v>
      </c>
      <c r="JS176" s="4">
        <f t="shared" si="69"/>
        <v>0.62918666666666678</v>
      </c>
      <c r="JT176" s="4">
        <f t="shared" si="70"/>
        <v>0.99614999999999987</v>
      </c>
      <c r="JU176" s="4">
        <f t="shared" si="71"/>
        <v>4.2511350000000006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r=0.2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k=20,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r=0.2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k=20,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>
        <v>0.66339999999999999</v>
      </c>
      <c r="CU177" s="4">
        <v>0.76819999999999999</v>
      </c>
      <c r="CV177" s="4">
        <v>0.22439999999999999</v>
      </c>
      <c r="CW177" s="4">
        <v>1.67E-2</v>
      </c>
      <c r="CX177" s="4">
        <v>0.82010000000000005</v>
      </c>
      <c r="CY177" s="4">
        <v>0.56999999999999995</v>
      </c>
      <c r="CZ177" s="4">
        <v>0.99950000000000006</v>
      </c>
      <c r="DA177" s="4">
        <v>3.0116000000000001</v>
      </c>
      <c r="DB177" s="5">
        <v>0.74109999999999998</v>
      </c>
      <c r="DC177" s="5">
        <v>0.95499999999999996</v>
      </c>
      <c r="DD177" s="5">
        <v>0.1467</v>
      </c>
      <c r="DE177" s="5">
        <v>5.4300000000000001E-2</v>
      </c>
      <c r="DF177" s="5">
        <v>0.59550000000000003</v>
      </c>
      <c r="DG177" s="5">
        <v>0.27289999999999998</v>
      </c>
      <c r="DH177" s="5">
        <v>0.97109999999999996</v>
      </c>
      <c r="DI177" s="5">
        <v>0.95</v>
      </c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/>
      <c r="DS177" s="5"/>
      <c r="DT177" s="5"/>
      <c r="DU177" s="5"/>
      <c r="DV177" s="5"/>
      <c r="DW177" s="5"/>
      <c r="DX177" s="5"/>
      <c r="DY177" s="5"/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>
        <v>0.66400000000000003</v>
      </c>
      <c r="EI177" s="5">
        <v>0.77129999999999999</v>
      </c>
      <c r="EJ177" s="5">
        <v>0.22739999999999999</v>
      </c>
      <c r="EK177" s="5">
        <v>1.67E-2</v>
      </c>
      <c r="EL177" s="5">
        <v>0.81979999999999997</v>
      </c>
      <c r="EM177" s="5">
        <v>0.57030000000000003</v>
      </c>
      <c r="EN177" s="5">
        <v>0.99970000000000003</v>
      </c>
      <c r="EO177" s="5">
        <v>3.3283999999999998</v>
      </c>
      <c r="EP177" s="4">
        <v>0.73839999999999995</v>
      </c>
      <c r="EQ177" s="4">
        <v>0.9506</v>
      </c>
      <c r="ER177" s="4">
        <v>0.14879999999999999</v>
      </c>
      <c r="ES177" s="4">
        <v>5.4699999999999999E-2</v>
      </c>
      <c r="ET177" s="4">
        <v>0.59519999999999995</v>
      </c>
      <c r="EU177" s="4">
        <v>0.27039999999999997</v>
      </c>
      <c r="EV177" s="4">
        <v>0.96740000000000004</v>
      </c>
      <c r="EW177" s="4">
        <v>0.94120000000000004</v>
      </c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>
        <v>0.73850000000000005</v>
      </c>
      <c r="GE177" s="5">
        <v>0.94889999999999997</v>
      </c>
      <c r="GF177" s="5">
        <v>0.14829999999999999</v>
      </c>
      <c r="GG177" s="5">
        <v>5.5100000000000003E-2</v>
      </c>
      <c r="GH177" s="5">
        <v>0.59599999999999997</v>
      </c>
      <c r="GI177" s="5">
        <v>0.26869999999999999</v>
      </c>
      <c r="GJ177" s="5">
        <v>0.96989999999999998</v>
      </c>
      <c r="GK177" s="5">
        <v>0.90200000000000002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0.66137368421052634</v>
      </c>
      <c r="JO177" s="4">
        <f t="shared" ref="JO177" si="73">AVERAGEIFS(B177:JM177,metrics.rec,"MSE")</f>
        <v>0.76661578947368414</v>
      </c>
      <c r="JP177" s="4">
        <f t="shared" ref="JP177" si="74">AVERAGEIFS(B177:JM177,metrics.rec,"R")</f>
        <v>0.23862631578947369</v>
      </c>
      <c r="JQ177" s="4">
        <f t="shared" ref="JQ177" si="75">AVERAGEIFS(B177:JM177,metrics.rec,"Precision")</f>
        <v>1.9815789473684207E-2</v>
      </c>
      <c r="JR177" s="4">
        <f t="shared" ref="JR177" si="76">AVERAGEIFS(B177:JM177,metrics.rec,"Recall")</f>
        <v>0.7951789473684211</v>
      </c>
      <c r="JS177" s="4">
        <f t="shared" ref="JS177" si="77">AVERAGEIFS(B177:JM177,metrics.rec,"Coverage")</f>
        <v>0.51453157894736845</v>
      </c>
      <c r="JT177" s="4">
        <f t="shared" ref="JT177" si="78">AVERAGEIFS(B177:JM177,metrics.rec,"Recatio")</f>
        <v>0.99374210526315787</v>
      </c>
      <c r="JU177" s="4">
        <f t="shared" ref="JU177" si="79">AVERAGEIFS(B177:JM177,metrics.rec,"Time")</f>
        <v>4.3530263157894744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r=0.2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k=20,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r=0.9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>
        <v>0.65900000000000003</v>
      </c>
      <c r="CU178" s="4">
        <v>0.754</v>
      </c>
      <c r="CV178" s="4">
        <v>0.2366</v>
      </c>
      <c r="CW178" s="4">
        <v>1.6799999999999999E-2</v>
      </c>
      <c r="CX178" s="4">
        <v>0.8266</v>
      </c>
      <c r="CY178" s="4">
        <v>0.57320000000000004</v>
      </c>
      <c r="CZ178" s="4">
        <v>0.99950000000000006</v>
      </c>
      <c r="DA178" s="4">
        <v>3.0108000000000001</v>
      </c>
      <c r="DB178" s="5">
        <v>0.73219999999999996</v>
      </c>
      <c r="DC178" s="5">
        <v>0.93300000000000005</v>
      </c>
      <c r="DD178" s="5">
        <v>0.14990000000000001</v>
      </c>
      <c r="DE178" s="5">
        <v>5.45E-2</v>
      </c>
      <c r="DF178" s="5">
        <v>0.60089999999999999</v>
      </c>
      <c r="DG178" s="5">
        <v>0.27400000000000002</v>
      </c>
      <c r="DH178" s="5">
        <v>0.97109999999999996</v>
      </c>
      <c r="DI178" s="5">
        <v>0.9476</v>
      </c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>
        <v>0.6593</v>
      </c>
      <c r="EI178" s="5">
        <v>0.75629999999999997</v>
      </c>
      <c r="EJ178" s="5">
        <v>0.2422</v>
      </c>
      <c r="EK178" s="5">
        <v>1.67E-2</v>
      </c>
      <c r="EL178" s="5">
        <v>0.82550000000000001</v>
      </c>
      <c r="EM178" s="5">
        <v>0.57410000000000005</v>
      </c>
      <c r="EN178" s="5">
        <v>0.99970000000000003</v>
      </c>
      <c r="EO178" s="5">
        <v>3.3534000000000002</v>
      </c>
      <c r="EP178" s="4">
        <v>0.73019999999999996</v>
      </c>
      <c r="EQ178" s="4">
        <v>0.93</v>
      </c>
      <c r="ER178" s="4">
        <v>0.1522</v>
      </c>
      <c r="ES178" s="4">
        <v>5.5E-2</v>
      </c>
      <c r="ET178" s="4">
        <v>0.60060000000000002</v>
      </c>
      <c r="EU178" s="4">
        <v>0.27139999999999997</v>
      </c>
      <c r="EV178" s="4">
        <v>0.96740000000000004</v>
      </c>
      <c r="EW178" s="4">
        <v>0.94679999999999997</v>
      </c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>
        <v>0.73040000000000005</v>
      </c>
      <c r="GE178" s="5">
        <v>0.92859999999999998</v>
      </c>
      <c r="GF178" s="5">
        <v>0.1522</v>
      </c>
      <c r="GG178" s="5">
        <v>5.5399999999999998E-2</v>
      </c>
      <c r="GH178" s="5">
        <v>0.60150000000000003</v>
      </c>
      <c r="GI178" s="5">
        <v>0.26960000000000001</v>
      </c>
      <c r="GJ178" s="5">
        <v>0.96989999999999998</v>
      </c>
      <c r="GK178" s="5">
        <v>0.9022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0.66059999999999997</v>
      </c>
      <c r="JO178" s="4">
        <f t="shared" ref="JO178" si="81">AVERAGEIFS(B178:JM178,metrics.rec,"MSE")</f>
        <v>0.76137222222222212</v>
      </c>
      <c r="JP178" s="4">
        <f t="shared" ref="JP178" si="82">AVERAGEIFS(B178:JM178,metrics.rec,"R")</f>
        <v>0.24553888888888886</v>
      </c>
      <c r="JQ178" s="4">
        <f t="shared" ref="JQ178" si="83">AVERAGEIFS(B178:JM178,metrics.rec,"Precision")</f>
        <v>2.0750000000000001E-2</v>
      </c>
      <c r="JR178" s="4">
        <f t="shared" ref="JR178" si="84">AVERAGEIFS(B178:JM178,metrics.rec,"Recall")</f>
        <v>0.7952499999999999</v>
      </c>
      <c r="JS178" s="4">
        <f t="shared" ref="JS178" si="85">AVERAGEIFS(B178:JM178,metrics.rec,"Coverage")</f>
        <v>0.53255000000000008</v>
      </c>
      <c r="JT178" s="4">
        <f t="shared" ref="JT178" si="86">AVERAGEIFS(B178:JM178,metrics.rec,"Recatio")</f>
        <v>0.99339444444444447</v>
      </c>
      <c r="JU178" s="4">
        <f t="shared" ref="JU178" si="87">AVERAGEIFS(B178:JM178,metrics.rec,"Time")</f>
        <v>4.3065833333333323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r=0.2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k=20,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r=0.9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>
        <v>0.69489999999999996</v>
      </c>
      <c r="CU179" s="4">
        <v>0.82779999999999998</v>
      </c>
      <c r="CV179" s="4">
        <v>0.22309999999999999</v>
      </c>
      <c r="CW179" s="4">
        <v>2.5600000000000001E-2</v>
      </c>
      <c r="CX179" s="4">
        <v>0.7823</v>
      </c>
      <c r="CY179" s="4">
        <v>0.35520000000000002</v>
      </c>
      <c r="CZ179" s="4">
        <v>0.99980000000000002</v>
      </c>
      <c r="DA179" s="4">
        <v>2.9878999999999998</v>
      </c>
      <c r="DB179" s="5">
        <v>0.77559999999999996</v>
      </c>
      <c r="DC179" s="5">
        <v>1.0385</v>
      </c>
      <c r="DD179" s="5">
        <v>0.12189999999999999</v>
      </c>
      <c r="DE179" s="5">
        <v>7.9200000000000007E-2</v>
      </c>
      <c r="DF179" s="5">
        <v>0.52929999999999999</v>
      </c>
      <c r="DG179" s="5">
        <v>0.16619999999999999</v>
      </c>
      <c r="DH179" s="5">
        <v>0.97240000000000004</v>
      </c>
      <c r="DI179" s="5">
        <v>0.94340000000000002</v>
      </c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>
        <v>0.69589999999999996</v>
      </c>
      <c r="EI179" s="5">
        <v>0.83079999999999998</v>
      </c>
      <c r="EJ179" s="5">
        <v>0.22040000000000001</v>
      </c>
      <c r="EK179" s="5">
        <v>2.5499999999999998E-2</v>
      </c>
      <c r="EL179" s="5">
        <v>0.78300000000000003</v>
      </c>
      <c r="EM179" s="5">
        <v>0.35720000000000002</v>
      </c>
      <c r="EN179" s="5">
        <v>0.99990000000000001</v>
      </c>
      <c r="EO179" s="5">
        <v>3.3148</v>
      </c>
      <c r="EP179" s="4">
        <v>0.77480000000000004</v>
      </c>
      <c r="EQ179" s="4">
        <v>1.0365</v>
      </c>
      <c r="ER179" s="4">
        <v>0.12189999999999999</v>
      </c>
      <c r="ES179" s="4">
        <v>7.9500000000000001E-2</v>
      </c>
      <c r="ET179" s="4">
        <v>0.52900000000000003</v>
      </c>
      <c r="EU179" s="4">
        <v>0.16550000000000001</v>
      </c>
      <c r="EV179" s="4">
        <v>0.96809999999999996</v>
      </c>
      <c r="EW179" s="4">
        <v>0.94130000000000003</v>
      </c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>
        <v>0.77470000000000006</v>
      </c>
      <c r="GE179" s="5">
        <v>1.0351999999999999</v>
      </c>
      <c r="GF179" s="5">
        <v>0.1242</v>
      </c>
      <c r="GG179" s="5">
        <v>7.9399999999999998E-2</v>
      </c>
      <c r="GH179" s="5">
        <v>0.52929999999999999</v>
      </c>
      <c r="GI179" s="5">
        <v>0.16550000000000001</v>
      </c>
      <c r="GJ179" s="5">
        <v>0.97170000000000001</v>
      </c>
      <c r="GK179" s="5">
        <v>0.90369999999999995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0.68498947368421059</v>
      </c>
      <c r="JO179" s="4">
        <f t="shared" si="65"/>
        <v>0.81345263157894754</v>
      </c>
      <c r="JP179" s="4">
        <f t="shared" si="66"/>
        <v>0.23334736842105261</v>
      </c>
      <c r="JQ179" s="4">
        <f t="shared" si="67"/>
        <v>2.9831578947368424E-2</v>
      </c>
      <c r="JR179" s="4">
        <f t="shared" si="68"/>
        <v>0.75776315789473681</v>
      </c>
      <c r="JS179" s="4">
        <f t="shared" si="69"/>
        <v>0.33032142857142854</v>
      </c>
      <c r="JT179" s="4">
        <f t="shared" si="70"/>
        <v>0.99404736842105268</v>
      </c>
      <c r="JU179" s="4">
        <f t="shared" si="71"/>
        <v>4.201984210526315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r=0.2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k=20,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>
        <v>0.66779999999999995</v>
      </c>
      <c r="CU180" s="4">
        <v>0.77759999999999996</v>
      </c>
      <c r="CV180" s="4">
        <v>0.2147</v>
      </c>
      <c r="CW180" s="4">
        <v>1.4800000000000001E-2</v>
      </c>
      <c r="CX180" s="4">
        <v>0.81799999999999995</v>
      </c>
      <c r="CY180" s="4">
        <v>0.64329999999999998</v>
      </c>
      <c r="CZ180" s="4">
        <v>1</v>
      </c>
      <c r="DA180" s="4">
        <v>3.0972</v>
      </c>
      <c r="DB180" s="5">
        <v>0.76160000000000005</v>
      </c>
      <c r="DC180" s="5">
        <v>1.0102</v>
      </c>
      <c r="DD180" s="5">
        <v>0.13289999999999999</v>
      </c>
      <c r="DE180" s="5">
        <v>2.8000000000000001E-2</v>
      </c>
      <c r="DF180" s="5">
        <v>0.69059999999999999</v>
      </c>
      <c r="DG180" s="5">
        <v>0.61399999999999999</v>
      </c>
      <c r="DH180" s="5">
        <v>0.98129999999999995</v>
      </c>
      <c r="DI180" s="5">
        <v>1.0085999999999999</v>
      </c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>
        <v>0.66800000000000004</v>
      </c>
      <c r="EI180" s="5">
        <v>0.78010000000000002</v>
      </c>
      <c r="EJ180" s="5">
        <v>0.21929999999999999</v>
      </c>
      <c r="EK180" s="5">
        <v>1.4800000000000001E-2</v>
      </c>
      <c r="EL180" s="5">
        <v>0.81779999999999997</v>
      </c>
      <c r="EM180" s="5">
        <v>0.64419999999999999</v>
      </c>
      <c r="EN180" s="5">
        <v>0.99990000000000001</v>
      </c>
      <c r="EO180" s="5">
        <v>3.4624999999999999</v>
      </c>
      <c r="EP180" s="4">
        <v>0.75990000000000002</v>
      </c>
      <c r="EQ180" s="4">
        <v>1.0072000000000001</v>
      </c>
      <c r="ER180" s="4">
        <v>0.13439999999999999</v>
      </c>
      <c r="ES180" s="4">
        <v>2.8400000000000002E-2</v>
      </c>
      <c r="ET180" s="4">
        <v>0.69010000000000005</v>
      </c>
      <c r="EU180" s="4">
        <v>0.60619999999999996</v>
      </c>
      <c r="EV180" s="4">
        <v>0.97919999999999996</v>
      </c>
      <c r="EW180" s="4">
        <v>1.0141</v>
      </c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>
        <v>0.76</v>
      </c>
      <c r="GE180" s="5">
        <v>1.0064</v>
      </c>
      <c r="GF180" s="5">
        <v>0.1404</v>
      </c>
      <c r="GG180" s="5">
        <v>2.8400000000000002E-2</v>
      </c>
      <c r="GH180" s="5">
        <v>0.69130000000000003</v>
      </c>
      <c r="GI180" s="5">
        <v>0.60570000000000002</v>
      </c>
      <c r="GJ180" s="5">
        <v>0.98009999999999997</v>
      </c>
      <c r="GK180" s="5">
        <v>0.97130000000000005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0.66833333333333345</v>
      </c>
      <c r="JO180" s="4">
        <f t="shared" si="65"/>
        <v>0.78385555555555564</v>
      </c>
      <c r="JP180" s="4">
        <f t="shared" si="66"/>
        <v>0.23319444444444437</v>
      </c>
      <c r="JQ180" s="4">
        <f t="shared" si="67"/>
        <v>1.393888888888889E-2</v>
      </c>
      <c r="JR180" s="4">
        <f t="shared" si="68"/>
        <v>0.81222222222222218</v>
      </c>
      <c r="JS180" s="4">
        <f t="shared" si="69"/>
        <v>0.63845555555555555</v>
      </c>
      <c r="JT180" s="4">
        <f t="shared" si="70"/>
        <v>0.99572222222222218</v>
      </c>
      <c r="JU180" s="4">
        <f t="shared" si="71"/>
        <v>4.5196833333333339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r=0.2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k=15,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r=0.9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>
        <v>0.65839999999999999</v>
      </c>
      <c r="CU181" s="4">
        <v>0.75060000000000004</v>
      </c>
      <c r="CV181" s="4">
        <v>0.2409</v>
      </c>
      <c r="CW181" s="4">
        <v>1.6799999999999999E-2</v>
      </c>
      <c r="CX181" s="4">
        <v>0.83050000000000002</v>
      </c>
      <c r="CY181" s="4">
        <v>0.57589999999999997</v>
      </c>
      <c r="CZ181" s="4">
        <v>0.99950000000000006</v>
      </c>
      <c r="DA181" s="4">
        <v>2.9167999999999998</v>
      </c>
      <c r="DB181" s="5">
        <v>0.72829999999999995</v>
      </c>
      <c r="DC181" s="5">
        <v>0.92169999999999996</v>
      </c>
      <c r="DD181" s="5">
        <v>0.15190000000000001</v>
      </c>
      <c r="DE181" s="5">
        <v>5.4800000000000001E-2</v>
      </c>
      <c r="DF181" s="5">
        <v>0.60499999999999998</v>
      </c>
      <c r="DG181" s="5">
        <v>0.27460000000000001</v>
      </c>
      <c r="DH181" s="5">
        <v>0.97109999999999996</v>
      </c>
      <c r="DI181" s="5">
        <v>0.94889999999999997</v>
      </c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>
        <v>0.65890000000000004</v>
      </c>
      <c r="EI181" s="5">
        <v>0.75380000000000003</v>
      </c>
      <c r="EJ181" s="5">
        <v>0.24260000000000001</v>
      </c>
      <c r="EK181" s="5">
        <v>1.67E-2</v>
      </c>
      <c r="EL181" s="5">
        <v>0.82989999999999997</v>
      </c>
      <c r="EM181" s="5">
        <v>0.5766</v>
      </c>
      <c r="EN181" s="5">
        <v>0.99970000000000003</v>
      </c>
      <c r="EO181" s="5">
        <v>3.3104</v>
      </c>
      <c r="EP181" s="4">
        <v>0.72640000000000005</v>
      </c>
      <c r="EQ181" s="4">
        <v>0.91900000000000004</v>
      </c>
      <c r="ER181" s="4">
        <v>0.1537</v>
      </c>
      <c r="ES181" s="4">
        <v>5.5300000000000002E-2</v>
      </c>
      <c r="ET181" s="4">
        <v>0.60450000000000004</v>
      </c>
      <c r="EU181" s="4">
        <v>0.27200000000000002</v>
      </c>
      <c r="EV181" s="4">
        <v>0.96740000000000004</v>
      </c>
      <c r="EW181" s="4">
        <v>0.94010000000000005</v>
      </c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>
        <v>0.72609999999999997</v>
      </c>
      <c r="GE181" s="5">
        <v>0.91669999999999996</v>
      </c>
      <c r="GF181" s="5">
        <v>0.15509999999999999</v>
      </c>
      <c r="GG181" s="5">
        <v>5.5599999999999997E-2</v>
      </c>
      <c r="GH181" s="5">
        <v>0.60509999999999997</v>
      </c>
      <c r="GI181" s="5">
        <v>0.2702</v>
      </c>
      <c r="GJ181" s="5">
        <v>0.96989999999999998</v>
      </c>
      <c r="GK181" s="5">
        <v>0.90900000000000003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0.65990555555555563</v>
      </c>
      <c r="JO181" s="4">
        <f t="shared" ref="JO181:JO182" si="89">AVERAGEIFS(B181:JM181,metrics.rec,"MSE")</f>
        <v>0.75890000000000013</v>
      </c>
      <c r="JP181" s="4">
        <f t="shared" ref="JP181:JP182" si="90">AVERAGEIFS(B181:JM181,metrics.rec,"R")</f>
        <v>0.24412222222222221</v>
      </c>
      <c r="JQ181" s="4">
        <f t="shared" ref="JQ181:JQ182" si="91">AVERAGEIFS(B181:JM181,metrics.rec,"Precision")</f>
        <v>2.0805555555555556E-2</v>
      </c>
      <c r="JR181" s="4">
        <f t="shared" ref="JR181:JR182" si="92">AVERAGEIFS(B181:JM181,metrics.rec,"Recall")</f>
        <v>0.7987833333333334</v>
      </c>
      <c r="JS181" s="4">
        <f t="shared" ref="JS181:JS182" si="93">AVERAGEIFS(B181:JM181,metrics.rec,"Coverage")</f>
        <v>0.53503888888888895</v>
      </c>
      <c r="JT181" s="4">
        <f t="shared" ref="JT181:JT182" si="94">AVERAGEIFS(B181:JM181,metrics.rec,"Recatio")</f>
        <v>0.99339444444444447</v>
      </c>
      <c r="JU181" s="4">
        <f t="shared" ref="JU181:JU182" si="95">AVERAGEIFS(B181:JM181,metrics.rec,"Time")</f>
        <v>4.5208444444444451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r=0.2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k=20,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>
        <v>0.67989999999999995</v>
      </c>
      <c r="CU184" s="4">
        <v>0.79630000000000001</v>
      </c>
      <c r="CV184" s="4">
        <v>0.22059999999999999</v>
      </c>
      <c r="CW184" s="4">
        <v>1.89E-2</v>
      </c>
      <c r="CX184" s="4">
        <v>0.81169999999999998</v>
      </c>
      <c r="CY184" s="4">
        <v>0.498</v>
      </c>
      <c r="CZ184" s="4">
        <v>0.99980000000000002</v>
      </c>
      <c r="DA184" s="4">
        <v>2.8565</v>
      </c>
      <c r="DB184" s="5">
        <v>0.753</v>
      </c>
      <c r="DC184" s="5">
        <v>0.98299999999999998</v>
      </c>
      <c r="DD184" s="5">
        <v>0.12139999999999999</v>
      </c>
      <c r="DE184" s="5">
        <v>6.4600000000000005E-2</v>
      </c>
      <c r="DF184" s="5">
        <v>0.53920000000000001</v>
      </c>
      <c r="DG184" s="5">
        <v>0.2077</v>
      </c>
      <c r="DH184" s="5">
        <v>0.97209999999999996</v>
      </c>
      <c r="DI184" s="5">
        <v>0.94240000000000002</v>
      </c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>
        <v>0.68120000000000003</v>
      </c>
      <c r="EI184" s="5">
        <v>0.79969999999999997</v>
      </c>
      <c r="EJ184" s="5">
        <v>0.21990000000000001</v>
      </c>
      <c r="EK184" s="5">
        <v>1.89E-2</v>
      </c>
      <c r="EL184" s="5">
        <v>0.81179999999999997</v>
      </c>
      <c r="EM184" s="5">
        <v>0.49940000000000001</v>
      </c>
      <c r="EN184" s="5">
        <v>0.99990000000000001</v>
      </c>
      <c r="EO184" s="5">
        <v>3.3147000000000002</v>
      </c>
      <c r="EP184" s="4">
        <v>0.752</v>
      </c>
      <c r="EQ184" s="4">
        <v>0.98199999999999998</v>
      </c>
      <c r="ER184" s="4">
        <v>0.1196</v>
      </c>
      <c r="ES184" s="4">
        <v>6.5000000000000002E-2</v>
      </c>
      <c r="ET184" s="4">
        <v>0.53979999999999995</v>
      </c>
      <c r="EU184" s="4">
        <v>0.2064</v>
      </c>
      <c r="EV184" s="4">
        <v>0.96760000000000002</v>
      </c>
      <c r="EW184" s="4">
        <v>0.93540000000000001</v>
      </c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>
        <v>0.751</v>
      </c>
      <c r="GE184" s="5">
        <v>0.97670000000000001</v>
      </c>
      <c r="GF184" s="5">
        <v>0.1186</v>
      </c>
      <c r="GG184" s="5">
        <v>6.5199999999999994E-2</v>
      </c>
      <c r="GH184" s="5">
        <v>0.54220000000000002</v>
      </c>
      <c r="GI184" s="5">
        <v>0.20660000000000001</v>
      </c>
      <c r="GJ184" s="5">
        <v>0.97050000000000003</v>
      </c>
      <c r="GK184" s="5">
        <v>0.90169999999999995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0.67378421052631576</v>
      </c>
      <c r="JO184" s="4">
        <f t="shared" si="65"/>
        <v>0.78832105263157892</v>
      </c>
      <c r="JP184" s="4">
        <f t="shared" si="66"/>
        <v>0.22861578947368422</v>
      </c>
      <c r="JQ184" s="4">
        <f t="shared" si="67"/>
        <v>2.3273684210526314E-2</v>
      </c>
      <c r="JR184" s="4">
        <f t="shared" si="68"/>
        <v>0.77735789473684191</v>
      </c>
      <c r="JS184" s="4">
        <f t="shared" si="69"/>
        <v>0.46535714285714286</v>
      </c>
      <c r="JT184" s="4">
        <f t="shared" si="70"/>
        <v>0.99380526315789475</v>
      </c>
      <c r="JU184" s="4">
        <f t="shared" si="71"/>
        <v>4.068868421052632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k=20,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r=0.2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k=20,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>
        <v>0.66379999999999995</v>
      </c>
      <c r="CU185" s="4">
        <v>0.76290000000000002</v>
      </c>
      <c r="CV185" s="4">
        <v>0.2369</v>
      </c>
      <c r="CW185" s="4">
        <v>1.49E-2</v>
      </c>
      <c r="CX185" s="4">
        <v>0.82950000000000002</v>
      </c>
      <c r="CY185" s="4">
        <v>0.64890000000000003</v>
      </c>
      <c r="CZ185" s="4">
        <v>1</v>
      </c>
      <c r="DA185" s="4">
        <v>3.0083000000000002</v>
      </c>
      <c r="DB185" s="5">
        <v>0.74580000000000002</v>
      </c>
      <c r="DC185" s="5">
        <v>0.97099999999999997</v>
      </c>
      <c r="DD185" s="5">
        <v>0.14230000000000001</v>
      </c>
      <c r="DE185" s="5">
        <v>2.8500000000000001E-2</v>
      </c>
      <c r="DF185" s="5">
        <v>0.70479999999999998</v>
      </c>
      <c r="DG185" s="5">
        <v>0.61609999999999998</v>
      </c>
      <c r="DH185" s="5">
        <v>0.98129999999999995</v>
      </c>
      <c r="DI185" s="5">
        <v>1.0108999999999999</v>
      </c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>
        <v>0.66410000000000002</v>
      </c>
      <c r="EI185" s="5">
        <v>0.76570000000000005</v>
      </c>
      <c r="EJ185" s="5">
        <v>0.24</v>
      </c>
      <c r="EK185" s="5">
        <v>1.4800000000000001E-2</v>
      </c>
      <c r="EL185" s="5">
        <v>0.82879999999999998</v>
      </c>
      <c r="EM185" s="5">
        <v>0.65010000000000001</v>
      </c>
      <c r="EN185" s="5">
        <v>0.99990000000000001</v>
      </c>
      <c r="EO185" s="5">
        <v>6.0166000000000004</v>
      </c>
      <c r="EP185" s="4">
        <v>0.74439999999999995</v>
      </c>
      <c r="EQ185" s="4">
        <v>0.96879999999999999</v>
      </c>
      <c r="ER185" s="4">
        <v>0.1429</v>
      </c>
      <c r="ES185" s="4">
        <v>2.8899999999999999E-2</v>
      </c>
      <c r="ET185" s="4">
        <v>0.70430000000000004</v>
      </c>
      <c r="EU185" s="4">
        <v>0.60829999999999995</v>
      </c>
      <c r="EV185" s="4">
        <v>0.97919999999999996</v>
      </c>
      <c r="EW185" s="4">
        <v>1.0069999999999999</v>
      </c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>
        <v>0.74429999999999996</v>
      </c>
      <c r="GE185" s="5">
        <v>0.96819999999999995</v>
      </c>
      <c r="GF185" s="5">
        <v>0.15</v>
      </c>
      <c r="GG185" s="5">
        <v>2.8899999999999999E-2</v>
      </c>
      <c r="GH185" s="5">
        <v>0.70509999999999995</v>
      </c>
      <c r="GI185" s="5">
        <v>0.60770000000000002</v>
      </c>
      <c r="GJ185" s="5">
        <v>0.98009999999999997</v>
      </c>
      <c r="GK185" s="5">
        <v>0.9698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0.66854210526315794</v>
      </c>
      <c r="JO185" s="4">
        <f t="shared" si="65"/>
        <v>0.77892105263157907</v>
      </c>
      <c r="JP185" s="4">
        <f t="shared" si="66"/>
        <v>0.24001052631578954</v>
      </c>
      <c r="JQ185" s="4">
        <f t="shared" si="67"/>
        <v>1.3789473684210527E-2</v>
      </c>
      <c r="JR185" s="4">
        <f t="shared" si="68"/>
        <v>0.82068421052631568</v>
      </c>
      <c r="JS185" s="4">
        <f t="shared" si="69"/>
        <v>0.64240714285714284</v>
      </c>
      <c r="JT185" s="4">
        <f t="shared" si="70"/>
        <v>0.99594736842105258</v>
      </c>
      <c r="JU185" s="4">
        <f t="shared" si="71"/>
        <v>4.4016736842105262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r=0.2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k=15,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r=0.2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k=20,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>
        <v>0.66180000000000005</v>
      </c>
      <c r="CU186" s="4">
        <v>0.75880000000000003</v>
      </c>
      <c r="CV186" s="4">
        <v>0.2402</v>
      </c>
      <c r="CW186" s="4">
        <v>1.6799999999999999E-2</v>
      </c>
      <c r="CX186" s="4">
        <v>0.83050000000000002</v>
      </c>
      <c r="CY186" s="4">
        <v>0.57509999999999994</v>
      </c>
      <c r="CZ186" s="4">
        <v>0.99950000000000006</v>
      </c>
      <c r="DA186" s="4">
        <v>2.9218000000000002</v>
      </c>
      <c r="DB186" s="5">
        <v>0.72919999999999996</v>
      </c>
      <c r="DC186" s="5">
        <v>0.92400000000000004</v>
      </c>
      <c r="DD186" s="5">
        <v>0.1547</v>
      </c>
      <c r="DE186" s="5">
        <v>5.4899999999999997E-2</v>
      </c>
      <c r="DF186" s="5">
        <v>0.60660000000000003</v>
      </c>
      <c r="DG186" s="5">
        <v>0.27460000000000001</v>
      </c>
      <c r="DH186" s="5">
        <v>0.97109999999999996</v>
      </c>
      <c r="DI186" s="5">
        <v>0.95330000000000004</v>
      </c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>
        <v>0.66200000000000003</v>
      </c>
      <c r="EI186" s="5">
        <v>0.76119999999999999</v>
      </c>
      <c r="EJ186" s="5">
        <v>0.2422</v>
      </c>
      <c r="EK186" s="5">
        <v>1.6799999999999999E-2</v>
      </c>
      <c r="EL186" s="5">
        <v>0.82979999999999998</v>
      </c>
      <c r="EM186" s="5">
        <v>0.57569999999999999</v>
      </c>
      <c r="EN186" s="5">
        <v>0.99970000000000003</v>
      </c>
      <c r="EO186" s="5">
        <v>6.8159999999999998</v>
      </c>
      <c r="EP186" s="4">
        <v>0.72709999999999997</v>
      </c>
      <c r="EQ186" s="4">
        <v>0.92090000000000005</v>
      </c>
      <c r="ER186" s="4">
        <v>0.15490000000000001</v>
      </c>
      <c r="ES186" s="4">
        <v>5.5399999999999998E-2</v>
      </c>
      <c r="ET186" s="4">
        <v>0.60629999999999995</v>
      </c>
      <c r="EU186" s="4">
        <v>0.27210000000000001</v>
      </c>
      <c r="EV186" s="4">
        <v>0.96740000000000004</v>
      </c>
      <c r="EW186" s="4">
        <v>0.94330000000000003</v>
      </c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>
        <v>0.72709999999999997</v>
      </c>
      <c r="GE186" s="5">
        <v>0.91910000000000003</v>
      </c>
      <c r="GF186" s="5">
        <v>0.15679999999999999</v>
      </c>
      <c r="GG186" s="5">
        <v>5.57E-2</v>
      </c>
      <c r="GH186" s="5">
        <v>0.60650000000000004</v>
      </c>
      <c r="GI186" s="5">
        <v>0.27029999999999998</v>
      </c>
      <c r="GJ186" s="5">
        <v>0.96989999999999998</v>
      </c>
      <c r="GK186" s="5">
        <v>0.90200000000000002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0.66177894736842113</v>
      </c>
      <c r="JO186" s="4">
        <f t="shared" si="65"/>
        <v>0.76310000000000011</v>
      </c>
      <c r="JP186" s="4">
        <f t="shared" si="66"/>
        <v>0.24460526315789469</v>
      </c>
      <c r="JQ186" s="4">
        <f t="shared" si="67"/>
        <v>2.0242105263157891E-2</v>
      </c>
      <c r="JR186" s="4">
        <f t="shared" si="68"/>
        <v>0.80206842105263165</v>
      </c>
      <c r="JS186" s="4">
        <f t="shared" si="69"/>
        <v>0.53332142857142861</v>
      </c>
      <c r="JT186" s="4">
        <f t="shared" si="70"/>
        <v>0.99374210526315787</v>
      </c>
      <c r="JU186" s="4">
        <f t="shared" si="71"/>
        <v>4.2528052631578941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r=0.2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k=20,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r=0.2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k=20,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>
        <v>0.66369999999999996</v>
      </c>
      <c r="CU187" s="4">
        <v>0.77229999999999999</v>
      </c>
      <c r="CV187" s="4">
        <v>0.2233</v>
      </c>
      <c r="CW187" s="4">
        <v>1.4800000000000001E-2</v>
      </c>
      <c r="CX187" s="4">
        <v>0.82279999999999998</v>
      </c>
      <c r="CY187" s="4">
        <v>0.64680000000000004</v>
      </c>
      <c r="CZ187" s="4">
        <v>1</v>
      </c>
      <c r="DA187" s="4">
        <v>3.0001000000000002</v>
      </c>
      <c r="DB187" s="5">
        <v>0.75639999999999996</v>
      </c>
      <c r="DC187" s="5">
        <v>1.0007999999999999</v>
      </c>
      <c r="DD187" s="5">
        <v>0.13569999999999999</v>
      </c>
      <c r="DE187" s="5">
        <v>2.8199999999999999E-2</v>
      </c>
      <c r="DF187" s="5">
        <v>0.69569999999999999</v>
      </c>
      <c r="DG187" s="5">
        <v>0.6149</v>
      </c>
      <c r="DH187" s="5">
        <v>0.98129999999999995</v>
      </c>
      <c r="DI187" s="5">
        <v>0.99129999999999996</v>
      </c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>
        <v>0.6643</v>
      </c>
      <c r="EI187" s="5">
        <v>0.77490000000000003</v>
      </c>
      <c r="EJ187" s="5">
        <v>0.2248</v>
      </c>
      <c r="EK187" s="5">
        <v>1.4800000000000001E-2</v>
      </c>
      <c r="EL187" s="5">
        <v>0.82310000000000005</v>
      </c>
      <c r="EM187" s="5">
        <v>0.64759999999999995</v>
      </c>
      <c r="EN187" s="5">
        <v>0.99990000000000001</v>
      </c>
      <c r="EO187" s="5">
        <v>6.5026999999999999</v>
      </c>
      <c r="EP187" s="4">
        <v>0.75460000000000005</v>
      </c>
      <c r="EQ187" s="4">
        <v>0.99780000000000002</v>
      </c>
      <c r="ER187" s="4">
        <v>0.13700000000000001</v>
      </c>
      <c r="ES187" s="4">
        <v>2.8500000000000001E-2</v>
      </c>
      <c r="ET187" s="4">
        <v>0.69499999999999995</v>
      </c>
      <c r="EU187" s="4">
        <v>0.60719999999999996</v>
      </c>
      <c r="EV187" s="4">
        <v>0.97919999999999996</v>
      </c>
      <c r="EW187" s="4">
        <v>0.9849</v>
      </c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>
        <v>0.75449999999999995</v>
      </c>
      <c r="GE187" s="5">
        <v>0.99680000000000002</v>
      </c>
      <c r="GF187" s="5">
        <v>0.1429</v>
      </c>
      <c r="GG187" s="5">
        <v>2.86E-2</v>
      </c>
      <c r="GH187" s="5">
        <v>0.6966</v>
      </c>
      <c r="GI187" s="5">
        <v>0.60670000000000002</v>
      </c>
      <c r="GJ187" s="5">
        <v>0.98009999999999997</v>
      </c>
      <c r="GK187" s="5">
        <v>0.94869999999999999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0.66396315789473703</v>
      </c>
      <c r="JO187" s="4">
        <f t="shared" ref="JO187:JO233" si="105">AVERAGEIFS(B187:JM187,metrics.rec,"MSE")</f>
        <v>0.77666315789473694</v>
      </c>
      <c r="JP187" s="4">
        <f t="shared" ref="JP187:JP233" si="106">AVERAGEIFS(B187:JM187,metrics.rec,"R")</f>
        <v>0.23746315789473685</v>
      </c>
      <c r="JQ187" s="4">
        <f t="shared" ref="JQ187:JQ233" si="107">AVERAGEIFS(B187:JM187,metrics.rec,"Precision")</f>
        <v>1.3715789473684211E-2</v>
      </c>
      <c r="JR187" s="4">
        <f t="shared" ref="JR187:JR233" si="108">AVERAGEIFS(B187:JM187,metrics.rec,"Recall")</f>
        <v>0.81835789473684217</v>
      </c>
      <c r="JS187" s="4">
        <f t="shared" ref="JS187:JS233" si="109">AVERAGEIFS(B187:JM187,metrics.rec,"Coverage")</f>
        <v>0.6416357142857142</v>
      </c>
      <c r="JT187" s="4">
        <f t="shared" ref="JT187:JT233" si="110">AVERAGEIFS(B187:JM187,metrics.rec,"Recatio")</f>
        <v>0.99594736842105258</v>
      </c>
      <c r="JU187" s="4">
        <f t="shared" ref="JU187:JU233" si="111">AVERAGEIFS(B187:JM187,metrics.rec,"Time")</f>
        <v>4.3029368421052636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r=0.2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k=20,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r=0.2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k=20,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>
        <v>0.66559999999999997</v>
      </c>
      <c r="CU188" s="4">
        <v>0.77580000000000005</v>
      </c>
      <c r="CV188" s="4">
        <v>0.22239999999999999</v>
      </c>
      <c r="CW188" s="4">
        <v>1.4800000000000001E-2</v>
      </c>
      <c r="CX188" s="4">
        <v>0.82320000000000004</v>
      </c>
      <c r="CY188" s="4">
        <v>0.64649999999999996</v>
      </c>
      <c r="CZ188" s="4">
        <v>1</v>
      </c>
      <c r="DA188" s="4">
        <v>2.9982000000000002</v>
      </c>
      <c r="DB188" s="5">
        <v>0.75680000000000003</v>
      </c>
      <c r="DC188" s="5">
        <v>1.0014000000000001</v>
      </c>
      <c r="DD188" s="5">
        <v>0.13639999999999999</v>
      </c>
      <c r="DE188" s="5">
        <v>2.8199999999999999E-2</v>
      </c>
      <c r="DF188" s="5">
        <v>0.69620000000000004</v>
      </c>
      <c r="DG188" s="5">
        <v>0.61499999999999999</v>
      </c>
      <c r="DH188" s="5">
        <v>0.98129999999999995</v>
      </c>
      <c r="DI188" s="5">
        <v>0.99170000000000003</v>
      </c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66">
        <v>0.66600000000000004</v>
      </c>
      <c r="EI188" s="66">
        <v>0.77829999999999999</v>
      </c>
      <c r="EJ188" s="66">
        <v>0.2243</v>
      </c>
      <c r="EK188" s="66">
        <v>1.4800000000000001E-2</v>
      </c>
      <c r="EL188" s="66">
        <v>0.82330000000000003</v>
      </c>
      <c r="EM188" s="66">
        <v>0.64739999999999998</v>
      </c>
      <c r="EN188" s="66">
        <v>0.99990000000000001</v>
      </c>
      <c r="EO188" s="66">
        <v>22.423500000000001</v>
      </c>
      <c r="EP188" s="4">
        <v>0.755</v>
      </c>
      <c r="EQ188" s="4">
        <v>0.99819999999999998</v>
      </c>
      <c r="ER188" s="4">
        <v>0.13719999999999999</v>
      </c>
      <c r="ES188" s="4">
        <v>2.86E-2</v>
      </c>
      <c r="ET188" s="4">
        <v>0.69579999999999997</v>
      </c>
      <c r="EU188" s="4">
        <v>0.60719999999999996</v>
      </c>
      <c r="EV188" s="4">
        <v>0.97919999999999996</v>
      </c>
      <c r="EW188" s="4">
        <v>0.98150000000000004</v>
      </c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>
        <v>0.75480000000000003</v>
      </c>
      <c r="GE188" s="5">
        <v>0.997</v>
      </c>
      <c r="GF188" s="5">
        <v>0.14319999999999999</v>
      </c>
      <c r="GG188" s="5">
        <v>2.86E-2</v>
      </c>
      <c r="GH188" s="5">
        <v>0.69689999999999996</v>
      </c>
      <c r="GI188" s="5">
        <v>0.60670000000000002</v>
      </c>
      <c r="GJ188" s="5">
        <v>0.98009999999999997</v>
      </c>
      <c r="GK188" s="5">
        <v>0.94340000000000002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0.66554210526315793</v>
      </c>
      <c r="JO188" s="4">
        <f t="shared" si="105"/>
        <v>0.77959473684210534</v>
      </c>
      <c r="JP188" s="4">
        <f t="shared" si="106"/>
        <v>0.2369421052631579</v>
      </c>
      <c r="JQ188" s="4">
        <f t="shared" si="107"/>
        <v>1.3721052631578946E-2</v>
      </c>
      <c r="JR188" s="4">
        <f t="shared" si="108"/>
        <v>0.81847894736842097</v>
      </c>
      <c r="JS188" s="4">
        <f t="shared" si="109"/>
        <v>0.6413214285714286</v>
      </c>
      <c r="JT188" s="4">
        <f t="shared" si="110"/>
        <v>0.99594736842105258</v>
      </c>
      <c r="JU188" s="4">
        <f t="shared" si="111"/>
        <v>5.2083263157894741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r=0.2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r=0.2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k=20,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>
        <v>0.66120000000000001</v>
      </c>
      <c r="CU189" s="4">
        <v>0.75900000000000001</v>
      </c>
      <c r="CV189" s="4">
        <v>0.23699999999999999</v>
      </c>
      <c r="CW189" s="4">
        <v>1.4800000000000001E-2</v>
      </c>
      <c r="CX189" s="4">
        <v>0.83079999999999998</v>
      </c>
      <c r="CY189" s="4">
        <v>0.65049999999999997</v>
      </c>
      <c r="CZ189" s="4">
        <v>1</v>
      </c>
      <c r="DA189" s="4">
        <v>2.9548999999999999</v>
      </c>
      <c r="DB189" s="5">
        <v>0.74429999999999996</v>
      </c>
      <c r="DC189" s="5">
        <v>0.96970000000000001</v>
      </c>
      <c r="DD189" s="5">
        <v>0.14219999999999999</v>
      </c>
      <c r="DE189" s="5">
        <v>2.8500000000000001E-2</v>
      </c>
      <c r="DF189" s="5">
        <v>0.70540000000000003</v>
      </c>
      <c r="DG189" s="5">
        <v>0.61650000000000005</v>
      </c>
      <c r="DH189" s="5">
        <v>0.98129999999999995</v>
      </c>
      <c r="DI189" s="5">
        <v>0.99109999999999998</v>
      </c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11">
        <v>0.66120000000000001</v>
      </c>
      <c r="EI189" s="11">
        <v>0.76100000000000001</v>
      </c>
      <c r="EJ189" s="11">
        <v>0.2414</v>
      </c>
      <c r="EK189" s="11">
        <v>1.4800000000000001E-2</v>
      </c>
      <c r="EL189" s="11">
        <v>0.82989999999999997</v>
      </c>
      <c r="EM189" s="11">
        <v>0.65200000000000002</v>
      </c>
      <c r="EN189" s="11">
        <v>0.99990000000000001</v>
      </c>
      <c r="EO189" s="11">
        <v>27.532699999999998</v>
      </c>
      <c r="EP189" s="4">
        <v>0.74280000000000002</v>
      </c>
      <c r="EQ189" s="4">
        <v>0.96750000000000003</v>
      </c>
      <c r="ER189" s="4">
        <v>0.14319999999999999</v>
      </c>
      <c r="ES189" s="4">
        <v>2.8799999999999999E-2</v>
      </c>
      <c r="ET189" s="4">
        <v>0.70469999999999999</v>
      </c>
      <c r="EU189" s="4">
        <v>0.60870000000000002</v>
      </c>
      <c r="EV189" s="4">
        <v>0.97919999999999996</v>
      </c>
      <c r="EW189" s="4">
        <v>0.97219999999999995</v>
      </c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>
        <v>0.74270000000000003</v>
      </c>
      <c r="GE189" s="5">
        <v>0.96679999999999999</v>
      </c>
      <c r="GF189" s="5">
        <v>0.14979999999999999</v>
      </c>
      <c r="GG189" s="5">
        <v>2.8899999999999999E-2</v>
      </c>
      <c r="GH189" s="5">
        <v>0.7056</v>
      </c>
      <c r="GI189" s="5">
        <v>0.60819999999999996</v>
      </c>
      <c r="GJ189" s="5">
        <v>0.98009999999999997</v>
      </c>
      <c r="GK189" s="5">
        <v>0.9466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0.6678277777777778</v>
      </c>
      <c r="JO189" s="4">
        <f t="shared" si="105"/>
        <v>0.77956666666666652</v>
      </c>
      <c r="JP189" s="4">
        <f t="shared" si="106"/>
        <v>0.23708888888888888</v>
      </c>
      <c r="JQ189" s="4">
        <f t="shared" si="107"/>
        <v>1.4283333333333334E-2</v>
      </c>
      <c r="JR189" s="4">
        <f t="shared" si="108"/>
        <v>0.81892222222222233</v>
      </c>
      <c r="JS189" s="4">
        <f t="shared" si="109"/>
        <v>0.64303076923076918</v>
      </c>
      <c r="JT189" s="4">
        <f t="shared" si="110"/>
        <v>0.99572222222222218</v>
      </c>
      <c r="JU189" s="4">
        <f t="shared" si="111"/>
        <v>5.4370222222222218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r=0.2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k=20,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r=0.2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k=20,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>
        <v>0.66259999999999997</v>
      </c>
      <c r="CU190" s="4">
        <v>0.76170000000000004</v>
      </c>
      <c r="CV190" s="4">
        <v>0.23680000000000001</v>
      </c>
      <c r="CW190" s="4">
        <v>1.4800000000000001E-2</v>
      </c>
      <c r="CX190" s="4">
        <v>0.83020000000000005</v>
      </c>
      <c r="CY190" s="4">
        <v>0.64990000000000003</v>
      </c>
      <c r="CZ190" s="4">
        <v>1</v>
      </c>
      <c r="DA190" s="4">
        <v>2.9662999999999999</v>
      </c>
      <c r="DB190" s="5">
        <v>0.74470000000000003</v>
      </c>
      <c r="DC190" s="5">
        <v>0.97019999999999995</v>
      </c>
      <c r="DD190" s="5">
        <v>0.1426</v>
      </c>
      <c r="DE190" s="5">
        <v>2.8500000000000001E-2</v>
      </c>
      <c r="DF190" s="5">
        <v>0.7056</v>
      </c>
      <c r="DG190" s="5">
        <v>0.61650000000000005</v>
      </c>
      <c r="DH190" s="5">
        <v>0.98129999999999995</v>
      </c>
      <c r="DI190" s="5">
        <v>0.98599999999999999</v>
      </c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/>
      <c r="EI190" s="5"/>
      <c r="EJ190" s="5"/>
      <c r="EK190" s="5"/>
      <c r="EL190" s="5"/>
      <c r="EM190" s="5"/>
      <c r="EN190" s="5"/>
      <c r="EO190" s="5"/>
      <c r="EP190" s="4">
        <v>0.74309999999999998</v>
      </c>
      <c r="EQ190" s="4">
        <v>0.96750000000000003</v>
      </c>
      <c r="ER190" s="4">
        <v>0.1434</v>
      </c>
      <c r="ES190" s="4">
        <v>2.8899999999999999E-2</v>
      </c>
      <c r="ET190" s="4">
        <v>0.70509999999999995</v>
      </c>
      <c r="EU190" s="4">
        <v>0.60870000000000002</v>
      </c>
      <c r="EV190" s="4">
        <v>0.97919999999999996</v>
      </c>
      <c r="EW190" s="4">
        <v>0.97230000000000005</v>
      </c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>
        <v>0.7429</v>
      </c>
      <c r="GE190" s="5">
        <v>0.96679999999999999</v>
      </c>
      <c r="GF190" s="5">
        <v>0.1507</v>
      </c>
      <c r="GG190" s="5">
        <v>2.8899999999999999E-2</v>
      </c>
      <c r="GH190" s="5">
        <v>0.70589999999999997</v>
      </c>
      <c r="GI190" s="5">
        <v>0.60819999999999996</v>
      </c>
      <c r="GJ190" s="5">
        <v>0.98009999999999997</v>
      </c>
      <c r="GK190" s="5">
        <v>0.94310000000000005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0.66969411764705888</v>
      </c>
      <c r="JO190" s="4">
        <f t="shared" si="105"/>
        <v>0.78337058823529404</v>
      </c>
      <c r="JP190" s="4">
        <f t="shared" si="106"/>
        <v>0.23662352941176473</v>
      </c>
      <c r="JQ190" s="4">
        <f t="shared" si="107"/>
        <v>1.4270588235294118E-2</v>
      </c>
      <c r="JR190" s="4">
        <f t="shared" si="108"/>
        <v>0.81794117647058817</v>
      </c>
      <c r="JS190" s="4">
        <f t="shared" si="109"/>
        <v>0.641675</v>
      </c>
      <c r="JT190" s="4">
        <f t="shared" si="110"/>
        <v>0.99547647058823518</v>
      </c>
      <c r="JU190" s="4">
        <f t="shared" si="111"/>
        <v>4.1664411764705882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k=15,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r=0.2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k=20,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>
        <v>0.66059999999999997</v>
      </c>
      <c r="CU191" s="4">
        <v>0.75960000000000005</v>
      </c>
      <c r="CV191" s="4">
        <v>0.23269999999999999</v>
      </c>
      <c r="CW191" s="4">
        <v>1.4800000000000001E-2</v>
      </c>
      <c r="CX191" s="4">
        <v>0.82799999999999996</v>
      </c>
      <c r="CY191" s="4">
        <v>0.64849999999999997</v>
      </c>
      <c r="CZ191" s="4">
        <v>1</v>
      </c>
      <c r="DA191" s="4">
        <v>2.9390000000000001</v>
      </c>
      <c r="DB191" s="5">
        <v>0.74739999999999995</v>
      </c>
      <c r="DC191" s="5">
        <v>0.97750000000000004</v>
      </c>
      <c r="DD191" s="5">
        <v>0.14000000000000001</v>
      </c>
      <c r="DE191" s="5">
        <v>2.8400000000000002E-2</v>
      </c>
      <c r="DF191" s="5">
        <v>0.70189999999999997</v>
      </c>
      <c r="DG191" s="5">
        <v>0.6159</v>
      </c>
      <c r="DH191" s="5">
        <v>0.98129999999999995</v>
      </c>
      <c r="DI191" s="5">
        <v>0.98680000000000001</v>
      </c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/>
      <c r="EI191" s="5"/>
      <c r="EJ191" s="5"/>
      <c r="EK191" s="5"/>
      <c r="EL191" s="5"/>
      <c r="EM191" s="5"/>
      <c r="EN191" s="5"/>
      <c r="EO191" s="5"/>
      <c r="EP191" s="4">
        <v>0.74570000000000003</v>
      </c>
      <c r="EQ191" s="4">
        <v>0.97460000000000002</v>
      </c>
      <c r="ER191" s="4">
        <v>0.14099999999999999</v>
      </c>
      <c r="ES191" s="4">
        <v>2.87E-2</v>
      </c>
      <c r="ET191" s="4">
        <v>0.70120000000000005</v>
      </c>
      <c r="EU191" s="4">
        <v>0.60799999999999998</v>
      </c>
      <c r="EV191" s="4">
        <v>0.97919999999999996</v>
      </c>
      <c r="EW191" s="4">
        <v>0.96850000000000003</v>
      </c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>
        <v>0.74580000000000002</v>
      </c>
      <c r="GE191" s="5">
        <v>0.97440000000000004</v>
      </c>
      <c r="GF191" s="5">
        <v>0.14729999999999999</v>
      </c>
      <c r="GG191" s="5">
        <v>2.8799999999999999E-2</v>
      </c>
      <c r="GH191" s="5">
        <v>0.70230000000000004</v>
      </c>
      <c r="GI191" s="5">
        <v>0.60750000000000004</v>
      </c>
      <c r="GJ191" s="5">
        <v>0.98009999999999997</v>
      </c>
      <c r="GK191" s="5">
        <v>0.94550000000000001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0.66639411764705869</v>
      </c>
      <c r="JO191" s="4">
        <f t="shared" si="105"/>
        <v>0.77795882352941181</v>
      </c>
      <c r="JP191" s="4">
        <f t="shared" si="106"/>
        <v>0.23875294117647058</v>
      </c>
      <c r="JQ191" s="4">
        <f t="shared" si="107"/>
        <v>1.4229411764705883E-2</v>
      </c>
      <c r="JR191" s="4">
        <f t="shared" si="108"/>
        <v>0.81671176470588225</v>
      </c>
      <c r="JS191" s="4">
        <f t="shared" si="109"/>
        <v>0.6407666666666666</v>
      </c>
      <c r="JT191" s="4">
        <f t="shared" si="110"/>
        <v>0.99547647058823518</v>
      </c>
      <c r="JU191" s="4">
        <f t="shared" si="111"/>
        <v>4.0835294117647063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r=0.2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k=20,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r=0.2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k=20,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>
        <v>0.66180000000000005</v>
      </c>
      <c r="CU192" s="4">
        <v>0.76219999999999999</v>
      </c>
      <c r="CV192" s="4">
        <v>0.23269999999999999</v>
      </c>
      <c r="CW192" s="4">
        <v>1.4800000000000001E-2</v>
      </c>
      <c r="CX192" s="4">
        <v>0.8276</v>
      </c>
      <c r="CY192" s="4">
        <v>0.64790000000000003</v>
      </c>
      <c r="CZ192" s="4">
        <v>1</v>
      </c>
      <c r="DA192" s="4">
        <v>2.9537</v>
      </c>
      <c r="DB192" s="5">
        <v>0.74790000000000001</v>
      </c>
      <c r="DC192" s="5">
        <v>0.97819999999999996</v>
      </c>
      <c r="DD192" s="5">
        <v>0.14050000000000001</v>
      </c>
      <c r="DE192" s="5">
        <v>2.8400000000000002E-2</v>
      </c>
      <c r="DF192" s="5">
        <v>0.70220000000000005</v>
      </c>
      <c r="DG192" s="5">
        <v>0.61580000000000001</v>
      </c>
      <c r="DH192" s="5">
        <v>0.98129999999999995</v>
      </c>
      <c r="DI192" s="5">
        <v>0.98650000000000004</v>
      </c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/>
      <c r="EI192" s="5"/>
      <c r="EJ192" s="5"/>
      <c r="EK192" s="5"/>
      <c r="EL192" s="5"/>
      <c r="EM192" s="5"/>
      <c r="EN192" s="5"/>
      <c r="EO192" s="5"/>
      <c r="EP192" s="4">
        <v>0.74609999999999999</v>
      </c>
      <c r="EQ192" s="4">
        <v>0.97499999999999998</v>
      </c>
      <c r="ER192" s="4">
        <v>0.1416</v>
      </c>
      <c r="ES192" s="4">
        <v>2.8799999999999999E-2</v>
      </c>
      <c r="ET192" s="4">
        <v>0.70150000000000001</v>
      </c>
      <c r="EU192" s="4">
        <v>0.60799999999999998</v>
      </c>
      <c r="EV192" s="4">
        <v>0.97919999999999996</v>
      </c>
      <c r="EW192" s="4">
        <v>0.96919999999999995</v>
      </c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>
        <v>0.746</v>
      </c>
      <c r="GE192" s="5">
        <v>0.97440000000000004</v>
      </c>
      <c r="GF192" s="5">
        <v>0.14810000000000001</v>
      </c>
      <c r="GG192" s="5">
        <v>2.8799999999999999E-2</v>
      </c>
      <c r="GH192" s="5">
        <v>0.70250000000000001</v>
      </c>
      <c r="GI192" s="5">
        <v>0.60750000000000004</v>
      </c>
      <c r="GJ192" s="5">
        <v>0.98009999999999997</v>
      </c>
      <c r="GK192" s="5">
        <v>0.95579999999999998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0.66778823529411768</v>
      </c>
      <c r="JO192" s="4">
        <f t="shared" si="105"/>
        <v>0.78058823529411758</v>
      </c>
      <c r="JP192" s="4">
        <f t="shared" si="106"/>
        <v>0.2386764705882353</v>
      </c>
      <c r="JQ192" s="4">
        <f t="shared" si="107"/>
        <v>1.4235294117647058E-2</v>
      </c>
      <c r="JR192" s="4">
        <f t="shared" si="108"/>
        <v>0.81642941176470596</v>
      </c>
      <c r="JS192" s="4">
        <f t="shared" si="109"/>
        <v>0.64023333333333332</v>
      </c>
      <c r="JT192" s="4">
        <f t="shared" si="110"/>
        <v>0.99547647058823518</v>
      </c>
      <c r="JU192" s="4">
        <f t="shared" si="111"/>
        <v>4.0724705882352934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r=0.2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k=15,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r=0.2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k=20,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>
        <v>0.6653</v>
      </c>
      <c r="CU193" s="4">
        <v>0.77229999999999999</v>
      </c>
      <c r="CV193" s="4">
        <v>0.22389999999999999</v>
      </c>
      <c r="CW193" s="4">
        <v>1.67E-2</v>
      </c>
      <c r="CX193" s="4">
        <v>0.81950000000000001</v>
      </c>
      <c r="CY193" s="4">
        <v>0.56940000000000002</v>
      </c>
      <c r="CZ193" s="4">
        <v>0.99950000000000006</v>
      </c>
      <c r="DA193" s="4">
        <v>2.8618000000000001</v>
      </c>
      <c r="DB193" s="5">
        <v>0.74160000000000004</v>
      </c>
      <c r="DC193" s="5">
        <v>0.95620000000000005</v>
      </c>
      <c r="DD193" s="5">
        <v>0.1462</v>
      </c>
      <c r="DE193" s="5">
        <v>5.4300000000000001E-2</v>
      </c>
      <c r="DF193" s="5">
        <v>0.59599999999999997</v>
      </c>
      <c r="DG193" s="5">
        <v>0.27279999999999999</v>
      </c>
      <c r="DH193" s="5">
        <v>0.97109999999999996</v>
      </c>
      <c r="DI193" s="5">
        <v>0.94350000000000001</v>
      </c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/>
      <c r="EI193" s="5"/>
      <c r="EJ193" s="5"/>
      <c r="EK193" s="5"/>
      <c r="EL193" s="5"/>
      <c r="EM193" s="5"/>
      <c r="EN193" s="5"/>
      <c r="EO193" s="5"/>
      <c r="EP193" s="4">
        <v>0.7389</v>
      </c>
      <c r="EQ193" s="4">
        <v>0.95169999999999999</v>
      </c>
      <c r="ER193" s="4">
        <v>0.1484</v>
      </c>
      <c r="ES193" s="4">
        <v>5.4800000000000001E-2</v>
      </c>
      <c r="ET193" s="4">
        <v>0.59570000000000001</v>
      </c>
      <c r="EU193" s="4">
        <v>0.27029999999999998</v>
      </c>
      <c r="EV193" s="4">
        <v>0.96740000000000004</v>
      </c>
      <c r="EW193" s="4">
        <v>0.9244</v>
      </c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>
        <v>0.7389</v>
      </c>
      <c r="GE193" s="5">
        <v>0.94979999999999998</v>
      </c>
      <c r="GF193" s="5">
        <v>0.14879999999999999</v>
      </c>
      <c r="GG193" s="5">
        <v>5.5199999999999999E-2</v>
      </c>
      <c r="GH193" s="5">
        <v>0.59640000000000004</v>
      </c>
      <c r="GI193" s="5">
        <v>0.26860000000000001</v>
      </c>
      <c r="GJ193" s="5">
        <v>0.96989999999999998</v>
      </c>
      <c r="GK193" s="5">
        <v>0.91290000000000004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0.66653124999999991</v>
      </c>
      <c r="JO193" s="4">
        <f t="shared" ref="JO193" si="113">AVERAGEIFS(B193:JM193,metrics.rec,"MSE")</f>
        <v>0.7784437500000001</v>
      </c>
      <c r="JP193" s="4">
        <f t="shared" ref="JP193" si="114">AVERAGEIFS(B193:JM193,metrics.rec,"R")</f>
        <v>0.23408124999999999</v>
      </c>
      <c r="JQ193" s="4">
        <f t="shared" ref="JQ193" si="115">AVERAGEIFS(B193:JM193,metrics.rec,"Precision")</f>
        <v>2.1937499999999999E-2</v>
      </c>
      <c r="JR193" s="4">
        <f t="shared" ref="JR193" si="116">AVERAGEIFS(B193:JM193,metrics.rec,"Recall")</f>
        <v>0.78433750000000013</v>
      </c>
      <c r="JS193" s="4">
        <f t="shared" ref="JS193" si="117">AVERAGEIFS(B193:JM193,metrics.rec,"Coverage")</f>
        <v>0.52002499999999996</v>
      </c>
      <c r="JT193" s="4">
        <f t="shared" ref="JT193" si="118">AVERAGEIFS(B193:JM193,metrics.rec,"Recatio")</f>
        <v>0.99258749999999996</v>
      </c>
      <c r="JU193" s="4">
        <f t="shared" ref="JU193" si="119">AVERAGEIFS(B193:JM193,metrics.rec,"Time")</f>
        <v>4.245825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r=0.2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k=20,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r=0.9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>
        <v>0.65949999999999998</v>
      </c>
      <c r="CU194" s="4">
        <v>0.755</v>
      </c>
      <c r="CV194" s="4">
        <v>0.23619999999999999</v>
      </c>
      <c r="CW194" s="4">
        <v>1.6799999999999999E-2</v>
      </c>
      <c r="CX194" s="4">
        <v>0.82609999999999995</v>
      </c>
      <c r="CY194" s="4">
        <v>0.57269999999999999</v>
      </c>
      <c r="CZ194" s="4">
        <v>0.99950000000000006</v>
      </c>
      <c r="DA194" s="4">
        <v>2.8231000000000002</v>
      </c>
      <c r="DB194" s="5">
        <v>0.73109999999999997</v>
      </c>
      <c r="DC194" s="5">
        <v>0.92989999999999995</v>
      </c>
      <c r="DD194" s="5">
        <v>0.15160000000000001</v>
      </c>
      <c r="DE194" s="5">
        <v>5.4600000000000003E-2</v>
      </c>
      <c r="DF194" s="5">
        <v>0.60189999999999999</v>
      </c>
      <c r="DG194" s="5">
        <v>0.27400000000000002</v>
      </c>
      <c r="DH194" s="5">
        <v>0.97109999999999996</v>
      </c>
      <c r="DI194" s="5">
        <v>0.94620000000000004</v>
      </c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/>
      <c r="EI194" s="5"/>
      <c r="EJ194" s="5"/>
      <c r="EK194" s="5"/>
      <c r="EL194" s="5"/>
      <c r="EM194" s="5"/>
      <c r="EN194" s="5"/>
      <c r="EO194" s="5"/>
      <c r="EP194" s="4">
        <v>0.72899999999999998</v>
      </c>
      <c r="EQ194" s="4">
        <v>0.92669999999999997</v>
      </c>
      <c r="ER194" s="4">
        <v>0.1527</v>
      </c>
      <c r="ES194" s="4">
        <v>5.5100000000000003E-2</v>
      </c>
      <c r="ET194" s="4">
        <v>0.60160000000000002</v>
      </c>
      <c r="EU194" s="4">
        <v>0.27139999999999997</v>
      </c>
      <c r="EV194" s="4">
        <v>0.96740000000000004</v>
      </c>
      <c r="EW194" s="4">
        <v>0.92479999999999996</v>
      </c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>
        <v>0.72929999999999995</v>
      </c>
      <c r="GE194" s="5">
        <v>0.92549999999999999</v>
      </c>
      <c r="GF194" s="5">
        <v>0.1532</v>
      </c>
      <c r="GG194" s="5">
        <v>5.5500000000000001E-2</v>
      </c>
      <c r="GH194" s="5">
        <v>0.60229999999999995</v>
      </c>
      <c r="GI194" s="5">
        <v>0.2697</v>
      </c>
      <c r="GJ194" s="5">
        <v>0.96989999999999998</v>
      </c>
      <c r="GK194" s="5">
        <v>0.91639999999999999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0.66361874999999992</v>
      </c>
      <c r="JO194" s="4">
        <f t="shared" ref="JO194" si="121">AVERAGEIFS(B194:JM194,metrics.rec,"MSE")</f>
        <v>0.76821875000000006</v>
      </c>
      <c r="JP194" s="4">
        <f t="shared" ref="JP194" si="122">AVERAGEIFS(B194:JM194,metrics.rec,"R")</f>
        <v>0.24135000000000004</v>
      </c>
      <c r="JQ194" s="4">
        <f t="shared" ref="JQ194" si="123">AVERAGEIFS(B194:JM194,metrics.rec,"Precision")</f>
        <v>2.2024999999999999E-2</v>
      </c>
      <c r="JR194" s="4">
        <f t="shared" ref="JR194" si="124">AVERAGEIFS(B194:JM194,metrics.rec,"Recall")</f>
        <v>0.78789999999999982</v>
      </c>
      <c r="JS194" s="4">
        <f t="shared" ref="JS194" si="125">AVERAGEIFS(B194:JM194,metrics.rec,"Coverage")</f>
        <v>0.52241875000000004</v>
      </c>
      <c r="JT194" s="4">
        <f t="shared" ref="JT194" si="126">AVERAGEIFS(B194:JM194,metrics.rec,"Recatio")</f>
        <v>0.99258749999999996</v>
      </c>
      <c r="JU194" s="4">
        <f t="shared" ref="JU194" si="127">AVERAGEIFS(B194:JM194,metrics.rec,"Time")</f>
        <v>4.4558812499999991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r=0.2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k=20,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r=0.9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>
        <v>0.70389999999999997</v>
      </c>
      <c r="CU195" s="4">
        <v>0.84730000000000005</v>
      </c>
      <c r="CV195" s="4">
        <v>0.22070000000000001</v>
      </c>
      <c r="CW195" s="4">
        <v>2.5600000000000001E-2</v>
      </c>
      <c r="CX195" s="4">
        <v>0.78100000000000003</v>
      </c>
      <c r="CY195" s="4">
        <v>0.35460000000000003</v>
      </c>
      <c r="CZ195" s="4">
        <v>0.99980000000000002</v>
      </c>
      <c r="DA195" s="4">
        <v>2.7873000000000001</v>
      </c>
      <c r="DB195" s="5">
        <v>0.78029999999999999</v>
      </c>
      <c r="DC195" s="5">
        <v>1.0486</v>
      </c>
      <c r="DD195" s="5">
        <v>0.1217</v>
      </c>
      <c r="DE195" s="5">
        <v>7.9200000000000007E-2</v>
      </c>
      <c r="DF195" s="5">
        <v>0.52900000000000003</v>
      </c>
      <c r="DG195" s="5">
        <v>0.16619999999999999</v>
      </c>
      <c r="DH195" s="5">
        <v>0.97240000000000004</v>
      </c>
      <c r="DI195" s="5">
        <v>0.94269999999999998</v>
      </c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/>
      <c r="EI195" s="5"/>
      <c r="EJ195" s="5"/>
      <c r="EK195" s="5"/>
      <c r="EL195" s="5"/>
      <c r="EM195" s="5"/>
      <c r="EN195" s="5"/>
      <c r="EO195" s="5"/>
      <c r="EP195" s="4">
        <v>0.77980000000000005</v>
      </c>
      <c r="EQ195" s="4">
        <v>1.0475000000000001</v>
      </c>
      <c r="ER195" s="4">
        <v>0.122</v>
      </c>
      <c r="ES195" s="4">
        <v>7.9399999999999998E-2</v>
      </c>
      <c r="ET195" s="4">
        <v>0.52869999999999995</v>
      </c>
      <c r="EU195" s="4">
        <v>0.16550000000000001</v>
      </c>
      <c r="EV195" s="4">
        <v>0.96809999999999996</v>
      </c>
      <c r="EW195" s="4">
        <v>0.92359999999999998</v>
      </c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>
        <v>0.77959999999999996</v>
      </c>
      <c r="GE195" s="5">
        <v>1.0462</v>
      </c>
      <c r="GF195" s="5">
        <v>0.12379999999999999</v>
      </c>
      <c r="GG195" s="5">
        <v>7.9399999999999998E-2</v>
      </c>
      <c r="GH195" s="5">
        <v>0.52900000000000003</v>
      </c>
      <c r="GI195" s="5">
        <v>0.1656</v>
      </c>
      <c r="GJ195" s="5">
        <v>0.97170000000000001</v>
      </c>
      <c r="GK195" s="5">
        <v>0.91239999999999999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0.69340588235294121</v>
      </c>
      <c r="JO195" s="4">
        <f t="shared" si="105"/>
        <v>0.8323235294117648</v>
      </c>
      <c r="JP195" s="4">
        <f t="shared" si="106"/>
        <v>0.22782352941176473</v>
      </c>
      <c r="JQ195" s="4">
        <f t="shared" si="107"/>
        <v>3.1400000000000004E-2</v>
      </c>
      <c r="JR195" s="4">
        <f t="shared" si="108"/>
        <v>0.74955882352941183</v>
      </c>
      <c r="JS195" s="4">
        <f t="shared" si="109"/>
        <v>0.32140833333333335</v>
      </c>
      <c r="JT195" s="4">
        <f t="shared" si="110"/>
        <v>0.99335294117647066</v>
      </c>
      <c r="JU195" s="4">
        <f t="shared" si="111"/>
        <v>4.0023470588235304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r=0.2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k=20,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>
        <v>0.66949999999999998</v>
      </c>
      <c r="CU196" s="4">
        <v>0.78139999999999998</v>
      </c>
      <c r="CV196" s="4">
        <v>0.2142</v>
      </c>
      <c r="CW196" s="4">
        <v>1.4800000000000001E-2</v>
      </c>
      <c r="CX196" s="4">
        <v>0.81740000000000002</v>
      </c>
      <c r="CY196" s="4">
        <v>0.64270000000000005</v>
      </c>
      <c r="CZ196" s="4">
        <v>1</v>
      </c>
      <c r="DA196" s="4">
        <v>2.9205000000000001</v>
      </c>
      <c r="DB196" s="5">
        <v>0.76229999999999998</v>
      </c>
      <c r="DC196" s="5">
        <v>1.012</v>
      </c>
      <c r="DD196" s="5">
        <v>0.1331</v>
      </c>
      <c r="DE196" s="5">
        <v>2.81E-2</v>
      </c>
      <c r="DF196" s="5">
        <v>0.69120000000000004</v>
      </c>
      <c r="DG196" s="5">
        <v>0.6139</v>
      </c>
      <c r="DH196" s="5">
        <v>0.98129999999999995</v>
      </c>
      <c r="DI196" s="5">
        <v>1.0088999999999999</v>
      </c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/>
      <c r="EI196" s="5"/>
      <c r="EJ196" s="5"/>
      <c r="EK196" s="5"/>
      <c r="EL196" s="5"/>
      <c r="EM196" s="5"/>
      <c r="EN196" s="5"/>
      <c r="EO196" s="5"/>
      <c r="EP196" s="4">
        <v>0.76039999999999996</v>
      </c>
      <c r="EQ196" s="4">
        <v>1.0085</v>
      </c>
      <c r="ER196" s="4">
        <v>0.13500000000000001</v>
      </c>
      <c r="ES196" s="4">
        <v>2.8400000000000002E-2</v>
      </c>
      <c r="ET196" s="4">
        <v>0.69040000000000001</v>
      </c>
      <c r="EU196" s="4">
        <v>0.60609999999999997</v>
      </c>
      <c r="EV196" s="4">
        <v>0.97919999999999996</v>
      </c>
      <c r="EW196" s="4">
        <v>0.99609999999999999</v>
      </c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>
        <v>0.76060000000000005</v>
      </c>
      <c r="GE196" s="5">
        <v>1.0078</v>
      </c>
      <c r="GF196" s="5">
        <v>0.14069999999999999</v>
      </c>
      <c r="GG196" s="5">
        <v>2.8400000000000002E-2</v>
      </c>
      <c r="GH196" s="5">
        <v>0.69169999999999998</v>
      </c>
      <c r="GI196" s="5">
        <v>0.60560000000000003</v>
      </c>
      <c r="GJ196" s="5">
        <v>0.98009999999999997</v>
      </c>
      <c r="GK196" s="5">
        <v>0.96560000000000001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0.67315000000000014</v>
      </c>
      <c r="JO196" s="4">
        <f t="shared" si="105"/>
        <v>0.79517500000000008</v>
      </c>
      <c r="JP196" s="4">
        <f t="shared" si="106"/>
        <v>0.22857499999999997</v>
      </c>
      <c r="JQ196" s="4">
        <f t="shared" si="107"/>
        <v>1.4475000000000002E-2</v>
      </c>
      <c r="JR196" s="4">
        <f t="shared" si="108"/>
        <v>0.80736874999999997</v>
      </c>
      <c r="JS196" s="4">
        <f t="shared" si="109"/>
        <v>0.63661250000000014</v>
      </c>
      <c r="JT196" s="4">
        <f t="shared" si="110"/>
        <v>0.99519374999999999</v>
      </c>
      <c r="JU196" s="4">
        <f t="shared" si="111"/>
        <v>4.4953312499999987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r=0.2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k=15,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r=0.9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>
        <v>0.65980000000000005</v>
      </c>
      <c r="CU197" s="4">
        <v>0.75360000000000005</v>
      </c>
      <c r="CV197" s="4">
        <v>0.24</v>
      </c>
      <c r="CW197" s="4">
        <v>1.6799999999999999E-2</v>
      </c>
      <c r="CX197" s="4">
        <v>0.83</v>
      </c>
      <c r="CY197" s="4">
        <v>0.57499999999999996</v>
      </c>
      <c r="CZ197" s="4">
        <v>0.99950000000000006</v>
      </c>
      <c r="DA197" s="4">
        <v>2.8189000000000002</v>
      </c>
      <c r="DB197" s="5">
        <v>0.72760000000000002</v>
      </c>
      <c r="DC197" s="5">
        <v>0.91979999999999995</v>
      </c>
      <c r="DD197" s="5">
        <v>0.1522</v>
      </c>
      <c r="DE197" s="5">
        <v>5.4899999999999997E-2</v>
      </c>
      <c r="DF197" s="5">
        <v>0.60560000000000003</v>
      </c>
      <c r="DG197" s="5">
        <v>0.27450000000000002</v>
      </c>
      <c r="DH197" s="5">
        <v>0.97109999999999996</v>
      </c>
      <c r="DI197" s="5">
        <v>0.95269999999999999</v>
      </c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/>
      <c r="EI197" s="5"/>
      <c r="EJ197" s="5"/>
      <c r="EK197" s="5"/>
      <c r="EL197" s="5"/>
      <c r="EM197" s="5"/>
      <c r="EN197" s="5"/>
      <c r="EO197" s="5"/>
      <c r="EP197" s="4">
        <v>0.72560000000000002</v>
      </c>
      <c r="EQ197" s="4">
        <v>0.91690000000000005</v>
      </c>
      <c r="ER197" s="4">
        <v>0.1545</v>
      </c>
      <c r="ES197" s="4">
        <v>5.5399999999999998E-2</v>
      </c>
      <c r="ET197" s="4">
        <v>0.60529999999999995</v>
      </c>
      <c r="EU197" s="4">
        <v>0.27200000000000002</v>
      </c>
      <c r="EV197" s="4">
        <v>0.96740000000000004</v>
      </c>
      <c r="EW197" s="4">
        <v>0.92959999999999998</v>
      </c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>
        <v>0.72560000000000002</v>
      </c>
      <c r="GE197" s="5">
        <v>0.91520000000000001</v>
      </c>
      <c r="GF197" s="5">
        <v>0.15609999999999999</v>
      </c>
      <c r="GG197" s="5">
        <v>5.57E-2</v>
      </c>
      <c r="GH197" s="5">
        <v>0.60560000000000003</v>
      </c>
      <c r="GI197" s="5">
        <v>0.27010000000000001</v>
      </c>
      <c r="GJ197" s="5">
        <v>0.96989999999999998</v>
      </c>
      <c r="GK197" s="5">
        <v>0.89449999999999996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0.66320624999999989</v>
      </c>
      <c r="JO197" s="4">
        <f t="shared" ref="JO197" si="129">AVERAGEIFS(B197:JM197,metrics.rec,"MSE")</f>
        <v>0.76645000000000008</v>
      </c>
      <c r="JP197" s="4">
        <f t="shared" ref="JP197" si="130">AVERAGEIFS(B197:JM197,metrics.rec,"R")</f>
        <v>0.24014375000000002</v>
      </c>
      <c r="JQ197" s="4">
        <f t="shared" ref="JQ197" si="131">AVERAGEIFS(B197:JM197,metrics.rec,"Precision")</f>
        <v>2.2087500000000003E-2</v>
      </c>
      <c r="JR197" s="4">
        <f t="shared" ref="JR197" si="132">AVERAGEIFS(B197:JM197,metrics.rec,"Recall")</f>
        <v>0.79108750000000005</v>
      </c>
      <c r="JS197" s="4">
        <f t="shared" ref="JS197" si="133">AVERAGEIFS(B197:JM197,metrics.rec,"Coverage")</f>
        <v>0.52453749999999999</v>
      </c>
      <c r="JT197" s="4">
        <f t="shared" ref="JT197" si="134">AVERAGEIFS(B197:JM197,metrics.rec,"Recatio")</f>
        <v>0.99258749999999996</v>
      </c>
      <c r="JU197" s="4">
        <f t="shared" ref="JU197" si="135">AVERAGEIFS(B197:JM197,metrics.rec,"Time")</f>
        <v>4.2933499999999993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r=0.2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k=20,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k=5, r=0.9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>
        <v>0.64149999999999996</v>
      </c>
      <c r="BW198" s="5">
        <v>0.71930000000000005</v>
      </c>
      <c r="BX198" s="5">
        <v>0.2666</v>
      </c>
      <c r="BY198" s="5">
        <v>3.8E-3</v>
      </c>
      <c r="BZ198" s="5">
        <v>0.8609</v>
      </c>
      <c r="CA198" s="5">
        <v>0.26150000000000001</v>
      </c>
      <c r="CB198" s="5">
        <v>1</v>
      </c>
      <c r="CC198" s="5">
        <v>3.3538999999999999</v>
      </c>
      <c r="CD198" s="4"/>
      <c r="CE198" s="4"/>
      <c r="CF198" s="4"/>
      <c r="CG198" s="4"/>
      <c r="CH198" s="4"/>
      <c r="CI198" s="4"/>
      <c r="CJ198" s="4"/>
      <c r="CK198" s="4"/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>
        <v>0.68230000000000002</v>
      </c>
      <c r="CU198" s="4">
        <v>0.80920000000000003</v>
      </c>
      <c r="CV198" s="4">
        <v>0.1686</v>
      </c>
      <c r="CW198" s="4">
        <v>3.27E-2</v>
      </c>
      <c r="CX198" s="4">
        <v>0.76910000000000001</v>
      </c>
      <c r="CY198" s="4">
        <v>0.27360000000000001</v>
      </c>
      <c r="CZ198" s="4">
        <v>1</v>
      </c>
      <c r="DA198" s="4">
        <v>1.4590000000000001</v>
      </c>
      <c r="DB198" s="5">
        <v>0.74519999999999997</v>
      </c>
      <c r="DC198" s="5">
        <v>0.96109999999999995</v>
      </c>
      <c r="DD198" s="5">
        <v>0.1099</v>
      </c>
      <c r="DE198" s="5">
        <v>4.41E-2</v>
      </c>
      <c r="DF198" s="5">
        <v>0.56420000000000003</v>
      </c>
      <c r="DG198" s="5">
        <v>0.31850000000000001</v>
      </c>
      <c r="DH198" s="5">
        <v>0.97729999999999995</v>
      </c>
      <c r="DI198" s="5">
        <v>0.85809999999999997</v>
      </c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>
        <v>0.74490000000000001</v>
      </c>
      <c r="EQ198" s="4">
        <v>0.96130000000000004</v>
      </c>
      <c r="ER198" s="4">
        <v>0.11219999999999999</v>
      </c>
      <c r="ES198" s="4">
        <v>4.4499999999999998E-2</v>
      </c>
      <c r="ET198" s="4">
        <v>0.56159999999999999</v>
      </c>
      <c r="EU198" s="4">
        <v>0.31430000000000002</v>
      </c>
      <c r="EV198" s="4">
        <v>0.97330000000000005</v>
      </c>
      <c r="EW198" s="4">
        <v>0.82520000000000004</v>
      </c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>
        <v>0.74450000000000005</v>
      </c>
      <c r="GE198" s="5">
        <v>0.9597</v>
      </c>
      <c r="GF198" s="5">
        <v>0.11119999999999999</v>
      </c>
      <c r="GG198" s="5">
        <v>4.4499999999999998E-2</v>
      </c>
      <c r="GH198" s="5">
        <v>0.56279999999999997</v>
      </c>
      <c r="GI198" s="5">
        <v>0.31440000000000001</v>
      </c>
      <c r="GJ198" s="5">
        <v>0.97489999999999999</v>
      </c>
      <c r="GK198" s="5">
        <v>0.87719999999999998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0.67730909090909108</v>
      </c>
      <c r="JO198" s="4">
        <f t="shared" si="105"/>
        <v>0.79989090909090921</v>
      </c>
      <c r="JP198" s="4">
        <f t="shared" si="106"/>
        <v>0.18982727272727276</v>
      </c>
      <c r="JQ198" s="4">
        <f t="shared" si="107"/>
        <v>2.4550000000000006E-2</v>
      </c>
      <c r="JR198" s="4">
        <f t="shared" si="108"/>
        <v>0.76925454545454552</v>
      </c>
      <c r="JS198" s="4">
        <f t="shared" si="109"/>
        <v>0.27413750000000003</v>
      </c>
      <c r="JT198" s="4">
        <f t="shared" si="110"/>
        <v>0.99561818181818207</v>
      </c>
      <c r="JU198" s="4">
        <f t="shared" si="111"/>
        <v>1.8482181818181822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k=10,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k=10,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k=10,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>
        <v>0.64129999999999998</v>
      </c>
      <c r="BW199" s="5">
        <v>0.71960000000000002</v>
      </c>
      <c r="BX199" s="5">
        <v>0.27589999999999998</v>
      </c>
      <c r="BY199" s="5">
        <v>3.3E-3</v>
      </c>
      <c r="BZ199" s="5">
        <v>0.86619999999999997</v>
      </c>
      <c r="CA199" s="5">
        <v>0.30859999999999999</v>
      </c>
      <c r="CB199" s="5">
        <v>1</v>
      </c>
      <c r="CC199" s="5">
        <v>7.8102999999999998</v>
      </c>
      <c r="CD199" s="4"/>
      <c r="CE199" s="4"/>
      <c r="CF199" s="4"/>
      <c r="CG199" s="4"/>
      <c r="CH199" s="4"/>
      <c r="CI199" s="4"/>
      <c r="CJ199" s="4"/>
      <c r="CK199" s="4"/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>
        <v>0.67969999999999997</v>
      </c>
      <c r="CU199" s="4">
        <v>0.8044</v>
      </c>
      <c r="CV199" s="4">
        <v>0.17730000000000001</v>
      </c>
      <c r="CW199" s="4">
        <v>3.0700000000000002E-2</v>
      </c>
      <c r="CX199" s="4">
        <v>0.77880000000000005</v>
      </c>
      <c r="CY199" s="4">
        <v>0.29449999999999998</v>
      </c>
      <c r="CZ199" s="4">
        <v>0.99980000000000002</v>
      </c>
      <c r="DA199" s="4">
        <v>1.2278</v>
      </c>
      <c r="DB199" s="5">
        <v>0.7399</v>
      </c>
      <c r="DC199" s="5">
        <v>0.94840000000000002</v>
      </c>
      <c r="DD199" s="5">
        <v>0.1231</v>
      </c>
      <c r="DE199" s="5">
        <v>5.3499999999999999E-2</v>
      </c>
      <c r="DF199" s="5">
        <v>0.5393</v>
      </c>
      <c r="DG199" s="5">
        <v>0.25059999999999999</v>
      </c>
      <c r="DH199" s="5">
        <v>0.97219999999999995</v>
      </c>
      <c r="DI199" s="5">
        <v>0.56089999999999995</v>
      </c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>
        <v>0.73939999999999995</v>
      </c>
      <c r="EQ199" s="4">
        <v>0.94799999999999995</v>
      </c>
      <c r="ER199" s="4">
        <v>0.12379999999999999</v>
      </c>
      <c r="ES199" s="4">
        <v>5.4100000000000002E-2</v>
      </c>
      <c r="ET199" s="4">
        <v>0.5373</v>
      </c>
      <c r="EU199" s="4">
        <v>0.2472</v>
      </c>
      <c r="EV199" s="4">
        <v>0.96799999999999997</v>
      </c>
      <c r="EW199" s="4">
        <v>0.5524</v>
      </c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>
        <v>0.73970000000000002</v>
      </c>
      <c r="GE199" s="5">
        <v>0.94699999999999995</v>
      </c>
      <c r="GF199" s="5">
        <v>0.1215</v>
      </c>
      <c r="GG199" s="5">
        <v>5.4300000000000001E-2</v>
      </c>
      <c r="GH199" s="5">
        <v>0.53839999999999999</v>
      </c>
      <c r="GI199" s="5">
        <v>0.2462</v>
      </c>
      <c r="GJ199" s="5">
        <v>0.97030000000000005</v>
      </c>
      <c r="GK199" s="5">
        <v>0.56059999999999999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0.67554999999999998</v>
      </c>
      <c r="JO199" s="4">
        <f t="shared" si="105"/>
        <v>0.79648181818181807</v>
      </c>
      <c r="JP199" s="4">
        <f t="shared" si="106"/>
        <v>0.20017727272727279</v>
      </c>
      <c r="JQ199" s="4">
        <f t="shared" si="107"/>
        <v>2.4904545454545454E-2</v>
      </c>
      <c r="JR199" s="4">
        <f t="shared" si="108"/>
        <v>0.77084545454545461</v>
      </c>
      <c r="JS199" s="4">
        <f t="shared" si="109"/>
        <v>0.28758125000000001</v>
      </c>
      <c r="JT199" s="4">
        <f t="shared" si="110"/>
        <v>0.99476363636363641</v>
      </c>
      <c r="JU199" s="4">
        <f t="shared" si="111"/>
        <v>1.8900363636363635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k=10,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k=20,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k=10,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k=10, r=0.1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>
        <v>0.64419999999999999</v>
      </c>
      <c r="BW200" s="5">
        <v>0.73760000000000003</v>
      </c>
      <c r="BX200" s="5">
        <v>0.29659999999999997</v>
      </c>
      <c r="BY200" s="5">
        <v>1.9E-3</v>
      </c>
      <c r="BZ200" s="5">
        <v>0.87819999999999998</v>
      </c>
      <c r="CA200" s="5">
        <v>0.54790000000000005</v>
      </c>
      <c r="CB200" s="5">
        <v>1</v>
      </c>
      <c r="CC200" s="5">
        <v>3.0485000000000002</v>
      </c>
      <c r="CD200" s="4"/>
      <c r="CE200" s="4"/>
      <c r="CF200" s="4"/>
      <c r="CG200" s="4"/>
      <c r="CH200" s="4"/>
      <c r="CI200" s="4"/>
      <c r="CJ200" s="4"/>
      <c r="CK200" s="4"/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>
        <v>0.68100000000000005</v>
      </c>
      <c r="CU200" s="4">
        <v>0.81489999999999996</v>
      </c>
      <c r="CV200" s="4">
        <v>0.2079</v>
      </c>
      <c r="CW200" s="4">
        <v>2.07E-2</v>
      </c>
      <c r="CX200" s="4">
        <v>0.80640000000000001</v>
      </c>
      <c r="CY200" s="4">
        <v>0.4526</v>
      </c>
      <c r="CZ200" s="4">
        <v>0.99980000000000002</v>
      </c>
      <c r="DA200" s="4">
        <v>1.2532000000000001</v>
      </c>
      <c r="DB200" s="5">
        <v>0.73960000000000004</v>
      </c>
      <c r="DC200" s="5">
        <v>0.95040000000000002</v>
      </c>
      <c r="DD200" s="5">
        <v>0.1278</v>
      </c>
      <c r="DE200" s="5">
        <v>5.16E-2</v>
      </c>
      <c r="DF200" s="5">
        <v>0.56869999999999998</v>
      </c>
      <c r="DG200" s="5">
        <v>0.27410000000000001</v>
      </c>
      <c r="DH200" s="5">
        <v>0.97219999999999995</v>
      </c>
      <c r="DI200" s="5">
        <v>0.58179999999999998</v>
      </c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>
        <v>0.73960000000000004</v>
      </c>
      <c r="EQ200" s="4">
        <v>0.95109999999999995</v>
      </c>
      <c r="ER200" s="4">
        <v>0.12889999999999999</v>
      </c>
      <c r="ES200" s="4">
        <v>5.21E-2</v>
      </c>
      <c r="ET200" s="4">
        <v>0.56830000000000003</v>
      </c>
      <c r="EU200" s="4">
        <v>0.27139999999999997</v>
      </c>
      <c r="EV200" s="4">
        <v>0.96809999999999996</v>
      </c>
      <c r="EW200" s="4">
        <v>0.56540000000000001</v>
      </c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>
        <v>0.74009999999999998</v>
      </c>
      <c r="GE200" s="5">
        <v>0.95069999999999999</v>
      </c>
      <c r="GF200" s="5">
        <v>0.1235</v>
      </c>
      <c r="GG200" s="5">
        <v>5.2299999999999999E-2</v>
      </c>
      <c r="GH200" s="5">
        <v>0.56889999999999996</v>
      </c>
      <c r="GI200" s="5">
        <v>0.27010000000000001</v>
      </c>
      <c r="GJ200" s="5">
        <v>0.97030000000000005</v>
      </c>
      <c r="GK200" s="5">
        <v>0.56989999999999996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0.67686363636363633</v>
      </c>
      <c r="JO200" s="4">
        <f t="shared" si="105"/>
        <v>0.80724545454545449</v>
      </c>
      <c r="JP200" s="4">
        <f t="shared" si="106"/>
        <v>0.22723181818181815</v>
      </c>
      <c r="JQ200" s="4">
        <f t="shared" si="107"/>
        <v>1.9186363636363637E-2</v>
      </c>
      <c r="JR200" s="4">
        <f t="shared" si="108"/>
        <v>0.79225000000000001</v>
      </c>
      <c r="JS200" s="4">
        <f t="shared" si="109"/>
        <v>0.45171875000000006</v>
      </c>
      <c r="JT200" s="4">
        <f t="shared" si="110"/>
        <v>0.99476818181818194</v>
      </c>
      <c r="JU200" s="4">
        <f t="shared" si="111"/>
        <v>1.7236772727272729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k=10,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k=20,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>
        <v>0.63080000000000003</v>
      </c>
      <c r="BW201" s="5">
        <v>0.70179999999999998</v>
      </c>
      <c r="BX201" s="5">
        <v>0.28699999999999998</v>
      </c>
      <c r="BY201" s="5">
        <v>3.5000000000000001E-3</v>
      </c>
      <c r="BZ201" s="5">
        <v>0.83779999999999999</v>
      </c>
      <c r="CA201" s="5">
        <v>0.27529999999999999</v>
      </c>
      <c r="CB201" s="5">
        <v>0.99860000000000004</v>
      </c>
      <c r="CC201" s="5">
        <v>3.0337999999999998</v>
      </c>
      <c r="CD201" s="4"/>
      <c r="CE201" s="4"/>
      <c r="CF201" s="4"/>
      <c r="CG201" s="4"/>
      <c r="CH201" s="4"/>
      <c r="CI201" s="4"/>
      <c r="CJ201" s="4"/>
      <c r="CK201" s="4"/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>
        <v>0.68969999999999998</v>
      </c>
      <c r="CU201" s="4">
        <v>0.8276</v>
      </c>
      <c r="CV201" s="4">
        <v>0.15409999999999999</v>
      </c>
      <c r="CW201" s="4">
        <v>2.6200000000000001E-2</v>
      </c>
      <c r="CX201" s="4">
        <v>0.72160000000000002</v>
      </c>
      <c r="CY201" s="4">
        <v>0.31919999999999998</v>
      </c>
      <c r="CZ201" s="4">
        <v>0.99309999999999998</v>
      </c>
      <c r="DA201" s="4">
        <v>1.2714000000000001</v>
      </c>
      <c r="DB201" s="5">
        <v>0.76500000000000001</v>
      </c>
      <c r="DC201" s="5">
        <v>1.0024</v>
      </c>
      <c r="DD201" s="5">
        <v>3.2899999999999999E-2</v>
      </c>
      <c r="DE201" s="5">
        <v>4.9099999999999998E-2</v>
      </c>
      <c r="DF201" s="5">
        <v>0.53280000000000005</v>
      </c>
      <c r="DG201" s="5">
        <v>0.26469999999999999</v>
      </c>
      <c r="DH201" s="5">
        <v>0.88429999999999997</v>
      </c>
      <c r="DI201" s="5">
        <v>0.57289999999999996</v>
      </c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>
        <v>0.76529999999999998</v>
      </c>
      <c r="EQ201" s="4">
        <v>1.0028999999999999</v>
      </c>
      <c r="ER201" s="4">
        <v>3.73E-2</v>
      </c>
      <c r="ES201" s="4">
        <v>4.9299999999999997E-2</v>
      </c>
      <c r="ET201" s="4">
        <v>0.53120000000000001</v>
      </c>
      <c r="EU201" s="4">
        <v>0.26290000000000002</v>
      </c>
      <c r="EV201" s="4">
        <v>0.88239999999999996</v>
      </c>
      <c r="EW201" s="4">
        <v>0.56399999999999995</v>
      </c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>
        <v>0.7631</v>
      </c>
      <c r="GE201" s="5">
        <v>0.99609999999999999</v>
      </c>
      <c r="GF201" s="5">
        <v>3.5000000000000003E-2</v>
      </c>
      <c r="GG201" s="5">
        <v>4.9599999999999998E-2</v>
      </c>
      <c r="GH201" s="5">
        <v>0.53200000000000003</v>
      </c>
      <c r="GI201" s="5">
        <v>0.26169999999999999</v>
      </c>
      <c r="GJ201" s="5">
        <v>0.8851</v>
      </c>
      <c r="GK201" s="5">
        <v>0.58550000000000002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0.68108181818181812</v>
      </c>
      <c r="JO201" s="4">
        <f t="shared" si="105"/>
        <v>0.81011818181818185</v>
      </c>
      <c r="JP201" s="4">
        <f t="shared" si="106"/>
        <v>0.17684090909090913</v>
      </c>
      <c r="JQ201" s="4">
        <f t="shared" si="107"/>
        <v>2.2990909090909093E-2</v>
      </c>
      <c r="JR201" s="4">
        <f t="shared" si="108"/>
        <v>0.7331045454545454</v>
      </c>
      <c r="JS201" s="4">
        <f t="shared" si="109"/>
        <v>0.28539375000000006</v>
      </c>
      <c r="JT201" s="4">
        <f t="shared" si="110"/>
        <v>0.97505909090909104</v>
      </c>
      <c r="JU201" s="4">
        <f t="shared" si="111"/>
        <v>1.6508409090909095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k=10,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k=20,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r=0.8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k=10, r=0.1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>
        <v>0.64029999999999998</v>
      </c>
      <c r="BW202" s="5">
        <v>0.71860000000000002</v>
      </c>
      <c r="BX202" s="5">
        <v>0.28079999999999999</v>
      </c>
      <c r="BY202" s="5">
        <v>3.2000000000000002E-3</v>
      </c>
      <c r="BZ202" s="5">
        <v>0.86599999999999999</v>
      </c>
      <c r="CA202" s="5">
        <v>0.31569999999999998</v>
      </c>
      <c r="CB202" s="5">
        <v>1</v>
      </c>
      <c r="CC202" s="5">
        <v>3.8714</v>
      </c>
      <c r="CD202" s="4"/>
      <c r="CE202" s="4"/>
      <c r="CF202" s="4"/>
      <c r="CG202" s="4"/>
      <c r="CH202" s="4"/>
      <c r="CI202" s="4"/>
      <c r="CJ202" s="4"/>
      <c r="CK202" s="4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>
        <v>0.6784</v>
      </c>
      <c r="CU202" s="4">
        <v>0.80179999999999996</v>
      </c>
      <c r="CV202" s="4">
        <v>0.1837</v>
      </c>
      <c r="CW202" s="4">
        <v>2.9499999999999998E-2</v>
      </c>
      <c r="CX202" s="4">
        <v>0.78049999999999997</v>
      </c>
      <c r="CY202" s="4">
        <v>0.30740000000000001</v>
      </c>
      <c r="CZ202" s="4">
        <v>0.99980000000000002</v>
      </c>
      <c r="DA202" s="4">
        <v>1.2205999999999999</v>
      </c>
      <c r="DB202" s="5">
        <v>0.73750000000000004</v>
      </c>
      <c r="DC202" s="5">
        <v>0.94320000000000004</v>
      </c>
      <c r="DD202" s="5">
        <v>0.12509999999999999</v>
      </c>
      <c r="DE202" s="5">
        <v>5.2900000000000003E-2</v>
      </c>
      <c r="DF202" s="5">
        <v>0.54849999999999999</v>
      </c>
      <c r="DG202" s="5">
        <v>0.25800000000000001</v>
      </c>
      <c r="DH202" s="5">
        <v>0.97219999999999995</v>
      </c>
      <c r="DI202" s="5">
        <v>0.57179999999999997</v>
      </c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5">
        <v>0.64739999999999998</v>
      </c>
      <c r="DS202" s="5">
        <v>0.73240000000000005</v>
      </c>
      <c r="DT202" s="5">
        <v>0.24940000000000001</v>
      </c>
      <c r="DU202" s="5">
        <v>0.01</v>
      </c>
      <c r="DV202" s="5">
        <v>0.85460000000000003</v>
      </c>
      <c r="DW202" s="5">
        <v>0.30509999999999998</v>
      </c>
      <c r="DX202" s="5">
        <v>1</v>
      </c>
      <c r="DY202" s="5">
        <v>3.2639999999999998</v>
      </c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>
        <v>0.73740000000000006</v>
      </c>
      <c r="EQ202" s="4">
        <v>0.94310000000000005</v>
      </c>
      <c r="ER202" s="4">
        <v>0.12570000000000001</v>
      </c>
      <c r="ES202" s="4">
        <v>5.3400000000000003E-2</v>
      </c>
      <c r="ET202" s="4">
        <v>0.54679999999999995</v>
      </c>
      <c r="EU202" s="4">
        <v>0.25480000000000003</v>
      </c>
      <c r="EV202" s="4">
        <v>0.96809999999999996</v>
      </c>
      <c r="EW202" s="4">
        <v>0.56489999999999996</v>
      </c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>
        <v>0.73780000000000001</v>
      </c>
      <c r="GE202" s="5">
        <v>0.94210000000000005</v>
      </c>
      <c r="GF202" s="5">
        <v>0.1217</v>
      </c>
      <c r="GG202" s="5">
        <v>5.3699999999999998E-2</v>
      </c>
      <c r="GH202" s="5">
        <v>0.54769999999999996</v>
      </c>
      <c r="GI202" s="5">
        <v>0.25359999999999999</v>
      </c>
      <c r="GJ202" s="5">
        <v>0.97030000000000005</v>
      </c>
      <c r="GK202" s="5">
        <v>0.56769999999999998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0.67429545454545459</v>
      </c>
      <c r="JO202" s="4">
        <f t="shared" si="105"/>
        <v>0.79390909090909101</v>
      </c>
      <c r="JP202" s="4">
        <f t="shared" si="106"/>
        <v>0.20497272727272728</v>
      </c>
      <c r="JQ202" s="4">
        <f t="shared" si="107"/>
        <v>2.4245454545454546E-2</v>
      </c>
      <c r="JR202" s="4">
        <f t="shared" si="108"/>
        <v>0.77324545454545468</v>
      </c>
      <c r="JS202" s="4">
        <f t="shared" si="109"/>
        <v>0.29766249999999994</v>
      </c>
      <c r="JT202" s="4">
        <f t="shared" si="110"/>
        <v>0.99476818181818194</v>
      </c>
      <c r="JU202" s="4">
        <f t="shared" si="111"/>
        <v>1.7131272727272728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k=10,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k=20,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k=10, r=0.1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>
        <v>0.63649999999999995</v>
      </c>
      <c r="BW203" s="5">
        <v>0.70660000000000001</v>
      </c>
      <c r="BX203" s="5">
        <v>0.26579999999999998</v>
      </c>
      <c r="BY203" s="5">
        <v>4.1000000000000003E-3</v>
      </c>
      <c r="BZ203" s="5">
        <v>0.85170000000000001</v>
      </c>
      <c r="CA203" s="5">
        <v>0.24429999999999999</v>
      </c>
      <c r="CB203" s="5">
        <v>1</v>
      </c>
      <c r="CC203" s="5">
        <v>2.9049999999999998</v>
      </c>
      <c r="CD203" s="4"/>
      <c r="CE203" s="4"/>
      <c r="CF203" s="4"/>
      <c r="CG203" s="4"/>
      <c r="CH203" s="4"/>
      <c r="CI203" s="4"/>
      <c r="CJ203" s="4"/>
      <c r="CK203" s="4"/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>
        <v>0.68089999999999995</v>
      </c>
      <c r="CU203" s="4">
        <v>0.80379999999999996</v>
      </c>
      <c r="CV203" s="4">
        <v>0.15859999999999999</v>
      </c>
      <c r="CW203" s="4">
        <v>3.0599999999999999E-2</v>
      </c>
      <c r="CX203" s="4">
        <v>0.74209999999999998</v>
      </c>
      <c r="CY203" s="4">
        <v>0.28179999999999999</v>
      </c>
      <c r="CZ203" s="4">
        <v>0.99790000000000001</v>
      </c>
      <c r="DA203" s="4">
        <v>1.1617</v>
      </c>
      <c r="DB203" s="5">
        <v>0.75039999999999996</v>
      </c>
      <c r="DC203" s="5">
        <v>0.97340000000000004</v>
      </c>
      <c r="DD203" s="5">
        <v>8.1199999999999994E-2</v>
      </c>
      <c r="DE203" s="5">
        <v>5.6000000000000001E-2</v>
      </c>
      <c r="DF203" s="5">
        <v>0.50439999999999996</v>
      </c>
      <c r="DG203" s="5">
        <v>0.2233</v>
      </c>
      <c r="DH203" s="5">
        <v>0.9476</v>
      </c>
      <c r="DI203" s="5">
        <v>0.54479999999999995</v>
      </c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>
        <v>0.75039999999999996</v>
      </c>
      <c r="EQ203" s="4">
        <v>0.97550000000000003</v>
      </c>
      <c r="ER203" s="4">
        <v>8.8800000000000004E-2</v>
      </c>
      <c r="ES203" s="4">
        <v>5.6300000000000003E-2</v>
      </c>
      <c r="ET203" s="4">
        <v>0.50239999999999996</v>
      </c>
      <c r="EU203" s="4">
        <v>0.22090000000000001</v>
      </c>
      <c r="EV203" s="4">
        <v>0.94140000000000001</v>
      </c>
      <c r="EW203" s="4">
        <v>0.53810000000000002</v>
      </c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>
        <v>0.74709999999999999</v>
      </c>
      <c r="GE203" s="5">
        <v>0.96530000000000005</v>
      </c>
      <c r="GF203" s="5">
        <v>8.7099999999999997E-2</v>
      </c>
      <c r="GG203" s="5">
        <v>5.6300000000000003E-2</v>
      </c>
      <c r="GH203" s="5">
        <v>0.50309999999999999</v>
      </c>
      <c r="GI203" s="5">
        <v>0.22090000000000001</v>
      </c>
      <c r="GJ203" s="5">
        <v>0.94389999999999996</v>
      </c>
      <c r="GK203" s="5">
        <v>0.5444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0.67649523809523815</v>
      </c>
      <c r="JO203" s="4">
        <f t="shared" si="105"/>
        <v>0.79583333333333328</v>
      </c>
      <c r="JP203" s="4">
        <f t="shared" si="106"/>
        <v>0.18248571428571425</v>
      </c>
      <c r="JQ203" s="4">
        <f t="shared" si="107"/>
        <v>2.6514285714285719E-2</v>
      </c>
      <c r="JR203" s="4">
        <f t="shared" si="108"/>
        <v>0.74059047619047602</v>
      </c>
      <c r="JS203" s="4">
        <f t="shared" si="109"/>
        <v>0.25233125000000001</v>
      </c>
      <c r="JT203" s="4">
        <f t="shared" si="110"/>
        <v>0.98869523809523818</v>
      </c>
      <c r="JU203" s="4">
        <f t="shared" si="111"/>
        <v>1.5921190476190477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k=10,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k=5, r=0.8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>
        <v>0.64429999999999998</v>
      </c>
      <c r="BW204" s="5">
        <v>0.7349</v>
      </c>
      <c r="BX204" s="5">
        <v>0.29459999999999997</v>
      </c>
      <c r="BY204" s="5">
        <v>2E-3</v>
      </c>
      <c r="BZ204" s="5">
        <v>0.87729999999999997</v>
      </c>
      <c r="CA204" s="5">
        <v>0.50070000000000003</v>
      </c>
      <c r="CB204" s="5">
        <v>1</v>
      </c>
      <c r="CC204" s="5">
        <v>3.3408000000000002</v>
      </c>
      <c r="CD204" s="4"/>
      <c r="CE204" s="4"/>
      <c r="CF204" s="4"/>
      <c r="CG204" s="4"/>
      <c r="CH204" s="4"/>
      <c r="CI204" s="4"/>
      <c r="CJ204" s="4"/>
      <c r="CK204" s="4"/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>
        <v>0.67900000000000005</v>
      </c>
      <c r="CU204" s="4">
        <v>0.80940000000000001</v>
      </c>
      <c r="CV204" s="4">
        <v>0.2102</v>
      </c>
      <c r="CW204" s="4">
        <v>2.1100000000000001E-2</v>
      </c>
      <c r="CX204" s="4">
        <v>0.80800000000000005</v>
      </c>
      <c r="CY204" s="4">
        <v>0.44550000000000001</v>
      </c>
      <c r="CZ204" s="4">
        <v>1</v>
      </c>
      <c r="DA204" s="4">
        <v>1.4876</v>
      </c>
      <c r="DB204" s="5">
        <v>0.7359</v>
      </c>
      <c r="DC204" s="5">
        <v>0.94230000000000003</v>
      </c>
      <c r="DD204" s="5">
        <v>0.12379999999999999</v>
      </c>
      <c r="DE204" s="5">
        <v>4.3299999999999998E-2</v>
      </c>
      <c r="DF204" s="5">
        <v>0.61460000000000004</v>
      </c>
      <c r="DG204" s="5">
        <v>0.35360000000000003</v>
      </c>
      <c r="DH204" s="5">
        <v>0.97729999999999995</v>
      </c>
      <c r="DI204" s="5">
        <v>0.86880000000000002</v>
      </c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>
        <v>0.73529999999999995</v>
      </c>
      <c r="EQ204" s="4">
        <v>0.94240000000000002</v>
      </c>
      <c r="ER204" s="4">
        <v>0.12559999999999999</v>
      </c>
      <c r="ES204" s="4">
        <v>4.3700000000000003E-2</v>
      </c>
      <c r="ET204" s="4">
        <v>0.61350000000000005</v>
      </c>
      <c r="EU204" s="4">
        <v>0.3498</v>
      </c>
      <c r="EV204" s="4">
        <v>0.97319999999999995</v>
      </c>
      <c r="EW204" s="4">
        <v>0.8478</v>
      </c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>
        <v>0.73560000000000003</v>
      </c>
      <c r="GE204" s="5">
        <v>0.94220000000000004</v>
      </c>
      <c r="GF204" s="5">
        <v>0.12280000000000001</v>
      </c>
      <c r="GG204" s="5">
        <v>4.3700000000000003E-2</v>
      </c>
      <c r="GH204" s="5">
        <v>0.6149</v>
      </c>
      <c r="GI204" s="5">
        <v>0.35</v>
      </c>
      <c r="GJ204" s="5">
        <v>0.97489999999999999</v>
      </c>
      <c r="GK204" s="5">
        <v>0.86819999999999997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0.67622857142857151</v>
      </c>
      <c r="JO204" s="4">
        <f t="shared" si="105"/>
        <v>0.80447619047619023</v>
      </c>
      <c r="JP204" s="4">
        <f t="shared" si="106"/>
        <v>0.22432380952380951</v>
      </c>
      <c r="JQ204" s="4">
        <f t="shared" si="107"/>
        <v>1.827142857142857E-2</v>
      </c>
      <c r="JR204" s="4">
        <f t="shared" si="108"/>
        <v>0.79855714285714285</v>
      </c>
      <c r="JS204" s="4">
        <f t="shared" si="109"/>
        <v>0.44596249999999998</v>
      </c>
      <c r="JT204" s="4">
        <f t="shared" si="110"/>
        <v>0.9954047619047619</v>
      </c>
      <c r="JU204" s="4">
        <f t="shared" si="111"/>
        <v>1.9027666666666667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k=10,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k=10,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r=0.1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>
        <v>0.64049999999999996</v>
      </c>
      <c r="BW205" s="5">
        <v>0.71599999999999997</v>
      </c>
      <c r="BX205" s="5">
        <v>0.2707</v>
      </c>
      <c r="BY205" s="5">
        <v>4.1000000000000003E-3</v>
      </c>
      <c r="BZ205" s="5">
        <v>0.85729999999999995</v>
      </c>
      <c r="CA205" s="5">
        <v>0.245</v>
      </c>
      <c r="CB205" s="5">
        <v>1</v>
      </c>
      <c r="CC205" s="5">
        <v>3.0282</v>
      </c>
      <c r="CD205" s="4"/>
      <c r="CE205" s="4"/>
      <c r="CF205" s="4"/>
      <c r="CG205" s="4"/>
      <c r="CH205" s="4"/>
      <c r="CI205" s="4"/>
      <c r="CJ205" s="4"/>
      <c r="CK205" s="4"/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>
        <v>0.68020000000000003</v>
      </c>
      <c r="CU205" s="4">
        <v>0.80310000000000004</v>
      </c>
      <c r="CV205" s="4">
        <v>0.17119999999999999</v>
      </c>
      <c r="CW205" s="4">
        <v>3.4500000000000003E-2</v>
      </c>
      <c r="CX205" s="4">
        <v>0.76249999999999996</v>
      </c>
      <c r="CY205" s="4">
        <v>0.2571</v>
      </c>
      <c r="CZ205" s="4">
        <v>0.99980000000000002</v>
      </c>
      <c r="DA205" s="4">
        <v>1.1971000000000001</v>
      </c>
      <c r="DB205" s="5">
        <v>0.74080000000000001</v>
      </c>
      <c r="DC205" s="5">
        <v>0.9486</v>
      </c>
      <c r="DD205" s="5">
        <v>0.1181</v>
      </c>
      <c r="DE205" s="5">
        <v>5.3699999999999998E-2</v>
      </c>
      <c r="DF205" s="5">
        <v>0.53539999999999999</v>
      </c>
      <c r="DG205" s="5">
        <v>0.24779999999999999</v>
      </c>
      <c r="DH205" s="5">
        <v>0.97219999999999995</v>
      </c>
      <c r="DI205" s="5">
        <v>0.56089999999999995</v>
      </c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>
        <v>0.74039999999999995</v>
      </c>
      <c r="EQ205" s="4">
        <v>0.9486</v>
      </c>
      <c r="ER205" s="4">
        <v>0.1187</v>
      </c>
      <c r="ES205" s="4">
        <v>5.4300000000000001E-2</v>
      </c>
      <c r="ET205" s="4">
        <v>0.53310000000000002</v>
      </c>
      <c r="EU205" s="4">
        <v>0.2442</v>
      </c>
      <c r="EV205" s="4">
        <v>0.96809999999999996</v>
      </c>
      <c r="EW205" s="4">
        <v>0.55330000000000001</v>
      </c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>
        <v>0.74009999999999998</v>
      </c>
      <c r="GE205" s="5">
        <v>0.94679999999999997</v>
      </c>
      <c r="GF205" s="5">
        <v>0.11650000000000001</v>
      </c>
      <c r="GG205" s="5">
        <v>5.4600000000000003E-2</v>
      </c>
      <c r="GH205" s="5">
        <v>0.53349999999999997</v>
      </c>
      <c r="GI205" s="5">
        <v>0.2429</v>
      </c>
      <c r="GJ205" s="5">
        <v>0.97030000000000005</v>
      </c>
      <c r="GK205" s="5">
        <v>0.55530000000000002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0.67610952380952383</v>
      </c>
      <c r="JO205" s="4">
        <f t="shared" si="105"/>
        <v>0.79574761904761915</v>
      </c>
      <c r="JP205" s="4">
        <f t="shared" si="106"/>
        <v>0.19164285714285714</v>
      </c>
      <c r="JQ205" s="4">
        <f t="shared" si="107"/>
        <v>2.753333333333333E-2</v>
      </c>
      <c r="JR205" s="4">
        <f t="shared" si="108"/>
        <v>0.75719523809523803</v>
      </c>
      <c r="JS205" s="4">
        <f t="shared" si="109"/>
        <v>0.24710000000000001</v>
      </c>
      <c r="JT205" s="4">
        <f t="shared" si="110"/>
        <v>0.99451904761904775</v>
      </c>
      <c r="JU205" s="4">
        <f t="shared" si="111"/>
        <v>1.6368619047619051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k=10,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k=20,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r=0.8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>
        <v>0.64500000000000002</v>
      </c>
      <c r="BW206" s="5">
        <v>0.72619999999999996</v>
      </c>
      <c r="BX206" s="5">
        <v>0.24990000000000001</v>
      </c>
      <c r="BY206" s="5">
        <v>4.3E-3</v>
      </c>
      <c r="BZ206" s="5">
        <v>0.8538</v>
      </c>
      <c r="CA206" s="5">
        <v>0.2336</v>
      </c>
      <c r="CB206" s="5">
        <v>1</v>
      </c>
      <c r="CC206" s="5">
        <v>3.2368000000000001</v>
      </c>
      <c r="CD206" s="4"/>
      <c r="CE206" s="4"/>
      <c r="CF206" s="4"/>
      <c r="CG206" s="4"/>
      <c r="CH206" s="4"/>
      <c r="CI206" s="4"/>
      <c r="CJ206" s="4"/>
      <c r="CK206" s="4"/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>
        <v>0.69020000000000004</v>
      </c>
      <c r="CU206" s="4">
        <v>0.82689999999999997</v>
      </c>
      <c r="CV206" s="4">
        <v>0.15459999999999999</v>
      </c>
      <c r="CW206" s="4">
        <v>3.44E-2</v>
      </c>
      <c r="CX206" s="4">
        <v>0.75519999999999998</v>
      </c>
      <c r="CY206" s="4">
        <v>0.25530000000000003</v>
      </c>
      <c r="CZ206" s="4">
        <v>1</v>
      </c>
      <c r="DA206" s="4">
        <v>1.4508000000000001</v>
      </c>
      <c r="DB206" s="5">
        <v>0.75139999999999996</v>
      </c>
      <c r="DC206" s="5">
        <v>0.97550000000000003</v>
      </c>
      <c r="DD206" s="5">
        <v>0.105</v>
      </c>
      <c r="DE206" s="5">
        <v>4.41E-2</v>
      </c>
      <c r="DF206" s="5">
        <v>0.56189999999999996</v>
      </c>
      <c r="DG206" s="5">
        <v>0.31719999999999998</v>
      </c>
      <c r="DH206" s="5">
        <v>0.97729999999999995</v>
      </c>
      <c r="DI206" s="5">
        <v>0.85050000000000003</v>
      </c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>
        <v>0.75160000000000005</v>
      </c>
      <c r="EQ206" s="4">
        <v>0.97719999999999996</v>
      </c>
      <c r="ER206" s="4">
        <v>0.1065</v>
      </c>
      <c r="ES206" s="4">
        <v>4.4499999999999998E-2</v>
      </c>
      <c r="ET206" s="4">
        <v>0.55989999999999995</v>
      </c>
      <c r="EU206" s="4">
        <v>0.31309999999999999</v>
      </c>
      <c r="EV206" s="4">
        <v>0.97330000000000005</v>
      </c>
      <c r="EW206" s="4">
        <v>0.83320000000000005</v>
      </c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>
        <v>0.75090000000000001</v>
      </c>
      <c r="GE206" s="5">
        <v>0.9748</v>
      </c>
      <c r="GF206" s="5">
        <v>0.10580000000000001</v>
      </c>
      <c r="GG206" s="5">
        <v>4.4499999999999998E-2</v>
      </c>
      <c r="GH206" s="5">
        <v>0.56059999999999999</v>
      </c>
      <c r="GI206" s="5">
        <v>0.31319999999999998</v>
      </c>
      <c r="GJ206" s="5">
        <v>0.97499999999999998</v>
      </c>
      <c r="GK206" s="5">
        <v>0.86209999999999998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0.68430000000000002</v>
      </c>
      <c r="JO206" s="4">
        <f t="shared" si="105"/>
        <v>0.8153190476190475</v>
      </c>
      <c r="JP206" s="4">
        <f t="shared" si="106"/>
        <v>0.17430476190476188</v>
      </c>
      <c r="JQ206" s="4">
        <f t="shared" si="107"/>
        <v>2.585714285714286E-2</v>
      </c>
      <c r="JR206" s="4">
        <f t="shared" si="108"/>
        <v>0.7576666666666666</v>
      </c>
      <c r="JS206" s="4">
        <f t="shared" si="109"/>
        <v>0.25501250000000003</v>
      </c>
      <c r="JT206" s="4">
        <f t="shared" si="110"/>
        <v>0.99541428571428592</v>
      </c>
      <c r="JU206" s="4">
        <f t="shared" si="111"/>
        <v>1.8431714285714282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k=10,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k=10,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>
        <v>0.64410000000000001</v>
      </c>
      <c r="BW207" s="5">
        <v>0.72509999999999997</v>
      </c>
      <c r="BX207" s="5">
        <v>0.24840000000000001</v>
      </c>
      <c r="BY207" s="5">
        <v>4.1999999999999997E-3</v>
      </c>
      <c r="BZ207" s="5">
        <v>0.85440000000000005</v>
      </c>
      <c r="CA207" s="5">
        <v>0.23580000000000001</v>
      </c>
      <c r="CB207" s="5">
        <v>1</v>
      </c>
      <c r="CC207" s="5">
        <v>7.5651999999999999</v>
      </c>
      <c r="CD207" s="4"/>
      <c r="CE207" s="4"/>
      <c r="CF207" s="4"/>
      <c r="CG207" s="4"/>
      <c r="CH207" s="4"/>
      <c r="CI207" s="4"/>
      <c r="CJ207" s="4"/>
      <c r="CK207" s="4"/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>
        <v>0.68910000000000005</v>
      </c>
      <c r="CU207" s="4">
        <v>0.82579999999999998</v>
      </c>
      <c r="CV207" s="4">
        <v>0.15490000000000001</v>
      </c>
      <c r="CW207" s="4">
        <v>3.4200000000000001E-2</v>
      </c>
      <c r="CX207" s="4">
        <v>0.75760000000000005</v>
      </c>
      <c r="CY207" s="4">
        <v>0.25779999999999997</v>
      </c>
      <c r="CZ207" s="4">
        <v>1</v>
      </c>
      <c r="DA207" s="4">
        <v>1.4498</v>
      </c>
      <c r="DB207" s="5">
        <v>0.75090000000000001</v>
      </c>
      <c r="DC207" s="5">
        <v>0.97499999999999998</v>
      </c>
      <c r="DD207" s="5">
        <v>0.10539999999999999</v>
      </c>
      <c r="DE207" s="5">
        <v>4.41E-2</v>
      </c>
      <c r="DF207" s="5">
        <v>0.56330000000000002</v>
      </c>
      <c r="DG207" s="5">
        <v>0.318</v>
      </c>
      <c r="DH207" s="5">
        <v>0.97729999999999995</v>
      </c>
      <c r="DI207" s="5">
        <v>0.85150000000000003</v>
      </c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>
        <v>0.75049999999999994</v>
      </c>
      <c r="EQ207" s="4">
        <v>0.97550000000000003</v>
      </c>
      <c r="ER207" s="4">
        <v>0.1075</v>
      </c>
      <c r="ES207" s="4">
        <v>4.4499999999999998E-2</v>
      </c>
      <c r="ET207" s="4">
        <v>0.56130000000000002</v>
      </c>
      <c r="EU207" s="4">
        <v>0.314</v>
      </c>
      <c r="EV207" s="4">
        <v>0.97319999999999995</v>
      </c>
      <c r="EW207" s="4">
        <v>0.82920000000000005</v>
      </c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>
        <v>0.75019999999999998</v>
      </c>
      <c r="GE207" s="5">
        <v>0.97409999999999997</v>
      </c>
      <c r="GF207" s="5">
        <v>0.1052</v>
      </c>
      <c r="GG207" s="5">
        <v>4.4499999999999998E-2</v>
      </c>
      <c r="GH207" s="5">
        <v>0.56210000000000004</v>
      </c>
      <c r="GI207" s="5">
        <v>0.31390000000000001</v>
      </c>
      <c r="GJ207" s="5">
        <v>0.97499999999999998</v>
      </c>
      <c r="GK207" s="5">
        <v>0.86119999999999997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0.6833190476190476</v>
      </c>
      <c r="JO207" s="4">
        <f t="shared" si="105"/>
        <v>0.81412380952380958</v>
      </c>
      <c r="JP207" s="4">
        <f t="shared" si="106"/>
        <v>0.17512857142857144</v>
      </c>
      <c r="JQ207" s="4">
        <f t="shared" si="107"/>
        <v>2.5723809523809524E-2</v>
      </c>
      <c r="JR207" s="4">
        <f t="shared" si="108"/>
        <v>0.75933809523809526</v>
      </c>
      <c r="JS207" s="4">
        <f t="shared" si="109"/>
        <v>0.25708749999999997</v>
      </c>
      <c r="JT207" s="4">
        <f t="shared" si="110"/>
        <v>0.99540952380952386</v>
      </c>
      <c r="JU207" s="4">
        <f t="shared" si="111"/>
        <v>2.0621952380952382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k=10,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k=10,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>
        <v>0.64470000000000005</v>
      </c>
      <c r="BW208" s="5">
        <v>0.73470000000000002</v>
      </c>
      <c r="BX208" s="5">
        <v>0.2903</v>
      </c>
      <c r="BY208" s="5">
        <v>2.0999999999999999E-3</v>
      </c>
      <c r="BZ208" s="5">
        <v>0.87709999999999999</v>
      </c>
      <c r="CA208" s="5">
        <v>0.48060000000000003</v>
      </c>
      <c r="CB208" s="5">
        <v>1</v>
      </c>
      <c r="CC208" s="5">
        <v>3.2265999999999999</v>
      </c>
      <c r="CD208" s="4"/>
      <c r="CE208" s="4"/>
      <c r="CF208" s="4"/>
      <c r="CG208" s="4"/>
      <c r="CH208" s="4"/>
      <c r="CI208" s="4"/>
      <c r="CJ208" s="4"/>
      <c r="CK208" s="4"/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>
        <v>0.67910000000000004</v>
      </c>
      <c r="CU208" s="4">
        <v>0.80820000000000003</v>
      </c>
      <c r="CV208" s="4">
        <v>0.20860000000000001</v>
      </c>
      <c r="CW208" s="4">
        <v>2.1600000000000001E-2</v>
      </c>
      <c r="CX208" s="4">
        <v>0.80520000000000003</v>
      </c>
      <c r="CY208" s="4">
        <v>0.4325</v>
      </c>
      <c r="CZ208" s="4">
        <v>1</v>
      </c>
      <c r="DA208" s="4">
        <v>1.4792000000000001</v>
      </c>
      <c r="DB208" s="5">
        <v>0.73599999999999999</v>
      </c>
      <c r="DC208" s="5">
        <v>0.9425</v>
      </c>
      <c r="DD208" s="5">
        <v>0.12529999999999999</v>
      </c>
      <c r="DE208" s="5">
        <v>4.3200000000000002E-2</v>
      </c>
      <c r="DF208" s="5">
        <v>0.61260000000000003</v>
      </c>
      <c r="DG208" s="5">
        <v>0.35289999999999999</v>
      </c>
      <c r="DH208" s="5">
        <v>0.97729999999999995</v>
      </c>
      <c r="DI208" s="5">
        <v>0.85740000000000005</v>
      </c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>
        <v>0.7359</v>
      </c>
      <c r="EQ208" s="4">
        <v>0.94310000000000005</v>
      </c>
      <c r="ER208" s="4">
        <v>0.12640000000000001</v>
      </c>
      <c r="ES208" s="4">
        <v>4.36E-2</v>
      </c>
      <c r="ET208" s="4">
        <v>0.61129999999999995</v>
      </c>
      <c r="EU208" s="4">
        <v>0.34899999999999998</v>
      </c>
      <c r="EV208" s="4">
        <v>0.97330000000000005</v>
      </c>
      <c r="EW208" s="4">
        <v>0.8306</v>
      </c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>
        <v>0.73560000000000003</v>
      </c>
      <c r="GE208" s="5">
        <v>0.9415</v>
      </c>
      <c r="GF208" s="5">
        <v>0.1234</v>
      </c>
      <c r="GG208" s="5">
        <v>4.3700000000000003E-2</v>
      </c>
      <c r="GH208" s="5">
        <v>0.61319999999999997</v>
      </c>
      <c r="GI208" s="5">
        <v>0.34910000000000002</v>
      </c>
      <c r="GJ208" s="5">
        <v>0.97489999999999999</v>
      </c>
      <c r="GK208" s="5">
        <v>0.86939999999999995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0.67613809523809532</v>
      </c>
      <c r="JO208" s="4">
        <f t="shared" si="105"/>
        <v>0.80299047619047637</v>
      </c>
      <c r="JP208" s="4">
        <f t="shared" si="106"/>
        <v>0.22202857142857149</v>
      </c>
      <c r="JQ208" s="4">
        <f t="shared" si="107"/>
        <v>1.8552380952380952E-2</v>
      </c>
      <c r="JR208" s="4">
        <f t="shared" si="108"/>
        <v>0.79682857142857144</v>
      </c>
      <c r="JS208" s="4">
        <f t="shared" si="109"/>
        <v>0.43236250000000004</v>
      </c>
      <c r="JT208" s="4">
        <f t="shared" si="110"/>
        <v>0.99540952380952397</v>
      </c>
      <c r="JU208" s="4">
        <f t="shared" si="111"/>
        <v>1.9267666666666663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k=10,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k=20,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r=0.1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>
        <v>0.64419999999999999</v>
      </c>
      <c r="BW209" s="5">
        <v>0.73540000000000005</v>
      </c>
      <c r="BX209" s="5">
        <v>0.2959</v>
      </c>
      <c r="BY209" s="5">
        <v>2E-3</v>
      </c>
      <c r="BZ209" s="5">
        <v>0.87809999999999999</v>
      </c>
      <c r="CA209" s="5">
        <v>0.5</v>
      </c>
      <c r="CB209" s="5">
        <v>1</v>
      </c>
      <c r="CC209" s="5">
        <v>3.3700999999999999</v>
      </c>
      <c r="CD209" s="4"/>
      <c r="CE209" s="4"/>
      <c r="CF209" s="4"/>
      <c r="CG209" s="4"/>
      <c r="CH209" s="4"/>
      <c r="CI209" s="4"/>
      <c r="CJ209" s="4"/>
      <c r="CK209" s="4"/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>
        <v>0.6784</v>
      </c>
      <c r="CU209" s="4">
        <v>0.80869999999999997</v>
      </c>
      <c r="CV209" s="4">
        <v>0.2084</v>
      </c>
      <c r="CW209" s="4">
        <v>2.1000000000000001E-2</v>
      </c>
      <c r="CX209" s="4">
        <v>0.8085</v>
      </c>
      <c r="CY209" s="4">
        <v>0.44769999999999999</v>
      </c>
      <c r="CZ209" s="4">
        <v>1</v>
      </c>
      <c r="DA209" s="4">
        <v>1.486</v>
      </c>
      <c r="DB209" s="5">
        <v>0.73499999999999999</v>
      </c>
      <c r="DC209" s="5">
        <v>0.94130000000000003</v>
      </c>
      <c r="DD209" s="5">
        <v>0.125</v>
      </c>
      <c r="DE209" s="5">
        <v>4.3200000000000002E-2</v>
      </c>
      <c r="DF209" s="5">
        <v>0.61529999999999996</v>
      </c>
      <c r="DG209" s="5">
        <v>0.35510000000000003</v>
      </c>
      <c r="DH209" s="5">
        <v>0.97729999999999995</v>
      </c>
      <c r="DI209" s="5">
        <v>0.8518</v>
      </c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>
        <v>0.73450000000000004</v>
      </c>
      <c r="EQ209" s="4">
        <v>0.94140000000000001</v>
      </c>
      <c r="ER209" s="4">
        <v>0.12809999999999999</v>
      </c>
      <c r="ES209" s="4">
        <v>4.3499999999999997E-2</v>
      </c>
      <c r="ET209" s="4">
        <v>0.61419999999999997</v>
      </c>
      <c r="EU209" s="4">
        <v>0.35149999999999998</v>
      </c>
      <c r="EV209" s="4">
        <v>0.97319999999999995</v>
      </c>
      <c r="EW209" s="4">
        <v>0.82869999999999999</v>
      </c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>
        <v>0.73440000000000005</v>
      </c>
      <c r="GE209" s="5">
        <v>0.94030000000000002</v>
      </c>
      <c r="GF209" s="5">
        <v>0.12529999999999999</v>
      </c>
      <c r="GG209" s="5">
        <v>4.36E-2</v>
      </c>
      <c r="GH209" s="5">
        <v>0.61599999999999999</v>
      </c>
      <c r="GI209" s="5">
        <v>0.35160000000000002</v>
      </c>
      <c r="GJ209" s="5">
        <v>0.97489999999999999</v>
      </c>
      <c r="GK209" s="5">
        <v>0.86339999999999995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0.67561428571428572</v>
      </c>
      <c r="JO209" s="4">
        <f t="shared" si="105"/>
        <v>0.8037333333333333</v>
      </c>
      <c r="JP209" s="4">
        <f t="shared" si="106"/>
        <v>0.22432380952380956</v>
      </c>
      <c r="JQ209" s="4">
        <f t="shared" si="107"/>
        <v>1.8214285714285711E-2</v>
      </c>
      <c r="JR209" s="4">
        <f t="shared" si="108"/>
        <v>0.79895714285714281</v>
      </c>
      <c r="JS209" s="4">
        <f t="shared" si="109"/>
        <v>0.44676250000000006</v>
      </c>
      <c r="JT209" s="4">
        <f t="shared" si="110"/>
        <v>0.9954047619047619</v>
      </c>
      <c r="JU209" s="4">
        <f t="shared" si="111"/>
        <v>1.9425285714285712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k=10,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k=20,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r=0.1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>
        <v>0.6431</v>
      </c>
      <c r="BW210" s="5">
        <v>0.73170000000000002</v>
      </c>
      <c r="BX210" s="5">
        <v>0.29220000000000002</v>
      </c>
      <c r="BY210" s="5">
        <v>2.3999999999999998E-3</v>
      </c>
      <c r="BZ210" s="5">
        <v>0.87660000000000005</v>
      </c>
      <c r="CA210" s="5">
        <v>0.42909999999999998</v>
      </c>
      <c r="CB210" s="5">
        <v>1</v>
      </c>
      <c r="CC210" s="5">
        <v>3.1215000000000002</v>
      </c>
      <c r="CD210" s="4"/>
      <c r="CE210" s="4"/>
      <c r="CF210" s="4"/>
      <c r="CG210" s="4"/>
      <c r="CH210" s="4"/>
      <c r="CI210" s="4"/>
      <c r="CJ210" s="4"/>
      <c r="CK210" s="4"/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>
        <v>0.68230000000000002</v>
      </c>
      <c r="CU210" s="4">
        <v>0.81440000000000001</v>
      </c>
      <c r="CV210" s="4">
        <v>0.1923</v>
      </c>
      <c r="CW210" s="4">
        <v>2.4199999999999999E-2</v>
      </c>
      <c r="CX210" s="4">
        <v>0.79679999999999995</v>
      </c>
      <c r="CY210" s="4">
        <v>0.3831</v>
      </c>
      <c r="CZ210" s="4">
        <v>1</v>
      </c>
      <c r="DA210" s="4">
        <v>1.4503999999999999</v>
      </c>
      <c r="DB210" s="5">
        <v>0.74390000000000001</v>
      </c>
      <c r="DC210" s="5">
        <v>0.95960000000000001</v>
      </c>
      <c r="DD210" s="5">
        <v>0.1181</v>
      </c>
      <c r="DE210" s="5">
        <v>4.3700000000000003E-2</v>
      </c>
      <c r="DF210" s="5">
        <v>0.58599999999999997</v>
      </c>
      <c r="DG210" s="5">
        <v>0.3342</v>
      </c>
      <c r="DH210" s="5">
        <v>0.97729999999999995</v>
      </c>
      <c r="DI210" s="5">
        <v>0.85429999999999995</v>
      </c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>
        <v>0.74390000000000001</v>
      </c>
      <c r="EQ210" s="4">
        <v>0.96060000000000001</v>
      </c>
      <c r="ER210" s="4">
        <v>0.1187</v>
      </c>
      <c r="ES210" s="4">
        <v>4.41E-2</v>
      </c>
      <c r="ET210" s="4">
        <v>0.58420000000000005</v>
      </c>
      <c r="EU210" s="4">
        <v>0.32990000000000003</v>
      </c>
      <c r="EV210" s="4">
        <v>0.97330000000000005</v>
      </c>
      <c r="EW210" s="4">
        <v>0.82540000000000002</v>
      </c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>
        <v>0.74339999999999995</v>
      </c>
      <c r="GE210" s="5">
        <v>0.9587</v>
      </c>
      <c r="GF210" s="5">
        <v>0.1159</v>
      </c>
      <c r="GG210" s="5">
        <v>4.41E-2</v>
      </c>
      <c r="GH210" s="5">
        <v>0.58520000000000005</v>
      </c>
      <c r="GI210" s="5">
        <v>0.32969999999999999</v>
      </c>
      <c r="GJ210" s="5">
        <v>0.97489999999999999</v>
      </c>
      <c r="GK210" s="5">
        <v>0.86309999999999998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0.67859047619047619</v>
      </c>
      <c r="JO210" s="4">
        <f t="shared" si="105"/>
        <v>0.80810952380952394</v>
      </c>
      <c r="JP210" s="4">
        <f t="shared" si="106"/>
        <v>0.21339047619047621</v>
      </c>
      <c r="JQ210" s="4">
        <f t="shared" si="107"/>
        <v>1.9842857142857145E-2</v>
      </c>
      <c r="JR210" s="4">
        <f t="shared" si="108"/>
        <v>0.78827142857142851</v>
      </c>
      <c r="JS210" s="4">
        <f t="shared" si="109"/>
        <v>0.38803125000000005</v>
      </c>
      <c r="JT210" s="4">
        <f t="shared" si="110"/>
        <v>0.99540952380952397</v>
      </c>
      <c r="JU210" s="4">
        <f t="shared" si="111"/>
        <v>1.9053095238095241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k=10,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k=10, r=0.1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>
        <v>0.64300000000000002</v>
      </c>
      <c r="BW211" s="5">
        <v>0.73270000000000002</v>
      </c>
      <c r="BX211" s="5">
        <v>0.29380000000000001</v>
      </c>
      <c r="BY211" s="5">
        <v>2.3E-3</v>
      </c>
      <c r="BZ211" s="5">
        <v>0.87729999999999997</v>
      </c>
      <c r="CA211" s="5">
        <v>0.44209999999999999</v>
      </c>
      <c r="CB211" s="5">
        <v>1</v>
      </c>
      <c r="CC211" s="5">
        <v>3.2930000000000001</v>
      </c>
      <c r="CD211" s="4"/>
      <c r="CE211" s="4"/>
      <c r="CF211" s="4"/>
      <c r="CG211" s="4"/>
      <c r="CH211" s="4"/>
      <c r="CI211" s="4"/>
      <c r="CJ211" s="4"/>
      <c r="CK211" s="4"/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>
        <v>0.68149999999999999</v>
      </c>
      <c r="CU211" s="4">
        <v>0.8145</v>
      </c>
      <c r="CV211" s="4">
        <v>0.1951</v>
      </c>
      <c r="CW211" s="4">
        <v>2.3599999999999999E-2</v>
      </c>
      <c r="CX211" s="4">
        <v>0.79949999999999999</v>
      </c>
      <c r="CY211" s="4">
        <v>0.3931</v>
      </c>
      <c r="CZ211" s="4">
        <v>1</v>
      </c>
      <c r="DA211" s="4">
        <v>1.6346000000000001</v>
      </c>
      <c r="DB211" s="5">
        <v>0.74319999999999997</v>
      </c>
      <c r="DC211" s="5">
        <v>0.95899999999999996</v>
      </c>
      <c r="DD211" s="5">
        <v>0.1173</v>
      </c>
      <c r="DE211" s="5">
        <v>4.36E-2</v>
      </c>
      <c r="DF211" s="5">
        <v>0.5877</v>
      </c>
      <c r="DG211" s="5">
        <v>0.3357</v>
      </c>
      <c r="DH211" s="5">
        <v>0.97729999999999995</v>
      </c>
      <c r="DI211" s="5">
        <v>0.85050000000000003</v>
      </c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>
        <v>0.74270000000000003</v>
      </c>
      <c r="EQ211" s="4">
        <v>0.95909999999999995</v>
      </c>
      <c r="ER211" s="4">
        <v>0.11899999999999999</v>
      </c>
      <c r="ES211" s="4">
        <v>4.3999999999999997E-2</v>
      </c>
      <c r="ET211" s="4">
        <v>0.58640000000000003</v>
      </c>
      <c r="EU211" s="4">
        <v>0.33150000000000002</v>
      </c>
      <c r="EV211" s="4">
        <v>0.97319999999999995</v>
      </c>
      <c r="EW211" s="4">
        <v>0.82589999999999997</v>
      </c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>
        <v>0.74260000000000004</v>
      </c>
      <c r="GE211" s="5">
        <v>0.95809999999999995</v>
      </c>
      <c r="GF211" s="5">
        <v>0.1164</v>
      </c>
      <c r="GG211" s="5">
        <v>4.41E-2</v>
      </c>
      <c r="GH211" s="5">
        <v>0.58709999999999996</v>
      </c>
      <c r="GI211" s="5">
        <v>0.33139999999999997</v>
      </c>
      <c r="GJ211" s="5">
        <v>0.97489999999999999</v>
      </c>
      <c r="GK211" s="5">
        <v>0.86309999999999998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0.67793333333333328</v>
      </c>
      <c r="JO211" s="4">
        <f t="shared" si="105"/>
        <v>0.80821428571428588</v>
      </c>
      <c r="JP211" s="4">
        <f t="shared" si="106"/>
        <v>0.21449523809523813</v>
      </c>
      <c r="JQ211" s="4">
        <f t="shared" si="107"/>
        <v>1.9561904761904763E-2</v>
      </c>
      <c r="JR211" s="4">
        <f t="shared" si="108"/>
        <v>0.79007142857142842</v>
      </c>
      <c r="JS211" s="4">
        <f t="shared" si="109"/>
        <v>0.39745625000000001</v>
      </c>
      <c r="JT211" s="4">
        <f t="shared" si="110"/>
        <v>0.9954047619047619</v>
      </c>
      <c r="JU211" s="4">
        <f t="shared" si="111"/>
        <v>1.9324238095238095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k=10,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k=20,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k=10,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r=0.1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k=15,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>
        <v>0.64400000000000002</v>
      </c>
      <c r="BW212" s="5">
        <v>0.7248</v>
      </c>
      <c r="BX212" s="5">
        <v>0.2475</v>
      </c>
      <c r="BY212" s="5">
        <v>4.3E-3</v>
      </c>
      <c r="BZ212" s="5">
        <v>0.85360000000000003</v>
      </c>
      <c r="CA212" s="5">
        <v>0.23269999999999999</v>
      </c>
      <c r="CB212" s="5">
        <v>1</v>
      </c>
      <c r="CC212" s="5">
        <v>3.2141000000000002</v>
      </c>
      <c r="CD212" s="4"/>
      <c r="CE212" s="4"/>
      <c r="CF212" s="4"/>
      <c r="CG212" s="4"/>
      <c r="CH212" s="4"/>
      <c r="CI212" s="4"/>
      <c r="CJ212" s="4"/>
      <c r="CK212" s="4"/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>
        <v>0.69</v>
      </c>
      <c r="CU212" s="4">
        <v>0.82630000000000003</v>
      </c>
      <c r="CV212" s="4">
        <v>0.1507</v>
      </c>
      <c r="CW212" s="4">
        <v>3.49E-2</v>
      </c>
      <c r="CX212" s="4">
        <v>0.75519999999999998</v>
      </c>
      <c r="CY212" s="4">
        <v>0.25169999999999998</v>
      </c>
      <c r="CZ212" s="4">
        <v>0.99980000000000002</v>
      </c>
      <c r="DA212" s="4">
        <v>1.3619000000000001</v>
      </c>
      <c r="DB212" s="5">
        <v>0.75049999999999994</v>
      </c>
      <c r="DC212" s="5">
        <v>0.97170000000000001</v>
      </c>
      <c r="DD212" s="5">
        <v>0.1067</v>
      </c>
      <c r="DE212" s="5">
        <v>5.3800000000000001E-2</v>
      </c>
      <c r="DF212" s="5">
        <v>0.53320000000000001</v>
      </c>
      <c r="DG212" s="5">
        <v>0.24660000000000001</v>
      </c>
      <c r="DH212" s="5">
        <v>0.97219999999999995</v>
      </c>
      <c r="DI212" s="5">
        <v>0.56040000000000001</v>
      </c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>
        <v>0.75</v>
      </c>
      <c r="EQ212" s="4">
        <v>0.97140000000000004</v>
      </c>
      <c r="ER212" s="4">
        <v>0.1103</v>
      </c>
      <c r="ES212" s="4">
        <v>5.4300000000000001E-2</v>
      </c>
      <c r="ET212" s="4">
        <v>0.53169999999999995</v>
      </c>
      <c r="EU212" s="4">
        <v>0.24340000000000001</v>
      </c>
      <c r="EV212" s="4">
        <v>0.96809999999999996</v>
      </c>
      <c r="EW212" s="4">
        <v>0.54810000000000003</v>
      </c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>
        <v>0.74980000000000002</v>
      </c>
      <c r="GE212" s="5">
        <v>0.97009999999999996</v>
      </c>
      <c r="GF212" s="5">
        <v>0.1072</v>
      </c>
      <c r="GG212" s="5">
        <v>5.4600000000000003E-2</v>
      </c>
      <c r="GH212" s="5">
        <v>0.53149999999999997</v>
      </c>
      <c r="GI212" s="5">
        <v>0.24179999999999999</v>
      </c>
      <c r="GJ212" s="5">
        <v>0.97040000000000004</v>
      </c>
      <c r="GK212" s="5">
        <v>0.59699999999999998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0.68450500000000003</v>
      </c>
      <c r="JO212" s="4">
        <f t="shared" si="105"/>
        <v>0.81563999999999992</v>
      </c>
      <c r="JP212" s="4">
        <f t="shared" si="106"/>
        <v>0.17313000000000003</v>
      </c>
      <c r="JQ212" s="4">
        <f t="shared" si="107"/>
        <v>2.8144999999999996E-2</v>
      </c>
      <c r="JR212" s="4">
        <f t="shared" si="108"/>
        <v>0.74901000000000006</v>
      </c>
      <c r="JS212" s="4">
        <f t="shared" si="109"/>
        <v>0.239705</v>
      </c>
      <c r="JT212" s="4">
        <f t="shared" si="110"/>
        <v>0.99425000000000008</v>
      </c>
      <c r="JU212" s="4">
        <f t="shared" si="111"/>
        <v>1.6320700000000001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k=10,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k=20,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r=0.8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>
        <v>0.64129999999999998</v>
      </c>
      <c r="BW213" s="5">
        <v>0.72850000000000004</v>
      </c>
      <c r="BX213" s="5">
        <v>0.29389999999999999</v>
      </c>
      <c r="BY213" s="5">
        <v>2.3E-3</v>
      </c>
      <c r="BZ213" s="5">
        <v>0.87649999999999995</v>
      </c>
      <c r="CA213" s="5">
        <v>0.43969999999999998</v>
      </c>
      <c r="CB213" s="5">
        <v>1</v>
      </c>
      <c r="CC213" s="5">
        <v>2.9605000000000001</v>
      </c>
      <c r="CD213" s="4"/>
      <c r="CE213" s="4"/>
      <c r="CF213" s="4"/>
      <c r="CG213" s="4"/>
      <c r="CH213" s="4"/>
      <c r="CI213" s="4"/>
      <c r="CJ213" s="4"/>
      <c r="CK213" s="4"/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>
        <v>0.68120000000000003</v>
      </c>
      <c r="CU213" s="4">
        <v>0.81259999999999999</v>
      </c>
      <c r="CV213" s="4">
        <v>0.19489999999999999</v>
      </c>
      <c r="CW213" s="4">
        <v>2.3800000000000002E-2</v>
      </c>
      <c r="CX213" s="4">
        <v>0.79769999999999996</v>
      </c>
      <c r="CY213" s="4">
        <v>0.39029999999999998</v>
      </c>
      <c r="CZ213" s="4">
        <v>0.99980000000000002</v>
      </c>
      <c r="DA213" s="4">
        <v>1.42</v>
      </c>
      <c r="DB213" s="5">
        <v>0.74270000000000003</v>
      </c>
      <c r="DC213" s="5">
        <v>0.95620000000000005</v>
      </c>
      <c r="DD213" s="5">
        <v>0.12139999999999999</v>
      </c>
      <c r="DE213" s="5">
        <v>5.1999999999999998E-2</v>
      </c>
      <c r="DF213" s="5">
        <v>0.56079999999999997</v>
      </c>
      <c r="DG213" s="5">
        <v>0.26850000000000002</v>
      </c>
      <c r="DH213" s="5">
        <v>0.97219999999999995</v>
      </c>
      <c r="DI213" s="5">
        <v>0.56559999999999999</v>
      </c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>
        <v>0.74239999999999995</v>
      </c>
      <c r="EQ213" s="4">
        <v>0.95660000000000001</v>
      </c>
      <c r="ER213" s="4">
        <v>0.12280000000000001</v>
      </c>
      <c r="ES213" s="4">
        <v>5.2499999999999998E-2</v>
      </c>
      <c r="ET213" s="4">
        <v>0.55959999999999999</v>
      </c>
      <c r="EU213" s="4">
        <v>0.2651</v>
      </c>
      <c r="EV213" s="4">
        <v>0.96809999999999996</v>
      </c>
      <c r="EW213" s="4">
        <v>0.54890000000000005</v>
      </c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>
        <v>0.74260000000000004</v>
      </c>
      <c r="GE213" s="5">
        <v>0.95589999999999997</v>
      </c>
      <c r="GF213" s="5">
        <v>0.1182</v>
      </c>
      <c r="GG213" s="5">
        <v>5.28E-2</v>
      </c>
      <c r="GH213" s="5">
        <v>0.56020000000000003</v>
      </c>
      <c r="GI213" s="5">
        <v>0.26379999999999998</v>
      </c>
      <c r="GJ213" s="5">
        <v>0.97030000000000005</v>
      </c>
      <c r="GK213" s="5">
        <v>0.61050000000000004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0.67803499999999983</v>
      </c>
      <c r="JO213" s="4">
        <f t="shared" ref="JO213" si="137">AVERAGEIFS(B213:JM213,metrics.rec,"MSE")</f>
        <v>0.80754499999999996</v>
      </c>
      <c r="JP213" s="4">
        <f t="shared" ref="JP213" si="138">AVERAGEIFS(B213:JM213,metrics.rec,"R")</f>
        <v>0.21498999999999996</v>
      </c>
      <c r="JQ213" s="4">
        <f t="shared" ref="JQ213" si="139">AVERAGEIFS(B213:JM213,metrics.rec,"Precision")</f>
        <v>2.1615000000000002E-2</v>
      </c>
      <c r="JR213" s="4">
        <f t="shared" ref="JR213" si="140">AVERAGEIFS(B213:JM213,metrics.rec,"Recall")</f>
        <v>0.78081000000000023</v>
      </c>
      <c r="JS213" s="4">
        <f t="shared" ref="JS213" si="141">AVERAGEIFS(B213:JM213,metrics.rec,"Coverage")</f>
        <v>0.38207000000000002</v>
      </c>
      <c r="JT213" s="4">
        <f t="shared" ref="JT213" si="142">AVERAGEIFS(B213:JM213,metrics.rec,"Recatio")</f>
        <v>0.99424500000000005</v>
      </c>
      <c r="JU213" s="4">
        <f t="shared" ref="JU213" si="143">AVERAGEIFS(B213:JM213,metrics.rec,"Time")</f>
        <v>1.7060649999999999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k=10,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k=20,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k=10,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>
        <v>0.62919999999999998</v>
      </c>
      <c r="BW214" s="5">
        <v>0.69650000000000001</v>
      </c>
      <c r="BX214" s="5">
        <v>0.28270000000000001</v>
      </c>
      <c r="BY214" s="5">
        <v>4.0000000000000001E-3</v>
      </c>
      <c r="BZ214" s="5">
        <v>0.84450000000000003</v>
      </c>
      <c r="CA214" s="5">
        <v>0.246</v>
      </c>
      <c r="CB214" s="5">
        <v>0.99860000000000004</v>
      </c>
      <c r="CC214" s="5">
        <v>2.7538</v>
      </c>
      <c r="CD214" s="4"/>
      <c r="CE214" s="4"/>
      <c r="CF214" s="4"/>
      <c r="CG214" s="4"/>
      <c r="CH214" s="4"/>
      <c r="CI214" s="4"/>
      <c r="CJ214" s="4"/>
      <c r="CK214" s="4"/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>
        <v>0.68679999999999997</v>
      </c>
      <c r="CU214" s="4">
        <v>0.82</v>
      </c>
      <c r="CV214" s="4">
        <v>0.1542</v>
      </c>
      <c r="CW214" s="4">
        <v>2.7699999999999999E-2</v>
      </c>
      <c r="CX214" s="4">
        <v>0.72689999999999999</v>
      </c>
      <c r="CY214" s="4">
        <v>0.30509999999999998</v>
      </c>
      <c r="CZ214" s="4">
        <v>0.99309999999999998</v>
      </c>
      <c r="DA214" s="4">
        <v>1.3752</v>
      </c>
      <c r="DB214" s="5">
        <v>0.76429999999999998</v>
      </c>
      <c r="DC214" s="5">
        <v>1.0021</v>
      </c>
      <c r="DD214" s="5">
        <v>3.9600000000000003E-2</v>
      </c>
      <c r="DE214" s="5">
        <v>4.9399999999999999E-2</v>
      </c>
      <c r="DF214" s="5">
        <v>0.5353</v>
      </c>
      <c r="DG214" s="5">
        <v>0.26450000000000001</v>
      </c>
      <c r="DH214" s="5">
        <v>0.88429999999999997</v>
      </c>
      <c r="DI214" s="5">
        <v>0.5605</v>
      </c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>
        <v>0.76400000000000001</v>
      </c>
      <c r="EQ214" s="4">
        <v>1.0013000000000001</v>
      </c>
      <c r="ER214" s="4">
        <v>4.3299999999999998E-2</v>
      </c>
      <c r="ES214" s="4">
        <v>4.9599999999999998E-2</v>
      </c>
      <c r="ET214" s="4">
        <v>0.53410000000000002</v>
      </c>
      <c r="EU214" s="4">
        <v>0.26279999999999998</v>
      </c>
      <c r="EV214" s="4">
        <v>0.88239999999999996</v>
      </c>
      <c r="EW214" s="4">
        <v>0.55910000000000004</v>
      </c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>
        <v>0.76200000000000001</v>
      </c>
      <c r="GE214" s="5">
        <v>0.99470000000000003</v>
      </c>
      <c r="GF214" s="5">
        <v>4.1200000000000001E-2</v>
      </c>
      <c r="GG214" s="5">
        <v>4.99E-2</v>
      </c>
      <c r="GH214" s="5">
        <v>0.5343</v>
      </c>
      <c r="GI214" s="5">
        <v>0.26129999999999998</v>
      </c>
      <c r="GJ214" s="5">
        <v>0.8851</v>
      </c>
      <c r="GK214" s="5">
        <v>0.62019999999999997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0.6796619047619048</v>
      </c>
      <c r="JO214" s="4">
        <f t="shared" si="105"/>
        <v>0.80636666666666679</v>
      </c>
      <c r="JP214" s="4">
        <f t="shared" si="106"/>
        <v>0.1757857142857143</v>
      </c>
      <c r="JQ214" s="4">
        <f t="shared" si="107"/>
        <v>2.4290476190476189E-2</v>
      </c>
      <c r="JR214" s="4">
        <f t="shared" si="108"/>
        <v>0.73672380952380956</v>
      </c>
      <c r="JS214" s="4">
        <f t="shared" si="109"/>
        <v>0.2684125</v>
      </c>
      <c r="JT214" s="4">
        <f t="shared" si="110"/>
        <v>0.97397142857142871</v>
      </c>
      <c r="JU214" s="4">
        <f t="shared" si="111"/>
        <v>1.6751523809523807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k=10,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k=20,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k=5, r=0.8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r=0.1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k=15,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>
        <v>0.64180000000000004</v>
      </c>
      <c r="BW215" s="5">
        <v>0.72509999999999997</v>
      </c>
      <c r="BX215" s="5">
        <v>0.27739999999999998</v>
      </c>
      <c r="BY215" s="5">
        <v>2.8999999999999998E-3</v>
      </c>
      <c r="BZ215" s="5">
        <v>0.86819999999999997</v>
      </c>
      <c r="CA215" s="5">
        <v>0.35020000000000001</v>
      </c>
      <c r="CB215" s="5">
        <v>1</v>
      </c>
      <c r="CC215" s="5">
        <v>2.6684999999999999</v>
      </c>
      <c r="CD215" s="4"/>
      <c r="CE215" s="4"/>
      <c r="CF215" s="4"/>
      <c r="CG215" s="4"/>
      <c r="CH215" s="4"/>
      <c r="CI215" s="4"/>
      <c r="CJ215" s="4"/>
      <c r="CK215" s="4"/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>
        <v>0.69420000000000004</v>
      </c>
      <c r="CU215" s="4">
        <v>0.83879999999999999</v>
      </c>
      <c r="CV215" s="4">
        <v>0.16220000000000001</v>
      </c>
      <c r="CW215" s="4">
        <v>2.8799999999999999E-2</v>
      </c>
      <c r="CX215" s="4">
        <v>0.76280000000000003</v>
      </c>
      <c r="CY215" s="4">
        <v>0.30790000000000001</v>
      </c>
      <c r="CZ215" s="4">
        <v>1</v>
      </c>
      <c r="DA215" s="4">
        <v>1.6551</v>
      </c>
      <c r="DB215" s="5">
        <v>0.7591</v>
      </c>
      <c r="DC215" s="5">
        <v>0.99550000000000005</v>
      </c>
      <c r="DD215" s="5">
        <v>0.1032</v>
      </c>
      <c r="DE215" s="5">
        <v>4.2200000000000001E-2</v>
      </c>
      <c r="DF215" s="5">
        <v>0.53069999999999995</v>
      </c>
      <c r="DG215" s="5">
        <v>0.31280000000000002</v>
      </c>
      <c r="DH215" s="5">
        <v>0.97729999999999995</v>
      </c>
      <c r="DI215" s="5">
        <v>0.86280000000000001</v>
      </c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>
        <v>0.7591</v>
      </c>
      <c r="EQ215" s="4">
        <v>0.997</v>
      </c>
      <c r="ER215" s="4">
        <v>0.1051</v>
      </c>
      <c r="ES215" s="4">
        <v>4.2599999999999999E-2</v>
      </c>
      <c r="ET215" s="4">
        <v>0.52690000000000003</v>
      </c>
      <c r="EU215" s="4">
        <v>0.308</v>
      </c>
      <c r="EV215" s="4">
        <v>0.97330000000000005</v>
      </c>
      <c r="EW215" s="4">
        <v>0.84889999999999999</v>
      </c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>
        <v>0.75880000000000003</v>
      </c>
      <c r="GE215" s="5">
        <v>0.99519999999999997</v>
      </c>
      <c r="GF215" s="5">
        <v>0.1046</v>
      </c>
      <c r="GG215" s="5">
        <v>4.2599999999999999E-2</v>
      </c>
      <c r="GH215" s="5">
        <v>0.52849999999999997</v>
      </c>
      <c r="GI215" s="5">
        <v>0.30840000000000001</v>
      </c>
      <c r="GJ215" s="5">
        <v>0.97489999999999999</v>
      </c>
      <c r="GK215" s="5">
        <v>1.177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0.68740500000000015</v>
      </c>
      <c r="JO215" s="4">
        <f t="shared" si="105"/>
        <v>0.82674999999999998</v>
      </c>
      <c r="JP215" s="4">
        <f t="shared" si="106"/>
        <v>0.18721500000000008</v>
      </c>
      <c r="JQ215" s="4">
        <f t="shared" si="107"/>
        <v>2.2020000000000001E-2</v>
      </c>
      <c r="JR215" s="4">
        <f t="shared" si="108"/>
        <v>0.75774499999999989</v>
      </c>
      <c r="JS215" s="4">
        <f t="shared" si="109"/>
        <v>0.32257999999999998</v>
      </c>
      <c r="JT215" s="4">
        <f t="shared" si="110"/>
        <v>0.99518000000000018</v>
      </c>
      <c r="JU215" s="4">
        <f t="shared" si="111"/>
        <v>1.8628850000000003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k=10,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k=15,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k=10,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>
        <v>0.63939999999999997</v>
      </c>
      <c r="BW216" s="5">
        <v>0.71350000000000002</v>
      </c>
      <c r="BX216" s="5">
        <v>0.27429999999999999</v>
      </c>
      <c r="BY216" s="5">
        <v>4.0000000000000001E-3</v>
      </c>
      <c r="BZ216" s="5">
        <v>0.85760000000000003</v>
      </c>
      <c r="CA216" s="5">
        <v>0.25009999999999999</v>
      </c>
      <c r="CB216" s="5">
        <v>1</v>
      </c>
      <c r="CC216" s="5">
        <v>2.7029999999999998</v>
      </c>
      <c r="CD216" s="4"/>
      <c r="CE216" s="4"/>
      <c r="CF216" s="4"/>
      <c r="CG216" s="4"/>
      <c r="CH216" s="4"/>
      <c r="CI216" s="4"/>
      <c r="CJ216" s="4"/>
      <c r="CK216" s="4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>
        <v>0.67920000000000003</v>
      </c>
      <c r="CU216" s="4">
        <v>0.80130000000000001</v>
      </c>
      <c r="CV216" s="4">
        <v>0.17680000000000001</v>
      </c>
      <c r="CW216" s="4">
        <v>3.3399999999999999E-2</v>
      </c>
      <c r="CX216" s="4">
        <v>0.76339999999999997</v>
      </c>
      <c r="CY216" s="4">
        <v>0.2656</v>
      </c>
      <c r="CZ216" s="4">
        <v>0.99980000000000002</v>
      </c>
      <c r="DA216" s="4">
        <v>1.3573999999999999</v>
      </c>
      <c r="DB216" s="5">
        <v>0.74</v>
      </c>
      <c r="DC216" s="5">
        <v>0.94750000000000001</v>
      </c>
      <c r="DD216" s="5">
        <v>0.11849999999999999</v>
      </c>
      <c r="DE216" s="5">
        <v>5.3100000000000001E-2</v>
      </c>
      <c r="DF216" s="5">
        <v>0.53979999999999995</v>
      </c>
      <c r="DG216" s="5">
        <v>0.25269999999999998</v>
      </c>
      <c r="DH216" s="5">
        <v>0.97219999999999995</v>
      </c>
      <c r="DI216" s="5">
        <v>0.56730000000000003</v>
      </c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5">
        <v>0.64670000000000005</v>
      </c>
      <c r="DS216" s="5">
        <v>0.72870000000000001</v>
      </c>
      <c r="DT216" s="5">
        <v>0.24149999999999999</v>
      </c>
      <c r="DU216" s="5">
        <v>1.24E-2</v>
      </c>
      <c r="DV216" s="5">
        <v>0.84450000000000003</v>
      </c>
      <c r="DW216" s="5">
        <v>0.24329999999999999</v>
      </c>
      <c r="DX216" s="5">
        <v>1</v>
      </c>
      <c r="DY216" s="5">
        <v>3.4285999999999999</v>
      </c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>
        <v>0.73980000000000001</v>
      </c>
      <c r="EQ216" s="4">
        <v>0.94769999999999999</v>
      </c>
      <c r="ER216" s="4">
        <v>0.1193</v>
      </c>
      <c r="ES216" s="4">
        <v>5.3600000000000002E-2</v>
      </c>
      <c r="ET216" s="4">
        <v>0.53779999999999994</v>
      </c>
      <c r="EU216" s="4">
        <v>0.24929999999999999</v>
      </c>
      <c r="EV216" s="4">
        <v>0.96809999999999996</v>
      </c>
      <c r="EW216" s="4">
        <v>0.55469999999999997</v>
      </c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>
        <v>0.73980000000000001</v>
      </c>
      <c r="GE216" s="5">
        <v>0.94620000000000004</v>
      </c>
      <c r="GF216" s="5">
        <v>0.1166</v>
      </c>
      <c r="GG216" s="5">
        <v>5.3900000000000003E-2</v>
      </c>
      <c r="GH216" s="5">
        <v>0.53810000000000002</v>
      </c>
      <c r="GI216" s="5">
        <v>0.24790000000000001</v>
      </c>
      <c r="GJ216" s="5">
        <v>0.97030000000000005</v>
      </c>
      <c r="GK216" s="5">
        <v>0.61890000000000001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0.67633500000000013</v>
      </c>
      <c r="JO216" s="4">
        <f t="shared" ref="JO216:JO217" si="145">AVERAGEIFS(B216:JM216,metrics.rec,"MSE")</f>
        <v>0.79649999999999987</v>
      </c>
      <c r="JP216" s="4">
        <f t="shared" ref="JP216:JP217" si="146">AVERAGEIFS(B216:JM216,metrics.rec,"R")</f>
        <v>0.19354499999999999</v>
      </c>
      <c r="JQ216" s="4">
        <f t="shared" ref="JQ216:JQ217" si="147">AVERAGEIFS(B216:JM216,metrics.rec,"Precision")</f>
        <v>2.7134999999999999E-2</v>
      </c>
      <c r="JR216" s="4">
        <f t="shared" ref="JR216:JR217" si="148">AVERAGEIFS(B216:JM216,metrics.rec,"Recall")</f>
        <v>0.75557000000000007</v>
      </c>
      <c r="JS216" s="4">
        <f t="shared" ref="JS216:JS217" si="149">AVERAGEIFS(B216:JM216,metrics.rec,"Coverage")</f>
        <v>0.25351999999999997</v>
      </c>
      <c r="JT216" s="4">
        <f t="shared" ref="JT216:JT217" si="150">AVERAGEIFS(B216:JM216,metrics.rec,"Recatio")</f>
        <v>0.99424500000000005</v>
      </c>
      <c r="JU216" s="4">
        <f t="shared" ref="JU216:JU217" si="151">AVERAGEIFS(B216:JM216,metrics.rec,"Time")</f>
        <v>1.6854100000000003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k=10,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k=20,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k=10,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r=0.8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>
        <v>0.61319999999999997</v>
      </c>
      <c r="BW219" s="5">
        <v>0.6512</v>
      </c>
      <c r="BX219" s="5">
        <v>0.32269999999999999</v>
      </c>
      <c r="BY219" s="5">
        <v>1.6999999999999999E-3</v>
      </c>
      <c r="BZ219" s="5">
        <v>0.8831</v>
      </c>
      <c r="CA219" s="5">
        <v>0.59670000000000001</v>
      </c>
      <c r="CB219" s="5">
        <v>1</v>
      </c>
      <c r="CC219" s="5">
        <v>19.254000000000001</v>
      </c>
      <c r="CD219" s="4"/>
      <c r="CE219" s="4"/>
      <c r="CF219" s="4"/>
      <c r="CG219" s="4"/>
      <c r="CH219" s="4"/>
      <c r="CI219" s="4"/>
      <c r="CJ219" s="4"/>
      <c r="CK219" s="4"/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>
        <v>0.67989999999999995</v>
      </c>
      <c r="CU219" s="4">
        <v>0.79630000000000001</v>
      </c>
      <c r="CV219" s="4">
        <v>0.22059999999999999</v>
      </c>
      <c r="CW219" s="4">
        <v>1.89E-2</v>
      </c>
      <c r="CX219" s="4">
        <v>0.81169999999999998</v>
      </c>
      <c r="CY219" s="4">
        <v>0.498</v>
      </c>
      <c r="CZ219" s="4">
        <v>0.99980000000000002</v>
      </c>
      <c r="DA219" s="4">
        <v>3.2336999999999998</v>
      </c>
      <c r="DB219" s="5">
        <v>0.753</v>
      </c>
      <c r="DC219" s="5">
        <v>0.98299999999999998</v>
      </c>
      <c r="DD219" s="5">
        <v>0.12139999999999999</v>
      </c>
      <c r="DE219" s="5">
        <v>6.4600000000000005E-2</v>
      </c>
      <c r="DF219" s="5">
        <v>0.53920000000000001</v>
      </c>
      <c r="DG219" s="5">
        <v>0.2077</v>
      </c>
      <c r="DH219" s="5">
        <v>0.97209999999999996</v>
      </c>
      <c r="DI219" s="5">
        <v>0.93379999999999996</v>
      </c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>
        <v>0.752</v>
      </c>
      <c r="EQ219" s="4">
        <v>0.98199999999999998</v>
      </c>
      <c r="ER219" s="4">
        <v>0.1196</v>
      </c>
      <c r="ES219" s="4">
        <v>6.5000000000000002E-2</v>
      </c>
      <c r="ET219" s="4">
        <v>0.53979999999999995</v>
      </c>
      <c r="EU219" s="4">
        <v>0.2064</v>
      </c>
      <c r="EV219" s="4">
        <v>0.96760000000000002</v>
      </c>
      <c r="EW219" s="4">
        <v>0.91990000000000005</v>
      </c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>
        <v>0.751</v>
      </c>
      <c r="GE219" s="5">
        <v>0.97670000000000001</v>
      </c>
      <c r="GF219" s="5">
        <v>0.1186</v>
      </c>
      <c r="GG219" s="5">
        <v>6.5199999999999994E-2</v>
      </c>
      <c r="GH219" s="5">
        <v>0.54220000000000002</v>
      </c>
      <c r="GI219" s="5">
        <v>0.20660000000000001</v>
      </c>
      <c r="GJ219" s="5">
        <v>0.97050000000000003</v>
      </c>
      <c r="GK219" s="5">
        <v>0.98419999999999996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0.66802380952380946</v>
      </c>
      <c r="JO219" s="4">
        <f t="shared" si="105"/>
        <v>0.77524761904761907</v>
      </c>
      <c r="JP219" s="4">
        <f t="shared" si="106"/>
        <v>0.23691428571428572</v>
      </c>
      <c r="JQ219" s="4">
        <f t="shared" si="107"/>
        <v>2.1219047619047617E-2</v>
      </c>
      <c r="JR219" s="4">
        <f t="shared" si="108"/>
        <v>0.78747142857142849</v>
      </c>
      <c r="JS219" s="4">
        <f t="shared" si="109"/>
        <v>0.48185</v>
      </c>
      <c r="JT219" s="4">
        <f t="shared" si="110"/>
        <v>0.99439523809523811</v>
      </c>
      <c r="JU219" s="4">
        <f t="shared" si="111"/>
        <v>5.0479809523809527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k=10,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k=20,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>
        <v>0.64580000000000004</v>
      </c>
      <c r="BW220" s="5">
        <v>0.73819999999999997</v>
      </c>
      <c r="BX220" s="5">
        <v>0.29370000000000002</v>
      </c>
      <c r="BY220" s="5">
        <v>2E-3</v>
      </c>
      <c r="BZ220" s="5">
        <v>0.87719999999999998</v>
      </c>
      <c r="CA220" s="5">
        <v>0.50649999999999995</v>
      </c>
      <c r="CB220" s="5">
        <v>1</v>
      </c>
      <c r="CC220" s="5">
        <v>2.734</v>
      </c>
      <c r="CD220" s="4"/>
      <c r="CE220" s="4"/>
      <c r="CF220" s="4"/>
      <c r="CG220" s="4"/>
      <c r="CH220" s="4"/>
      <c r="CI220" s="4"/>
      <c r="CJ220" s="4"/>
      <c r="CK220" s="4"/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>
        <v>0.68030000000000002</v>
      </c>
      <c r="CU220" s="4">
        <v>0.81220000000000003</v>
      </c>
      <c r="CV220" s="4">
        <v>0.2051</v>
      </c>
      <c r="CW220" s="4">
        <v>2.1000000000000001E-2</v>
      </c>
      <c r="CX220" s="4">
        <v>0.80810000000000004</v>
      </c>
      <c r="CY220" s="4">
        <v>0.44819999999999999</v>
      </c>
      <c r="CZ220" s="4">
        <v>1</v>
      </c>
      <c r="DA220" s="4">
        <v>1.6979</v>
      </c>
      <c r="DB220" s="5">
        <v>0.73560000000000003</v>
      </c>
      <c r="DC220" s="5">
        <v>0.94130000000000003</v>
      </c>
      <c r="DD220" s="5">
        <v>0.1237</v>
      </c>
      <c r="DE220" s="5">
        <v>4.36E-2</v>
      </c>
      <c r="DF220" s="5">
        <v>0.61729999999999996</v>
      </c>
      <c r="DG220" s="5">
        <v>0.35299999999999998</v>
      </c>
      <c r="DH220" s="5">
        <v>0.97729999999999995</v>
      </c>
      <c r="DI220" s="5">
        <v>0.8589</v>
      </c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>
        <v>0.73540000000000005</v>
      </c>
      <c r="EQ220" s="4">
        <v>0.94210000000000005</v>
      </c>
      <c r="ER220" s="4">
        <v>0.125</v>
      </c>
      <c r="ES220" s="4">
        <v>4.3999999999999997E-2</v>
      </c>
      <c r="ET220" s="4">
        <v>0.61539999999999995</v>
      </c>
      <c r="EU220" s="4">
        <v>0.34860000000000002</v>
      </c>
      <c r="EV220" s="4">
        <v>0.97319999999999995</v>
      </c>
      <c r="EW220" s="4">
        <v>0.85119999999999996</v>
      </c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>
        <v>0.73519999999999996</v>
      </c>
      <c r="GE220" s="5">
        <v>0.94079999999999997</v>
      </c>
      <c r="GF220" s="5">
        <v>0.1241</v>
      </c>
      <c r="GG220" s="5">
        <v>4.3999999999999997E-2</v>
      </c>
      <c r="GH220" s="5">
        <v>0.61709999999999998</v>
      </c>
      <c r="GI220" s="5">
        <v>0.34860000000000002</v>
      </c>
      <c r="GJ220" s="5">
        <v>0.97489999999999999</v>
      </c>
      <c r="GK220" s="5">
        <v>1.1506000000000001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0.67719523809523829</v>
      </c>
      <c r="JO220" s="4">
        <f t="shared" si="105"/>
        <v>0.8066904761904764</v>
      </c>
      <c r="JP220" s="4">
        <f t="shared" si="106"/>
        <v>0.22185714285714284</v>
      </c>
      <c r="JQ220" s="4">
        <f t="shared" si="107"/>
        <v>1.826190476190476E-2</v>
      </c>
      <c r="JR220" s="4">
        <f t="shared" si="108"/>
        <v>0.79896666666666671</v>
      </c>
      <c r="JS220" s="4">
        <f t="shared" si="109"/>
        <v>0.44897500000000007</v>
      </c>
      <c r="JT220" s="4">
        <f t="shared" si="110"/>
        <v>0.9954047619047619</v>
      </c>
      <c r="JU220" s="4">
        <f t="shared" si="111"/>
        <v>1.902028571428571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k=10,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k=10,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r=0.1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>
        <v>0.61819999999999997</v>
      </c>
      <c r="BW221" s="5">
        <v>0.66410000000000002</v>
      </c>
      <c r="BX221" s="5">
        <v>0.312</v>
      </c>
      <c r="BY221" s="5">
        <v>1.6000000000000001E-3</v>
      </c>
      <c r="BZ221" s="5">
        <v>0.88839999999999997</v>
      </c>
      <c r="CA221" s="5">
        <v>0.65600000000000003</v>
      </c>
      <c r="CB221" s="5">
        <v>1</v>
      </c>
      <c r="CC221" s="5">
        <v>12.1107</v>
      </c>
      <c r="CD221" s="4"/>
      <c r="CE221" s="4"/>
      <c r="CF221" s="4"/>
      <c r="CG221" s="4"/>
      <c r="CH221" s="4"/>
      <c r="CI221" s="4"/>
      <c r="CJ221" s="4"/>
      <c r="CK221" s="4"/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>
        <v>0.66180000000000005</v>
      </c>
      <c r="CU221" s="4">
        <v>0.75880000000000003</v>
      </c>
      <c r="CV221" s="4">
        <v>0.2402</v>
      </c>
      <c r="CW221" s="4">
        <v>1.6799999999999999E-2</v>
      </c>
      <c r="CX221" s="4">
        <v>0.83050000000000002</v>
      </c>
      <c r="CY221" s="4">
        <v>0.57509999999999994</v>
      </c>
      <c r="CZ221" s="4">
        <v>0.99950000000000006</v>
      </c>
      <c r="DA221" s="4">
        <v>3.2776999999999998</v>
      </c>
      <c r="DB221" s="5">
        <v>0.72919999999999996</v>
      </c>
      <c r="DC221" s="5">
        <v>0.92400000000000004</v>
      </c>
      <c r="DD221" s="5">
        <v>0.1547</v>
      </c>
      <c r="DE221" s="5">
        <v>5.4899999999999997E-2</v>
      </c>
      <c r="DF221" s="5">
        <v>0.60660000000000003</v>
      </c>
      <c r="DG221" s="5">
        <v>0.27460000000000001</v>
      </c>
      <c r="DH221" s="5">
        <v>0.97109999999999996</v>
      </c>
      <c r="DI221" s="5">
        <v>0.93920000000000003</v>
      </c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>
        <v>0.72709999999999997</v>
      </c>
      <c r="EQ221" s="4">
        <v>0.92090000000000005</v>
      </c>
      <c r="ER221" s="4">
        <v>0.15490000000000001</v>
      </c>
      <c r="ES221" s="4">
        <v>5.5399999999999998E-2</v>
      </c>
      <c r="ET221" s="4">
        <v>0.60629999999999995</v>
      </c>
      <c r="EU221" s="4">
        <v>0.27210000000000001</v>
      </c>
      <c r="EV221" s="4">
        <v>0.96740000000000004</v>
      </c>
      <c r="EW221" s="4">
        <v>0.93059999999999998</v>
      </c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>
        <v>0.72709999999999997</v>
      </c>
      <c r="GE221" s="5">
        <v>0.91910000000000003</v>
      </c>
      <c r="GF221" s="5">
        <v>0.15679999999999999</v>
      </c>
      <c r="GG221" s="5">
        <v>5.57E-2</v>
      </c>
      <c r="GH221" s="5">
        <v>0.60650000000000004</v>
      </c>
      <c r="GI221" s="5">
        <v>0.27029999999999998</v>
      </c>
      <c r="GJ221" s="5">
        <v>0.96989999999999998</v>
      </c>
      <c r="GK221" s="5">
        <v>0.98460000000000003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0.65763333333333351</v>
      </c>
      <c r="JO221" s="4">
        <f t="shared" si="105"/>
        <v>0.75364761904761923</v>
      </c>
      <c r="JP221" s="4">
        <f t="shared" si="106"/>
        <v>0.25042857142857139</v>
      </c>
      <c r="JQ221" s="4">
        <f t="shared" si="107"/>
        <v>1.8466666666666662E-2</v>
      </c>
      <c r="JR221" s="4">
        <f t="shared" si="108"/>
        <v>0.8102857142857145</v>
      </c>
      <c r="JS221" s="4">
        <f t="shared" si="109"/>
        <v>0.5487375000000001</v>
      </c>
      <c r="JT221" s="4">
        <f t="shared" si="110"/>
        <v>0.99433809523809524</v>
      </c>
      <c r="JU221" s="4">
        <f t="shared" si="111"/>
        <v>4.9084809523809527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k=10, r=0.1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k=20,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>
        <v>0.60470000000000002</v>
      </c>
      <c r="BW222" s="5">
        <v>0.63829999999999998</v>
      </c>
      <c r="BX222" s="5">
        <v>0.33210000000000001</v>
      </c>
      <c r="BY222" s="5">
        <v>1.6000000000000001E-3</v>
      </c>
      <c r="BZ222" s="5">
        <v>0.88829999999999998</v>
      </c>
      <c r="CA222" s="5">
        <v>0.66110000000000002</v>
      </c>
      <c r="CB222" s="5">
        <v>1</v>
      </c>
      <c r="CC222" s="5">
        <v>13.581300000000001</v>
      </c>
      <c r="CD222" s="4"/>
      <c r="CE222" s="4"/>
      <c r="CF222" s="4"/>
      <c r="CG222" s="4"/>
      <c r="CH222" s="4"/>
      <c r="CI222" s="4"/>
      <c r="CJ222" s="4"/>
      <c r="CK222" s="4"/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>
        <v>0.66369999999999996</v>
      </c>
      <c r="CU222" s="4">
        <v>0.77229999999999999</v>
      </c>
      <c r="CV222" s="4">
        <v>0.2233</v>
      </c>
      <c r="CW222" s="4">
        <v>1.4800000000000001E-2</v>
      </c>
      <c r="CX222" s="4">
        <v>0.82279999999999998</v>
      </c>
      <c r="CY222" s="4">
        <v>0.64680000000000004</v>
      </c>
      <c r="CZ222" s="4">
        <v>1</v>
      </c>
      <c r="DA222" s="4">
        <v>3.3130999999999999</v>
      </c>
      <c r="DB222" s="5">
        <v>0.75639999999999996</v>
      </c>
      <c r="DC222" s="5">
        <v>1.0007999999999999</v>
      </c>
      <c r="DD222" s="5">
        <v>0.13569999999999999</v>
      </c>
      <c r="DE222" s="5">
        <v>2.8199999999999999E-2</v>
      </c>
      <c r="DF222" s="5">
        <v>0.69569999999999999</v>
      </c>
      <c r="DG222" s="5">
        <v>0.6149</v>
      </c>
      <c r="DH222" s="5">
        <v>0.98129999999999995</v>
      </c>
      <c r="DI222" s="5">
        <v>0.96960000000000002</v>
      </c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>
        <v>0.75460000000000005</v>
      </c>
      <c r="EQ222" s="4">
        <v>0.99780000000000002</v>
      </c>
      <c r="ER222" s="4">
        <v>0.13700000000000001</v>
      </c>
      <c r="ES222" s="4">
        <v>2.8500000000000001E-2</v>
      </c>
      <c r="ET222" s="4">
        <v>0.69499999999999995</v>
      </c>
      <c r="EU222" s="4">
        <v>0.60719999999999996</v>
      </c>
      <c r="EV222" s="4">
        <v>0.97919999999999996</v>
      </c>
      <c r="EW222" s="4">
        <v>0.97089999999999999</v>
      </c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>
        <v>0.75449999999999995</v>
      </c>
      <c r="GE222" s="5">
        <v>0.99680000000000002</v>
      </c>
      <c r="GF222" s="5">
        <v>0.1429</v>
      </c>
      <c r="GG222" s="5">
        <v>2.86E-2</v>
      </c>
      <c r="GH222" s="5">
        <v>0.6966</v>
      </c>
      <c r="GI222" s="5">
        <v>0.60670000000000002</v>
      </c>
      <c r="GJ222" s="5">
        <v>0.98009999999999997</v>
      </c>
      <c r="GK222" s="5">
        <v>1.0401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0.65837142857142861</v>
      </c>
      <c r="JO222" s="4">
        <f t="shared" si="105"/>
        <v>0.76358095238095236</v>
      </c>
      <c r="JP222" s="4">
        <f t="shared" si="106"/>
        <v>0.24579523809523812</v>
      </c>
      <c r="JQ222" s="4">
        <f t="shared" si="107"/>
        <v>1.256190476190476E-2</v>
      </c>
      <c r="JR222" s="4">
        <f t="shared" si="108"/>
        <v>0.82502857142857167</v>
      </c>
      <c r="JS222" s="4">
        <f t="shared" si="109"/>
        <v>0.64415624999999999</v>
      </c>
      <c r="JT222" s="4">
        <f t="shared" si="110"/>
        <v>0.99633333333333329</v>
      </c>
      <c r="JU222" s="4">
        <f t="shared" si="111"/>
        <v>4.9989428571428576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k=10,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k=20,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k=10,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>
        <v>0.6109</v>
      </c>
      <c r="K223" s="5">
        <v>0.65100000000000002</v>
      </c>
      <c r="L223" s="5">
        <v>0.31480000000000002</v>
      </c>
      <c r="M223" s="5">
        <v>3.0999999999999999E-3</v>
      </c>
      <c r="N223" s="5">
        <v>0.88380000000000003</v>
      </c>
      <c r="O223" s="5">
        <v>0.65700000000000003</v>
      </c>
      <c r="P223" s="5">
        <v>1</v>
      </c>
      <c r="Q223" s="5">
        <v>9.9930000000000003</v>
      </c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>
        <v>0.60740000000000005</v>
      </c>
      <c r="BW223" s="5">
        <v>0.64349999999999996</v>
      </c>
      <c r="BX223" s="5">
        <v>0.3266</v>
      </c>
      <c r="BY223" s="5">
        <v>1.6000000000000001E-3</v>
      </c>
      <c r="BZ223" s="5">
        <v>0.88839999999999997</v>
      </c>
      <c r="CA223" s="5">
        <v>0.66049999999999998</v>
      </c>
      <c r="CB223" s="5">
        <v>1</v>
      </c>
      <c r="CC223" s="5">
        <v>17.702999999999999</v>
      </c>
      <c r="CD223" s="4"/>
      <c r="CE223" s="4"/>
      <c r="CF223" s="4"/>
      <c r="CG223" s="4"/>
      <c r="CH223" s="4"/>
      <c r="CI223" s="4"/>
      <c r="CJ223" s="4"/>
      <c r="CK223" s="4"/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>
        <v>0.66559999999999997</v>
      </c>
      <c r="CU223" s="4">
        <v>0.77580000000000005</v>
      </c>
      <c r="CV223" s="4">
        <v>0.22239999999999999</v>
      </c>
      <c r="CW223" s="4">
        <v>1.4800000000000001E-2</v>
      </c>
      <c r="CX223" s="4">
        <v>0.82320000000000004</v>
      </c>
      <c r="CY223" s="4">
        <v>0.64649999999999996</v>
      </c>
      <c r="CZ223" s="4">
        <v>1</v>
      </c>
      <c r="DA223" s="4">
        <v>3.3866000000000001</v>
      </c>
      <c r="DB223" s="5">
        <v>0.75680000000000003</v>
      </c>
      <c r="DC223" s="5">
        <v>1.0014000000000001</v>
      </c>
      <c r="DD223" s="5">
        <v>0.13639999999999999</v>
      </c>
      <c r="DE223" s="5">
        <v>2.8199999999999999E-2</v>
      </c>
      <c r="DF223" s="5">
        <v>0.69620000000000004</v>
      </c>
      <c r="DG223" s="5">
        <v>0.61499999999999999</v>
      </c>
      <c r="DH223" s="5">
        <v>0.98129999999999995</v>
      </c>
      <c r="DI223" s="5">
        <v>0.96630000000000005</v>
      </c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>
        <v>0.755</v>
      </c>
      <c r="EQ223" s="4">
        <v>0.99819999999999998</v>
      </c>
      <c r="ER223" s="4">
        <v>0.13719999999999999</v>
      </c>
      <c r="ES223" s="4">
        <v>2.86E-2</v>
      </c>
      <c r="ET223" s="4">
        <v>0.69579999999999997</v>
      </c>
      <c r="EU223" s="4">
        <v>0.60719999999999996</v>
      </c>
      <c r="EV223" s="4">
        <v>0.97919999999999996</v>
      </c>
      <c r="EW223" s="4">
        <v>0.96550000000000002</v>
      </c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>
        <v>0.75480000000000003</v>
      </c>
      <c r="GE223" s="5">
        <v>0.997</v>
      </c>
      <c r="GF223" s="5">
        <v>0.14319999999999999</v>
      </c>
      <c r="GG223" s="5">
        <v>2.86E-2</v>
      </c>
      <c r="GH223" s="5">
        <v>0.69689999999999996</v>
      </c>
      <c r="GI223" s="5">
        <v>0.60670000000000002</v>
      </c>
      <c r="GJ223" s="5">
        <v>0.98009999999999997</v>
      </c>
      <c r="GK223" s="5">
        <v>1.0368999999999999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0.66001428571428566</v>
      </c>
      <c r="JO223" s="4">
        <f t="shared" si="105"/>
        <v>0.7666333333333335</v>
      </c>
      <c r="JP223" s="4">
        <f t="shared" si="106"/>
        <v>0.24488095238095242</v>
      </c>
      <c r="JQ223" s="4">
        <f t="shared" si="107"/>
        <v>1.2566666666666667E-2</v>
      </c>
      <c r="JR223" s="4">
        <f t="shared" si="108"/>
        <v>0.82514285714285707</v>
      </c>
      <c r="JS223" s="4">
        <f t="shared" si="109"/>
        <v>0.64376250000000002</v>
      </c>
      <c r="JT223" s="4">
        <f t="shared" si="110"/>
        <v>0.99633333333333329</v>
      </c>
      <c r="JU223" s="4">
        <f t="shared" si="111"/>
        <v>5.175190476190477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k=10, r=0.1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k=15,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>
        <v>0.62419999999999998</v>
      </c>
      <c r="K224" s="5">
        <v>0.6754</v>
      </c>
      <c r="L224" s="5">
        <v>0.30309999999999998</v>
      </c>
      <c r="M224" s="5">
        <v>3.0999999999999999E-3</v>
      </c>
      <c r="N224" s="5">
        <v>0.88029999999999997</v>
      </c>
      <c r="O224" s="5">
        <v>0.65780000000000005</v>
      </c>
      <c r="P224" s="5">
        <v>1</v>
      </c>
      <c r="Q224" s="5">
        <v>9.9718</v>
      </c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>
        <v>0.62290000000000001</v>
      </c>
      <c r="BW224" s="5">
        <v>0.67169999999999996</v>
      </c>
      <c r="BX224" s="5">
        <v>0.30830000000000002</v>
      </c>
      <c r="BY224" s="5">
        <v>1.6000000000000001E-3</v>
      </c>
      <c r="BZ224" s="5">
        <v>0.88470000000000004</v>
      </c>
      <c r="CA224" s="5">
        <v>0.65990000000000004</v>
      </c>
      <c r="CB224" s="5">
        <v>1</v>
      </c>
      <c r="CC224" s="5">
        <v>24.1555</v>
      </c>
      <c r="CD224" s="4"/>
      <c r="CE224" s="4"/>
      <c r="CF224" s="4"/>
      <c r="CG224" s="4"/>
      <c r="CH224" s="4"/>
      <c r="CI224" s="4"/>
      <c r="CJ224" s="4"/>
      <c r="CK224" s="4"/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>
        <v>0.66120000000000001</v>
      </c>
      <c r="CU224" s="4">
        <v>0.75900000000000001</v>
      </c>
      <c r="CV224" s="4">
        <v>0.23699999999999999</v>
      </c>
      <c r="CW224" s="4">
        <v>1.4800000000000001E-2</v>
      </c>
      <c r="CX224" s="4">
        <v>0.83079999999999998</v>
      </c>
      <c r="CY224" s="4">
        <v>0.65049999999999997</v>
      </c>
      <c r="CZ224" s="4">
        <v>1</v>
      </c>
      <c r="DA224" s="4">
        <v>3.2902</v>
      </c>
      <c r="DB224" s="5">
        <v>0.74429999999999996</v>
      </c>
      <c r="DC224" s="5">
        <v>0.96970000000000001</v>
      </c>
      <c r="DD224" s="5">
        <v>0.14219999999999999</v>
      </c>
      <c r="DE224" s="5">
        <v>2.8500000000000001E-2</v>
      </c>
      <c r="DF224" s="5">
        <v>0.70540000000000003</v>
      </c>
      <c r="DG224" s="5">
        <v>0.61650000000000005</v>
      </c>
      <c r="DH224" s="5">
        <v>0.98129999999999995</v>
      </c>
      <c r="DI224" s="5">
        <v>0.97189999999999999</v>
      </c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>
        <v>0.74280000000000002</v>
      </c>
      <c r="EQ224" s="4">
        <v>0.96750000000000003</v>
      </c>
      <c r="ER224" s="4">
        <v>0.14319999999999999</v>
      </c>
      <c r="ES224" s="4">
        <v>2.8799999999999999E-2</v>
      </c>
      <c r="ET224" s="4">
        <v>0.70469999999999999</v>
      </c>
      <c r="EU224" s="4">
        <v>0.60870000000000002</v>
      </c>
      <c r="EV224" s="4">
        <v>0.97919999999999996</v>
      </c>
      <c r="EW224" s="4">
        <v>0.96850000000000003</v>
      </c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>
        <v>0.74270000000000003</v>
      </c>
      <c r="GE224" s="5">
        <v>0.96679999999999999</v>
      </c>
      <c r="GF224" s="5">
        <v>0.14979999999999999</v>
      </c>
      <c r="GG224" s="5">
        <v>2.8899999999999999E-2</v>
      </c>
      <c r="GH224" s="5">
        <v>0.7056</v>
      </c>
      <c r="GI224" s="5">
        <v>0.60819999999999996</v>
      </c>
      <c r="GJ224" s="5">
        <v>0.98009999999999997</v>
      </c>
      <c r="GK224" s="5">
        <v>1.0358000000000001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0.6616428571428572</v>
      </c>
      <c r="JO224" s="4">
        <f t="shared" si="105"/>
        <v>0.76469523809523798</v>
      </c>
      <c r="JP224" s="4">
        <f t="shared" si="106"/>
        <v>0.24605238095238094</v>
      </c>
      <c r="JQ224" s="4">
        <f t="shared" si="107"/>
        <v>1.2623809523809523E-2</v>
      </c>
      <c r="JR224" s="4">
        <f t="shared" si="108"/>
        <v>0.82784285714285721</v>
      </c>
      <c r="JS224" s="4">
        <f t="shared" si="109"/>
        <v>0.64604375000000003</v>
      </c>
      <c r="JT224" s="4">
        <f t="shared" si="110"/>
        <v>0.99633333333333329</v>
      </c>
      <c r="JU224" s="4">
        <f t="shared" si="111"/>
        <v>5.3764095238095235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k=10, r=0.1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k=20,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k=10,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>
        <v>0.62690000000000001</v>
      </c>
      <c r="K225" s="5">
        <v>0.68100000000000005</v>
      </c>
      <c r="L225" s="5">
        <v>0.3024</v>
      </c>
      <c r="M225" s="5">
        <v>3.0999999999999999E-3</v>
      </c>
      <c r="N225" s="5">
        <v>0.88</v>
      </c>
      <c r="O225" s="5">
        <v>0.65690000000000004</v>
      </c>
      <c r="P225" s="5">
        <v>1</v>
      </c>
      <c r="Q225" s="5">
        <v>10.257099999999999</v>
      </c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>
        <v>0.62529999999999997</v>
      </c>
      <c r="BW225" s="5">
        <v>0.67579999999999996</v>
      </c>
      <c r="BX225" s="5">
        <v>0.30909999999999999</v>
      </c>
      <c r="BY225" s="5">
        <v>1.6000000000000001E-3</v>
      </c>
      <c r="BZ225" s="5">
        <v>0.88319999999999999</v>
      </c>
      <c r="CA225" s="5">
        <v>0.65900000000000003</v>
      </c>
      <c r="CB225" s="5">
        <v>1</v>
      </c>
      <c r="CC225" s="5">
        <v>16.0806</v>
      </c>
      <c r="CD225" s="4"/>
      <c r="CE225" s="4"/>
      <c r="CF225" s="4"/>
      <c r="CG225" s="4"/>
      <c r="CH225" s="4"/>
      <c r="CI225" s="4"/>
      <c r="CJ225" s="4"/>
      <c r="CK225" s="4"/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>
        <v>0.66259999999999997</v>
      </c>
      <c r="CU225" s="4">
        <v>0.76170000000000004</v>
      </c>
      <c r="CV225" s="4">
        <v>0.23680000000000001</v>
      </c>
      <c r="CW225" s="4">
        <v>1.4800000000000001E-2</v>
      </c>
      <c r="CX225" s="4">
        <v>0.83020000000000005</v>
      </c>
      <c r="CY225" s="4">
        <v>0.64990000000000003</v>
      </c>
      <c r="CZ225" s="4">
        <v>1</v>
      </c>
      <c r="DA225" s="4">
        <v>3.3336000000000001</v>
      </c>
      <c r="DB225" s="5">
        <v>0.74470000000000003</v>
      </c>
      <c r="DC225" s="5">
        <v>0.97019999999999995</v>
      </c>
      <c r="DD225" s="5">
        <v>0.1426</v>
      </c>
      <c r="DE225" s="5">
        <v>2.8500000000000001E-2</v>
      </c>
      <c r="DF225" s="5">
        <v>0.7056</v>
      </c>
      <c r="DG225" s="5">
        <v>0.61650000000000005</v>
      </c>
      <c r="DH225" s="5">
        <v>0.98129999999999995</v>
      </c>
      <c r="DI225" s="5">
        <v>0.97160000000000002</v>
      </c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>
        <v>0.74309999999999998</v>
      </c>
      <c r="EQ225" s="4">
        <v>0.96750000000000003</v>
      </c>
      <c r="ER225" s="4">
        <v>0.1434</v>
      </c>
      <c r="ES225" s="4">
        <v>2.8899999999999999E-2</v>
      </c>
      <c r="ET225" s="4">
        <v>0.70509999999999995</v>
      </c>
      <c r="EU225" s="4">
        <v>0.60870000000000002</v>
      </c>
      <c r="EV225" s="4">
        <v>0.97919999999999996</v>
      </c>
      <c r="EW225" s="4">
        <v>0.96709999999999996</v>
      </c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>
        <v>0.7429</v>
      </c>
      <c r="GE225" s="5">
        <v>0.96679999999999999</v>
      </c>
      <c r="GF225" s="5">
        <v>0.1507</v>
      </c>
      <c r="GG225" s="5">
        <v>2.8899999999999999E-2</v>
      </c>
      <c r="GH225" s="5">
        <v>0.70589999999999997</v>
      </c>
      <c r="GI225" s="5">
        <v>0.60819999999999996</v>
      </c>
      <c r="GJ225" s="5">
        <v>0.98009999999999997</v>
      </c>
      <c r="GK225" s="5">
        <v>1.0383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0.66326190476190494</v>
      </c>
      <c r="JO225" s="4">
        <f t="shared" si="105"/>
        <v>0.76770952380952384</v>
      </c>
      <c r="JP225" s="4">
        <f t="shared" si="106"/>
        <v>0.24584285714285711</v>
      </c>
      <c r="JQ225" s="4">
        <f t="shared" si="107"/>
        <v>1.263809523809524E-2</v>
      </c>
      <c r="JR225" s="4">
        <f t="shared" si="108"/>
        <v>0.82745238095238094</v>
      </c>
      <c r="JS225" s="4">
        <f t="shared" si="109"/>
        <v>0.64537499999999992</v>
      </c>
      <c r="JT225" s="4">
        <f t="shared" si="110"/>
        <v>0.99633333333333329</v>
      </c>
      <c r="JU225" s="4">
        <f t="shared" si="111"/>
        <v>5.2372238095238099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k=10, r=0.1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k=15,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>
        <v>0.61829999999999996</v>
      </c>
      <c r="K226" s="5">
        <v>0.66369999999999996</v>
      </c>
      <c r="L226" s="5">
        <v>0.31280000000000002</v>
      </c>
      <c r="M226" s="5">
        <v>3.0999999999999999E-3</v>
      </c>
      <c r="N226" s="5">
        <v>0.88109999999999999</v>
      </c>
      <c r="O226" s="5">
        <v>0.65649999999999997</v>
      </c>
      <c r="P226" s="5">
        <v>1</v>
      </c>
      <c r="Q226" s="5">
        <v>9.9674999999999994</v>
      </c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>
        <v>0.61619999999999997</v>
      </c>
      <c r="BW226" s="5">
        <v>0.65839999999999999</v>
      </c>
      <c r="BX226" s="5">
        <v>0.32169999999999999</v>
      </c>
      <c r="BY226" s="5">
        <v>1.6000000000000001E-3</v>
      </c>
      <c r="BZ226" s="5">
        <v>0.88500000000000001</v>
      </c>
      <c r="CA226" s="5">
        <v>0.65900000000000003</v>
      </c>
      <c r="CB226" s="5">
        <v>1</v>
      </c>
      <c r="CC226" s="5">
        <v>10.201700000000001</v>
      </c>
      <c r="CD226" s="4"/>
      <c r="CE226" s="4"/>
      <c r="CF226" s="4"/>
      <c r="CG226" s="4"/>
      <c r="CH226" s="4"/>
      <c r="CI226" s="4"/>
      <c r="CJ226" s="4"/>
      <c r="CK226" s="4"/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>
        <v>0.66059999999999997</v>
      </c>
      <c r="CU226" s="4">
        <v>0.75960000000000005</v>
      </c>
      <c r="CV226" s="4">
        <v>0.23269999999999999</v>
      </c>
      <c r="CW226" s="4">
        <v>1.4800000000000001E-2</v>
      </c>
      <c r="CX226" s="4">
        <v>0.82799999999999996</v>
      </c>
      <c r="CY226" s="4">
        <v>0.64849999999999997</v>
      </c>
      <c r="CZ226" s="4">
        <v>1</v>
      </c>
      <c r="DA226" s="4">
        <v>3.3315000000000001</v>
      </c>
      <c r="DB226" s="5">
        <v>0.74739999999999995</v>
      </c>
      <c r="DC226" s="5">
        <v>0.97750000000000004</v>
      </c>
      <c r="DD226" s="5">
        <v>0.14000000000000001</v>
      </c>
      <c r="DE226" s="5">
        <v>2.8400000000000002E-2</v>
      </c>
      <c r="DF226" s="5">
        <v>0.70189999999999997</v>
      </c>
      <c r="DG226" s="5">
        <v>0.6159</v>
      </c>
      <c r="DH226" s="5">
        <v>0.98129999999999995</v>
      </c>
      <c r="DI226" s="5">
        <v>0.96789999999999998</v>
      </c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>
        <v>0.74570000000000003</v>
      </c>
      <c r="EQ226" s="4">
        <v>0.97460000000000002</v>
      </c>
      <c r="ER226" s="4">
        <v>0.14099999999999999</v>
      </c>
      <c r="ES226" s="4">
        <v>2.87E-2</v>
      </c>
      <c r="ET226" s="4">
        <v>0.70120000000000005</v>
      </c>
      <c r="EU226" s="4">
        <v>0.60799999999999998</v>
      </c>
      <c r="EV226" s="4">
        <v>0.97919999999999996</v>
      </c>
      <c r="EW226" s="4">
        <v>0.96489999999999998</v>
      </c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>
        <v>0.74580000000000002</v>
      </c>
      <c r="GE226" s="5">
        <v>0.97440000000000004</v>
      </c>
      <c r="GF226" s="5">
        <v>0.14729999999999999</v>
      </c>
      <c r="GG226" s="5">
        <v>2.8799999999999999E-2</v>
      </c>
      <c r="GH226" s="5">
        <v>0.70230000000000004</v>
      </c>
      <c r="GI226" s="5">
        <v>0.60750000000000004</v>
      </c>
      <c r="GJ226" s="5">
        <v>0.98009999999999997</v>
      </c>
      <c r="GK226" s="5">
        <v>1.0378000000000001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0.65927619047619046</v>
      </c>
      <c r="JO226" s="4">
        <f t="shared" si="105"/>
        <v>0.76082380952380957</v>
      </c>
      <c r="JP226" s="4">
        <f t="shared" si="106"/>
        <v>0.2492095238095238</v>
      </c>
      <c r="JQ226" s="4">
        <f t="shared" si="107"/>
        <v>1.2604761904761905E-2</v>
      </c>
      <c r="JR226" s="4">
        <f t="shared" si="108"/>
        <v>0.82660000000000011</v>
      </c>
      <c r="JS226" s="4">
        <f t="shared" si="109"/>
        <v>0.64457500000000001</v>
      </c>
      <c r="JT226" s="4">
        <f t="shared" si="110"/>
        <v>0.99633333333333329</v>
      </c>
      <c r="JU226" s="4">
        <f t="shared" si="111"/>
        <v>4.9282000000000012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k=10, r=0.1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k=20,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k=15,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>
        <v>0.62050000000000005</v>
      </c>
      <c r="K227" s="5">
        <v>0.66790000000000005</v>
      </c>
      <c r="L227" s="5">
        <v>0.3115</v>
      </c>
      <c r="M227" s="5">
        <v>3.0999999999999999E-3</v>
      </c>
      <c r="N227" s="5">
        <v>0.88119999999999998</v>
      </c>
      <c r="O227" s="5">
        <v>0.65569999999999995</v>
      </c>
      <c r="P227" s="5">
        <v>1</v>
      </c>
      <c r="Q227" s="5">
        <v>9.9497</v>
      </c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>
        <v>0.61819999999999997</v>
      </c>
      <c r="BW227" s="5">
        <v>0.66210000000000002</v>
      </c>
      <c r="BX227" s="5">
        <v>0.31950000000000001</v>
      </c>
      <c r="BY227" s="5">
        <v>1.6000000000000001E-3</v>
      </c>
      <c r="BZ227" s="5">
        <v>0.88429999999999997</v>
      </c>
      <c r="CA227" s="5">
        <v>0.65800000000000003</v>
      </c>
      <c r="CB227" s="5">
        <v>1</v>
      </c>
      <c r="CC227" s="5">
        <v>10.622999999999999</v>
      </c>
      <c r="CD227" s="4"/>
      <c r="CE227" s="4"/>
      <c r="CF227" s="4"/>
      <c r="CG227" s="4"/>
      <c r="CH227" s="4"/>
      <c r="CI227" s="4"/>
      <c r="CJ227" s="4"/>
      <c r="CK227" s="4"/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>
        <v>0.66180000000000005</v>
      </c>
      <c r="CU227" s="4">
        <v>0.76219999999999999</v>
      </c>
      <c r="CV227" s="4">
        <v>0.23269999999999999</v>
      </c>
      <c r="CW227" s="4">
        <v>1.4800000000000001E-2</v>
      </c>
      <c r="CX227" s="4">
        <v>0.8276</v>
      </c>
      <c r="CY227" s="4">
        <v>0.64790000000000003</v>
      </c>
      <c r="CZ227" s="4">
        <v>1</v>
      </c>
      <c r="DA227" s="4">
        <v>3.3714</v>
      </c>
      <c r="DB227" s="5">
        <v>0.74790000000000001</v>
      </c>
      <c r="DC227" s="5">
        <v>0.97819999999999996</v>
      </c>
      <c r="DD227" s="5">
        <v>0.14050000000000001</v>
      </c>
      <c r="DE227" s="5">
        <v>2.8400000000000002E-2</v>
      </c>
      <c r="DF227" s="5">
        <v>0.70220000000000005</v>
      </c>
      <c r="DG227" s="5">
        <v>0.61580000000000001</v>
      </c>
      <c r="DH227" s="5">
        <v>0.98129999999999995</v>
      </c>
      <c r="DI227" s="5">
        <v>0.96779999999999999</v>
      </c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>
        <v>0.74609999999999999</v>
      </c>
      <c r="EQ227" s="4">
        <v>0.97499999999999998</v>
      </c>
      <c r="ER227" s="4">
        <v>0.1416</v>
      </c>
      <c r="ES227" s="4">
        <v>2.8799999999999999E-2</v>
      </c>
      <c r="ET227" s="4">
        <v>0.70150000000000001</v>
      </c>
      <c r="EU227" s="4">
        <v>0.60799999999999998</v>
      </c>
      <c r="EV227" s="4">
        <v>0.97919999999999996</v>
      </c>
      <c r="EW227" s="4">
        <v>0.96540000000000004</v>
      </c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>
        <v>0.746</v>
      </c>
      <c r="GE227" s="5">
        <v>0.97440000000000004</v>
      </c>
      <c r="GF227" s="5">
        <v>0.14810000000000001</v>
      </c>
      <c r="GG227" s="5">
        <v>2.8799999999999999E-2</v>
      </c>
      <c r="GH227" s="5">
        <v>0.70250000000000001</v>
      </c>
      <c r="GI227" s="5">
        <v>0.60750000000000004</v>
      </c>
      <c r="GJ227" s="5">
        <v>0.98009999999999997</v>
      </c>
      <c r="GK227" s="5">
        <v>1.0409999999999999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0.66076666666666672</v>
      </c>
      <c r="JO227" s="4">
        <f t="shared" si="105"/>
        <v>0.76363809523809523</v>
      </c>
      <c r="JP227" s="4">
        <f t="shared" si="106"/>
        <v>0.2490333333333333</v>
      </c>
      <c r="JQ227" s="4">
        <f t="shared" si="107"/>
        <v>1.2609523809523808E-2</v>
      </c>
      <c r="JR227" s="4">
        <f t="shared" si="108"/>
        <v>0.82626666666666659</v>
      </c>
      <c r="JS227" s="4">
        <f t="shared" si="109"/>
        <v>0.64395625000000001</v>
      </c>
      <c r="JT227" s="4">
        <f t="shared" si="110"/>
        <v>0.99633333333333329</v>
      </c>
      <c r="JU227" s="4">
        <f t="shared" si="111"/>
        <v>5.0211761904761882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k=10, r=0.1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k=15,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k=15,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>
        <v>0.64800000000000002</v>
      </c>
      <c r="K228" s="5">
        <v>0.73199999999999998</v>
      </c>
      <c r="L228" s="5">
        <v>0.21909999999999999</v>
      </c>
      <c r="M228" s="5">
        <v>8.6E-3</v>
      </c>
      <c r="N228" s="5">
        <v>0.84640000000000004</v>
      </c>
      <c r="O228" s="5">
        <v>0.2268</v>
      </c>
      <c r="P228" s="5">
        <v>1</v>
      </c>
      <c r="Q228" s="5">
        <v>2.4384000000000001</v>
      </c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>
        <v>0.64510000000000001</v>
      </c>
      <c r="BW228" s="5">
        <v>0.72699999999999998</v>
      </c>
      <c r="BX228" s="5">
        <v>0.24679999999999999</v>
      </c>
      <c r="BY228" s="5">
        <v>4.3E-3</v>
      </c>
      <c r="BZ228" s="5">
        <v>0.85270000000000001</v>
      </c>
      <c r="CA228" s="5">
        <v>0.23280000000000001</v>
      </c>
      <c r="CB228" s="5">
        <v>1</v>
      </c>
      <c r="CC228" s="5">
        <v>2.3384999999999998</v>
      </c>
      <c r="CD228" s="4"/>
      <c r="CE228" s="4"/>
      <c r="CF228" s="4"/>
      <c r="CG228" s="4"/>
      <c r="CH228" s="4"/>
      <c r="CI228" s="4"/>
      <c r="CJ228" s="4"/>
      <c r="CK228" s="4"/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>
        <v>0.69079999999999997</v>
      </c>
      <c r="CU228" s="4">
        <v>0.82820000000000005</v>
      </c>
      <c r="CV228" s="4">
        <v>0.14949999999999999</v>
      </c>
      <c r="CW228" s="4">
        <v>3.49E-2</v>
      </c>
      <c r="CX228" s="4">
        <v>0.755</v>
      </c>
      <c r="CY228" s="4">
        <v>0.25130000000000002</v>
      </c>
      <c r="CZ228" s="4">
        <v>0.99980000000000002</v>
      </c>
      <c r="DA228" s="4">
        <v>1.3717999999999999</v>
      </c>
      <c r="DB228" s="5">
        <v>0.75119999999999998</v>
      </c>
      <c r="DC228" s="5">
        <v>0.97319999999999995</v>
      </c>
      <c r="DD228" s="5">
        <v>0.10630000000000001</v>
      </c>
      <c r="DE228" s="5">
        <v>5.3900000000000003E-2</v>
      </c>
      <c r="DF228" s="5">
        <v>0.53169999999999995</v>
      </c>
      <c r="DG228" s="5">
        <v>0.2455</v>
      </c>
      <c r="DH228" s="5">
        <v>0.97219999999999995</v>
      </c>
      <c r="DI228" s="5">
        <v>0.55769999999999997</v>
      </c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>
        <v>0.75060000000000004</v>
      </c>
      <c r="EQ228" s="4">
        <v>0.97309999999999997</v>
      </c>
      <c r="ER228" s="4">
        <v>0.1099</v>
      </c>
      <c r="ES228" s="4">
        <v>5.4399999999999997E-2</v>
      </c>
      <c r="ET228" s="4">
        <v>0.53</v>
      </c>
      <c r="EU228" s="4">
        <v>0.2424</v>
      </c>
      <c r="EV228" s="4">
        <v>0.96809999999999996</v>
      </c>
      <c r="EW228" s="4">
        <v>0.54979999999999996</v>
      </c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>
        <v>0.75039999999999996</v>
      </c>
      <c r="GE228" s="5">
        <v>0.97160000000000002</v>
      </c>
      <c r="GF228" s="5">
        <v>0.107</v>
      </c>
      <c r="GG228" s="5">
        <v>5.4699999999999999E-2</v>
      </c>
      <c r="GH228" s="5">
        <v>0.53010000000000002</v>
      </c>
      <c r="GI228" s="5">
        <v>0.2409</v>
      </c>
      <c r="GJ228" s="5">
        <v>0.97040000000000004</v>
      </c>
      <c r="GK228" s="5">
        <v>0.6129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0.68542999999999998</v>
      </c>
      <c r="JO228" s="4">
        <f t="shared" si="105"/>
        <v>0.81779500000000005</v>
      </c>
      <c r="JP228" s="4">
        <f t="shared" si="106"/>
        <v>0.17192000000000002</v>
      </c>
      <c r="JQ228" s="4">
        <f t="shared" si="107"/>
        <v>2.8164999999999996E-2</v>
      </c>
      <c r="JR228" s="4">
        <f t="shared" si="108"/>
        <v>0.74839999999999995</v>
      </c>
      <c r="JS228" s="4">
        <f t="shared" si="109"/>
        <v>0.23936499999999999</v>
      </c>
      <c r="JT228" s="4">
        <f t="shared" si="110"/>
        <v>0.99425000000000008</v>
      </c>
      <c r="JU228" s="4">
        <f t="shared" si="111"/>
        <v>1.5664899999999999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k=10,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k=20,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r=0.8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k=15, r=0.9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>
        <v>0.64439999999999997</v>
      </c>
      <c r="K229" s="5">
        <v>0.73299999999999998</v>
      </c>
      <c r="L229" s="5">
        <v>0.28560000000000002</v>
      </c>
      <c r="M229" s="5">
        <v>4.5999999999999999E-3</v>
      </c>
      <c r="N229" s="5">
        <v>0.87160000000000004</v>
      </c>
      <c r="O229" s="5">
        <v>0.43290000000000001</v>
      </c>
      <c r="P229" s="5">
        <v>1</v>
      </c>
      <c r="Q229" s="5">
        <v>2.5575999999999999</v>
      </c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>
        <v>0.64249999999999996</v>
      </c>
      <c r="BW229" s="5">
        <v>0.73099999999999998</v>
      </c>
      <c r="BX229" s="5">
        <v>0.29289999999999999</v>
      </c>
      <c r="BY229" s="5">
        <v>2.3E-3</v>
      </c>
      <c r="BZ229" s="5">
        <v>0.87649999999999995</v>
      </c>
      <c r="CA229" s="5">
        <v>0.44330000000000003</v>
      </c>
      <c r="CB229" s="5">
        <v>1</v>
      </c>
      <c r="CC229" s="5">
        <v>3.9281000000000001</v>
      </c>
      <c r="CD229" s="4"/>
      <c r="CE229" s="4"/>
      <c r="CF229" s="4"/>
      <c r="CG229" s="4"/>
      <c r="CH229" s="4"/>
      <c r="CI229" s="4"/>
      <c r="CJ229" s="4"/>
      <c r="CK229" s="4"/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>
        <v>0.68140000000000001</v>
      </c>
      <c r="CU229" s="4">
        <v>0.8135</v>
      </c>
      <c r="CV229" s="4">
        <v>0.19539999999999999</v>
      </c>
      <c r="CW229" s="4">
        <v>2.3599999999999999E-2</v>
      </c>
      <c r="CX229" s="4">
        <v>0.7984</v>
      </c>
      <c r="CY229" s="4">
        <v>0.39240000000000003</v>
      </c>
      <c r="CZ229" s="4">
        <v>0.99980000000000002</v>
      </c>
      <c r="DA229" s="4">
        <v>1.415</v>
      </c>
      <c r="DB229" s="5">
        <v>0.74219999999999997</v>
      </c>
      <c r="DC229" s="5">
        <v>0.95469999999999999</v>
      </c>
      <c r="DD229" s="5">
        <v>0.1215</v>
      </c>
      <c r="DE229" s="5">
        <v>5.2299999999999999E-2</v>
      </c>
      <c r="DF229" s="5">
        <v>0.5615</v>
      </c>
      <c r="DG229" s="5">
        <v>0.26719999999999999</v>
      </c>
      <c r="DH229" s="5">
        <v>0.97219999999999995</v>
      </c>
      <c r="DI229" s="5">
        <v>0.55879999999999996</v>
      </c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>
        <v>0.74180000000000001</v>
      </c>
      <c r="EQ229" s="4">
        <v>0.95489999999999997</v>
      </c>
      <c r="ER229" s="4">
        <v>0.12330000000000001</v>
      </c>
      <c r="ES229" s="4">
        <v>5.28E-2</v>
      </c>
      <c r="ET229" s="4">
        <v>0.5605</v>
      </c>
      <c r="EU229" s="4">
        <v>0.26390000000000002</v>
      </c>
      <c r="EV229" s="4">
        <v>0.96809999999999996</v>
      </c>
      <c r="EW229" s="4">
        <v>0.5514</v>
      </c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>
        <v>0.68300000000000005</v>
      </c>
      <c r="FW229" s="4">
        <v>0.81769999999999998</v>
      </c>
      <c r="FX229" s="4">
        <v>0.19220000000000001</v>
      </c>
      <c r="FY229" s="4">
        <v>2.35E-2</v>
      </c>
      <c r="FZ229" s="4">
        <v>0.79800000000000004</v>
      </c>
      <c r="GA229" s="4">
        <v>0.39479999999999998</v>
      </c>
      <c r="GB229" s="4">
        <v>0.99990000000000001</v>
      </c>
      <c r="GC229" s="4">
        <v>1.2188000000000001</v>
      </c>
      <c r="GD229" s="5">
        <v>0.74219999999999997</v>
      </c>
      <c r="GE229" s="5">
        <v>0.9546</v>
      </c>
      <c r="GF229" s="5">
        <v>0.1193</v>
      </c>
      <c r="GG229" s="5">
        <v>5.3100000000000001E-2</v>
      </c>
      <c r="GH229" s="5">
        <v>0.56059999999999999</v>
      </c>
      <c r="GI229" s="5">
        <v>0.26240000000000002</v>
      </c>
      <c r="GJ229" s="5">
        <v>0.97030000000000005</v>
      </c>
      <c r="GK229" s="5">
        <v>0.61890000000000001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0.678535</v>
      </c>
      <c r="JO229" s="4">
        <f t="shared" ref="JO229" si="161">AVERAGEIFS(B229:JM229,metrics.rec,"MSE")</f>
        <v>0.80874500000000005</v>
      </c>
      <c r="JP229" s="4">
        <f t="shared" ref="JP229" si="162">AVERAGEIFS(B229:JM229,metrics.rec,"R")</f>
        <v>0.21498</v>
      </c>
      <c r="JQ229" s="4">
        <f t="shared" ref="JQ229" si="163">AVERAGEIFS(B229:JM229,metrics.rec,"Precision")</f>
        <v>2.1624999999999998E-2</v>
      </c>
      <c r="JR229" s="4">
        <f t="shared" ref="JR229" si="164">AVERAGEIFS(B229:JM229,metrics.rec,"Recall")</f>
        <v>0.78128999999999993</v>
      </c>
      <c r="JS229" s="4">
        <f t="shared" ref="JS229" si="165">AVERAGEIFS(B229:JM229,metrics.rec,"Coverage")</f>
        <v>0.38424000000000003</v>
      </c>
      <c r="JT229" s="4">
        <f t="shared" ref="JT229" si="166">AVERAGEIFS(B229:JM229,metrics.rec,"Recatio")</f>
        <v>0.99424500000000005</v>
      </c>
      <c r="JU229" s="4">
        <f t="shared" ref="JU229" si="167">AVERAGEIFS(B229:JM229,metrics.rec,"Time")</f>
        <v>1.683025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k=10,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k=20,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k=10,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k=10,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>
        <v>0.62239999999999995</v>
      </c>
      <c r="K230" s="5">
        <v>0.67069999999999996</v>
      </c>
      <c r="L230" s="5">
        <v>0.31230000000000002</v>
      </c>
      <c r="M230" s="5">
        <v>4.8999999999999998E-3</v>
      </c>
      <c r="N230" s="5">
        <v>0.8629</v>
      </c>
      <c r="O230" s="5">
        <v>0.40579999999999999</v>
      </c>
      <c r="P230" s="5">
        <v>1</v>
      </c>
      <c r="Q230" s="5">
        <v>9.2966999999999995</v>
      </c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>
        <v>0.61529999999999996</v>
      </c>
      <c r="BW230" s="5">
        <v>0.65629999999999999</v>
      </c>
      <c r="BX230" s="5">
        <v>0.32619999999999999</v>
      </c>
      <c r="BY230" s="5">
        <v>2.5000000000000001E-3</v>
      </c>
      <c r="BZ230" s="5">
        <v>0.86880000000000002</v>
      </c>
      <c r="CA230" s="5">
        <v>0.40820000000000001</v>
      </c>
      <c r="CB230" s="5">
        <v>1</v>
      </c>
      <c r="CC230" s="5">
        <v>12.1983</v>
      </c>
      <c r="CD230" s="4"/>
      <c r="CE230" s="4"/>
      <c r="CF230" s="4"/>
      <c r="CG230" s="4"/>
      <c r="CH230" s="4"/>
      <c r="CI230" s="4"/>
      <c r="CJ230" s="4"/>
      <c r="CK230" s="4"/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>
        <v>0.70389999999999997</v>
      </c>
      <c r="CU230" s="4">
        <v>0.84730000000000005</v>
      </c>
      <c r="CV230" s="4">
        <v>0.22070000000000001</v>
      </c>
      <c r="CW230" s="4">
        <v>2.5600000000000001E-2</v>
      </c>
      <c r="CX230" s="4">
        <v>0.78100000000000003</v>
      </c>
      <c r="CY230" s="4">
        <v>0.35460000000000003</v>
      </c>
      <c r="CZ230" s="4">
        <v>0.99980000000000002</v>
      </c>
      <c r="DA230" s="4">
        <v>3.2706</v>
      </c>
      <c r="DB230" s="5">
        <v>0.78029999999999999</v>
      </c>
      <c r="DC230" s="5">
        <v>1.0486</v>
      </c>
      <c r="DD230" s="5">
        <v>0.1217</v>
      </c>
      <c r="DE230" s="5">
        <v>7.9200000000000007E-2</v>
      </c>
      <c r="DF230" s="5">
        <v>0.52900000000000003</v>
      </c>
      <c r="DG230" s="5">
        <v>0.16619999999999999</v>
      </c>
      <c r="DH230" s="5">
        <v>0.97240000000000004</v>
      </c>
      <c r="DI230" s="5">
        <v>0.92730000000000001</v>
      </c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>
        <v>0.77980000000000005</v>
      </c>
      <c r="EQ230" s="4">
        <v>1.0475000000000001</v>
      </c>
      <c r="ER230" s="4">
        <v>0.122</v>
      </c>
      <c r="ES230" s="4">
        <v>7.9399999999999998E-2</v>
      </c>
      <c r="ET230" s="4">
        <v>0.52869999999999995</v>
      </c>
      <c r="EU230" s="4">
        <v>0.16550000000000001</v>
      </c>
      <c r="EV230" s="4">
        <v>0.96809999999999996</v>
      </c>
      <c r="EW230" s="4">
        <v>0.91890000000000005</v>
      </c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>
        <v>0.70479999999999998</v>
      </c>
      <c r="FW230" s="4">
        <v>0.85040000000000004</v>
      </c>
      <c r="FX230" s="4">
        <v>0.22059999999999999</v>
      </c>
      <c r="FY230" s="4">
        <v>2.5499999999999998E-2</v>
      </c>
      <c r="FZ230" s="4">
        <v>0.78059999999999996</v>
      </c>
      <c r="GA230" s="4">
        <v>0.35499999999999998</v>
      </c>
      <c r="GB230" s="4">
        <v>0.99990000000000001</v>
      </c>
      <c r="GC230" s="4">
        <v>3.0363000000000002</v>
      </c>
      <c r="GD230" s="5">
        <v>0.77959999999999996</v>
      </c>
      <c r="GE230" s="5">
        <v>1.0462</v>
      </c>
      <c r="GF230" s="5">
        <v>0.12379999999999999</v>
      </c>
      <c r="GG230" s="5">
        <v>7.9399999999999998E-2</v>
      </c>
      <c r="GH230" s="5">
        <v>0.52900000000000003</v>
      </c>
      <c r="GI230" s="5">
        <v>0.1656</v>
      </c>
      <c r="GJ230" s="5">
        <v>0.97170000000000001</v>
      </c>
      <c r="GK230" s="5">
        <v>0.9929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0.68351428571428574</v>
      </c>
      <c r="JO230" s="4">
        <f t="shared" si="105"/>
        <v>0.80952857142857138</v>
      </c>
      <c r="JP230" s="4">
        <f t="shared" si="106"/>
        <v>0.23997619047619048</v>
      </c>
      <c r="JQ230" s="4">
        <f t="shared" si="107"/>
        <v>2.7233333333333339E-2</v>
      </c>
      <c r="JR230" s="4">
        <f t="shared" si="108"/>
        <v>0.76725238095238102</v>
      </c>
      <c r="JS230" s="4">
        <f t="shared" si="109"/>
        <v>0.33944374999999999</v>
      </c>
      <c r="JT230" s="4">
        <f t="shared" si="110"/>
        <v>0.99461428571428556</v>
      </c>
      <c r="JU230" s="4">
        <f t="shared" si="111"/>
        <v>4.8742857142857146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k=10,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k=10,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k=10,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k=15,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>
        <v>0.64590000000000003</v>
      </c>
      <c r="K231" s="5">
        <v>0.73350000000000004</v>
      </c>
      <c r="L231" s="5">
        <v>0.24940000000000001</v>
      </c>
      <c r="M231" s="5">
        <v>5.7999999999999996E-3</v>
      </c>
      <c r="N231" s="5">
        <v>0.8609</v>
      </c>
      <c r="O231" s="5">
        <v>0.34289999999999998</v>
      </c>
      <c r="P231" s="5">
        <v>1</v>
      </c>
      <c r="Q231" s="5">
        <v>2.5565000000000002</v>
      </c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>
        <v>0.64270000000000005</v>
      </c>
      <c r="BW231" s="5">
        <v>0.72729999999999995</v>
      </c>
      <c r="BX231" s="5">
        <v>0.27600000000000002</v>
      </c>
      <c r="BY231" s="5">
        <v>2.8999999999999998E-3</v>
      </c>
      <c r="BZ231" s="5">
        <v>0.86809999999999998</v>
      </c>
      <c r="CA231" s="5">
        <v>0.3528</v>
      </c>
      <c r="CB231" s="5">
        <v>1</v>
      </c>
      <c r="CC231" s="5">
        <v>2.6819000000000002</v>
      </c>
      <c r="CD231" s="4"/>
      <c r="CE231" s="4"/>
      <c r="CF231" s="4"/>
      <c r="CG231" s="4"/>
      <c r="CH231" s="4"/>
      <c r="CI231" s="4"/>
      <c r="CJ231" s="4"/>
      <c r="CK231" s="4"/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>
        <v>0.69520000000000004</v>
      </c>
      <c r="CU231" s="4">
        <v>0.84140000000000004</v>
      </c>
      <c r="CV231" s="4">
        <v>0.15859999999999999</v>
      </c>
      <c r="CW231" s="4">
        <v>2.8799999999999999E-2</v>
      </c>
      <c r="CX231" s="4">
        <v>0.76300000000000001</v>
      </c>
      <c r="CY231" s="4">
        <v>0.30759999999999998</v>
      </c>
      <c r="CZ231" s="4">
        <v>1</v>
      </c>
      <c r="DA231" s="4">
        <v>1.679</v>
      </c>
      <c r="DB231" s="5">
        <v>0.76</v>
      </c>
      <c r="DC231" s="5">
        <v>0.99760000000000004</v>
      </c>
      <c r="DD231" s="5">
        <v>0.1028</v>
      </c>
      <c r="DE231" s="5">
        <v>4.2200000000000001E-2</v>
      </c>
      <c r="DF231" s="5">
        <v>0.52949999999999997</v>
      </c>
      <c r="DG231" s="5">
        <v>0.31219999999999998</v>
      </c>
      <c r="DH231" s="5">
        <v>0.97729999999999995</v>
      </c>
      <c r="DI231" s="5">
        <v>0.85199999999999998</v>
      </c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5">
        <v>0.65259999999999996</v>
      </c>
      <c r="DS231" s="5">
        <v>0.74760000000000004</v>
      </c>
      <c r="DT231" s="5">
        <v>0.23799999999999999</v>
      </c>
      <c r="DU231" s="5">
        <v>9.1000000000000004E-3</v>
      </c>
      <c r="DV231" s="5">
        <v>0.85499999999999998</v>
      </c>
      <c r="DW231" s="5">
        <v>0.33760000000000001</v>
      </c>
      <c r="DX231" s="5">
        <v>1</v>
      </c>
      <c r="DY231" s="5">
        <v>4.3791000000000002</v>
      </c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>
        <v>0.75949999999999995</v>
      </c>
      <c r="EQ231" s="4">
        <v>0.998</v>
      </c>
      <c r="ER231" s="4">
        <v>0.1055</v>
      </c>
      <c r="ES231" s="4">
        <v>4.2599999999999999E-2</v>
      </c>
      <c r="ET231" s="4">
        <v>0.52559999999999996</v>
      </c>
      <c r="EU231" s="4">
        <v>0.30740000000000001</v>
      </c>
      <c r="EV231" s="4">
        <v>0.97330000000000005</v>
      </c>
      <c r="EW231" s="4">
        <v>0.83209999999999995</v>
      </c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>
        <v>0.69740000000000002</v>
      </c>
      <c r="FW231" s="4">
        <v>0.84699999999999998</v>
      </c>
      <c r="FX231" s="4">
        <v>0.156</v>
      </c>
      <c r="FY231" s="4">
        <v>2.87E-2</v>
      </c>
      <c r="FZ231" s="4">
        <v>0.76329999999999998</v>
      </c>
      <c r="GA231" s="4">
        <v>0.30940000000000001</v>
      </c>
      <c r="GB231" s="4">
        <v>0.99990000000000001</v>
      </c>
      <c r="GC231" s="4">
        <v>1.5658000000000001</v>
      </c>
      <c r="GD231" s="5">
        <v>0.7591</v>
      </c>
      <c r="GE231" s="5">
        <v>0.99609999999999999</v>
      </c>
      <c r="GF231" s="5">
        <v>0.1043</v>
      </c>
      <c r="GG231" s="5">
        <v>4.2599999999999999E-2</v>
      </c>
      <c r="GH231" s="5">
        <v>0.52729999999999999</v>
      </c>
      <c r="GI231" s="5">
        <v>0.30769999999999997</v>
      </c>
      <c r="GJ231" s="5">
        <v>0.97489999999999999</v>
      </c>
      <c r="GK231" s="5">
        <v>1.1787000000000001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0.68816999999999995</v>
      </c>
      <c r="JO231" s="4">
        <f t="shared" si="105"/>
        <v>0.82867499999999994</v>
      </c>
      <c r="JP231" s="4">
        <f t="shared" si="106"/>
        <v>0.18661000000000003</v>
      </c>
      <c r="JQ231" s="4">
        <f t="shared" si="107"/>
        <v>2.2000000000000002E-2</v>
      </c>
      <c r="JR231" s="4">
        <f t="shared" si="108"/>
        <v>0.75756000000000001</v>
      </c>
      <c r="JS231" s="4">
        <f t="shared" si="109"/>
        <v>0.32349499999999998</v>
      </c>
      <c r="JT231" s="4">
        <f t="shared" si="110"/>
        <v>0.99518000000000018</v>
      </c>
      <c r="JU231" s="4">
        <f t="shared" si="111"/>
        <v>1.922655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k=10,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k=15,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k=10,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k=15, r=0.9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>
        <v>0.64239999999999997</v>
      </c>
      <c r="K232" s="5">
        <v>0.71819999999999995</v>
      </c>
      <c r="L232" s="5">
        <v>0.2475</v>
      </c>
      <c r="M232" s="5">
        <v>8.0000000000000002E-3</v>
      </c>
      <c r="N232" s="5">
        <v>0.85209999999999997</v>
      </c>
      <c r="O232" s="5">
        <v>0.24429999999999999</v>
      </c>
      <c r="P232" s="5">
        <v>1</v>
      </c>
      <c r="Q232" s="5">
        <v>2.3875999999999999</v>
      </c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>
        <v>0.64090000000000003</v>
      </c>
      <c r="BW232" s="5">
        <v>0.71730000000000005</v>
      </c>
      <c r="BX232" s="5">
        <v>0.26840000000000003</v>
      </c>
      <c r="BY232" s="5">
        <v>4.0000000000000001E-3</v>
      </c>
      <c r="BZ232" s="5">
        <v>0.85809999999999997</v>
      </c>
      <c r="CA232" s="5">
        <v>0.2505</v>
      </c>
      <c r="CB232" s="5">
        <v>1</v>
      </c>
      <c r="CC232" s="5">
        <v>2.2423999999999999</v>
      </c>
      <c r="CD232" s="4"/>
      <c r="CE232" s="4"/>
      <c r="CF232" s="4"/>
      <c r="CG232" s="4"/>
      <c r="CH232" s="4"/>
      <c r="CI232" s="4"/>
      <c r="CJ232" s="4"/>
      <c r="CK232" s="4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>
        <v>0.68030000000000002</v>
      </c>
      <c r="CU232" s="4">
        <v>0.80349999999999999</v>
      </c>
      <c r="CV232" s="4">
        <v>0.17369999999999999</v>
      </c>
      <c r="CW232" s="4">
        <v>3.39E-2</v>
      </c>
      <c r="CX232" s="4">
        <v>0.76590000000000003</v>
      </c>
      <c r="CY232" s="4">
        <v>0.26290000000000002</v>
      </c>
      <c r="CZ232" s="4">
        <v>0.99980000000000002</v>
      </c>
      <c r="DA232" s="4">
        <v>1.3811</v>
      </c>
      <c r="DB232" s="5">
        <v>0.73950000000000005</v>
      </c>
      <c r="DC232" s="5">
        <v>0.94640000000000002</v>
      </c>
      <c r="DD232" s="5">
        <v>0.1186</v>
      </c>
      <c r="DE232" s="5">
        <v>5.3800000000000001E-2</v>
      </c>
      <c r="DF232" s="5">
        <v>0.5383</v>
      </c>
      <c r="DG232" s="5">
        <v>0.24890000000000001</v>
      </c>
      <c r="DH232" s="5">
        <v>0.97219999999999995</v>
      </c>
      <c r="DI232" s="5">
        <v>0.56100000000000005</v>
      </c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5">
        <v>0.64810000000000001</v>
      </c>
      <c r="DS232" s="5">
        <v>0.73219999999999996</v>
      </c>
      <c r="DT232" s="5">
        <v>0.23760000000000001</v>
      </c>
      <c r="DU232" s="5">
        <v>1.24E-2</v>
      </c>
      <c r="DV232" s="5">
        <v>0.84509999999999996</v>
      </c>
      <c r="DW232" s="5">
        <v>0.24349999999999999</v>
      </c>
      <c r="DX232" s="5">
        <v>1</v>
      </c>
      <c r="DY232" s="5">
        <v>5.5770999999999997</v>
      </c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>
        <v>0.73950000000000005</v>
      </c>
      <c r="EQ232" s="4">
        <v>0.94640000000000002</v>
      </c>
      <c r="ER232" s="4">
        <v>0.12</v>
      </c>
      <c r="ES232" s="4">
        <v>5.4399999999999997E-2</v>
      </c>
      <c r="ET232" s="4">
        <v>0.53669999999999995</v>
      </c>
      <c r="EU232" s="4">
        <v>0.24560000000000001</v>
      </c>
      <c r="EV232" s="4">
        <v>0.96809999999999996</v>
      </c>
      <c r="EW232" s="4">
        <v>0.54979999999999996</v>
      </c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>
        <v>0.68140000000000001</v>
      </c>
      <c r="FW232" s="4">
        <v>0.80630000000000002</v>
      </c>
      <c r="FX232" s="4">
        <v>0.17150000000000001</v>
      </c>
      <c r="FY232" s="4">
        <v>3.3599999999999998E-2</v>
      </c>
      <c r="FZ232" s="4">
        <v>0.76549999999999996</v>
      </c>
      <c r="GA232" s="4">
        <v>0.26469999999999999</v>
      </c>
      <c r="GB232" s="4">
        <v>0.99990000000000001</v>
      </c>
      <c r="GC232" s="4">
        <v>1.34</v>
      </c>
      <c r="GD232" s="5">
        <v>0.73929999999999996</v>
      </c>
      <c r="GE232" s="5">
        <v>0.94479999999999997</v>
      </c>
      <c r="GF232" s="5">
        <v>0.1166</v>
      </c>
      <c r="GG232" s="5">
        <v>5.4600000000000003E-2</v>
      </c>
      <c r="GH232" s="5">
        <v>0.53710000000000002</v>
      </c>
      <c r="GI232" s="5">
        <v>0.2442</v>
      </c>
      <c r="GJ232" s="5">
        <v>0.97030000000000005</v>
      </c>
      <c r="GK232" s="5">
        <v>0.68679999999999997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0.67707499999999998</v>
      </c>
      <c r="JO232" s="4">
        <f t="shared" si="105"/>
        <v>0.79817500000000008</v>
      </c>
      <c r="JP232" s="4">
        <f t="shared" si="106"/>
        <v>0.19256999999999999</v>
      </c>
      <c r="JQ232" s="4">
        <f t="shared" si="107"/>
        <v>2.7455E-2</v>
      </c>
      <c r="JR232" s="4">
        <f t="shared" si="108"/>
        <v>0.75623999999999991</v>
      </c>
      <c r="JS232" s="4">
        <f t="shared" si="109"/>
        <v>0.25193000000000004</v>
      </c>
      <c r="JT232" s="4">
        <f t="shared" si="110"/>
        <v>0.99424500000000005</v>
      </c>
      <c r="JU232" s="4">
        <f t="shared" si="111"/>
        <v>1.7240749999999998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k=10,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k=20,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r=0.8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k=15,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str" cm="1">
        <f t="array" aca="1" ref="J234" ca="1">INDIRECT(ADDRESS(MATCH(MIN(_xlfn._xlws.FILTER(J7:J233,P7:P233&gt;cr)),J7:J233,0)+6,1))</f>
        <v>BI22.ZSim</v>
      </c>
      <c r="K234" s="1" t="str" cm="1">
        <f t="array" aca="1" ref="K234" ca="1">INDIRECT(ADDRESS(MATCH(MIN(_xlfn._xlws.FILTER(K7:K233,P7:P233&gt;cr)),K7:K233,0)+6,1))</f>
        <v>BI22.ZSim</v>
      </c>
      <c r="L234" s="1" t="str" cm="1">
        <f t="array" aca="1" ref="L234" ca="1">INDIRECT(ADDRESS(MATCH(MAX(_xlfn._xlws.FILTER(L7:L233,P7:P233&gt;cr)),L7:L233,0)+6,1))</f>
        <v>BI22.ZSim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BI01.JaccardMulti</v>
      </c>
      <c r="O234" s="1" t="str" cm="1">
        <f t="array" aca="1" ref="O234" ca="1">INDIRECT(ADDRESS(MATCH(MAX(_xlfn._xlws.FILTER(O7:O233,P7:P233&gt;cr)),O7:O233,0)+6,1))</f>
        <v>AU25.Coco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CU14.Amer.CPC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str" cm="1">
        <f t="array" aca="1" ref="Z234" ca="1">INDIRECT(ADDRESS(MATCH(MIN(_xlfn._xlws.FILTER(Z7:Z233,AF7:AF233&gt;cr)),Z7:Z233,0)+6,1))</f>
        <v>BI22.ZSim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BI22.ZSim</v>
      </c>
      <c r="AC234" s="1" t="str" cm="1">
        <f t="array" aca="1" ref="AC234" ca="1">INDIRECT(ADDRESS(MATCH(MAX(_xlfn._xlws.FILTER(AC7:AC233,AF7:AF233&gt;cr)),AC7:AC233,0)+6,1))</f>
        <v>AI05.SRC</v>
      </c>
      <c r="AD234" s="1" t="str" cm="1">
        <f t="array" aca="1" ref="AD234" ca="1">INDIRECT(ADDRESS(MATCH(MAX(_xlfn._xlws.FILTER(AD7:AD233,AF7:AF233&gt;cr)),AD7:AD233,0)+6,1))</f>
        <v>BI01.JacEDS</v>
      </c>
      <c r="AE234" s="1" t="str" cm="1">
        <f t="array" aca="1" ref="AE234" ca="1">INDIRECT(ADDRESS(MATCH(MAX(_xlfn._xlws.FILTER(AE7:AE233,AF7:AF233&gt;cr)),AE7:AE233,0)+6,1))</f>
        <v>AU25.Coco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CU14.SMD.NNSM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BI22.ZSim</v>
      </c>
      <c r="AS234" s="1" t="str" cm="1">
        <f t="array" aca="1" ref="AS234" ca="1">INDIRECT(ADDRESS(MATCH(MAX(_xlfn._xlws.FILTER(AS7:AS233,AV7:AV233&gt;cr)),AS7:AS233,0)+6,1))</f>
        <v>AI05.SRC</v>
      </c>
      <c r="AT234" s="1" t="str" cm="1">
        <f t="array" aca="1" ref="AT234" ca="1">INDIRECT(ADDRESS(MATCH(MAX(_xlfn._xlws.FILTER(AT7:AT233,AV7:AV233&gt;cr)),AT7:AT233,0)+6,1))</f>
        <v>BI01.JacEDS</v>
      </c>
      <c r="AU234" s="1" t="str" cm="1">
        <f t="array" aca="1" ref="AU234" ca="1">INDIRECT(ADDRESS(MATCH(MAX(_xlfn._xlws.FILTER(AU7:AU233,AV7:AV233&gt;cr)),AU7:AU233,0)+6,1))</f>
        <v>AU25.Coco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CU01.IJ.Pearson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BI03.IPWR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CU14.SMD.TA</v>
      </c>
      <c r="BF234" s="1" t="str" cm="1">
        <f t="array" aca="1" ref="BF234" ca="1">INDIRECT(ADDRESS(MATCH(MIN(_xlfn._xlws.FILTER(BF7:BF233,BL7:BL233&gt;cr)),BF7:BF233,0)+6,1))</f>
        <v>BI03.IPWR</v>
      </c>
      <c r="BG234" s="1" t="str" cm="1">
        <f t="array" aca="1" ref="BG234" ca="1">INDIRECT(ADDRESS(MATCH(MIN(_xlfn._xlws.FILTER(BG7:BG233,BL7:BL233&gt;cr)),BG7:BG233,0)+6,1))</f>
        <v>BI03.IPWR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AI26.URP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BU03.PC</v>
      </c>
      <c r="BN234" s="6" t="str" cm="1">
        <f t="array" aca="1" ref="BN234" ca="1">INDIRECT(ADDRESS(MATCH(MIN(_xlfn._xlws.FILTER(BN7:BN233,BT7:BT233&gt;cr)),BN7:BN233,0)+6,1))</f>
        <v>BI03.IPWR</v>
      </c>
      <c r="BO234" s="6" t="str" cm="1">
        <f t="array" aca="1" ref="BO234" ca="1">INDIRECT(ADDRESS(MATCH(MIN(_xlfn._xlws.FILTER(BO7:BO233,BT7:BT233&gt;cr)),BO7:BO233,0)+6,1))</f>
        <v>BI03.IPWR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AI26.URP</v>
      </c>
      <c r="BS234" s="6" t="str" cm="1">
        <f t="array" aca="1" ref="BS234" ca="1">INDIRECT(ADDRESS(MATCH(MAX(_xlfn._xlws.FILTER(BS7:BS233,BT7:BT233&gt;cr)),BS7:BS233,0)+6,1))</f>
        <v>BI01.JacEDS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BI14.QTIJ</v>
      </c>
      <c r="BW234" s="1" t="str" cm="1">
        <f t="array" aca="1" ref="BW234" ca="1">INDIRECT(ADDRESS(MATCH(MIN(_xlfn._xlws.FILTER(BW7:BW233,CB7:CB233&gt;cr)),BW7:BW233,0)+6,1))</f>
        <v>BI14.QTIJ</v>
      </c>
      <c r="BX234" s="1" t="str" cm="1">
        <f t="array" aca="1" ref="BX234" ca="1">INDIRECT(ADDRESS(MATCH(MAX(_xlfn._xlws.FILTER(BX7:BX233,CB7:CB233&gt;cr)),BX7:BX233,0)+6,1))</f>
        <v>CU14.SMD.EMX1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BI01.JaccardMulti</v>
      </c>
      <c r="CA234" s="1" t="str" cm="1">
        <f t="array" aca="1" ref="CA234" ca="1">INDIRECT(ADDRESS(MATCH(MAX(_xlfn._xlws.FILTER(CA7:CA233,CB7:CB233&gt;cr)),CA7:CA233,0)+6,1))</f>
        <v>AU25.Coco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CU14.SMD.TA</v>
      </c>
      <c r="CD234" s="6" t="str" cm="1">
        <f t="array" aca="1" ref="CD234" ca="1">INDIRECT(ADDRESS(MATCH(MIN(_xlfn._xlws.FILTER(CD7:CD233,CJ7:CJ233&gt;cr)),CD7:CD233,0)+6,1))</f>
        <v>AI05.SRC</v>
      </c>
      <c r="CE234" s="6" t="str" cm="1">
        <f t="array" aca="1" ref="CE234" ca="1">INDIRECT(ADDRESS(MATCH(MIN(_xlfn._xlws.FILTER(CE7:CE233,CJ7:CJ233&gt;cr)),CE7:CE233,0)+6,1))</f>
        <v>AI05.SRC</v>
      </c>
      <c r="CF234" s="6" t="str" cm="1">
        <f t="array" aca="1" ref="CF234" ca="1">INDIRECT(ADDRESS(MATCH(MAX(_xlfn._xlws.FILTER(CF7:CF233,CJ7:CJ233&gt;cr)),CF7:CF233,0)+6,1))</f>
        <v>AI15.NNSM</v>
      </c>
      <c r="CG234" s="6" t="str" cm="1">
        <f t="array" aca="1" ref="CG234" ca="1">INDIRECT(ADDRESS(MATCH(MAX(_xlfn._xlws.FILTER(CG7:CG233,CJ7:CJ233&gt;cr)),CG7:CG233,0)+6,1))</f>
        <v>AI05.SRC</v>
      </c>
      <c r="CH234" s="6" t="str" cm="1">
        <f t="array" aca="1" ref="CH234" ca="1">INDIRECT(ADDRESS(MATCH(MAX(_xlfn._xlws.FILTER(CH7:CH233,CJ7:CJ233&gt;cr)),CH7:CH233,0)+6,1))</f>
        <v>BI01.JacEDS</v>
      </c>
      <c r="CI234" s="6" t="str" cm="1">
        <f t="array" aca="1" ref="CI234" ca="1">INDIRECT(ADDRESS(MATCH(MAX(_xlfn._xlws.FILTER(CI7:CI233,CJ7:CJ233&gt;cr)),CI7:CI233,0)+6,1))</f>
        <v>AU25.Coco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BU16.TAN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str" cm="1">
        <f t="array" aca="1" ref="CT234" ca="1">INDIRECT(ADDRESS(MATCH(MIN(_xlfn._xlws.FILTER(CT7:CT233,CZ7:CZ233&gt;cr)),CT7:CT233,0)+6,1))</f>
        <v>BI22.ZSim</v>
      </c>
      <c r="CU234" s="6" t="str" cm="1">
        <f t="array" aca="1" ref="CU234" ca="1">INDIRECT(ADDRESS(MATCH(MIN(_xlfn._xlws.FILTER(CU7:CU233,CZ7:CZ233&gt;cr)),CU7:CU233,0)+6,1))</f>
        <v>BI22.ESim3</v>
      </c>
      <c r="CV234" s="6" t="str" cm="1">
        <f t="array" aca="1" ref="CV234" ca="1">INDIRECT(ADDRESS(MATCH(MAX(_xlfn._xlws.FILTER(CV7:CV233,CZ7:CZ233&gt;cr)),CV7:CV233,0)+6,1))</f>
        <v>BI03.IPWR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BI01.JacEDS</v>
      </c>
      <c r="CY234" s="6" t="str" cm="1">
        <f t="array" aca="1" ref="CY234" ca="1">INDIRECT(ADDRESS(MATCH(MAX(_xlfn._xlws.FILTER(CY7:CY233,CZ7:CZ233&gt;cr)),CY7:CY233,0)+6,1))</f>
        <v>BI01.JacEDS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CU14.Amer.CPC</v>
      </c>
      <c r="DB234" s="1" t="str" cm="1">
        <f t="array" aca="1" ref="DB234" ca="1">INDIRECT(ADDRESS(MATCH(MIN(_xlfn._xlws.FILTER(DB7:DB233,DH7:DH233&gt;cr)),DB7:DB233,0)+6,1))</f>
        <v>BI03.IPWR</v>
      </c>
      <c r="DC234" s="1" t="str" cm="1">
        <f t="array" aca="1" ref="DC234" ca="1">INDIRECT(ADDRESS(MATCH(MIN(_xlfn._xlws.FILTER(DC7:DC233,DH7:DH233&gt;cr)),DC7:DC233,0)+6,1))</f>
        <v>BI03.IPWR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BU01.JacEDS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AI26.URP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BU03.PC</v>
      </c>
      <c r="DJ234" s="6" t="str" cm="1">
        <f t="array" aca="1" ref="DJ234" ca="1">INDIRECT(ADDRESS(MATCH(MIN(_xlfn._xlws.FILTER(DJ7:DJ233,DP7:DP233&gt;cr)),DJ7:DJ233,0)+6,1))</f>
        <v>CU14.SMD.EMX1</v>
      </c>
      <c r="DK234" s="6" t="str" cm="1">
        <f t="array" aca="1" ref="DK234" ca="1">INDIRECT(ADDRESS(MATCH(MIN(_xlfn._xlws.FILTER(DK7:DK233,DP7:DP233&gt;cr)),DK7:DK233,0)+6,1))</f>
        <v>CU14.SMD.EMX1</v>
      </c>
      <c r="DL234" s="6" t="str" cm="1">
        <f t="array" aca="1" ref="DL234" ca="1">INDIRECT(ADDRESS(MATCH(MAX(_xlfn._xlws.FILTER(DL7:DL233,DP7:DP233&gt;cr)),DL7:DL233,0)+6,1))</f>
        <v>CU14.SMD.Pearson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AI01.Jaccard</v>
      </c>
      <c r="DO234" s="6" t="str" cm="1">
        <f t="array" aca="1" ref="DO234" ca="1">INDIRECT(ADDRESS(MATCH(MAX(_xlfn._xlws.FILTER(DO7:DO233,DP7:DP233&gt;cr)),DO7:DO233,0)+6,1))</f>
        <v>AU25.Coco</v>
      </c>
      <c r="DP234" s="6" t="str" cm="1">
        <f t="array" aca="1" ref="DP234" ca="1">INDIRECT(ADDRESS(MATCH(MAX(_xlfn._xlws.FILTER(DP7:DP233,DP7:DP233&gt;cr)),DP7:DP233,0)+6,1))</f>
        <v>AI01.Jaccard</v>
      </c>
      <c r="DQ234" s="6" t="str" cm="1">
        <f t="array" aca="1" ref="DQ234" ca="1">INDIRECT(ADDRESS(MATCH(MIN(_xlfn._xlws.FILTER(DQ7:DQ233,DP7:DP233&gt;cr)),DQ7:DQ233,0)+6,1))</f>
        <v>CU14.SMD.TA</v>
      </c>
      <c r="DR234" s="1" t="str" cm="1">
        <f t="array" aca="1" ref="DR234" ca="1">INDIRECT(ADDRESS(MATCH(MIN(_xlfn._xlws.FILTER(DR7:DR233,DX7:DX233&gt;cr)),DR7:DR233,0)+6,1))</f>
        <v>AI05.SRC</v>
      </c>
      <c r="DS234" s="1" t="str" cm="1">
        <f t="array" aca="1" ref="DS234" ca="1">INDIRECT(ADDRESS(MATCH(MIN(_xlfn._xlws.FILTER(DS7:DS233,DX7:DX233&gt;cr)),DS7:DS233,0)+6,1))</f>
        <v>AI05.SRC</v>
      </c>
      <c r="DT234" s="1" t="str" cm="1">
        <f t="array" aca="1" ref="DT234" ca="1">INDIRECT(ADDRESS(MATCH(MAX(_xlfn._xlws.FILTER(DT7:DT233,DX7:DX233&gt;cr)),DT7:DT233,0)+6,1))</f>
        <v>CU14.SMD.EMX1</v>
      </c>
      <c r="DU234" s="1" t="str" cm="1">
        <f t="array" aca="1" ref="DU234" ca="1">INDIRECT(ADDRESS(MATCH(MAX(_xlfn._xlws.FILTER(DU7:DU233,DX7:DX233&gt;cr)),DU7:DU233,0)+6,1))</f>
        <v>AI05.SRC</v>
      </c>
      <c r="DV234" s="1" t="str" cm="1">
        <f t="array" aca="1" ref="DV234" ca="1">INDIRECT(ADDRESS(MATCH(MAX(_xlfn._xlws.FILTER(DV7:DV233,DX7:DX233&gt;cr)),DV7:DV233,0)+6,1))</f>
        <v>AI21.SMC</v>
      </c>
      <c r="DW234" s="1" t="str" cm="1">
        <f t="array" aca="1" ref="DW234" ca="1">INDIRECT(ADDRESS(MATCH(MAX(_xlfn._xlws.FILTER(DW7:DW233,DX7:DX233&gt;cr)),DW7:DW233,0)+6,1))</f>
        <v>AU25.Coco</v>
      </c>
      <c r="DX234" s="1" t="str" cm="1">
        <f t="array" aca="1" ref="DX234" ca="1">INDIRECT(ADDRESS(MATCH(MAX(_xlfn._xlws.FILTER(DX7:DX233,DX7:DX233&gt;cr)),DX7:DX233,0)+6,1))</f>
        <v>AI01.Jaccard</v>
      </c>
      <c r="DY234" s="1" t="str" cm="1">
        <f t="array" aca="1" ref="DY234" ca="1">INDIRECT(ADDRESS(MATCH(MIN(_xlfn._xlws.FILTER(DY7:DY233,DX7:DX233&gt;cr)),DY7:DY233,0)+6,1))</f>
        <v>AU02.Cosine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BI22.ZSim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str" cm="1">
        <f t="array" aca="1" ref="EH234" ca="1">INDIRECT(ADDRESS(MATCH(MIN(_xlfn._xlws.FILTER(EH7:EH233,EN7:EN233&gt;cr)),EH7:EH233,0)+6,1))</f>
        <v>BI22.ZSim</v>
      </c>
      <c r="EI234" s="1" t="str" cm="1">
        <f t="array" aca="1" ref="EI234" ca="1">INDIRECT(ADDRESS(MATCH(MIN(_xlfn._xlws.FILTER(EI7:EI233,EN7:EN233&gt;cr)),EI7:EI233,0)+6,1))</f>
        <v>BI22.ESim3</v>
      </c>
      <c r="EJ234" s="1" t="str" cm="1">
        <f t="array" aca="1" ref="EJ234" ca="1">INDIRECT(ADDRESS(MATCH(MAX(_xlfn._xlws.FILTER(EJ7:EJ233,EN7:EN233&gt;cr)),EJ7:EJ233,0)+6,1))</f>
        <v>BI03.IPWR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BI01.JacEDS</v>
      </c>
      <c r="EM234" s="1" t="str" cm="1">
        <f t="array" aca="1" ref="EM234" ca="1">INDIRECT(ADDRESS(MATCH(MAX(_xlfn._xlws.FILTER(EM7:EM233,EN7:EN233&gt;cr)),EM7:EM233,0)+6,1))</f>
        <v>BI01.JacEDS</v>
      </c>
      <c r="EN234" s="1" t="str" cm="1">
        <f t="array" aca="1" ref="EN234" ca="1">INDIRECT(ADDRESS(MATCH(MAX(_xlfn._xlws.FILTER(EN7:EN233,EN7:EN233&gt;cr)),EN7:EN233,0)+6,1))</f>
        <v>AI01.Jaccard</v>
      </c>
      <c r="EO234" s="1" t="str" cm="1">
        <f t="array" aca="1" ref="EO234" ca="1">INDIRECT(ADDRESS(MATCH(MIN(_xlfn._xlws.FILTER(EO7:EO233,EN7:EN233&gt;cr)),EO7:EO233,0)+6,1))</f>
        <v>AU16.TA</v>
      </c>
      <c r="EP234" s="6" t="str" cm="1">
        <f t="array" aca="1" ref="EP234" ca="1">INDIRECT(ADDRESS(MATCH(MIN(_xlfn._xlws.FILTER(EP7:EP233,EV7:EV233&gt;cr)),EP7:EP233,0)+6,1))</f>
        <v>BI03.IPWR</v>
      </c>
      <c r="EQ234" s="6" t="str" cm="1">
        <f t="array" aca="1" ref="EQ234" ca="1">INDIRECT(ADDRESS(MATCH(MIN(_xlfn._xlws.FILTER(EQ7:EQ233,EV7:EV233&gt;cr)),EQ7:EQ233,0)+6,1))</f>
        <v>BI03.IPWR</v>
      </c>
      <c r="ER234" s="6" t="str" cm="1">
        <f t="array" aca="1" ref="ER234" ca="1">INDIRECT(ADDRESS(MATCH(MAX(_xlfn._xlws.FILTER(ER7:ER233,EV7:EV233&gt;cr)),ER7:ER233,0)+6,1))</f>
        <v>BI03.IPWR</v>
      </c>
      <c r="ES234" s="6" t="str" cm="1">
        <f t="array" aca="1" ref="ES234" ca="1">INDIRECT(ADDRESS(MATCH(MAX(_xlfn._xlws.FILTER(ES7:ES233,EV7:EV233&gt;cr)),ES7:ES233,0)+6,1))</f>
        <v>BU01.JacEDS</v>
      </c>
      <c r="ET234" s="6" t="str" cm="1">
        <f t="array" aca="1" ref="ET234" ca="1">INDIRECT(ADDRESS(MATCH(MAX(_xlfn._xlws.FILTER(ET7:ET233,EV7:EV233&gt;cr)),ET7:ET233,0)+6,1))</f>
        <v>AI26.URP</v>
      </c>
      <c r="EU234" s="6" t="str" cm="1">
        <f t="array" aca="1" ref="EU234" ca="1">INDIRECT(ADDRESS(MATCH(MAX(_xlfn._xlws.FILTER(EU7:EU233,EV7:EV233&gt;cr)),EU7:EU233,0)+6,1))</f>
        <v>AI26.URP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BU03.PC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BI22.ZSim</v>
      </c>
      <c r="FW234" s="6" t="str" cm="1">
        <f t="array" aca="1" ref="FW234" ca="1">INDIRECT(ADDRESS(MATCH(MIN(_xlfn._xlws.FILTER(FW7:FW233,GB7:GB233&gt;cr)),FW7:FW233,0)+6,1))</f>
        <v>BI22.ESim3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CU14.Amer.CPC</v>
      </c>
      <c r="GD234" s="1" t="str" cm="1">
        <f t="array" aca="1" ref="GD234" ca="1">INDIRECT(ADDRESS(MATCH(MIN(_xlfn._xlws.FILTER(GD7:GD233,GJ7:GJ233&gt;cr)),GD7:GD233,0)+6,1))</f>
        <v>BI03.IPWR</v>
      </c>
      <c r="GE234" s="1" t="str" cm="1">
        <f t="array" aca="1" ref="GE234" ca="1">INDIRECT(ADDRESS(MATCH(MIN(_xlfn._xlws.FILTER(GE7:GE233,GJ7:GJ233&gt;cr)),GE7:GE233,0)+6,1))</f>
        <v>BI03.IPWR</v>
      </c>
      <c r="GF234" s="1" t="str" cm="1">
        <f t="array" aca="1" ref="GF234" ca="1">INDIRECT(ADDRESS(MATCH(MAX(_xlfn._xlws.FILTER(GF7:GF233,GJ7:GJ233&gt;cr)),GF7:GF233,0)+6,1))</f>
        <v>BI03.IPWR</v>
      </c>
      <c r="GG234" s="1" t="str" cm="1">
        <f t="array" aca="1" ref="GG234" ca="1">INDIRECT(ADDRESS(MATCH(MAX(_xlfn._xlws.FILTER(GG7:GG233,GJ7:GJ233&gt;cr)),GG7:GG233,0)+6,1))</f>
        <v>BU01.JacEDS</v>
      </c>
      <c r="GH234" s="1" t="str" cm="1">
        <f t="array" aca="1" ref="GH234" ca="1">INDIRECT(ADDRESS(MATCH(MAX(_xlfn._xlws.FILTER(GH7:GH233,GJ7:GJ233&gt;cr)),GH7:GH233,0)+6,1))</f>
        <v>AI26.URP</v>
      </c>
      <c r="GI234" s="1" t="str" cm="1">
        <f t="array" aca="1" ref="GI234" ca="1">INDIRECT(ADDRESS(MATCH(MAX(_xlfn._xlws.FILTER(GI7:GI233,GJ7:GJ233&gt;cr)),GI7:GI233,0)+6,1))</f>
        <v>AI26.URP</v>
      </c>
      <c r="GJ234" s="1" t="str" cm="1">
        <f t="array" aca="1" ref="GJ234" ca="1">INDIRECT(ADDRESS(MATCH(MAX(_xlfn._xlws.FILTER(GJ7:GJ233,GJ7:GJ233&gt;cr)),GJ7:GJ233,0)+6,1))</f>
        <v>AI01.Jaccard</v>
      </c>
      <c r="GK234" s="1" t="str" cm="1">
        <f t="array" aca="1" ref="GK234" ca="1">INDIRECT(ADDRESS(MATCH(MIN(_xlfn._xlws.FILTER(GK7:GK233,GJ7:GJ233&gt;cr)),GK7:GK233,0)+6,1))</f>
        <v>BU03.PC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str" cm="1">
        <f t="array" aca="1" ref="HJ234" ca="1">INDIRECT(ADDRESS(MATCH(MIN(_xlfn._xlws.FILTER(HJ7:HJ233,HP7:HP233&gt;cr)),HJ7:HJ233,0)+6,1))</f>
        <v>BI03.IPWR</v>
      </c>
      <c r="HK234" s="1" t="str" cm="1">
        <f t="array" aca="1" ref="HK234" ca="1">INDIRECT(ADDRESS(MATCH(MIN(_xlfn._xlws.FILTER(HK7:HK233,HP7:HP233&gt;cr)),HK7:HK233,0)+6,1))</f>
        <v>BI03.IPWR</v>
      </c>
      <c r="HL234" s="1" t="str" cm="1">
        <f t="array" aca="1" ref="HL234" ca="1">INDIRECT(ADDRESS(MATCH(MAX(_xlfn._xlws.FILTER(HL7:HL233,HP7:HP233&gt;cr)),HL7:HL233,0)+6,1))</f>
        <v>BI03.IPWR</v>
      </c>
      <c r="HM234" s="1" t="str" cm="1">
        <f t="array" aca="1" ref="HM234" ca="1">INDIRECT(ADDRESS(MATCH(MAX(_xlfn._xlws.FILTER(HM7:HM233,HP7:HP233&gt;cr)),HM7:HM233,0)+6,1))</f>
        <v>AI05.SRC</v>
      </c>
      <c r="HN234" s="1" t="str" cm="1">
        <f t="array" aca="1" ref="HN234" ca="1">INDIRECT(ADDRESS(MATCH(MAX(_xlfn._xlws.FILTER(HN7:HN233,HP7:HP233&gt;cr)),HN7:HN233,0)+6,1))</f>
        <v>BI01.JacEDS</v>
      </c>
      <c r="HO234" s="1" t="str" cm="1">
        <f t="array" aca="1" ref="HO234" ca="1">INDIRECT(ADDRESS(MATCH(MAX(_xlfn._xlws.FILTER(HO7:HO233,HP7:HP233&gt;cr)),HO7:HO233,0)+6,1))</f>
        <v>BI01.JacEDS</v>
      </c>
      <c r="HP234" s="1" t="str" cm="1">
        <f t="array" aca="1" ref="HP234" ca="1">INDIRECT(ADDRESS(MATCH(MAX(_xlfn._xlws.FILTER(HP7:HP233,HP7:HP233&gt;cr)),HP7:HP233,0)+6,1))</f>
        <v>AI01.Jaccard</v>
      </c>
      <c r="HQ234" s="1" t="str" cm="1">
        <f t="array" aca="1" ref="HQ234" ca="1">INDIRECT(ADDRESS(MATCH(MIN(_xlfn._xlws.FILTER(HQ7:HQ233,HP7:HP233&gt;cr)),HQ7:HQ233,0)+6,1))</f>
        <v>AU03.Pearson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BI03.IPWR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BI03.IPWR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AI06.PIP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AI01.Jaccard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CU14.SMD.NNSM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k=10,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k=20,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k=10,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k=20,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str" cm="1">
        <f t="array" aca="1" ref="J235" ca="1">INDIRECT(ADDRESS(MATCH(SMALL(_xlfn._xlws.FILTER(J7:J233,P7:P233&gt;cr),2),J7:J233,0)+6,1))</f>
        <v>CI14.Amer.EMX1</v>
      </c>
      <c r="K235" s="1" t="str" cm="1">
        <f t="array" aca="1" ref="K235" ca="1">INDIRECT(ADDRESS(MATCH(SMALL(_xlfn._xlws.FILTER(K7:K233,P7:P233&gt;cr),2),K7:K233,0)+6,1))</f>
        <v>AI05.SRC</v>
      </c>
      <c r="L235" s="1" t="str" cm="1">
        <f t="array" aca="1" ref="L235" ca="1">INDIRECT(ADDRESS(MATCH(LARGE(_xlfn._xlws.FILTER(L7:L233,P7:P233&gt;cr),2),L7:L233,0)+6,1))</f>
        <v>CI14.Amer.PSS</v>
      </c>
      <c r="M235" s="1" t="str" cm="1">
        <f t="array" aca="1" ref="M235" ca="1">INDIRECT(ADDRESS(MATCH(LARGE(_xlfn._xlws.FILTER(M7:M233,P7:P233&gt;cr),2),M7:M233,0)+6,1))</f>
        <v>AI05.SRC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BI01.JacEDS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CU14.Amer.Cosine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str" cm="1">
        <f t="array" aca="1" ref="Z235" ca="1">INDIRECT(ADDRESS(MATCH(SMALL(_xlfn._xlws.FILTER(Z7:Z233,AF7:AF233&gt;cr),2),Z7:Z233,0)+6,1))</f>
        <v>AI05.SRC</v>
      </c>
      <c r="AA235" s="1" t="str" cm="1">
        <f t="array" aca="1" ref="AA235" ca="1">INDIRECT(ADDRESS(MATCH(SMALL(_xlfn._xlws.FILTER(AA7:AA233,AF7:AF233&gt;cr),2),AA7:AA233,0)+6,1))</f>
        <v>BI22.ZSim</v>
      </c>
      <c r="AB235" s="1" t="str" cm="1">
        <f t="array" aca="1" ref="AB235" ca="1">INDIRECT(ADDRESS(MATCH(LARGE(_xlfn._xlws.FILTER(AB7:AB233,AF7:AF233&gt;cr),2),AB7:AB233,0)+6,1))</f>
        <v>BI07.NHMS.Amer</v>
      </c>
      <c r="AC235" s="1" t="str" cm="1">
        <f t="array" aca="1" ref="AC235" ca="1">INDIRECT(ADDRESS(MATCH(LARGE(_xlfn._xlws.FILTER(AC7:AC233,AF7:AF233&gt;cr),2),AC7:AC233,0)+6,1))</f>
        <v>BU01.JacEDS</v>
      </c>
      <c r="AD235" s="1" t="str" cm="1">
        <f t="array" aca="1" ref="AD235" ca="1">INDIRECT(ADDRESS(MATCH(LARGE(_xlfn._xlws.FILTER(AD7:AD233,AF7:AF233&gt;cr),2),AD7:AD233,0)+6,1))</f>
        <v>BI01.JaccardMulti</v>
      </c>
      <c r="AE235" s="1" t="str" cm="1">
        <f t="array" aca="1" ref="AE235" ca="1">INDIRECT(ADDRESS(MATCH(LARGE(_xlfn._xlws.FILTER(AE7:AE233,AF7:AF233&gt;cr),2),AE7:AE233,0)+6,1))</f>
        <v>BI01.JacEDS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AU18.Entropy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str" cm="1">
        <f t="array" aca="1" ref="AP235" ca="1">INDIRECT(ADDRESS(MATCH(SMALL(_xlfn._xlws.FILTER(AP7:AP233,AV7:AV233&gt;cr),2),AP7:AP233,0)+6,1))</f>
        <v>BI22.ZSim</v>
      </c>
      <c r="AQ235" s="1" t="str" cm="1">
        <f t="array" aca="1" ref="AQ235" ca="1">INDIRECT(ADDRESS(MATCH(SMALL(_xlfn._xlws.FILTER(AQ7:AQ233,AV7:AV233&gt;cr),2),AQ7:AQ233,0)+6,1))</f>
        <v>BI22.ZSim</v>
      </c>
      <c r="AR235" s="1" t="str" cm="1">
        <f t="array" aca="1" ref="AR235" ca="1">INDIRECT(ADDRESS(MATCH(LARGE(_xlfn._xlws.FILTER(AR7:AR233,AV7:AV233&gt;cr),2),AR7:AR233,0)+6,1))</f>
        <v>BI06.MPIP</v>
      </c>
      <c r="AS235" s="1" t="str" cm="1">
        <f t="array" aca="1" ref="AS235" ca="1">INDIRECT(ADDRESS(MATCH(LARGE(_xlfn._xlws.FILTER(AS7:AS233,AV7:AV233&gt;cr),2),AS7:AS233,0)+6,1))</f>
        <v>BU01.JacEDS</v>
      </c>
      <c r="AT235" s="1" t="str" cm="1">
        <f t="array" aca="1" ref="AT235" ca="1">INDIRECT(ADDRESS(MATCH(LARGE(_xlfn._xlws.FILTER(AT7:AT233,AV7:AV233&gt;cr),2),AT7:AT233,0)+6,1))</f>
        <v>BI01.JaccardMulti</v>
      </c>
      <c r="AU235" s="1" t="str" cm="1">
        <f t="array" aca="1" ref="AU235" ca="1">INDIRECT(ADDRESS(MATCH(LARGE(_xlfn._xlws.FILTER(AU7:AU233,AV7:AV233&gt;cr),2),AU7:AU233,0)+6,1))</f>
        <v>BI01.JacEDS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CU01.IJ.TA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AI28.RPB</v>
      </c>
      <c r="BA235" s="6" t="str" cm="1">
        <f t="array" aca="1" ref="BA235" ca="1">INDIRECT(ADDRESS(MATCH(LARGE(_xlfn._xlws.FILTER(BA7:BA233,BD7:BD233&gt;cr),2),BA7:BA233,0)+6,1))</f>
        <v>AI05.SRC</v>
      </c>
      <c r="BB235" s="6" t="str" cm="1">
        <f t="array" aca="1" ref="BB235" ca="1">INDIRECT(ADDRESS(MATCH(LARGE(_xlfn._xlws.FILTER(BB7:BB233,BD7:BD233&gt;cr),2),BB7:BB233,0)+6,1))</f>
        <v>AI26.URP</v>
      </c>
      <c r="BC235" s="6" t="str" cm="1">
        <f t="array" aca="1" ref="BC235" ca="1">INDIRECT(ADDRESS(MATCH(LARGE(_xlfn._xlws.FILTER(BC7:BC233,BD7:BD233&gt;cr),2),BC7:BC233,0)+6,1))</f>
        <v>BI01.JacDual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CU14.Amer.TA</v>
      </c>
      <c r="BF235" s="1" t="str" cm="1">
        <f t="array" aca="1" ref="BF235" ca="1">INDIRECT(ADDRESS(MATCH(SMALL(_xlfn._xlws.FILTER(BF7:BF233,BL7:BL233&gt;cr),2),BF7:BF233,0)+6,1))</f>
        <v>AI28.RPB</v>
      </c>
      <c r="BG235" s="1" t="str" cm="1">
        <f t="array" aca="1" ref="BG235" ca="1">INDIRECT(ADDRESS(MATCH(SMALL(_xlfn._xlws.FILTER(BG7:BG233,BL7:BL233&gt;cr),2),BG7:BG233,0)+6,1))</f>
        <v>AI28.RPB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BU02.CosineJ</v>
      </c>
      <c r="BJ235" s="1" t="str" cm="1">
        <f t="array" aca="1" ref="BJ235" ca="1">INDIRECT(ADDRESS(MATCH(LARGE(_xlfn._xlws.FILTER(BJ7:BJ233,BL7:BL233&gt;cr),2),BJ7:BJ233,0)+6,1))</f>
        <v>AI26.URP</v>
      </c>
      <c r="BK235" s="1" t="str" cm="1">
        <f t="array" aca="1" ref="BK235" ca="1">INDIRECT(ADDRESS(MATCH(LARGE(_xlfn._xlws.FILTER(BK7:BK233,BL7:BL233&gt;cr),2),BK7:BK233,0)+6,1))</f>
        <v>BI01.JacEDS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BU16.TAN</v>
      </c>
      <c r="BN235" s="6" t="str" cm="1">
        <f t="array" aca="1" ref="BN235" ca="1">INDIRECT(ADDRESS(MATCH(SMALL(_xlfn._xlws.FILTER(BN7:BN233,BT7:BT233&gt;cr),2),BN7:BN233,0)+6,1))</f>
        <v>AI28.RPB</v>
      </c>
      <c r="BO235" s="6" t="str" cm="1">
        <f t="array" aca="1" ref="BO235" ca="1">INDIRECT(ADDRESS(MATCH(SMALL(_xlfn._xlws.FILTER(BO7:BO233,BT7:BT233&gt;cr),2),BO7:BO233,0)+6,1))</f>
        <v>AI28.RPB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AI12.Mu</v>
      </c>
      <c r="BR235" s="6" t="str" cm="1">
        <f t="array" aca="1" ref="BR235" ca="1">INDIRECT(ADDRESS(MATCH(LARGE(_xlfn._xlws.FILTER(BR7:BR233,BT7:BT233&gt;cr),2),BR7:BR233,0)+6,1))</f>
        <v>AI26.URP</v>
      </c>
      <c r="BS235" s="6" t="str" cm="1">
        <f t="array" aca="1" ref="BS235" ca="1">INDIRECT(ADDRESS(MATCH(LARGE(_xlfn._xlws.FILTER(BS7:BS233,BT7:BT233&gt;cr),2),BS7:BS233,0)+6,1))</f>
        <v>BI01.JacDual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BU18.EntropyPearson</v>
      </c>
      <c r="BV235" s="1" t="str" cm="1">
        <f t="array" aca="1" ref="BV235" ca="1">INDIRECT(ADDRESS(MATCH(SMALL(_xlfn._xlws.FILTER(BV7:BV233,CB7:CB233&gt;cr),2),BV7:BV233,0)+6,1))</f>
        <v>CU14.SMD.EMX1</v>
      </c>
      <c r="BW235" s="1" t="str" cm="1">
        <f t="array" aca="1" ref="BW235" ca="1">INDIRECT(ADDRESS(MATCH(SMALL(_xlfn._xlws.FILTER(BW7:BW233,CB7:CB233&gt;cr),2),BW7:BW233,0)+6,1))</f>
        <v>CU14.SMD.EMX1</v>
      </c>
      <c r="BX235" s="1" t="str" cm="1">
        <f t="array" aca="1" ref="BX235" ca="1">INDIRECT(ADDRESS(MATCH(LARGE(_xlfn._xlws.FILTER(BX7:BX233,CB7:CB233&gt;cr),2),BX7:BX233,0)+6,1))</f>
        <v>BI14.QTIJ</v>
      </c>
      <c r="BY235" s="1" t="str" cm="1">
        <f t="array" aca="1" ref="BY235" ca="1">INDIRECT(ADDRESS(MATCH(LARGE(_xlfn._xlws.FILTER(BY7:BY233,CB7:CB233&gt;cr),2),BY7:BY233,0)+6,1))</f>
        <v>AI05.SRC</v>
      </c>
      <c r="BZ235" s="1" t="str" cm="1">
        <f t="array" aca="1" ref="BZ235" ca="1">INDIRECT(ADDRESS(MATCH(LARGE(_xlfn._xlws.FILTER(BZ7:BZ233,CB7:CB233&gt;cr),2),BZ7:BZ233,0)+6,1))</f>
        <v>BI01.JacEDS</v>
      </c>
      <c r="CA235" s="1" t="str" cm="1">
        <f t="array" aca="1" ref="CA235" ca="1">INDIRECT(ADDRESS(MATCH(LARGE(_xlfn._xlws.FILTER(CA7:CA233,CB7:CB233&gt;cr),2),CA7:CA233,0)+6,1))</f>
        <v>BI01.JacEDS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CU14.SMD.NNSM</v>
      </c>
      <c r="CD235" s="6" t="str" cm="1">
        <f t="array" aca="1" ref="CD235" ca="1">INDIRECT(ADDRESS(MATCH(SMALL(_xlfn._xlws.FILTER(CD7:CD233,CJ7:CJ233&gt;cr),2),CD7:CD233,0)+6,1))</f>
        <v>AI15.NNSM</v>
      </c>
      <c r="CE235" s="6" t="str" cm="1">
        <f t="array" aca="1" ref="CE235" ca="1">INDIRECT(ADDRESS(MATCH(SMALL(_xlfn._xlws.FILTER(CE7:CE233,CJ7:CJ233&gt;cr),2),CE7:CE233,0)+6,1))</f>
        <v>AI15.NNSM</v>
      </c>
      <c r="CF235" s="6" t="str" cm="1">
        <f t="array" aca="1" ref="CF235" ca="1">INDIRECT(ADDRESS(MATCH(LARGE(_xlfn._xlws.FILTER(CF7:CF233,CJ7:CJ233&gt;cr),2),CF7:CF233,0)+6,1))</f>
        <v>CI01.IJ.Amer</v>
      </c>
      <c r="CG235" s="6" t="str" cm="1">
        <f t="array" aca="1" ref="CG235" ca="1">INDIRECT(ADDRESS(MATCH(LARGE(_xlfn._xlws.FILTER(CG7:CG233,CJ7:CJ233&gt;cr),2),CG7:CG233,0)+6,1))</f>
        <v>BU01.JacEDS</v>
      </c>
      <c r="CH235" s="6" t="str" cm="1">
        <f t="array" aca="1" ref="CH235" ca="1">INDIRECT(ADDRESS(MATCH(LARGE(_xlfn._xlws.FILTER(CH7:CH233,CJ7:CJ233&gt;cr),2),CH7:CH233,0)+6,1))</f>
        <v>BI01.JaccardMulti</v>
      </c>
      <c r="CI235" s="6" t="str" cm="1">
        <f t="array" aca="1" ref="CI235" ca="1">INDIRECT(ADDRESS(MATCH(LARGE(_xlfn._xlws.FILTER(CI7:CI233,CJ7:CJ233&gt;cr),2),CI7:CI233,0)+6,1))</f>
        <v>BI01.JacEDS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BU16.TANJ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str" cm="1">
        <f t="array" aca="1" ref="CT235" ca="1">INDIRECT(ADDRESS(MATCH(SMALL(_xlfn._xlws.FILTER(CT7:CT233,CZ7:CZ233&gt;cr),2),CT7:CT233,0)+6,1))</f>
        <v>BI22.ESim3</v>
      </c>
      <c r="CU235" s="6" t="str" cm="1">
        <f t="array" aca="1" ref="CU235" ca="1">INDIRECT(ADDRESS(MATCH(SMALL(_xlfn._xlws.FILTER(CU7:CU233,CZ7:CZ233&gt;cr),2),CU7:CU233,0)+6,1))</f>
        <v>BI22.ZSim</v>
      </c>
      <c r="CV235" s="6" t="str" cm="1">
        <f t="array" aca="1" ref="CV235" ca="1">INDIRECT(ADDRESS(MATCH(LARGE(_xlfn._xlws.FILTER(CV7:CV233,CZ7:CZ233&gt;cr),2),CV7:CV233,0)+6,1))</f>
        <v>AI28.RPB</v>
      </c>
      <c r="CW235" s="6" t="str" cm="1">
        <f t="array" aca="1" ref="CW235" ca="1">INDIRECT(ADDRESS(MATCH(LARGE(_xlfn._xlws.FILTER(CW7:CW233,CZ7:CZ233&gt;cr),2),CW7:CW233,0)+6,1))</f>
        <v>AI05.SRC</v>
      </c>
      <c r="CX235" s="6" t="str" cm="1">
        <f t="array" aca="1" ref="CX235" ca="1">INDIRECT(ADDRESS(MATCH(LARGE(_xlfn._xlws.FILTER(CX7:CX233,CZ7:CZ233&gt;cr),2),CX7:CX233,0)+6,1))</f>
        <v>BI01.JaccardMulti</v>
      </c>
      <c r="CY235" s="6" t="str" cm="1">
        <f t="array" aca="1" ref="CY235" ca="1">INDIRECT(ADDRESS(MATCH(LARGE(_xlfn._xlws.FILTER(CY7:CY233,CZ7:CZ233&gt;cr),2),CY7:CY233,0)+6,1))</f>
        <v>AI26.URP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CU14.Amer.Cosine</v>
      </c>
      <c r="DB235" s="1" t="str" cm="1">
        <f t="array" aca="1" ref="DB235" ca="1">INDIRECT(ADDRESS(MATCH(SMALL(_xlfn._xlws.FILTER(DB7:DB233,DH7:DH233&gt;cr),2),DB7:DB233,0)+6,1))</f>
        <v>AI28.RPB</v>
      </c>
      <c r="DC235" s="1" t="str" cm="1">
        <f t="array" aca="1" ref="DC235" ca="1">INDIRECT(ADDRESS(MATCH(SMALL(_xlfn._xlws.FILTER(DC7:DC233,DH7:DH233&gt;cr),2),DC7:DC233,0)+6,1))</f>
        <v>AI28.RPB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AI03.Pearson</v>
      </c>
      <c r="DF235" s="1" t="str" cm="1">
        <f t="array" aca="1" ref="DF235" ca="1">INDIRECT(ADDRESS(MATCH(LARGE(_xlfn._xlws.FILTER(DF7:DF233,DH7:DH233&gt;cr),2),DF7:DF233,0)+6,1))</f>
        <v>AI26.URP</v>
      </c>
      <c r="DG235" s="1" t="str" cm="1">
        <f t="array" aca="1" ref="DG235" ca="1">INDIRECT(ADDRESS(MATCH(LARGE(_xlfn._xlws.FILTER(DG7:DG233,DH7:DH233&gt;cr),2),DG7:DG233,0)+6,1))</f>
        <v>BI01.JacEDS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CU14.Amer.CPC</v>
      </c>
      <c r="DJ235" s="6" t="str" cm="1">
        <f t="array" aca="1" ref="DJ235" ca="1">INDIRECT(ADDRESS(MATCH(SMALL(_xlfn._xlws.FILTER(DJ7:DJ233,DP7:DP233&gt;cr),2),DJ7:DJ233,0)+6,1))</f>
        <v>CU14.SMD.EMX2</v>
      </c>
      <c r="DK235" s="6" t="str" cm="1">
        <f t="array" aca="1" ref="DK235" ca="1">INDIRECT(ADDRESS(MATCH(SMALL(_xlfn._xlws.FILTER(DK7:DK233,DP7:DP233&gt;cr),2),DK7:DK233,0)+6,1))</f>
        <v>CU14.SMD.EMX2</v>
      </c>
      <c r="DL235" s="6" t="str" cm="1">
        <f t="array" aca="1" ref="DL235" ca="1">INDIRECT(ADDRESS(MATCH(LARGE(_xlfn._xlws.FILTER(DL7:DL233,DP7:DP233&gt;cr),2),DL7:DL233,0)+6,1))</f>
        <v>CU14.SMD.EMX1</v>
      </c>
      <c r="DM235" s="6" t="str" cm="1">
        <f t="array" aca="1" ref="DM235" ca="1">INDIRECT(ADDRESS(MATCH(LARGE(_xlfn._xlws.FILTER(DM7:DM233,DP7:DP233&gt;cr),2),DM7:DM233,0)+6,1))</f>
        <v>BU01.JaccardMulti</v>
      </c>
      <c r="DN235" s="6" t="str" cm="1">
        <f t="array" aca="1" ref="DN235" ca="1">INDIRECT(ADDRESS(MATCH(LARGE(_xlfn._xlws.FILTER(DN7:DN233,DP7:DP233&gt;cr),2),DN7:DN233,0)+6,1))</f>
        <v>CU14.SMD.Cosine</v>
      </c>
      <c r="DO235" s="6" t="str" cm="1">
        <f t="array" aca="1" ref="DO235" ca="1">INDIRECT(ADDRESS(MATCH(LARGE(_xlfn._xlws.FILTER(DO7:DO233,DP7:DP233&gt;cr),2),DO7:DO233,0)+6,1))</f>
        <v>AI01.Jaccard</v>
      </c>
      <c r="DP235" s="6" t="str" cm="1">
        <f t="array" aca="1" ref="DP235" ca="1">INDIRECT(ADDRESS(MATCH(LARGE(_xlfn._xlws.FILTER(DP7:DP233,DP7:DP233&gt;cr),2),DP7:DP233,0)+6,1))</f>
        <v>AI01.Jaccard</v>
      </c>
      <c r="DQ235" s="6" t="str" cm="1">
        <f t="array" aca="1" ref="DQ235" ca="1">INDIRECT(ADDRESS(MATCH(SMALL(_xlfn._xlws.FILTER(DQ7:DQ233,DP7:DP233&gt;cr),2),DQ7:DQ233,0)+6,1))</f>
        <v>BU16.TANJ</v>
      </c>
      <c r="DR235" s="1" t="str" cm="1">
        <f t="array" aca="1" ref="DR235" ca="1">INDIRECT(ADDRESS(MATCH(SMALL(_xlfn._xlws.FILTER(DR7:DR233,DX7:DX233&gt;cr),2),DR7:DR233,0)+6,1))</f>
        <v>CU14.SMD.EMX1</v>
      </c>
      <c r="DS235" s="1" t="str" cm="1">
        <f t="array" aca="1" ref="DS235" ca="1">INDIRECT(ADDRESS(MATCH(SMALL(_xlfn._xlws.FILTER(DS7:DS233,DX7:DX233&gt;cr),2),DS7:DS233,0)+6,1))</f>
        <v>CU14.SMD.EMX1</v>
      </c>
      <c r="DT235" s="1" t="str" cm="1">
        <f t="array" aca="1" ref="DT235" ca="1">INDIRECT(ADDRESS(MATCH(LARGE(_xlfn._xlws.FILTER(DT7:DT233,DX7:DX233&gt;cr),2),DT7:DT233,0)+6,1))</f>
        <v>CU14.SMD.EMX2</v>
      </c>
      <c r="DU235" s="1" t="str" cm="1">
        <f t="array" aca="1" ref="DU235" ca="1">INDIRECT(ADDRESS(MATCH(LARGE(_xlfn._xlws.FILTER(DU7:DU233,DX7:DX233&gt;cr),2),DU7:DU233,0)+6,1))</f>
        <v>BU01.JacEDS</v>
      </c>
      <c r="DV235" s="1" t="str" cm="1">
        <f t="array" aca="1" ref="DV235" ca="1">INDIRECT(ADDRESS(MATCH(LARGE(_xlfn._xlws.FILTER(DV7:DV233,DX7:DX233&gt;cr),2),DV7:DV233,0)+6,1))</f>
        <v>AI01.Jaccard</v>
      </c>
      <c r="DW235" s="1" t="str" cm="1">
        <f t="array" aca="1" ref="DW235" ca="1">INDIRECT(ADDRESS(MATCH(LARGE(_xlfn._xlws.FILTER(DW7:DW233,DX7:DX233&gt;cr),2),DW7:DW233,0)+6,1))</f>
        <v>AI01.Jaccard</v>
      </c>
      <c r="DX235" s="1" t="str" cm="1">
        <f t="array" aca="1" ref="DX235" ca="1">INDIRECT(ADDRESS(MATCH(LARGE(_xlfn._xlws.FILTER(DX7:DX233,DX7:DX233&gt;cr),2),DX7:DX233,0)+6,1))</f>
        <v>AI01.Jaccard</v>
      </c>
      <c r="DY235" s="1" t="str" cm="1">
        <f t="array" aca="1" ref="DY235" ca="1">INDIRECT(ADDRESS(MATCH(SMALL(_xlfn._xlws.FILTER(DY7:DY233,DX7:DX233&gt;cr),2),DY7:DY233,0)+6,1))</f>
        <v>AU03.Pearson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BI22.ZSim</v>
      </c>
      <c r="EB235" s="6" t="str" cm="1">
        <f t="array" aca="1" ref="EB235" ca="1">INDIRECT(ADDRESS(MATCH(LARGE(_xlfn._xlws.FILTER(EB7:EB233,EF7:EF233&gt;cr),2),EB7:EB233,0)+6,1))</f>
        <v>CI14.Amer.PSS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BI01.JaccardMulti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str" cm="1">
        <f t="array" aca="1" ref="EH235" ca="1">INDIRECT(ADDRESS(MATCH(SMALL(_xlfn._xlws.FILTER(EH7:EH233,EN7:EN233&gt;cr),2),EH7:EH233,0)+6,1))</f>
        <v>BI22.ESim3</v>
      </c>
      <c r="EI235" s="1" t="str" cm="1">
        <f t="array" aca="1" ref="EI235" ca="1">INDIRECT(ADDRESS(MATCH(SMALL(_xlfn._xlws.FILTER(EI7:EI233,EN7:EN233&gt;cr),2),EI7:EI233,0)+6,1))</f>
        <v>BI22.ZSim</v>
      </c>
      <c r="EJ235" s="1" t="str" cm="1">
        <f t="array" aca="1" ref="EJ235" ca="1">INDIRECT(ADDRESS(MATCH(LARGE(_xlfn._xlws.FILTER(EJ7:EJ233,EN7:EN233&gt;cr),2),EJ7:EJ233,0)+6,1))</f>
        <v>AI28.RPB</v>
      </c>
      <c r="EK235" s="1" t="str" cm="1">
        <f t="array" aca="1" ref="EK235" ca="1">INDIRECT(ADDRESS(MATCH(LARGE(_xlfn._xlws.FILTER(EK7:EK233,EN7:EN233&gt;cr),2),EK7:EK233,0)+6,1))</f>
        <v>AI05.SRC</v>
      </c>
      <c r="EL235" s="1" t="str" cm="1">
        <f t="array" aca="1" ref="EL235" ca="1">INDIRECT(ADDRESS(MATCH(LARGE(_xlfn._xlws.FILTER(EL7:EL233,EN7:EN233&gt;cr),2),EL7:EL233,0)+6,1))</f>
        <v>AI26.URP</v>
      </c>
      <c r="EM235" s="1" t="str" cm="1">
        <f t="array" aca="1" ref="EM235" ca="1">INDIRECT(ADDRESS(MATCH(LARGE(_xlfn._xlws.FILTER(EM7:EM233,EN7:EN233&gt;cr),2),EM7:EM233,0)+6,1))</f>
        <v>AI26.URP</v>
      </c>
      <c r="EN235" s="1" t="str" cm="1">
        <f t="array" aca="1" ref="EN235" ca="1">INDIRECT(ADDRESS(MATCH(LARGE(_xlfn._xlws.FILTER(EN7:EN233,EN7:EN233&gt;cr),2),EN7:EN233,0)+6,1))</f>
        <v>AI01.Jaccard</v>
      </c>
      <c r="EO235" s="1" t="str" cm="1">
        <f t="array" aca="1" ref="EO235" ca="1">INDIRECT(ADDRESS(MATCH(SMALL(_xlfn._xlws.FILTER(EO7:EO233,EN7:EN233&gt;cr),2),EO7:EO233,0)+6,1))</f>
        <v>BU16.TANJ</v>
      </c>
      <c r="EP235" s="6" t="str" cm="1">
        <f t="array" aca="1" ref="EP235" ca="1">INDIRECT(ADDRESS(MATCH(SMALL(_xlfn._xlws.FILTER(EP7:EP233,EV7:EV233&gt;cr),2),EP7:EP233,0)+6,1))</f>
        <v>AI28.RPB</v>
      </c>
      <c r="EQ235" s="6" t="str" cm="1">
        <f t="array" aca="1" ref="EQ235" ca="1">INDIRECT(ADDRESS(MATCH(SMALL(_xlfn._xlws.FILTER(EQ7:EQ233,EV7:EV233&gt;cr),2),EQ7:EQ233,0)+6,1))</f>
        <v>AI28.RPB</v>
      </c>
      <c r="ER235" s="6" t="str" cm="1">
        <f t="array" aca="1" ref="ER235" ca="1">INDIRECT(ADDRESS(MATCH(LARGE(_xlfn._xlws.FILTER(ER7:ER233,EV7:EV233&gt;cr),2),ER7:ER233,0)+6,1))</f>
        <v>AI28.RPB</v>
      </c>
      <c r="ES235" s="6" t="str" cm="1">
        <f t="array" aca="1" ref="ES235" ca="1">INDIRECT(ADDRESS(MATCH(LARGE(_xlfn._xlws.FILTER(ES7:ES233,EV7:EV233&gt;cr),2),ES7:ES233,0)+6,1))</f>
        <v>AI03.Pearson</v>
      </c>
      <c r="ET235" s="6" t="str" cm="1">
        <f t="array" aca="1" ref="ET235" ca="1">INDIRECT(ADDRESS(MATCH(LARGE(_xlfn._xlws.FILTER(ET7:ET233,EV7:EV233&gt;cr),2),ET7:ET233,0)+6,1))</f>
        <v>BI01.JacEDS</v>
      </c>
      <c r="EU235" s="6" t="str" cm="1">
        <f t="array" aca="1" ref="EU235" ca="1">INDIRECT(ADDRESS(MATCH(LARGE(_xlfn._xlws.FILTER(EU7:EU233,EV7:EV233&gt;cr),2),EU7:EU233,0)+6,1))</f>
        <v>BI01.JacEDS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AU02.Cosine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CI14.Amer.QTI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BI22.ESim3</v>
      </c>
      <c r="FW235" s="6" t="str" cm="1">
        <f t="array" aca="1" ref="FW235" ca="1">INDIRECT(ADDRESS(MATCH(SMALL(_xlfn._xlws.FILTER(FW7:FW233,GB7:GB233&gt;cr),2),FW7:FW233,0)+6,1))</f>
        <v>BI22.ZSim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AI05.SRC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CU14.SMD.PSS</v>
      </c>
      <c r="GD235" s="1" t="str" cm="1">
        <f t="array" aca="1" ref="GD235" ca="1">INDIRECT(ADDRESS(MATCH(SMALL(_xlfn._xlws.FILTER(GD7:GD233,GJ7:GJ233&gt;cr),2),GD7:GD233,0)+6,1))</f>
        <v>AI28.RPB</v>
      </c>
      <c r="GE235" s="1" t="str" cm="1">
        <f t="array" aca="1" ref="GE235" ca="1">INDIRECT(ADDRESS(MATCH(SMALL(_xlfn._xlws.FILTER(GE7:GE233,GJ7:GJ233&gt;cr),2),GE7:GE233,0)+6,1))</f>
        <v>AI28.RPB</v>
      </c>
      <c r="GF235" s="1" t="str" cm="1">
        <f t="array" aca="1" ref="GF235" ca="1">INDIRECT(ADDRESS(MATCH(LARGE(_xlfn._xlws.FILTER(GF7:GF233,GJ7:GJ233&gt;cr),2),GF7:GF233,0)+6,1))</f>
        <v>AI28.RPB</v>
      </c>
      <c r="GG235" s="1" t="str" cm="1">
        <f t="array" aca="1" ref="GG235" ca="1">INDIRECT(ADDRESS(MATCH(LARGE(_xlfn._xlws.FILTER(GG7:GG233,GJ7:GJ233&gt;cr),2),GG7:GG233,0)+6,1))</f>
        <v>AI12.Mu</v>
      </c>
      <c r="GH235" s="1" t="str" cm="1">
        <f t="array" aca="1" ref="GH235" ca="1">INDIRECT(ADDRESS(MATCH(LARGE(_xlfn._xlws.FILTER(GH7:GH233,GJ7:GJ233&gt;cr),2),GH7:GH233,0)+6,1))</f>
        <v>BI01.JacEDS</v>
      </c>
      <c r="GI235" s="1" t="str" cm="1">
        <f t="array" aca="1" ref="GI235" ca="1">INDIRECT(ADDRESS(MATCH(LARGE(_xlfn._xlws.FILTER(GI7:GI233,GJ7:GJ233&gt;cr),2),GI7:GI233,0)+6,1))</f>
        <v>BI01.JacEDS</v>
      </c>
      <c r="GJ235" s="1" t="str" cm="1">
        <f t="array" aca="1" ref="GJ235" ca="1">INDIRECT(ADDRESS(MATCH(LARGE(_xlfn._xlws.FILTER(GJ7:GJ233,GJ7:GJ233&gt;cr),2),GJ7:GJ233,0)+6,1))</f>
        <v>AI01.Jaccard</v>
      </c>
      <c r="GK235" s="1" t="str" cm="1">
        <f t="array" aca="1" ref="GK235" ca="1">INDIRECT(ADDRESS(MATCH(SMALL(_xlfn._xlws.FILTER(GK7:GK233,GJ7:GJ233&gt;cr),2),GK7:GK233,0)+6,1))</f>
        <v>CU14.Amer.CPC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str" cm="1">
        <f t="array" aca="1" ref="HJ235" ca="1">INDIRECT(ADDRESS(MATCH(SMALL(_xlfn._xlws.FILTER(HJ7:HJ233,HP7:HP233&gt;cr),2),HJ7:HJ233,0)+6,1))</f>
        <v>BI07.NHMS.Amer</v>
      </c>
      <c r="HK235" s="1" t="str" cm="1">
        <f t="array" aca="1" ref="HK235" ca="1">INDIRECT(ADDRESS(MATCH(SMALL(_xlfn._xlws.FILTER(HK7:HK233,HP7:HP233&gt;cr),2),HK7:HK233,0)+6,1))</f>
        <v>AI05.SRC</v>
      </c>
      <c r="HL235" s="1" t="str" cm="1">
        <f t="array" aca="1" ref="HL235" ca="1">INDIRECT(ADDRESS(MATCH(LARGE(_xlfn._xlws.FILTER(HL7:HL233,HP7:HP233&gt;cr),2),HL7:HL233,0)+6,1))</f>
        <v>AI07.PSS</v>
      </c>
      <c r="HM235" s="1" t="str" cm="1">
        <f t="array" aca="1" ref="HM235" ca="1">INDIRECT(ADDRESS(MATCH(LARGE(_xlfn._xlws.FILTER(HM7:HM233,HP7:HP233&gt;cr),2),HM7:HM233,0)+6,1))</f>
        <v>AU15.NNSM</v>
      </c>
      <c r="HN235" s="1" t="str" cm="1">
        <f t="array" aca="1" ref="HN235" ca="1">INDIRECT(ADDRESS(MATCH(LARGE(_xlfn._xlws.FILTER(HN7:HN233,HP7:HP233&gt;cr),2),HN7:HN233,0)+6,1))</f>
        <v>BI01.JaccardMulti</v>
      </c>
      <c r="HO235" s="1" t="str" cm="1">
        <f t="array" aca="1" ref="HO235" ca="1">INDIRECT(ADDRESS(MATCH(LARGE(_xlfn._xlws.FILTER(HO7:HO233,HP7:HP233&gt;cr),2),HO7:HO233,0)+6,1))</f>
        <v>AI26.URP</v>
      </c>
      <c r="HP235" s="1" t="str" cm="1">
        <f t="array" aca="1" ref="HP235" ca="1">INDIRECT(ADDRESS(MATCH(LARGE(_xlfn._xlws.FILTER(HP7:HP233,HP7:HP233&gt;cr),2),HP7:HP233,0)+6,1))</f>
        <v>AI01.Jaccard</v>
      </c>
      <c r="HQ235" s="1" t="str" cm="1">
        <f t="array" aca="1" ref="HQ235" ca="1">INDIRECT(ADDRESS(MATCH(SMALL(_xlfn._xlws.FILTER(HQ7:HQ233,HP7:HP233&gt;cr),2),HQ7:HQ233,0)+6,1))</f>
        <v>AU02.Cosine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BI22.ZSim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AI28.RPB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AI07.PSS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AI05.SRC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AI01.Jaccard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AI26.URP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AI08.BCF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CU14.Amer.CPC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k=10,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k=20,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k=10,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k=20,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str" cm="1">
        <f t="array" aca="1" ref="J236" ca="1">INDIRECT(ADDRESS(MATCH(SMALL(_xlfn._xlws.FILTER(J7:J233,P7:P233&gt;cr),3),J7:J233,0)+6,1))</f>
        <v>BI14.QTIJ</v>
      </c>
      <c r="K236" s="1" t="str" cm="1">
        <f t="array" aca="1" ref="K236" ca="1">INDIRECT(ADDRESS(MATCH(SMALL(_xlfn._xlws.FILTER(K7:K233,P7:P233&gt;cr),3),K7:K233,0)+6,1))</f>
        <v>CI14.Amer.EMX1</v>
      </c>
      <c r="L236" s="1" t="str" cm="1">
        <f t="array" aca="1" ref="L236" ca="1">INDIRECT(ADDRESS(MATCH(LARGE(_xlfn._xlws.FILTER(L7:L233,P7:P233&gt;cr),3),L7:L233,0)+6,1))</f>
        <v>CI14.Amer.EMX1</v>
      </c>
      <c r="M236" s="1" t="str" cm="1">
        <f t="array" aca="1" ref="M236" ca="1">INDIRECT(ADDRESS(MATCH(LARGE(_xlfn._xlws.FILTER(M7:M233,P7:P233&gt;cr),3),M7:M233,0)+6,1))</f>
        <v>BU01.JaccardMulti</v>
      </c>
      <c r="N236" s="1" t="str" cm="1">
        <f t="array" aca="1" ref="N236" ca="1">INDIRECT(ADDRESS(MATCH(LARGE(_xlfn._xlws.FILTER(N7:N233,P7:P233&gt;cr),3),N7:N233,0)+6,1))</f>
        <v>AI21.SMC</v>
      </c>
      <c r="O236" s="1" t="str" cm="1">
        <f t="array" aca="1" ref="O236" ca="1">INDIRECT(ADDRESS(MATCH(LARGE(_xlfn._xlws.FILTER(O7:O233,P7:P233&gt;cr),3),O7:O233,0)+6,1))</f>
        <v>AI26.URP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CU01.IJ.Pearson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str" cm="1">
        <f t="array" aca="1" ref="Z236" ca="1">INDIRECT(ADDRESS(MATCH(SMALL(_xlfn._xlws.FILTER(Z7:Z233,AF7:AF233&gt;cr),3),Z7:Z233,0)+6,1))</f>
        <v>CI14.Amer.EMX1</v>
      </c>
      <c r="AA236" s="1" t="str" cm="1">
        <f t="array" aca="1" ref="AA236" ca="1">INDIRECT(ADDRESS(MATCH(SMALL(_xlfn._xlws.FILTER(AA7:AA233,AF7:AF233&gt;cr),3),AA7:AA233,0)+6,1))</f>
        <v>BI22.ESim3</v>
      </c>
      <c r="AB236" s="1" t="str" cm="1">
        <f t="array" aca="1" ref="AB236" ca="1">INDIRECT(ADDRESS(MATCH(LARGE(_xlfn._xlws.FILTER(AB7:AB233,AF7:AF233&gt;cr),3),AB7:AB233,0)+6,1))</f>
        <v>CI14.SMD.PSS</v>
      </c>
      <c r="AC236" s="1" t="str" cm="1">
        <f t="array" aca="1" ref="AC236" ca="1">INDIRECT(ADDRESS(MATCH(LARGE(_xlfn._xlws.FILTER(AC7:AC233,AF7:AF233&gt;cr),3),AC7:AC233,0)+6,1))</f>
        <v>BU01.JaccardMulti</v>
      </c>
      <c r="AD236" s="1" t="str" cm="1">
        <f t="array" aca="1" ref="AD236" ca="1">INDIRECT(ADDRESS(MATCH(LARGE(_xlfn._xlws.FILTER(AD7:AD233,AF7:AF233&gt;cr),3),AD7:AD233,0)+6,1))</f>
        <v>AI21.SMC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AU15.NNSM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str" cm="1">
        <f t="array" aca="1" ref="AP236" ca="1">INDIRECT(ADDRESS(MATCH(SMALL(_xlfn._xlws.FILTER(AP7:AP233,AV7:AV233&gt;cr),3),AP7:AP233,0)+6,1))</f>
        <v>BI22.ESim3</v>
      </c>
      <c r="AQ236" s="1" t="str" cm="1">
        <f t="array" aca="1" ref="AQ236" ca="1">INDIRECT(ADDRESS(MATCH(SMALL(_xlfn._xlws.FILTER(AQ7:AQ233,AV7:AV233&gt;cr),3),AQ7:AQ233,0)+6,1))</f>
        <v>BI22.ESim3</v>
      </c>
      <c r="AR236" s="1" t="str" cm="1">
        <f t="array" aca="1" ref="AR236" ca="1">INDIRECT(ADDRESS(MATCH(LARGE(_xlfn._xlws.FILTER(AR7:AR233,AV7:AV233&gt;cr),3),AR7:AR233,0)+6,1))</f>
        <v>CI14.Amer.EMX4</v>
      </c>
      <c r="AS236" s="1" t="str" cm="1">
        <f t="array" aca="1" ref="AS236" ca="1">INDIRECT(ADDRESS(MATCH(LARGE(_xlfn._xlws.FILTER(AS7:AS233,AV7:AV233&gt;cr),3),AS7:AS233,0)+6,1))</f>
        <v>BU01.JaccardMulti</v>
      </c>
      <c r="AT236" s="1" t="str" cm="1">
        <f t="array" aca="1" ref="AT236" ca="1">INDIRECT(ADDRESS(MATCH(LARGE(_xlfn._xlws.FILTER(AT7:AT233,AV7:AV233&gt;cr),3),AT7:AT233,0)+6,1))</f>
        <v>AI21.SMC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CU01.IJ.Cosine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BI03.IPWR</v>
      </c>
      <c r="AZ236" s="6" t="str" cm="1">
        <f t="array" aca="1" ref="AZ236" ca="1">INDIRECT(ADDRESS(MATCH(LARGE(_xlfn._xlws.FILTER(AZ7:AZ233,BD7:BD233&gt;cr),3),AZ7:AZ233,0)+6,1))</f>
        <v>BI22.ESim2</v>
      </c>
      <c r="BA236" s="6" t="str" cm="1">
        <f t="array" aca="1" ref="BA236" ca="1">INDIRECT(ADDRESS(MATCH(LARGE(_xlfn._xlws.FILTER(BA7:BA233,BD7:BD233&gt;cr),3),BA7:BA233,0)+6,1))</f>
        <v>BU01.JaccardMulti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CI14.Amer.QTI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CU14.Amer.NNSM</v>
      </c>
      <c r="BF236" s="1" t="str" cm="1">
        <f t="array" aca="1" ref="BF236" ca="1">INDIRECT(ADDRESS(MATCH(SMALL(_xlfn._xlws.FILTER(BF7:BF233,BL7:BL233&gt;cr),3),BF7:BF233,0)+6,1))</f>
        <v>BI22.ESim3</v>
      </c>
      <c r="BG236" s="1" t="str" cm="1">
        <f t="array" aca="1" ref="BG236" ca="1">INDIRECT(ADDRESS(MATCH(SMALL(_xlfn._xlws.FILTER(BG7:BG233,BL7:BL233&gt;cr),3),BG7:BG233,0)+6,1))</f>
        <v>BI22.ESim3</v>
      </c>
      <c r="BH236" s="1" t="str" cm="1">
        <f t="array" aca="1" ref="BH236" ca="1">INDIRECT(ADDRESS(MATCH(LARGE(_xlfn._xlws.FILTER(BH7:BH233,BL7:BL233&gt;cr),3),BH7:BH233,0)+6,1))</f>
        <v>BI22.ESim2</v>
      </c>
      <c r="BI236" s="1" t="str" cm="1">
        <f t="array" aca="1" ref="BI236" ca="1">INDIRECT(ADDRESS(MATCH(LARGE(_xlfn._xlws.FILTER(BI7:BI233,BL7:BL233&gt;cr),3),BI7:BI233,0)+6,1))</f>
        <v>BU10.TMJ</v>
      </c>
      <c r="BJ236" s="1" t="str" cm="1">
        <f t="array" aca="1" ref="BJ236" ca="1">INDIRECT(ADDRESS(MATCH(LARGE(_xlfn._xlws.FILTER(BJ7:BJ233,BL7:BL233&gt;cr),3),BJ7:BJ233,0)+6,1))</f>
        <v>BI01.PNCR</v>
      </c>
      <c r="BK236" s="1" t="str" cm="1">
        <f t="array" aca="1" ref="BK236" ca="1">INDIRECT(ADDRESS(MATCH(LARGE(_xlfn._xlws.FILTER(BK7:BK233,BL7:BL233&gt;cr),3),BK7:BK233,0)+6,1))</f>
        <v>BI01.PNCR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BU16.TAN</v>
      </c>
      <c r="BN236" s="6" t="str" cm="1">
        <f t="array" aca="1" ref="BN236" ca="1">INDIRECT(ADDRESS(MATCH(SMALL(_xlfn._xlws.FILTER(BN7:BN233,BT7:BT233&gt;cr),3),BN7:BN233,0)+6,1))</f>
        <v>AI25.Coco</v>
      </c>
      <c r="BO236" s="6" t="str" cm="1">
        <f t="array" aca="1" ref="BO236" ca="1">INDIRECT(ADDRESS(MATCH(SMALL(_xlfn._xlws.FILTER(BO7:BO233,BT7:BT233&gt;cr),3),BO7:BO233,0)+6,1))</f>
        <v>AI25.Coco</v>
      </c>
      <c r="BP236" s="6" t="str" cm="1">
        <f t="array" aca="1" ref="BP236" ca="1">INDIRECT(ADDRESS(MATCH(LARGE(_xlfn._xlws.FILTER(BP7:BP233,BT7:BT233&gt;cr),3),BP7:BP233,0)+6,1))</f>
        <v>AI19.KL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CI14.Amer.QTI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CU14.Amer.TA</v>
      </c>
      <c r="BV236" s="1" t="str" cm="1">
        <f t="array" aca="1" ref="BV236" ca="1">INDIRECT(ADDRESS(MATCH(SMALL(_xlfn._xlws.FILTER(BV7:BV233,CB7:CB233&gt;cr),3),BV7:BV233,0)+6,1))</f>
        <v>CU14.SMD.EMX2</v>
      </c>
      <c r="BW236" s="1" t="str" cm="1">
        <f t="array" aca="1" ref="BW236" ca="1">INDIRECT(ADDRESS(MATCH(SMALL(_xlfn._xlws.FILTER(BW7:BW233,CB7:CB233&gt;cr),3),BW7:BW233,0)+6,1))</f>
        <v>BI15.NNSMJ</v>
      </c>
      <c r="BX236" s="1" t="str" cm="1">
        <f t="array" aca="1" ref="BX236" ca="1">INDIRECT(ADDRESS(MATCH(LARGE(_xlfn._xlws.FILTER(BX7:BX233,CB7:CB233&gt;cr),3),BX7:BX233,0)+6,1))</f>
        <v>BI15.NNSMJ</v>
      </c>
      <c r="BY236" s="1" t="str" cm="1">
        <f t="array" aca="1" ref="BY236" ca="1">INDIRECT(ADDRESS(MATCH(LARGE(_xlfn._xlws.FILTER(BY7:BY233,CB7:CB233&gt;cr),3),BY7:BY233,0)+6,1))</f>
        <v>AI05.SRC</v>
      </c>
      <c r="BZ236" s="1" t="str" cm="1">
        <f t="array" aca="1" ref="BZ236" ca="1">INDIRECT(ADDRESS(MATCH(LARGE(_xlfn._xlws.FILTER(BZ7:BZ233,CB7:CB233&gt;cr),3),BZ7:BZ233,0)+6,1))</f>
        <v>AI21.SMC</v>
      </c>
      <c r="CA236" s="1" t="str" cm="1">
        <f t="array" aca="1" ref="CA236" ca="1">INDIRECT(ADDRESS(MATCH(LARGE(_xlfn._xlws.FILTER(CA7:CA233,CB7:CB233&gt;cr),3),CA7:CA233,0)+6,1))</f>
        <v>AI26.URP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AU18.Entropy</v>
      </c>
      <c r="CD236" s="6" t="str" cm="1">
        <f t="array" aca="1" ref="CD236" ca="1">INDIRECT(ADDRESS(MATCH(SMALL(_xlfn._xlws.FILTER(CD7:CD233,CJ7:CJ233&gt;cr),3),CD7:CD233,0)+6,1))</f>
        <v>AI21.SMC</v>
      </c>
      <c r="CE236" s="6" t="str" cm="1">
        <f t="array" aca="1" ref="CE236" ca="1">INDIRECT(ADDRESS(MATCH(SMALL(_xlfn._xlws.FILTER(CE7:CE233,CJ7:CJ233&gt;cr),3),CE7:CE233,0)+6,1))</f>
        <v>AI21.SMC</v>
      </c>
      <c r="CF236" s="6" t="str" cm="1">
        <f t="array" aca="1" ref="CF236" ca="1">INDIRECT(ADDRESS(MATCH(LARGE(_xlfn._xlws.FILTER(CF7:CF233,CJ7:CJ233&gt;cr),3),CF7:CF233,0)+6,1))</f>
        <v>AI21.SMC</v>
      </c>
      <c r="CG236" s="6" t="str" cm="1">
        <f t="array" aca="1" ref="CG236" ca="1">INDIRECT(ADDRESS(MATCH(LARGE(_xlfn._xlws.FILTER(CG7:CG233,CJ7:CJ233&gt;cr),3),CG7:CG233,0)+6,1))</f>
        <v>BU01.JaccardMulti</v>
      </c>
      <c r="CH236" s="6" t="str" cm="1">
        <f t="array" aca="1" ref="CH236" ca="1">INDIRECT(ADDRESS(MATCH(LARGE(_xlfn._xlws.FILTER(CH7:CH233,CJ7:CJ233&gt;cr),3),CH7:CH233,0)+6,1))</f>
        <v>AI21.SMC</v>
      </c>
      <c r="CI236" s="6" t="str" cm="1">
        <f t="array" aca="1" ref="CI236" ca="1">INDIRECT(ADDRESS(MATCH(LARGE(_xlfn._xlws.FILTER(CI7:CI233,CJ7:CJ233&gt;cr),3),CI7:CI233,0)+6,1))</f>
        <v>AI26.URP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BU10.TMJ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str" cm="1">
        <f t="array" aca="1" ref="CT236" ca="1">INDIRECT(ADDRESS(MATCH(SMALL(_xlfn._xlws.FILTER(CT7:CT233,CZ7:CZ233&gt;cr),3),CT7:CT233,0)+6,1))</f>
        <v>BI03.IPWR</v>
      </c>
      <c r="CU236" s="6" t="str" cm="1">
        <f t="array" aca="1" ref="CU236" ca="1">INDIRECT(ADDRESS(MATCH(SMALL(_xlfn._xlws.FILTER(CU7:CU233,CZ7:CZ233&gt;cr),3),CU7:CU233,0)+6,1))</f>
        <v>AI05.SRC</v>
      </c>
      <c r="CV236" s="6" t="str" cm="1">
        <f t="array" aca="1" ref="CV236" ca="1">INDIRECT(ADDRESS(MATCH(LARGE(_xlfn._xlws.FILTER(CV7:CV233,CZ7:CZ233&gt;cr),3),CV7:CV233,0)+6,1))</f>
        <v>BI22.ESim2</v>
      </c>
      <c r="CW236" s="6" t="str" cm="1">
        <f t="array" aca="1" ref="CW236" ca="1">INDIRECT(ADDRESS(MATCH(LARGE(_xlfn._xlws.FILTER(CW7:CW233,CZ7:CZ233&gt;cr),3),CW7:CW233,0)+6,1))</f>
        <v>BU01.JaccardMulti</v>
      </c>
      <c r="CX236" s="6" t="str" cm="1">
        <f t="array" aca="1" ref="CX236" ca="1">INDIRECT(ADDRESS(MATCH(LARGE(_xlfn._xlws.FILTER(CX7:CX233,CZ7:CZ233&gt;cr),3),CX7:CX233,0)+6,1))</f>
        <v>BI01.PNCR</v>
      </c>
      <c r="CY236" s="6" t="str" cm="1">
        <f t="array" aca="1" ref="CY236" ca="1">INDIRECT(ADDRESS(MATCH(LARGE(_xlfn._xlws.FILTER(CY7:CY233,CZ7:CZ233&gt;cr),3),CY7:CY233,0)+6,1))</f>
        <v>BI01.PNCR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BU16.TANJ</v>
      </c>
      <c r="DB236" s="1" t="str" cm="1">
        <f t="array" aca="1" ref="DB236" ca="1">INDIRECT(ADDRESS(MATCH(SMALL(_xlfn._xlws.FILTER(DB7:DB233,DH7:DH233&gt;cr),3),DB7:DB233,0)+6,1))</f>
        <v>AI25.Coco</v>
      </c>
      <c r="DC236" s="1" t="str" cm="1">
        <f t="array" aca="1" ref="DC236" ca="1">INDIRECT(ADDRESS(MATCH(SMALL(_xlfn._xlws.FILTER(DC7:DC233,DH7:DH233&gt;cr),3),DC7:DC233,0)+6,1))</f>
        <v>BI22.ESim2</v>
      </c>
      <c r="DD236" s="1" t="str" cm="1">
        <f t="array" aca="1" ref="DD236" ca="1">INDIRECT(ADDRESS(MATCH(LARGE(_xlfn._xlws.FILTER(DD7:DD233,DH7:DH233&gt;cr),3),DD7:DD233,0)+6,1))</f>
        <v>AI19.KL</v>
      </c>
      <c r="DE236" s="1" t="str" cm="1">
        <f t="array" aca="1" ref="DE236" ca="1">INDIRECT(ADDRESS(MATCH(LARGE(_xlfn._xlws.FILTER(DE7:DE233,DH7:DH233&gt;cr),3),DE7:DE233,0)+6,1))</f>
        <v>AI03.Pearson</v>
      </c>
      <c r="DF236" s="1" t="str" cm="1">
        <f t="array" aca="1" ref="DF236" ca="1">INDIRECT(ADDRESS(MATCH(LARGE(_xlfn._xlws.FILTER(DF7:DF233,DH7:DH233&gt;cr),3),DF7:DF233,0)+6,1))</f>
        <v>BI01.PNCR</v>
      </c>
      <c r="DG236" s="1" t="str" cm="1">
        <f t="array" aca="1" ref="DG236" ca="1">INDIRECT(ADDRESS(MATCH(LARGE(_xlfn._xlws.FILTER(DG7:DG233,DH7:DH233&gt;cr),3),DG7:DG233,0)+6,1))</f>
        <v>BI01.PNCR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CU14.SMD.NNSM</v>
      </c>
      <c r="DJ236" s="6" t="str" cm="1">
        <f t="array" aca="1" ref="DJ236" ca="1">INDIRECT(ADDRESS(MATCH(SMALL(_xlfn._xlws.FILTER(DJ7:DJ233,DP7:DP233&gt;cr),3),DJ7:DJ233,0)+6,1))</f>
        <v>CU14.SMD.CPC</v>
      </c>
      <c r="DK236" s="6" t="str" cm="1">
        <f t="array" aca="1" ref="DK236" ca="1">INDIRECT(ADDRESS(MATCH(SMALL(_xlfn._xlws.FILTER(DK7:DK233,DP7:DP233&gt;cr),3),DK7:DK233,0)+6,1))</f>
        <v>AI05.SRC</v>
      </c>
      <c r="DL236" s="6" t="str" cm="1">
        <f t="array" aca="1" ref="DL236" ca="1">INDIRECT(ADDRESS(MATCH(LARGE(_xlfn._xlws.FILTER(DL7:DL233,DP7:DP233&gt;cr),3),DL7:DL233,0)+6,1))</f>
        <v>CU14.SMD.EMX2</v>
      </c>
      <c r="DM236" s="6" t="str" cm="1">
        <f t="array" aca="1" ref="DM236" ca="1">INDIRECT(ADDRESS(MATCH(LARGE(_xlfn._xlws.FILTER(DM7:DM233,DP7:DP233&gt;cr),3),DM7:DM233,0)+6,1))</f>
        <v>AI05.SRC</v>
      </c>
      <c r="DN236" s="6" t="str" cm="1">
        <f t="array" aca="1" ref="DN236" ca="1">INDIRECT(ADDRESS(MATCH(LARGE(_xlfn._xlws.FILTER(DN7:DN233,DP7:DP233&gt;cr),3),DN7:DN233,0)+6,1))</f>
        <v>CU14.SMD.Cosine</v>
      </c>
      <c r="DO236" s="6" t="str" cm="1">
        <f t="array" aca="1" ref="DO236" ca="1">INDIRECT(ADDRESS(MATCH(LARGE(_xlfn._xlws.FILTER(DO7:DO233,DP7:DP233&gt;cr),3),DO7:DO233,0)+6,1))</f>
        <v>CU14.SMD.EMX1</v>
      </c>
      <c r="DP236" s="6" t="str" cm="1">
        <f t="array" aca="1" ref="DP236" ca="1">INDIRECT(ADDRESS(MATCH(LARGE(_xlfn._xlws.FILTER(DP7:DP233,DP7:DP233&gt;cr),3),DP7:DP233,0)+6,1))</f>
        <v>AI01.Jaccard</v>
      </c>
      <c r="DQ236" s="6" t="str" cm="1">
        <f t="array" aca="1" ref="DQ236" ca="1">INDIRECT(ADDRESS(MATCH(SMALL(_xlfn._xlws.FILTER(DQ7:DQ233,DP7:DP233&gt;cr),3),DQ7:DQ233,0)+6,1))</f>
        <v>CU14.Amer.TA</v>
      </c>
      <c r="DR236" s="1" t="str" cm="1">
        <f t="array" aca="1" ref="DR236" ca="1">INDIRECT(ADDRESS(MATCH(SMALL(_xlfn._xlws.FILTER(DR7:DR233,DX7:DX233&gt;cr),3),DR7:DR233,0)+6,1))</f>
        <v>CU14.SMD.EMX2</v>
      </c>
      <c r="DS236" s="1" t="str" cm="1">
        <f t="array" aca="1" ref="DS236" ca="1">INDIRECT(ADDRESS(MATCH(SMALL(_xlfn._xlws.FILTER(DS7:DS233,DX7:DX233&gt;cr),3),DS7:DS233,0)+6,1))</f>
        <v>CU14.SMD.EMX2</v>
      </c>
      <c r="DT236" s="1" t="str" cm="1">
        <f t="array" aca="1" ref="DT236" ca="1">INDIRECT(ADDRESS(MATCH(LARGE(_xlfn._xlws.FILTER(DT7:DT233,DX7:DX233&gt;cr),3),DT7:DT233,0)+6,1))</f>
        <v>CU14.SMD.EMX6</v>
      </c>
      <c r="DU236" s="1" t="str" cm="1">
        <f t="array" aca="1" ref="DU236" ca="1">INDIRECT(ADDRESS(MATCH(LARGE(_xlfn._xlws.FILTER(DU7:DU233,DX7:DX233&gt;cr),3),DU7:DU233,0)+6,1))</f>
        <v>BU01.JaccardMulti</v>
      </c>
      <c r="DV236" s="1" t="str" cm="1">
        <f t="array" aca="1" ref="DV236" ca="1">INDIRECT(ADDRESS(MATCH(LARGE(_xlfn._xlws.FILTER(DV7:DV233,DX7:DX233&gt;cr),3),DV7:DV233,0)+6,1))</f>
        <v>AI01.Jaccard</v>
      </c>
      <c r="DW236" s="1" t="str" cm="1">
        <f t="array" aca="1" ref="DW236" ca="1">INDIRECT(ADDRESS(MATCH(LARGE(_xlfn._xlws.FILTER(DW7:DW233,DX7:DX233&gt;cr),3),DW7:DW233,0)+6,1))</f>
        <v>AI14.SMD</v>
      </c>
      <c r="DX236" s="1" t="str" cm="1">
        <f t="array" aca="1" ref="DX236" ca="1">INDIRECT(ADDRESS(MATCH(LARGE(_xlfn._xlws.FILTER(DX7:DX233,DX7:DX233&gt;cr),3),DX7:DX233,0)+6,1))</f>
        <v>AI01.Jaccard</v>
      </c>
      <c r="DY236" s="1" t="str" cm="1">
        <f t="array" aca="1" ref="DY236" ca="1">INDIRECT(ADDRESS(MATCH(SMALL(_xlfn._xlws.FILTER(DY7:DY233,DX7:DX233&gt;cr),3),DY7:DY233,0)+6,1))</f>
        <v>BU03.PearsonJ</v>
      </c>
      <c r="DZ236" s="6" t="str" cm="1">
        <f t="array" aca="1" ref="DZ236" ca="1">INDIRECT(ADDRESS(MATCH(SMALL(_xlfn._xlws.FILTER(DZ7:DZ233,EF7:EF233&gt;cr),3),DZ7:DZ233,0)+6,1))</f>
        <v>CI14.Amer.EMX1</v>
      </c>
      <c r="EA236" s="6" t="str" cm="1">
        <f t="array" aca="1" ref="EA236" ca="1">INDIRECT(ADDRESS(MATCH(SMALL(_xlfn._xlws.FILTER(EA7:EA233,EF7:EF233&gt;cr),3),EA7:EA233,0)+6,1))</f>
        <v>BI22.ESim3</v>
      </c>
      <c r="EB236" s="6" t="str" cm="1">
        <f t="array" aca="1" ref="EB236" ca="1">INDIRECT(ADDRESS(MATCH(LARGE(_xlfn._xlws.FILTER(EB7:EB233,EF7:EF233&gt;cr),3),EB7:EB233,0)+6,1))</f>
        <v>BI07.NHMS.Amer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AI21.SMC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str" cm="1">
        <f t="array" aca="1" ref="EH236" ca="1">INDIRECT(ADDRESS(MATCH(SMALL(_xlfn._xlws.FILTER(EH7:EH233,EN7:EN233&gt;cr),3),EH7:EH233,0)+6,1))</f>
        <v>BI03.IPWR</v>
      </c>
      <c r="EI236" s="1" t="str" cm="1">
        <f t="array" aca="1" ref="EI236" ca="1">INDIRECT(ADDRESS(MATCH(SMALL(_xlfn._xlws.FILTER(EI7:EI233,EN7:EN233&gt;cr),3),EI7:EI233,0)+6,1))</f>
        <v>BI03.IPWR</v>
      </c>
      <c r="EJ236" s="1" t="str" cm="1">
        <f t="array" aca="1" ref="EJ236" ca="1">INDIRECT(ADDRESS(MATCH(LARGE(_xlfn._xlws.FILTER(EJ7:EJ233,EN7:EN233&gt;cr),3),EJ7:EJ233,0)+6,1))</f>
        <v>BI06.MPIP</v>
      </c>
      <c r="EK236" s="1" t="str" cm="1">
        <f t="array" aca="1" ref="EK236" ca="1">INDIRECT(ADDRESS(MATCH(LARGE(_xlfn._xlws.FILTER(EK7:EK233,EN7:EN233&gt;cr),3),EK7:EK233,0)+6,1))</f>
        <v>BU01.JaccardMulti</v>
      </c>
      <c r="EL236" s="1" t="str" cm="1">
        <f t="array" aca="1" ref="EL236" ca="1">INDIRECT(ADDRESS(MATCH(LARGE(_xlfn._xlws.FILTER(EL7:EL233,EN7:EN233&gt;cr),3),EL7:EL233,0)+6,1))</f>
        <v>BI01.JaccardMulti</v>
      </c>
      <c r="EM236" s="1" t="str" cm="1">
        <f t="array" aca="1" ref="EM236" ca="1">INDIRECT(ADDRESS(MATCH(LARGE(_xlfn._xlws.FILTER(EM7:EM233,EN7:EN233&gt;cr),3),EM7:EM233,0)+6,1))</f>
        <v>BI01.PNCR</v>
      </c>
      <c r="EN236" s="1" t="str" cm="1">
        <f t="array" aca="1" ref="EN236" ca="1">INDIRECT(ADDRESS(MATCH(LARGE(_xlfn._xlws.FILTER(EN7:EN233,EN7:EN233&gt;cr),3),EN7:EN233,0)+6,1))</f>
        <v>AI01.Jaccard</v>
      </c>
      <c r="EO236" s="1" t="str" cm="1">
        <f t="array" aca="1" ref="EO236" ca="1">INDIRECT(ADDRESS(MATCH(SMALL(_xlfn._xlws.FILTER(EO7:EO233,EN7:EN233&gt;cr),3),EO7:EO233,0)+6,1))</f>
        <v>BU16.TAN</v>
      </c>
      <c r="EP236" s="6" t="str" cm="1">
        <f t="array" aca="1" ref="EP236" ca="1">INDIRECT(ADDRESS(MATCH(SMALL(_xlfn._xlws.FILTER(EP7:EP233,EV7:EV233&gt;cr),3),EP7:EP233,0)+6,1))</f>
        <v>AI25.Coco</v>
      </c>
      <c r="EQ236" s="6" t="str" cm="1">
        <f t="array" aca="1" ref="EQ236" ca="1">INDIRECT(ADDRESS(MATCH(SMALL(_xlfn._xlws.FILTER(EQ7:EQ233,EV7:EV233&gt;cr),3),EQ7:EQ233,0)+6,1))</f>
        <v>AI25.Coco</v>
      </c>
      <c r="ER236" s="6" t="str" cm="1">
        <f t="array" aca="1" ref="ER236" ca="1">INDIRECT(ADDRESS(MATCH(LARGE(_xlfn._xlws.FILTER(ER7:ER233,EV7:EV233&gt;cr),3),ER7:ER233,0)+6,1))</f>
        <v>AI19.KL</v>
      </c>
      <c r="ES236" s="6" t="str" cm="1">
        <f t="array" aca="1" ref="ES236" ca="1">INDIRECT(ADDRESS(MATCH(LARGE(_xlfn._xlws.FILTER(ES7:ES233,EV7:EV233&gt;cr),3),ES7:ES233,0)+6,1))</f>
        <v>AI03.Pearson</v>
      </c>
      <c r="ET236" s="6" t="str" cm="1">
        <f t="array" aca="1" ref="ET236" ca="1">INDIRECT(ADDRESS(MATCH(LARGE(_xlfn._xlws.FILTER(ET7:ET233,EV7:EV233&gt;cr),3),ET7:ET233,0)+6,1))</f>
        <v>BI01.PNCR</v>
      </c>
      <c r="EU236" s="6" t="str" cm="1">
        <f t="array" aca="1" ref="EU236" ca="1">INDIRECT(ADDRESS(MATCH(LARGE(_xlfn._xlws.FILTER(EU7:EU233,EV7:EV233&gt;cr),3),EU7:EU233,0)+6,1))</f>
        <v>BI01.PNCR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BU03.CPC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CI14.Amer.QTI</v>
      </c>
      <c r="FH236" s="6" t="str" cm="1">
        <f t="array" aca="1" ref="FH236" ca="1">INDIRECT(ADDRESS(MATCH(LARGE(_xlfn._xlws.FILTER(FH7:FH233,FL7:FL233&gt;cr),3),FH7:FH233,0)+6,1))</f>
        <v>BI07.NHMS.Amer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BI22.ESim2</v>
      </c>
      <c r="FY236" s="6" t="str" cm="1">
        <f t="array" aca="1" ref="FY236" ca="1">INDIRECT(ADDRESS(MATCH(LARGE(_xlfn._xlws.FILTER(FY7:FY233,GB7:GB233&gt;cr),3),FY7:FY233,0)+6,1))</f>
        <v>BU01.JaccardMulti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BU03.CPC</v>
      </c>
      <c r="GD236" s="1" t="str" cm="1">
        <f t="array" aca="1" ref="GD236" ca="1">INDIRECT(ADDRESS(MATCH(SMALL(_xlfn._xlws.FILTER(GD7:GD233,GJ7:GJ233&gt;cr),3),GD7:GD233,0)+6,1))</f>
        <v>AI25.Coco</v>
      </c>
      <c r="GE236" s="1" t="str" cm="1">
        <f t="array" aca="1" ref="GE236" ca="1">INDIRECT(ADDRESS(MATCH(SMALL(_xlfn._xlws.FILTER(GE7:GE233,GJ7:GJ233&gt;cr),3),GE7:GE233,0)+6,1))</f>
        <v>AI25.Coco</v>
      </c>
      <c r="GF236" s="1" t="str" cm="1">
        <f t="array" aca="1" ref="GF236" ca="1">INDIRECT(ADDRESS(MATCH(LARGE(_xlfn._xlws.FILTER(GF7:GF233,GJ7:GJ233&gt;cr),3),GF7:GF233,0)+6,1))</f>
        <v>AI19.KL</v>
      </c>
      <c r="GG236" s="1" t="str" cm="1">
        <f t="array" aca="1" ref="GG236" ca="1">INDIRECT(ADDRESS(MATCH(LARGE(_xlfn._xlws.FILTER(GG7:GG233,GJ7:GJ233&gt;cr),3),GG7:GG233,0)+6,1))</f>
        <v>AI03.Pearson</v>
      </c>
      <c r="GH236" s="1" t="str" cm="1">
        <f t="array" aca="1" ref="GH236" ca="1">INDIRECT(ADDRESS(MATCH(LARGE(_xlfn._xlws.FILTER(GH7:GH233,GJ7:GJ233&gt;cr),3),GH7:GH233,0)+6,1))</f>
        <v>BI01.PNCR</v>
      </c>
      <c r="GI236" s="1" t="str" cm="1">
        <f t="array" aca="1" ref="GI236" ca="1">INDIRECT(ADDRESS(MATCH(LARGE(_xlfn._xlws.FILTER(GI7:GI233,GJ7:GJ233&gt;cr),3),GI7:GI233,0)+6,1))</f>
        <v>BI01.PNCR</v>
      </c>
      <c r="GJ236" s="1" t="str" cm="1">
        <f t="array" aca="1" ref="GJ236" ca="1">INDIRECT(ADDRESS(MATCH(LARGE(_xlfn._xlws.FILTER(GJ7:GJ233,GJ7:GJ233&gt;cr),3),GJ7:GJ233,0)+6,1))</f>
        <v>AI01.Jaccard</v>
      </c>
      <c r="GK236" s="1" t="str" cm="1">
        <f t="array" aca="1" ref="GK236" ca="1">INDIRECT(ADDRESS(MATCH(SMALL(_xlfn._xlws.FILTER(GK7:GK233,GJ7:GJ233&gt;cr),3),GK7:GK233,0)+6,1))</f>
        <v>AU05.SRC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str" cm="1">
        <f t="array" aca="1" ref="HJ236" ca="1">INDIRECT(ADDRESS(MATCH(SMALL(_xlfn._xlws.FILTER(HJ7:HJ233,HP7:HP233&gt;cr),3),HJ7:HJ233,0)+6,1))</f>
        <v>BI07.NHMS.SMD</v>
      </c>
      <c r="HK236" s="1" t="str" cm="1">
        <f t="array" aca="1" ref="HK236" ca="1">INDIRECT(ADDRESS(MATCH(SMALL(_xlfn._xlws.FILTER(HK7:HK233,HP7:HP233&gt;cr),3),HK7:HK233,0)+6,1))</f>
        <v>BI07.NHMS.Amer</v>
      </c>
      <c r="HL236" s="1" t="str" cm="1">
        <f t="array" aca="1" ref="HL236" ca="1">INDIRECT(ADDRESS(MATCH(LARGE(_xlfn._xlws.FILTER(HL7:HL233,HP7:HP233&gt;cr),3),HL7:HL233,0)+6,1))</f>
        <v>AI07.PSS</v>
      </c>
      <c r="HM236" s="1" t="str" cm="1">
        <f t="array" aca="1" ref="HM236" ca="1">INDIRECT(ADDRESS(MATCH(LARGE(_xlfn._xlws.FILTER(HM7:HM233,HP7:HP233&gt;cr),3),HM7:HM233,0)+6,1))</f>
        <v>AU01.Jaccard</v>
      </c>
      <c r="HN236" s="1" t="str" cm="1">
        <f t="array" aca="1" ref="HN236" ca="1">INDIRECT(ADDRESS(MATCH(LARGE(_xlfn._xlws.FILTER(HN7:HN233,HP7:HP233&gt;cr),3),HN7:HN233,0)+6,1))</f>
        <v>AI26.URP</v>
      </c>
      <c r="HO236" s="1" t="str" cm="1">
        <f t="array" aca="1" ref="HO236" ca="1">INDIRECT(ADDRESS(MATCH(LARGE(_xlfn._xlws.FILTER(HO7:HO233,HP7:HP233&gt;cr),3),HO7:HO233,0)+6,1))</f>
        <v>BI01.PNCR</v>
      </c>
      <c r="HP236" s="1" t="str" cm="1">
        <f t="array" aca="1" ref="HP236" ca="1">INDIRECT(ADDRESS(MATCH(LARGE(_xlfn._xlws.FILTER(HP7:HP233,HP7:HP233&gt;cr),3),HP7:HP233,0)+6,1))</f>
        <v>AI01.Jaccard</v>
      </c>
      <c r="HQ236" s="1" t="str" cm="1">
        <f t="array" aca="1" ref="HQ236" ca="1">INDIRECT(ADDRESS(MATCH(SMALL(_xlfn._xlws.FILTER(HQ7:HQ233,HP7:HP233&gt;cr),3),HQ7:HQ233,0)+6,1))</f>
        <v>AU05.SRC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AI28.RPB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BI22.ZSim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BI07.PSSJ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CI14.SMD.Pearson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AI26.URP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AU25.Coco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AU09.MMD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CU14.Amer.NNSM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k=10,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k=20,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k=10,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k=20,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str" cm="1">
        <f t="array" aca="1" ref="J237" ca="1">INDIRECT(ADDRESS(MATCH(SMALL(_xlfn._xlws.FILTER(J7:J233,P7:P233&gt;cr),4),J7:J233,0)+6,1))</f>
        <v>CI14.Amer.QTI</v>
      </c>
      <c r="K237" s="1" t="str" cm="1">
        <f t="array" aca="1" ref="K237" ca="1">INDIRECT(ADDRESS(MATCH(SMALL(_xlfn._xlws.FILTER(K7:K233,P7:P233&gt;cr),4),K7:K233,0)+6,1))</f>
        <v>CI14.Amer.QTI</v>
      </c>
      <c r="L237" s="1" t="str" cm="1">
        <f t="array" aca="1" ref="L237" ca="1">INDIRECT(ADDRESS(MATCH(LARGE(_xlfn._xlws.FILTER(L7:L233,P7:P233&gt;cr),4),L7:L233,0)+6,1))</f>
        <v>CI14.Amer.NNSM</v>
      </c>
      <c r="M237" s="1" t="str" cm="1">
        <f t="array" aca="1" ref="M237" ca="1">INDIRECT(ADDRESS(MATCH(LARGE(_xlfn._xlws.FILTER(M7:M233,P7:P233&gt;cr),4),M7:M233,0)+6,1))</f>
        <v>AU15.NNSM</v>
      </c>
      <c r="N237" s="1" t="str" cm="1">
        <f t="array" aca="1" ref="N237" ca="1">INDIRECT(ADDRESS(MATCH(LARGE(_xlfn._xlws.FILTER(N7:N233,P7:P233&gt;cr),4),N7:N233,0)+6,1))</f>
        <v>BI14.AmerJ</v>
      </c>
      <c r="O237" s="1" t="str" cm="1">
        <f t="array" aca="1" ref="O237" ca="1">INDIRECT(ADDRESS(MATCH(LARGE(_xlfn._xlws.FILTER(O7:O233,P7:P233&gt;cr),4),O7:O233,0)+6,1))</f>
        <v>BI01.PNCR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CU01.IJ.TA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str" cm="1">
        <f t="array" aca="1" ref="Z237" ca="1">INDIRECT(ADDRESS(MATCH(SMALL(_xlfn._xlws.FILTER(Z7:Z233,AF7:AF233&gt;cr),4),Z7:Z233,0)+6,1))</f>
        <v>CI14.SMD.EMX1</v>
      </c>
      <c r="AA237" s="1" t="str" cm="1">
        <f t="array" aca="1" ref="AA237" ca="1">INDIRECT(ADDRESS(MATCH(SMALL(_xlfn._xlws.FILTER(AA7:AA233,AF7:AF233&gt;cr),4),AA7:AA233,0)+6,1))</f>
        <v>CI14.Amer.EMX1</v>
      </c>
      <c r="AB237" s="1" t="str" cm="1">
        <f t="array" aca="1" ref="AB237" ca="1">INDIRECT(ADDRESS(MATCH(LARGE(_xlfn._xlws.FILTER(AB7:AB233,AF7:AF233&gt;cr),4),AB7:AB233,0)+6,1))</f>
        <v>BI07.PSSJ</v>
      </c>
      <c r="AC237" s="1" t="str" cm="1">
        <f t="array" aca="1" ref="AC237" ca="1">INDIRECT(ADDRESS(MATCH(LARGE(_xlfn._xlws.FILTER(AC7:AC233,AF7:AF233&gt;cr),4),AC7:AC233,0)+6,1))</f>
        <v>AU15.NNSM</v>
      </c>
      <c r="AD237" s="1" t="str" cm="1">
        <f t="array" aca="1" ref="AD237" ca="1">INDIRECT(ADDRESS(MATCH(LARGE(_xlfn._xlws.FILTER(AD7:AD233,AF7:AF233&gt;cr),4),AD7:AD233,0)+6,1))</f>
        <v>BI14.AmerJ</v>
      </c>
      <c r="AE237" s="1" t="str" cm="1">
        <f t="array" aca="1" ref="AE237" ca="1">INDIRECT(ADDRESS(MATCH(LARGE(_xlfn._xlws.FILTER(AE7:AE233,AF7:AF233&gt;cr),4),AE7:AE233,0)+6,1))</f>
        <v>BI01.PNCR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CU14.SMD.PSS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str" cm="1">
        <f t="array" aca="1" ref="AP237" ca="1">INDIRECT(ADDRESS(MATCH(SMALL(_xlfn._xlws.FILTER(AP7:AP233,AV7:AV233&gt;cr),4),AP7:AP233,0)+6,1))</f>
        <v>BI07.NHMS.Amer</v>
      </c>
      <c r="AQ237" s="1" t="str" cm="1">
        <f t="array" aca="1" ref="AQ237" ca="1">INDIRECT(ADDRESS(MATCH(SMALL(_xlfn._xlws.FILTER(AQ7:AQ233,AV7:AV233&gt;cr),4),AQ7:AQ233,0)+6,1))</f>
        <v>CI14.Amer.PSS</v>
      </c>
      <c r="AR237" s="1" t="str" cm="1">
        <f t="array" aca="1" ref="AR237" ca="1">INDIRECT(ADDRESS(MATCH(LARGE(_xlfn._xlws.FILTER(AR7:AR233,AV7:AV233&gt;cr),4),AR7:AR233,0)+6,1))</f>
        <v>CI14.Amer.Coco</v>
      </c>
      <c r="AS237" s="1" t="str" cm="1">
        <f t="array" aca="1" ref="AS237" ca="1">INDIRECT(ADDRESS(MATCH(LARGE(_xlfn._xlws.FILTER(AS7:AS233,AV7:AV233&gt;cr),4),AS7:AS233,0)+6,1))</f>
        <v>AU15.NNSM</v>
      </c>
      <c r="AT237" s="1" t="str" cm="1">
        <f t="array" aca="1" ref="AT237" ca="1">INDIRECT(ADDRESS(MATCH(LARGE(_xlfn._xlws.FILTER(AT7:AT233,AV7:AV233&gt;cr),4),AT7:AT233,0)+6,1))</f>
        <v>BI14.Amer</v>
      </c>
      <c r="AU237" s="1" t="str" cm="1">
        <f t="array" aca="1" ref="AU237" ca="1">INDIRECT(ADDRESS(MATCH(LARGE(_xlfn._xlws.FILTER(AU7:AU233,AV7:AV233&gt;cr),4),AU7:AU233,0)+6,1))</f>
        <v>BI01.PNCR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CU14.Amer.TA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AU15.NNSM</v>
      </c>
      <c r="BB237" s="6" t="str" cm="1">
        <f t="array" aca="1" ref="BB237" ca="1">INDIRECT(ADDRESS(MATCH(LARGE(_xlfn._xlws.FILTER(BB7:BB233,BD7:BD233&gt;cr),4),BB7:BB233,0)+6,1))</f>
        <v>BI01.JaccardMulti</v>
      </c>
      <c r="BC237" s="6" t="str" cm="1">
        <f t="array" aca="1" ref="BC237" ca="1">INDIRECT(ADDRESS(MATCH(LARGE(_xlfn._xlws.FILTER(BC7:BC233,BD7:BD233&gt;cr),4),BC7:BC233,0)+6,1))</f>
        <v>CI14.SMD.QTI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CU14.SMD.NNSM</v>
      </c>
      <c r="BF237" s="1" t="str" cm="1">
        <f t="array" aca="1" ref="BF237" ca="1">INDIRECT(ADDRESS(MATCH(SMALL(_xlfn._xlws.FILTER(BF7:BF233,BL7:BL233&gt;cr),4),BF7:BF233,0)+6,1))</f>
        <v>BI22.ZSim</v>
      </c>
      <c r="BG237" s="1" t="str" cm="1">
        <f t="array" aca="1" ref="BG237" ca="1">INDIRECT(ADDRESS(MATCH(SMALL(_xlfn._xlws.FILTER(BG7:BG233,BL7:BL233&gt;cr),4),BG7:BG233,0)+6,1))</f>
        <v>BI22.ZSim</v>
      </c>
      <c r="BH237" s="1" t="str" cm="1">
        <f t="array" aca="1" ref="BH237" ca="1">INDIRECT(ADDRESS(MATCH(LARGE(_xlfn._xlws.FILTER(BH7:BH233,BL7:BL233&gt;cr),4),BH7:BH233,0)+6,1))</f>
        <v>BI01.PNCR</v>
      </c>
      <c r="BI237" s="1" t="str" cm="1">
        <f t="array" aca="1" ref="BI237" ca="1">INDIRECT(ADDRESS(MATCH(LARGE(_xlfn._xlws.FILTER(BI7:BI233,BL7:BL233&gt;cr),4),BI7:BI233,0)+6,1))</f>
        <v>AU15.NNSM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AI25.Coco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AU15.NNSM</v>
      </c>
      <c r="BN237" s="6" t="str" cm="1">
        <f t="array" aca="1" ref="BN237" ca="1">INDIRECT(ADDRESS(MATCH(SMALL(_xlfn._xlws.FILTER(BN7:BN233,BT7:BT233&gt;cr),4),BN7:BN233,0)+6,1))</f>
        <v>BI22.ESim2</v>
      </c>
      <c r="BO237" s="6" t="str" cm="1">
        <f t="array" aca="1" ref="BO237" ca="1">INDIRECT(ADDRESS(MATCH(SMALL(_xlfn._xlws.FILTER(BO7:BO233,BT7:BT233&gt;cr),4),BO7:BO233,0)+6,1))</f>
        <v>BI22.ESim2</v>
      </c>
      <c r="BP237" s="6" t="str" cm="1">
        <f t="array" aca="1" ref="BP237" ca="1">INDIRECT(ADDRESS(MATCH(LARGE(_xlfn._xlws.FILTER(BP7:BP233,BT7:BT233&gt;cr),4),BP7:BP233,0)+6,1))</f>
        <v>AI25.Coco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CI14.SMD.QTI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BU15.NNSMJ</v>
      </c>
      <c r="BV237" s="1" t="str" cm="1">
        <f t="array" aca="1" ref="BV237" ca="1">INDIRECT(ADDRESS(MATCH(SMALL(_xlfn._xlws.FILTER(BV7:BV233,CB7:CB233&gt;cr),4),BV7:BV233,0)+6,1))</f>
        <v>BI15.NNSMJ</v>
      </c>
      <c r="BW237" s="1" t="str" cm="1">
        <f t="array" aca="1" ref="BW237" ca="1">INDIRECT(ADDRESS(MATCH(SMALL(_xlfn._xlws.FILTER(BW7:BW233,CB7:CB233&gt;cr),4),BW7:BW233,0)+6,1))</f>
        <v>CU14.SMD.EMX2</v>
      </c>
      <c r="BX237" s="1" t="str" cm="1">
        <f t="array" aca="1" ref="BX237" ca="1">INDIRECT(ADDRESS(MATCH(LARGE(_xlfn._xlws.FILTER(BX7:BX233,CB7:CB233&gt;cr),4),BX7:BX233,0)+6,1))</f>
        <v>BI03.PearsonJ</v>
      </c>
      <c r="BY237" s="1" t="str" cm="1">
        <f t="array" aca="1" ref="BY237" ca="1">INDIRECT(ADDRESS(MATCH(LARGE(_xlfn._xlws.FILTER(BY7:BY233,CB7:CB233&gt;cr),4),BY7:BY233,0)+6,1))</f>
        <v>BU01.RatingJaccard</v>
      </c>
      <c r="BZ237" s="1" t="str" cm="1">
        <f t="array" aca="1" ref="BZ237" ca="1">INDIRECT(ADDRESS(MATCH(LARGE(_xlfn._xlws.FILTER(BZ7:BZ233,CB7:CB233&gt;cr),4),BZ7:BZ233,0)+6,1))</f>
        <v>BI14.AmerJ</v>
      </c>
      <c r="CA237" s="1" t="str" cm="1">
        <f t="array" aca="1" ref="CA237" ca="1">INDIRECT(ADDRESS(MATCH(LARGE(_xlfn._xlws.FILTER(CA7:CA233,CB7:CB233&gt;cr),4),CA7:CA233,0)+6,1))</f>
        <v>BI01.PNCR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AU04.MSD</v>
      </c>
      <c r="CD237" s="6" t="str" cm="1">
        <f t="array" aca="1" ref="CD237" ca="1">INDIRECT(ADDRESS(MATCH(SMALL(_xlfn._xlws.FILTER(CD7:CD233,CJ7:CJ233&gt;cr),4),CD7:CD233,0)+6,1))</f>
        <v>CI01.IJ.Amer</v>
      </c>
      <c r="CE237" s="6" t="str" cm="1">
        <f t="array" aca="1" ref="CE237" ca="1">INDIRECT(ADDRESS(MATCH(SMALL(_xlfn._xlws.FILTER(CE7:CE233,CJ7:CJ233&gt;cr),4),CE7:CE233,0)+6,1))</f>
        <v>CI01.IJ.Amer</v>
      </c>
      <c r="CF237" s="6" t="str" cm="1">
        <f t="array" aca="1" ref="CF237" ca="1">INDIRECT(ADDRESS(MATCH(LARGE(_xlfn._xlws.FILTER(CF7:CF233,CJ7:CJ233&gt;cr),4),CF7:CF233,0)+6,1))</f>
        <v>BI01.JacLMH</v>
      </c>
      <c r="CG237" s="6" t="str" cm="1">
        <f t="array" aca="1" ref="CG237" ca="1">INDIRECT(ADDRESS(MATCH(LARGE(_xlfn._xlws.FILTER(CG7:CG233,CJ7:CJ233&gt;cr),4),CG7:CG233,0)+6,1))</f>
        <v>AU15.NNSM</v>
      </c>
      <c r="CH237" s="6" t="str" cm="1">
        <f t="array" aca="1" ref="CH237" ca="1">INDIRECT(ADDRESS(MATCH(LARGE(_xlfn._xlws.FILTER(CH7:CH233,CJ7:CJ233&gt;cr),4),CH7:CH233,0)+6,1))</f>
        <v>CI01.IJ.Amer</v>
      </c>
      <c r="CI237" s="6" t="str" cm="1">
        <f t="array" aca="1" ref="CI237" ca="1">INDIRECT(ADDRESS(MATCH(LARGE(_xlfn._xlws.FILTER(CI7:CI233,CJ7:CJ233&gt;cr),4),CI7:CI233,0)+6,1))</f>
        <v>BI01.JaccardMulti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BU18.EntropyPearson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str" cm="1">
        <f t="array" aca="1" ref="CT237" ca="1">INDIRECT(ADDRESS(MATCH(SMALL(_xlfn._xlws.FILTER(CT7:CT233,CZ7:CZ233&gt;cr),4),CT7:CT233,0)+6,1))</f>
        <v>AI28.RPB</v>
      </c>
      <c r="CU237" s="6" t="str" cm="1">
        <f t="array" aca="1" ref="CU237" ca="1">INDIRECT(ADDRESS(MATCH(SMALL(_xlfn._xlws.FILTER(CU7:CU233,CZ7:CZ233&gt;cr),4),CU7:CU233,0)+6,1))</f>
        <v>BI03.IPWR</v>
      </c>
      <c r="CV237" s="6" t="str" cm="1">
        <f t="array" aca="1" ref="CV237" ca="1">INDIRECT(ADDRESS(MATCH(LARGE(_xlfn._xlws.FILTER(CV7:CV233,CZ7:CZ233&gt;cr),4),CV7:CV233,0)+6,1))</f>
        <v>CI14.Amer.Cosine</v>
      </c>
      <c r="CW237" s="6" t="str" cm="1">
        <f t="array" aca="1" ref="CW237" ca="1">INDIRECT(ADDRESS(MATCH(LARGE(_xlfn._xlws.FILTER(CW7:CW233,CZ7:CZ233&gt;cr),4),CW7:CW233,0)+6,1))</f>
        <v>AU15.NNSM</v>
      </c>
      <c r="CX237" s="6" t="str" cm="1">
        <f t="array" aca="1" ref="CX237" ca="1">INDIRECT(ADDRESS(MATCH(LARGE(_xlfn._xlws.FILTER(CX7:CX233,CZ7:CZ233&gt;cr),4),CX7:CX233,0)+6,1))</f>
        <v>AI26.URP</v>
      </c>
      <c r="CY237" s="6" t="str" cm="1">
        <f t="array" aca="1" ref="CY237" ca="1">INDIRECT(ADDRESS(MATCH(LARGE(_xlfn._xlws.FILTER(CY7:CY233,CZ7:CZ233&gt;cr),4),CY7:CY233,0)+6,1))</f>
        <v>AU25.Coco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CU01.IJ.TA</v>
      </c>
      <c r="DB237" s="1" t="str" cm="1">
        <f t="array" aca="1" ref="DB237" ca="1">INDIRECT(ADDRESS(MATCH(SMALL(_xlfn._xlws.FILTER(DB7:DB233,DH7:DH233&gt;cr),4),DB7:DB233,0)+6,1))</f>
        <v>BI22.ESim2</v>
      </c>
      <c r="DC237" s="1" t="str" cm="1">
        <f t="array" aca="1" ref="DC237" ca="1">INDIRECT(ADDRESS(MATCH(SMALL(_xlfn._xlws.FILTER(DC7:DC233,DH7:DH233&gt;cr),4),DC7:DC233,0)+6,1))</f>
        <v>AI25.Coco</v>
      </c>
      <c r="DD237" s="1" t="str" cm="1">
        <f t="array" aca="1" ref="DD237" ca="1">INDIRECT(ADDRESS(MATCH(LARGE(_xlfn._xlws.FILTER(DD7:DD233,DH7:DH233&gt;cr),4),DD7:DD233,0)+6,1))</f>
        <v>BI22.ESim2</v>
      </c>
      <c r="DE237" s="1" t="str" cm="1">
        <f t="array" aca="1" ref="DE237" ca="1">INDIRECT(ADDRESS(MATCH(LARGE(_xlfn._xlws.FILTER(DE7:DE233,DH7:DH233&gt;cr),4),DE7:DE233,0)+6,1))</f>
        <v>AI03.Pearson</v>
      </c>
      <c r="DF237" s="1" t="str" cm="1">
        <f t="array" aca="1" ref="DF237" ca="1">INDIRECT(ADDRESS(MATCH(LARGE(_xlfn._xlws.FILTER(DF7:DF233,DH7:DH233&gt;cr),4),DF7:DF233,0)+6,1))</f>
        <v>AI25.Coco</v>
      </c>
      <c r="DG237" s="1" t="str" cm="1">
        <f t="array" aca="1" ref="DG237" ca="1">INDIRECT(ADDRESS(MATCH(LARGE(_xlfn._xlws.FILTER(DG7:DG233,DH7:DH233&gt;cr),4),DG7:DG233,0)+6,1))</f>
        <v>AI25.Coco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CU14.SMD.PSS</v>
      </c>
      <c r="DJ237" s="6" t="str" cm="1">
        <f t="array" aca="1" ref="DJ237" ca="1">INDIRECT(ADDRESS(MATCH(SMALL(_xlfn._xlws.FILTER(DJ7:DJ233,DP7:DP233&gt;cr),4),DJ7:DJ233,0)+6,1))</f>
        <v>AI05.SRC</v>
      </c>
      <c r="DK237" s="6" t="str" cm="1">
        <f t="array" aca="1" ref="DK237" ca="1">INDIRECT(ADDRESS(MATCH(SMALL(_xlfn._xlws.FILTER(DK7:DK233,DP7:DP233&gt;cr),4),DK7:DK233,0)+6,1))</f>
        <v>CU14.SMD.CPC</v>
      </c>
      <c r="DL237" s="6" t="str" cm="1">
        <f t="array" aca="1" ref="DL237" ca="1">INDIRECT(ADDRESS(MATCH(LARGE(_xlfn._xlws.FILTER(DL7:DL233,DP7:DP233&gt;cr),4),DL7:DL233,0)+6,1))</f>
        <v>CU14.SMD.EMX5</v>
      </c>
      <c r="DM237" s="6" t="str" cm="1">
        <f t="array" aca="1" ref="DM237" ca="1">INDIRECT(ADDRESS(MATCH(LARGE(_xlfn._xlws.FILTER(DM7:DM233,DP7:DP233&gt;cr),4),DM7:DM233,0)+6,1))</f>
        <v>AU15.NNSM</v>
      </c>
      <c r="DN237" s="6" t="str" cm="1">
        <f t="array" aca="1" ref="DN237" ca="1">INDIRECT(ADDRESS(MATCH(LARGE(_xlfn._xlws.FILTER(DN7:DN233,DP7:DP233&gt;cr),4),DN7:DN233,0)+6,1))</f>
        <v>CU14.SMD.EMX2</v>
      </c>
      <c r="DO237" s="6" t="str" cm="1">
        <f t="array" aca="1" ref="DO237" ca="1">INDIRECT(ADDRESS(MATCH(LARGE(_xlfn._xlws.FILTER(DO7:DO233,DP7:DP233&gt;cr),4),DO7:DO233,0)+6,1))</f>
        <v>CU14.SMD.EMX2</v>
      </c>
      <c r="DP237" s="6" t="str" cm="1">
        <f t="array" aca="1" ref="DP237" ca="1">INDIRECT(ADDRESS(MATCH(LARGE(_xlfn._xlws.FILTER(DP7:DP233,DP7:DP233&gt;cr),4),DP7:DP233,0)+6,1))</f>
        <v>AI01.Jaccard</v>
      </c>
      <c r="DQ237" s="6" t="str" cm="1">
        <f t="array" aca="1" ref="DQ237" ca="1">INDIRECT(ADDRESS(MATCH(SMALL(_xlfn._xlws.FILTER(DQ7:DQ233,DP7:DP233&gt;cr),4),DQ7:DQ233,0)+6,1))</f>
        <v>AU20.OS</v>
      </c>
      <c r="DR237" s="1" t="str" cm="1">
        <f t="array" aca="1" ref="DR237" ca="1">INDIRECT(ADDRESS(MATCH(SMALL(_xlfn._xlws.FILTER(DR7:DR233,DX7:DX233&gt;cr),4),DR7:DR233,0)+6,1))</f>
        <v>AI15.NNSM</v>
      </c>
      <c r="DS237" s="1" t="str" cm="1">
        <f t="array" aca="1" ref="DS237" ca="1">INDIRECT(ADDRESS(MATCH(SMALL(_xlfn._xlws.FILTER(DS7:DS233,DX7:DX233&gt;cr),4),DS7:DS233,0)+6,1))</f>
        <v>AI15.NNSM</v>
      </c>
      <c r="DT237" s="1" t="str" cm="1">
        <f t="array" aca="1" ref="DT237" ca="1">INDIRECT(ADDRESS(MATCH(LARGE(_xlfn._xlws.FILTER(DT7:DT233,DX7:DX233&gt;cr),4),DT7:DT233,0)+6,1))</f>
        <v>CU14.SMD.EMX5</v>
      </c>
      <c r="DU237" s="1" t="str" cm="1">
        <f t="array" aca="1" ref="DU237" ca="1">INDIRECT(ADDRESS(MATCH(LARGE(_xlfn._xlws.FILTER(DU7:DU233,DX7:DX233&gt;cr),4),DU7:DU233,0)+6,1))</f>
        <v>AU15.NNSM</v>
      </c>
      <c r="DV237" s="1" t="str" cm="1">
        <f t="array" aca="1" ref="DV237" ca="1">INDIRECT(ADDRESS(MATCH(LARGE(_xlfn._xlws.FILTER(DV7:DV233,DX7:DX233&gt;cr),4),DV7:DV233,0)+6,1))</f>
        <v>CU14.SMD.Cosine</v>
      </c>
      <c r="DW237" s="1" t="str" cm="1">
        <f t="array" aca="1" ref="DW237" ca="1">INDIRECT(ADDRESS(MATCH(LARGE(_xlfn._xlws.FILTER(DW7:DW233,DX7:DX233&gt;cr),4),DW7:DW233,0)+6,1))</f>
        <v>AI21.SMC</v>
      </c>
      <c r="DX237" s="1" t="str" cm="1">
        <f t="array" aca="1" ref="DX237" ca="1">INDIRECT(ADDRESS(MATCH(LARGE(_xlfn._xlws.FILTER(DX7:DX233,DX7:DX233&gt;cr),4),DX7:DX233,0)+6,1))</f>
        <v>AI01.Jaccard</v>
      </c>
      <c r="DY237" s="1" t="str" cm="1">
        <f t="array" aca="1" ref="DY237" ca="1">INDIRECT(ADDRESS(MATCH(SMALL(_xlfn._xlws.FILTER(DY7:DY233,DX7:DX233&gt;cr),4),DY7:DY233,0)+6,1))</f>
        <v>AU04.MSD</v>
      </c>
      <c r="DZ237" s="6" t="str" cm="1">
        <f t="array" aca="1" ref="DZ237" ca="1">INDIRECT(ADDRESS(MATCH(SMALL(_xlfn._xlws.FILTER(DZ7:DZ233,EF7:EF233&gt;cr),4),DZ7:DZ233,0)+6,1))</f>
        <v>CI14.SMD.EMX1</v>
      </c>
      <c r="EA237" s="6" t="str" cm="1">
        <f t="array" aca="1" ref="EA237" ca="1">INDIRECT(ADDRESS(MATCH(SMALL(_xlfn._xlws.FILTER(EA7:EA233,EF7:EF233&gt;cr),4),EA7:EA233,0)+6,1))</f>
        <v>CI14.Amer.EMX1</v>
      </c>
      <c r="EB237" s="6" t="str" cm="1">
        <f t="array" aca="1" ref="EB237" ca="1">INDIRECT(ADDRESS(MATCH(LARGE(_xlfn._xlws.FILTER(EB7:EB233,EF7:EF233&gt;cr),4),EB7:EB233,0)+6,1))</f>
        <v>BI07.NHMS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BI14.AmerJ</v>
      </c>
      <c r="EE237" s="6" t="str" cm="1">
        <f t="array" aca="1" ref="EE237" ca="1">INDIRECT(ADDRESS(MATCH(LARGE(_xlfn._xlws.FILTER(EE7:EE233,EF7:EF233&gt;cr),4),EE7:EE233,0)+6,1))</f>
        <v>BI01.PNCR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CU14.Amer.CPC</v>
      </c>
      <c r="EH237" s="1" t="str" cm="1">
        <f t="array" aca="1" ref="EH237" ca="1">INDIRECT(ADDRESS(MATCH(SMALL(_xlfn._xlws.FILTER(EH7:EH233,EN7:EN233&gt;cr),4),EH7:EH233,0)+6,1))</f>
        <v>AI28.RPB</v>
      </c>
      <c r="EI237" s="1" t="str" cm="1">
        <f t="array" aca="1" ref="EI237" ca="1">INDIRECT(ADDRESS(MATCH(SMALL(_xlfn._xlws.FILTER(EI7:EI233,EN7:EN233&gt;cr),4),EI7:EI233,0)+6,1))</f>
        <v>AI05.SRC</v>
      </c>
      <c r="EJ237" s="1" t="str" cm="1">
        <f t="array" aca="1" ref="EJ237" ca="1">INDIRECT(ADDRESS(MATCH(LARGE(_xlfn._xlws.FILTER(EJ7:EJ233,EN7:EN233&gt;cr),4),EJ7:EJ233,0)+6,1))</f>
        <v>BI22.ESim2</v>
      </c>
      <c r="EK237" s="1" t="str" cm="1">
        <f t="array" aca="1" ref="EK237" ca="1">INDIRECT(ADDRESS(MATCH(LARGE(_xlfn._xlws.FILTER(EK7:EK233,EN7:EN233&gt;cr),4),EK7:EK233,0)+6,1))</f>
        <v>AU15.NNSM</v>
      </c>
      <c r="EL237" s="1" t="str" cm="1">
        <f t="array" aca="1" ref="EL237" ca="1">INDIRECT(ADDRESS(MATCH(LARGE(_xlfn._xlws.FILTER(EL7:EL233,EN7:EN233&gt;cr),4),EL7:EL233,0)+6,1))</f>
        <v>BI01.PNCR</v>
      </c>
      <c r="EM237" s="1" t="str" cm="1">
        <f t="array" aca="1" ref="EM237" ca="1">INDIRECT(ADDRESS(MATCH(LARGE(_xlfn._xlws.FILTER(EM7:EM233,EN7:EN233&gt;cr),4),EM7:EM233,0)+6,1))</f>
        <v>AI25.Coco</v>
      </c>
      <c r="EN237" s="1" t="str" cm="1">
        <f t="array" aca="1" ref="EN237" ca="1">INDIRECT(ADDRESS(MATCH(LARGE(_xlfn._xlws.FILTER(EN7:EN233,EN7:EN233&gt;cr),4),EN7:EN233,0)+6,1))</f>
        <v>AI01.Jaccard</v>
      </c>
      <c r="EO237" s="1" t="str" cm="1">
        <f t="array" aca="1" ref="EO237" ca="1">INDIRECT(ADDRESS(MATCH(SMALL(_xlfn._xlws.FILTER(EO7:EO233,EN7:EN233&gt;cr),4),EO7:EO233,0)+6,1))</f>
        <v>CU14.Amer.Pearson</v>
      </c>
      <c r="EP237" s="6" t="str" cm="1">
        <f t="array" aca="1" ref="EP237" ca="1">INDIRECT(ADDRESS(MATCH(SMALL(_xlfn._xlws.FILTER(EP7:EP233,EV7:EV233&gt;cr),4),EP7:EP233,0)+6,1))</f>
        <v>BI22.ESim2</v>
      </c>
      <c r="EQ237" s="6" t="str" cm="1">
        <f t="array" aca="1" ref="EQ237" ca="1">INDIRECT(ADDRESS(MATCH(SMALL(_xlfn._xlws.FILTER(EQ7:EQ233,EV7:EV233&gt;cr),4),EQ7:EQ233,0)+6,1))</f>
        <v>BI22.ESim2</v>
      </c>
      <c r="ER237" s="6" t="str" cm="1">
        <f t="array" aca="1" ref="ER237" ca="1">INDIRECT(ADDRESS(MATCH(LARGE(_xlfn._xlws.FILTER(ER7:ER233,EV7:EV233&gt;cr),4),ER7:ER233,0)+6,1))</f>
        <v>BI22.ESim2</v>
      </c>
      <c r="ES237" s="6" t="str" cm="1">
        <f t="array" aca="1" ref="ES237" ca="1">INDIRECT(ADDRESS(MATCH(LARGE(_xlfn._xlws.FILTER(ES7:ES233,EV7:EV233&gt;cr),4),ES7:ES233,0)+6,1))</f>
        <v>AI03.Pearson</v>
      </c>
      <c r="ET237" s="6" t="str" cm="1">
        <f t="array" aca="1" ref="ET237" ca="1">INDIRECT(ADDRESS(MATCH(LARGE(_xlfn._xlws.FILTER(ET7:ET233,EV7:EV233&gt;cr),4),ET7:ET233,0)+6,1))</f>
        <v>AI25.Coco</v>
      </c>
      <c r="EU237" s="6" t="str" cm="1">
        <f t="array" aca="1" ref="EU237" ca="1">INDIRECT(ADDRESS(MATCH(LARGE(_xlfn._xlws.FILTER(EU7:EU233,EV7:EV233&gt;cr),4),EU7:EU233,0)+6,1))</f>
        <v>AI25.Coco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CU14.Amer.CPC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CI14.Amer.QTI</v>
      </c>
      <c r="FG237" s="6" t="str" cm="1">
        <f t="array" aca="1" ref="FG237" ca="1">INDIRECT(ADDRESS(MATCH(SMALL(_xlfn._xlws.FILTER(FG7:FG233,FL7:FL233&gt;cr),4),FG7:FG233,0)+6,1))</f>
        <v>CI14.Amer.EMX1</v>
      </c>
      <c r="FH237" s="6" t="str" cm="1">
        <f t="array" aca="1" ref="FH237" ca="1">INDIRECT(ADDRESS(MATCH(LARGE(_xlfn._xlws.FILTER(FH7:FH233,FL7:FL233&gt;cr),4),FH7:FH233,0)+6,1))</f>
        <v>CI14.Amer.PSS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BI01.PNCR</v>
      </c>
      <c r="FY237" s="6" t="str" cm="1">
        <f t="array" aca="1" ref="FY237" ca="1">INDIRECT(ADDRESS(MATCH(LARGE(_xlfn._xlws.FILTER(FY7:FY233,GB7:GB233&gt;cr),4),FY7:FY233,0)+6,1))</f>
        <v>AU15.NNSM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BU16.TAN</v>
      </c>
      <c r="GD237" s="1" t="str" cm="1">
        <f t="array" aca="1" ref="GD237" ca="1">INDIRECT(ADDRESS(MATCH(SMALL(_xlfn._xlws.FILTER(GD7:GD233,GJ7:GJ233&gt;cr),4),GD7:GD233,0)+6,1))</f>
        <v>BI22.ESim2</v>
      </c>
      <c r="GE237" s="1" t="str" cm="1">
        <f t="array" aca="1" ref="GE237" ca="1">INDIRECT(ADDRESS(MATCH(SMALL(_xlfn._xlws.FILTER(GE7:GE233,GJ7:GJ233&gt;cr),4),GE7:GE233,0)+6,1))</f>
        <v>BI22.ESim2</v>
      </c>
      <c r="GF237" s="1" t="str" cm="1">
        <f t="array" aca="1" ref="GF237" ca="1">INDIRECT(ADDRESS(MATCH(LARGE(_xlfn._xlws.FILTER(GF7:GF233,GJ7:GJ233&gt;cr),4),GF7:GF233,0)+6,1))</f>
        <v>BI22.ESim2</v>
      </c>
      <c r="GG237" s="1" t="str" cm="1">
        <f t="array" aca="1" ref="GG237" ca="1">INDIRECT(ADDRESS(MATCH(LARGE(_xlfn._xlws.FILTER(GG7:GG233,GJ7:GJ233&gt;cr),4),GG7:GG233,0)+6,1))</f>
        <v>AI03.Pearson</v>
      </c>
      <c r="GH237" s="1" t="str" cm="1">
        <f t="array" aca="1" ref="GH237" ca="1">INDIRECT(ADDRESS(MATCH(LARGE(_xlfn._xlws.FILTER(GH7:GH233,GJ7:GJ233&gt;cr),4),GH7:GH233,0)+6,1))</f>
        <v>AI25.Coco</v>
      </c>
      <c r="GI237" s="1" t="str" cm="1">
        <f t="array" aca="1" ref="GI237" ca="1">INDIRECT(ADDRESS(MATCH(LARGE(_xlfn._xlws.FILTER(GI7:GI233,GJ7:GJ233&gt;cr),4),GI7:GI233,0)+6,1))</f>
        <v>AI25.Coco</v>
      </c>
      <c r="GJ237" s="1" t="str" cm="1">
        <f t="array" aca="1" ref="GJ237" ca="1">INDIRECT(ADDRESS(MATCH(LARGE(_xlfn._xlws.FILTER(GJ7:GJ233,GJ7:GJ233&gt;cr),4),GJ7:GJ233,0)+6,1))</f>
        <v>AI01.Jaccard</v>
      </c>
      <c r="GK237" s="1" t="str" cm="1">
        <f t="array" aca="1" ref="GK237" ca="1">INDIRECT(ADDRESS(MATCH(SMALL(_xlfn._xlws.FILTER(GK7:GK233,GJ7:GJ233&gt;cr),4),GK7:GK233,0)+6,1))</f>
        <v>CU14.Amer.Cosine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str" cm="1">
        <f t="array" aca="1" ref="HJ237" ca="1">INDIRECT(ADDRESS(MATCH(SMALL(_xlfn._xlws.FILTER(HJ7:HJ233,HP7:HP233&gt;cr),4),HJ7:HJ233,0)+6,1))</f>
        <v>BI07.NHMS</v>
      </c>
      <c r="HK237" s="1" t="str" cm="1">
        <f t="array" aca="1" ref="HK237" ca="1">INDIRECT(ADDRESS(MATCH(SMALL(_xlfn._xlws.FILTER(HK7:HK233,HP7:HP233&gt;cr),4),HK7:HK233,0)+6,1))</f>
        <v>BI06.MPIP</v>
      </c>
      <c r="HL237" s="1" t="str" cm="1">
        <f t="array" aca="1" ref="HL237" ca="1">INDIRECT(ADDRESS(MATCH(LARGE(_xlfn._xlws.FILTER(HL7:HL233,HP7:HP233&gt;cr),4),HL7:HL233,0)+6,1))</f>
        <v>BI01.JacEDS</v>
      </c>
      <c r="HM237" s="1" t="str" cm="1">
        <f t="array" aca="1" ref="HM237" ca="1">INDIRECT(ADDRESS(MATCH(LARGE(_xlfn._xlws.FILTER(HM7:HM233,HP7:HP233&gt;cr),4),HM7:HM233,0)+6,1))</f>
        <v>AU01.Jaccard</v>
      </c>
      <c r="HN237" s="1" t="str" cm="1">
        <f t="array" aca="1" ref="HN237" ca="1">INDIRECT(ADDRESS(MATCH(LARGE(_xlfn._xlws.FILTER(HN7:HN233,HP7:HP233&gt;cr),4),HN7:HN233,0)+6,1))</f>
        <v>BI01.PNCR</v>
      </c>
      <c r="HO237" s="1" t="str" cm="1">
        <f t="array" aca="1" ref="HO237" ca="1">INDIRECT(ADDRESS(MATCH(LARGE(_xlfn._xlws.FILTER(HO7:HO233,HP7:HP233&gt;cr),4),HO7:HO233,0)+6,1))</f>
        <v>AI25.Coco</v>
      </c>
      <c r="HP237" s="1" t="str" cm="1">
        <f t="array" aca="1" ref="HP237" ca="1">INDIRECT(ADDRESS(MATCH(LARGE(_xlfn._xlws.FILTER(HP7:HP233,HP7:HP233&gt;cr),4),HP7:HP233,0)+6,1))</f>
        <v>AI01.Jaccard</v>
      </c>
      <c r="HQ237" s="1" t="str" cm="1">
        <f t="array" aca="1" ref="HQ237" ca="1">INDIRECT(ADDRESS(MATCH(SMALL(_xlfn._xlws.FILTER(HQ7:HQ233,HP7:HP233&gt;cr),4),HQ7:HQ233,0)+6,1))</f>
        <v>AU15.NNSM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AI15.NNSM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AI15.NNSM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BI03.IPWR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CI14.Amer.Pearson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BI01.JaccardMulti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AI09.MMD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CU14.Amer.Cosine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k=10,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k=20,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k=10,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k=20,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str" cm="1">
        <f t="array" aca="1" ref="J238" ca="1">INDIRECT(ADDRESS(MATCH(SMALL(_xlfn._xlws.FILTER(J7:J233,P7:P233&gt;cr),5),J7:J233,0)+6,1))</f>
        <v>CI14.Amer.EMX2</v>
      </c>
      <c r="K238" s="1" t="str" cm="1">
        <f t="array" aca="1" ref="K238" ca="1">INDIRECT(ADDRESS(MATCH(SMALL(_xlfn._xlws.FILTER(K7:K233,P7:P233&gt;cr),5),K7:K233,0)+6,1))</f>
        <v>CI14.Amer.EMX2</v>
      </c>
      <c r="L238" s="1" t="str" cm="1">
        <f t="array" aca="1" ref="L238" ca="1">INDIRECT(ADDRESS(MATCH(LARGE(_xlfn._xlws.FILTER(L7:L233,P7:P233&gt;cr),5),L7:L233,0)+6,1))</f>
        <v>BI07.NHMS.Amer</v>
      </c>
      <c r="M238" s="1" t="str" cm="1">
        <f t="array" aca="1" ref="M238" ca="1">INDIRECT(ADDRESS(MATCH(LARGE(_xlfn._xlws.FILTER(M7:M233,P7:P233&gt;cr),5),M7:M233,0)+6,1))</f>
        <v>BU01.RatingJaccard</v>
      </c>
      <c r="N238" s="1" t="str" cm="1">
        <f t="array" aca="1" ref="N238" ca="1">INDIRECT(ADDRESS(MATCH(LARGE(_xlfn._xlws.FILTER(N7:N233,P7:P233&gt;cr),5),N7:N233,0)+6,1))</f>
        <v>CI01.IJ.Amer</v>
      </c>
      <c r="O238" s="1" t="str" cm="1">
        <f t="array" aca="1" ref="O238" ca="1">INDIRECT(ADDRESS(MATCH(LARGE(_xlfn._xlws.FILTER(O7:O233,P7:P233&gt;cr),5),O7:O233,0)+6,1))</f>
        <v>BI01.JaccardMulti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CU14.SMD.TA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str" cm="1">
        <f t="array" aca="1" ref="Z238" ca="1">INDIRECT(ADDRESS(MATCH(SMALL(_xlfn._xlws.FILTER(Z7:Z233,AF7:AF233&gt;cr),5),Z7:Z233,0)+6,1))</f>
        <v>CI14.SMD.EMX1</v>
      </c>
      <c r="AA238" s="1" t="str" cm="1">
        <f t="array" aca="1" ref="AA238" ca="1">INDIRECT(ADDRESS(MATCH(SMALL(_xlfn._xlws.FILTER(AA7:AA233,AF7:AF233&gt;cr),5),AA7:AA233,0)+6,1))</f>
        <v>CI14.Amer.QTI</v>
      </c>
      <c r="AB238" s="1" t="str" cm="1">
        <f t="array" aca="1" ref="AB238" ca="1">INDIRECT(ADDRESS(MATCH(LARGE(_xlfn._xlws.FILTER(AB7:AB233,AF7:AF233&gt;cr),5),AB7:AB233,0)+6,1))</f>
        <v>BI07.NHMS.SMD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CI01.IJ.Amer</v>
      </c>
      <c r="AE238" s="1" t="str" cm="1">
        <f t="array" aca="1" ref="AE238" ca="1">INDIRECT(ADDRESS(MATCH(LARGE(_xlfn._xlws.FILTER(AE7:AE233,AF7:AF233&gt;cr),5),AE7:AE233,0)+6,1))</f>
        <v>BI01.JaccardMulti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AU13.SMTP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str" cm="1">
        <f t="array" aca="1" ref="AP238" ca="1">INDIRECT(ADDRESS(MATCH(SMALL(_xlfn._xlws.FILTER(AP7:AP233,AV7:AV233&gt;cr),5),AP7:AP233,0)+6,1))</f>
        <v>BI07.NHMS.Amer</v>
      </c>
      <c r="AQ238" s="1" t="str" cm="1">
        <f t="array" aca="1" ref="AQ238" ca="1">INDIRECT(ADDRESS(MATCH(SMALL(_xlfn._xlws.FILTER(AQ7:AQ233,AV7:AV233&gt;cr),5),AQ7:AQ233,0)+6,1))</f>
        <v>BI03.IPWR</v>
      </c>
      <c r="AR238" s="1" t="str" cm="1">
        <f t="array" aca="1" ref="AR238" ca="1">INDIRECT(ADDRESS(MATCH(LARGE(_xlfn._xlws.FILTER(AR7:AR233,AV7:AV233&gt;cr),5),AR7:AR233,0)+6,1))</f>
        <v>CI14.Amer.Coco</v>
      </c>
      <c r="AS238" s="1" t="str" cm="1">
        <f t="array" aca="1" ref="AS238" ca="1">INDIRECT(ADDRESS(MATCH(LARGE(_xlfn._xlws.FILTER(AS7:AS233,AV7:AV233&gt;cr),5),AS7:AS233,0)+6,1))</f>
        <v>BU15.NNSMJ</v>
      </c>
      <c r="AT238" s="1" t="str" cm="1">
        <f t="array" aca="1" ref="AT238" ca="1">INDIRECT(ADDRESS(MATCH(LARGE(_xlfn._xlws.FILTER(AT7:AT233,AV7:AV233&gt;cr),5),AT7:AT233,0)+6,1))</f>
        <v>BI14.Amer</v>
      </c>
      <c r="AU238" s="1" t="str" cm="1">
        <f t="array" aca="1" ref="AU238" ca="1">INDIRECT(ADDRESS(MATCH(LARGE(_xlfn._xlws.FILTER(AU7:AU233,AV7:AV233&gt;cr),5),AU7:AU233,0)+6,1))</f>
        <v>AI25.Coco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CU14.SMD.TA</v>
      </c>
      <c r="AX238" s="6" t="str" cm="1">
        <f t="array" aca="1" ref="AX238" ca="1">INDIRECT(ADDRESS(MATCH(SMALL(_xlfn._xlws.FILTER(AX7:AX233,BD7:BD233&gt;cr),5),AX7:AX233,0)+6,1))</f>
        <v>BI07.NHMS.Amer</v>
      </c>
      <c r="AY238" s="6" t="str" cm="1">
        <f t="array" aca="1" ref="AY238" ca="1">INDIRECT(ADDRESS(MATCH(SMALL(_xlfn._xlws.FILTER(AY7:AY233,BD7:BD233&gt;cr),5),AY7:AY233,0)+6,1))</f>
        <v>AI05.SRC</v>
      </c>
      <c r="AZ238" s="6" t="str" cm="1">
        <f t="array" aca="1" ref="AZ238" ca="1">INDIRECT(ADDRESS(MATCH(LARGE(_xlfn._xlws.FILTER(AZ7:AZ233,BD7:BD233&gt;cr),5),AZ7:AZ233,0)+6,1))</f>
        <v>AI07.PSS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BI14.Amer</v>
      </c>
      <c r="BC238" s="6" t="str" cm="1">
        <f t="array" aca="1" ref="BC238" ca="1">INDIRECT(ADDRESS(MATCH(LARGE(_xlfn._xlws.FILTER(BC7:BC233,BD7:BD233&gt;cr),5),BC7:BC233,0)+6,1))</f>
        <v>BI03.IPC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BU15.NNSMJ</v>
      </c>
      <c r="BF238" s="1" t="str" cm="1">
        <f t="array" aca="1" ref="BF238" ca="1">INDIRECT(ADDRESS(MATCH(SMALL(_xlfn._xlws.FILTER(BF7:BF233,BL7:BL233&gt;cr),5),BF7:BF233,0)+6,1))</f>
        <v>CI14.Amer.TA</v>
      </c>
      <c r="BG238" s="1" t="str" cm="1">
        <f t="array" aca="1" ref="BG238" ca="1">INDIRECT(ADDRESS(MATCH(SMALL(_xlfn._xlws.FILTER(BG7:BG233,BL7:BL233&gt;cr),5),BG7:BG233,0)+6,1))</f>
        <v>CI01.IJ.TA</v>
      </c>
      <c r="BH238" s="1" t="str" cm="1">
        <f t="array" aca="1" ref="BH238" ca="1">INDIRECT(ADDRESS(MATCH(LARGE(_xlfn._xlws.FILTER(BH7:BH233,BL7:BL233&gt;cr),5),BH7:BH233,0)+6,1))</f>
        <v>BI01.JacEDS</v>
      </c>
      <c r="BI238" s="1" t="str" cm="1">
        <f t="array" aca="1" ref="BI238" ca="1">INDIRECT(ADDRESS(MATCH(LARGE(_xlfn._xlws.FILTER(BI7:BI233,BL7:BL233&gt;cr),5),BI7:BI233,0)+6,1))</f>
        <v>BU15.NNSMJ</v>
      </c>
      <c r="BJ238" s="1" t="str" cm="1">
        <f t="array" aca="1" ref="BJ238" ca="1">INDIRECT(ADDRESS(MATCH(LARGE(_xlfn._xlws.FILTER(BJ7:BJ233,BL7:BL233&gt;cr),5),BJ7:BJ233,0)+6,1))</f>
        <v>BI14.Amer</v>
      </c>
      <c r="BK238" s="1" t="str" cm="1">
        <f t="array" aca="1" ref="BK238" ca="1">INDIRECT(ADDRESS(MATCH(LARGE(_xlfn._xlws.FILTER(BK7:BK233,BL7:BL233&gt;cr),5),BK7:BK233,0)+6,1))</f>
        <v>AU25.Coco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AU18.Entropy</v>
      </c>
      <c r="BN238" s="6" t="str" cm="1">
        <f t="array" aca="1" ref="BN238" ca="1">INDIRECT(ADDRESS(MATCH(SMALL(_xlfn._xlws.FILTER(BN7:BN233,BT7:BT233&gt;cr),5),BN7:BN233,0)+6,1))</f>
        <v>AI26.URP</v>
      </c>
      <c r="BO238" s="6" t="str" cm="1">
        <f t="array" aca="1" ref="BO238" ca="1">INDIRECT(ADDRESS(MATCH(SMALL(_xlfn._xlws.FILTER(BO7:BO233,BT7:BT233&gt;cr),5),BO7:BO233,0)+6,1))</f>
        <v>BI01.PNCR</v>
      </c>
      <c r="BP238" s="6" t="str" cm="1">
        <f t="array" aca="1" ref="BP238" ca="1">INDIRECT(ADDRESS(MATCH(LARGE(_xlfn._xlws.FILTER(BP7:BP233,BT7:BT233&gt;cr),5),BP7:BP233,0)+6,1))</f>
        <v>BI01.PNCR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BI08.BCFJ</v>
      </c>
      <c r="BS238" s="6" t="str" cm="1">
        <f t="array" aca="1" ref="BS238" ca="1">INDIRECT(ADDRESS(MATCH(LARGE(_xlfn._xlws.FILTER(BS7:BS233,BT7:BT233&gt;cr),5),BS7:BS233,0)+6,1))</f>
        <v>BI03.IPC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CU14.Amer.PSS</v>
      </c>
      <c r="BV238" s="1" t="str" cm="1">
        <f t="array" aca="1" ref="BV238" ca="1">INDIRECT(ADDRESS(MATCH(SMALL(_xlfn._xlws.FILTER(BV7:BV233,CB7:CB233&gt;cr),5),BV7:BV233,0)+6,1))</f>
        <v>BI14.AmerJ</v>
      </c>
      <c r="BW238" s="1" t="str" cm="1">
        <f t="array" aca="1" ref="BW238" ca="1">INDIRECT(ADDRESS(MATCH(SMALL(_xlfn._xlws.FILTER(BW7:BW233,CB7:CB233&gt;cr),5),BW7:BW233,0)+6,1))</f>
        <v>BI14.AmerJ</v>
      </c>
      <c r="BX238" s="1" t="str" cm="1">
        <f t="array" aca="1" ref="BX238" ca="1">INDIRECT(ADDRESS(MATCH(LARGE(_xlfn._xlws.FILTER(BX7:BX233,CB7:CB233&gt;cr),5),BX7:BX233,0)+6,1))</f>
        <v>CU14.SMD.EMX2</v>
      </c>
      <c r="BY238" s="1" t="str" cm="1">
        <f t="array" aca="1" ref="BY238" ca="1">INDIRECT(ADDRESS(MATCH(LARGE(_xlfn._xlws.FILTER(BY7:BY233,CB7:CB233&gt;cr),5),BY7:BY233,0)+6,1))</f>
        <v>AU15.NNSM</v>
      </c>
      <c r="BZ238" s="1" t="str" cm="1">
        <f t="array" aca="1" ref="BZ238" ca="1">INDIRECT(ADDRESS(MATCH(LARGE(_xlfn._xlws.FILTER(BZ7:BZ233,CB7:CB233&gt;cr),5),BZ7:BZ233,0)+6,1))</f>
        <v>BI14.SMDJ</v>
      </c>
      <c r="CA238" s="1" t="str" cm="1">
        <f t="array" aca="1" ref="CA238" ca="1">INDIRECT(ADDRESS(MATCH(LARGE(_xlfn._xlws.FILTER(CA7:CA233,CB7:CB233&gt;cr),5),CA7:CA233,0)+6,1))</f>
        <v>BI01.JaccardMulti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AU03.Pearson</v>
      </c>
      <c r="CD238" s="6" t="str" cm="1">
        <f t="array" aca="1" ref="CD238" ca="1">INDIRECT(ADDRESS(MATCH(SMALL(_xlfn._xlws.FILTER(CD7:CD233,CJ7:CJ233&gt;cr),5),CD7:CD233,0)+6,1))</f>
        <v>AI22.ESim</v>
      </c>
      <c r="CE238" s="6" t="str" cm="1">
        <f t="array" aca="1" ref="CE238" ca="1">INDIRECT(ADDRESS(MATCH(SMALL(_xlfn._xlws.FILTER(CE7:CE233,CJ7:CJ233&gt;cr),5),CE7:CE233,0)+6,1))</f>
        <v>AI22.ESim</v>
      </c>
      <c r="CF238" s="6" t="str" cm="1">
        <f t="array" aca="1" ref="CF238" ca="1">INDIRECT(ADDRESS(MATCH(LARGE(_xlfn._xlws.FILTER(CF7:CF233,CJ7:CJ233&gt;cr),5),CF7:CF233,0)+6,1))</f>
        <v>AI22.ESim</v>
      </c>
      <c r="CG238" s="6" t="str" cm="1">
        <f t="array" aca="1" ref="CG238" ca="1">INDIRECT(ADDRESS(MATCH(LARGE(_xlfn._xlws.FILTER(CG7:CG233,CJ7:CJ233&gt;cr),5),CG7:CG233,0)+6,1))</f>
        <v>BU15.NNSMJ</v>
      </c>
      <c r="CH238" s="6" t="str" cm="1">
        <f t="array" aca="1" ref="CH238" ca="1">INDIRECT(ADDRESS(MATCH(LARGE(_xlfn._xlws.FILTER(CH7:CH233,CJ7:CJ233&gt;cr),5),CH7:CH233,0)+6,1))</f>
        <v>BI01.JacDual</v>
      </c>
      <c r="CI238" s="6" t="str" cm="1">
        <f t="array" aca="1" ref="CI238" ca="1">INDIRECT(ADDRESS(MATCH(LARGE(_xlfn._xlws.FILTER(CI7:CI233,CJ7:CJ233&gt;cr),5),CI7:CI233,0)+6,1))</f>
        <v>CI01.IJ.Amer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BU15.NNSMJ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str" cm="1">
        <f t="array" aca="1" ref="CT238" ca="1">INDIRECT(ADDRESS(MATCH(SMALL(_xlfn._xlws.FILTER(CT7:CT233,CZ7:CZ233&gt;cr),5),CT7:CT233,0)+6,1))</f>
        <v>BI07.NHMS.Amer</v>
      </c>
      <c r="CU238" s="6" t="str" cm="1">
        <f t="array" aca="1" ref="CU238" ca="1">INDIRECT(ADDRESS(MATCH(SMALL(_xlfn._xlws.FILTER(CU7:CU233,CZ7:CZ233&gt;cr),5),CU7:CU233,0)+6,1))</f>
        <v>AI28.RPB</v>
      </c>
      <c r="CV238" s="6" t="str" cm="1">
        <f t="array" aca="1" ref="CV238" ca="1">INDIRECT(ADDRESS(MATCH(LARGE(_xlfn._xlws.FILTER(CV7:CV233,CZ7:CZ233&gt;cr),5),CV7:CV233,0)+6,1))</f>
        <v>CI01.IJ.TA</v>
      </c>
      <c r="CW238" s="6" t="str" cm="1">
        <f t="array" aca="1" ref="CW238" ca="1">INDIRECT(ADDRESS(MATCH(LARGE(_xlfn._xlws.FILTER(CW7:CW233,CZ7:CZ233&gt;cr),5),CW7:CW233,0)+6,1))</f>
        <v>BU15.NNSMJ</v>
      </c>
      <c r="CX238" s="6" t="str" cm="1">
        <f t="array" aca="1" ref="CX238" ca="1">INDIRECT(ADDRESS(MATCH(LARGE(_xlfn._xlws.FILTER(CX7:CX233,CZ7:CZ233&gt;cr),5),CX7:CX233,0)+6,1))</f>
        <v>BI14.Amer</v>
      </c>
      <c r="CY238" s="6" t="str" cm="1">
        <f t="array" aca="1" ref="CY238" ca="1">INDIRECT(ADDRESS(MATCH(LARGE(_xlfn._xlws.FILTER(CY7:CY233,CZ7:CZ233&gt;cr),5),CY7:CY233,0)+6,1))</f>
        <v>AI25.Coco</v>
      </c>
      <c r="CZ238" s="6" t="str" cm="1">
        <f t="array" aca="1" ref="CZ238" ca="1">INDIRECT(ADDRESS(MATCH(LARGE(_xlfn._xlws.FILTER(CZ7:CZ233,CZ7:CZ233&gt;cr),5),CZ7:CZ233,0)+6,1))</f>
        <v>AI01.Jaccard</v>
      </c>
      <c r="DA238" s="6" t="str" cm="1">
        <f t="array" aca="1" ref="DA238" ca="1">INDIRECT(ADDRESS(MATCH(SMALL(_xlfn._xlws.FILTER(DA7:DA233,CZ7:CZ233&gt;cr),5),DA7:DA233,0)+6,1))</f>
        <v>BU16.TAN</v>
      </c>
      <c r="DB238" s="1" t="str" cm="1">
        <f t="array" aca="1" ref="DB238" ca="1">INDIRECT(ADDRESS(MATCH(SMALL(_xlfn._xlws.FILTER(DB7:DB233,DH7:DH233&gt;cr),5),DB7:DB233,0)+6,1))</f>
        <v>AI26.URP</v>
      </c>
      <c r="DC238" s="1" t="str" cm="1">
        <f t="array" aca="1" ref="DC238" ca="1">INDIRECT(ADDRESS(MATCH(SMALL(_xlfn._xlws.FILTER(DC7:DC233,DH7:DH233&gt;cr),5),DC7:DC233,0)+6,1))</f>
        <v>AU19.KL</v>
      </c>
      <c r="DD238" s="1" t="str" cm="1">
        <f t="array" aca="1" ref="DD238" ca="1">INDIRECT(ADDRESS(MATCH(LARGE(_xlfn._xlws.FILTER(DD7:DD233,DH7:DH233&gt;cr),5),DD7:DD233,0)+6,1))</f>
        <v>BI01.PNCR</v>
      </c>
      <c r="DE238" s="1" t="str" cm="1">
        <f t="array" aca="1" ref="DE238" ca="1">INDIRECT(ADDRESS(MATCH(LARGE(_xlfn._xlws.FILTER(DE7:DE233,DH7:DH233&gt;cr),5),DE7:DE233,0)+6,1))</f>
        <v>AI12.Mu</v>
      </c>
      <c r="DF238" s="1" t="str" cm="1">
        <f t="array" aca="1" ref="DF238" ca="1">INDIRECT(ADDRESS(MATCH(LARGE(_xlfn._xlws.FILTER(DF7:DF233,DH7:DH233&gt;cr),5),DF7:DF233,0)+6,1))</f>
        <v>BI08.BCFJ</v>
      </c>
      <c r="DG238" s="1" t="str" cm="1">
        <f t="array" aca="1" ref="DG238" ca="1">INDIRECT(ADDRESS(MATCH(LARGE(_xlfn._xlws.FILTER(DG7:DG233,DH7:DH233&gt;cr),5),DG7:DG233,0)+6,1))</f>
        <v>BI14.HSMD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CU14.Amer.NNSM</v>
      </c>
      <c r="DJ238" s="6" t="str" cm="1">
        <f t="array" aca="1" ref="DJ238" ca="1">INDIRECT(ADDRESS(MATCH(SMALL(_xlfn._xlws.FILTER(DJ7:DJ233,DP7:DP233&gt;cr),5),DJ7:DJ233,0)+6,1))</f>
        <v>CU14.SMD.EMX5</v>
      </c>
      <c r="DK238" s="6" t="str" cm="1">
        <f t="array" aca="1" ref="DK238" ca="1">INDIRECT(ADDRESS(MATCH(SMALL(_xlfn._xlws.FILTER(DK7:DK233,DP7:DP233&gt;cr),5),DK7:DK233,0)+6,1))</f>
        <v>CU14.SMD.EMX5</v>
      </c>
      <c r="DL238" s="6" t="str" cm="1">
        <f t="array" aca="1" ref="DL238" ca="1">INDIRECT(ADDRESS(MATCH(LARGE(_xlfn._xlws.FILTER(DL7:DL233,DP7:DP233&gt;cr),5),DL7:DL233,0)+6,1))</f>
        <v>AI06.PIP</v>
      </c>
      <c r="DM238" s="6" t="str" cm="1">
        <f t="array" aca="1" ref="DM238" ca="1">INDIRECT(ADDRESS(MATCH(LARGE(_xlfn._xlws.FILTER(DM7:DM233,DP7:DP233&gt;cr),5),DM7:DM233,0)+6,1))</f>
        <v>AU15.NNSM</v>
      </c>
      <c r="DN238" s="6" t="str" cm="1">
        <f t="array" aca="1" ref="DN238" ca="1">INDIRECT(ADDRESS(MATCH(LARGE(_xlfn._xlws.FILTER(DN7:DN233,DP7:DP233&gt;cr),5),DN7:DN233,0)+6,1))</f>
        <v>CI01.IJ.TA</v>
      </c>
      <c r="DO238" s="6" t="str" cm="1">
        <f t="array" aca="1" ref="DO238" ca="1">INDIRECT(ADDRESS(MATCH(LARGE(_xlfn._xlws.FILTER(DO7:DO233,DP7:DP233&gt;cr),5),DO7:DO233,0)+6,1))</f>
        <v>CU14.SMD.EMX3</v>
      </c>
      <c r="DP238" s="6" t="str" cm="1">
        <f t="array" aca="1" ref="DP238" ca="1">INDIRECT(ADDRESS(MATCH(LARGE(_xlfn._xlws.FILTER(DP7:DP233,DP7:DP233&gt;cr),5),DP7:DP233,0)+6,1))</f>
        <v>AI01.Jaccard</v>
      </c>
      <c r="DQ238" s="6" t="str" cm="1">
        <f t="array" aca="1" ref="DQ238" ca="1">INDIRECT(ADDRESS(MATCH(SMALL(_xlfn._xlws.FILTER(DQ7:DQ233,DP7:DP233&gt;cr),5),DQ7:DQ233,0)+6,1))</f>
        <v>AU21.SMC</v>
      </c>
      <c r="DR238" s="1" t="str" cm="1">
        <f t="array" aca="1" ref="DR238" ca="1">INDIRECT(ADDRESS(MATCH(SMALL(_xlfn._xlws.FILTER(DR7:DR233,DX7:DX233&gt;cr),5),DR7:DR233,0)+6,1))</f>
        <v>AI21.SMC</v>
      </c>
      <c r="DS238" s="1" t="str" cm="1">
        <f t="array" aca="1" ref="DS238" ca="1">INDIRECT(ADDRESS(MATCH(SMALL(_xlfn._xlws.FILTER(DS7:DS233,DX7:DX233&gt;cr),5),DS7:DS233,0)+6,1))</f>
        <v>AI21.SMC</v>
      </c>
      <c r="DT238" s="1" t="str" cm="1">
        <f t="array" aca="1" ref="DT238" ca="1">INDIRECT(ADDRESS(MATCH(LARGE(_xlfn._xlws.FILTER(DT7:DT233,DX7:DX233&gt;cr),5),DT7:DT233,0)+6,1))</f>
        <v>AI21.SMC</v>
      </c>
      <c r="DU238" s="1" t="str" cm="1">
        <f t="array" aca="1" ref="DU238" ca="1">INDIRECT(ADDRESS(MATCH(LARGE(_xlfn._xlws.FILTER(DU7:DU233,DX7:DX233&gt;cr),5),DU7:DU233,0)+6,1))</f>
        <v>CU14.Amer.NNSM</v>
      </c>
      <c r="DV238" s="1" t="str" cm="1">
        <f t="array" aca="1" ref="DV238" ca="1">INDIRECT(ADDRESS(MATCH(LARGE(_xlfn._xlws.FILTER(DV7:DV233,DX7:DX233&gt;cr),5),DV7:DV233,0)+6,1))</f>
        <v>CU14.SMD.EMX1</v>
      </c>
      <c r="DW238" s="1" t="str" cm="1">
        <f t="array" aca="1" ref="DW238" ca="1">INDIRECT(ADDRESS(MATCH(LARGE(_xlfn._xlws.FILTER(DW7:DW233,DX7:DX233&gt;cr),5),DW7:DW233,0)+6,1))</f>
        <v>CU14.SMD.EMX3</v>
      </c>
      <c r="DX238" s="1" t="str" cm="1">
        <f t="array" aca="1" ref="DX238" ca="1">INDIRECT(ADDRESS(MATCH(LARGE(_xlfn._xlws.FILTER(DX7:DX233,DX7:DX233&gt;cr),5),DX7:DX233,0)+6,1))</f>
        <v>AI01.Jaccard</v>
      </c>
      <c r="DY238" s="1" t="str" cm="1">
        <f t="array" aca="1" ref="DY238" ca="1">INDIRECT(ADDRESS(MATCH(SMALL(_xlfn._xlws.FILTER(DY7:DY233,DX7:DX233&gt;cr),5),DY7:DY233,0)+6,1))</f>
        <v>AU15.NNSM</v>
      </c>
      <c r="DZ238" s="6" t="str" cm="1">
        <f t="array" aca="1" ref="DZ238" ca="1">INDIRECT(ADDRESS(MATCH(SMALL(_xlfn._xlws.FILTER(DZ7:DZ233,EF7:EF233&gt;cr),5),DZ7:DZ233,0)+6,1))</f>
        <v>CI14.SMD.EMX1</v>
      </c>
      <c r="EA238" s="6" t="str" cm="1">
        <f t="array" aca="1" ref="EA238" ca="1">INDIRECT(ADDRESS(MATCH(SMALL(_xlfn._xlws.FILTER(EA7:EA233,EF7:EF233&gt;cr),5),EA7:EA233,0)+6,1))</f>
        <v>CI14.Amer.QTI</v>
      </c>
      <c r="EB238" s="6" t="str" cm="1">
        <f t="array" aca="1" ref="EB238" ca="1">INDIRECT(ADDRESS(MATCH(LARGE(_xlfn._xlws.FILTER(EB7:EB233,EF7:EF233&gt;cr),5),EB7:EB233,0)+6,1))</f>
        <v>BI22.ESim3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CI01.IJ.Amer</v>
      </c>
      <c r="EE238" s="6" t="str" cm="1">
        <f t="array" aca="1" ref="EE238" ca="1">INDIRECT(ADDRESS(MATCH(LARGE(_xlfn._xlws.FILTER(EE7:EE233,EF7:EF233&gt;cr),5),EE7:EE233,0)+6,1))</f>
        <v>AI25.Coco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AU15.NNSM</v>
      </c>
      <c r="EH238" s="1" t="str" cm="1">
        <f t="array" aca="1" ref="EH238" ca="1">INDIRECT(ADDRESS(MATCH(SMALL(_xlfn._xlws.FILTER(EH7:EH233,EN7:EN233&gt;cr),5),EH7:EH233,0)+6,1))</f>
        <v>BI07.NHMS.Amer</v>
      </c>
      <c r="EI238" s="1" t="str" cm="1">
        <f t="array" aca="1" ref="EI238" ca="1">INDIRECT(ADDRESS(MATCH(SMALL(_xlfn._xlws.FILTER(EI7:EI233,EN7:EN233&gt;cr),5),EI7:EI233,0)+6,1))</f>
        <v>AI28.RPB</v>
      </c>
      <c r="EJ238" s="1" t="str" cm="1">
        <f t="array" aca="1" ref="EJ238" ca="1">INDIRECT(ADDRESS(MATCH(LARGE(_xlfn._xlws.FILTER(EJ7:EJ233,EN7:EN233&gt;cr),5),EJ7:EJ233,0)+6,1))</f>
        <v>CI14.Amer.EMX3</v>
      </c>
      <c r="EK238" s="1" t="str" cm="1">
        <f t="array" aca="1" ref="EK238" ca="1">INDIRECT(ADDRESS(MATCH(LARGE(_xlfn._xlws.FILTER(EK7:EK233,EN7:EN233&gt;cr),5),EK7:EK233,0)+6,1))</f>
        <v>BU15.NNSMJ</v>
      </c>
      <c r="EL238" s="1" t="str" cm="1">
        <f t="array" aca="1" ref="EL238" ca="1">INDIRECT(ADDRESS(MATCH(LARGE(_xlfn._xlws.FILTER(EL7:EL233,EN7:EN233&gt;cr),5),EL7:EL233,0)+6,1))</f>
        <v>BI14.Amer</v>
      </c>
      <c r="EM238" s="1" t="str" cm="1">
        <f t="array" aca="1" ref="EM238" ca="1">INDIRECT(ADDRESS(MATCH(LARGE(_xlfn._xlws.FILTER(EM7:EM233,EN7:EN233&gt;cr),5),EM7:EM233,0)+6,1))</f>
        <v>AU25.Coco</v>
      </c>
      <c r="EN238" s="1" t="str" cm="1">
        <f t="array" aca="1" ref="EN238" ca="1">INDIRECT(ADDRESS(MATCH(LARGE(_xlfn._xlws.FILTER(EN7:EN233,EN7:EN233&gt;cr),5),EN7:EN233,0)+6,1))</f>
        <v>AI01.Jaccard</v>
      </c>
      <c r="EO238" s="1" t="str" cm="1">
        <f t="array" aca="1" ref="EO238" ca="1">INDIRECT(ADDRESS(MATCH(SMALL(_xlfn._xlws.FILTER(EO7:EO233,EN7:EN233&gt;cr),5),EO7:EO233,0)+6,1))</f>
        <v>CU14.Amer.TA</v>
      </c>
      <c r="EP238" s="6" t="str" cm="1">
        <f t="array" aca="1" ref="EP238" ca="1">INDIRECT(ADDRESS(MATCH(SMALL(_xlfn._xlws.FILTER(EP7:EP233,EV7:EV233&gt;cr),5),EP7:EP233,0)+6,1))</f>
        <v>AI26.URP</v>
      </c>
      <c r="EQ238" s="6" t="str" cm="1">
        <f t="array" aca="1" ref="EQ238" ca="1">INDIRECT(ADDRESS(MATCH(SMALL(_xlfn._xlws.FILTER(EQ7:EQ233,EV7:EV233&gt;cr),5),EQ7:EQ233,0)+6,1))</f>
        <v>AU19.KL</v>
      </c>
      <c r="ER238" s="6" t="str" cm="1">
        <f t="array" aca="1" ref="ER238" ca="1">INDIRECT(ADDRESS(MATCH(LARGE(_xlfn._xlws.FILTER(ER7:ER233,EV7:EV233&gt;cr),5),ER7:ER233,0)+6,1))</f>
        <v>AI26.URP</v>
      </c>
      <c r="ES238" s="6" t="str" cm="1">
        <f t="array" aca="1" ref="ES238" ca="1">INDIRECT(ADDRESS(MATCH(LARGE(_xlfn._xlws.FILTER(ES7:ES233,EV7:EV233&gt;cr),5),ES7:ES233,0)+6,1))</f>
        <v>AI03.Pearson</v>
      </c>
      <c r="ET238" s="6" t="str" cm="1">
        <f t="array" aca="1" ref="ET238" ca="1">INDIRECT(ADDRESS(MATCH(LARGE(_xlfn._xlws.FILTER(ET7:ET233,EV7:EV233&gt;cr),5),ET7:ET233,0)+6,1))</f>
        <v>BI14.HSMD</v>
      </c>
      <c r="EU238" s="6" t="str" cm="1">
        <f t="array" aca="1" ref="EU238" ca="1">INDIRECT(ADDRESS(MATCH(LARGE(_xlfn._xlws.FILTER(EU7:EU233,EV7:EV233&gt;cr),5),EU7:EU233,0)+6,1))</f>
        <v>BI14.HSMD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BU17.RAPearson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CI14.SMD.EMX1</v>
      </c>
      <c r="FG238" s="6" t="str" cm="1">
        <f t="array" aca="1" ref="FG238" ca="1">INDIRECT(ADDRESS(MATCH(SMALL(_xlfn._xlws.FILTER(FG7:FG233,FL7:FL233&gt;cr),5),FG7:FG233,0)+6,1))</f>
        <v>CI14.SMD.EMX1</v>
      </c>
      <c r="FH238" s="6" t="str" cm="1">
        <f t="array" aca="1" ref="FH238" ca="1">INDIRECT(ADDRESS(MATCH(LARGE(_xlfn._xlws.FILTER(FH7:FH233,FL7:FL233&gt;cr),5),FH7:FH233,0)+6,1))</f>
        <v>BI07.PSSJ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BI07.NHMS.Amer</v>
      </c>
      <c r="FW238" s="6" t="str" cm="1">
        <f t="array" aca="1" ref="FW238" ca="1">INDIRECT(ADDRESS(MATCH(SMALL(_xlfn._xlws.FILTER(FW7:FW233,GB7:GB233&gt;cr),5),FW7:FW233,0)+6,1))</f>
        <v>AI05.SRC</v>
      </c>
      <c r="FX238" s="6" t="str" cm="1">
        <f t="array" aca="1" ref="FX238" ca="1">INDIRECT(ADDRESS(MATCH(LARGE(_xlfn._xlws.FILTER(FX7:FX233,GB7:GB233&gt;cr),5),FX7:FX233,0)+6,1))</f>
        <v>BI01.JacEDS</v>
      </c>
      <c r="FY238" s="6" t="str" cm="1">
        <f t="array" aca="1" ref="FY238" ca="1">INDIRECT(ADDRESS(MATCH(LARGE(_xlfn._xlws.FILTER(FY7:FY233,GB7:GB233&gt;cr),5),FY7:FY233,0)+6,1))</f>
        <v>BU15.NNSMJ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BU15.NNSMJ</v>
      </c>
      <c r="GD238" s="1" t="str" cm="1">
        <f t="array" aca="1" ref="GD238" ca="1">INDIRECT(ADDRESS(MATCH(SMALL(_xlfn._xlws.FILTER(GD7:GD233,GJ7:GJ233&gt;cr),5),GD7:GD233,0)+6,1))</f>
        <v>AI26.URP</v>
      </c>
      <c r="GE238" s="1" t="str" cm="1">
        <f t="array" aca="1" ref="GE238" ca="1">INDIRECT(ADDRESS(MATCH(SMALL(_xlfn._xlws.FILTER(GE7:GE233,GJ7:GJ233&gt;cr),5),GE7:GE233,0)+6,1))</f>
        <v>AU19.KL</v>
      </c>
      <c r="GF238" s="1" t="str" cm="1">
        <f t="array" aca="1" ref="GF238" ca="1">INDIRECT(ADDRESS(MATCH(LARGE(_xlfn._xlws.FILTER(GF7:GF233,GJ7:GJ233&gt;cr),5),GF7:GF233,0)+6,1))</f>
        <v>BI01.PNCR</v>
      </c>
      <c r="GG238" s="1" t="str" cm="1">
        <f t="array" aca="1" ref="GG238" ca="1">INDIRECT(ADDRESS(MATCH(LARGE(_xlfn._xlws.FILTER(GG7:GG233,GJ7:GJ233&gt;cr),5),GG7:GG233,0)+6,1))</f>
        <v>AI03.Pearson</v>
      </c>
      <c r="GH238" s="1" t="str" cm="1">
        <f t="array" aca="1" ref="GH238" ca="1">INDIRECT(ADDRESS(MATCH(LARGE(_xlfn._xlws.FILTER(GH7:GH233,GJ7:GJ233&gt;cr),5),GH7:GH233,0)+6,1))</f>
        <v>BI08.BCFJ</v>
      </c>
      <c r="GI238" s="1" t="str" cm="1">
        <f t="array" aca="1" ref="GI238" ca="1">INDIRECT(ADDRESS(MATCH(LARGE(_xlfn._xlws.FILTER(GI7:GI233,GJ7:GJ233&gt;cr),5),GI7:GI233,0)+6,1))</f>
        <v>BI14.HSMD</v>
      </c>
      <c r="GJ238" s="1" t="str" cm="1">
        <f t="array" aca="1" ref="GJ238" ca="1">INDIRECT(ADDRESS(MATCH(LARGE(_xlfn._xlws.FILTER(GJ7:GJ233,GJ7:GJ233&gt;cr),5),GJ7:GJ233,0)+6,1))</f>
        <v>AI01.Jaccard</v>
      </c>
      <c r="GK238" s="1" t="str" cm="1">
        <f t="array" aca="1" ref="GK238" ca="1">INDIRECT(ADDRESS(MATCH(SMALL(_xlfn._xlws.FILTER(GK7:GK233,GJ7:GJ233&gt;cr),5),GK7:GK233,0)+6,1))</f>
        <v>BU16.TAN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str" cm="1">
        <f t="array" aca="1" ref="HJ238" ca="1">INDIRECT(ADDRESS(MATCH(SMALL(_xlfn._xlws.FILTER(HJ7:HJ233,HP7:HP233&gt;cr),5),HJ7:HJ233,0)+6,1))</f>
        <v>BI07.PSSJ</v>
      </c>
      <c r="HK238" s="1" t="str" cm="1">
        <f t="array" aca="1" ref="HK238" ca="1">INDIRECT(ADDRESS(MATCH(SMALL(_xlfn._xlws.FILTER(HK7:HK233,HP7:HP233&gt;cr),5),HK7:HK233,0)+6,1))</f>
        <v>BI06.MPIP</v>
      </c>
      <c r="HL238" s="1" t="str" cm="1">
        <f t="array" aca="1" ref="HL238" ca="1">INDIRECT(ADDRESS(MATCH(LARGE(_xlfn._xlws.FILTER(HL7:HL233,HP7:HP233&gt;cr),5),HL7:HL233,0)+6,1))</f>
        <v>AI25.Coco</v>
      </c>
      <c r="HM238" s="1" t="str" cm="1">
        <f t="array" aca="1" ref="HM238" ca="1">INDIRECT(ADDRESS(MATCH(LARGE(_xlfn._xlws.FILTER(HM7:HM233,HP7:HP233&gt;cr),5),HM7:HM233,0)+6,1))</f>
        <v>AU22.ESim</v>
      </c>
      <c r="HN238" s="1" t="str" cm="1">
        <f t="array" aca="1" ref="HN238" ca="1">INDIRECT(ADDRESS(MATCH(LARGE(_xlfn._xlws.FILTER(HN7:HN233,HP7:HP233&gt;cr),5),HN7:HN233,0)+6,1))</f>
        <v>BI14.Amer</v>
      </c>
      <c r="HO238" s="1" t="str" cm="1">
        <f t="array" aca="1" ref="HO238" ca="1">INDIRECT(ADDRESS(MATCH(LARGE(_xlfn._xlws.FILTER(HO7:HO233,HP7:HP233&gt;cr),5),HO7:HO233,0)+6,1))</f>
        <v>AU25.Coco</v>
      </c>
      <c r="HP238" s="1" t="str" cm="1">
        <f t="array" aca="1" ref="HP238" ca="1">INDIRECT(ADDRESS(MATCH(LARGE(_xlfn._xlws.FILTER(HP7:HP233,HP7:HP233&gt;cr),5),HP7:HP233,0)+6,1))</f>
        <v>AI01.Jaccard</v>
      </c>
      <c r="HQ238" s="1" t="str" cm="1">
        <f t="array" aca="1" ref="HQ238" ca="1">INDIRECT(ADDRESS(MATCH(SMALL(_xlfn._xlws.FILTER(HQ7:HQ233,HP7:HP233&gt;cr),5),HQ7:HQ233,0)+6,1))</f>
        <v>AU04.MSD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BI07.NHMS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BI22.ESim3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AI28.RPB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BU01.JaccardMulti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BI01.PNCR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AU25.Coco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CU01.IJ.Pearson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k=10,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k=20,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k=10,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k=20,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49" t="s">
        <v>200</v>
      </c>
      <c r="C241" s="52"/>
      <c r="D241" s="52"/>
      <c r="E241" s="52"/>
      <c r="F241" s="52"/>
      <c r="G241" s="52"/>
      <c r="H241" s="52"/>
      <c r="I241" s="52"/>
      <c r="J241" s="50" t="s">
        <v>264</v>
      </c>
      <c r="K241" s="50"/>
      <c r="L241" s="50"/>
      <c r="M241" s="50"/>
      <c r="N241" s="50"/>
      <c r="O241" s="50"/>
      <c r="P241" s="50"/>
      <c r="Q241" s="50"/>
      <c r="R241" s="49" t="s">
        <v>201</v>
      </c>
      <c r="S241" s="49"/>
      <c r="T241" s="49"/>
      <c r="U241" s="49"/>
      <c r="V241" s="49"/>
      <c r="W241" s="49"/>
      <c r="X241" s="49"/>
      <c r="Y241" s="49"/>
      <c r="Z241" s="50" t="s">
        <v>266</v>
      </c>
      <c r="AA241" s="50"/>
      <c r="AB241" s="50"/>
      <c r="AC241" s="50"/>
      <c r="AD241" s="50"/>
      <c r="AE241" s="50"/>
      <c r="AF241" s="50"/>
      <c r="AG241" s="50"/>
      <c r="AH241" s="49" t="s">
        <v>202</v>
      </c>
      <c r="AI241" s="49"/>
      <c r="AJ241" s="49"/>
      <c r="AK241" s="49"/>
      <c r="AL241" s="49"/>
      <c r="AM241" s="49"/>
      <c r="AN241" s="49"/>
      <c r="AO241" s="49"/>
      <c r="AP241" s="50" t="s">
        <v>268</v>
      </c>
      <c r="AQ241" s="50"/>
      <c r="AR241" s="50"/>
      <c r="AS241" s="50"/>
      <c r="AT241" s="50"/>
      <c r="AU241" s="50"/>
      <c r="AV241" s="50"/>
      <c r="AW241" s="50"/>
      <c r="AX241" s="49" t="s">
        <v>203</v>
      </c>
      <c r="AY241" s="49"/>
      <c r="AZ241" s="49"/>
      <c r="BA241" s="49"/>
      <c r="BB241" s="49"/>
      <c r="BC241" s="49"/>
      <c r="BD241" s="49"/>
      <c r="BE241" s="49"/>
      <c r="BF241" s="50" t="s">
        <v>270</v>
      </c>
      <c r="BG241" s="50"/>
      <c r="BH241" s="50"/>
      <c r="BI241" s="50"/>
      <c r="BJ241" s="50"/>
      <c r="BK241" s="50"/>
      <c r="BL241" s="50"/>
      <c r="BM241" s="50"/>
      <c r="BN241" s="49" t="s">
        <v>205</v>
      </c>
      <c r="BO241" s="49"/>
      <c r="BP241" s="49"/>
      <c r="BQ241" s="49"/>
      <c r="BR241" s="49"/>
      <c r="BS241" s="49"/>
      <c r="BT241" s="49"/>
      <c r="BU241" s="49"/>
      <c r="BV241" s="50" t="s">
        <v>200</v>
      </c>
      <c r="BW241" s="51"/>
      <c r="BX241" s="51"/>
      <c r="BY241" s="51"/>
      <c r="BZ241" s="51"/>
      <c r="CA241" s="51"/>
      <c r="CB241" s="51"/>
      <c r="CC241" s="51"/>
      <c r="CD241" s="49" t="s">
        <v>201</v>
      </c>
      <c r="CE241" s="49"/>
      <c r="CF241" s="49"/>
      <c r="CG241" s="49"/>
      <c r="CH241" s="49"/>
      <c r="CI241" s="49"/>
      <c r="CJ241" s="49"/>
      <c r="CK241" s="49"/>
      <c r="CL241" s="50" t="s">
        <v>202</v>
      </c>
      <c r="CM241" s="50"/>
      <c r="CN241" s="50"/>
      <c r="CO241" s="50"/>
      <c r="CP241" s="50"/>
      <c r="CQ241" s="50"/>
      <c r="CR241" s="50"/>
      <c r="CS241" s="50"/>
      <c r="CT241" s="49" t="s">
        <v>203</v>
      </c>
      <c r="CU241" s="49"/>
      <c r="CV241" s="49"/>
      <c r="CW241" s="49"/>
      <c r="CX241" s="49"/>
      <c r="CY241" s="49"/>
      <c r="CZ241" s="49"/>
      <c r="DA241" s="49"/>
      <c r="DB241" s="50" t="s">
        <v>205</v>
      </c>
      <c r="DC241" s="50"/>
      <c r="DD241" s="50"/>
      <c r="DE241" s="50"/>
      <c r="DF241" s="50"/>
      <c r="DG241" s="50"/>
      <c r="DH241" s="50"/>
      <c r="DI241" s="50"/>
      <c r="DJ241" s="49" t="s">
        <v>200</v>
      </c>
      <c r="DK241" s="52"/>
      <c r="DL241" s="52"/>
      <c r="DM241" s="52"/>
      <c r="DN241" s="52"/>
      <c r="DO241" s="52"/>
      <c r="DP241" s="52"/>
      <c r="DQ241" s="52"/>
      <c r="DR241" s="50" t="s">
        <v>201</v>
      </c>
      <c r="DS241" s="50"/>
      <c r="DT241" s="50"/>
      <c r="DU241" s="50"/>
      <c r="DV241" s="50"/>
      <c r="DW241" s="50"/>
      <c r="DX241" s="50"/>
      <c r="DY241" s="50"/>
      <c r="DZ241" s="49" t="s">
        <v>202</v>
      </c>
      <c r="EA241" s="49"/>
      <c r="EB241" s="49"/>
      <c r="EC241" s="49"/>
      <c r="ED241" s="49"/>
      <c r="EE241" s="49"/>
      <c r="EF241" s="49"/>
      <c r="EG241" s="49"/>
      <c r="EH241" s="50" t="s">
        <v>203</v>
      </c>
      <c r="EI241" s="50"/>
      <c r="EJ241" s="50"/>
      <c r="EK241" s="50"/>
      <c r="EL241" s="50"/>
      <c r="EM241" s="50"/>
      <c r="EN241" s="50"/>
      <c r="EO241" s="50"/>
      <c r="EP241" s="49" t="s">
        <v>205</v>
      </c>
      <c r="EQ241" s="49"/>
      <c r="ER241" s="49"/>
      <c r="ES241" s="49"/>
      <c r="ET241" s="49"/>
      <c r="EU241" s="49"/>
      <c r="EV241" s="49"/>
      <c r="EW241" s="49"/>
      <c r="EX241" s="50" t="s">
        <v>200</v>
      </c>
      <c r="EY241" s="51"/>
      <c r="EZ241" s="51"/>
      <c r="FA241" s="51"/>
      <c r="FB241" s="51"/>
      <c r="FC241" s="51"/>
      <c r="FD241" s="51"/>
      <c r="FE241" s="51"/>
      <c r="FF241" s="49" t="s">
        <v>201</v>
      </c>
      <c r="FG241" s="49"/>
      <c r="FH241" s="49"/>
      <c r="FI241" s="49"/>
      <c r="FJ241" s="49"/>
      <c r="FK241" s="49"/>
      <c r="FL241" s="49"/>
      <c r="FM241" s="49"/>
      <c r="FN241" s="50" t="s">
        <v>202</v>
      </c>
      <c r="FO241" s="50"/>
      <c r="FP241" s="50"/>
      <c r="FQ241" s="50"/>
      <c r="FR241" s="50"/>
      <c r="FS241" s="50"/>
      <c r="FT241" s="50"/>
      <c r="FU241" s="50"/>
      <c r="FV241" s="49" t="s">
        <v>203</v>
      </c>
      <c r="FW241" s="49"/>
      <c r="FX241" s="49"/>
      <c r="FY241" s="49"/>
      <c r="FZ241" s="49"/>
      <c r="GA241" s="49"/>
      <c r="GB241" s="49"/>
      <c r="GC241" s="49"/>
      <c r="GD241" s="50" t="s">
        <v>3</v>
      </c>
      <c r="GE241" s="50"/>
      <c r="GF241" s="50"/>
      <c r="GG241" s="50"/>
      <c r="GH241" s="50"/>
      <c r="GI241" s="50"/>
      <c r="GJ241" s="50"/>
      <c r="GK241" s="50"/>
      <c r="GL241" s="49" t="s">
        <v>200</v>
      </c>
      <c r="GM241" s="52"/>
      <c r="GN241" s="52"/>
      <c r="GO241" s="52"/>
      <c r="GP241" s="52"/>
      <c r="GQ241" s="52"/>
      <c r="GR241" s="52"/>
      <c r="GS241" s="52"/>
      <c r="GT241" s="50" t="s">
        <v>201</v>
      </c>
      <c r="GU241" s="50"/>
      <c r="GV241" s="50"/>
      <c r="GW241" s="50"/>
      <c r="GX241" s="50"/>
      <c r="GY241" s="50"/>
      <c r="GZ241" s="50"/>
      <c r="HA241" s="50"/>
      <c r="HB241" s="49" t="s">
        <v>202</v>
      </c>
      <c r="HC241" s="49"/>
      <c r="HD241" s="49"/>
      <c r="HE241" s="49"/>
      <c r="HF241" s="49"/>
      <c r="HG241" s="49"/>
      <c r="HH241" s="49"/>
      <c r="HI241" s="49"/>
      <c r="HJ241" s="50" t="s">
        <v>203</v>
      </c>
      <c r="HK241" s="50"/>
      <c r="HL241" s="50"/>
      <c r="HM241" s="50"/>
      <c r="HN241" s="50"/>
      <c r="HO241" s="50"/>
      <c r="HP241" s="50"/>
      <c r="HQ241" s="50"/>
      <c r="HR241" s="49" t="s">
        <v>3</v>
      </c>
      <c r="HS241" s="49"/>
      <c r="HT241" s="49"/>
      <c r="HU241" s="49"/>
      <c r="HV241" s="49"/>
      <c r="HW241" s="49"/>
      <c r="HX241" s="49"/>
      <c r="HY241" s="49"/>
      <c r="HZ241" s="50" t="s">
        <v>200</v>
      </c>
      <c r="IA241" s="51"/>
      <c r="IB241" s="51"/>
      <c r="IC241" s="51"/>
      <c r="ID241" s="51"/>
      <c r="IE241" s="51"/>
      <c r="IF241" s="51"/>
      <c r="IG241" s="51"/>
      <c r="IH241" s="49" t="s">
        <v>201</v>
      </c>
      <c r="II241" s="49"/>
      <c r="IJ241" s="49"/>
      <c r="IK241" s="49"/>
      <c r="IL241" s="49"/>
      <c r="IM241" s="49"/>
      <c r="IN241" s="49"/>
      <c r="IO241" s="49"/>
      <c r="IP241" s="50" t="s">
        <v>202</v>
      </c>
      <c r="IQ241" s="50"/>
      <c r="IR241" s="50"/>
      <c r="IS241" s="50"/>
      <c r="IT241" s="50"/>
      <c r="IU241" s="50"/>
      <c r="IV241" s="50"/>
      <c r="IW241" s="50"/>
      <c r="IX241" s="49" t="s">
        <v>203</v>
      </c>
      <c r="IY241" s="49"/>
      <c r="IZ241" s="49"/>
      <c r="JA241" s="49"/>
      <c r="JB241" s="49"/>
      <c r="JC241" s="49"/>
      <c r="JD241" s="49"/>
      <c r="JE241" s="49"/>
      <c r="JF241" s="50" t="s">
        <v>3</v>
      </c>
      <c r="JG241" s="50"/>
      <c r="JH241" s="50"/>
      <c r="JI241" s="50"/>
      <c r="JJ241" s="50"/>
      <c r="JK241" s="50"/>
      <c r="JL241" s="50"/>
      <c r="JM241" s="50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36" t="s">
        <v>196</v>
      </c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  <c r="BE242" s="37"/>
      <c r="BF242" s="37"/>
      <c r="BG242" s="37"/>
      <c r="BH242" s="37"/>
      <c r="BI242" s="37"/>
      <c r="BJ242" s="37"/>
      <c r="BK242" s="37"/>
      <c r="BL242" s="37"/>
      <c r="BM242" s="37"/>
      <c r="BN242" s="37"/>
      <c r="BO242" s="37"/>
      <c r="BP242" s="37"/>
      <c r="BQ242" s="37"/>
      <c r="BR242" s="37"/>
      <c r="BS242" s="37"/>
      <c r="BT242" s="37"/>
      <c r="BU242" s="37"/>
      <c r="BV242" s="38" t="s">
        <v>229</v>
      </c>
      <c r="BW242" s="39"/>
      <c r="BX242" s="39"/>
      <c r="BY242" s="39"/>
      <c r="BZ242" s="39"/>
      <c r="CA242" s="39"/>
      <c r="CB242" s="39"/>
      <c r="CC242" s="39"/>
      <c r="CD242" s="39"/>
      <c r="CE242" s="39"/>
      <c r="CF242" s="39"/>
      <c r="CG242" s="39"/>
      <c r="CH242" s="39"/>
      <c r="CI242" s="39"/>
      <c r="CJ242" s="39"/>
      <c r="CK242" s="39"/>
      <c r="CL242" s="39"/>
      <c r="CM242" s="39"/>
      <c r="CN242" s="39"/>
      <c r="CO242" s="39"/>
      <c r="CP242" s="39"/>
      <c r="CQ242" s="39"/>
      <c r="CR242" s="39"/>
      <c r="CS242" s="39"/>
      <c r="CT242" s="39"/>
      <c r="CU242" s="39"/>
      <c r="CV242" s="39"/>
      <c r="CW242" s="39"/>
      <c r="CX242" s="39"/>
      <c r="CY242" s="39"/>
      <c r="CZ242" s="39"/>
      <c r="DA242" s="39"/>
      <c r="DB242" s="39"/>
      <c r="DC242" s="39"/>
      <c r="DD242" s="39"/>
      <c r="DE242" s="39"/>
      <c r="DF242" s="39"/>
      <c r="DG242" s="39"/>
      <c r="DH242" s="39"/>
      <c r="DI242" s="39"/>
      <c r="DJ242" s="58" t="s">
        <v>232</v>
      </c>
      <c r="DK242" s="59"/>
      <c r="DL242" s="59"/>
      <c r="DM242" s="59"/>
      <c r="DN242" s="59"/>
      <c r="DO242" s="59"/>
      <c r="DP242" s="59"/>
      <c r="DQ242" s="59"/>
      <c r="DR242" s="59"/>
      <c r="DS242" s="59"/>
      <c r="DT242" s="59"/>
      <c r="DU242" s="59"/>
      <c r="DV242" s="59"/>
      <c r="DW242" s="59"/>
      <c r="DX242" s="59"/>
      <c r="DY242" s="59"/>
      <c r="DZ242" s="59"/>
      <c r="EA242" s="59"/>
      <c r="EB242" s="59"/>
      <c r="EC242" s="59"/>
      <c r="ED242" s="59"/>
      <c r="EE242" s="59"/>
      <c r="EF242" s="59"/>
      <c r="EG242" s="59"/>
      <c r="EH242" s="59"/>
      <c r="EI242" s="59"/>
      <c r="EJ242" s="59"/>
      <c r="EK242" s="59"/>
      <c r="EL242" s="59"/>
      <c r="EM242" s="59"/>
      <c r="EN242" s="59"/>
      <c r="EO242" s="59"/>
      <c r="EP242" s="59"/>
      <c r="EQ242" s="59"/>
      <c r="ER242" s="59"/>
      <c r="ES242" s="59"/>
      <c r="ET242" s="59"/>
      <c r="EU242" s="59"/>
      <c r="EV242" s="59"/>
      <c r="EW242" s="59"/>
      <c r="EX242" s="60" t="s">
        <v>197</v>
      </c>
      <c r="EY242" s="61"/>
      <c r="EZ242" s="61"/>
      <c r="FA242" s="61"/>
      <c r="FB242" s="61"/>
      <c r="FC242" s="61"/>
      <c r="FD242" s="61"/>
      <c r="FE242" s="61"/>
      <c r="FF242" s="61"/>
      <c r="FG242" s="61"/>
      <c r="FH242" s="61"/>
      <c r="FI242" s="61"/>
      <c r="FJ242" s="61"/>
      <c r="FK242" s="61"/>
      <c r="FL242" s="61"/>
      <c r="FM242" s="61"/>
      <c r="FN242" s="61"/>
      <c r="FO242" s="61"/>
      <c r="FP242" s="61"/>
      <c r="FQ242" s="61"/>
      <c r="FR242" s="61"/>
      <c r="FS242" s="61"/>
      <c r="FT242" s="61"/>
      <c r="FU242" s="61"/>
      <c r="FV242" s="61"/>
      <c r="FW242" s="61"/>
      <c r="FX242" s="61"/>
      <c r="FY242" s="61"/>
      <c r="FZ242" s="61"/>
      <c r="GA242" s="61"/>
      <c r="GB242" s="61"/>
      <c r="GC242" s="61"/>
      <c r="GD242" s="61"/>
      <c r="GE242" s="61"/>
      <c r="GF242" s="61"/>
      <c r="GG242" s="61"/>
      <c r="GH242" s="61"/>
      <c r="GI242" s="61"/>
      <c r="GJ242" s="61"/>
      <c r="GK242" s="61"/>
      <c r="GL242" s="62" t="s">
        <v>198</v>
      </c>
      <c r="GM242" s="63"/>
      <c r="GN242" s="63"/>
      <c r="GO242" s="63"/>
      <c r="GP242" s="63"/>
      <c r="GQ242" s="63"/>
      <c r="GR242" s="63"/>
      <c r="GS242" s="63"/>
      <c r="GT242" s="63"/>
      <c r="GU242" s="63"/>
      <c r="GV242" s="63"/>
      <c r="GW242" s="63"/>
      <c r="GX242" s="63"/>
      <c r="GY242" s="63"/>
      <c r="GZ242" s="63"/>
      <c r="HA242" s="63"/>
      <c r="HB242" s="63"/>
      <c r="HC242" s="63"/>
      <c r="HD242" s="63"/>
      <c r="HE242" s="63"/>
      <c r="HF242" s="63"/>
      <c r="HG242" s="63"/>
      <c r="HH242" s="63"/>
      <c r="HI242" s="63"/>
      <c r="HJ242" s="63"/>
      <c r="HK242" s="63"/>
      <c r="HL242" s="63"/>
      <c r="HM242" s="63"/>
      <c r="HN242" s="63"/>
      <c r="HO242" s="63"/>
      <c r="HP242" s="63"/>
      <c r="HQ242" s="63"/>
      <c r="HR242" s="63"/>
      <c r="HS242" s="63"/>
      <c r="HT242" s="63"/>
      <c r="HU242" s="63"/>
      <c r="HV242" s="63"/>
      <c r="HW242" s="63"/>
      <c r="HX242" s="63"/>
      <c r="HY242" s="63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BV4:DI4"/>
    <mergeCell ref="BV5:CC5"/>
    <mergeCell ref="CD5:CK5"/>
    <mergeCell ref="CL5:CS5"/>
    <mergeCell ref="CT5:DA5"/>
    <mergeCell ref="DB5:DI5"/>
    <mergeCell ref="DJ4:EW4"/>
    <mergeCell ref="DJ5:DQ5"/>
    <mergeCell ref="DR5:DY5"/>
    <mergeCell ref="DZ5:EG5"/>
    <mergeCell ref="EH5:EO5"/>
    <mergeCell ref="EP5:EW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DR241:DY241"/>
    <mergeCell ref="DZ241:EG241"/>
    <mergeCell ref="EH241:EO241"/>
    <mergeCell ref="EP241:EW241"/>
    <mergeCell ref="EX241:FE241"/>
    <mergeCell ref="FF241:FM241"/>
    <mergeCell ref="FN241:FU241"/>
    <mergeCell ref="FV241:GC241"/>
    <mergeCell ref="GD241:GK241"/>
    <mergeCell ref="GL241:GS241"/>
    <mergeCell ref="HZ242:JM242"/>
    <mergeCell ref="GT241:HA241"/>
    <mergeCell ref="HB241:HI241"/>
    <mergeCell ref="HJ241:HQ241"/>
    <mergeCell ref="HR241:HY241"/>
    <mergeCell ref="HZ241:IG241"/>
    <mergeCell ref="B242:BU242"/>
    <mergeCell ref="BV242:DI242"/>
    <mergeCell ref="DJ242:EW242"/>
    <mergeCell ref="EX242:GK242"/>
    <mergeCell ref="GL242:HY242"/>
    <mergeCell ref="KE4:KE6"/>
    <mergeCell ref="IH241:IO241"/>
    <mergeCell ref="IP241:IW241"/>
    <mergeCell ref="IX241:JE241"/>
    <mergeCell ref="JF241:JM241"/>
    <mergeCell ref="JV4:KC5"/>
    <mergeCell ref="JN4:J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2023-06-18T06:39:43Z</dcterms:modified>
</cp:coreProperties>
</file>