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eploy\working\projects\sim\working\tests\"/>
    </mc:Choice>
  </mc:AlternateContent>
  <xr:revisionPtr revIDLastSave="0" documentId="13_ncr:1_{D6525190-6483-4FE9-8AC9-5391054BB0E9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2" l="1"/>
  <c r="J4" i="12"/>
  <c r="J5" i="12"/>
  <c r="J6" i="12"/>
  <c r="J7" i="12"/>
  <c r="J8" i="12"/>
  <c r="J9" i="12"/>
  <c r="J10" i="12"/>
  <c r="J3" i="11"/>
  <c r="J4" i="11"/>
  <c r="J5" i="11"/>
  <c r="J6" i="11"/>
  <c r="D2" i="14" s="1"/>
  <c r="J7" i="11"/>
  <c r="J8" i="11"/>
  <c r="J9" i="11"/>
  <c r="D3" i="14" s="1"/>
  <c r="J10" i="11"/>
  <c r="D4" i="14" s="1"/>
  <c r="J3" i="10"/>
  <c r="K3" i="10" s="1"/>
  <c r="J4" i="10"/>
  <c r="K4" i="10" s="1"/>
  <c r="J5" i="10"/>
  <c r="K5" i="10" s="1"/>
  <c r="J6" i="10"/>
  <c r="J7" i="10"/>
  <c r="K7" i="10" s="1"/>
  <c r="J8" i="10"/>
  <c r="K8" i="10" s="1"/>
  <c r="J9" i="10"/>
  <c r="J10" i="10"/>
  <c r="J3" i="8"/>
  <c r="C3" i="9" s="1"/>
  <c r="J4" i="8"/>
  <c r="C4" i="9" s="1"/>
  <c r="J5" i="8"/>
  <c r="C5" i="9" s="1"/>
  <c r="J6" i="8"/>
  <c r="F2" i="14" s="1"/>
  <c r="J7" i="8"/>
  <c r="C7" i="9" s="1"/>
  <c r="J8" i="8"/>
  <c r="C8" i="9" s="1"/>
  <c r="J9" i="8"/>
  <c r="F3" i="14" s="1"/>
  <c r="J10" i="8"/>
  <c r="J3" i="7"/>
  <c r="B3" i="9" s="1"/>
  <c r="J4" i="7"/>
  <c r="B4" i="9" s="1"/>
  <c r="J5" i="7"/>
  <c r="B5" i="9" s="1"/>
  <c r="J6" i="7"/>
  <c r="E2" i="14" s="1"/>
  <c r="J7" i="7"/>
  <c r="B7" i="9" s="1"/>
  <c r="J8" i="7"/>
  <c r="B8" i="9" s="1"/>
  <c r="J9" i="7"/>
  <c r="E3" i="14" s="1"/>
  <c r="J10" i="7"/>
  <c r="J3" i="6"/>
  <c r="J4" i="6"/>
  <c r="J5" i="6"/>
  <c r="J6" i="6"/>
  <c r="B2" i="14" s="1"/>
  <c r="J7" i="6"/>
  <c r="J8" i="6"/>
  <c r="J9" i="6"/>
  <c r="B3" i="14" s="1"/>
  <c r="J10" i="6"/>
  <c r="B4" i="14" s="1"/>
  <c r="B6" i="9" l="1"/>
  <c r="D4" i="9"/>
  <c r="C9" i="9"/>
  <c r="D7" i="9"/>
  <c r="D5" i="9"/>
  <c r="D3" i="9"/>
  <c r="D8" i="9"/>
  <c r="C6" i="9"/>
  <c r="C10" i="9"/>
  <c r="F4" i="14"/>
  <c r="B9" i="9"/>
  <c r="B10" i="9"/>
  <c r="E4" i="14"/>
  <c r="K9" i="10"/>
  <c r="C3" i="14"/>
  <c r="K6" i="10"/>
  <c r="C2" i="14"/>
  <c r="K10" i="10"/>
  <c r="C4" i="14"/>
  <c r="D6" i="9" l="1"/>
  <c r="D9" i="9"/>
  <c r="D10" i="9"/>
  <c r="J2" i="12"/>
  <c r="J2" i="11"/>
  <c r="J2" i="10"/>
  <c r="K2" i="10" s="1"/>
  <c r="J2" i="8" l="1"/>
  <c r="C2" i="9" s="1"/>
  <c r="J2" i="7"/>
  <c r="B2" i="9" s="1"/>
  <c r="D2" i="9" l="1"/>
  <c r="J2" i="6"/>
</calcChain>
</file>

<file path=xl/sharedStrings.xml><?xml version="1.0" encoding="utf-8"?>
<sst xmlns="http://schemas.openxmlformats.org/spreadsheetml/2006/main" count="129" uniqueCount="28">
  <si>
    <t>Cosine</t>
  </si>
  <si>
    <t>CON</t>
  </si>
  <si>
    <t>Pearson</t>
  </si>
  <si>
    <t>MSDJ</t>
  </si>
  <si>
    <t>NHSM</t>
  </si>
  <si>
    <t>MAE</t>
  </si>
  <si>
    <t>TA</t>
  </si>
  <si>
    <t>TAJ</t>
  </si>
  <si>
    <t>PIP</t>
  </si>
  <si>
    <t>Precision</t>
  </si>
  <si>
    <t>SMD</t>
  </si>
  <si>
    <t>Recall</t>
  </si>
  <si>
    <t>F1</t>
  </si>
  <si>
    <t>MSE</t>
  </si>
  <si>
    <t>Speed</t>
  </si>
  <si>
    <t>R</t>
  </si>
  <si>
    <t>I-Precision</t>
  </si>
  <si>
    <t>I-Recall</t>
  </si>
  <si>
    <t>I-R</t>
  </si>
  <si>
    <t>RMSE</t>
  </si>
  <si>
    <t>r=0.7, k=5</t>
  </si>
  <si>
    <t>r=0.7, k=20</t>
  </si>
  <si>
    <t>r=0.7, k=50</t>
  </si>
  <si>
    <t>r=0.9, k=5</t>
  </si>
  <si>
    <t>r=0.9, k=20</t>
  </si>
  <si>
    <t>r=0.9, k=50</t>
  </si>
  <si>
    <t>r=0.7, k=100</t>
  </si>
  <si>
    <t>r=0.9, k=100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</si>
</sst>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MAE!$J$1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MAE!$A$2:$A$10</c:f>
              <c:strCache>
                <c:ptCount val="9"/>
                <c:pt idx="0">
                  <c:v>Cosine</c:v>
                </c:pt>
                <c:pt idx="1">
                  <c:v>CON</c:v>
                </c:pt>
                <c:pt idx="2">
                  <c:v>Pearson</c:v>
                </c:pt>
                <c:pt idx="3">
                  <c:v>MSDJ</c:v>
                </c:pt>
                <c:pt idx="4">
                  <c:v>NHSM</c:v>
                </c:pt>
                <c:pt idx="5">
                  <c:v>PIP</c:v>
                </c:pt>
                <c:pt idx="6">
                  <c:v>TA</c:v>
                </c:pt>
                <c:pt idx="7">
                  <c:v>TAJ</c:v>
                </c:pt>
                <c:pt idx="8">
                  <c:v>SMD</c:v>
                </c:pt>
              </c:strCache>
            </c:strRef>
          </c:cat>
          <c:val>
            <c:numRef>
              <c:f>MAE!$J$2:$J$10</c:f>
              <c:numCache>
                <c:formatCode>0.0000</c:formatCode>
                <c:ptCount val="9"/>
                <c:pt idx="0">
                  <c:v>0.79203749999999995</c:v>
                </c:pt>
                <c:pt idx="1">
                  <c:v>0.81327500000000008</c:v>
                </c:pt>
                <c:pt idx="2">
                  <c:v>0.83452499999999996</c:v>
                </c:pt>
                <c:pt idx="3">
                  <c:v>0.78275000000000006</c:v>
                </c:pt>
                <c:pt idx="4">
                  <c:v>0.81217499999999998</c:v>
                </c:pt>
                <c:pt idx="5">
                  <c:v>0.81247500000000006</c:v>
                </c:pt>
                <c:pt idx="6">
                  <c:v>0.8000124999999999</c:v>
                </c:pt>
                <c:pt idx="7">
                  <c:v>0.80577500000000002</c:v>
                </c:pt>
                <c:pt idx="8">
                  <c:v>0.76557499999999989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'F1'!$A$2:$A$10</c:f>
              <c:strCache>
                <c:ptCount val="9"/>
                <c:pt idx="0">
                  <c:v>Cosine</c:v>
                </c:pt>
                <c:pt idx="1">
                  <c:v>CON</c:v>
                </c:pt>
                <c:pt idx="2">
                  <c:v>Pearson</c:v>
                </c:pt>
                <c:pt idx="3">
                  <c:v>MSDJ</c:v>
                </c:pt>
                <c:pt idx="4">
                  <c:v>NHSM</c:v>
                </c:pt>
                <c:pt idx="5">
                  <c:v>PIP</c:v>
                </c:pt>
                <c:pt idx="6">
                  <c:v>TA</c:v>
                </c:pt>
                <c:pt idx="7">
                  <c:v>TAJ</c:v>
                </c:pt>
                <c:pt idx="8">
                  <c:v>SMD</c:v>
                </c:pt>
              </c:strCache>
            </c:strRef>
          </c:cat>
          <c:val>
            <c:numRef>
              <c:f>'F1'!$D$2:$D$10</c:f>
              <c:numCache>
                <c:formatCode>0.000000</c:formatCode>
                <c:ptCount val="9"/>
                <c:pt idx="0">
                  <c:v>0.11444838328345154</c:v>
                </c:pt>
                <c:pt idx="1">
                  <c:v>0.11950650723654456</c:v>
                </c:pt>
                <c:pt idx="2">
                  <c:v>0.10627556025793268</c:v>
                </c:pt>
                <c:pt idx="3">
                  <c:v>0.11534871205592261</c:v>
                </c:pt>
                <c:pt idx="4">
                  <c:v>0.1150591931855818</c:v>
                </c:pt>
                <c:pt idx="5">
                  <c:v>0.11530563683363812</c:v>
                </c:pt>
                <c:pt idx="6">
                  <c:v>0.11525318872846978</c:v>
                </c:pt>
                <c:pt idx="7">
                  <c:v>0.11538367566309274</c:v>
                </c:pt>
                <c:pt idx="8">
                  <c:v>8.8157925641230941E-2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0.81217499999999998</c:v>
                </c:pt>
                <c:pt idx="1">
                  <c:v>1.1040749999999999</c:v>
                </c:pt>
                <c:pt idx="2">
                  <c:v>0.714175</c:v>
                </c:pt>
                <c:pt idx="3">
                  <c:v>0.9382625</c:v>
                </c:pt>
                <c:pt idx="4">
                  <c:v>0.15593749999999995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0.80577500000000002</c:v>
                </c:pt>
                <c:pt idx="1">
                  <c:v>1.0817625</c:v>
                </c:pt>
                <c:pt idx="2">
                  <c:v>0.70681250000000007</c:v>
                </c:pt>
                <c:pt idx="3">
                  <c:v>0.93811250000000002</c:v>
                </c:pt>
                <c:pt idx="4">
                  <c:v>0.14902499999999996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0.76557499999999989</c:v>
                </c:pt>
                <c:pt idx="1">
                  <c:v>0.99353749999999996</c:v>
                </c:pt>
                <c:pt idx="2">
                  <c:v>0.63178749999999995</c:v>
                </c:pt>
                <c:pt idx="3">
                  <c:v>0.95362499999999994</c:v>
                </c:pt>
                <c:pt idx="4">
                  <c:v>0.10970000000000002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233362</xdr:colOff>
      <xdr:row>1</xdr:row>
      <xdr:rowOff>4759</xdr:rowOff>
    </xdr:from>
    <xdr:to>
      <xdr:col>17</xdr:col>
      <xdr:colOff>4762</xdr:colOff>
      <xdr:row>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4761</xdr:rowOff>
    </xdr:from>
    <xdr:to>
      <xdr:col>11</xdr:col>
      <xdr:colOff>461962</xdr:colOff>
      <xdr:row>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J10"/>
  <sheetViews>
    <sheetView tabSelected="1" workbookViewId="0">
      <selection activeCell="B2" sqref="B2"/>
    </sheetView>
  </sheetViews>
  <sheetFormatPr defaultRowHeight="15.75" x14ac:dyDescent="0.25"/>
  <sheetData>
    <row r="1" spans="1:10" x14ac:dyDescent="0.25"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  <c r="I1" t="s">
        <v>27</v>
      </c>
      <c r="J1" t="s">
        <v>5</v>
      </c>
    </row>
    <row r="2" spans="1:10" x14ac:dyDescent="0.25">
      <c r="A2" t="s">
        <v>0</v>
      </c>
      <c r="B2" s="1">
        <v>0.77359999999999995</v>
      </c>
      <c r="C2" s="1">
        <v>0.77329999999999999</v>
      </c>
      <c r="D2" s="1">
        <v>0.77370000000000005</v>
      </c>
      <c r="E2" s="1">
        <v>0.76480000000000004</v>
      </c>
      <c r="F2" s="1">
        <v>0.84730000000000005</v>
      </c>
      <c r="G2" s="1">
        <v>0.8478</v>
      </c>
      <c r="H2" s="1">
        <v>0.84770000000000001</v>
      </c>
      <c r="I2" s="1">
        <v>0.70809999999999995</v>
      </c>
      <c r="J2" s="1">
        <f t="shared" ref="J2:J10" si="0">AVERAGE(B2:I2)</f>
        <v>0.79203749999999995</v>
      </c>
    </row>
    <row r="3" spans="1:10" x14ac:dyDescent="0.25">
      <c r="A3" t="s">
        <v>1</v>
      </c>
      <c r="B3" s="1">
        <v>0.78890000000000005</v>
      </c>
      <c r="C3" s="1">
        <v>0.79</v>
      </c>
      <c r="D3" s="1">
        <v>0.78990000000000005</v>
      </c>
      <c r="E3" s="1">
        <v>0.69810000000000005</v>
      </c>
      <c r="F3" s="1">
        <v>0.90690000000000004</v>
      </c>
      <c r="G3" s="1">
        <v>0.90610000000000002</v>
      </c>
      <c r="H3" s="1">
        <v>0.90559999999999996</v>
      </c>
      <c r="I3" s="1">
        <v>0.72070000000000001</v>
      </c>
      <c r="J3" s="1">
        <f t="shared" si="0"/>
        <v>0.81327500000000008</v>
      </c>
    </row>
    <row r="4" spans="1:10" x14ac:dyDescent="0.25">
      <c r="A4" t="s">
        <v>2</v>
      </c>
      <c r="B4" s="1">
        <v>0.80910000000000004</v>
      </c>
      <c r="C4" s="1">
        <v>0.80989999999999995</v>
      </c>
      <c r="D4" s="1">
        <v>0.80940000000000001</v>
      </c>
      <c r="E4" s="1">
        <v>0.78649999999999998</v>
      </c>
      <c r="F4" s="1">
        <v>0.91610000000000003</v>
      </c>
      <c r="G4" s="1">
        <v>0.91820000000000002</v>
      </c>
      <c r="H4" s="1">
        <v>0.91749999999999998</v>
      </c>
      <c r="I4" s="1">
        <v>0.70950000000000002</v>
      </c>
      <c r="J4" s="1">
        <f t="shared" si="0"/>
        <v>0.83452499999999996</v>
      </c>
    </row>
    <row r="5" spans="1:10" x14ac:dyDescent="0.25">
      <c r="A5" t="s">
        <v>3</v>
      </c>
      <c r="B5" s="1">
        <v>0.77090000000000003</v>
      </c>
      <c r="C5" s="1">
        <v>0.77070000000000005</v>
      </c>
      <c r="D5" s="1">
        <v>0.77110000000000001</v>
      </c>
      <c r="E5" s="1">
        <v>0.67989999999999995</v>
      </c>
      <c r="F5" s="1">
        <v>0.8538</v>
      </c>
      <c r="G5" s="1">
        <v>0.85350000000000004</v>
      </c>
      <c r="H5" s="1">
        <v>0.8538</v>
      </c>
      <c r="I5" s="1">
        <v>0.70830000000000004</v>
      </c>
      <c r="J5" s="1">
        <f t="shared" si="0"/>
        <v>0.78275000000000006</v>
      </c>
    </row>
    <row r="6" spans="1:10" x14ac:dyDescent="0.25">
      <c r="A6" t="s">
        <v>4</v>
      </c>
      <c r="B6" s="1">
        <v>0.77280000000000004</v>
      </c>
      <c r="C6" s="1">
        <v>0.77259999999999995</v>
      </c>
      <c r="D6" s="1">
        <v>0.77300000000000002</v>
      </c>
      <c r="E6" s="1">
        <v>0.77600000000000002</v>
      </c>
      <c r="F6" s="1">
        <v>0.87290000000000001</v>
      </c>
      <c r="G6" s="1">
        <v>0.872</v>
      </c>
      <c r="H6" s="1">
        <v>0.87250000000000005</v>
      </c>
      <c r="I6" s="1">
        <v>0.78559999999999997</v>
      </c>
      <c r="J6" s="1">
        <f t="shared" si="0"/>
        <v>0.81217499999999998</v>
      </c>
    </row>
    <row r="7" spans="1:10" x14ac:dyDescent="0.25">
      <c r="A7" t="s">
        <v>8</v>
      </c>
      <c r="B7" s="1">
        <v>0.77259999999999995</v>
      </c>
      <c r="C7" s="1">
        <v>0.77259999999999995</v>
      </c>
      <c r="D7" s="1">
        <v>0.77280000000000004</v>
      </c>
      <c r="E7" s="1">
        <v>0.78010000000000002</v>
      </c>
      <c r="F7" s="1">
        <v>0.87229999999999996</v>
      </c>
      <c r="G7" s="1">
        <v>0.872</v>
      </c>
      <c r="H7" s="1">
        <v>0.87229999999999996</v>
      </c>
      <c r="I7" s="1">
        <v>0.78510000000000002</v>
      </c>
      <c r="J7" s="1">
        <f t="shared" si="0"/>
        <v>0.81247500000000006</v>
      </c>
    </row>
    <row r="8" spans="1:10" x14ac:dyDescent="0.25">
      <c r="A8" t="s">
        <v>6</v>
      </c>
      <c r="B8" s="1">
        <v>0.77259999999999995</v>
      </c>
      <c r="C8" s="1">
        <v>0.77239999999999998</v>
      </c>
      <c r="D8" s="1">
        <v>0.77270000000000005</v>
      </c>
      <c r="E8" s="1">
        <v>0.76400000000000001</v>
      </c>
      <c r="F8" s="1">
        <v>0.84870000000000001</v>
      </c>
      <c r="G8" s="1">
        <v>0.84870000000000001</v>
      </c>
      <c r="H8" s="1">
        <v>0.8488</v>
      </c>
      <c r="I8" s="1">
        <v>0.7722</v>
      </c>
      <c r="J8" s="1">
        <f t="shared" si="0"/>
        <v>0.8000124999999999</v>
      </c>
    </row>
    <row r="9" spans="1:10" x14ac:dyDescent="0.25">
      <c r="A9" t="s">
        <v>7</v>
      </c>
      <c r="B9" s="1">
        <v>0.77039999999999997</v>
      </c>
      <c r="C9" s="1">
        <v>0.77039999999999997</v>
      </c>
      <c r="D9" s="1">
        <v>0.77070000000000005</v>
      </c>
      <c r="E9" s="1">
        <v>0.7671</v>
      </c>
      <c r="F9" s="1">
        <v>0.85519999999999996</v>
      </c>
      <c r="G9" s="1">
        <v>0.85460000000000003</v>
      </c>
      <c r="H9" s="1">
        <v>0.85509999999999997</v>
      </c>
      <c r="I9" s="1">
        <v>0.80269999999999997</v>
      </c>
      <c r="J9" s="1">
        <f t="shared" si="0"/>
        <v>0.80577500000000002</v>
      </c>
    </row>
    <row r="10" spans="1:10" x14ac:dyDescent="0.25">
      <c r="A10" t="s">
        <v>10</v>
      </c>
      <c r="B10" s="1">
        <v>0.77370000000000005</v>
      </c>
      <c r="C10" s="1">
        <v>0.77349999999999997</v>
      </c>
      <c r="D10" s="1">
        <v>0.77390000000000003</v>
      </c>
      <c r="E10" s="1">
        <v>0.68959999999999999</v>
      </c>
      <c r="F10" s="1">
        <v>0.82530000000000003</v>
      </c>
      <c r="G10" s="1">
        <v>0.82410000000000005</v>
      </c>
      <c r="H10" s="1">
        <v>0.82410000000000005</v>
      </c>
      <c r="I10" s="1">
        <v>0.64039999999999997</v>
      </c>
      <c r="J10" s="1">
        <f t="shared" si="0"/>
        <v>0.76557499999999989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K11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  <c r="I1" t="s">
        <v>27</v>
      </c>
      <c r="J1" t="s">
        <v>13</v>
      </c>
      <c r="K1" t="s">
        <v>19</v>
      </c>
    </row>
    <row r="2" spans="1:11" x14ac:dyDescent="0.25">
      <c r="A2" t="s">
        <v>0</v>
      </c>
      <c r="B2" s="1">
        <v>0.96809999999999996</v>
      </c>
      <c r="C2" s="1">
        <v>0.96930000000000005</v>
      </c>
      <c r="D2" s="1">
        <v>0.9698</v>
      </c>
      <c r="E2" s="1">
        <v>1.0117</v>
      </c>
      <c r="F2" s="1">
        <v>1.1800999999999999</v>
      </c>
      <c r="G2" s="1">
        <v>1.1816</v>
      </c>
      <c r="H2" s="1">
        <v>1.1818</v>
      </c>
      <c r="I2" s="1">
        <v>0.95589999999999997</v>
      </c>
      <c r="J2" s="1">
        <f t="shared" ref="J2:J10" si="0">AVERAGE(B2:I2)</f>
        <v>1.0522875</v>
      </c>
      <c r="K2" s="1">
        <f>SQRT(J2)</f>
        <v>1.0258106550431225</v>
      </c>
    </row>
    <row r="3" spans="1:11" x14ac:dyDescent="0.25">
      <c r="A3" t="s">
        <v>1</v>
      </c>
      <c r="B3" s="1">
        <v>1.0019</v>
      </c>
      <c r="C3" s="1">
        <v>1.0061</v>
      </c>
      <c r="D3" s="1">
        <v>1.0059</v>
      </c>
      <c r="E3" s="1">
        <v>0.95369999999999999</v>
      </c>
      <c r="F3" s="1">
        <v>1.3391999999999999</v>
      </c>
      <c r="G3" s="1">
        <v>1.3371</v>
      </c>
      <c r="H3" s="1">
        <v>1.3358000000000001</v>
      </c>
      <c r="I3" s="1">
        <v>1.0065999999999999</v>
      </c>
      <c r="J3" s="1">
        <f t="shared" si="0"/>
        <v>1.1232875</v>
      </c>
      <c r="K3" s="1">
        <f t="shared" ref="K3:K10" si="1">SQRT(J3)</f>
        <v>1.0598525840889383</v>
      </c>
    </row>
    <row r="4" spans="1:11" x14ac:dyDescent="0.25">
      <c r="A4" t="s">
        <v>2</v>
      </c>
      <c r="B4" s="1">
        <v>1.0438000000000001</v>
      </c>
      <c r="C4" s="1">
        <v>1.0469999999999999</v>
      </c>
      <c r="D4" s="1">
        <v>1.0468</v>
      </c>
      <c r="E4" s="1">
        <v>1.0775999999999999</v>
      </c>
      <c r="F4" s="1">
        <v>1.3464</v>
      </c>
      <c r="G4" s="1">
        <v>1.3519000000000001</v>
      </c>
      <c r="H4" s="1">
        <v>1.3492</v>
      </c>
      <c r="I4" s="1">
        <v>0.98980000000000001</v>
      </c>
      <c r="J4" s="1">
        <f t="shared" si="0"/>
        <v>1.1565624999999999</v>
      </c>
      <c r="K4" s="1">
        <f t="shared" si="1"/>
        <v>1.075435958111872</v>
      </c>
    </row>
    <row r="5" spans="1:11" x14ac:dyDescent="0.25">
      <c r="A5" t="s">
        <v>3</v>
      </c>
      <c r="B5" s="1">
        <v>0.96379999999999999</v>
      </c>
      <c r="C5" s="1">
        <v>0.96509999999999996</v>
      </c>
      <c r="D5" s="1">
        <v>0.96560000000000001</v>
      </c>
      <c r="E5" s="1">
        <v>0.89959999999999996</v>
      </c>
      <c r="F5" s="1">
        <v>1.1959</v>
      </c>
      <c r="G5" s="1">
        <v>1.1957</v>
      </c>
      <c r="H5" s="1">
        <v>1.1970000000000001</v>
      </c>
      <c r="I5" s="1">
        <v>0.95799999999999996</v>
      </c>
      <c r="J5" s="1">
        <f t="shared" si="0"/>
        <v>1.0425875</v>
      </c>
      <c r="K5" s="1">
        <f t="shared" si="1"/>
        <v>1.0210717408683878</v>
      </c>
    </row>
    <row r="6" spans="1:11" x14ac:dyDescent="0.25">
      <c r="A6" t="s">
        <v>4</v>
      </c>
      <c r="B6" s="1">
        <v>0.97089999999999999</v>
      </c>
      <c r="C6" s="1">
        <v>0.9718</v>
      </c>
      <c r="D6" s="1">
        <v>0.97230000000000005</v>
      </c>
      <c r="E6" s="1">
        <v>1.0720000000000001</v>
      </c>
      <c r="F6" s="1">
        <v>1.2484</v>
      </c>
      <c r="G6" s="1">
        <v>1.2470000000000001</v>
      </c>
      <c r="H6" s="1">
        <v>1.2484999999999999</v>
      </c>
      <c r="I6" s="1">
        <v>1.1016999999999999</v>
      </c>
      <c r="J6" s="1">
        <f t="shared" si="0"/>
        <v>1.1040749999999999</v>
      </c>
      <c r="K6" s="1">
        <f t="shared" si="1"/>
        <v>1.0507497323340129</v>
      </c>
    </row>
    <row r="7" spans="1:11" x14ac:dyDescent="0.25">
      <c r="A7" t="s">
        <v>8</v>
      </c>
      <c r="B7" s="1">
        <v>0.97399999999999998</v>
      </c>
      <c r="C7" s="1">
        <v>0.97519999999999996</v>
      </c>
      <c r="D7" s="1">
        <v>0.97540000000000004</v>
      </c>
      <c r="E7" s="1">
        <v>1.0722</v>
      </c>
      <c r="F7" s="1">
        <v>1.2525999999999999</v>
      </c>
      <c r="G7" s="1">
        <v>1.2523</v>
      </c>
      <c r="H7" s="1">
        <v>1.2534000000000001</v>
      </c>
      <c r="I7" s="1">
        <v>1.1047</v>
      </c>
      <c r="J7" s="1">
        <f t="shared" si="0"/>
        <v>1.107475</v>
      </c>
      <c r="K7" s="1">
        <f t="shared" si="1"/>
        <v>1.0523663810669741</v>
      </c>
    </row>
    <row r="8" spans="1:11" x14ac:dyDescent="0.25">
      <c r="A8" t="s">
        <v>6</v>
      </c>
      <c r="B8" s="1">
        <v>0.9657</v>
      </c>
      <c r="C8" s="1">
        <v>0.96709999999999996</v>
      </c>
      <c r="D8" s="1">
        <v>0.96750000000000003</v>
      </c>
      <c r="E8" s="1">
        <v>1.0263</v>
      </c>
      <c r="F8" s="1">
        <v>1.1833</v>
      </c>
      <c r="G8" s="1">
        <v>1.1842999999999999</v>
      </c>
      <c r="H8" s="1">
        <v>1.1846000000000001</v>
      </c>
      <c r="I8" s="1">
        <v>1.0601</v>
      </c>
      <c r="J8" s="1">
        <f t="shared" si="0"/>
        <v>1.0673625</v>
      </c>
      <c r="K8" s="1">
        <f t="shared" si="1"/>
        <v>1.033132372931949</v>
      </c>
    </row>
    <row r="9" spans="1:11" x14ac:dyDescent="0.25">
      <c r="A9" t="s">
        <v>7</v>
      </c>
      <c r="B9" s="1">
        <v>0.9627</v>
      </c>
      <c r="C9" s="1">
        <v>0.96419999999999995</v>
      </c>
      <c r="D9" s="1">
        <v>0.96450000000000002</v>
      </c>
      <c r="E9" s="1">
        <v>1.0497000000000001</v>
      </c>
      <c r="F9" s="1">
        <v>1.1993</v>
      </c>
      <c r="G9" s="1">
        <v>1.1989000000000001</v>
      </c>
      <c r="H9" s="1">
        <v>1.2002999999999999</v>
      </c>
      <c r="I9" s="1">
        <v>1.1145</v>
      </c>
      <c r="J9" s="1">
        <f t="shared" si="0"/>
        <v>1.0817625</v>
      </c>
      <c r="K9" s="1">
        <f t="shared" si="1"/>
        <v>1.0400781220658379</v>
      </c>
    </row>
    <row r="10" spans="1:11" x14ac:dyDescent="0.25">
      <c r="A10" t="s">
        <v>10</v>
      </c>
      <c r="B10" s="1">
        <v>0.96730000000000005</v>
      </c>
      <c r="C10" s="1">
        <v>0.96819999999999995</v>
      </c>
      <c r="D10" s="1">
        <v>0.96899999999999997</v>
      </c>
      <c r="E10" s="1">
        <v>0.88360000000000005</v>
      </c>
      <c r="F10" s="1">
        <v>1.1131</v>
      </c>
      <c r="G10" s="1">
        <v>1.1084000000000001</v>
      </c>
      <c r="H10" s="1">
        <v>1.1076999999999999</v>
      </c>
      <c r="I10" s="1">
        <v>0.83099999999999996</v>
      </c>
      <c r="J10" s="1">
        <f t="shared" si="0"/>
        <v>0.99353749999999996</v>
      </c>
      <c r="K10" s="1">
        <f t="shared" si="1"/>
        <v>0.99676351257457252</v>
      </c>
    </row>
    <row r="11" spans="1:11" x14ac:dyDescent="0.25">
      <c r="K11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J10"/>
  <sheetViews>
    <sheetView workbookViewId="0">
      <selection activeCell="B2" sqref="B2"/>
    </sheetView>
  </sheetViews>
  <sheetFormatPr defaultRowHeight="15.75" x14ac:dyDescent="0.25"/>
  <sheetData>
    <row r="1" spans="1:10" x14ac:dyDescent="0.25"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  <c r="I1" t="s">
        <v>27</v>
      </c>
      <c r="J1" t="s">
        <v>15</v>
      </c>
    </row>
    <row r="2" spans="1:10" x14ac:dyDescent="0.25">
      <c r="A2" t="s">
        <v>0</v>
      </c>
      <c r="B2" s="1">
        <v>0.35799999999999998</v>
      </c>
      <c r="C2" s="1">
        <v>0.35780000000000001</v>
      </c>
      <c r="D2" s="1">
        <v>0.35859999999999997</v>
      </c>
      <c r="E2" s="1">
        <v>0.34539999999999998</v>
      </c>
      <c r="F2" s="1">
        <v>0.23150000000000001</v>
      </c>
      <c r="G2" s="1">
        <v>0.22689999999999999</v>
      </c>
      <c r="H2" s="1">
        <v>0.22850000000000001</v>
      </c>
      <c r="I2" s="1">
        <v>0.39479999999999998</v>
      </c>
      <c r="J2" s="1">
        <f t="shared" ref="J2:J10" si="0">AVERAGE(B2:I2)</f>
        <v>0.31268750000000001</v>
      </c>
    </row>
    <row r="3" spans="1:10" x14ac:dyDescent="0.25">
      <c r="A3" t="s">
        <v>1</v>
      </c>
      <c r="B3" s="1">
        <v>0.28789999999999999</v>
      </c>
      <c r="C3" s="1">
        <v>0.2843</v>
      </c>
      <c r="D3" s="1">
        <v>0.28539999999999999</v>
      </c>
      <c r="E3" s="1">
        <v>0.3911</v>
      </c>
      <c r="F3" s="1">
        <v>0.1232</v>
      </c>
      <c r="G3" s="1">
        <v>0.123</v>
      </c>
      <c r="H3" s="1">
        <v>0.125</v>
      </c>
      <c r="I3" s="1">
        <v>0.35749999999999998</v>
      </c>
      <c r="J3" s="1">
        <f t="shared" si="0"/>
        <v>0.24717499999999998</v>
      </c>
    </row>
    <row r="4" spans="1:10" x14ac:dyDescent="0.25">
      <c r="A4" t="s">
        <v>2</v>
      </c>
      <c r="B4" s="1">
        <v>0.19309999999999999</v>
      </c>
      <c r="C4" s="1">
        <v>0.18870000000000001</v>
      </c>
      <c r="D4" s="1">
        <v>0.1895</v>
      </c>
      <c r="E4" s="1">
        <v>0.2392</v>
      </c>
      <c r="F4" s="1">
        <v>5.8299999999999998E-2</v>
      </c>
      <c r="G4" s="1">
        <v>6.0299999999999999E-2</v>
      </c>
      <c r="H4" s="1">
        <v>5.8900000000000001E-2</v>
      </c>
      <c r="I4" s="1">
        <v>0.35089999999999999</v>
      </c>
      <c r="J4" s="1">
        <f t="shared" si="0"/>
        <v>0.1673625</v>
      </c>
    </row>
    <row r="5" spans="1:10" x14ac:dyDescent="0.25">
      <c r="A5" t="s">
        <v>3</v>
      </c>
      <c r="B5" s="1">
        <v>0.35389999999999999</v>
      </c>
      <c r="C5" s="1">
        <v>0.35370000000000001</v>
      </c>
      <c r="D5" s="1">
        <v>0.35460000000000003</v>
      </c>
      <c r="E5" s="1">
        <v>0.43369999999999997</v>
      </c>
      <c r="F5" s="1">
        <v>0.223</v>
      </c>
      <c r="G5" s="1">
        <v>0.21909999999999999</v>
      </c>
      <c r="H5" s="1">
        <v>0.21990000000000001</v>
      </c>
      <c r="I5" s="1">
        <v>0.39589999999999997</v>
      </c>
      <c r="J5" s="1">
        <f t="shared" si="0"/>
        <v>0.31922500000000004</v>
      </c>
    </row>
    <row r="6" spans="1:10" x14ac:dyDescent="0.25">
      <c r="A6" t="s">
        <v>4</v>
      </c>
      <c r="B6" s="1">
        <v>0.34489999999999998</v>
      </c>
      <c r="C6" s="1">
        <v>0.34360000000000002</v>
      </c>
      <c r="D6" s="1">
        <v>0.34499999999999997</v>
      </c>
      <c r="E6" s="1">
        <v>0.3201</v>
      </c>
      <c r="F6" s="1">
        <v>0.2102</v>
      </c>
      <c r="G6" s="1">
        <v>0.20630000000000001</v>
      </c>
      <c r="H6" s="1">
        <v>0.2074</v>
      </c>
      <c r="I6" s="1">
        <v>0.30909999999999999</v>
      </c>
      <c r="J6" s="1">
        <f t="shared" si="0"/>
        <v>0.285825</v>
      </c>
    </row>
    <row r="7" spans="1:10" x14ac:dyDescent="0.25">
      <c r="A7" t="s">
        <v>8</v>
      </c>
      <c r="B7" s="1">
        <v>0.35289999999999999</v>
      </c>
      <c r="C7" s="1">
        <v>0.35170000000000001</v>
      </c>
      <c r="D7" s="1">
        <v>0.35270000000000001</v>
      </c>
      <c r="E7" s="1">
        <v>0.32900000000000001</v>
      </c>
      <c r="F7" s="1">
        <v>0.21279999999999999</v>
      </c>
      <c r="G7" s="1">
        <v>0.2102</v>
      </c>
      <c r="H7" s="1">
        <v>0.21199999999999999</v>
      </c>
      <c r="I7" s="1">
        <v>0.31230000000000002</v>
      </c>
      <c r="J7" s="1">
        <f t="shared" si="0"/>
        <v>0.29170000000000001</v>
      </c>
    </row>
    <row r="8" spans="1:10" x14ac:dyDescent="0.25">
      <c r="A8" t="s">
        <v>6</v>
      </c>
      <c r="B8" s="1">
        <v>0.36130000000000001</v>
      </c>
      <c r="C8" s="1">
        <v>0.36059999999999998</v>
      </c>
      <c r="D8" s="1">
        <v>0.36130000000000001</v>
      </c>
      <c r="E8" s="1">
        <v>0.34399999999999997</v>
      </c>
      <c r="F8" s="1">
        <v>0.23069999999999999</v>
      </c>
      <c r="G8" s="1">
        <v>0.22700000000000001</v>
      </c>
      <c r="H8" s="1">
        <v>0.22850000000000001</v>
      </c>
      <c r="I8" s="1">
        <v>0.3201</v>
      </c>
      <c r="J8" s="1">
        <f t="shared" si="0"/>
        <v>0.3041875</v>
      </c>
    </row>
    <row r="9" spans="1:10" x14ac:dyDescent="0.25">
      <c r="A9" t="s">
        <v>7</v>
      </c>
      <c r="B9" s="1">
        <v>0.35539999999999999</v>
      </c>
      <c r="C9" s="1">
        <v>0.35499999999999998</v>
      </c>
      <c r="D9" s="1">
        <v>0.35580000000000001</v>
      </c>
      <c r="E9" s="1">
        <v>0.3337</v>
      </c>
      <c r="F9" s="1">
        <v>0.22239999999999999</v>
      </c>
      <c r="G9" s="1">
        <v>0.21859999999999999</v>
      </c>
      <c r="H9" s="1">
        <v>0.2195</v>
      </c>
      <c r="I9" s="1">
        <v>0.28510000000000002</v>
      </c>
      <c r="J9" s="1">
        <f t="shared" si="0"/>
        <v>0.29318749999999993</v>
      </c>
    </row>
    <row r="10" spans="1:10" x14ac:dyDescent="0.25">
      <c r="A10" t="s">
        <v>10</v>
      </c>
      <c r="B10" s="1">
        <v>0.3619</v>
      </c>
      <c r="C10" s="1">
        <v>0.36199999999999999</v>
      </c>
      <c r="D10" s="1">
        <v>0.3619</v>
      </c>
      <c r="E10" s="1">
        <v>0.44900000000000001</v>
      </c>
      <c r="F10" s="1">
        <v>0.30080000000000001</v>
      </c>
      <c r="G10" s="1">
        <v>0.30599999999999999</v>
      </c>
      <c r="H10" s="1">
        <v>0.30449999999999999</v>
      </c>
      <c r="I10" s="1">
        <v>0.49959999999999999</v>
      </c>
      <c r="J10" s="1">
        <f t="shared" si="0"/>
        <v>0.3682125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J10"/>
  <sheetViews>
    <sheetView workbookViewId="0">
      <selection activeCell="B2" sqref="B2"/>
    </sheetView>
  </sheetViews>
  <sheetFormatPr defaultRowHeight="15.75" x14ac:dyDescent="0.25"/>
  <sheetData>
    <row r="1" spans="1:10" x14ac:dyDescent="0.25"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  <c r="I1" t="s">
        <v>27</v>
      </c>
      <c r="J1" t="s">
        <v>14</v>
      </c>
    </row>
    <row r="2" spans="1:10" x14ac:dyDescent="0.25">
      <c r="A2" t="s">
        <v>0</v>
      </c>
      <c r="B2" s="1">
        <v>4.3700000000000003E-2</v>
      </c>
      <c r="C2" s="1">
        <v>4.3799999999999999E-2</v>
      </c>
      <c r="D2" s="1">
        <v>3.5299999999999998E-2</v>
      </c>
      <c r="E2" s="1">
        <v>0.43149999999999999</v>
      </c>
      <c r="F2" s="1">
        <v>9.4000000000000004E-3</v>
      </c>
      <c r="G2" s="1">
        <v>9.7000000000000003E-3</v>
      </c>
      <c r="H2" s="1">
        <v>9.5999999999999992E-3</v>
      </c>
      <c r="I2" s="1">
        <v>0.25650000000000001</v>
      </c>
      <c r="J2" s="1">
        <f t="shared" ref="J2:J10" si="0">AVERAGE(B2:I2)</f>
        <v>0.10493750000000002</v>
      </c>
    </row>
    <row r="3" spans="1:10" x14ac:dyDescent="0.25">
      <c r="A3" t="s">
        <v>1</v>
      </c>
      <c r="B3" s="1">
        <v>4.2599999999999999E-2</v>
      </c>
      <c r="C3" s="1">
        <v>4.3799999999999999E-2</v>
      </c>
      <c r="D3" s="1">
        <v>3.5700000000000003E-2</v>
      </c>
      <c r="E3" s="1">
        <v>1.5503</v>
      </c>
      <c r="F3" s="1">
        <v>9.5999999999999992E-3</v>
      </c>
      <c r="G3" s="1">
        <v>9.7999999999999997E-3</v>
      </c>
      <c r="H3" s="1">
        <v>9.7999999999999997E-3</v>
      </c>
      <c r="I3" s="1">
        <v>0.32550000000000001</v>
      </c>
      <c r="J3" s="1">
        <f t="shared" si="0"/>
        <v>0.25338750000000004</v>
      </c>
    </row>
    <row r="4" spans="1:10" x14ac:dyDescent="0.25">
      <c r="A4" t="s">
        <v>2</v>
      </c>
      <c r="B4" s="1">
        <v>4.4900000000000002E-2</v>
      </c>
      <c r="C4" s="1">
        <v>4.5900000000000003E-2</v>
      </c>
      <c r="D4" s="1">
        <v>3.7600000000000001E-2</v>
      </c>
      <c r="E4" s="1">
        <v>1.9154</v>
      </c>
      <c r="F4" s="1">
        <v>1.03E-2</v>
      </c>
      <c r="G4" s="1">
        <v>1.0800000000000001E-2</v>
      </c>
      <c r="H4" s="1">
        <v>1.06E-2</v>
      </c>
      <c r="I4" s="1">
        <v>1.9893000000000001</v>
      </c>
      <c r="J4" s="1">
        <f t="shared" si="0"/>
        <v>0.5081</v>
      </c>
    </row>
    <row r="5" spans="1:10" x14ac:dyDescent="0.25">
      <c r="A5" t="s">
        <v>3</v>
      </c>
      <c r="B5" s="1">
        <v>5.33E-2</v>
      </c>
      <c r="C5" s="1">
        <v>5.3400000000000003E-2</v>
      </c>
      <c r="D5" s="1">
        <v>4.36E-2</v>
      </c>
      <c r="E5" s="1">
        <v>0.36330000000000001</v>
      </c>
      <c r="F5" s="1">
        <v>1.2500000000000001E-2</v>
      </c>
      <c r="G5" s="1">
        <v>1.2999999999999999E-2</v>
      </c>
      <c r="H5" s="1">
        <v>1.32E-2</v>
      </c>
      <c r="I5" s="1">
        <v>0.3397</v>
      </c>
      <c r="J5" s="1">
        <f t="shared" si="0"/>
        <v>0.1115</v>
      </c>
    </row>
    <row r="6" spans="1:10" x14ac:dyDescent="0.25">
      <c r="A6" t="s">
        <v>4</v>
      </c>
      <c r="B6" s="1">
        <v>5.9299999999999999E-2</v>
      </c>
      <c r="C6" s="1">
        <v>5.9400000000000001E-2</v>
      </c>
      <c r="D6" s="1">
        <v>4.8399999999999999E-2</v>
      </c>
      <c r="E6" s="1">
        <v>3.7400000000000003E-2</v>
      </c>
      <c r="F6" s="1">
        <v>1.47E-2</v>
      </c>
      <c r="G6" s="1">
        <v>1.5100000000000001E-2</v>
      </c>
      <c r="H6" s="1">
        <v>1.5900000000000001E-2</v>
      </c>
      <c r="I6" s="1">
        <v>3.4500000000000003E-2</v>
      </c>
      <c r="J6" s="1">
        <f t="shared" si="0"/>
        <v>3.5587500000000008E-2</v>
      </c>
    </row>
    <row r="7" spans="1:10" x14ac:dyDescent="0.25">
      <c r="A7" t="s">
        <v>8</v>
      </c>
      <c r="B7" s="1">
        <v>4.6100000000000002E-2</v>
      </c>
      <c r="C7" s="1">
        <v>4.5699999999999998E-2</v>
      </c>
      <c r="D7" s="1">
        <v>3.7400000000000003E-2</v>
      </c>
      <c r="E7" s="1">
        <v>2.3900000000000001E-2</v>
      </c>
      <c r="F7" s="1">
        <v>1.04E-2</v>
      </c>
      <c r="G7" s="1">
        <v>1.06E-2</v>
      </c>
      <c r="H7" s="1">
        <v>1.0699999999999999E-2</v>
      </c>
      <c r="I7" s="1">
        <v>1.52E-2</v>
      </c>
      <c r="J7" s="1">
        <f t="shared" si="0"/>
        <v>2.4999999999999994E-2</v>
      </c>
    </row>
    <row r="8" spans="1:10" x14ac:dyDescent="0.25">
      <c r="A8" t="s">
        <v>6</v>
      </c>
      <c r="B8" s="1">
        <v>4.5999999999999999E-2</v>
      </c>
      <c r="C8" s="1">
        <v>4.4600000000000001E-2</v>
      </c>
      <c r="D8" s="1">
        <v>3.7499999999999999E-2</v>
      </c>
      <c r="E8" s="1">
        <v>2.0400000000000001E-2</v>
      </c>
      <c r="F8" s="1">
        <v>1.0500000000000001E-2</v>
      </c>
      <c r="G8" s="1">
        <v>1.0699999999999999E-2</v>
      </c>
      <c r="H8" s="1">
        <v>1.06E-2</v>
      </c>
      <c r="I8" s="1">
        <v>1.5900000000000001E-2</v>
      </c>
      <c r="J8" s="1">
        <f t="shared" si="0"/>
        <v>2.4524999999999998E-2</v>
      </c>
    </row>
    <row r="9" spans="1:10" x14ac:dyDescent="0.25">
      <c r="A9" t="s">
        <v>7</v>
      </c>
      <c r="B9" s="1">
        <v>5.3900000000000003E-2</v>
      </c>
      <c r="C9" s="1">
        <v>5.3499999999999999E-2</v>
      </c>
      <c r="D9" s="1">
        <v>4.3499999999999997E-2</v>
      </c>
      <c r="E9" s="1">
        <v>2.3599999999999999E-2</v>
      </c>
      <c r="F9" s="1">
        <v>1.2999999999999999E-2</v>
      </c>
      <c r="G9" s="1">
        <v>1.3100000000000001E-2</v>
      </c>
      <c r="H9" s="1">
        <v>1.2999999999999999E-2</v>
      </c>
      <c r="I9" s="1">
        <v>1.4999999999999999E-2</v>
      </c>
      <c r="J9" s="1">
        <f t="shared" si="0"/>
        <v>2.8575000000000003E-2</v>
      </c>
    </row>
    <row r="10" spans="1:10" x14ac:dyDescent="0.25">
      <c r="A10" t="s">
        <v>10</v>
      </c>
      <c r="B10" s="1">
        <v>8.0100000000000005E-2</v>
      </c>
      <c r="C10" s="1">
        <v>7.9699999999999993E-2</v>
      </c>
      <c r="D10" s="1">
        <v>6.6500000000000004E-2</v>
      </c>
      <c r="E10" s="1">
        <v>0.34520000000000001</v>
      </c>
      <c r="F10" s="1">
        <v>3.4200000000000001E-2</v>
      </c>
      <c r="G10" s="1">
        <v>3.3700000000000001E-2</v>
      </c>
      <c r="H10" s="1">
        <v>3.4200000000000001E-2</v>
      </c>
      <c r="I10" s="1">
        <v>0.34510000000000002</v>
      </c>
      <c r="J10" s="1">
        <f t="shared" si="0"/>
        <v>0.12733749999999999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J10"/>
  <sheetViews>
    <sheetView workbookViewId="0">
      <selection activeCell="B2" sqref="B2"/>
    </sheetView>
  </sheetViews>
  <sheetFormatPr defaultRowHeight="15.75" x14ac:dyDescent="0.25"/>
  <sheetData>
    <row r="1" spans="1:10" x14ac:dyDescent="0.25"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  <c r="I1" t="s">
        <v>27</v>
      </c>
      <c r="J1" t="s">
        <v>9</v>
      </c>
    </row>
    <row r="2" spans="1:10" x14ac:dyDescent="0.25">
      <c r="A2" t="s">
        <v>0</v>
      </c>
      <c r="B2" s="1">
        <v>3.9600000000000003E-2</v>
      </c>
      <c r="C2" s="1">
        <v>3.9600000000000003E-2</v>
      </c>
      <c r="D2" s="1">
        <v>3.9600000000000003E-2</v>
      </c>
      <c r="E2" s="1">
        <v>3.95E-2</v>
      </c>
      <c r="F2" s="1">
        <v>8.3599999999999994E-2</v>
      </c>
      <c r="G2" s="1">
        <v>8.4199999999999997E-2</v>
      </c>
      <c r="H2" s="1">
        <v>8.3400000000000002E-2</v>
      </c>
      <c r="I2" s="1">
        <v>8.1199999999999994E-2</v>
      </c>
      <c r="J2" s="1">
        <f t="shared" ref="J2:J10" si="0">AVERAGE(B2:I2)</f>
        <v>6.1337499999999996E-2</v>
      </c>
    </row>
    <row r="3" spans="1:10" x14ac:dyDescent="0.25">
      <c r="A3" t="s">
        <v>1</v>
      </c>
      <c r="B3" s="1">
        <v>3.8399999999999997E-2</v>
      </c>
      <c r="C3" s="1">
        <v>3.8399999999999997E-2</v>
      </c>
      <c r="D3" s="1">
        <v>3.8399999999999997E-2</v>
      </c>
      <c r="E3" s="1">
        <v>3.8399999999999997E-2</v>
      </c>
      <c r="F3" s="1">
        <v>9.1200000000000003E-2</v>
      </c>
      <c r="G3" s="1">
        <v>9.1800000000000007E-2</v>
      </c>
      <c r="H3" s="1">
        <v>9.06E-2</v>
      </c>
      <c r="I3" s="1">
        <v>8.8400000000000006E-2</v>
      </c>
      <c r="J3" s="1">
        <f t="shared" si="0"/>
        <v>6.4450000000000007E-2</v>
      </c>
    </row>
    <row r="4" spans="1:10" x14ac:dyDescent="0.25">
      <c r="A4" t="s">
        <v>2</v>
      </c>
      <c r="B4" s="1">
        <v>3.5900000000000001E-2</v>
      </c>
      <c r="C4" s="1">
        <v>3.5700000000000003E-2</v>
      </c>
      <c r="D4" s="1">
        <v>3.5799999999999998E-2</v>
      </c>
      <c r="E4" s="1">
        <v>3.5700000000000003E-2</v>
      </c>
      <c r="F4" s="1">
        <v>8.0299999999999996E-2</v>
      </c>
      <c r="G4" s="1">
        <v>8.09E-2</v>
      </c>
      <c r="H4" s="1">
        <v>8.0100000000000005E-2</v>
      </c>
      <c r="I4" s="1">
        <v>6.9099999999999995E-2</v>
      </c>
      <c r="J4" s="1">
        <f t="shared" si="0"/>
        <v>5.6687500000000002E-2</v>
      </c>
    </row>
    <row r="5" spans="1:10" x14ac:dyDescent="0.25">
      <c r="A5" t="s">
        <v>3</v>
      </c>
      <c r="B5" s="1">
        <v>3.9899999999999998E-2</v>
      </c>
      <c r="C5" s="1">
        <v>3.9899999999999998E-2</v>
      </c>
      <c r="D5" s="1">
        <v>3.9899999999999998E-2</v>
      </c>
      <c r="E5" s="1">
        <v>3.9899999999999998E-2</v>
      </c>
      <c r="F5" s="1">
        <v>8.3500000000000005E-2</v>
      </c>
      <c r="G5" s="1">
        <v>8.4199999999999997E-2</v>
      </c>
      <c r="H5" s="1">
        <v>8.3400000000000002E-2</v>
      </c>
      <c r="I5" s="1">
        <v>8.4199999999999997E-2</v>
      </c>
      <c r="J5" s="1">
        <f t="shared" si="0"/>
        <v>6.1862499999999994E-2</v>
      </c>
    </row>
    <row r="6" spans="1:10" x14ac:dyDescent="0.25">
      <c r="A6" t="s">
        <v>4</v>
      </c>
      <c r="B6" s="1">
        <v>4.02E-2</v>
      </c>
      <c r="C6" s="1">
        <v>4.02E-2</v>
      </c>
      <c r="D6" s="1">
        <v>4.02E-2</v>
      </c>
      <c r="E6" s="1">
        <v>4.02E-2</v>
      </c>
      <c r="F6" s="1">
        <v>8.2900000000000001E-2</v>
      </c>
      <c r="G6" s="1">
        <v>8.3699999999999997E-2</v>
      </c>
      <c r="H6" s="1">
        <v>8.2799999999999999E-2</v>
      </c>
      <c r="I6" s="1">
        <v>8.3699999999999997E-2</v>
      </c>
      <c r="J6" s="1">
        <f t="shared" si="0"/>
        <v>6.1737500000000001E-2</v>
      </c>
    </row>
    <row r="7" spans="1:10" x14ac:dyDescent="0.25">
      <c r="A7" t="s">
        <v>8</v>
      </c>
      <c r="B7" s="1">
        <v>4.02E-2</v>
      </c>
      <c r="C7" s="1">
        <v>4.02E-2</v>
      </c>
      <c r="D7" s="1">
        <v>4.02E-2</v>
      </c>
      <c r="E7" s="1">
        <v>4.0099999999999997E-2</v>
      </c>
      <c r="F7" s="1">
        <v>8.3299999999999999E-2</v>
      </c>
      <c r="G7" s="1">
        <v>8.3900000000000002E-2</v>
      </c>
      <c r="H7" s="1">
        <v>8.3000000000000004E-2</v>
      </c>
      <c r="I7" s="1">
        <v>8.4000000000000005E-2</v>
      </c>
      <c r="J7" s="1">
        <f t="shared" si="0"/>
        <v>6.1862500000000001E-2</v>
      </c>
    </row>
    <row r="8" spans="1:10" x14ac:dyDescent="0.25">
      <c r="A8" t="s">
        <v>6</v>
      </c>
      <c r="B8" s="1">
        <v>3.9699999999999999E-2</v>
      </c>
      <c r="C8" s="1">
        <v>3.9699999999999999E-2</v>
      </c>
      <c r="D8" s="1">
        <v>3.9699999999999999E-2</v>
      </c>
      <c r="E8" s="1">
        <v>3.9600000000000003E-2</v>
      </c>
      <c r="F8" s="1">
        <v>8.3599999999999994E-2</v>
      </c>
      <c r="G8" s="1">
        <v>8.43E-2</v>
      </c>
      <c r="H8" s="1">
        <v>8.3400000000000002E-2</v>
      </c>
      <c r="I8" s="1">
        <v>8.4400000000000003E-2</v>
      </c>
      <c r="J8" s="1">
        <f t="shared" si="0"/>
        <v>6.1800000000000008E-2</v>
      </c>
    </row>
    <row r="9" spans="1:10" x14ac:dyDescent="0.25">
      <c r="A9" t="s">
        <v>7</v>
      </c>
      <c r="B9" s="1">
        <v>0.04</v>
      </c>
      <c r="C9" s="1">
        <v>0.04</v>
      </c>
      <c r="D9" s="1">
        <v>0.04</v>
      </c>
      <c r="E9" s="1">
        <v>3.9899999999999998E-2</v>
      </c>
      <c r="F9" s="1">
        <v>8.3500000000000005E-2</v>
      </c>
      <c r="G9" s="1">
        <v>8.4199999999999997E-2</v>
      </c>
      <c r="H9" s="1">
        <v>8.3299999999999999E-2</v>
      </c>
      <c r="I9" s="1">
        <v>8.4199999999999997E-2</v>
      </c>
      <c r="J9" s="1">
        <f t="shared" si="0"/>
        <v>6.1887499999999998E-2</v>
      </c>
    </row>
    <row r="10" spans="1:10" x14ac:dyDescent="0.25">
      <c r="A10" t="s">
        <v>10</v>
      </c>
      <c r="B10" s="1">
        <v>3.7699999999999997E-2</v>
      </c>
      <c r="C10" s="1">
        <v>3.7600000000000001E-2</v>
      </c>
      <c r="D10" s="1">
        <v>3.7600000000000001E-2</v>
      </c>
      <c r="E10" s="1">
        <v>3.7499999999999999E-2</v>
      </c>
      <c r="F10" s="1">
        <v>5.4600000000000003E-2</v>
      </c>
      <c r="G10" s="1">
        <v>5.5399999999999998E-2</v>
      </c>
      <c r="H10" s="1">
        <v>5.5E-2</v>
      </c>
      <c r="I10" s="1">
        <v>5.5599999999999997E-2</v>
      </c>
      <c r="J10" s="1">
        <f t="shared" si="0"/>
        <v>4.6375E-2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J10"/>
  <sheetViews>
    <sheetView workbookViewId="0">
      <selection activeCell="B2" sqref="B2"/>
    </sheetView>
  </sheetViews>
  <sheetFormatPr defaultRowHeight="15.75" x14ac:dyDescent="0.25"/>
  <sheetData>
    <row r="1" spans="1:10" x14ac:dyDescent="0.25"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  <c r="I1" t="s">
        <v>27</v>
      </c>
      <c r="J1" t="s">
        <v>11</v>
      </c>
    </row>
    <row r="2" spans="1:10" x14ac:dyDescent="0.25">
      <c r="A2" t="s">
        <v>0</v>
      </c>
      <c r="B2" s="1">
        <v>0.90659999999999996</v>
      </c>
      <c r="C2" s="1">
        <v>0.90720000000000001</v>
      </c>
      <c r="D2" s="1">
        <v>0.90749999999999997</v>
      </c>
      <c r="E2" s="1">
        <v>0.90739999999999998</v>
      </c>
      <c r="F2" s="1">
        <v>0.80210000000000004</v>
      </c>
      <c r="G2" s="1">
        <v>0.80110000000000003</v>
      </c>
      <c r="H2" s="1">
        <v>0.80169999999999997</v>
      </c>
      <c r="I2" s="1">
        <v>0.79300000000000004</v>
      </c>
      <c r="J2" s="1">
        <f t="shared" ref="J2:J10" si="0">AVERAGE(B2:I2)</f>
        <v>0.85332500000000011</v>
      </c>
    </row>
    <row r="3" spans="1:10" x14ac:dyDescent="0.25">
      <c r="A3" t="s">
        <v>1</v>
      </c>
      <c r="B3" s="1">
        <v>0.90790000000000004</v>
      </c>
      <c r="C3" s="1">
        <v>0.90749999999999997</v>
      </c>
      <c r="D3" s="1">
        <v>0.9083</v>
      </c>
      <c r="E3" s="1">
        <v>0.90820000000000001</v>
      </c>
      <c r="F3" s="1">
        <v>0.73270000000000002</v>
      </c>
      <c r="G3" s="1">
        <v>0.73260000000000003</v>
      </c>
      <c r="H3" s="1">
        <v>0.73340000000000005</v>
      </c>
      <c r="I3" s="1">
        <v>0.72899999999999998</v>
      </c>
      <c r="J3" s="1">
        <f t="shared" si="0"/>
        <v>0.81995000000000007</v>
      </c>
    </row>
    <row r="4" spans="1:10" x14ac:dyDescent="0.25">
      <c r="A4" t="s">
        <v>2</v>
      </c>
      <c r="B4" s="1">
        <v>0.91900000000000004</v>
      </c>
      <c r="C4" s="1">
        <v>0.91869999999999996</v>
      </c>
      <c r="D4" s="1">
        <v>0.91949999999999998</v>
      </c>
      <c r="E4" s="1">
        <v>0.91969999999999996</v>
      </c>
      <c r="F4" s="1">
        <v>0.78339999999999999</v>
      </c>
      <c r="G4" s="1">
        <v>0.78290000000000004</v>
      </c>
      <c r="H4" s="1">
        <v>0.78300000000000003</v>
      </c>
      <c r="I4" s="1">
        <v>0.76249999999999996</v>
      </c>
      <c r="J4" s="1">
        <f t="shared" si="0"/>
        <v>0.84858750000000005</v>
      </c>
    </row>
    <row r="5" spans="1:10" x14ac:dyDescent="0.25">
      <c r="A5" t="s">
        <v>3</v>
      </c>
      <c r="B5" s="1">
        <v>0.90669999999999995</v>
      </c>
      <c r="C5" s="1">
        <v>0.90710000000000002</v>
      </c>
      <c r="D5" s="1">
        <v>0.90769999999999995</v>
      </c>
      <c r="E5" s="1">
        <v>0.90739999999999998</v>
      </c>
      <c r="F5" s="1">
        <v>0.79690000000000005</v>
      </c>
      <c r="G5" s="1">
        <v>0.7964</v>
      </c>
      <c r="H5" s="1">
        <v>0.79710000000000003</v>
      </c>
      <c r="I5" s="1">
        <v>0.79590000000000005</v>
      </c>
      <c r="J5" s="1">
        <f t="shared" si="0"/>
        <v>0.8519000000000001</v>
      </c>
    </row>
    <row r="6" spans="1:10" x14ac:dyDescent="0.25">
      <c r="A6" t="s">
        <v>4</v>
      </c>
      <c r="B6" s="1">
        <v>0.90369999999999995</v>
      </c>
      <c r="C6" s="1">
        <v>0.90410000000000001</v>
      </c>
      <c r="D6" s="1">
        <v>0.90429999999999999</v>
      </c>
      <c r="E6" s="1">
        <v>0.90410000000000001</v>
      </c>
      <c r="F6" s="1">
        <v>0.78420000000000001</v>
      </c>
      <c r="G6" s="1">
        <v>0.78420000000000001</v>
      </c>
      <c r="H6" s="1">
        <v>0.78439999999999999</v>
      </c>
      <c r="I6" s="1">
        <v>0.78349999999999997</v>
      </c>
      <c r="J6" s="1">
        <f t="shared" si="0"/>
        <v>0.84406250000000005</v>
      </c>
    </row>
    <row r="7" spans="1:10" x14ac:dyDescent="0.25">
      <c r="A7" t="s">
        <v>8</v>
      </c>
      <c r="B7" s="1">
        <v>0.90680000000000005</v>
      </c>
      <c r="C7" s="1">
        <v>0.90710000000000002</v>
      </c>
      <c r="D7" s="1">
        <v>0.90739999999999998</v>
      </c>
      <c r="E7" s="1">
        <v>0.90720000000000001</v>
      </c>
      <c r="F7" s="1">
        <v>0.78820000000000001</v>
      </c>
      <c r="G7" s="1">
        <v>0.78710000000000002</v>
      </c>
      <c r="H7" s="1">
        <v>0.78749999999999998</v>
      </c>
      <c r="I7" s="1">
        <v>0.78649999999999998</v>
      </c>
      <c r="J7" s="1">
        <f t="shared" si="0"/>
        <v>0.84722500000000001</v>
      </c>
    </row>
    <row r="8" spans="1:10" x14ac:dyDescent="0.25">
      <c r="A8" t="s">
        <v>6</v>
      </c>
      <c r="B8" s="1">
        <v>0.90600000000000003</v>
      </c>
      <c r="C8" s="1">
        <v>0.90659999999999996</v>
      </c>
      <c r="D8" s="1">
        <v>0.90710000000000002</v>
      </c>
      <c r="E8" s="1">
        <v>0.90690000000000004</v>
      </c>
      <c r="F8" s="1">
        <v>0.80049999999999999</v>
      </c>
      <c r="G8" s="1">
        <v>0.79990000000000006</v>
      </c>
      <c r="H8" s="1">
        <v>0.8004</v>
      </c>
      <c r="I8" s="1">
        <v>0.79930000000000001</v>
      </c>
      <c r="J8" s="1">
        <f t="shared" si="0"/>
        <v>0.85333749999999986</v>
      </c>
    </row>
    <row r="9" spans="1:10" x14ac:dyDescent="0.25">
      <c r="A9" t="s">
        <v>7</v>
      </c>
      <c r="B9" s="1">
        <v>0.90600000000000003</v>
      </c>
      <c r="C9" s="1">
        <v>0.90659999999999996</v>
      </c>
      <c r="D9" s="1">
        <v>0.90720000000000001</v>
      </c>
      <c r="E9" s="1">
        <v>0.90690000000000004</v>
      </c>
      <c r="F9" s="1">
        <v>0.79569999999999996</v>
      </c>
      <c r="G9" s="1">
        <v>0.79510000000000003</v>
      </c>
      <c r="H9" s="1">
        <v>0.79569999999999996</v>
      </c>
      <c r="I9" s="1">
        <v>0.79459999999999997</v>
      </c>
      <c r="J9" s="1">
        <f t="shared" si="0"/>
        <v>0.85097500000000004</v>
      </c>
    </row>
    <row r="10" spans="1:10" x14ac:dyDescent="0.25">
      <c r="A10" t="s">
        <v>10</v>
      </c>
      <c r="B10" s="1">
        <v>0.90780000000000005</v>
      </c>
      <c r="C10" s="1">
        <v>0.9083</v>
      </c>
      <c r="D10" s="1">
        <v>0.90849999999999997</v>
      </c>
      <c r="E10" s="1">
        <v>0.90859999999999996</v>
      </c>
      <c r="F10" s="1">
        <v>0.87180000000000002</v>
      </c>
      <c r="G10" s="1">
        <v>0.87309999999999999</v>
      </c>
      <c r="H10" s="1">
        <v>0.87229999999999996</v>
      </c>
      <c r="I10" s="1">
        <v>0.872</v>
      </c>
      <c r="J10" s="1">
        <f t="shared" si="0"/>
        <v>0.89029999999999998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10"/>
  <sheetViews>
    <sheetView workbookViewId="0">
      <selection activeCell="B2" sqref="B2"/>
    </sheetView>
  </sheetViews>
  <sheetFormatPr defaultRowHeight="15.75" x14ac:dyDescent="0.25"/>
  <sheetData>
    <row r="1" spans="1:4" x14ac:dyDescent="0.25">
      <c r="B1" t="s">
        <v>9</v>
      </c>
      <c r="C1" t="s">
        <v>11</v>
      </c>
      <c r="D1" t="s">
        <v>12</v>
      </c>
    </row>
    <row r="2" spans="1:4" x14ac:dyDescent="0.25">
      <c r="A2" t="s">
        <v>0</v>
      </c>
      <c r="B2" s="1">
        <f>Precision!J2</f>
        <v>6.1337499999999996E-2</v>
      </c>
      <c r="C2" s="1">
        <f>Recall!J2</f>
        <v>0.85332500000000011</v>
      </c>
      <c r="D2" s="2">
        <f t="shared" ref="D2:D10" si="0">2*(B2*C2)/(B2+C2)</f>
        <v>0.11444838328345154</v>
      </c>
    </row>
    <row r="3" spans="1:4" x14ac:dyDescent="0.25">
      <c r="A3" t="s">
        <v>1</v>
      </c>
      <c r="B3" s="1">
        <f>Precision!J3</f>
        <v>6.4450000000000007E-2</v>
      </c>
      <c r="C3" s="1">
        <f>Recall!J3</f>
        <v>0.81995000000000007</v>
      </c>
      <c r="D3" s="2">
        <f t="shared" si="0"/>
        <v>0.11950650723654456</v>
      </c>
    </row>
    <row r="4" spans="1:4" x14ac:dyDescent="0.25">
      <c r="A4" t="s">
        <v>2</v>
      </c>
      <c r="B4" s="1">
        <f>Precision!J4</f>
        <v>5.6687500000000002E-2</v>
      </c>
      <c r="C4" s="1">
        <f>Recall!J4</f>
        <v>0.84858750000000005</v>
      </c>
      <c r="D4" s="2">
        <f t="shared" si="0"/>
        <v>0.10627556025793268</v>
      </c>
    </row>
    <row r="5" spans="1:4" x14ac:dyDescent="0.25">
      <c r="A5" t="s">
        <v>3</v>
      </c>
      <c r="B5" s="1">
        <f>Precision!J5</f>
        <v>6.1862499999999994E-2</v>
      </c>
      <c r="C5" s="1">
        <f>Recall!J5</f>
        <v>0.8519000000000001</v>
      </c>
      <c r="D5" s="2">
        <f t="shared" si="0"/>
        <v>0.11534871205592261</v>
      </c>
    </row>
    <row r="6" spans="1:4" x14ac:dyDescent="0.25">
      <c r="A6" t="s">
        <v>4</v>
      </c>
      <c r="B6" s="1">
        <f>Precision!J6</f>
        <v>6.1737500000000001E-2</v>
      </c>
      <c r="C6" s="1">
        <f>Recall!J6</f>
        <v>0.84406250000000005</v>
      </c>
      <c r="D6" s="2">
        <f t="shared" si="0"/>
        <v>0.1150591931855818</v>
      </c>
    </row>
    <row r="7" spans="1:4" x14ac:dyDescent="0.25">
      <c r="A7" t="s">
        <v>8</v>
      </c>
      <c r="B7" s="1">
        <f>Precision!J7</f>
        <v>6.1862500000000001E-2</v>
      </c>
      <c r="C7" s="1">
        <f>Recall!J7</f>
        <v>0.84722500000000001</v>
      </c>
      <c r="D7" s="2">
        <f t="shared" si="0"/>
        <v>0.11530563683363812</v>
      </c>
    </row>
    <row r="8" spans="1:4" x14ac:dyDescent="0.25">
      <c r="A8" t="s">
        <v>6</v>
      </c>
      <c r="B8" s="1">
        <f>Precision!J8</f>
        <v>6.1800000000000008E-2</v>
      </c>
      <c r="C8" s="1">
        <f>Recall!J8</f>
        <v>0.85333749999999986</v>
      </c>
      <c r="D8" s="2">
        <f t="shared" si="0"/>
        <v>0.11525318872846978</v>
      </c>
    </row>
    <row r="9" spans="1:4" x14ac:dyDescent="0.25">
      <c r="A9" t="s">
        <v>7</v>
      </c>
      <c r="B9" s="1">
        <f>Precision!J9</f>
        <v>6.1887499999999998E-2</v>
      </c>
      <c r="C9" s="1">
        <f>Recall!J9</f>
        <v>0.85097500000000004</v>
      </c>
      <c r="D9" s="2">
        <f t="shared" si="0"/>
        <v>0.11538367566309274</v>
      </c>
    </row>
    <row r="10" spans="1:4" x14ac:dyDescent="0.25">
      <c r="A10" t="s">
        <v>10</v>
      </c>
      <c r="B10" s="1">
        <f>Precision!J10</f>
        <v>4.6375E-2</v>
      </c>
      <c r="C10" s="1">
        <f>Recall!J10</f>
        <v>0.89029999999999998</v>
      </c>
      <c r="D10" s="2">
        <f t="shared" si="0"/>
        <v>8.8157925641230941E-2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A2" sqref="A2"/>
    </sheetView>
  </sheetViews>
  <sheetFormatPr defaultRowHeight="15.75" x14ac:dyDescent="0.25"/>
  <sheetData>
    <row r="1" spans="1:6" x14ac:dyDescent="0.25">
      <c r="B1" t="s">
        <v>5</v>
      </c>
      <c r="C1" t="s">
        <v>13</v>
      </c>
      <c r="D1" t="s">
        <v>18</v>
      </c>
      <c r="E1" t="s">
        <v>16</v>
      </c>
      <c r="F1" t="s">
        <v>17</v>
      </c>
    </row>
    <row r="2" spans="1:6" x14ac:dyDescent="0.25">
      <c r="A2" t="s">
        <v>4</v>
      </c>
      <c r="B2" s="1">
        <f>MAE!J6</f>
        <v>0.81217499999999998</v>
      </c>
      <c r="C2" s="1">
        <f>MSE!J6</f>
        <v>1.1040749999999999</v>
      </c>
      <c r="D2" s="1">
        <f>1-('R'!J6)</f>
        <v>0.714175</v>
      </c>
      <c r="E2" s="1">
        <f>1-(Precision!J6)</f>
        <v>0.9382625</v>
      </c>
      <c r="F2" s="1">
        <f>1-(Recall!J6)</f>
        <v>0.15593749999999995</v>
      </c>
    </row>
    <row r="3" spans="1:6" x14ac:dyDescent="0.25">
      <c r="A3" t="s">
        <v>7</v>
      </c>
      <c r="B3" s="1">
        <f>MAE!J9</f>
        <v>0.80577500000000002</v>
      </c>
      <c r="C3" s="1">
        <f>MSE!J9</f>
        <v>1.0817625</v>
      </c>
      <c r="D3" s="1">
        <f>1-('R'!J9)</f>
        <v>0.70681250000000007</v>
      </c>
      <c r="E3" s="1">
        <f>1-(Precision!J9)</f>
        <v>0.93811250000000002</v>
      </c>
      <c r="F3" s="1">
        <f>1-(Recall!J9)</f>
        <v>0.14902499999999996</v>
      </c>
    </row>
    <row r="4" spans="1:6" x14ac:dyDescent="0.25">
      <c r="A4" t="s">
        <v>10</v>
      </c>
      <c r="B4" s="1">
        <f>MAE!J10</f>
        <v>0.76557499999999989</v>
      </c>
      <c r="C4" s="1">
        <f>MSE!J10</f>
        <v>0.99353749999999996</v>
      </c>
      <c r="D4" s="1">
        <f>1-('R'!J10)</f>
        <v>0.63178749999999995</v>
      </c>
      <c r="E4" s="1">
        <f>1-(Precision!J10)</f>
        <v>0.95362499999999994</v>
      </c>
      <c r="F4" s="1">
        <f>1-(Recall!J10)</f>
        <v>0.10970000000000002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2020-12-13T12:54:58Z</dcterms:modified>
</cp:coreProperties>
</file>