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7567648F-F36C-43AA-8D7A-2D5F581918B7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BK235" i="4" a="1"/>
  <c r="CO234" i="2" a="1"/>
  <c r="JV169" i="4" a="1"/>
  <c r="KC177" i="4" a="1"/>
  <c r="JY22" i="4" a="1"/>
  <c r="AB235" i="4" a="1"/>
  <c r="JA235" i="4" a="1"/>
  <c r="FU18" i="2" a="1"/>
  <c r="HQ238" i="4" a="1"/>
  <c r="BH238" i="4" a="1"/>
  <c r="BL237" i="4" a="1"/>
  <c r="AH238" i="4" a="1"/>
  <c r="JZ121" i="4" a="1"/>
  <c r="M237" i="4" a="1"/>
  <c r="AV237" i="4" a="1"/>
  <c r="KC90" i="4" a="1"/>
  <c r="JY63" i="4" a="1"/>
  <c r="DI237" i="2" a="1"/>
  <c r="DI234" i="4" a="1"/>
  <c r="AM238" i="2" a="1"/>
  <c r="GW235" i="4" a="1"/>
  <c r="JW200" i="4" a="1"/>
  <c r="BG235" i="4" a="1"/>
  <c r="U237" i="2" a="1"/>
  <c r="FV14" i="2" a="1"/>
  <c r="FB235" i="2" a="1"/>
  <c r="Z234" i="4" a="1"/>
  <c r="IF237" i="4" a="1"/>
  <c r="FW88" i="2" a="1"/>
  <c r="AE237" i="4" a="1"/>
  <c r="FW217" i="2" a="1"/>
  <c r="JY61" i="4" a="1"/>
  <c r="BZ235" i="4" a="1"/>
  <c r="JW13" i="4" a="1"/>
  <c r="FW232" i="2" a="1"/>
  <c r="KB7" i="4" a="1"/>
  <c r="BM237" i="4" a="1"/>
  <c r="FX196" i="2" a="1"/>
  <c r="JV48" i="4" a="1"/>
  <c r="AD235" i="4" a="1"/>
  <c r="CP236" i="2" a="1"/>
  <c r="FX219" i="2" a="1"/>
  <c r="GA235" i="4" a="1"/>
  <c r="FU56" i="2" a="1"/>
  <c r="M235" i="4" a="1"/>
  <c r="Q236" i="2" a="1"/>
  <c r="KB109" i="4" a="1"/>
  <c r="KB138" i="4" a="1"/>
  <c r="FY202" i="2" a="1"/>
  <c r="JW139" i="4" a="1"/>
  <c r="DQ236" i="2" a="1"/>
  <c r="FT234" i="2" a="1"/>
  <c r="BF234" i="2" a="1"/>
  <c r="HQ236" i="4" a="1"/>
  <c r="AS234" i="4" a="1"/>
  <c r="KB147" i="4" a="1"/>
  <c r="DF237" i="2" a="1"/>
  <c r="FV110" i="2" a="1"/>
  <c r="FW59" i="2" a="1"/>
  <c r="JX215" i="4" a="1"/>
  <c r="IX235" i="4" a="1"/>
  <c r="DK236" i="2" a="1"/>
  <c r="Q237" i="2" a="1"/>
  <c r="FS237" i="4" a="1"/>
  <c r="G236" i="2" a="1"/>
  <c r="FO234" i="4" a="1"/>
  <c r="JR235" i="4" a="1"/>
  <c r="AP237" i="2" a="1"/>
  <c r="DA234" i="4" a="1"/>
  <c r="JI237" i="4" a="1"/>
  <c r="FU154" i="2" a="1"/>
  <c r="BW237" i="2" a="1"/>
  <c r="M237" i="2" a="1"/>
  <c r="EK236" i="4" a="1"/>
  <c r="AT237" i="4" a="1"/>
  <c r="KC89" i="4" a="1"/>
  <c r="BM236" i="4" a="1"/>
  <c r="JY183" i="4" a="1"/>
  <c r="IO236" i="4" a="1"/>
  <c r="FQ237" i="4" a="1"/>
  <c r="KA217" i="4" a="1"/>
  <c r="KA71" i="4" a="1"/>
  <c r="S236" i="2" a="1"/>
  <c r="FU142" i="2" a="1"/>
  <c r="AO234" i="2" a="1"/>
  <c r="JV115" i="4" a="1"/>
  <c r="BJ238" i="4" a="1"/>
  <c r="KC62" i="4" a="1"/>
  <c r="IU236" i="4" a="1"/>
  <c r="AN237" i="2" a="1"/>
  <c r="JV215" i="4" a="1"/>
  <c r="FG238" i="2" a="1"/>
  <c r="KB90" i="4" a="1"/>
  <c r="FX229" i="2" a="1"/>
  <c r="JV151" i="4" a="1"/>
  <c r="FV202" i="2" a="1"/>
  <c r="FW111" i="2" a="1"/>
  <c r="KB217" i="4" a="1"/>
  <c r="T236" i="2" a="1"/>
  <c r="FP235" i="2" a="1"/>
  <c r="JX109" i="4" a="1"/>
  <c r="FY118" i="2" a="1"/>
  <c r="FY132" i="2" a="1"/>
  <c r="KC105" i="4" a="1"/>
  <c r="JX172" i="4" a="1"/>
  <c r="M236" i="4" a="1"/>
  <c r="BC234" i="2" a="1"/>
  <c r="BI236" i="4" a="1"/>
  <c r="KB206" i="4" a="1"/>
  <c r="AM237" i="2" a="1"/>
  <c r="JX48" i="4" a="1"/>
  <c r="Z236" i="4" a="1"/>
  <c r="KA100" i="4" a="1"/>
  <c r="I238" i="2" a="1"/>
  <c r="JW122" i="4" a="1"/>
  <c r="JX226" i="4" a="1"/>
  <c r="FV181" i="2" a="1"/>
  <c r="JG236" i="4" a="1"/>
  <c r="JX183" i="4" a="1"/>
  <c r="FX73" i="2" a="1"/>
  <c r="D238" i="2" a="1"/>
  <c r="JV185" i="4" a="1"/>
  <c r="HL235" i="4" a="1"/>
  <c r="K234" i="2" a="1"/>
  <c r="W237" i="4" a="1"/>
  <c r="AP234" i="4" a="1"/>
  <c r="R238" i="4" a="1"/>
  <c r="BE236" i="4" a="1"/>
  <c r="FZ234" i="4" a="1"/>
  <c r="BN235" i="4" a="1"/>
  <c r="I234" i="2" a="1"/>
  <c r="JX33" i="4" a="1"/>
  <c r="CQ237" i="2" a="1"/>
  <c r="JW136" i="4" a="1"/>
  <c r="EJ234" i="2" a="1"/>
  <c r="AA237" i="4" a="1"/>
  <c r="FE235" i="2" a="1"/>
  <c r="AD238" i="2" a="1"/>
  <c r="JY27" i="4" a="1"/>
  <c r="FI234" i="2" a="1"/>
  <c r="DJ234" i="2" a="1"/>
  <c r="JO237" i="4" a="1"/>
  <c r="AO236" i="2" a="1"/>
  <c r="JX78" i="4" a="1"/>
  <c r="JX68" i="4" a="1"/>
  <c r="FX156" i="2" a="1"/>
  <c r="JW88" i="4" a="1"/>
  <c r="KA187" i="4" a="1"/>
  <c r="JW208" i="4" a="1"/>
  <c r="KA94" i="4" a="1"/>
  <c r="AO238" i="2" a="1"/>
  <c r="AI236" i="2" a="1"/>
  <c r="FX208" i="2" a="1"/>
  <c r="KC195" i="4" a="1"/>
  <c r="AL236" i="2" a="1"/>
  <c r="AD234" i="2" a="1"/>
  <c r="JV183" i="4" a="1"/>
  <c r="FU128" i="2" a="1"/>
  <c r="EJ237" i="4" a="1"/>
  <c r="GX237" i="4" a="1"/>
  <c r="J235" i="2" a="1"/>
  <c r="KB214" i="4" a="1"/>
  <c r="O238" i="4" a="1"/>
  <c r="AN236" i="2" a="1"/>
  <c r="BE234" i="4" a="1"/>
  <c r="EG235" i="2" a="1"/>
  <c r="JY82" i="4" a="1"/>
  <c r="KB65" i="4" a="1"/>
  <c r="I236" i="2" a="1"/>
  <c r="FY160" i="2" a="1"/>
  <c r="O235" i="4" a="1"/>
  <c r="R235" i="2" a="1"/>
  <c r="AQ238" i="4" a="1"/>
  <c r="FY137" i="2" a="1"/>
  <c r="AB237" i="2" a="1"/>
  <c r="BF236" i="4" a="1"/>
  <c r="JX86" i="4" a="1"/>
  <c r="EE237" i="4" a="1"/>
  <c r="AW235" i="4" a="1"/>
  <c r="EL236" i="2" a="1"/>
  <c r="IH235" i="4" a="1"/>
  <c r="AA235" i="2" a="1"/>
  <c r="CZ238" i="4" a="1"/>
  <c r="FA234" i="4" a="1"/>
  <c r="JY58" i="4" a="1"/>
  <c r="JP234" i="4" a="1"/>
  <c r="AE238" i="2" a="1"/>
  <c r="AA237" i="2" a="1"/>
  <c r="FV86" i="2" a="1"/>
  <c r="JZ83" i="4" a="1"/>
  <c r="AP236" i="4" a="1"/>
  <c r="K238" i="2" a="1"/>
  <c r="BL236" i="4" a="1"/>
  <c r="FS234" i="2" a="1"/>
  <c r="FO235" i="2" a="1"/>
  <c r="FR235" i="2" a="1"/>
  <c r="JW125" i="4" a="1"/>
  <c r="AA236" i="4" a="1"/>
  <c r="JX18" i="4" a="1"/>
  <c r="FV138" i="2" a="1"/>
  <c r="FW81" i="2" a="1"/>
  <c r="JV186" i="4" a="1"/>
  <c r="CJ237" i="2" a="1"/>
  <c r="AB236" i="4" a="1"/>
  <c r="KC211" i="4" a="1"/>
  <c r="B238" i="4" a="1"/>
  <c r="FV183" i="2" a="1"/>
  <c r="FU131" i="2" a="1"/>
  <c r="KC182" i="4" a="1"/>
  <c r="AD238" i="4" a="1"/>
  <c r="EO234" i="2" a="1"/>
  <c r="DM238" i="4" a="1"/>
  <c r="AX235" i="2" a="1"/>
  <c r="FU192" i="2" a="1"/>
  <c r="DE236" i="4" a="1"/>
  <c r="JZ143" i="4" a="1"/>
  <c r="HU234" i="4" a="1"/>
  <c r="IQ236" i="4" a="1"/>
  <c r="KC14" i="4" a="1"/>
  <c r="AC237" i="4" a="1"/>
  <c r="EJ236" i="4" a="1"/>
  <c r="AP238" i="4" a="1"/>
  <c r="AN235" i="4" a="1"/>
  <c r="FW140" i="2" a="1"/>
  <c r="BI238" i="4" a="1"/>
  <c r="DY236" i="2" a="1"/>
  <c r="KC101" i="4" a="1"/>
  <c r="K236" i="4" a="1"/>
  <c r="AC238" i="4" a="1"/>
  <c r="AC238" i="2" a="1"/>
  <c r="JZ182" i="4" a="1"/>
  <c r="JW119" i="4" a="1"/>
  <c r="FY189" i="2" a="1"/>
  <c r="JW38" i="4" a="1"/>
  <c r="FV194" i="2" a="1"/>
  <c r="JY182" i="4" a="1"/>
  <c r="AN234" i="2" a="1"/>
  <c r="JW31" i="4" a="1"/>
  <c r="CL234" i="4" a="1"/>
  <c r="FX230" i="2" a="1"/>
  <c r="FX125" i="2" a="1"/>
  <c r="HS234" i="4" a="1"/>
  <c r="JR237" i="4" a="1"/>
  <c r="DX236" i="2" a="1"/>
  <c r="KB208" i="4" a="1"/>
  <c r="JZ219" i="4" a="1"/>
  <c r="AM235" i="2" a="1"/>
  <c r="HM238" i="4" a="1"/>
  <c r="KA11" i="4" a="1"/>
  <c r="BG234" i="4" a="1"/>
  <c r="JX50" i="4" a="1"/>
  <c r="FX217" i="2" a="1"/>
  <c r="BL235" i="4" a="1"/>
  <c r="JY176" i="4" a="1"/>
  <c r="AF235" i="4" a="1"/>
  <c r="KB227" i="4" a="1"/>
  <c r="JX191" i="4" a="1"/>
  <c r="H238" i="2" a="1"/>
  <c r="JE235" i="4" a="1"/>
  <c r="CX238" i="4" a="1"/>
  <c r="AO235" i="2" a="1"/>
  <c r="JX221" i="4" a="1"/>
  <c r="JY217" i="4" a="1"/>
  <c r="DA237" i="2" a="1"/>
  <c r="AT238" i="2" a="1"/>
  <c r="FX183" i="2" a="1"/>
  <c r="DV237" i="2" a="1"/>
  <c r="FU98" i="2" a="1"/>
  <c r="DU234" i="4" a="1"/>
  <c r="CE234" i="4" a="1"/>
  <c r="FY149" i="2" a="1"/>
  <c r="AF237" i="4" a="1"/>
  <c r="DI236" i="4" a="1"/>
  <c r="JK238" i="4" a="1"/>
  <c r="AE235" i="4" a="1"/>
  <c r="BL238" i="4" a="1"/>
  <c r="KB127" i="4" a="1"/>
  <c r="CU235" i="4" a="1"/>
  <c r="J237" i="2" a="1"/>
  <c r="U236" i="2" a="1"/>
  <c r="FO237" i="2" a="1"/>
  <c r="JY218" i="4" a="1"/>
  <c r="FR236" i="4" a="1"/>
  <c r="FY40" i="2" a="1"/>
  <c r="AK236" i="2" a="1"/>
  <c r="AG236" i="4" a="1"/>
  <c r="FG237" i="4" a="1"/>
  <c r="HK236" i="4" a="1"/>
  <c r="EB237" i="4" a="1"/>
  <c r="FW182" i="2" a="1"/>
  <c r="BD234" i="4" a="1"/>
  <c r="FU7" i="2" a="1"/>
  <c r="FX90" i="2" a="1"/>
  <c r="CZ237" i="4" a="1"/>
  <c r="FX139" i="2" a="1"/>
  <c r="EW238" i="2" a="1"/>
  <c r="AL237" i="2" a="1"/>
  <c r="JW64" i="4" a="1"/>
  <c r="GT236" i="4" a="1"/>
  <c r="KA232" i="4" a="1"/>
  <c r="AD237" i="2" a="1"/>
  <c r="EO236" i="4" a="1"/>
  <c r="KA175" i="4" a="1"/>
  <c r="JX206" i="4" a="1"/>
  <c r="JY8" i="4" a="1"/>
  <c r="EH238" i="4" a="1"/>
  <c r="GY237" i="4" a="1"/>
  <c r="DX237" i="4" a="1"/>
  <c r="FY222" i="2" a="1"/>
  <c r="FX233" i="2" a="1"/>
  <c r="J236" i="2" a="1"/>
  <c r="BJ237" i="4" a="1"/>
  <c r="FY42" i="2" a="1"/>
  <c r="JX231" i="4" a="1"/>
  <c r="KC226" i="4" a="1"/>
  <c r="FY81" i="2" a="1"/>
  <c r="K236" i="2" a="1"/>
  <c r="KC33" i="4" a="1"/>
  <c r="FX39" i="2" a="1"/>
  <c r="BV236" i="4" a="1"/>
  <c r="AC235" i="4" a="1"/>
  <c r="S237" i="2" a="1"/>
  <c r="KC166" i="4" a="1"/>
  <c r="H236" i="2" a="1"/>
  <c r="FU141" i="2" a="1"/>
  <c r="FX45" i="2" a="1"/>
  <c r="JZ21" i="4" a="1"/>
  <c r="AV235" i="4" a="1"/>
  <c r="AB237" i="4" a="1"/>
  <c r="AW234" i="2" a="1"/>
  <c r="JY115" i="4" a="1"/>
  <c r="FX181" i="2" a="1"/>
  <c r="KC86" i="4" a="1"/>
  <c r="JW127" i="4" a="1"/>
  <c r="FK237" i="4" a="1"/>
  <c r="JX218" i="4" a="1"/>
  <c r="AE236" i="4" a="1"/>
  <c r="AB234" i="2" a="1"/>
  <c r="JX23" i="4" a="1"/>
  <c r="KB105" i="4" a="1"/>
  <c r="DU235" i="2" a="1"/>
  <c r="FY148" i="2" a="1"/>
  <c r="BG237" i="4" a="1"/>
  <c r="KC63" i="4" a="1"/>
  <c r="EY234" i="4" a="1"/>
  <c r="DH235" i="2" a="1"/>
  <c r="FW37" i="2" a="1"/>
  <c r="JX70" i="4" a="1"/>
  <c r="BD234" i="2" a="1"/>
  <c r="AA236" i="2" a="1"/>
  <c r="KA223" i="4" a="1"/>
  <c r="FW184" i="2" a="1"/>
  <c r="BL234" i="4" a="1"/>
  <c r="AC235" i="2" a="1"/>
  <c r="IQ234" i="4" a="1"/>
  <c r="EX235" i="2" a="1"/>
  <c r="EI238" i="2" a="1"/>
  <c r="JZ71" i="4" a="1"/>
  <c r="IE235" i="4" a="1"/>
  <c r="FX43" i="2" a="1"/>
  <c r="EL237" i="4" a="1"/>
  <c r="JX202" i="4" a="1"/>
  <c r="KA182" i="4" a="1"/>
  <c r="CG237" i="2" a="1"/>
  <c r="JX58" i="4" a="1"/>
  <c r="FY196" i="2" a="1"/>
  <c r="CR234" i="2" a="1"/>
  <c r="JW50" i="4" a="1"/>
  <c r="JZ53" i="4" a="1"/>
  <c r="KB93" i="4" a="1"/>
  <c r="JX139" i="4" a="1"/>
  <c r="FY209" i="2" a="1"/>
  <c r="JW59" i="4" a="1"/>
  <c r="JV33" i="4" a="1"/>
  <c r="KB194" i="4" a="1"/>
  <c r="KA208" i="4" a="1"/>
  <c r="FY31" i="2" a="1"/>
  <c r="BI235" i="4" a="1"/>
  <c r="AE234" i="2" a="1"/>
  <c r="N234" i="4" a="1"/>
  <c r="EO236" i="2" a="1"/>
  <c r="BM236" i="2" a="1"/>
  <c r="DC238" i="2" a="1"/>
  <c r="GM238" i="4" a="1"/>
  <c r="JV27" i="4" a="1"/>
  <c r="R236" i="2" a="1"/>
  <c r="AQ235" i="4" a="1"/>
  <c r="JX186" i="4" a="1"/>
  <c r="JV190" i="4" a="1"/>
  <c r="GS235" i="4" a="1"/>
  <c r="AR237" i="4" a="1"/>
  <c r="FY206" i="2" a="1"/>
  <c r="JY193" i="4" a="1"/>
  <c r="DF235" i="4" a="1"/>
  <c r="AH236" i="2" a="1"/>
  <c r="JY108" i="4" a="1"/>
  <c r="JZ116" i="4" a="1"/>
  <c r="JZ15" i="4" a="1"/>
  <c r="AD237" i="4" a="1"/>
  <c r="N236" i="4" a="1"/>
  <c r="HI234" i="4" a="1"/>
  <c r="JV26" i="4" a="1"/>
  <c r="JY18" i="4" a="1"/>
  <c r="KB143" i="4" a="1"/>
  <c r="X234" i="4" a="1"/>
  <c r="AD235" i="2" a="1"/>
  <c r="IR238" i="4" a="1"/>
  <c r="CX235" i="4" a="1"/>
  <c r="JX13" i="4" a="1"/>
  <c r="FW86" i="2" a="1"/>
  <c r="FU151" i="2" a="1"/>
  <c r="KB27" i="4" a="1"/>
  <c r="FX87" i="2" a="1"/>
  <c r="JV210" i="4" a="1"/>
  <c r="JW54" i="4" a="1"/>
  <c r="JZ167" i="4" a="1"/>
  <c r="JX203" i="4" a="1"/>
  <c r="JY56" i="4" a="1"/>
  <c r="JY190" i="4" a="1"/>
  <c r="FV132" i="2" a="1"/>
  <c r="T234" i="2" a="1"/>
  <c r="EH238" i="2" a="1"/>
  <c r="JJ234" i="4" a="1"/>
  <c r="CU234" i="2" a="1"/>
  <c r="FW151" i="2" a="1"/>
  <c r="AT238" i="4" a="1"/>
  <c r="H234" i="2" a="1"/>
  <c r="FV29" i="2" a="1"/>
  <c r="E234" i="4" a="1"/>
  <c r="DK238" i="4" a="1"/>
  <c r="AF234" i="4" a="1"/>
  <c r="KB113" i="4" a="1"/>
  <c r="AU236" i="4" a="1"/>
  <c r="KB183" i="4" a="1"/>
  <c r="IV236" i="4" a="1"/>
  <c r="FV113" i="2" a="1"/>
  <c r="CG236" i="2" a="1"/>
  <c r="Q236" i="4" a="1"/>
  <c r="JX79" i="4" a="1"/>
  <c r="JZ64" i="4" a="1"/>
  <c r="BE237" i="4" a="1"/>
  <c r="EF236" i="2" a="1"/>
  <c r="JW182" i="4" a="1"/>
  <c r="FY234" i="4" a="1"/>
  <c r="J237" i="4" a="1"/>
  <c r="AC236" i="4" a="1"/>
  <c r="JV227" i="4" a="1"/>
  <c r="IR237" i="4" a="1"/>
  <c r="JZ230" i="4" a="1"/>
  <c r="CL237" i="4" a="1"/>
  <c r="FD234" i="2" a="1"/>
  <c r="FY52" i="2" a="1"/>
  <c r="JZ184" i="4" a="1"/>
  <c r="BH236" i="4" a="1"/>
  <c r="BB235" i="4" a="1"/>
  <c r="DY238" i="4" a="1"/>
  <c r="G234" i="2" a="1"/>
  <c r="KA150" i="4" a="1"/>
  <c r="ED238" i="4" a="1"/>
  <c r="AA238" i="2" a="1"/>
  <c r="B235" i="4" a="1"/>
  <c r="K237" i="4" a="1"/>
  <c r="EM235" i="2" a="1"/>
  <c r="JV85" i="4" a="1"/>
  <c r="FT237" i="2" a="1"/>
  <c r="KB136" i="4" a="1"/>
  <c r="K235" i="2" a="1"/>
  <c r="KA153" i="4" a="1"/>
  <c r="JV45" i="4" a="1"/>
  <c r="JW190" i="4" a="1"/>
  <c r="G238" i="2" a="1"/>
  <c r="AB238" i="2" a="1"/>
  <c r="FY101" i="2" a="1"/>
  <c r="KB151" i="4" a="1"/>
  <c r="CA235" i="4" a="1"/>
  <c r="BA238" i="4" a="1"/>
  <c r="FU50" i="2" a="1"/>
  <c r="AA238" i="4" a="1"/>
  <c r="IP235" i="4" a="1"/>
  <c r="FP236" i="4" a="1"/>
  <c r="JV194" i="4" a="1"/>
  <c r="FU218" i="2" a="1"/>
  <c r="FV237" i="4" a="1"/>
  <c r="I235" i="2" a="1"/>
  <c r="GC237" i="4" a="1"/>
  <c r="DH237" i="2" a="1"/>
  <c r="FO236" i="2" a="1"/>
  <c r="KB43" i="4" a="1"/>
  <c r="O238" i="2" a="1"/>
  <c r="JY119" i="4" a="1"/>
  <c r="KC18" i="4" a="1"/>
  <c r="IA236" i="4" a="1"/>
  <c r="FV191" i="2" a="1"/>
  <c r="KA70" i="4" a="1"/>
  <c r="KA49" i="4" a="1"/>
  <c r="EK234" i="4" a="1"/>
  <c r="FX82" i="2" a="1"/>
  <c r="AT235" i="4" a="1"/>
  <c r="JV213" i="4" a="1"/>
  <c r="FW9" i="2" a="1"/>
  <c r="KA107" i="4" a="1"/>
  <c r="DF237" i="4" a="1"/>
  <c r="T235" i="2" a="1"/>
  <c r="FV105" i="2" a="1"/>
  <c r="DL234" i="4" a="1"/>
  <c r="EL235" i="2" a="1"/>
  <c r="K238" i="4" a="1"/>
  <c r="CL236" i="2" a="1"/>
  <c r="JW172" i="4" a="1"/>
  <c r="KC100" i="4" a="1"/>
  <c r="FW167" i="2" a="1"/>
  <c r="AV236" i="2" a="1"/>
  <c r="JW82" i="4" a="1"/>
  <c r="JV196" i="4" a="1"/>
  <c r="AN235" i="2" a="1"/>
  <c r="FY216" i="2" a="1"/>
  <c r="EV234" i="2" a="1"/>
  <c r="FO236" i="4" a="1"/>
  <c r="JW137" i="4" a="1"/>
  <c r="AT236" i="4" a="1"/>
  <c r="CY237" i="4" a="1"/>
  <c r="JW212" i="4" a="1"/>
  <c r="GS237" i="4" a="1"/>
  <c r="FW237" i="4" a="1"/>
  <c r="JZ67" i="4" a="1"/>
  <c r="KC54" i="4" a="1"/>
  <c r="JY196" i="4" a="1"/>
  <c r="P236" i="4" a="1"/>
  <c r="FX86" i="2" a="1"/>
  <c r="JX196" i="4" a="1"/>
  <c r="FU118" i="2" a="1"/>
  <c r="FX95" i="2" a="1"/>
  <c r="J236" i="4" a="1"/>
  <c r="EW237" i="2" a="1"/>
  <c r="F237" i="4" a="1"/>
  <c r="BC235" i="4" a="1"/>
  <c r="JX182" i="4" a="1"/>
  <c r="ET238" i="2" a="1"/>
  <c r="AU237" i="4" a="1"/>
  <c r="JX87" i="4" a="1"/>
  <c r="KC135" i="4" a="1"/>
  <c r="CF237" i="2" a="1"/>
  <c r="Z237" i="4" a="1"/>
  <c r="FM237" i="4" a="1"/>
  <c r="BY234" i="4" a="1"/>
  <c r="L238" i="2" a="1"/>
  <c r="JW154" i="4" a="1"/>
  <c r="JX143" i="4" a="1"/>
  <c r="BF237" i="4" a="1"/>
  <c r="JV182" i="4" a="1"/>
  <c r="JV217" i="4" a="1"/>
  <c r="JV218" i="4" a="1"/>
  <c r="FW109" i="2" a="1"/>
  <c r="CH234" i="4" a="1"/>
  <c r="HY235" i="4" a="1"/>
  <c r="EG236" i="4" a="1"/>
  <c r="M234" i="2" a="1"/>
  <c r="JX44" i="4" a="1"/>
  <c r="JW25" i="4" a="1"/>
  <c r="J235" i="4" a="1"/>
  <c r="AS235" i="4" a="1"/>
  <c r="L238" i="4" a="1"/>
  <c r="AB235" i="2" a="1"/>
  <c r="FY200" i="2" a="1"/>
  <c r="DV235" i="4" a="1"/>
  <c r="KA144" i="4" a="1"/>
  <c r="JW101" i="4" a="1"/>
  <c r="BN237" i="4" a="1"/>
  <c r="JZ218" i="4" a="1"/>
  <c r="JY175" i="4" a="1"/>
  <c r="JV20" i="4" a="1"/>
  <c r="JX160" i="4" a="1"/>
  <c r="JV36" i="4" a="1"/>
  <c r="V234" i="2" a="1"/>
  <c r="R234" i="2" a="1"/>
  <c r="GX235" i="4" a="1"/>
  <c r="ED234" i="4" a="1"/>
  <c r="FW218" i="2" a="1"/>
  <c r="H237" i="2" a="1"/>
  <c r="DR234" i="2" a="1"/>
  <c r="JX152" i="4" a="1"/>
  <c r="FJ237" i="2" a="1"/>
  <c r="JY142" i="4" a="1"/>
  <c r="KB122" i="4" a="1"/>
  <c r="DD235" i="4" a="1"/>
  <c r="FF237" i="4" a="1"/>
  <c r="EX234" i="4" a="1"/>
  <c r="FL234" i="4" a="1"/>
  <c r="FU177" i="2" a="1"/>
  <c r="FV35" i="2" a="1"/>
  <c r="AE238" i="4" a="1"/>
  <c r="FV131" i="2" a="1"/>
  <c r="AF236" i="4" a="1"/>
  <c r="K234" i="4" a="1"/>
  <c r="FX12" i="2" a="1"/>
  <c r="IS234" i="4" a="1"/>
  <c r="FU158" i="2" a="1"/>
  <c r="Q238" i="2" a="1"/>
  <c r="JY159" i="4" a="1"/>
  <c r="FY182" i="2" a="1"/>
  <c r="JV11" i="4" a="1"/>
  <c r="FW178" i="2" a="1"/>
  <c r="JH235" i="4" a="1"/>
  <c r="EP238" i="2" a="1"/>
  <c r="JZ185" i="4" a="1"/>
  <c r="U234" i="4" a="1"/>
  <c r="JW121" i="4" a="1"/>
  <c r="JY91" i="4" a="1"/>
  <c r="M238" i="4" a="1"/>
  <c r="KC83" i="4" a="1"/>
  <c r="DQ236" i="4" a="1"/>
  <c r="GB236" i="4" a="1"/>
  <c r="KA215" i="4" a="1"/>
  <c r="FV219" i="2" a="1"/>
  <c r="ES238" i="4" a="1"/>
  <c r="KA106" i="4" a="1"/>
  <c r="DO235" i="2" a="1"/>
  <c r="CQ235" i="4" a="1"/>
  <c r="IV235" i="4" a="1"/>
  <c r="FX177" i="2" a="1"/>
  <c r="JY216" i="4" a="1"/>
  <c r="CD238" i="4" a="1"/>
  <c r="AL234" i="2" a="1"/>
  <c r="CD236" i="4" a="1"/>
  <c r="JZ226" i="4" a="1"/>
  <c r="FV39" i="2" a="1"/>
  <c r="CB238" i="4" a="1"/>
  <c r="AV236" i="4" a="1"/>
  <c r="HQ237" i="4" a="1"/>
  <c r="JW217" i="4" a="1"/>
  <c r="CF236" i="4" a="1"/>
  <c r="AG236" i="2" a="1"/>
  <c r="AK238" i="2" a="1"/>
  <c r="KA102" i="4" a="1"/>
  <c r="JY233" i="4" a="1"/>
  <c r="FV182" i="2" a="1"/>
  <c r="BD238" i="2" a="1"/>
  <c r="BG236" i="4" a="1"/>
  <c r="KA51" i="4" a="1"/>
  <c r="JW161" i="4" a="1"/>
  <c r="O234" i="4" a="1"/>
  <c r="CE238" i="2" a="1"/>
  <c r="BC236" i="4" a="1"/>
  <c r="JY163" i="4" a="1"/>
  <c r="EY238" i="2" a="1"/>
  <c r="FY159" i="2" a="1"/>
  <c r="FV149" i="2" a="1"/>
  <c r="FF238" i="2" a="1"/>
  <c r="JV176" i="4" a="1"/>
  <c r="FT236" i="2" a="1"/>
  <c r="FW83" i="2" a="1"/>
  <c r="FV60" i="2" a="1"/>
  <c r="CQ235" i="2" a="1"/>
  <c r="JZ32" i="4" a="1"/>
  <c r="DC238" i="4" a="1"/>
  <c r="FY155" i="2" a="1"/>
  <c r="JW218" i="4" a="1"/>
  <c r="DQ234" i="2" a="1"/>
  <c r="FU122" i="2" a="1"/>
  <c r="P235" i="4" a="1"/>
  <c r="FU155" i="2" a="1"/>
  <c r="CP234" i="2" a="1"/>
  <c r="FU183" i="2" a="1"/>
  <c r="BR235" i="4" a="1"/>
  <c r="AD234" i="4" a="1"/>
  <c r="FX201" i="2" a="1"/>
  <c r="EV236" i="2" a="1"/>
  <c r="I237" i="2" a="1"/>
  <c r="JY139" i="4" a="1"/>
  <c r="AB236" i="2" a="1"/>
  <c r="JV47" i="4" a="1"/>
  <c r="N238" i="4" a="1"/>
  <c r="AO237" i="2" a="1"/>
  <c r="EO237" i="4" a="1"/>
  <c r="FV227" i="2" a="1"/>
  <c r="BA234" i="4" a="1"/>
  <c r="P237" i="4" a="1"/>
  <c r="AA234" i="4" a="1"/>
  <c r="EO234" i="4" a="1"/>
  <c r="KC217" i="4" a="1"/>
  <c r="U238" i="2" a="1"/>
  <c r="FW183" i="2" a="1"/>
  <c r="FW60" i="2" a="1"/>
  <c r="AX238" i="2" a="1"/>
  <c r="R238" i="2" a="1"/>
  <c r="KC92" i="4" a="1"/>
  <c r="JV82" i="4" a="1"/>
  <c r="JZ198" i="4" a="1"/>
  <c r="BT236" i="2" a="1"/>
  <c r="JX47" i="4" a="1"/>
  <c r="FX44" i="2" a="1"/>
  <c r="CI238" i="2" a="1"/>
  <c r="IU235" i="4" a="1"/>
  <c r="FX193" i="2" a="1"/>
  <c r="CO235" i="2" a="1"/>
  <c r="JZ231" i="4" a="1"/>
  <c r="JY81" i="4" a="1"/>
  <c r="KB216" i="4" a="1"/>
  <c r="JW199" i="4" a="1"/>
  <c r="KC147" i="4" a="1"/>
  <c r="JW177" i="4" a="1"/>
  <c r="KA75" i="4" a="1"/>
  <c r="FY237" i="4" a="1"/>
  <c r="JP237" i="4" a="1"/>
  <c r="DL235" i="2" a="1"/>
  <c r="KB91" i="4" a="1"/>
  <c r="JY169" i="4" a="1"/>
  <c r="JW183" i="4" a="1"/>
  <c r="AE234" i="4" a="1"/>
  <c r="FW152" i="2" a="1"/>
  <c r="CU234" i="4" a="1"/>
  <c r="KB192" i="4" a="1"/>
  <c r="FX159" i="2" a="1"/>
  <c r="JQ237" i="4" a="1"/>
  <c r="KC149" i="4" a="1"/>
  <c r="FV78" i="2" a="1"/>
  <c r="JZ144" i="4" a="1"/>
  <c r="AN234" i="4" a="1"/>
  <c r="E238" i="4" a="1"/>
  <c r="FV236" i="4" a="1"/>
  <c r="FU37" i="2" a="1"/>
  <c r="AI235" i="2" a="1"/>
  <c r="KB41" i="4" a="1"/>
  <c r="P234" i="4" a="1"/>
  <c r="KB218" i="4" a="1"/>
  <c r="JH237" i="4" a="1"/>
  <c r="FV111" i="2" a="1"/>
  <c r="FY108" i="2" a="1"/>
  <c r="X237" i="4" a="1"/>
  <c r="ED236" i="4" a="1"/>
  <c r="AZ234" i="2" a="1"/>
  <c r="JY131" i="4" a="1"/>
  <c r="FW25" i="2" a="1"/>
  <c r="HF235" i="4" a="1"/>
  <c r="KB21" i="4" a="1"/>
  <c r="FW35" i="2" a="1"/>
  <c r="JV15" i="4" a="1"/>
  <c r="AX234" i="4" a="1"/>
  <c r="FV73" i="2" a="1"/>
  <c r="CF237" i="4" a="1"/>
  <c r="S235" i="2" a="1"/>
  <c r="FT238" i="2" a="1"/>
  <c r="JZ157" i="4" a="1"/>
  <c r="KC223" i="4" a="1"/>
  <c r="L235" i="4" a="1"/>
  <c r="EM236" i="4" a="1"/>
  <c r="JY180" i="4" a="1"/>
  <c r="JY141" i="4" a="1"/>
  <c r="X236" i="2" a="1"/>
  <c r="FY97" i="2" a="1"/>
  <c r="S234" i="4" a="1"/>
  <c r="FV26" i="2" a="1"/>
  <c r="FX121" i="2" a="1"/>
  <c r="FU211" i="2" a="1"/>
  <c r="KC156" i="4" a="1"/>
  <c r="JV113" i="4" a="1"/>
  <c r="AL237" i="4" a="1"/>
  <c r="FX36" i="2" a="1"/>
  <c r="JV177" i="4" a="1"/>
  <c r="JZ20" i="4" a="1"/>
  <c r="CH235" i="2" a="1"/>
  <c r="FW163" i="2" a="1"/>
  <c r="KB191" i="4" a="1"/>
  <c r="JR234" i="4" a="1"/>
  <c r="JW221" i="4" a="1"/>
  <c r="AW236" i="4" a="1"/>
  <c r="JW105" i="4" a="1"/>
  <c r="FW70" i="2" a="1"/>
  <c r="EJ238" i="2" a="1"/>
  <c r="T238" i="2" a="1"/>
  <c r="AS236" i="4" a="1"/>
  <c r="FW225" i="2" a="1"/>
  <c r="AM236" i="2" a="1"/>
  <c r="AC234" i="2" a="1"/>
  <c r="FR237" i="4" a="1"/>
  <c r="KC151" i="4" a="1"/>
  <c r="CT238" i="4" a="1"/>
  <c r="DU237" i="2" a="1"/>
  <c r="Q237" i="4" a="1"/>
  <c r="FU117" i="2" a="1"/>
  <c r="BI237" i="4" a="1"/>
  <c r="AH237" i="4" a="1"/>
  <c r="CC238" i="2" a="1"/>
  <c r="BD237" i="4" a="1"/>
  <c r="KB176" i="4" a="1"/>
  <c r="JV72" i="4" a="1"/>
  <c r="JX80" i="4" a="1"/>
  <c r="KB197" i="4" a="1"/>
  <c r="R236" i="4" a="1"/>
  <c r="FV231" i="2" a="1"/>
  <c r="JH234" i="4" a="1"/>
  <c r="IY236" i="4" a="1"/>
  <c r="GU237" i="4" a="1"/>
  <c r="BF238" i="2" a="1"/>
  <c r="BU235" i="2" a="1"/>
  <c r="FW220" i="2" a="1"/>
  <c r="IG237" i="4" a="1"/>
  <c r="KA91" i="4" a="1"/>
  <c r="Q234" i="4" a="1"/>
  <c r="GG238" i="4" a="1"/>
  <c r="CO237" i="2" a="1"/>
  <c r="JW83" i="4" a="1"/>
  <c r="DO234" i="2" a="1"/>
  <c r="AU235" i="4" a="1"/>
  <c r="U235" i="2" a="1"/>
  <c r="FW12" i="2" a="1"/>
  <c r="KC103" i="4" a="1"/>
  <c r="JY39" i="4" a="1"/>
  <c r="JV161" i="4" a="1"/>
  <c r="AV237" i="2" a="1"/>
  <c r="GJ236" i="4" a="1"/>
  <c r="CM235" i="2" a="1"/>
  <c r="KC230" i="4" a="1"/>
  <c r="KB204" i="4" a="1"/>
  <c r="CK235" i="2" a="1"/>
  <c r="BS236" i="2" a="1"/>
  <c r="FY51" i="2" a="1"/>
  <c r="DW237" i="2" a="1"/>
  <c r="KB211" i="4" a="1"/>
  <c r="EZ235" i="4" a="1"/>
  <c r="EU236" i="2" a="1"/>
  <c r="JZ132" i="4" a="1"/>
  <c r="KC121" i="4" a="1"/>
  <c r="JS237" i="4" a="1"/>
  <c r="KA233" i="4" a="1"/>
  <c r="JX179" i="4" a="1"/>
  <c r="KB175" i="4" a="1"/>
  <c r="FC237" i="4" a="1"/>
  <c r="FW122" i="2" a="1"/>
  <c r="EA237" i="4" a="1"/>
  <c r="BW234" i="4" a="1"/>
  <c r="FY48" i="2" a="1"/>
  <c r="FY146" i="2" a="1"/>
  <c r="KA23" i="4" a="1"/>
  <c r="FX216" i="2" a="1"/>
  <c r="IA234" i="4" a="1"/>
  <c r="JX40" i="4" a="1"/>
  <c r="KA34" i="4" a="1"/>
  <c r="IF235" i="4" a="1"/>
  <c r="JO234" i="4" a="1"/>
  <c r="JY167" i="4" a="1"/>
  <c r="BQ236" i="2" a="1"/>
  <c r="KB47" i="4" a="1"/>
  <c r="FW179" i="2" a="1"/>
  <c r="DD237" i="4" a="1"/>
  <c r="EC237" i="2" a="1"/>
  <c r="JZ151" i="4" a="1"/>
  <c r="JW113" i="4" a="1"/>
  <c r="JW231" i="4" a="1"/>
  <c r="Q235" i="4" a="1"/>
  <c r="AG234" i="4" a="1"/>
  <c r="JX104" i="4" a="1"/>
  <c r="GN236" i="4" a="1"/>
  <c r="FR238" i="2" a="1"/>
  <c r="IQ238" i="4" a="1"/>
  <c r="AE237" i="2" a="1"/>
  <c r="GE235" i="4" a="1"/>
  <c r="JX66" i="4" a="1"/>
  <c r="FR237" i="2" a="1"/>
  <c r="I238" i="4" a="1"/>
  <c r="KC76" i="4" a="1"/>
  <c r="CO238" i="2" a="1"/>
  <c r="JZ152" i="4" a="1"/>
  <c r="JX138" i="4" a="1"/>
  <c r="GE236" i="4" a="1"/>
  <c r="GF234" i="4" a="1"/>
  <c r="EK234" i="2" a="1"/>
  <c r="KC42" i="4" a="1"/>
  <c r="FV156" i="2" a="1"/>
  <c r="ID236" i="4" a="1"/>
  <c r="KC228" i="4" a="1"/>
  <c r="FW67" i="2" a="1"/>
  <c r="JU238" i="4" a="1"/>
  <c r="JV147" i="4" a="1"/>
  <c r="DZ235" i="4" a="1"/>
  <c r="KC229" i="4" a="1"/>
  <c r="CM238" i="2" a="1"/>
  <c r="FH235" i="4" a="1"/>
  <c r="FW80" i="2" a="1"/>
  <c r="CL235" i="4" a="1"/>
  <c r="JX100" i="4" a="1"/>
  <c r="DR236" i="2" a="1"/>
  <c r="HX238" i="4" a="1"/>
  <c r="FU175" i="2" a="1"/>
  <c r="FL234" i="2" a="1"/>
  <c r="S237" i="4" a="1"/>
  <c r="AO235" i="4" a="1"/>
  <c r="FW26" i="2" a="1"/>
  <c r="EU238" i="4" a="1"/>
  <c r="JW207" i="4" a="1"/>
  <c r="BH237" i="4" a="1"/>
  <c r="JG234" i="4" a="1"/>
  <c r="GY234" i="4" a="1"/>
  <c r="BK236" i="4" a="1"/>
  <c r="IJ236" i="4" a="1"/>
  <c r="AB234" i="4" a="1"/>
  <c r="JY14" i="4" a="1"/>
  <c r="BF235" i="4" a="1"/>
  <c r="S238" i="2" a="1"/>
  <c r="IK238" i="4" a="1"/>
  <c r="FX160" i="2" a="1"/>
  <c r="AQ235" i="2" a="1"/>
  <c r="JZ95" i="4" a="1"/>
  <c r="AD236" i="4" a="1"/>
  <c r="BM235" i="4" a="1"/>
  <c r="JZ183" i="4" a="1"/>
  <c r="FV213" i="2" a="1"/>
  <c r="CP237" i="4" a="1"/>
  <c r="AW234" i="4" a="1"/>
  <c r="JW39" i="4" a="1"/>
  <c r="ET237" i="4" a="1"/>
  <c r="FR238" i="4" a="1"/>
  <c r="KA218" i="4" a="1"/>
  <c r="FB238" i="2" a="1"/>
  <c r="BU235" i="4" a="1"/>
  <c r="AK235" i="4" a="1"/>
  <c r="KB219" i="4" a="1"/>
  <c r="FU29" i="2" a="1"/>
  <c r="JV67" i="4" a="1"/>
  <c r="IK234" i="4" a="1"/>
  <c r="N237" i="4" a="1"/>
  <c r="FU217" i="2" a="1"/>
  <c r="KA180" i="4" a="1"/>
  <c r="AW237" i="4" a="1"/>
  <c r="JZ180" i="4" a="1"/>
  <c r="GA237" i="4" a="1"/>
  <c r="BM235" i="2" a="1"/>
  <c r="DV235" i="2" a="1"/>
  <c r="FU62" i="2" a="1"/>
  <c r="JZ65" i="4" a="1"/>
  <c r="FV91" i="2" a="1"/>
  <c r="DZ237" i="2" a="1"/>
  <c r="AK234" i="2" a="1"/>
  <c r="AG237" i="4" a="1"/>
  <c r="JY174" i="4" a="1"/>
  <c r="KB200" i="4" a="1"/>
  <c r="HA236" i="4" a="1"/>
  <c r="FB236" i="2" a="1"/>
  <c r="FV108" i="2" a="1"/>
  <c r="Q235" i="2" a="1"/>
  <c r="FF237" i="2" a="1"/>
  <c r="KB135" i="4" a="1"/>
  <c r="KC71" i="4" a="1"/>
  <c r="KC16" i="4" a="1"/>
  <c r="EO238" i="2" a="1"/>
  <c r="JY204" i="4" a="1"/>
  <c r="KC186" i="4" a="1"/>
  <c r="AM234" i="2" a="1"/>
  <c r="CX235" i="2" a="1"/>
  <c r="FX10" i="2" a="1"/>
  <c r="AJ236" i="4" a="1"/>
  <c r="KA45" i="4" a="1"/>
  <c r="EN236" i="2" a="1"/>
  <c r="CN237" i="2" a="1"/>
  <c r="KB179" i="4" a="1"/>
  <c r="IT237" i="4" a="1"/>
  <c r="FP235" i="4" a="1"/>
  <c r="FU228" i="2" a="1"/>
  <c r="BB234" i="2" a="1"/>
  <c r="DP237" i="4" a="1"/>
  <c r="BV235" i="4" a="1"/>
  <c r="JW66" i="4" a="1"/>
  <c r="I237" i="4" a="1"/>
  <c r="FL236" i="2" a="1"/>
  <c r="JY92" i="4" a="1"/>
  <c r="IG236" i="4" a="1"/>
  <c r="JW147" i="4" a="1"/>
  <c r="BD236" i="4" a="1"/>
  <c r="FU231" i="2" a="1"/>
  <c r="C234" i="4" a="1"/>
  <c r="JX217" i="4" a="1"/>
  <c r="CA237" i="4" a="1"/>
  <c r="BS238" i="4" a="1"/>
  <c r="FX204" i="2" a="1"/>
  <c r="R237" i="4" a="1"/>
  <c r="JX165" i="4" a="1"/>
  <c r="FU172" i="2" a="1"/>
  <c r="GL237" i="4" a="1"/>
  <c r="EY236" i="4" a="1"/>
  <c r="JX156" i="4" a="1"/>
  <c r="AI237" i="2" a="1"/>
  <c r="FX235" i="4" a="1"/>
  <c r="DP234" i="4" a="1"/>
  <c r="FV107" i="2" a="1"/>
  <c r="N236" i="2" a="1"/>
  <c r="EF237" i="4" a="1"/>
  <c r="N235" i="4" a="1"/>
  <c r="AF238" i="4" a="1"/>
  <c r="AT237" i="2" a="1"/>
  <c r="GZ234" i="4" a="1"/>
  <c r="FW135" i="2" a="1"/>
  <c r="HG236" i="4" a="1"/>
  <c r="KC194" i="4" a="1"/>
  <c r="KC91" i="4" a="1"/>
  <c r="KA108" i="4" a="1"/>
  <c r="FV218" i="2" a="1"/>
  <c r="FY176" i="2" a="1"/>
  <c r="X237" i="2" a="1"/>
  <c r="JY118" i="4" a="1"/>
  <c r="JX220" i="4" a="1"/>
  <c r="KC12" i="4" a="1"/>
  <c r="JW72" i="4" a="1"/>
  <c r="JY199" i="4" a="1"/>
  <c r="FH237" i="2" a="1"/>
  <c r="JW145" i="4" a="1"/>
  <c r="KC131" i="4" a="1"/>
  <c r="BB237" i="4" a="1"/>
  <c r="KC218" i="4" a="1"/>
  <c r="FV137" i="2" a="1"/>
  <c r="KB99" i="4" a="1"/>
  <c r="JY213" i="4" a="1"/>
  <c r="FY65" i="2" a="1"/>
  <c r="JY184" i="4" a="1"/>
  <c r="CS235" i="2" a="1"/>
  <c r="L234" i="4" a="1"/>
  <c r="Z235" i="4" a="1"/>
  <c r="BH234" i="4" a="1"/>
  <c r="DN238" i="2" a="1"/>
  <c r="AE235" i="2" a="1"/>
  <c r="IQ235" i="4" a="1"/>
  <c r="DW234" i="2" a="1"/>
  <c r="BK234" i="4" a="1"/>
  <c r="P238" i="4" a="1"/>
  <c r="JX122" i="4" a="1"/>
  <c r="JZ174" i="4" a="1"/>
  <c r="Y237" i="4" a="1"/>
  <c r="AY234" i="4" a="1"/>
  <c r="FV121" i="2" a="1"/>
  <c r="JY136" i="4" a="1"/>
  <c r="AF238" i="2" a="1"/>
  <c r="AY236" i="4" a="1"/>
  <c r="FY187" i="2" a="1"/>
  <c r="AD236" i="2" a="1"/>
  <c r="AN238" i="2" a="1"/>
  <c r="BG238" i="4" a="1"/>
  <c r="FW21" i="2" a="1"/>
  <c r="FW171" i="2" a="1"/>
  <c r="CR235" i="4" a="1"/>
  <c r="ER235" i="4" a="1"/>
  <c r="DQ238" i="4" a="1"/>
  <c r="FV146" i="2" a="1"/>
  <c r="AW235" i="2" a="1"/>
  <c r="R237" i="2" a="1"/>
  <c r="DD234" i="4" a="1"/>
  <c r="EI237" i="2" a="1"/>
  <c r="AG238" i="4" a="1"/>
  <c r="FU182" i="2" a="1"/>
  <c r="JX30" i="4" a="1"/>
  <c r="KB51" i="4" a="1"/>
  <c r="FX8" i="2" a="1"/>
  <c r="FW90" i="2" a="1"/>
  <c r="FY208" i="2" a="1"/>
  <c r="KC172" i="4" a="1"/>
  <c r="KA220" i="4" a="1"/>
  <c r="KC82" i="4" a="1"/>
  <c r="JY30" i="4" a="1"/>
  <c r="FV119" i="2" a="1"/>
  <c r="FU84" i="2" a="1"/>
  <c r="JZ113" i="4" a="1"/>
  <c r="FU13" i="2" a="1"/>
  <c r="JZ141" i="4" a="1"/>
  <c r="HL236" i="4" a="1"/>
  <c r="DF235" i="2" a="1"/>
  <c r="JN237" i="4" a="1"/>
  <c r="AR238" i="4" a="1"/>
  <c r="JY53" i="4" a="1"/>
  <c r="AL235" i="2" a="1"/>
  <c r="FX194" i="2" a="1"/>
  <c r="GR235" i="4" a="1"/>
  <c r="FX182" i="2" a="1"/>
  <c r="KB32" i="4" a="1"/>
  <c r="FW34" i="2" a="1"/>
  <c r="ER237" i="2" a="1"/>
  <c r="JZ117" i="4" a="1"/>
  <c r="EH237" i="2" a="1"/>
  <c r="JF236" i="4" a="1"/>
  <c r="JH238" i="4" a="1"/>
  <c r="W238" i="2" a="1"/>
  <c r="B237" i="4" a="1"/>
  <c r="FD238" i="2" a="1"/>
  <c r="FU230" i="2" a="1"/>
  <c r="JZ22" i="4" a="1"/>
  <c r="EA234" i="4" a="1"/>
  <c r="CW238" i="2" a="1"/>
  <c r="EG238" i="2" a="1"/>
  <c r="CK236" i="2" a="1"/>
  <c r="KB181" i="4" a="1"/>
  <c r="KB230" i="4" a="1"/>
  <c r="FV201" i="2" a="1"/>
  <c r="FY227" i="2" a="1"/>
  <c r="HF234" i="4" a="1"/>
  <c r="AH234" i="2" a="1"/>
  <c r="DF236" i="2" a="1"/>
  <c r="JY35" i="4" a="1"/>
  <c r="AQ234" i="2" a="1"/>
  <c r="C234" i="2" a="1"/>
  <c r="FU100" i="2" a="1"/>
  <c r="CJ234" i="4" a="1"/>
  <c r="JY97" i="4" a="1"/>
  <c r="FV180" i="2" a="1"/>
  <c r="FV225" i="2" a="1"/>
  <c r="Z238" i="4" a="1"/>
  <c r="HH237" i="4" a="1"/>
  <c r="JX153" i="4" a="1"/>
  <c r="JD238" i="4" a="1"/>
  <c r="JV29" i="4" a="1"/>
  <c r="FY139" i="2" a="1"/>
  <c r="JM235" i="4" a="1"/>
  <c r="DN236" i="2" a="1"/>
  <c r="IH238" i="4" a="1"/>
  <c r="JV189" i="4" a="1"/>
  <c r="IW237" i="4" a="1"/>
  <c r="JV128" i="4" a="1"/>
  <c r="EV237" i="2" a="1"/>
  <c r="FV187" i="2" a="1"/>
  <c r="JX27" i="4" a="1"/>
  <c r="FW54" i="2" a="1"/>
  <c r="JV62" i="4" a="1"/>
  <c r="JW219" i="4" a="1"/>
  <c r="KB141" i="4" a="1"/>
  <c r="JX83" i="4" a="1"/>
  <c r="BH238" i="2" a="1"/>
  <c r="BK238" i="4" a="1"/>
  <c r="FY91" i="2" a="1"/>
  <c r="AU234" i="4" a="1"/>
  <c r="BN234" i="4" a="1"/>
  <c r="JS234" i="4" a="1"/>
  <c r="AL238" i="2" a="1"/>
  <c r="KA8" i="4" a="1"/>
  <c r="EJ234" i="4" a="1"/>
  <c r="FW123" i="2" a="1"/>
  <c r="FW219" i="2" a="1"/>
  <c r="JE237" i="4" a="1"/>
  <c r="BI236" i="2" a="1"/>
  <c r="JB237" i="4" a="1"/>
  <c r="FW57" i="2" a="1"/>
  <c r="BA235" i="2" a="1"/>
  <c r="AW238" i="4" a="1"/>
  <c r="KB153" i="4" a="1"/>
  <c r="KC210" i="4" a="1"/>
  <c r="AS238" i="4" a="1"/>
  <c r="JY227" i="4" a="1"/>
  <c r="O237" i="4" a="1"/>
  <c r="FN237" i="2" a="1"/>
  <c r="KB173" i="4" a="1"/>
  <c r="AM235" i="4" a="1"/>
  <c r="JY187" i="4" a="1"/>
  <c r="FX71" i="2" a="1"/>
  <c r="FV179" i="2" a="1"/>
  <c r="JV225" i="4" a="1"/>
  <c r="CE234" i="2" a="1"/>
  <c r="FV127" i="2" a="1"/>
  <c r="S234" i="2" a="1"/>
  <c r="JY225" i="4" a="1"/>
  <c r="AR235" i="4" a="1"/>
  <c r="K235" i="4" a="1"/>
  <c r="JV30" i="4" a="1"/>
  <c r="FV96" i="2" a="1"/>
  <c r="JW106" i="4" a="1"/>
  <c r="BB238" i="2" a="1"/>
  <c r="KC174" i="4" a="1"/>
  <c r="FG234" i="2" a="1"/>
  <c r="JY172" i="4" a="1"/>
  <c r="FY217" i="2" a="1"/>
  <c r="JW151" i="4" a="1"/>
  <c r="FT237" i="4" a="1"/>
  <c r="ES235" i="2" a="1"/>
  <c r="IC235" i="4" a="1"/>
  <c r="AV234" i="4" a="1"/>
  <c r="GC234" i="4" a="1"/>
  <c r="AQ237" i="4" a="1"/>
  <c r="FV123" i="2" a="1"/>
  <c r="KC116" i="4" a="1"/>
  <c r="FV103" i="2" a="1"/>
  <c r="JY228" i="4" a="1"/>
  <c r="FV186" i="2" a="1"/>
  <c r="FY21" i="2" a="1"/>
  <c r="CV238" i="2" a="1"/>
  <c r="FV152" i="2" a="1"/>
  <c r="FA235" i="4" a="1"/>
  <c r="JX176" i="4" a="1"/>
  <c r="BT238" i="2" a="1"/>
  <c r="KC183" i="4" a="1"/>
  <c r="FY19" i="2" a="1"/>
  <c r="HJ238" i="4" a="1"/>
  <c r="JV57" i="4" a="1"/>
  <c r="GQ234" i="4" a="1"/>
  <c r="KB42" i="4" a="1"/>
  <c r="G235" i="2" a="1"/>
  <c r="O236" i="4" a="1"/>
  <c r="FY228" i="2" a="1"/>
  <c r="FA235" i="2" a="1"/>
  <c r="CT237" i="2" a="1"/>
  <c r="FX195" i="2" a="1"/>
  <c r="DG234" i="4" a="1"/>
  <c r="K237" i="2" a="1"/>
  <c r="BY235" i="2" a="1"/>
  <c r="IN236" i="4" a="1"/>
  <c r="FW8" i="2" a="1"/>
  <c r="AR236" i="4" a="1"/>
  <c r="FW82" i="2" a="1"/>
  <c r="JX63" i="4" a="1"/>
  <c r="JV229" i="4" a="1"/>
  <c r="AW237" i="2" a="1"/>
  <c r="Z235" i="2" a="1"/>
  <c r="GZ237" i="4" a="1"/>
  <c r="FU229" i="2" a="1"/>
  <c r="DN234" i="4" a="1"/>
  <c r="KC20" i="4" a="1"/>
  <c r="BQ237" i="4" a="1"/>
  <c r="AE236" i="2" a="1"/>
  <c r="EX234" i="2" a="1"/>
  <c r="JX69" i="4" a="1"/>
  <c r="CY237" i="2" a="1"/>
  <c r="FW73" i="2" a="1"/>
  <c r="KB145" i="4" a="1"/>
  <c r="FX94" i="2" a="1"/>
  <c r="IU238" i="4" a="1"/>
  <c r="J238" i="4" a="1"/>
  <c r="FU181" i="2" a="1"/>
  <c r="D236" i="4" a="1"/>
  <c r="BI238" i="2" a="1"/>
  <c r="CM234" i="2" a="1"/>
  <c r="KC77" i="4" a="1"/>
  <c r="AV238" i="4" a="1"/>
  <c r="AZ238" i="4" a="1"/>
  <c r="G237" i="2" a="1"/>
  <c r="AB238" i="4" a="1"/>
  <c r="KB132" i="4" a="1"/>
  <c r="FX98" i="2" a="1"/>
  <c r="JF235" i="4" a="1"/>
  <c r="CY238" i="2" a="1"/>
  <c r="JY60" i="4" a="1"/>
  <c r="JW194" i="4" a="1"/>
  <c r="IR236" i="4" a="1"/>
  <c r="KC31" i="4" a="1"/>
  <c r="FU236" i="4" a="1"/>
  <c r="BV235" i="2" a="1"/>
  <c r="BX237" i="2" a="1"/>
  <c r="JV63" i="4" a="1"/>
  <c r="JW168" i="4" a="1"/>
  <c r="JZ177" i="4" a="1"/>
  <c r="KC108" i="4" a="1"/>
  <c r="KC28" i="4" a="1"/>
  <c r="EI237" i="4" a="1"/>
  <c r="FY64" i="2" a="1"/>
  <c r="KB49" i="4" a="1"/>
  <c r="T237" i="2" a="1"/>
  <c r="FW170" i="2" a="1"/>
  <c r="DO237" i="4" a="1"/>
  <c r="FK238" i="2" a="1"/>
  <c r="FW194" i="2" a="1"/>
  <c r="AU238" i="4" a="1"/>
  <c r="AS237" i="4" a="1"/>
  <c r="CW234" i="4" a="1"/>
  <c r="FM238" i="2" a="1"/>
  <c r="FY198" i="2" a="1"/>
  <c r="FX68" i="2" a="1"/>
  <c r="DD238" i="2" a="1"/>
  <c r="FU121" i="2" a="1"/>
  <c r="KB97" i="4" a="1"/>
  <c r="FN237" i="4" a="1"/>
  <c r="JP235" i="4" a="1"/>
  <c r="FV135" i="2" a="1"/>
  <c r="FW198" i="2" a="1"/>
  <c r="FU173" i="2" a="1"/>
  <c r="FY218" i="2" a="1"/>
  <c r="JZ134" i="4" a="1"/>
  <c r="CG238" i="2" a="1"/>
  <c r="FW120" i="2" a="1"/>
  <c r="FY36" i="2" a="1"/>
  <c r="JZ169" i="4" a="1"/>
  <c r="KA149" i="4" a="1"/>
  <c r="AM238" i="4" a="1"/>
  <c r="KA212" i="4" a="1"/>
  <c r="FU101" i="2" a="1"/>
  <c r="AY235" i="2" a="1"/>
  <c r="JG237" i="4" a="1"/>
  <c r="DN237" i="2" a="1"/>
  <c r="DE235" i="4" a="1"/>
  <c r="DM237" i="4" a="1"/>
  <c r="JW14" i="4" a="1"/>
  <c r="DL236" i="2" a="1"/>
  <c r="J234" i="4" a="1"/>
  <c r="JW109" i="4" a="1"/>
  <c r="KA99" i="4" a="1"/>
  <c r="FU223" i="2" a="1"/>
  <c r="DD238" i="4" a="1"/>
  <c r="BK235" i="2" a="1"/>
  <c r="KA126" i="4" a="1"/>
  <c r="JA236" i="4" a="1"/>
  <c r="FW40" i="2" a="1"/>
  <c r="FL237" i="4" a="1"/>
  <c r="DZ238" i="4" a="1"/>
  <c r="EU238" i="2" a="1"/>
  <c r="FX167" i="2" a="1"/>
  <c r="DX238" i="2" a="1"/>
  <c r="JV224" i="4" a="1"/>
  <c r="DZ235" i="2" a="1"/>
  <c r="FU76" i="2" a="1"/>
  <c r="DT236" i="2" a="1"/>
  <c r="KB199" i="4" a="1"/>
  <c r="AQ236" i="4" a="1"/>
  <c r="FX62" i="2" a="1"/>
  <c r="DZ238" i="2" a="1"/>
  <c r="KA118" i="4" a="1"/>
  <c r="JZ23" i="4" a="1"/>
  <c r="FV203" i="2" a="1"/>
  <c r="DH237" i="4" a="1"/>
  <c r="FW172" i="2" a="1"/>
  <c r="JV96" i="4" a="1"/>
  <c r="FZ238" i="4" a="1"/>
  <c r="KA137" i="4" a="1"/>
  <c r="FX16" i="2" a="1"/>
  <c r="KA177" i="4" a="1"/>
  <c r="JX174" i="4" a="1"/>
  <c r="KC163" i="4" a="1"/>
  <c r="KC106" i="4" a="1"/>
  <c r="JZ229" i="4" a="1"/>
  <c r="JY126" i="4" a="1"/>
  <c r="BI234" i="4" a="1"/>
  <c r="EP237" i="2" a="1"/>
  <c r="DK234" i="2" a="1"/>
  <c r="FW200" i="2" a="1"/>
  <c r="KA207" i="4" a="1"/>
  <c r="JX214" i="4" a="1"/>
  <c r="KA133" i="4" a="1"/>
  <c r="AZ235" i="2" a="1"/>
  <c r="FX37" i="2" a="1"/>
  <c r="IW234" i="4" a="1"/>
  <c r="KB174" i="4" a="1"/>
  <c r="FX31" i="2" a="1"/>
  <c r="JZ153" i="4" a="1"/>
  <c r="FY133" i="2" a="1"/>
  <c r="FX210" i="2" a="1"/>
  <c r="L236" i="4" a="1"/>
  <c r="CW235" i="2" a="1"/>
  <c r="AZ236" i="2" a="1"/>
  <c r="FX151" i="2" a="1"/>
  <c r="DH235" i="4" a="1"/>
  <c r="GW238" i="4" a="1"/>
  <c r="JY96" i="4" a="1"/>
  <c r="JV150" i="4" a="1"/>
  <c r="CL236" i="4" a="1"/>
  <c r="IN235" i="4" a="1"/>
  <c r="IB235" i="4" a="1"/>
  <c r="JW114" i="4" a="1"/>
  <c r="FW168" i="2" a="1"/>
  <c r="JX101" i="4" a="1"/>
  <c r="JX142" i="4" a="1"/>
  <c r="JY226" i="4" a="1"/>
  <c r="FB234" i="4" a="1"/>
  <c r="FW76" i="2" a="1"/>
  <c r="JX159" i="4" a="1"/>
  <c r="FY230" i="2" a="1"/>
  <c r="I234" i="4" a="1"/>
  <c r="JW40" i="4" a="1"/>
  <c r="DB234" i="4" a="1"/>
  <c r="V236" i="4" a="1"/>
  <c r="FX70" i="2" a="1"/>
  <c r="CH235" i="4" a="1"/>
  <c r="FX106" i="2" a="1"/>
  <c r="IL235" i="4" a="1"/>
  <c r="FY47" i="2" a="1"/>
  <c r="DI235" i="2" a="1"/>
  <c r="FW180" i="2" a="1"/>
  <c r="FW112" i="2" a="1"/>
  <c r="EE234" i="2" a="1"/>
  <c r="KC192" i="4" a="1"/>
  <c r="I235" i="4" a="1"/>
  <c r="KC203" i="4" a="1"/>
  <c r="KC189" i="4" a="1"/>
  <c r="KB182" i="4" a="1"/>
  <c r="JX137" i="4" a="1"/>
  <c r="KB190" i="4" a="1"/>
  <c r="FY78" i="2" a="1"/>
  <c r="H235" i="2" a="1"/>
  <c r="KC123" i="4" a="1"/>
  <c r="JX126" i="4" a="1"/>
  <c r="JZ124" i="4" a="1"/>
  <c r="IO238" i="4" a="1"/>
  <c r="FV126" i="2" a="1"/>
  <c r="FW97" i="2" a="1"/>
  <c r="FY93" i="2" a="1"/>
  <c r="FI238" i="2" a="1"/>
  <c r="JV167" i="4" a="1"/>
  <c r="KB121" i="4" a="1"/>
  <c r="FX136" i="2" a="1"/>
  <c r="GT238" i="4" a="1"/>
  <c r="JX114" i="4" a="1"/>
  <c r="JW53" i="4" a="1"/>
  <c r="FU186" i="2" a="1"/>
  <c r="FE238" i="4" a="1"/>
  <c r="EP237" i="4" a="1"/>
  <c r="DU235" i="4" a="1"/>
  <c r="FW197" i="2" a="1"/>
  <c r="FY140" i="2" a="1"/>
  <c r="FW77" i="2" a="1"/>
  <c r="FW61" i="2" a="1"/>
  <c r="FC236" i="4" a="1"/>
  <c r="FV11" i="2" a="1"/>
  <c r="KB142" i="4" a="1"/>
  <c r="EV234" i="4" a="1"/>
  <c r="IP237" i="4" a="1"/>
  <c r="EM235" i="4" a="1"/>
  <c r="JV214" i="4" a="1"/>
  <c r="CD237" i="4" a="1"/>
  <c r="JA237" i="4" a="1"/>
  <c r="JW225" i="4" a="1"/>
  <c r="AR237" i="2" a="1"/>
  <c r="JZ227" i="4" a="1"/>
  <c r="FX206" i="2" a="1"/>
  <c r="JQ238" i="4" a="1"/>
  <c r="DS238" i="2" a="1"/>
  <c r="FF234" i="2" a="1"/>
  <c r="JY77" i="4" a="1"/>
  <c r="HO234" i="4" a="1"/>
  <c r="JZ9" i="4" a="1"/>
  <c r="FV207" i="2" a="1"/>
  <c r="JY62" i="4" a="1"/>
  <c r="JX20" i="4" a="1"/>
  <c r="KC57" i="4" a="1"/>
  <c r="FY68" i="2" a="1"/>
  <c r="JZ209" i="4" a="1"/>
  <c r="BA236" i="4" a="1"/>
  <c r="JZ50" i="4" a="1"/>
  <c r="DX236" i="4" a="1"/>
  <c r="BC238" i="2" a="1"/>
  <c r="FU72" i="2" a="1"/>
  <c r="KA10" i="4" a="1"/>
  <c r="DY235" i="4" a="1"/>
  <c r="GS236" i="4" a="1"/>
  <c r="KB10" i="4" a="1"/>
  <c r="JY162" i="4" a="1"/>
  <c r="KA169" i="4" a="1"/>
  <c r="CC234" i="4" a="1"/>
  <c r="FU8" i="2" a="1"/>
  <c r="FV42" i="2" a="1"/>
  <c r="BP238" i="4" a="1"/>
  <c r="FV235" i="4" a="1"/>
  <c r="IU234" i="4" a="1"/>
  <c r="BP234" i="2" a="1"/>
  <c r="FV51" i="2" a="1"/>
  <c r="AL234" i="4" a="1"/>
  <c r="KC25" i="4" a="1"/>
  <c r="BT237" i="2" a="1"/>
  <c r="DA235" i="2" a="1"/>
  <c r="FW56" i="2" a="1"/>
  <c r="DR237" i="2" a="1"/>
  <c r="JY38" i="4" a="1"/>
  <c r="KB110" i="4" a="1"/>
  <c r="KC206" i="4" a="1"/>
  <c r="CE237" i="4" a="1"/>
  <c r="JV55" i="4" a="1"/>
  <c r="DA237" i="4" a="1"/>
  <c r="FU32" i="2" a="1"/>
  <c r="FY22" i="2" a="1"/>
  <c r="BF238" i="4" a="1"/>
  <c r="JZ89" i="4" a="1"/>
  <c r="BW236" i="2" a="1"/>
  <c r="KA225" i="4" a="1"/>
  <c r="FX122" i="2" a="1"/>
  <c r="CB238" i="2" a="1"/>
  <c r="KC69" i="4" a="1"/>
  <c r="DE238" i="2" a="1"/>
  <c r="FY233" i="2" a="1"/>
  <c r="DO238" i="4" a="1"/>
  <c r="BQ234" i="2" a="1"/>
  <c r="EM234" i="2" a="1"/>
  <c r="JV24" i="4" a="1"/>
  <c r="JY93" i="4" a="1"/>
  <c r="JW133" i="4" a="1"/>
  <c r="JY152" i="4" a="1"/>
  <c r="FY70" i="2" a="1"/>
  <c r="KB69" i="4" a="1"/>
  <c r="AS236" i="2" a="1"/>
  <c r="JV25" i="4" a="1"/>
  <c r="FW129" i="2" a="1"/>
  <c r="JW153" i="4" a="1"/>
  <c r="AV235" i="2" a="1"/>
  <c r="FU191" i="2" a="1"/>
  <c r="FV217" i="2" a="1"/>
  <c r="FY179" i="2" a="1"/>
  <c r="KA54" i="4" a="1"/>
  <c r="KC32" i="4" a="1"/>
  <c r="KB87" i="4" a="1"/>
  <c r="FU64" i="2" a="1"/>
  <c r="G237" i="4" a="1"/>
  <c r="JW10" i="4" a="1"/>
  <c r="FU190" i="2" a="1"/>
  <c r="DA238" i="2" a="1"/>
  <c r="FX18" i="2" a="1"/>
  <c r="JZ147" i="4" a="1"/>
  <c r="BB237" i="2" a="1"/>
  <c r="HK238" i="4" a="1"/>
  <c r="DG235" i="2" a="1"/>
  <c r="DW235" i="2" a="1"/>
  <c r="HH235" i="4" a="1"/>
  <c r="JZ162" i="4" a="1"/>
  <c r="JZ102" i="4" a="1"/>
  <c r="KB158" i="4" a="1"/>
  <c r="HU237" i="4" a="1"/>
  <c r="EI238" i="4" a="1"/>
  <c r="DS237" i="2" a="1"/>
  <c r="KA89" i="4" a="1"/>
  <c r="FV49" i="2" a="1"/>
  <c r="IG238" i="4" a="1"/>
  <c r="KA41" i="4" a="1"/>
  <c r="EL234" i="4" a="1"/>
  <c r="FW100" i="2" a="1"/>
  <c r="V236" i="2" a="1"/>
  <c r="FU238" i="4" a="1"/>
  <c r="FU140" i="2" a="1"/>
  <c r="EJ238" i="4" a="1"/>
  <c r="FW133" i="2" a="1"/>
  <c r="FD236" i="2" a="1"/>
  <c r="FY88" i="2" a="1"/>
  <c r="DQ235" i="4" a="1"/>
  <c r="JW11" i="4" a="1"/>
  <c r="KC122" i="4" a="1"/>
  <c r="JY42" i="4" a="1"/>
  <c r="DS235" i="2" a="1"/>
  <c r="HY234" i="4" a="1"/>
  <c r="FU73" i="2" a="1"/>
  <c r="CT235" i="4" a="1"/>
  <c r="BR234" i="2" a="1"/>
  <c r="FX149" i="2" a="1"/>
  <c r="EK238" i="4" a="1"/>
  <c r="HC235" i="4" a="1"/>
  <c r="IB234" i="4" a="1"/>
  <c r="DJ235" i="2" a="1"/>
  <c r="FY224" i="2" a="1"/>
  <c r="CL234" i="2" a="1"/>
  <c r="BG238" i="2" a="1"/>
  <c r="AK237" i="2" a="1"/>
  <c r="CF236" i="2" a="1"/>
  <c r="JY28" i="4" a="1"/>
  <c r="FE237" i="4" a="1"/>
  <c r="BL234" i="2" a="1"/>
  <c r="FW78" i="2" a="1"/>
  <c r="FW44" i="2" a="1"/>
  <c r="JY99" i="4" a="1"/>
  <c r="FX127" i="2" a="1"/>
  <c r="JX22" i="4" a="1"/>
  <c r="FU115" i="2" a="1"/>
  <c r="JX150" i="4" a="1"/>
  <c r="BY238" i="2" a="1"/>
  <c r="FU16" i="2" a="1"/>
  <c r="JY55" i="4" a="1"/>
  <c r="GX236" i="4" a="1"/>
  <c r="FV234" i="4" a="1"/>
  <c r="EU235" i="2" a="1"/>
  <c r="AV234" i="2" a="1"/>
  <c r="JW140" i="4" a="1"/>
  <c r="FW47" i="2" a="1"/>
  <c r="BE236" i="2" a="1"/>
  <c r="KC85" i="4" a="1"/>
  <c r="DP235" i="2" a="1"/>
  <c r="FU208" i="2" a="1"/>
  <c r="FJ235" i="2" a="1"/>
  <c r="FY58" i="2" a="1"/>
  <c r="FU21" i="2" a="1"/>
  <c r="H238" i="4" a="1"/>
  <c r="EN237" i="2" a="1"/>
  <c r="FY110" i="2" a="1"/>
  <c r="AC237" i="2" a="1"/>
  <c r="BW238" i="4" a="1"/>
  <c r="JX173" i="4" a="1"/>
  <c r="BY234" i="2" a="1"/>
  <c r="FW65" i="2" a="1"/>
  <c r="JW57" i="4" a="1"/>
  <c r="FU82" i="2" a="1"/>
  <c r="CX237" i="2" a="1"/>
  <c r="FX174" i="2" a="1"/>
  <c r="DF236" i="4" a="1"/>
  <c r="FY90" i="2" a="1"/>
  <c r="DY236" i="4" a="1"/>
  <c r="KA120" i="4" a="1"/>
  <c r="FU102" i="2" a="1"/>
  <c r="FV55" i="2" a="1"/>
  <c r="JX60" i="4" a="1"/>
  <c r="FY18" i="2" a="1"/>
  <c r="FV8" i="2" a="1"/>
  <c r="HC236" i="4" a="1"/>
  <c r="BA238" i="2" a="1"/>
  <c r="HN234" i="4" a="1"/>
  <c r="JW206" i="4" a="1"/>
  <c r="KB64" i="4" a="1"/>
  <c r="FX190" i="2" a="1"/>
  <c r="JX121" i="4" a="1"/>
  <c r="KB120" i="4" a="1"/>
  <c r="BZ234" i="2" a="1"/>
  <c r="EK237" i="4" a="1"/>
  <c r="BU234" i="4" a="1"/>
  <c r="FY74" i="2" a="1"/>
  <c r="KA21" i="4" a="1"/>
  <c r="JY49" i="4" a="1"/>
  <c r="KB140" i="4" a="1"/>
  <c r="FW104" i="2" a="1"/>
  <c r="KA98" i="4" a="1"/>
  <c r="JW56" i="4" a="1"/>
  <c r="FY152" i="2" a="1"/>
  <c r="JV191" i="4" a="1"/>
  <c r="JZ10" i="4" a="1"/>
  <c r="KB35" i="4" a="1"/>
  <c r="EW236" i="2" a="1"/>
  <c r="E235" i="4" a="1"/>
  <c r="KC67" i="4" a="1"/>
  <c r="FX205" i="2" a="1"/>
  <c r="JC235" i="4" a="1"/>
  <c r="EQ234" i="4" a="1"/>
  <c r="EC236" i="4" a="1"/>
  <c r="ER235" i="2" a="1"/>
  <c r="JL237" i="4" a="1"/>
  <c r="JZ200" i="4" a="1"/>
  <c r="BW235" i="2" a="1"/>
  <c r="DH234" i="2" a="1"/>
  <c r="KC94" i="4" a="1"/>
  <c r="JX74" i="4" a="1"/>
  <c r="JY125" i="4" a="1"/>
  <c r="JZ87" i="4" a="1"/>
  <c r="DZ234" i="2" a="1"/>
  <c r="FW136" i="2" a="1"/>
  <c r="FV10" i="2" a="1"/>
  <c r="W238" i="4" a="1"/>
  <c r="F237" i="2" a="1"/>
  <c r="JV140" i="4" a="1"/>
  <c r="FW187" i="2" a="1"/>
  <c r="FW137" i="2" a="1"/>
  <c r="D236" i="2" a="1"/>
  <c r="JX223" i="4" a="1"/>
  <c r="FU9" i="2" a="1"/>
  <c r="JZ69" i="4" a="1"/>
  <c r="JW52" i="4" a="1"/>
  <c r="FX157" i="2" a="1"/>
  <c r="JT234" i="4" a="1"/>
  <c r="JW71" i="4" a="1"/>
  <c r="KA55" i="4" a="1"/>
  <c r="KA181" i="4" a="1"/>
  <c r="FY106" i="2" a="1"/>
  <c r="Y234" i="2" a="1"/>
  <c r="JY47" i="4" a="1"/>
  <c r="FU200" i="2" a="1"/>
  <c r="EH235" i="4" a="1"/>
  <c r="FU14" i="2" a="1"/>
  <c r="AR238" i="2" a="1"/>
  <c r="KB118" i="4" a="1"/>
  <c r="FW63" i="2" a="1"/>
  <c r="GT237" i="4" a="1"/>
  <c r="JW92" i="4" a="1"/>
  <c r="IM236" i="4" a="1"/>
  <c r="KB66" i="4" a="1"/>
  <c r="KA162" i="4" a="1"/>
  <c r="EB234" i="2" a="1"/>
  <c r="JZ154" i="4" a="1"/>
  <c r="JW100" i="4" a="1"/>
  <c r="FY105" i="2" a="1"/>
  <c r="FU54" i="2" a="1"/>
  <c r="C235" i="4" a="1"/>
  <c r="O234" i="2" a="1"/>
  <c r="JY66" i="4" a="1"/>
  <c r="FY204" i="2" a="1"/>
  <c r="AC236" i="2" a="1"/>
  <c r="GP238" i="4" a="1"/>
  <c r="EJ236" i="2" a="1"/>
  <c r="FW62" i="2" a="1"/>
  <c r="JZ148" i="4" a="1"/>
  <c r="HE238" i="4" a="1"/>
  <c r="GE238" i="4" a="1"/>
  <c r="JV112" i="4" a="1"/>
  <c r="JW187" i="4" a="1"/>
  <c r="JZ127" i="4" a="1"/>
  <c r="KB13" i="4" a="1"/>
  <c r="JZ86" i="4" a="1"/>
  <c r="JY100" i="4" a="1"/>
  <c r="HL234" i="4" a="1"/>
  <c r="JZ126" i="4" a="1"/>
  <c r="IC237" i="4" a="1"/>
  <c r="JC234" i="4" a="1"/>
  <c r="JZ201" i="4" a="1"/>
  <c r="EH234" i="2" a="1"/>
  <c r="JY214" i="4" a="1"/>
  <c r="KA145" i="4" a="1"/>
  <c r="JX167" i="4" a="1"/>
  <c r="J234" i="2" a="1"/>
  <c r="GU238" i="4" a="1"/>
  <c r="FX104" i="2" a="1"/>
  <c r="FW95" i="2" a="1"/>
  <c r="JW189" i="4" a="1"/>
  <c r="FU214" i="2" a="1"/>
  <c r="FM235" i="4" a="1"/>
  <c r="FY69" i="2" a="1"/>
  <c r="JX204" i="4" a="1"/>
  <c r="BR237" i="4" a="1"/>
  <c r="FW212" i="2" a="1"/>
  <c r="FX234" i="4" a="1"/>
  <c r="FC238" i="2" a="1"/>
  <c r="EU237" i="2" a="1"/>
  <c r="FN234" i="4" a="1"/>
  <c r="FS236" i="2" a="1"/>
  <c r="FW209" i="2" a="1"/>
  <c r="FP237" i="2" a="1"/>
  <c r="FI237" i="4" a="1"/>
  <c r="ES234" i="4" a="1"/>
  <c r="AG235" i="4" a="1"/>
  <c r="II234" i="4" a="1"/>
  <c r="JY158" i="4" a="1"/>
  <c r="JX127" i="4" a="1"/>
  <c r="JV100" i="4" a="1"/>
  <c r="CM236" i="4" a="1"/>
  <c r="FU112" i="2" a="1"/>
  <c r="KA142" i="4" a="1"/>
  <c r="JZ223" i="4" a="1"/>
  <c r="FY119" i="2" a="1"/>
  <c r="JZ107" i="4" a="1"/>
  <c r="JY207" i="4" a="1"/>
  <c r="EB234" i="4" a="1"/>
  <c r="JV83" i="4" a="1"/>
  <c r="FX61" i="2" a="1"/>
  <c r="JY105" i="4" a="1"/>
  <c r="AQ234" i="4" a="1"/>
  <c r="CB237" i="2" a="1"/>
  <c r="CX237" i="4" a="1"/>
  <c r="AP237" i="4" a="1"/>
  <c r="FV175" i="2" a="1"/>
  <c r="FV150" i="2" a="1"/>
  <c r="HP238" i="4" a="1"/>
  <c r="Z238" i="2" a="1"/>
  <c r="GJ237" i="4" a="1"/>
  <c r="JX181" i="4" a="1"/>
  <c r="KC99" i="4" a="1"/>
  <c r="U235" i="4" a="1"/>
  <c r="GY238" i="4" a="1"/>
  <c r="JY90" i="4" a="1"/>
  <c r="FV134" i="2" a="1"/>
  <c r="DL237" i="4" a="1"/>
  <c r="JY197" i="4" a="1"/>
  <c r="JX230" i="4" a="1"/>
  <c r="FX192" i="2" a="1"/>
  <c r="FW43" i="2" a="1"/>
  <c r="IT236" i="4" a="1"/>
  <c r="KC127" i="4" a="1"/>
  <c r="JV207" i="4" a="1"/>
  <c r="JZ25" i="4" a="1"/>
  <c r="FU193" i="2" a="1"/>
  <c r="FU135" i="2" a="1"/>
  <c r="KB76" i="4" a="1"/>
  <c r="KC164" i="4" a="1"/>
  <c r="KA62" i="4" a="1"/>
  <c r="KB29" i="4" a="1"/>
  <c r="FU30" i="2" a="1"/>
  <c r="DT234" i="2" a="1"/>
  <c r="EW235" i="4" a="1"/>
  <c r="FU123" i="2" a="1"/>
  <c r="JZ210" i="4" a="1"/>
  <c r="EW235" i="2" a="1"/>
  <c r="JX56" i="4" a="1"/>
  <c r="FY56" i="2" a="1"/>
  <c r="FC238" i="4" a="1"/>
  <c r="JW158" i="4" a="1"/>
  <c r="FV69" i="2" a="1"/>
  <c r="JW174" i="4" a="1"/>
  <c r="JY171" i="4" a="1"/>
  <c r="FU164" i="2" a="1"/>
  <c r="FY236" i="4" a="1"/>
  <c r="FX225" i="2" a="1"/>
  <c r="FW108" i="2" a="1"/>
  <c r="JW102" i="4" a="1"/>
  <c r="AJ238" i="2" a="1"/>
  <c r="CK236" i="4" a="1"/>
  <c r="CQ236" i="4" a="1"/>
  <c r="KB30" i="4" a="1"/>
  <c r="KA109" i="4" a="1"/>
  <c r="JZ189" i="4" a="1"/>
  <c r="CB235" i="2" a="1"/>
  <c r="P236" i="2" a="1"/>
  <c r="DR234" i="4" a="1"/>
  <c r="KA179" i="4" a="1"/>
  <c r="KC107" i="4" a="1"/>
  <c r="JW175" i="4" a="1"/>
  <c r="FV25" i="2" a="1"/>
  <c r="CC235" i="2" a="1"/>
  <c r="KB52" i="4" a="1"/>
  <c r="FV144" i="2" a="1"/>
  <c r="FW71" i="2" a="1"/>
  <c r="FX66" i="2" a="1"/>
  <c r="FV21" i="2" a="1"/>
  <c r="FN234" i="2" a="1"/>
  <c r="JP236" i="4" a="1"/>
  <c r="CW236" i="2" a="1"/>
  <c r="FV170" i="2" a="1"/>
  <c r="KA178" i="4" a="1"/>
  <c r="CH234" i="2" a="1"/>
  <c r="CN237" i="4" a="1"/>
  <c r="IY235" i="4" a="1"/>
  <c r="BI234" i="2" a="1"/>
  <c r="FW175" i="2" a="1"/>
  <c r="JX199" i="4" a="1"/>
  <c r="JX170" i="4" a="1"/>
  <c r="KB67" i="4" a="1"/>
  <c r="KB159" i="4" a="1"/>
  <c r="DG237" i="4" a="1"/>
  <c r="FY73" i="2" a="1"/>
  <c r="FY95" i="2" a="1"/>
  <c r="KA147" i="4" a="1"/>
  <c r="IC236" i="4" a="1"/>
  <c r="FL238" i="4" a="1"/>
  <c r="CC236" i="2" a="1"/>
  <c r="FY41" i="2" a="1"/>
  <c r="ID234" i="4" a="1"/>
  <c r="DA236" i="2" a="1"/>
  <c r="JV133" i="4" a="1"/>
  <c r="FW222" i="2" a="1"/>
  <c r="FY16" i="2" a="1"/>
  <c r="FW169" i="2" a="1"/>
  <c r="AA235" i="4" a="1"/>
  <c r="JY232" i="4" a="1"/>
  <c r="FV102" i="2" a="1"/>
  <c r="KA201" i="4" a="1"/>
  <c r="FY57" i="2" a="1"/>
  <c r="JV198" i="4" a="1"/>
  <c r="KA158" i="4" a="1"/>
  <c r="JZ203" i="4" a="1"/>
  <c r="FU139" i="2" a="1"/>
  <c r="DO235" i="4" a="1"/>
  <c r="DL234" i="2" a="1"/>
  <c r="FD237" i="4" a="1"/>
  <c r="FV198" i="2" a="1"/>
  <c r="FB237" i="4" a="1"/>
  <c r="KC49" i="4" a="1"/>
  <c r="GP235" i="4" a="1"/>
  <c r="JZ129" i="4" a="1"/>
  <c r="IP234" i="4" a="1"/>
  <c r="BJ238" i="2" a="1"/>
  <c r="FO235" i="4" a="1"/>
  <c r="FV214" i="2" a="1"/>
  <c r="FV197" i="2" a="1"/>
  <c r="JV173" i="4" a="1"/>
  <c r="JT238" i="4" a="1"/>
  <c r="FU110" i="2" a="1"/>
  <c r="KB124" i="4" a="1"/>
  <c r="GD236" i="4" a="1"/>
  <c r="CT237" i="4" a="1"/>
  <c r="II236" i="4" a="1"/>
  <c r="JV158" i="4" a="1"/>
  <c r="JW32" i="4" a="1"/>
  <c r="JV228" i="4" a="1"/>
  <c r="CC237" i="2" a="1"/>
  <c r="FX191" i="2" a="1"/>
  <c r="DQ237" i="2" a="1"/>
  <c r="JX96" i="4" a="1"/>
  <c r="JW117" i="4" a="1"/>
  <c r="AK236" i="4" a="1"/>
  <c r="KC34" i="4" a="1"/>
  <c r="BK237" i="4" a="1"/>
  <c r="KB131" i="4" a="1"/>
  <c r="AU237" i="2" a="1"/>
  <c r="BU238" i="4" a="1"/>
  <c r="JX119" i="4" a="1"/>
  <c r="FX46" i="2" a="1"/>
  <c r="KB137" i="4" a="1"/>
  <c r="GO235" i="4" a="1"/>
  <c r="KC35" i="4" a="1"/>
  <c r="ET237" i="2" a="1"/>
  <c r="BU234" i="2" a="1"/>
  <c r="BP236" i="4" a="1"/>
  <c r="JX29" i="4" a="1"/>
  <c r="FY229" i="2" a="1"/>
  <c r="KA117" i="4" a="1"/>
  <c r="GO236" i="4" a="1"/>
  <c r="KC215" i="4" a="1"/>
  <c r="JZ217" i="4" a="1"/>
  <c r="BJ236" i="4" a="1"/>
  <c r="IL234" i="4" a="1"/>
  <c r="JY68" i="4" a="1"/>
  <c r="CW237" i="2" a="1"/>
  <c r="JY189" i="4" a="1"/>
  <c r="CG234" i="2" a="1"/>
  <c r="AU235" i="2" a="1"/>
  <c r="JY153" i="4" a="1"/>
  <c r="EZ234" i="4" a="1"/>
  <c r="CR236" i="4" a="1"/>
  <c r="IX238" i="4" a="1"/>
  <c r="JL234" i="4" a="1"/>
  <c r="JZ120" i="4" a="1"/>
  <c r="DX235" i="4" a="1"/>
  <c r="KA214" i="4" a="1"/>
  <c r="JY48" i="4" a="1"/>
  <c r="FW148" i="2" a="1"/>
  <c r="FU69" i="2" a="1"/>
  <c r="FV230" i="2" a="1"/>
  <c r="JZ80" i="4" a="1"/>
  <c r="FY211" i="2" a="1"/>
  <c r="KA20" i="4" a="1"/>
  <c r="FL235" i="4" a="1"/>
  <c r="KA216" i="4" a="1"/>
  <c r="AI236" i="4" a="1"/>
  <c r="AR234" i="4" a="1"/>
  <c r="AP236" i="2" a="1"/>
  <c r="JZ179" i="4" a="1"/>
  <c r="JV232" i="4" a="1"/>
  <c r="HD235" i="4" a="1"/>
  <c r="AX237" i="2" a="1"/>
  <c r="EF234" i="2" a="1"/>
  <c r="JY120" i="4" a="1"/>
  <c r="CF238" i="4" a="1"/>
  <c r="JV107" i="4" a="1"/>
  <c r="X234" i="2" a="1"/>
  <c r="FW202" i="2" a="1"/>
  <c r="FY136" i="2" a="1"/>
  <c r="BX238" i="4" a="1"/>
  <c r="JZ26" i="4" a="1"/>
  <c r="FX84" i="2" a="1"/>
  <c r="E237" i="4" a="1"/>
  <c r="IB237" i="4" a="1"/>
  <c r="FW124" i="2" a="1"/>
  <c r="JV103" i="4" a="1"/>
  <c r="GL238" i="4" a="1"/>
  <c r="CV235" i="4" a="1"/>
  <c r="FV24" i="2" a="1"/>
  <c r="ED235" i="4" a="1"/>
  <c r="FJ235" i="4" a="1"/>
  <c r="JZ176" i="4" a="1"/>
  <c r="EB235" i="4" a="1"/>
  <c r="FU57" i="2" a="1"/>
  <c r="KB96" i="4" a="1"/>
  <c r="JV77" i="4" a="1"/>
  <c r="FU120" i="2" a="1"/>
  <c r="FY117" i="2" a="1"/>
  <c r="FY175" i="2" a="1"/>
  <c r="P237" i="2" a="1"/>
  <c r="FU24" i="2" a="1"/>
  <c r="DO237" i="2" a="1"/>
  <c r="FO237" i="4" a="1"/>
  <c r="JV180" i="4" a="1"/>
  <c r="CS237" i="2" a="1"/>
  <c r="JZ112" i="4" a="1"/>
  <c r="JX10" i="4" a="1"/>
  <c r="KA168" i="4" a="1"/>
  <c r="CG234" i="4" a="1"/>
  <c r="KA199" i="4" a="1"/>
  <c r="GF236" i="4" a="1"/>
  <c r="HA234" i="4" a="1"/>
  <c r="JX198" i="4" a="1"/>
  <c r="JV156" i="4" a="1"/>
  <c r="FV22" i="2" a="1"/>
  <c r="AS237" i="2" a="1"/>
  <c r="GE234" i="4" a="1"/>
  <c r="KA160" i="4" a="1"/>
  <c r="FM235" i="2" a="1"/>
  <c r="DW238" i="2" a="1"/>
  <c r="FU125" i="2" a="1"/>
  <c r="EU237" i="4" a="1"/>
  <c r="CJ235" i="4" a="1"/>
  <c r="KB34" i="4" a="1"/>
  <c r="DI238" i="2" a="1"/>
  <c r="BL235" i="2" a="1"/>
  <c r="KC155" i="4" a="1"/>
  <c r="IE238" i="4" a="1"/>
  <c r="JG235" i="4" a="1"/>
  <c r="EA238" i="4" a="1"/>
  <c r="KA213" i="4" a="1"/>
  <c r="FH236" i="2" a="1"/>
  <c r="KA22" i="4" a="1"/>
  <c r="FX172" i="2" a="1"/>
  <c r="JY31" i="4" a="1"/>
  <c r="JN234" i="4" a="1"/>
  <c r="CV236" i="4" a="1"/>
  <c r="EY235" i="4" a="1"/>
  <c r="GK236" i="4" a="1"/>
  <c r="JZ104" i="4" a="1"/>
  <c r="JY54" i="4" a="1"/>
  <c r="FX26" i="2" a="1"/>
  <c r="FU195" i="2" a="1"/>
  <c r="JX130" i="4" a="1"/>
  <c r="DY234" i="4" a="1"/>
  <c r="AK234" i="4" a="1"/>
  <c r="BZ237" i="4" a="1"/>
  <c r="EI234" i="4" a="1"/>
  <c r="KA155" i="4" a="1"/>
  <c r="CK238" i="4" a="1"/>
  <c r="JY192" i="4" a="1"/>
  <c r="BX235" i="2" a="1"/>
  <c r="FU95" i="2" a="1"/>
  <c r="DS237" i="4" a="1"/>
  <c r="KB184" i="4" a="1"/>
  <c r="JW156" i="4" a="1"/>
  <c r="FV164" i="2" a="1"/>
  <c r="FW41" i="2" a="1"/>
  <c r="JW229" i="4" a="1"/>
  <c r="JV28" i="4" a="1"/>
  <c r="KC205" i="4" a="1"/>
  <c r="AY234" i="2" a="1"/>
  <c r="KC212" i="4" a="1"/>
  <c r="FY183" i="2" a="1"/>
  <c r="FW107" i="2" a="1"/>
  <c r="AT234" i="4" a="1"/>
  <c r="FU189" i="2" a="1"/>
  <c r="JW33" i="4" a="1"/>
  <c r="DB236" i="2" a="1"/>
  <c r="KB162" i="4" a="1"/>
  <c r="JY20" i="4" a="1"/>
  <c r="JX161" i="4" a="1"/>
  <c r="FX218" i="2" a="1"/>
  <c r="JW27" i="4" a="1"/>
  <c r="Q238" i="4" a="1"/>
  <c r="KC220" i="4" a="1"/>
  <c r="FY102" i="2" a="1"/>
  <c r="FU39" i="2" a="1"/>
  <c r="KB8" i="4" a="1"/>
  <c r="FU225" i="2" a="1"/>
  <c r="DS235" i="4" a="1"/>
  <c r="JW81" i="4" a="1"/>
  <c r="FX113" i="2" a="1"/>
  <c r="M234" i="4" a="1"/>
  <c r="KB98" i="4" a="1"/>
  <c r="FP237" i="4" a="1"/>
  <c r="BX236" i="2" a="1"/>
  <c r="BM238" i="4" a="1"/>
  <c r="FV88" i="2" a="1"/>
  <c r="GN237" i="4" a="1"/>
  <c r="HN235" i="4" a="1"/>
  <c r="Q234" i="2" a="1"/>
  <c r="KA139" i="4" a="1"/>
  <c r="JY65" i="4" a="1"/>
  <c r="ES236" i="2" a="1"/>
  <c r="DL238" i="2" a="1"/>
  <c r="FU49" i="2" a="1"/>
  <c r="KA43" i="4" a="1"/>
  <c r="FU43" i="2" a="1"/>
  <c r="FQ237" i="2" a="1"/>
  <c r="JW112" i="4" a="1"/>
  <c r="JX164" i="4" a="1"/>
  <c r="KA138" i="4" a="1"/>
  <c r="JY9" i="4" a="1"/>
  <c r="KA110" i="4" a="1"/>
  <c r="JY113" i="4" a="1"/>
  <c r="AA234" i="2" a="1"/>
  <c r="FJ236" i="4" a="1"/>
  <c r="FW210" i="2" a="1"/>
  <c r="FU111" i="2" a="1"/>
  <c r="CI235" i="2" a="1"/>
  <c r="JV22" i="4" a="1"/>
  <c r="JZ34" i="4" a="1"/>
  <c r="ED236" i="2" a="1"/>
  <c r="EG234" i="4" a="1"/>
  <c r="JR236" i="4" a="1"/>
  <c r="KB231" i="4" a="1"/>
  <c r="JY215" i="4" a="1"/>
  <c r="E234" i="2" a="1"/>
  <c r="EC235" i="4" a="1"/>
  <c r="HS235" i="4" a="1"/>
  <c r="KA78" i="4" a="1"/>
  <c r="JV127" i="4" a="1"/>
  <c r="JZ55" i="4" a="1"/>
  <c r="JV202" i="4" a="1"/>
  <c r="JV79" i="4" a="1"/>
  <c r="BU236" i="4" a="1"/>
  <c r="CG237" i="4" a="1"/>
  <c r="FX9" i="2" a="1"/>
  <c r="KC187" i="4" a="1"/>
  <c r="KC23" i="4" a="1"/>
  <c r="FY205" i="2" a="1"/>
  <c r="FV79" i="2" a="1"/>
  <c r="BD238" i="4" a="1"/>
  <c r="FX79" i="2" a="1"/>
  <c r="JW155" i="4" a="1"/>
  <c r="KC41" i="4" a="1"/>
  <c r="JW205" i="4" a="1"/>
  <c r="KA194" i="4" a="1"/>
  <c r="FY178" i="2" a="1"/>
  <c r="JV109" i="4" a="1"/>
  <c r="ER238" i="4" a="1"/>
  <c r="KA211" i="4" a="1"/>
  <c r="FV215" i="2" a="1"/>
  <c r="JV80" i="4" a="1"/>
  <c r="KC46" i="4" a="1"/>
  <c r="HX234" i="4" a="1"/>
  <c r="CS238" i="2" a="1"/>
  <c r="KC227" i="4" a="1"/>
  <c r="FW27" i="2" a="1"/>
  <c r="GF235" i="4" a="1"/>
  <c r="JZ149" i="4" a="1"/>
  <c r="KC190" i="4" a="1"/>
  <c r="FW66" i="2" a="1"/>
  <c r="T236" i="4" a="1"/>
  <c r="FW130" i="2" a="1"/>
  <c r="EV238" i="2" a="1"/>
  <c r="JV155" i="4" a="1"/>
  <c r="ET234" i="4" a="1"/>
  <c r="JZ137" i="4" a="1"/>
  <c r="Z236" i="2" a="1"/>
  <c r="BJ234" i="2" a="1"/>
  <c r="JX52" i="4" a="1"/>
  <c r="FW98" i="2" a="1"/>
  <c r="JX38" i="4" a="1"/>
  <c r="FW144" i="2" a="1"/>
  <c r="CP238" i="4" a="1"/>
  <c r="JY135" i="4" a="1"/>
  <c r="JX222" i="4" a="1"/>
  <c r="KA116" i="4" a="1"/>
  <c r="EC234" i="4" a="1"/>
  <c r="JY224" i="4" a="1"/>
  <c r="DB235" i="2" a="1"/>
  <c r="BC236" i="2" a="1"/>
  <c r="JY95" i="4" a="1"/>
  <c r="JX207" i="4" a="1"/>
  <c r="JY32" i="4" a="1"/>
  <c r="FG236" i="4" a="1"/>
  <c r="FY99" i="2" a="1"/>
  <c r="FU40" i="2" a="1"/>
  <c r="JZ119" i="4" a="1"/>
  <c r="KC132" i="4" a="1"/>
  <c r="FX65" i="2" a="1"/>
  <c r="JY50" i="4" a="1"/>
  <c r="JW149" i="4" a="1"/>
  <c r="FM236" i="2" a="1"/>
  <c r="KA125" i="4" a="1"/>
  <c r="FY62" i="2" a="1"/>
  <c r="JY231" i="4" a="1"/>
  <c r="AS234" i="2" a="1"/>
  <c r="JY80" i="4" a="1"/>
  <c r="CM236" i="2" a="1"/>
  <c r="JV149" i="4" a="1"/>
  <c r="JY165" i="4" a="1"/>
  <c r="ID238" i="4" a="1"/>
  <c r="T238" i="4" a="1"/>
  <c r="HX237" i="4" a="1"/>
  <c r="JV70" i="4" a="1"/>
  <c r="BC237" i="2" a="1"/>
  <c r="JX35" i="4" a="1"/>
  <c r="FY138" i="2" a="1"/>
  <c r="FV221" i="2" a="1"/>
  <c r="JW21" i="4" a="1"/>
  <c r="KA31" i="4" a="1"/>
  <c r="EV235" i="4" a="1"/>
  <c r="EA235" i="4" a="1"/>
  <c r="BP236" i="2" a="1"/>
  <c r="JV206" i="4" a="1"/>
  <c r="JV222" i="4" a="1"/>
  <c r="JV51" i="4" a="1"/>
  <c r="CP235" i="2" a="1"/>
  <c r="JX25" i="4" a="1"/>
  <c r="EN236" i="4" a="1"/>
  <c r="HH238" i="4" a="1"/>
  <c r="FX185" i="2" a="1"/>
  <c r="JV52" i="4" a="1"/>
  <c r="EP235" i="4" a="1"/>
  <c r="BW235" i="4" a="1"/>
  <c r="FY53" i="2" a="1"/>
  <c r="G236" i="4" a="1"/>
  <c r="CG235" i="4" a="1"/>
  <c r="JX141" i="4" a="1"/>
  <c r="AN238" i="4" a="1"/>
  <c r="JW230" i="4" a="1"/>
  <c r="AH234" i="4" a="1"/>
  <c r="FV87" i="2" a="1"/>
  <c r="CW238" i="4" a="1"/>
  <c r="CD235" i="2" a="1"/>
  <c r="FI235" i="2" a="1"/>
  <c r="FX189" i="2" a="1"/>
  <c r="CV235" i="2" a="1"/>
  <c r="FH235" i="2" a="1"/>
  <c r="AI234" i="4" a="1"/>
  <c r="FV27" i="2" a="1"/>
  <c r="JX128" i="4" a="1"/>
  <c r="KC209" i="4" a="1"/>
  <c r="FK238" i="4" a="1"/>
  <c r="BC237" i="4" a="1"/>
  <c r="P238" i="2" a="1"/>
  <c r="JX168" i="4" a="1"/>
  <c r="KC79" i="4" a="1"/>
  <c r="DT234" i="4" a="1"/>
  <c r="AU236" i="2" a="1"/>
  <c r="KA61" i="4" a="1"/>
  <c r="JW77" i="4" a="1"/>
  <c r="FV34" i="2" a="1"/>
  <c r="BR234" i="4" a="1"/>
  <c r="IX234" i="4" a="1"/>
  <c r="FU77" i="2" a="1"/>
  <c r="FU46" i="2" a="1"/>
  <c r="M238" i="2" a="1"/>
  <c r="JZ114" i="4" a="1"/>
  <c r="FU22" i="2" a="1"/>
  <c r="BY238" i="4" a="1"/>
  <c r="KB82" i="4" a="1"/>
  <c r="JY188" i="4" a="1"/>
  <c r="JW74" i="4" a="1"/>
  <c r="GQ236" i="4" a="1"/>
  <c r="JY71" i="4" a="1"/>
  <c r="JZ222" i="4" a="1"/>
  <c r="E238" i="2" a="1"/>
  <c r="FI234" i="4" a="1"/>
  <c r="FY164" i="2" a="1"/>
  <c r="KA203" i="4" a="1"/>
  <c r="KB68" i="4" a="1"/>
  <c r="IL236" i="4" a="1"/>
  <c r="KB92" i="4" a="1"/>
  <c r="JZ84" i="4" a="1"/>
  <c r="KB178" i="4" a="1"/>
  <c r="AO234" i="4" a="1"/>
  <c r="JY219" i="4" a="1"/>
  <c r="DA238" i="4" a="1"/>
  <c r="JZ60" i="4" a="1"/>
  <c r="FD234" i="4" a="1"/>
  <c r="FX105" i="2" a="1"/>
  <c r="GD234" i="4" a="1"/>
  <c r="IL238" i="4" a="1"/>
  <c r="JZ59" i="4" a="1"/>
  <c r="FV52" i="2" a="1"/>
  <c r="FX197" i="2" a="1"/>
  <c r="FX158" i="2" a="1"/>
  <c r="FA234" i="2" a="1"/>
  <c r="KC208" i="4" a="1"/>
  <c r="JY202" i="4" a="1"/>
  <c r="KC11" i="4" a="1"/>
  <c r="FU51" i="2" a="1"/>
  <c r="FX142" i="2" a="1"/>
  <c r="JR238" i="4" a="1"/>
  <c r="FW94" i="2" a="1"/>
  <c r="KB94" i="4" a="1"/>
  <c r="W237" i="2" a="1"/>
  <c r="JW185" i="4" a="1"/>
  <c r="GM237" i="4" a="1"/>
  <c r="FX97" i="2" a="1"/>
  <c r="JZ17" i="4" a="1"/>
  <c r="BF236" i="2" a="1"/>
  <c r="FV45" i="2" a="1"/>
  <c r="BV234" i="4" a="1"/>
  <c r="CO235" i="4" a="1"/>
  <c r="FV59" i="2" a="1"/>
  <c r="DC235" i="4" a="1"/>
  <c r="HC237" i="4" a="1"/>
  <c r="JV216" i="4" a="1"/>
  <c r="FX130" i="2" a="1"/>
  <c r="FX187" i="2" a="1"/>
  <c r="FB237" i="2" a="1"/>
  <c r="CN236" i="4" a="1"/>
  <c r="KA66" i="4" a="1"/>
  <c r="KC66" i="4" a="1"/>
  <c r="KA93" i="4" a="1"/>
  <c r="DR235" i="4" a="1"/>
  <c r="KC130" i="4" a="1"/>
  <c r="FX85" i="2" a="1"/>
  <c r="EE238" i="2" a="1"/>
  <c r="JZ161" i="4" a="1"/>
  <c r="JY104" i="4" a="1"/>
  <c r="FX237" i="4" a="1"/>
  <c r="HX236" i="4" a="1"/>
  <c r="ER234" i="2" a="1"/>
  <c r="KA171" i="4" a="1"/>
  <c r="EA237" i="2" a="1"/>
  <c r="FV67" i="2" a="1"/>
  <c r="JV195" i="4" a="1"/>
  <c r="FU80" i="2" a="1"/>
  <c r="JX65" i="4" a="1"/>
  <c r="JV164" i="4" a="1"/>
  <c r="ID237" i="4" a="1"/>
  <c r="DQ234" i="4" a="1"/>
  <c r="AL235" i="4" a="1"/>
  <c r="FX228" i="2" a="1"/>
  <c r="FX102" i="2" a="1"/>
  <c r="GV234" i="4" a="1"/>
  <c r="JV59" i="4" a="1"/>
  <c r="KC68" i="4" a="1"/>
  <c r="Y234" i="4" a="1"/>
  <c r="T235" i="4" a="1"/>
  <c r="L236" i="2" a="1"/>
  <c r="JW202" i="4" a="1"/>
  <c r="FX101" i="2" a="1"/>
  <c r="FX148" i="2" a="1"/>
  <c r="EG237" i="2" a="1"/>
  <c r="B234" i="4" a="1"/>
  <c r="U234" i="2" a="1"/>
  <c r="JV146" i="4" a="1"/>
  <c r="JZ220" i="4" a="1"/>
  <c r="CZ234" i="2" a="1"/>
  <c r="F236" i="4" a="1"/>
  <c r="JW41" i="4" a="1"/>
  <c r="J238" i="2" a="1"/>
  <c r="JX115" i="4" a="1"/>
  <c r="JV58" i="4" a="1"/>
  <c r="CQ234" i="2" a="1"/>
  <c r="AY238" i="4" a="1"/>
  <c r="KA48" i="4" a="1"/>
  <c r="JV141" i="4" a="1"/>
  <c r="JU235" i="4" a="1"/>
  <c r="JW148" i="4" a="1"/>
  <c r="GK237" i="4" a="1"/>
  <c r="JX185" i="4" a="1"/>
  <c r="FU174" i="2" a="1"/>
  <c r="FX89" i="2" a="1"/>
  <c r="CX236" i="4" a="1"/>
  <c r="FP238" i="2" a="1"/>
  <c r="DO238" i="2" a="1"/>
  <c r="CA237" i="2" a="1"/>
  <c r="FF235" i="2" a="1"/>
  <c r="JX32" i="4" a="1"/>
  <c r="FS235" i="2" a="1"/>
  <c r="DJ234" i="4" a="1"/>
  <c r="FX21" i="2" a="1"/>
  <c r="IJ237" i="4" a="1"/>
  <c r="FX49" i="2" a="1"/>
  <c r="F235" i="4" a="1"/>
  <c r="FY190" i="2" a="1"/>
  <c r="HD238" i="4" a="1"/>
  <c r="HL237" i="4" a="1"/>
  <c r="DU234" i="2" a="1"/>
  <c r="KB154" i="4" a="1"/>
  <c r="BX237" i="4" a="1"/>
  <c r="HJ236" i="4" a="1"/>
  <c r="AP235" i="4" a="1"/>
  <c r="FV101" i="2" a="1"/>
  <c r="KB213" i="4" a="1"/>
  <c r="P235" i="2" a="1"/>
  <c r="FX52" i="2" a="1"/>
  <c r="FW147" i="2" a="1"/>
  <c r="FU114" i="2" a="1"/>
  <c r="FW74" i="2" a="1"/>
  <c r="JT236" i="4" a="1"/>
  <c r="DV237" i="4" a="1"/>
  <c r="KC167" i="4" a="1"/>
  <c r="C235" i="2" a="1"/>
  <c r="JV200" i="4" a="1"/>
  <c r="JW214" i="4" a="1"/>
  <c r="EG236" i="2" a="1"/>
  <c r="FW155" i="2" a="1"/>
  <c r="CZ238" i="2" a="1"/>
  <c r="JW65" i="4" a="1"/>
  <c r="JW9" i="4" a="1"/>
  <c r="FT235" i="2" a="1"/>
  <c r="FW208" i="2" a="1"/>
  <c r="KB37" i="4" a="1"/>
  <c r="CA236" i="2" a="1"/>
  <c r="JY191" i="4" a="1"/>
  <c r="JZ192" i="4" a="1"/>
  <c r="FV184" i="2" a="1"/>
  <c r="AZ235" i="4" a="1"/>
  <c r="FU109" i="2" a="1"/>
  <c r="EQ236" i="2" a="1"/>
  <c r="FH234" i="2" a="1"/>
  <c r="AM234" i="4" a="1"/>
  <c r="JV116" i="4" a="1"/>
  <c r="FV139" i="2" a="1"/>
  <c r="IE237" i="4" a="1"/>
  <c r="FV65" i="2" a="1"/>
  <c r="DG234" i="2" a="1"/>
  <c r="FV114" i="2" a="1"/>
  <c r="JX59" i="4" a="1"/>
  <c r="FX184" i="2" a="1"/>
  <c r="CV237" i="4" a="1"/>
  <c r="FY71" i="2" a="1"/>
  <c r="FY220" i="2" a="1"/>
  <c r="FY12" i="2" a="1"/>
  <c r="KB160" i="4" a="1"/>
  <c r="KA206" i="4" a="1"/>
  <c r="DG235" i="4" a="1"/>
  <c r="CV238" i="4" a="1"/>
  <c r="JW228" i="4" a="1"/>
  <c r="EI234" i="2" a="1"/>
  <c r="EU236" i="4" a="1"/>
  <c r="JX158" i="4" a="1"/>
  <c r="FX112" i="2" a="1"/>
  <c r="AJ236" i="2" a="1"/>
  <c r="HW234" i="4" a="1"/>
  <c r="ER236" i="2" a="1"/>
  <c r="JY123" i="4" a="1"/>
  <c r="JV12" i="4" a="1"/>
  <c r="IM235" i="4" a="1"/>
  <c r="FV97" i="2" a="1"/>
  <c r="CC234" i="2" a="1"/>
  <c r="C236" i="4" a="1"/>
  <c r="DJ235" i="4" a="1"/>
  <c r="FC234" i="2" a="1"/>
  <c r="KC26" i="4" a="1"/>
  <c r="FX28" i="2" a="1"/>
  <c r="FV40" i="2" a="1"/>
  <c r="JV117" i="4" a="1"/>
  <c r="JZ91" i="4" a="1"/>
  <c r="HS236" i="4" a="1"/>
  <c r="IF236" i="4" a="1"/>
  <c r="JV118" i="4" a="1"/>
  <c r="JX157" i="4" a="1"/>
  <c r="JN238" i="4" a="1"/>
  <c r="JZ46" i="4" a="1"/>
  <c r="FF234" i="4" a="1"/>
  <c r="DB236" i="4" a="1"/>
  <c r="FU166" i="2" a="1"/>
  <c r="KB63" i="4" a="1"/>
  <c r="FG236" i="2" a="1"/>
  <c r="JW16" i="4" a="1"/>
  <c r="FU232" i="2" a="1"/>
  <c r="BQ237" i="2" a="1"/>
  <c r="IK235" i="4" a="1"/>
  <c r="FU178" i="2" a="1"/>
  <c r="EB238" i="4" a="1"/>
  <c r="JV110" i="4" a="1"/>
  <c r="HN237" i="4" a="1"/>
  <c r="KB55" i="4" a="1"/>
  <c r="KC161" i="4" a="1"/>
  <c r="JZ41" i="4" a="1"/>
  <c r="FV117" i="2" a="1"/>
  <c r="FY50" i="2" a="1"/>
  <c r="FU220" i="2" a="1"/>
  <c r="FV7" i="2" a="1"/>
  <c r="JZ11" i="4" a="1"/>
  <c r="FX126" i="2" a="1"/>
  <c r="FY8" i="2" a="1"/>
  <c r="JV137" i="4" a="1"/>
  <c r="BM234" i="4" a="1"/>
  <c r="JX93" i="4" a="1"/>
  <c r="D234" i="4" a="1"/>
  <c r="JX34" i="4" a="1"/>
  <c r="FX143" i="2" a="1"/>
  <c r="KA221" i="4" a="1"/>
  <c r="KC213" i="4" a="1"/>
  <c r="JX166" i="4" a="1"/>
  <c r="EQ235" i="2" a="1"/>
  <c r="FU216" i="2" a="1"/>
  <c r="JX24" i="4" a="1"/>
  <c r="FU48" i="2" a="1"/>
  <c r="BT234" i="2" a="1"/>
  <c r="EV236" i="4" a="1"/>
  <c r="JX97" i="4" a="1"/>
  <c r="FU25" i="2" a="1"/>
  <c r="JY33" i="4" a="1"/>
  <c r="CH238" i="2" a="1"/>
  <c r="M236" i="2" a="1"/>
  <c r="FE235" i="4" a="1"/>
  <c r="JZ109" i="4" a="1"/>
  <c r="FY235" i="4" a="1"/>
  <c r="CW235" i="4" a="1"/>
  <c r="JX201" i="4" a="1"/>
  <c r="JV166" i="4" a="1"/>
  <c r="JX108" i="4" a="1"/>
  <c r="FW36" i="2" a="1"/>
  <c r="IX236" i="4" a="1"/>
  <c r="FY166" i="2" a="1"/>
  <c r="BZ237" i="2" a="1"/>
  <c r="JZ79" i="4" a="1"/>
  <c r="KA104" i="4" a="1"/>
  <c r="JZ8" i="4" a="1"/>
  <c r="FU129" i="2" a="1"/>
  <c r="EY235" i="2" a="1"/>
  <c r="FY213" i="2" a="1"/>
  <c r="JJ236" i="4" a="1"/>
  <c r="FH237" i="4" a="1"/>
  <c r="GN238" i="4" a="1"/>
  <c r="FU81" i="2" a="1"/>
  <c r="BM234" i="2" a="1"/>
  <c r="EU234" i="2" a="1"/>
  <c r="CN236" i="2" a="1"/>
  <c r="KA229" i="4" a="1"/>
  <c r="FY238" i="4" a="1"/>
  <c r="DN234" i="2" a="1"/>
  <c r="JX192" i="4" a="1"/>
  <c r="ET235" i="2" a="1"/>
  <c r="GH238" i="4" a="1"/>
  <c r="FU91" i="2" a="1"/>
  <c r="EC238" i="4" a="1"/>
  <c r="JW134" i="4" a="1"/>
  <c r="JV89" i="4" a="1"/>
  <c r="FU130" i="2" a="1"/>
  <c r="FX100" i="2" a="1"/>
  <c r="DP238" i="4" a="1"/>
  <c r="JV157" i="4" a="1"/>
  <c r="FY67" i="2" a="1"/>
  <c r="CI236" i="2" a="1"/>
  <c r="DE237" i="4" a="1"/>
  <c r="JY122" i="4" a="1"/>
  <c r="KC9" i="4" a="1"/>
  <c r="HT236" i="4" a="1"/>
  <c r="JV65" i="4" a="1"/>
  <c r="BP238" i="2" a="1"/>
  <c r="FV154" i="2" a="1"/>
  <c r="GP237" i="4" a="1"/>
  <c r="CJ237" i="4" a="1"/>
  <c r="JX49" i="4" a="1"/>
  <c r="KB205" i="4" a="1"/>
  <c r="FX144" i="2" a="1"/>
  <c r="JZ37" i="4" a="1"/>
  <c r="CN235" i="2" a="1"/>
  <c r="KC40" i="4" a="1"/>
  <c r="JW24" i="4" a="1"/>
  <c r="KB74" i="4" a="1"/>
  <c r="JZ106" i="4" a="1"/>
  <c r="DP237" i="2" a="1"/>
  <c r="JY186" i="4" a="1"/>
  <c r="JV152" i="4" a="1"/>
  <c r="FU116" i="2" a="1"/>
  <c r="JV221" i="4" a="1"/>
  <c r="AQ236" i="2" a="1"/>
  <c r="FW177" i="2" a="1"/>
  <c r="FW226" i="2" a="1"/>
  <c r="GU235" i="4" a="1"/>
  <c r="EW238" i="4" a="1"/>
  <c r="KB144" i="4" a="1"/>
  <c r="AL238" i="4" a="1"/>
  <c r="KB220" i="4" a="1"/>
  <c r="FV32" i="2" a="1"/>
  <c r="JN235" i="4" a="1"/>
  <c r="EF238" i="4" a="1"/>
  <c r="FX77" i="2" a="1"/>
  <c r="DC237" i="4" a="1"/>
  <c r="KB116" i="4" a="1"/>
  <c r="EL237" i="2" a="1"/>
  <c r="JX39" i="4" a="1"/>
  <c r="CQ238" i="4" a="1"/>
  <c r="JN236" i="4" a="1"/>
  <c r="GN235" i="4" a="1"/>
  <c r="FY153" i="2" a="1"/>
  <c r="FU235" i="4" a="1"/>
  <c r="X236" i="4" a="1"/>
  <c r="GU234" i="4" a="1"/>
  <c r="DO236" i="2" a="1"/>
  <c r="JZ40" i="4" a="1"/>
  <c r="JL238" i="4" a="1"/>
  <c r="FC235" i="2" a="1"/>
  <c r="FD236" i="4" a="1"/>
  <c r="IK236" i="4" a="1"/>
  <c r="JX187" i="4" a="1"/>
  <c r="EL235" i="4" a="1"/>
  <c r="W235" i="2" a="1"/>
  <c r="BK238" i="2" a="1"/>
  <c r="FU47" i="2" a="1"/>
  <c r="FX15" i="2" a="1"/>
  <c r="KA35" i="4" a="1"/>
  <c r="JX125" i="4" a="1"/>
  <c r="KA163" i="4" a="1"/>
  <c r="KA205" i="4" a="1"/>
  <c r="JV209" i="4" a="1"/>
  <c r="JV78" i="4" a="1"/>
  <c r="HH234" i="4" a="1"/>
  <c r="EZ238" i="4" a="1"/>
  <c r="JX15" i="4" a="1"/>
  <c r="JY170" i="4" a="1"/>
  <c r="HW236" i="4" a="1"/>
  <c r="KC201" i="4" a="1"/>
  <c r="GN234" i="4" a="1"/>
  <c r="KA174" i="4" a="1"/>
  <c r="FY80" i="2" a="1"/>
  <c r="FV128" i="2" a="1"/>
  <c r="FU52" i="2" a="1"/>
  <c r="JZ135" i="4" a="1"/>
  <c r="FU35" i="2" a="1"/>
  <c r="JY138" i="4" a="1"/>
  <c r="BC238" i="4" a="1"/>
  <c r="DJ236" i="2" a="1"/>
  <c r="KA33" i="4" a="1"/>
  <c r="FW72" i="2" a="1"/>
  <c r="IG234" i="4" a="1"/>
  <c r="JX171" i="4" a="1"/>
  <c r="JW138" i="4" a="1"/>
  <c r="IW236" i="4" a="1"/>
  <c r="EP238" i="4" a="1"/>
  <c r="JW157" i="4" a="1"/>
  <c r="FW186" i="2" a="1"/>
  <c r="KA13" i="4" a="1"/>
  <c r="JV106" i="4" a="1"/>
  <c r="JY76" i="4" a="1"/>
  <c r="JV223" i="4" a="1"/>
  <c r="DV238" i="4" a="1"/>
  <c r="FV72" i="2" a="1"/>
  <c r="FA236" i="4" a="1"/>
  <c r="L237" i="4" a="1"/>
  <c r="JI236" i="4" a="1"/>
  <c r="FV158" i="2" a="1"/>
  <c r="Y236" i="4" a="1"/>
  <c r="AC234" i="4" a="1"/>
  <c r="KB31" i="4" a="1"/>
  <c r="EZ235" i="2" a="1"/>
  <c r="GR236" i="4" a="1"/>
  <c r="FY172" i="2" a="1"/>
  <c r="BR235" i="2" a="1"/>
  <c r="FV63" i="2" a="1"/>
  <c r="FV19" i="2" a="1"/>
  <c r="JX94" i="4" a="1"/>
  <c r="FQ234" i="4" a="1"/>
  <c r="KA121" i="4" a="1"/>
  <c r="DY235" i="2" a="1"/>
  <c r="JS235" i="4" a="1"/>
  <c r="JZ105" i="4" a="1"/>
  <c r="FY192" i="2" a="1"/>
  <c r="AX234" i="2" a="1"/>
  <c r="FU92" i="2" a="1"/>
  <c r="BB238" i="4" a="1"/>
  <c r="JY44" i="4" a="1"/>
  <c r="KC36" i="4" a="1"/>
  <c r="KB133" i="4" a="1"/>
  <c r="GL234" i="4" a="1"/>
  <c r="EI236" i="2" a="1"/>
  <c r="HK234" i="4" a="1"/>
  <c r="JV193" i="4" a="1"/>
  <c r="II235" i="4" a="1"/>
  <c r="IP236" i="4" a="1"/>
  <c r="JZ191" i="4" a="1"/>
  <c r="FJ234" i="4" a="1"/>
  <c r="EE238" i="4" a="1"/>
  <c r="HW238" i="4" a="1"/>
  <c r="GO237" i="4" a="1"/>
  <c r="BS235" i="4" a="1"/>
  <c r="P234" i="2" a="1"/>
  <c r="EC238" i="2" a="1"/>
  <c r="FU74" i="2" a="1"/>
  <c r="JZ38" i="4" a="1"/>
  <c r="IN234" i="4" a="1"/>
  <c r="FY79" i="2" a="1"/>
  <c r="JX118" i="4" a="1"/>
  <c r="KB152" i="4" a="1"/>
  <c r="KB177" i="4" a="1"/>
  <c r="FB238" i="4" a="1"/>
  <c r="KB233" i="4" a="1"/>
  <c r="JV93" i="4" a="1"/>
  <c r="KA90" i="4" a="1"/>
  <c r="AQ238" i="2" a="1"/>
  <c r="HR236" i="4" a="1"/>
  <c r="KC165" i="4" a="1"/>
  <c r="FY28" i="2" a="1"/>
  <c r="JV81" i="4" a="1"/>
  <c r="JK236" i="4" a="1"/>
  <c r="JV40" i="4" a="1"/>
  <c r="Z234" i="2" a="1"/>
  <c r="HU238" i="4" a="1"/>
  <c r="FX231" i="2" a="1"/>
  <c r="HG235" i="4" a="1"/>
  <c r="JW180" i="4" a="1"/>
  <c r="FU19" i="2" a="1"/>
  <c r="DM236" i="4" a="1"/>
  <c r="JZ164" i="4" a="1"/>
  <c r="KC175" i="4" a="1"/>
  <c r="KA195" i="4" a="1"/>
  <c r="FW13" i="2" a="1"/>
  <c r="JV10" i="4" a="1"/>
  <c r="DP236" i="2" a="1"/>
  <c r="JZ136" i="4" a="1"/>
  <c r="KA67" i="4" a="1"/>
  <c r="EX238" i="4" a="1"/>
  <c r="AG238" i="2" a="1"/>
  <c r="ES236" i="4" a="1"/>
  <c r="GR234" i="4" a="1"/>
  <c r="EO238" i="4" a="1"/>
  <c r="JX154" i="4" a="1"/>
  <c r="BJ234" i="4" a="1"/>
  <c r="FM238" i="4" a="1"/>
  <c r="IV237" i="4" a="1"/>
  <c r="JZ97" i="4" a="1"/>
  <c r="FQ234" i="2" a="1"/>
  <c r="JV122" i="4" a="1"/>
  <c r="FX120" i="2" a="1"/>
  <c r="KA113" i="4" a="1"/>
  <c r="KC37" i="4" a="1"/>
  <c r="FY66" i="2" a="1"/>
  <c r="FX173" i="2" a="1"/>
  <c r="JI234" i="4" a="1"/>
  <c r="FV195" i="2" a="1"/>
  <c r="JY79" i="4" a="1"/>
  <c r="EG234" i="2" a="1"/>
  <c r="JY223" i="4" a="1"/>
  <c r="DR235" i="2" a="1"/>
  <c r="BB235" i="2" a="1"/>
  <c r="AR235" i="2" a="1"/>
  <c r="FZ236" i="4" a="1"/>
  <c r="FX119" i="2" a="1"/>
  <c r="X235" i="2" a="1"/>
  <c r="FW68" i="2" a="1"/>
  <c r="FD238" i="4" a="1"/>
  <c r="FW75" i="2" a="1"/>
  <c r="JW20" i="4" a="1"/>
  <c r="EZ237" i="4" a="1"/>
  <c r="CP236" i="4" a="1"/>
  <c r="EY237" i="2" a="1"/>
  <c r="JF237" i="4" a="1"/>
  <c r="JX155" i="4" a="1"/>
  <c r="GP234" i="4" a="1"/>
  <c r="KB226" i="4" a="1"/>
  <c r="BZ235" i="2" a="1"/>
  <c r="JZ206" i="4" a="1"/>
  <c r="AN237" i="4" a="1"/>
  <c r="KA60" i="4" a="1"/>
  <c r="BQ235" i="4" a="1"/>
  <c r="KB125" i="4" a="1"/>
  <c r="FV190" i="2" a="1"/>
  <c r="JZ103" i="4" a="1"/>
  <c r="JW159" i="4" a="1"/>
  <c r="DH236" i="2" a="1"/>
  <c r="JY195" i="4" a="1"/>
  <c r="EP234" i="4" a="1"/>
  <c r="JO236" i="4" a="1"/>
  <c r="FW126" i="2" a="1"/>
  <c r="JV201" i="4" a="1"/>
  <c r="FY212" i="2" a="1"/>
  <c r="KA209" i="4" a="1"/>
  <c r="AO237" i="4" a="1"/>
  <c r="FU99" i="2" a="1"/>
  <c r="JE234" i="4" a="1"/>
  <c r="JY21" i="4" a="1"/>
  <c r="DJ238" i="2" a="1"/>
  <c r="KC119" i="4" a="1"/>
  <c r="HN238" i="4" a="1"/>
  <c r="FX103" i="2" a="1"/>
  <c r="FU210" i="2" a="1"/>
  <c r="EX237" i="4" a="1"/>
  <c r="JY98" i="4" a="1"/>
  <c r="FU71" i="2" a="1"/>
  <c r="KC43" i="4" a="1"/>
  <c r="DP238" i="2" a="1"/>
  <c r="BT236" i="4" a="1"/>
  <c r="FY20" i="2" a="1"/>
  <c r="FY131" i="2" a="1"/>
  <c r="JX64" i="4" a="1"/>
  <c r="DA235" i="4" a="1"/>
  <c r="CE238" i="4" a="1"/>
  <c r="JV14" i="4" a="1"/>
  <c r="V238" i="4" a="1"/>
  <c r="L237" i="2" a="1"/>
  <c r="FX11" i="2" a="1"/>
  <c r="FC236" i="2" a="1"/>
  <c r="JV181" i="4" a="1"/>
  <c r="HT235" i="4" a="1"/>
  <c r="JW223" i="4" a="1"/>
  <c r="KC128" i="4" a="1"/>
  <c r="JW84" i="4" a="1"/>
  <c r="JZ52" i="4" a="1"/>
  <c r="CK235" i="4" a="1"/>
  <c r="FU45" i="2" a="1"/>
  <c r="GD237" i="4" a="1"/>
  <c r="FN236" i="4" a="1"/>
  <c r="JY74" i="4" a="1"/>
  <c r="G238" i="4" a="1"/>
  <c r="DZ237" i="4" a="1"/>
  <c r="JZ205" i="4" a="1"/>
  <c r="JY11" i="4" a="1"/>
  <c r="CU237" i="2" a="1"/>
  <c r="JV153" i="4" a="1"/>
  <c r="FX131" i="2" a="1"/>
  <c r="AU238" i="2" a="1"/>
  <c r="FU86" i="2" a="1"/>
  <c r="KA68" i="4" a="1"/>
  <c r="JZ14" i="4" a="1"/>
  <c r="BP237" i="2" a="1"/>
  <c r="JW34" i="4" a="1"/>
  <c r="ES234" i="2" a="1"/>
  <c r="BH235" i="2" a="1"/>
  <c r="KA40" i="4" a="1"/>
  <c r="E237" i="2" a="1"/>
  <c r="FU104" i="2" a="1"/>
  <c r="JW28" i="4" a="1"/>
  <c r="KB40" i="4" a="1"/>
  <c r="KA165" i="4" a="1"/>
  <c r="DW235" i="4" a="1"/>
  <c r="JY205" i="4" a="1"/>
  <c r="JY179" i="4" a="1"/>
  <c r="FU148" i="2" a="1"/>
  <c r="JW94" i="4" a="1"/>
  <c r="JZ155" i="4" a="1"/>
  <c r="IH234" i="4" a="1"/>
  <c r="AZ237" i="2" a="1"/>
  <c r="JY201" i="4" a="1"/>
  <c r="EE235" i="2" a="1"/>
  <c r="HJ234" i="4" a="1"/>
  <c r="DZ234" i="4" a="1"/>
  <c r="FV212" i="2" a="1"/>
  <c r="EN238" i="2" a="1"/>
  <c r="FX20" i="2" a="1"/>
  <c r="FX170" i="2" a="1"/>
  <c r="CE237" i="2" a="1"/>
  <c r="FU134" i="2" a="1"/>
  <c r="FV18" i="2" a="1"/>
  <c r="DL238" i="4" a="1"/>
  <c r="JW186" i="4" a="1"/>
  <c r="II237" i="4" a="1"/>
  <c r="JV19" i="4" a="1"/>
  <c r="FW161" i="2" a="1"/>
  <c r="KA88" i="4" a="1"/>
  <c r="KC53" i="4" a="1"/>
  <c r="EB237" i="2" a="1"/>
  <c r="FW211" i="2" a="1"/>
  <c r="FX163" i="2" a="1"/>
  <c r="IS238" i="4" a="1"/>
  <c r="C238" i="4" a="1"/>
  <c r="AZ234" i="4" a="1"/>
  <c r="JX180" i="4" a="1"/>
  <c r="EM234" i="4" a="1"/>
  <c r="GZ238" i="4" a="1"/>
  <c r="JX117" i="4" a="1"/>
  <c r="FN235" i="4" a="1"/>
  <c r="KC146" i="4" a="1"/>
  <c r="JY59" i="4" a="1"/>
  <c r="EK235" i="2" a="1"/>
  <c r="KC225" i="4" a="1"/>
  <c r="DB235" i="4" a="1"/>
  <c r="JX88" i="4" a="1"/>
  <c r="JY229" i="4" a="1"/>
  <c r="KB9" i="4" a="1"/>
  <c r="JY137" i="4" a="1"/>
  <c r="CD234" i="4" a="1"/>
  <c r="BF234" i="4" a="1"/>
  <c r="FV38" i="2" a="1"/>
  <c r="FU67" i="2" a="1"/>
  <c r="KB70" i="4" a="1"/>
  <c r="FW223" i="2" a="1"/>
  <c r="KB101" i="4" a="1"/>
  <c r="FU79" i="2" a="1"/>
  <c r="JX102" i="4" a="1"/>
  <c r="KC202" i="4" a="1"/>
  <c r="KA157" i="4" a="1"/>
  <c r="DT237" i="2" a="1"/>
  <c r="HE237" i="4" a="1"/>
  <c r="FW145" i="2" a="1"/>
  <c r="CL237" i="2" a="1"/>
  <c r="GB234" i="4" a="1"/>
  <c r="FX155" i="2" a="1"/>
  <c r="DM237" i="2" a="1"/>
  <c r="JW87" i="4" a="1"/>
  <c r="FX153" i="2" a="1"/>
  <c r="FY170" i="2" a="1"/>
  <c r="JW19" i="4" a="1"/>
  <c r="JY212" i="4" a="1"/>
  <c r="O237" i="2" a="1"/>
  <c r="HM237" i="4" a="1"/>
  <c r="JX91" i="4" a="1"/>
  <c r="FV163" i="2" a="1"/>
  <c r="JW130" i="4" a="1"/>
  <c r="JZ138" i="4" a="1"/>
  <c r="FU124" i="2" a="1"/>
  <c r="KA96" i="4" a="1"/>
  <c r="FW189" i="2" a="1"/>
  <c r="AY235" i="4" a="1"/>
  <c r="DP234" i="2" a="1"/>
  <c r="GK234" i="4" a="1"/>
  <c r="IR234" i="4" a="1"/>
  <c r="JZ139" i="4" a="1"/>
  <c r="KA59" i="4" a="1"/>
  <c r="FY130" i="2" a="1"/>
  <c r="CO236" i="2" a="1"/>
  <c r="JV139" i="4" a="1"/>
  <c r="FX227" i="2" a="1"/>
  <c r="GH234" i="4" a="1"/>
  <c r="JJ235" i="4" a="1"/>
  <c r="KA172" i="4" a="1"/>
  <c r="FY150" i="2" a="1"/>
  <c r="JV61" i="4" a="1"/>
  <c r="FV205" i="2" a="1"/>
  <c r="JW179" i="4" a="1"/>
  <c r="JK237" i="4" a="1"/>
  <c r="KA176" i="4" a="1"/>
  <c r="AR234" i="2" a="1"/>
  <c r="JQ235" i="4" a="1"/>
  <c r="BO237" i="4" a="1"/>
  <c r="JW163" i="4" a="1"/>
  <c r="FY135" i="2" a="1"/>
  <c r="DW238" i="4" a="1"/>
  <c r="IC234" i="4" a="1"/>
  <c r="KA79" i="4" a="1"/>
  <c r="FU133" i="2" a="1"/>
  <c r="FU70" i="2" a="1"/>
  <c r="DI235" i="4" a="1"/>
  <c r="GX238" i="4" a="1"/>
  <c r="KC95" i="4" a="1"/>
  <c r="JY25" i="4" a="1"/>
  <c r="JV21" i="4" a="1"/>
  <c r="JW93" i="4" a="1"/>
  <c r="JZ33" i="4" a="1"/>
  <c r="KC179" i="4" a="1"/>
  <c r="DF238" i="4" a="1"/>
  <c r="JZ146" i="4" a="1"/>
  <c r="FX114" i="2" a="1"/>
  <c r="BW236" i="4" a="1"/>
  <c r="KB180" i="4" a="1"/>
  <c r="KC133" i="4" a="1"/>
  <c r="IS237" i="4" a="1"/>
  <c r="KA183" i="4" a="1"/>
  <c r="EC235" i="2" a="1"/>
  <c r="JW46" i="4" a="1"/>
  <c r="KB224" i="4" a="1"/>
  <c r="KC15" i="4" a="1"/>
  <c r="FY223" i="2" a="1"/>
  <c r="BN236" i="2" a="1"/>
  <c r="EF236" i="4" a="1"/>
  <c r="JY51" i="4" a="1"/>
  <c r="GG235" i="4" a="1"/>
  <c r="HD236" i="4" a="1"/>
  <c r="KA143" i="4" a="1"/>
  <c r="FW28" i="2" a="1"/>
  <c r="AK235" i="2" a="1"/>
  <c r="AX236" i="2" a="1"/>
  <c r="FV208" i="2" a="1"/>
  <c r="KA231" i="4" a="1"/>
  <c r="DM235" i="4" a="1"/>
  <c r="KB157" i="4" a="1"/>
  <c r="JV49" i="4" a="1"/>
  <c r="DK236" i="4" a="1"/>
  <c r="FI236" i="4" a="1"/>
  <c r="JW70" i="4" a="1"/>
  <c r="DG237" i="2" a="1"/>
  <c r="FV169" i="2" a="1"/>
  <c r="JZ57" i="4" a="1"/>
  <c r="FL237" i="2" a="1"/>
  <c r="JF238" i="4" a="1"/>
  <c r="FW48" i="2" a="1"/>
  <c r="KB88" i="4" a="1"/>
  <c r="JY146" i="4" a="1"/>
  <c r="JY160" i="4" a="1"/>
  <c r="IN237" i="4" a="1"/>
  <c r="JJ237" i="4" a="1"/>
  <c r="KC176" i="4" a="1"/>
  <c r="FW33" i="2" a="1"/>
  <c r="JY45" i="4" a="1"/>
  <c r="BJ235" i="4" a="1"/>
  <c r="HC238" i="4" a="1"/>
  <c r="BS235" i="2" a="1"/>
  <c r="JY116" i="4" a="1"/>
  <c r="FX152" i="2" a="1"/>
  <c r="FX13" i="2" a="1"/>
  <c r="JZ78" i="4" a="1"/>
  <c r="CC236" i="4" a="1"/>
  <c r="FY184" i="2" a="1"/>
  <c r="KC153" i="4" a="1"/>
  <c r="KC214" i="4" a="1"/>
  <c r="KC112" i="4" a="1"/>
  <c r="DO234" i="4" a="1"/>
  <c r="HS237" i="4" a="1"/>
  <c r="BE234" i="2" a="1"/>
  <c r="FU90" i="2" a="1"/>
  <c r="JW79" i="4" a="1"/>
  <c r="JZ62" i="4" a="1"/>
  <c r="KA81" i="4" a="1"/>
  <c r="FV116" i="2" a="1"/>
  <c r="JY87" i="4" a="1"/>
  <c r="DF234" i="4" a="1"/>
  <c r="JY222" i="4" a="1"/>
  <c r="CN234" i="2" a="1"/>
  <c r="CI234" i="2" a="1"/>
  <c r="KC58" i="4" a="1"/>
  <c r="HB238" i="4" a="1"/>
  <c r="FI238" i="4" a="1"/>
  <c r="CR238" i="2" a="1"/>
  <c r="FV143" i="2" a="1"/>
  <c r="BE238" i="2" a="1"/>
  <c r="FY44" i="2" a="1"/>
  <c r="JX31" i="4" a="1"/>
  <c r="FX207" i="2" a="1"/>
  <c r="Z237" i="2" a="1"/>
  <c r="JW173" i="4" a="1"/>
  <c r="CI237" i="2" a="1"/>
  <c r="JW124" i="4" a="1"/>
  <c r="BG234" i="2" a="1"/>
  <c r="KB77" i="4" a="1"/>
  <c r="JY185" i="4" a="1"/>
  <c r="FV61" i="2" a="1"/>
  <c r="FV174" i="2" a="1"/>
  <c r="CZ234" i="4" a="1"/>
  <c r="JW135" i="4" a="1"/>
  <c r="FX232" i="2" a="1"/>
  <c r="GR237" i="4" a="1"/>
  <c r="ES237" i="4" a="1"/>
  <c r="KB185" i="4" a="1"/>
  <c r="FV140" i="2" a="1"/>
  <c r="EL234" i="2" a="1"/>
  <c r="B234" i="2" a="1"/>
  <c r="AX235" i="4" a="1"/>
  <c r="CD234" i="2" a="1"/>
  <c r="FV57" i="2" a="1"/>
  <c r="BE238" i="4" a="1"/>
  <c r="CM237" i="2" a="1"/>
  <c r="FX78" i="2" a="1"/>
  <c r="GH237" i="4" a="1"/>
  <c r="FX72" i="2" a="1"/>
  <c r="JW116" i="4" a="1"/>
  <c r="JY83" i="4" a="1"/>
  <c r="GT234" i="4" a="1"/>
  <c r="BL237" i="2" a="1"/>
  <c r="KB104" i="4" a="1"/>
  <c r="CI235" i="4" a="1"/>
  <c r="JW146" i="4" a="1"/>
  <c r="CS234" i="4" a="1"/>
  <c r="FW156" i="2" a="1"/>
  <c r="DN238" i="4" a="1"/>
  <c r="BK237" i="2" a="1"/>
  <c r="JX105" i="4" a="1"/>
  <c r="FR234" i="2" a="1"/>
  <c r="KC48" i="4" a="1"/>
  <c r="JX21" i="4" a="1"/>
  <c r="HZ237" i="4" a="1"/>
  <c r="FW193" i="2" a="1"/>
  <c r="KC136" i="4" a="1"/>
  <c r="FX76" i="2" a="1"/>
  <c r="KC55" i="4" a="1"/>
  <c r="HF237" i="4" a="1"/>
  <c r="CP237" i="2" a="1"/>
  <c r="JX36" i="4" a="1"/>
  <c r="JZ131" i="4" a="1"/>
  <c r="FX55" i="2" a="1"/>
  <c r="JW90" i="4" a="1"/>
  <c r="EQ236" i="4" a="1"/>
  <c r="FV75" i="2" a="1"/>
  <c r="JC238" i="4" a="1"/>
  <c r="FW121" i="2" a="1"/>
  <c r="KC27" i="4" a="1"/>
  <c r="BI237" i="2" a="1"/>
  <c r="FX147" i="2" a="1"/>
  <c r="FW17" i="2" a="1"/>
  <c r="KB117" i="4" a="1"/>
  <c r="FX169" i="2" a="1"/>
  <c r="IO234" i="4" a="1"/>
  <c r="FW150" i="2" a="1"/>
  <c r="JD234" i="4" a="1"/>
  <c r="EP234" i="2" a="1"/>
  <c r="AJ234" i="2" a="1"/>
  <c r="HY236" i="4" a="1"/>
  <c r="EK238" i="2" a="1"/>
  <c r="KA52" i="4" a="1"/>
  <c r="FX32" i="2" a="1"/>
  <c r="FX161" i="2" a="1"/>
  <c r="IA238" i="4" a="1"/>
  <c r="FV106" i="2" a="1"/>
  <c r="EK237" i="2" a="1"/>
  <c r="JX106" i="4" a="1"/>
  <c r="CE236" i="2" a="1"/>
  <c r="DF234" i="2" a="1"/>
  <c r="AT235" i="2" a="1"/>
  <c r="JW12" i="4" a="1"/>
  <c r="FS235" i="4" a="1"/>
  <c r="FY156" i="2" a="1"/>
  <c r="JZ42" i="4" a="1"/>
  <c r="FY232" i="2" a="1"/>
  <c r="FV142" i="2" a="1"/>
  <c r="HV237" i="4" a="1"/>
  <c r="JZ166" i="4" a="1"/>
  <c r="FE236" i="2" a="1"/>
  <c r="HG238" i="4" a="1"/>
  <c r="FV185" i="2" a="1"/>
  <c r="HP235" i="4" a="1"/>
  <c r="FU88" i="2" a="1"/>
  <c r="FA237" i="4" a="1"/>
  <c r="DV238" i="2" a="1"/>
  <c r="FX108" i="2" a="1"/>
  <c r="JX107" i="4" a="1"/>
  <c r="FX134" i="2" a="1"/>
  <c r="GS234" i="4" a="1"/>
  <c r="HI238" i="4" a="1"/>
  <c r="FW176" i="2" a="1"/>
  <c r="FW85" i="2" a="1"/>
  <c r="CJ236" i="4" a="1"/>
  <c r="JZ30" i="4" a="1"/>
  <c r="KC193" i="4" a="1"/>
  <c r="AK237" i="4" a="1"/>
  <c r="FW52" i="2" a="1"/>
  <c r="C237" i="2" a="1"/>
  <c r="ER237" i="4" a="1"/>
  <c r="FT236" i="4" a="1"/>
  <c r="FV211" i="2" a="1"/>
  <c r="JW55" i="4" a="1"/>
  <c r="JX148" i="4" a="1"/>
  <c r="KA167" i="4" a="1"/>
  <c r="EP235" i="2" a="1"/>
  <c r="DC236" i="2" a="1"/>
  <c r="FE237" i="2" a="1"/>
  <c r="AY238" i="2" a="1"/>
  <c r="FT234" i="4" a="1"/>
  <c r="EO235" i="4" a="1"/>
  <c r="AF237" i="2" a="1"/>
  <c r="KA74" i="4" a="1"/>
  <c r="JX224" i="4" a="1"/>
  <c r="KC170" i="4" a="1"/>
  <c r="FQ236" i="2" a="1"/>
  <c r="CQ236" i="2" a="1"/>
  <c r="JZ56" i="4" a="1"/>
  <c r="KA63" i="4" a="1"/>
  <c r="JX77" i="4" a="1"/>
  <c r="IA235" i="4" a="1"/>
  <c r="KC158" i="4" a="1"/>
  <c r="BO235" i="2" a="1"/>
  <c r="EA235" i="2" a="1"/>
  <c r="FV130" i="2" a="1"/>
  <c r="JV8" i="4" a="1"/>
  <c r="KA124" i="4" a="1"/>
  <c r="FU170" i="2" a="1"/>
  <c r="JY114" i="4" a="1"/>
  <c r="EJ235" i="2" a="1"/>
  <c r="KB163" i="4" a="1"/>
  <c r="FN235" i="2" a="1"/>
  <c r="CK237" i="4" a="1"/>
  <c r="FW118" i="2" a="1"/>
  <c r="GL236" i="4" a="1"/>
  <c r="KC24" i="4" a="1"/>
  <c r="JZ168" i="4" a="1"/>
  <c r="FU152" i="2" a="1"/>
  <c r="FY191" i="2" a="1"/>
  <c r="FW224" i="2" a="1"/>
  <c r="JV188" i="4" a="1"/>
  <c r="JZ12" i="4" a="1"/>
  <c r="CA236" i="4" a="1"/>
  <c r="FU66" i="2" a="1"/>
  <c r="Y235" i="2" a="1"/>
  <c r="FY145" i="2" a="1"/>
  <c r="KB222" i="4" a="1"/>
  <c r="FX178" i="2" a="1"/>
  <c r="FG235" i="2" a="1"/>
  <c r="KC197" i="4" a="1"/>
  <c r="KC233" i="4" a="1"/>
  <c r="FY134" i="2" a="1"/>
  <c r="DC234" i="4" a="1"/>
  <c r="FH238" i="4" a="1"/>
  <c r="FW227" i="2" a="1"/>
  <c r="JZ212" i="4" a="1"/>
  <c r="FU68" i="2" a="1"/>
  <c r="KB83" i="4" a="1"/>
  <c r="JX11" i="4" a="1"/>
  <c r="KA80" i="4" a="1"/>
  <c r="FW20" i="2" a="1"/>
  <c r="CN238" i="4" a="1"/>
  <c r="FV157" i="2" a="1"/>
  <c r="AJ235" i="4" a="1"/>
  <c r="BP234" i="4" a="1"/>
  <c r="DY237" i="4" a="1"/>
  <c r="GD238" i="4" a="1"/>
  <c r="JZ98" i="4" a="1"/>
  <c r="KC73" i="4" a="1"/>
  <c r="HV235" i="4" a="1"/>
  <c r="KC39" i="4" a="1"/>
  <c r="BC234" i="4" a="1"/>
  <c r="FV223" i="2" a="1"/>
  <c r="ET238" i="4" a="1"/>
  <c r="E236" i="4" a="1"/>
  <c r="FY17" i="2" a="1"/>
  <c r="EB236" i="4" a="1"/>
  <c r="FU23" i="2" a="1"/>
  <c r="BT238" i="4" a="1"/>
  <c r="KA17" i="4" a="1"/>
  <c r="FX38" i="2" a="1"/>
  <c r="JV50" i="4" a="1"/>
  <c r="FK236" i="2" a="1"/>
  <c r="JV132" i="4" a="1"/>
  <c r="FU198" i="2" a="1"/>
  <c r="E235" i="2" a="1"/>
  <c r="FU147" i="2" a="1"/>
  <c r="JV17" i="4" a="1"/>
  <c r="FY115" i="2" a="1"/>
  <c r="JZ61" i="4" a="1"/>
  <c r="GH236" i="4" a="1"/>
  <c r="CS235" i="4" a="1"/>
  <c r="GY236" i="4" a="1"/>
  <c r="JY7" i="4" a="1"/>
  <c r="JZ232" i="4" a="1"/>
  <c r="BQ235" i="2" a="1"/>
  <c r="JW7" i="4" a="1"/>
  <c r="F238" i="2" a="1"/>
  <c r="CA238" i="2" a="1"/>
  <c r="CJ236" i="2" a="1"/>
  <c r="JZ175" i="4" a="1"/>
  <c r="FI236" i="2" a="1"/>
  <c r="ER234" i="4" a="1"/>
  <c r="FV171" i="2" a="1"/>
  <c r="FS237" i="2" a="1"/>
  <c r="FU108" i="2" a="1"/>
  <c r="JG238" i="4" a="1"/>
  <c r="JW210" i="4" a="1"/>
  <c r="JX85" i="4" a="1"/>
  <c r="CX238" i="2" a="1"/>
  <c r="JV125" i="4" a="1"/>
  <c r="FY151" i="2" a="1"/>
  <c r="DE236" i="2" a="1"/>
  <c r="DV236" i="2" a="1"/>
  <c r="JZ88" i="4" a="1"/>
  <c r="DS234" i="4" a="1"/>
  <c r="KA188" i="4" a="1"/>
  <c r="EE235" i="4" a="1"/>
  <c r="JX90" i="4" a="1"/>
  <c r="KC134" i="4" a="1"/>
  <c r="KA228" i="4" a="1"/>
  <c r="KC221" i="4" a="1"/>
  <c r="KB161" i="4" a="1"/>
  <c r="KC109" i="4" a="1"/>
  <c r="JW129" i="4" a="1"/>
  <c r="KA16" i="4" a="1"/>
  <c r="DU238" i="2" a="1"/>
  <c r="CB237" i="4" a="1"/>
  <c r="FY181" i="2" a="1"/>
  <c r="DY234" i="2" a="1"/>
  <c r="JW141" i="4" a="1"/>
  <c r="JW103" i="4" a="1"/>
  <c r="KC93" i="4" a="1"/>
  <c r="BC235" i="2" a="1"/>
  <c r="JX45" i="4" a="1"/>
  <c r="FA236" i="2" a="1"/>
  <c r="JY124" i="4" a="1"/>
  <c r="EC236" i="2" a="1"/>
  <c r="IE234" i="4" a="1"/>
  <c r="FV115" i="2" a="1"/>
  <c r="S236" i="4" a="1"/>
  <c r="FY45" i="2" a="1"/>
  <c r="FP238" i="4" a="1"/>
  <c r="KC144" i="4" a="1"/>
  <c r="KA170" i="4" a="1"/>
  <c r="DE237" i="2" a="1"/>
  <c r="EC237" i="4" a="1"/>
  <c r="FQ238" i="2" a="1"/>
  <c r="KC140" i="4" a="1"/>
  <c r="JV39" i="4" a="1"/>
  <c r="JZ170" i="4" a="1"/>
  <c r="JW8" i="4" a="1"/>
  <c r="FC235" i="4" a="1"/>
  <c r="JV43" i="4" a="1"/>
  <c r="JY26" i="4" a="1"/>
  <c r="KC191" i="4" a="1"/>
  <c r="FX53" i="2" a="1"/>
  <c r="BM237" i="2" a="1"/>
  <c r="KA85" i="4" a="1"/>
  <c r="JX178" i="4" a="1"/>
  <c r="BZ238" i="4" a="1"/>
  <c r="JX200" i="4" a="1"/>
  <c r="FV200" i="2" a="1"/>
  <c r="FX19" i="2" a="1"/>
  <c r="FY113" i="2" a="1"/>
  <c r="FX198" i="2" a="1"/>
  <c r="BW237" i="4" a="1"/>
  <c r="FK234" i="4" a="1"/>
  <c r="CC235" i="4" a="1"/>
  <c r="JZ100" i="4" a="1"/>
  <c r="IF238" i="4" a="1"/>
  <c r="JX55" i="4" a="1"/>
  <c r="FY7" i="2" a="1"/>
  <c r="JY106" i="4" a="1"/>
  <c r="FV48" i="2" a="1"/>
  <c r="FX132" i="2" a="1"/>
  <c r="JY177" i="4" a="1"/>
  <c r="JV143" i="4" a="1"/>
  <c r="AF236" i="2" a="1"/>
  <c r="FY55" i="2" a="1"/>
  <c r="EY234" i="2" a="1"/>
  <c r="KC180" i="4" a="1"/>
  <c r="FX91" i="2" a="1"/>
  <c r="F234" i="4" a="1"/>
  <c r="JX111" i="4" a="1"/>
  <c r="FE238" i="2" a="1"/>
  <c r="CG238" i="4" a="1"/>
  <c r="FV81" i="2" a="1"/>
  <c r="EI235" i="4" a="1"/>
  <c r="O236" i="2" a="1"/>
  <c r="JZ122" i="4" a="1"/>
  <c r="FV13" i="2" a="1"/>
  <c r="KB36" i="4" a="1"/>
  <c r="FX115" i="2" a="1"/>
  <c r="JX51" i="4" a="1"/>
  <c r="FX137" i="2" a="1"/>
  <c r="FU159" i="2" a="1"/>
  <c r="FQ235" i="2" a="1"/>
  <c r="DS234" i="2" a="1"/>
  <c r="JW44" i="4" a="1"/>
  <c r="DT238" i="4" a="1"/>
  <c r="FY120" i="2" a="1"/>
  <c r="FV80" i="2" a="1"/>
  <c r="GV237" i="4" a="1"/>
  <c r="W236" i="2" a="1"/>
  <c r="HB235" i="4" a="1"/>
  <c r="BD235" i="2" a="1"/>
  <c r="FU199" i="2" a="1"/>
  <c r="BQ238" i="4" a="1"/>
  <c r="JY85" i="4" a="1"/>
  <c r="JY15" i="4" a="1"/>
  <c r="CS234" i="2" a="1"/>
  <c r="DW234" i="4" a="1"/>
  <c r="AG237" i="2" a="1"/>
  <c r="KC181" i="4" a="1"/>
  <c r="CB235" i="4" a="1"/>
  <c r="JX26" i="4" a="1"/>
  <c r="CW234" i="2" a="1"/>
  <c r="CP238" i="2" a="1"/>
  <c r="BN238" i="2" a="1"/>
  <c r="JW73" i="4" a="1"/>
  <c r="U237" i="4" a="1"/>
  <c r="BX236" i="4" a="1"/>
  <c r="KB196" i="4" a="1"/>
  <c r="JZ18" i="4" a="1"/>
  <c r="JW224" i="4" a="1"/>
  <c r="KB134" i="4" a="1"/>
  <c r="KA36" i="4" a="1"/>
  <c r="JW49" i="4" a="1"/>
  <c r="IH236" i="4" a="1"/>
  <c r="JY132" i="4" a="1"/>
  <c r="KC224" i="4" a="1"/>
  <c r="DA234" i="2" a="1"/>
  <c r="BL236" i="2" a="1"/>
  <c r="JW115" i="4" a="1"/>
  <c r="HV236" i="4" a="1"/>
  <c r="JY148" i="4" a="1"/>
  <c r="EL238" i="2" a="1"/>
  <c r="IE236" i="4" a="1"/>
  <c r="BD236" i="2" a="1"/>
  <c r="JZ48" i="4" a="1"/>
  <c r="AI234" i="2" a="1"/>
  <c r="HM235" i="4" a="1"/>
  <c r="KC159" i="4" a="1"/>
  <c r="IZ235" i="4" a="1"/>
  <c r="JX9" i="4" a="1"/>
  <c r="FW10" i="2" a="1"/>
  <c r="HF236" i="4" a="1"/>
  <c r="FY185" i="2" a="1"/>
  <c r="JX41" i="4" a="1"/>
  <c r="HI236" i="4" a="1"/>
  <c r="FX56" i="2" a="1"/>
  <c r="AO236" i="4" a="1"/>
  <c r="EA236" i="4" a="1"/>
  <c r="GG237" i="4" a="1"/>
  <c r="IK237" i="4" a="1"/>
  <c r="FY194" i="2" a="1"/>
  <c r="GA234" i="4" a="1"/>
  <c r="KC139" i="4" a="1"/>
  <c r="AP235" i="2" a="1"/>
  <c r="FX222" i="2" a="1"/>
  <c r="GZ236" i="4" a="1"/>
  <c r="CO236" i="4" a="1"/>
  <c r="KA82" i="4" a="1"/>
  <c r="EN238" i="4" a="1"/>
  <c r="FU188" i="2" a="1"/>
  <c r="JV37" i="4" a="1"/>
  <c r="HS238" i="4" a="1"/>
  <c r="FW51" i="2" a="1"/>
  <c r="CQ237" i="4" a="1"/>
  <c r="JY181" i="4" a="1"/>
  <c r="FW93" i="2" a="1"/>
  <c r="FX34" i="2" a="1"/>
  <c r="Y238" i="2" a="1"/>
  <c r="FY60" i="2" a="1"/>
  <c r="JX194" i="4" a="1"/>
  <c r="IB236" i="4" a="1"/>
  <c r="KB89" i="4" a="1"/>
  <c r="KA53" i="4" a="1"/>
  <c r="FY24" i="2" a="1"/>
  <c r="ED238" i="2" a="1"/>
  <c r="FW38" i="2" a="1"/>
  <c r="FW84" i="2" a="1"/>
  <c r="KA19" i="4" a="1"/>
  <c r="EZ234" i="2" a="1"/>
  <c r="FV159" i="2" a="1"/>
  <c r="CY234" i="2" a="1"/>
  <c r="JX162" i="4" a="1"/>
  <c r="JW107" i="4" a="1"/>
  <c r="FP234" i="4" a="1"/>
  <c r="FW19" i="2" a="1"/>
  <c r="BZ234" i="4" a="1"/>
  <c r="JX53" i="4" a="1"/>
  <c r="EQ237" i="2" a="1"/>
  <c r="KB100" i="4" a="1"/>
  <c r="FV100" i="2" a="1"/>
  <c r="JV171" i="4" a="1"/>
  <c r="KC8" i="4" a="1"/>
  <c r="FY214" i="2" a="1"/>
  <c r="FU167" i="2" a="1"/>
  <c r="BN235" i="2" a="1"/>
  <c r="FY59" i="2" a="1"/>
  <c r="JW51" i="4" a="1"/>
  <c r="FY147" i="2" a="1"/>
  <c r="EM236" i="2" a="1"/>
  <c r="HK237" i="4" a="1"/>
  <c r="FU156" i="2" a="1"/>
  <c r="JC237" i="4" a="1"/>
  <c r="EK236" i="2" a="1"/>
  <c r="HQ235" i="4" a="1"/>
  <c r="JV53" i="4" a="1"/>
  <c r="GF238" i="4" a="1"/>
  <c r="FV66" i="2" a="1"/>
  <c r="FU202" i="2" a="1"/>
  <c r="JY221" i="4" a="1"/>
  <c r="JX216" i="4" a="1"/>
  <c r="FY23" i="2" a="1"/>
  <c r="EM237" i="4" a="1"/>
  <c r="HG234" i="4" a="1"/>
  <c r="F236" i="2" a="1"/>
  <c r="JZ171" i="4" a="1"/>
  <c r="C237" i="4" a="1"/>
  <c r="FU212" i="2" a="1"/>
  <c r="JZ111" i="4" a="1"/>
  <c r="BS238" i="2" a="1"/>
  <c r="KA76" i="4" a="1"/>
  <c r="B237" i="2" a="1"/>
  <c r="B238" i="2" a="1"/>
  <c r="FW159" i="2" a="1"/>
  <c r="FU33" i="2" a="1"/>
  <c r="KC148" i="4" a="1"/>
  <c r="DG236" i="2" a="1"/>
  <c r="JY64" i="4" a="1"/>
  <c r="JZ28" i="4" a="1"/>
  <c r="FW235" i="4" a="1"/>
  <c r="BO238" i="2" a="1"/>
  <c r="KB72" i="4" a="1"/>
  <c r="IZ237" i="4" a="1"/>
  <c r="FX124" i="2" a="1"/>
  <c r="JV98" i="4" a="1"/>
  <c r="FW79" i="2" a="1"/>
  <c r="JZ72" i="4" a="1"/>
  <c r="BK234" i="2" a="1"/>
  <c r="FW153" i="2" a="1"/>
  <c r="BR238" i="4" a="1"/>
  <c r="CT236" i="4" a="1"/>
  <c r="FL235" i="2" a="1"/>
  <c r="FW213" i="2" a="1"/>
  <c r="EF237" i="2" a="1"/>
  <c r="KB156" i="4" a="1"/>
  <c r="KC162" i="4" a="1"/>
  <c r="FV77" i="2" a="1"/>
  <c r="DB234" i="2" a="1"/>
  <c r="EC234" i="2" a="1"/>
  <c r="DF238" i="2" a="1"/>
  <c r="KA185" i="4" a="1"/>
  <c r="AP234" i="2" a="1"/>
  <c r="JX12" i="4" a="1"/>
  <c r="FD235" i="2" a="1"/>
  <c r="JY110" i="4" a="1"/>
  <c r="KC222" i="4" a="1"/>
  <c r="FX214" i="2" a="1"/>
  <c r="W234" i="4" a="1"/>
  <c r="DI237" i="4" a="1"/>
  <c r="KA92" i="4" a="1"/>
  <c r="KB24" i="4" a="1"/>
  <c r="HB236" i="4" a="1"/>
  <c r="KB146" i="4" a="1"/>
  <c r="FV196" i="2" a="1"/>
  <c r="JV119" i="4" a="1"/>
  <c r="FU222" i="2" a="1"/>
  <c r="JY23" i="4" a="1"/>
  <c r="JV73" i="4" a="1"/>
  <c r="JV105" i="4" a="1"/>
  <c r="JX46" i="4" a="1"/>
  <c r="FU63" i="2" a="1"/>
  <c r="KB78" i="4" a="1"/>
  <c r="FW125" i="2" a="1"/>
  <c r="FY171" i="2" a="1"/>
  <c r="BN237" i="2" a="1"/>
  <c r="JZ142" i="4" a="1"/>
  <c r="AH237" i="2" a="1"/>
  <c r="KC138" i="4" a="1"/>
  <c r="EN235" i="4" a="1"/>
  <c r="KB53" i="4" a="1"/>
  <c r="ET234" i="2" a="1"/>
  <c r="GL235" i="4" a="1"/>
  <c r="CT236" i="2" a="1"/>
  <c r="FW42" i="2" a="1"/>
  <c r="DT235" i="4" a="1"/>
  <c r="KB79" i="4" a="1"/>
  <c r="JV84" i="4" a="1"/>
  <c r="JZ181" i="4" a="1"/>
  <c r="JV199" i="4" a="1"/>
  <c r="DX234" i="4" a="1"/>
  <c r="JW143" i="4" a="1"/>
  <c r="JW197" i="4" a="1"/>
  <c r="JZ19" i="4" a="1"/>
  <c r="FY83" i="2" a="1"/>
  <c r="FY161" i="2" a="1"/>
  <c r="JX135" i="4" a="1"/>
  <c r="EY236" i="2" a="1"/>
  <c r="FW39" i="2" a="1"/>
  <c r="FU127" i="2" a="1"/>
  <c r="HW237" i="4" a="1"/>
  <c r="KB129" i="4" a="1"/>
  <c r="JW167" i="4" a="1"/>
  <c r="JW42" i="4" a="1"/>
  <c r="DU236" i="2" a="1"/>
  <c r="JZ93" i="4" a="1"/>
  <c r="FX83" i="2" a="1"/>
  <c r="FU187" i="2" a="1"/>
  <c r="JY12" i="4" a="1"/>
  <c r="IT238" i="4" a="1"/>
  <c r="JV23" i="4" a="1"/>
  <c r="IV238" i="4" a="1"/>
  <c r="JW18" i="4" a="1"/>
  <c r="FY112" i="2" a="1"/>
  <c r="FX199" i="2" a="1"/>
  <c r="KC56" i="4" a="1"/>
  <c r="JD236" i="4" a="1"/>
  <c r="FV209" i="2" a="1"/>
  <c r="EQ235" i="4" a="1"/>
  <c r="JZ108" i="4" a="1"/>
  <c r="JY127" i="4" a="1"/>
  <c r="KA197" i="4" a="1"/>
  <c r="KC124" i="4" a="1"/>
  <c r="KA196" i="4" a="1"/>
  <c r="JT237" i="4" a="1"/>
  <c r="JV134" i="4" a="1"/>
  <c r="DT237" i="4" a="1"/>
  <c r="JY117" i="4" a="1"/>
  <c r="CI234" i="4" a="1"/>
  <c r="JZ45" i="4" a="1"/>
  <c r="KB165" i="4" a="1"/>
  <c r="JZ173" i="4" a="1"/>
  <c r="HI237" i="4" a="1"/>
  <c r="BO235" i="4" a="1"/>
  <c r="FS234" i="4" a="1"/>
  <c r="JY107" i="4" a="1"/>
  <c r="CU236" i="4" a="1"/>
  <c r="HT237" i="4" a="1"/>
  <c r="CV234" i="2" a="1"/>
  <c r="AO238" i="4" a="1"/>
  <c r="KA132" i="4" a="1"/>
  <c r="JW17" i="4" a="1"/>
  <c r="CF234" i="2" a="1"/>
  <c r="S238" i="4" a="1"/>
  <c r="JY211" i="4" a="1"/>
  <c r="EO235" i="2" a="1"/>
  <c r="GY235" i="4" a="1"/>
  <c r="FY38" i="2" a="1"/>
  <c r="JW164" i="4" a="1"/>
  <c r="HR235" i="4" a="1"/>
  <c r="JY16" i="4" a="1"/>
  <c r="FY92" i="2" a="1"/>
  <c r="FY122" i="2" a="1"/>
  <c r="FS238" i="4" a="1"/>
  <c r="KB60" i="4" a="1"/>
  <c r="JY89" i="4" a="1"/>
  <c r="DD237" i="2" a="1"/>
  <c r="FX69" i="2" a="1"/>
  <c r="JW193" i="4" a="1"/>
  <c r="FY29" i="2" a="1"/>
  <c r="JW204" i="4" a="1"/>
  <c r="JX219" i="4" a="1"/>
  <c r="FW192" i="2" a="1"/>
  <c r="KB16" i="4" a="1"/>
  <c r="AS238" i="2" a="1"/>
  <c r="BR237" i="2" a="1"/>
  <c r="DO236" i="4" a="1"/>
  <c r="FW14" i="2" a="1"/>
  <c r="FY27" i="2" a="1"/>
  <c r="FX162" i="2" a="1"/>
  <c r="KA189" i="4" a="1"/>
  <c r="FU145" i="2" a="1"/>
  <c r="KC52" i="4" a="1"/>
  <c r="JZ194" i="4" a="1"/>
  <c r="BT237" i="4" a="1"/>
  <c r="DX238" i="4" a="1"/>
  <c r="JX189" i="4" a="1"/>
  <c r="JY84" i="4" a="1"/>
  <c r="JI238" i="4" a="1"/>
  <c r="FU31" i="2" a="1"/>
  <c r="HZ236" i="4" a="1"/>
  <c r="FU107" i="2" a="1"/>
  <c r="EX236" i="2" a="1"/>
  <c r="EB238" i="2" a="1"/>
  <c r="FY9" i="2" a="1"/>
  <c r="FV204" i="2" a="1"/>
  <c r="KC184" i="4" a="1"/>
  <c r="FV129" i="2" a="1"/>
  <c r="IP238" i="4" a="1"/>
  <c r="JY24" i="4" a="1"/>
  <c r="FY123" i="2" a="1"/>
  <c r="FV153" i="2" a="1"/>
  <c r="DT235" i="2" a="1"/>
  <c r="FU160" i="2" a="1"/>
  <c r="D235" i="4" a="1"/>
  <c r="FU165" i="2" a="1"/>
  <c r="JZ13" i="4" a="1"/>
  <c r="JW22" i="4" a="1"/>
  <c r="JV212" i="4" a="1"/>
  <c r="GU236" i="4" a="1"/>
  <c r="JX151" i="4" a="1"/>
  <c r="FN238" i="2" a="1"/>
  <c r="KA69" i="4" a="1"/>
  <c r="FU85" i="2" a="1"/>
  <c r="AM237" i="4" a="1"/>
  <c r="CD236" i="2" a="1"/>
  <c r="AG235" i="2" a="1"/>
  <c r="JC236" i="4" a="1"/>
  <c r="JY34" i="4" a="1"/>
  <c r="DE238" i="4" a="1"/>
  <c r="FY154" i="2" a="1"/>
  <c r="FY143" i="2" a="1"/>
  <c r="GV238" i="4" a="1"/>
  <c r="FW142" i="2" a="1"/>
  <c r="FW45" i="2" a="1"/>
  <c r="EW236" i="4" a="1"/>
  <c r="KB25" i="4" a="1"/>
  <c r="JZ202" i="4" a="1"/>
  <c r="JY103" i="4" a="1"/>
  <c r="KC30" i="4" a="1"/>
  <c r="KA136" i="4" a="1"/>
  <c r="FV12" i="2" a="1"/>
  <c r="KA64" i="4" a="1"/>
  <c r="EI235" i="2" a="1"/>
  <c r="CR236" i="2" a="1"/>
  <c r="JW86" i="4" a="1"/>
  <c r="KA56" i="4" a="1"/>
  <c r="JZ199" i="4" a="1"/>
  <c r="BO236" i="2" a="1"/>
  <c r="FY126" i="2" a="1"/>
  <c r="FJ236" i="2" a="1"/>
  <c r="JV88" i="4" a="1"/>
  <c r="ED235" i="2" a="1"/>
  <c r="FU53" i="2" a="1"/>
  <c r="CN238" i="2" a="1"/>
  <c r="JY145" i="4" a="1"/>
  <c r="JX134" i="4" a="1"/>
  <c r="FY96" i="2" a="1"/>
  <c r="HM236" i="4" a="1"/>
  <c r="JX57" i="4" a="1"/>
  <c r="FN238" i="4" a="1"/>
  <c r="JZ58" i="4" a="1"/>
  <c r="FZ237" i="4" a="1"/>
  <c r="FV104" i="2" a="1"/>
  <c r="FR235" i="4" a="1"/>
  <c r="V237" i="4" a="1"/>
  <c r="FY169" i="2" a="1"/>
  <c r="FX14" i="2" a="1"/>
  <c r="U238" i="4" a="1"/>
  <c r="JU234" i="4" a="1"/>
  <c r="KB225" i="4" a="1"/>
  <c r="AJ238" i="4" a="1"/>
  <c r="FV44" i="2" a="1"/>
  <c r="BF237" i="2" a="1"/>
  <c r="FY30" i="2" a="1"/>
  <c r="ED234" i="2" a="1"/>
  <c r="EB235" i="2" a="1"/>
  <c r="G234" i="4" a="1"/>
  <c r="KA193" i="4" a="1"/>
  <c r="FU226" i="2" a="1"/>
  <c r="FW31" i="2" a="1"/>
  <c r="FV90" i="2" a="1"/>
  <c r="BR238" i="2" a="1"/>
  <c r="FW233" i="2" a="1"/>
  <c r="FW23" i="2" a="1"/>
  <c r="KC110" i="4" a="1"/>
  <c r="FX221" i="2" a="1"/>
  <c r="CA238" i="4" a="1"/>
  <c r="FW101" i="2" a="1"/>
  <c r="JV145" i="4" a="1"/>
  <c r="JZ207" i="4" a="1"/>
  <c r="CU237" i="4" a="1"/>
  <c r="FX203" i="2" a="1"/>
  <c r="KA115" i="4" a="1"/>
  <c r="HP237" i="4" a="1"/>
  <c r="FU144" i="2" a="1"/>
  <c r="DJ236" i="4" a="1"/>
  <c r="HT234" i="4" a="1"/>
  <c r="JX229" i="4" a="1"/>
  <c r="JV69" i="4" a="1"/>
  <c r="JY73" i="4" a="1"/>
  <c r="JX169" i="4" a="1"/>
  <c r="DD235" i="2" a="1"/>
  <c r="FX111" i="2" a="1"/>
  <c r="JY209" i="4" a="1"/>
  <c r="FY87" i="2" a="1"/>
  <c r="CK237" i="2" a="1"/>
  <c r="V235" i="4" a="1"/>
  <c r="FX238" i="4" a="1"/>
  <c r="JW61" i="4" a="1"/>
  <c r="FX67" i="2" a="1"/>
  <c r="FX27" i="2" a="1"/>
  <c r="FU44" i="2" a="1"/>
  <c r="KA148" i="4" a="1"/>
  <c r="KA46" i="4" a="1"/>
  <c r="CL235" i="2" a="1"/>
  <c r="JW76" i="4" a="1"/>
  <c r="T237" i="4" a="1"/>
  <c r="FY177" i="2" a="1"/>
  <c r="KC160" i="4" a="1"/>
  <c r="FV28" i="2" a="1"/>
  <c r="CX234" i="2" a="1"/>
  <c r="FV31" i="2" a="1"/>
  <c r="JW111" i="4" a="1"/>
  <c r="AZ237" i="4" a="1"/>
  <c r="FW195" i="2" a="1"/>
  <c r="JK235" i="4" a="1"/>
  <c r="V238" i="2" a="1"/>
  <c r="KA130" i="4" a="1"/>
  <c r="JZ178" i="4" a="1"/>
  <c r="GV236" i="4" a="1"/>
  <c r="KB46" i="4" a="1"/>
  <c r="IM234" i="4" a="1"/>
  <c r="FW106" i="2" a="1"/>
  <c r="V234" i="4" a="1"/>
  <c r="FY215" i="2" a="1"/>
  <c r="BJ235" i="2" a="1"/>
  <c r="FV17" i="2" a="1"/>
  <c r="CI236" i="4" a="1"/>
  <c r="FY201" i="2" a="1"/>
  <c r="FY85" i="2" a="1"/>
  <c r="FS236" i="4" a="1"/>
  <c r="KB15" i="4" a="1"/>
  <c r="JK234" i="4" a="1"/>
  <c r="FX188" i="2" a="1"/>
  <c r="JL236" i="4" a="1"/>
  <c r="KB166" i="4" a="1"/>
  <c r="FU41" i="2" a="1"/>
  <c r="JV9" i="4" a="1"/>
  <c r="ED237" i="2" a="1"/>
  <c r="GK238" i="4" a="1"/>
  <c r="KC75" i="4" a="1"/>
  <c r="FX224" i="2" a="1"/>
  <c r="JX14" i="4" a="1"/>
  <c r="FU185" i="2" a="1"/>
  <c r="JV184" i="4" a="1"/>
  <c r="CF235" i="4" a="1"/>
  <c r="FV43" i="2" a="1"/>
  <c r="FY89" i="2" a="1"/>
  <c r="FY125" i="2" a="1"/>
  <c r="HA237" i="4" a="1"/>
  <c r="JY67" i="4" a="1"/>
  <c r="FO234" i="2" a="1"/>
  <c r="GX234" i="4" a="1"/>
  <c r="JO235" i="4" a="1"/>
  <c r="AT236" i="2" a="1"/>
  <c r="EM238" i="2" a="1"/>
  <c r="DR237" i="4" a="1"/>
  <c r="FW203" i="2" a="1"/>
  <c r="JV46" i="4" a="1"/>
  <c r="FK236" i="4" a="1"/>
  <c r="FR236" i="2" a="1"/>
  <c r="KB22" i="4" a="1"/>
  <c r="JX42" i="4" a="1"/>
  <c r="FW15" i="2" a="1"/>
  <c r="JZ49" i="4" a="1"/>
  <c r="KB193" i="4" a="1"/>
  <c r="JV13" i="4" a="1"/>
  <c r="FX145" i="2" a="1"/>
  <c r="BB236" i="2" a="1"/>
  <c r="HA235" i="4" a="1"/>
  <c r="JM237" i="4" a="1"/>
  <c r="JX213" i="4" a="1"/>
  <c r="BH235" i="4" a="1"/>
  <c r="FY84" i="2" a="1"/>
  <c r="JU236" i="4" a="1"/>
  <c r="GQ237" i="4" a="1"/>
  <c r="JY37" i="4" a="1"/>
  <c r="EX237" i="2" a="1"/>
  <c r="FX138" i="2" a="1"/>
  <c r="FW158" i="2" a="1"/>
  <c r="KC74" i="4" a="1"/>
  <c r="GQ238" i="4" a="1"/>
  <c r="FY168" i="2" a="1"/>
  <c r="FX223" i="2" a="1"/>
  <c r="FV193" i="2" a="1"/>
  <c r="KA134" i="4" a="1"/>
  <c r="EZ237" i="2" a="1"/>
  <c r="EN237" i="4" a="1"/>
  <c r="JY17" i="4" a="1"/>
  <c r="DQ238" i="2" a="1"/>
  <c r="DL237" i="2" a="1"/>
  <c r="DY238" i="2" a="1"/>
  <c r="JV160" i="4" a="1"/>
  <c r="FU163" i="2" a="1"/>
  <c r="CN235" i="4" a="1"/>
  <c r="JZ156" i="4" a="1"/>
  <c r="JV231" i="4" a="1"/>
  <c r="DJ238" i="4" a="1"/>
  <c r="KA25" i="4" a="1"/>
  <c r="JZ204" i="4" a="1"/>
  <c r="B235" i="2" a="1"/>
  <c r="KA65" i="4" a="1"/>
  <c r="FV162" i="2" a="1"/>
  <c r="FW149" i="2" a="1"/>
  <c r="JY194" i="4" a="1"/>
  <c r="GM235" i="4" a="1"/>
  <c r="JY173" i="4" a="1"/>
  <c r="FY76" i="2" a="1"/>
  <c r="CL238" i="4" a="1"/>
  <c r="FU197" i="2" a="1"/>
  <c r="IY238" i="4" a="1"/>
  <c r="JT235" i="4" a="1"/>
  <c r="JV136" i="4" a="1"/>
  <c r="GJ238" i="4" a="1"/>
  <c r="DC237" i="2" a="1"/>
  <c r="JX190" i="4" a="1"/>
  <c r="GJ235" i="4" a="1"/>
  <c r="JY143" i="4" a="1"/>
  <c r="IZ234" i="4" a="1"/>
  <c r="HT238" i="4" a="1"/>
  <c r="DN235" i="2" a="1"/>
  <c r="JW95" i="4" a="1"/>
  <c r="KC118" i="4" a="1"/>
  <c r="D237" i="2" a="1"/>
  <c r="FH234" i="4" a="1"/>
  <c r="FV89" i="2" a="1"/>
  <c r="EY238" i="4" a="1"/>
  <c r="JY168" i="4" a="1"/>
  <c r="FO238" i="2" a="1"/>
  <c r="KC200" i="4" a="1"/>
  <c r="DQ235" i="2" a="1"/>
  <c r="IO237" i="4" a="1"/>
  <c r="JV159" i="4" a="1"/>
  <c r="FY82" i="2" a="1"/>
  <c r="FX40" i="2" a="1"/>
  <c r="FY100" i="2" a="1"/>
  <c r="JY52" i="4" a="1"/>
  <c r="JY94" i="4" a="1"/>
  <c r="BO234" i="4" a="1"/>
  <c r="KC102" i="4" a="1"/>
  <c r="JV90" i="4" a="1"/>
  <c r="CM238" i="4" a="1"/>
  <c r="JX163" i="4" a="1"/>
  <c r="JZ43" i="4" a="1"/>
  <c r="FV226" i="2" a="1"/>
  <c r="CM235" i="4" a="1"/>
  <c r="KA166" i="4" a="1"/>
  <c r="FU153" i="2" a="1"/>
  <c r="CN234" i="4" a="1"/>
  <c r="FY173" i="2" a="1"/>
  <c r="KC231" i="4" a="1"/>
  <c r="FX51" i="2" a="1"/>
  <c r="FW115" i="2" a="1"/>
  <c r="GI234" i="4" a="1"/>
  <c r="II238" i="4" a="1"/>
  <c r="FU146" i="2" a="1"/>
  <c r="JX193" i="4" a="1"/>
  <c r="FX23" i="2" a="1"/>
  <c r="FU203" i="2" a="1"/>
  <c r="AF235" i="2" a="1"/>
  <c r="FU150" i="2" a="1"/>
  <c r="CY236" i="4" a="1"/>
  <c r="JE238" i="4" a="1"/>
  <c r="FY174" i="2" a="1"/>
  <c r="KB81" i="4" a="1"/>
  <c r="KC232" i="4" a="1"/>
  <c r="FX135" i="2" a="1"/>
  <c r="FX48" i="2" a="1"/>
  <c r="BA235" i="4" a="1"/>
  <c r="JX131" i="4" a="1"/>
  <c r="JZ215" i="4" a="1"/>
  <c r="FW29" i="2" a="1"/>
  <c r="FU55" i="2" a="1"/>
  <c r="BT235" i="4" a="1"/>
  <c r="JV87" i="4" a="1"/>
  <c r="FU206" i="2" a="1"/>
  <c r="DX234" i="2" a="1"/>
  <c r="FO238" i="4" a="1"/>
  <c r="FW46" i="2" a="1"/>
  <c r="KB33" i="4" a="1"/>
  <c r="EZ236" i="2" a="1"/>
  <c r="FY199" i="2" a="1"/>
  <c r="JW233" i="4" a="1"/>
  <c r="GJ234" i="4" a="1"/>
  <c r="FY33" i="2" a="1"/>
  <c r="DE234" i="4" a="1"/>
  <c r="FV112" i="2" a="1"/>
  <c r="CH236" i="2" a="1"/>
  <c r="JW118" i="4" a="1"/>
  <c r="JW195" i="4" a="1"/>
  <c r="FY26" i="2" a="1"/>
  <c r="BT234" i="4" a="1"/>
  <c r="FV70" i="2" a="1"/>
  <c r="KA122" i="4" a="1"/>
  <c r="KC38" i="4" a="1"/>
  <c r="JY166" i="4" a="1"/>
  <c r="BF235" i="2" a="1"/>
  <c r="EM238" i="4" a="1"/>
  <c r="KC61" i="4" a="1"/>
  <c r="JV95" i="4" a="1"/>
  <c r="AU234" i="2" a="1"/>
  <c r="FX58" i="2" a="1"/>
  <c r="CL238" i="2" a="1"/>
  <c r="JW184" i="4" a="1"/>
  <c r="JZ27" i="4" a="1"/>
  <c r="JY140" i="4" a="1"/>
  <c r="EJ235" i="4" a="1"/>
  <c r="JW89" i="4" a="1"/>
  <c r="EV238" i="4" a="1"/>
  <c r="JW226" i="4" a="1"/>
  <c r="KA173" i="4" a="1"/>
  <c r="FY86" i="2" a="1"/>
  <c r="HB237" i="4" a="1"/>
  <c r="FW181" i="2" a="1"/>
  <c r="KB20" i="4" a="1"/>
  <c r="JH236" i="4" a="1"/>
  <c r="JW30" i="4" a="1"/>
  <c r="FK235" i="2" a="1"/>
  <c r="JZ81" i="4" a="1"/>
  <c r="FV136" i="2" a="1"/>
  <c r="FU201" i="2" a="1"/>
  <c r="KC44" i="4" a="1"/>
  <c r="GA236" i="4" a="1"/>
  <c r="HR238" i="4" a="1"/>
  <c r="CY235" i="2" a="1"/>
  <c r="JX144" i="4" a="1"/>
  <c r="FV37" i="2" a="1"/>
  <c r="FW207" i="2" a="1"/>
  <c r="GG234" i="4" a="1"/>
  <c r="ET236" i="4" a="1"/>
  <c r="FX209" i="2" a="1"/>
  <c r="KA28" i="4" a="1"/>
  <c r="BQ238" i="2" a="1"/>
  <c r="FU184" i="2" a="1"/>
  <c r="JX82" i="4" a="1"/>
  <c r="BU237" i="2" a="1"/>
  <c r="FY107" i="2" a="1"/>
  <c r="GV235" i="4" a="1"/>
  <c r="KC185" i="4" a="1"/>
  <c r="BP235" i="4" a="1"/>
  <c r="JV101" i="4" a="1"/>
  <c r="KA101" i="4" a="1"/>
  <c r="JW36" i="4" a="1"/>
  <c r="JZ73" i="4" a="1"/>
  <c r="FX186" i="2" a="1"/>
  <c r="FX64" i="2" a="1"/>
  <c r="BE237" i="2" a="1"/>
  <c r="AJ234" i="4" a="1"/>
  <c r="JY200" i="4" a="1"/>
  <c r="X235" i="4" a="1"/>
  <c r="FV133" i="2" a="1"/>
  <c r="JV99" i="4" a="1"/>
  <c r="CF235" i="2" a="1"/>
  <c r="BU236" i="2" a="1"/>
  <c r="CF238" i="2" a="1"/>
  <c r="DK237" i="2" a="1"/>
  <c r="KB80" i="4" a="1"/>
  <c r="D234" i="2" a="1"/>
  <c r="JX197" i="4" a="1"/>
  <c r="FV94" i="2" a="1"/>
  <c r="KC84" i="4" a="1"/>
  <c r="JZ208" i="4" a="1"/>
  <c r="FY61" i="2" a="1"/>
  <c r="KA73" i="4" a="1"/>
  <c r="DJ237" i="2" a="1"/>
  <c r="FY129" i="2" a="1"/>
  <c r="FW64" i="2" a="1"/>
  <c r="FV216" i="2" a="1"/>
  <c r="FX30" i="2" a="1"/>
  <c r="KC29" i="4" a="1"/>
  <c r="JW170" i="4" a="1"/>
  <c r="FY94" i="2" a="1"/>
  <c r="JZ92" i="4" a="1"/>
  <c r="EE237" i="2" a="1"/>
  <c r="FV192" i="2" a="1"/>
  <c r="BH234" i="2" a="1"/>
  <c r="BO237" i="2" a="1"/>
  <c r="AJ237" i="2" a="1"/>
  <c r="JX7" i="4" a="1"/>
  <c r="FX60" i="2" a="1"/>
  <c r="JA238" i="4" a="1"/>
  <c r="BK236" i="2" a="1"/>
  <c r="FW146" i="2" a="1"/>
  <c r="JV208" i="4" a="1"/>
  <c r="FW174" i="2" a="1"/>
  <c r="AL236" i="4" a="1"/>
  <c r="DM234" i="4" a="1"/>
  <c r="DI238" i="4" a="1"/>
  <c r="FZ235" i="4" a="1"/>
  <c r="ER236" i="4" a="1"/>
  <c r="KB95" i="4" a="1"/>
  <c r="FY104" i="2" a="1"/>
  <c r="JW78" i="4" a="1"/>
  <c r="BJ236" i="2" a="1"/>
  <c r="KB11" i="4" a="1"/>
  <c r="JV220" i="4" a="1"/>
  <c r="DZ236" i="2" a="1"/>
  <c r="FU20" i="2" a="1"/>
  <c r="FU137" i="2" a="1"/>
  <c r="FU11" i="2" a="1"/>
  <c r="EP236" i="2" a="1"/>
  <c r="EE236" i="2" a="1"/>
  <c r="FU59" i="2" a="1"/>
  <c r="DS236" i="2" a="1"/>
  <c r="KB54" i="4" a="1"/>
  <c r="KB212" i="4" a="1"/>
  <c r="FW138" i="2" a="1"/>
  <c r="FY116" i="2" a="1"/>
  <c r="JZ188" i="4" a="1"/>
  <c r="JX140" i="4" a="1"/>
  <c r="FV206" i="2" a="1"/>
  <c r="JV138" i="4" a="1"/>
  <c r="EJ237" i="2" a="1"/>
  <c r="EH234" i="4" a="1"/>
  <c r="CO234" i="4" a="1"/>
  <c r="JZ77" i="4" a="1"/>
  <c r="FV58" i="2" a="1"/>
  <c r="FU179" i="2" a="1"/>
  <c r="FC237" i="2" a="1"/>
  <c r="KA140" i="4" a="1"/>
  <c r="CK234" i="4" a="1"/>
  <c r="FW157" i="2" a="1"/>
  <c r="FW228" i="2" a="1"/>
  <c r="DU238" i="4" a="1"/>
  <c r="FY158" i="2" a="1"/>
  <c r="DK234" i="4" a="1"/>
  <c r="JX146" i="4" a="1"/>
  <c r="JZ39" i="4" a="1"/>
  <c r="JX8" i="4" a="1"/>
  <c r="DH238" i="4" a="1"/>
  <c r="FC234" i="4" a="1"/>
  <c r="FX128" i="2" a="1"/>
  <c r="JV233" i="4" a="1"/>
  <c r="JX110" i="4" a="1"/>
  <c r="DB238" i="4" a="1"/>
  <c r="FW139" i="2" a="1"/>
  <c r="FW116" i="2" a="1"/>
  <c r="KA72" i="4" a="1"/>
  <c r="JX212" i="4" a="1"/>
  <c r="JY10" i="4" a="1"/>
  <c r="JZ233" i="4" a="1"/>
  <c r="FX168" i="2" a="1"/>
  <c r="JE236" i="4" a="1"/>
  <c r="N234" i="2" a="1"/>
  <c r="DN236" i="4" a="1"/>
  <c r="JX84" i="4" a="1"/>
  <c r="BH237" i="2" a="1"/>
  <c r="ES237" i="2" a="1"/>
  <c r="CK238" i="2" a="1"/>
  <c r="JV111" i="4" a="1"/>
  <c r="FX150" i="2" a="1"/>
  <c r="FV36" i="2" a="1"/>
  <c r="D237" i="4" a="1"/>
  <c r="JX184" i="4" a="1"/>
  <c r="FV176" i="2" a="1"/>
  <c r="KB155" i="4" a="1"/>
  <c r="HO238" i="4" a="1"/>
  <c r="AQ237" i="2" a="1"/>
  <c r="KA204" i="4" a="1"/>
  <c r="FY219" i="2" a="1"/>
  <c r="BA237" i="2" a="1"/>
  <c r="FU93" i="2" a="1"/>
  <c r="KA119" i="4" a="1"/>
  <c r="FU234" i="4" a="1"/>
  <c r="FX179" i="2" a="1"/>
  <c r="HD237" i="4" a="1"/>
  <c r="FY39" i="2" a="1"/>
  <c r="FU205" i="2" a="1"/>
  <c r="DI234" i="2" a="1"/>
  <c r="JZ75" i="4" a="1"/>
  <c r="JX76" i="4" a="1"/>
  <c r="FY98" i="2" a="1"/>
  <c r="FY195" i="2" a="1"/>
  <c r="JX123" i="4" a="1"/>
  <c r="FY25" i="2" a="1"/>
  <c r="KA37" i="4" a="1"/>
  <c r="FY124" i="2" a="1"/>
  <c r="JX113" i="4" a="1"/>
  <c r="KC22" i="4" a="1"/>
  <c r="DN237" i="4" a="1"/>
  <c r="JV165" i="4" a="1"/>
  <c r="IW238" i="4" a="1"/>
  <c r="DR238" i="2" a="1"/>
  <c r="HR237" i="4" a="1"/>
  <c r="FX117" i="2" a="1"/>
  <c r="FX175" i="2" a="1"/>
  <c r="HH236" i="4" a="1"/>
  <c r="FV151" i="2" a="1"/>
  <c r="KB38" i="4" a="1"/>
  <c r="KB223" i="4" a="1"/>
  <c r="EE234" i="4" a="1"/>
  <c r="KB126" i="4" a="1"/>
  <c r="EX238" i="2" a="1"/>
  <c r="FV33" i="2" a="1"/>
  <c r="FW119" i="2" a="1"/>
  <c r="HK235" i="4" a="1"/>
  <c r="FW99" i="2" a="1"/>
  <c r="KB150" i="4" a="1"/>
  <c r="AH238" i="2" a="1"/>
  <c r="CW237" i="4" a="1"/>
  <c r="BS237" i="4" a="1"/>
  <c r="BN234" i="2" a="1"/>
  <c r="FV173" i="2" a="1"/>
  <c r="FY128" i="2" a="1"/>
  <c r="FV220" i="2" a="1"/>
  <c r="DM236" i="2" a="1"/>
  <c r="JX19" i="4" a="1"/>
  <c r="HO235" i="4" a="1"/>
  <c r="JY198" i="4" a="1"/>
  <c r="JY144" i="4" a="1"/>
  <c r="KA222" i="4" a="1"/>
  <c r="CO237" i="4" a="1"/>
  <c r="CB234" i="4" a="1"/>
  <c r="GW234" i="4" a="1"/>
  <c r="FY10" i="2" a="1"/>
  <c r="BS236" i="4" a="1"/>
  <c r="FW204" i="2" a="1"/>
  <c r="KC70" i="4" a="1"/>
  <c r="KC143" i="4" a="1"/>
  <c r="FU196" i="2" a="1"/>
  <c r="FW131" i="2" a="1"/>
  <c r="IF234" i="4" a="1"/>
  <c r="FV99" i="2" a="1"/>
  <c r="EA236" i="2" a="1"/>
  <c r="JZ221" i="4" a="1"/>
  <c r="FU149" i="2" a="1"/>
  <c r="KB148" i="4" a="1"/>
  <c r="JW191" i="4" a="1"/>
  <c r="CR235" i="2" a="1"/>
  <c r="CH237" i="4" a="1"/>
  <c r="FU65" i="2" a="1"/>
  <c r="IZ238" i="4" a="1"/>
  <c r="KB86" i="4" a="1"/>
  <c r="CZ235" i="4" a="1"/>
  <c r="BA237" i="4" a="1"/>
  <c r="FY111" i="2" a="1"/>
  <c r="KA123" i="4" a="1"/>
  <c r="GM234" i="4" a="1"/>
  <c r="KA97" i="4" a="1"/>
  <c r="FV74" i="2" a="1"/>
  <c r="JY40" i="4" a="1"/>
  <c r="BN238" i="4" a="1"/>
  <c r="JW165" i="4" a="1"/>
  <c r="FW221" i="2" a="1"/>
  <c r="JV211" i="4" a="1"/>
  <c r="KA186" i="4" a="1"/>
  <c r="FV141" i="2" a="1"/>
  <c r="IT235" i="4" a="1"/>
  <c r="W236" i="4" a="1"/>
  <c r="FU224" i="2" a="1"/>
  <c r="FX133" i="2" a="1"/>
  <c r="IZ236" i="4" a="1"/>
  <c r="FY54" i="2" a="1"/>
  <c r="KB139" i="4" a="1"/>
  <c r="FV125" i="2" a="1"/>
  <c r="KA198" i="4" a="1"/>
  <c r="DG236" i="4" a="1"/>
  <c r="EE236" i="4" a="1"/>
  <c r="JZ159" i="4" a="1"/>
  <c r="GI236" i="4" a="1"/>
  <c r="FW230" i="2" a="1"/>
  <c r="JZ96" i="4" a="1"/>
  <c r="FX17" i="2" a="1"/>
  <c r="CT235" i="2" a="1"/>
  <c r="FV83" i="2" a="1"/>
  <c r="F238" i="4" a="1"/>
  <c r="KA184" i="4" a="1"/>
  <c r="KA128" i="4" a="1"/>
  <c r="FX93" i="2" a="1"/>
  <c r="FW164" i="2" a="1"/>
  <c r="FW154" i="2" a="1"/>
  <c r="JW97" i="4" a="1"/>
  <c r="JY155" i="4" a="1"/>
  <c r="KC188" i="4" a="1"/>
  <c r="H235" i="4" a="1"/>
  <c r="JX208" i="4" a="1"/>
  <c r="FV155" i="2" a="1"/>
  <c r="KC178" i="4" a="1"/>
  <c r="FQ236" i="4" a="1"/>
  <c r="FY37" i="2" a="1"/>
  <c r="KB56" i="4" a="1"/>
  <c r="JZ101" i="4" a="1"/>
  <c r="FE234" i="2" a="1"/>
  <c r="KC204" i="4" a="1"/>
  <c r="JZ125" i="4" a="1"/>
  <c r="EV235" i="2" a="1"/>
  <c r="FV20" i="2" a="1"/>
  <c r="JX225" i="4" a="1"/>
  <c r="EL236" i="4" a="1"/>
  <c r="JY41" i="4" a="1"/>
  <c r="KB45" i="4" a="1"/>
  <c r="FX25" i="2" a="1"/>
  <c r="E236" i="2" a="1"/>
  <c r="CU235" i="2" a="1"/>
  <c r="FY162" i="2" a="1"/>
  <c r="FV233" i="2" a="1"/>
  <c r="KC141" i="4" a="1"/>
  <c r="FV56" i="2" a="1"/>
  <c r="BS237" i="2" a="1"/>
  <c r="FL238" i="2" a="1"/>
  <c r="KA200" i="4" a="1"/>
  <c r="KA227" i="4" a="1"/>
  <c r="FY188" i="2" a="1"/>
  <c r="JZ35" i="4" a="1"/>
  <c r="BY237" i="2" a="1"/>
  <c r="KC117" i="4" a="1"/>
  <c r="EY237" i="4" a="1"/>
  <c r="KC59" i="4" a="1"/>
  <c r="BE235" i="4" a="1"/>
  <c r="FV145" i="2" a="1"/>
  <c r="DL236" i="4" a="1"/>
  <c r="JV192" i="4" a="1"/>
  <c r="FY163" i="2" a="1"/>
  <c r="KB71" i="4" a="1"/>
  <c r="FX110" i="2" a="1"/>
  <c r="JV168" i="4" a="1"/>
  <c r="FY225" i="2" a="1"/>
  <c r="AG234" i="2" a="1"/>
  <c r="GR238" i="4" a="1"/>
  <c r="CV237" i="2" a="1"/>
  <c r="DR236" i="4" a="1"/>
  <c r="KB102" i="4" a="1"/>
  <c r="KC7" i="4" a="1"/>
  <c r="KB28" i="4" a="1"/>
  <c r="JV7" i="4" a="1"/>
  <c r="KC10" i="4" a="1"/>
  <c r="KB128" i="4" a="1"/>
  <c r="FV9" i="2" a="1"/>
  <c r="FW105" i="2" a="1"/>
  <c r="KC142" i="4" a="1"/>
  <c r="X238" i="4" a="1"/>
  <c r="GM236" i="4" a="1"/>
  <c r="JW58" i="4" a="1"/>
  <c r="FY203" i="2" a="1"/>
  <c r="CR237" i="4" a="1"/>
  <c r="FX107" i="2" a="1"/>
  <c r="KC88" i="4" a="1"/>
  <c r="Y236" i="2" a="1"/>
  <c r="JZ216" i="4" a="1"/>
  <c r="JV32" i="4" a="1"/>
  <c r="JY112" i="4" a="1"/>
  <c r="AK238" i="4" a="1"/>
  <c r="KB62" i="4" a="1"/>
  <c r="JV130" i="4" a="1"/>
  <c r="FX92" i="2" a="1"/>
  <c r="DP236" i="4" a="1"/>
  <c r="JW47" i="4" a="1"/>
  <c r="FX141" i="2" a="1"/>
  <c r="JW216" i="4" a="1"/>
  <c r="KA190" i="4" a="1"/>
  <c r="BX234" i="4" a="1"/>
  <c r="FU61" i="2" a="1"/>
  <c r="DU236" i="4" a="1"/>
  <c r="FV62" i="2" a="1"/>
  <c r="JZ123" i="4" a="1"/>
  <c r="DG238" i="4" a="1"/>
  <c r="DW236" i="2" a="1"/>
  <c r="DG238" i="2" a="1"/>
  <c r="JZ133" i="4" a="1"/>
  <c r="CX234" i="4" a="1"/>
  <c r="KC87" i="4" a="1"/>
  <c r="CS236" i="4" a="1"/>
  <c r="JO238" i="4" a="1"/>
  <c r="JX98" i="4" a="1"/>
  <c r="JZ195" i="4" a="1"/>
  <c r="JX195" i="4" a="1"/>
  <c r="JW188" i="4" a="1"/>
  <c r="KA146" i="4" a="1"/>
  <c r="FV120" i="2" a="1"/>
  <c r="KC19" i="4" a="1"/>
  <c r="AH235" i="2" a="1"/>
  <c r="KA154" i="4" a="1"/>
  <c r="JW144" i="4" a="1"/>
  <c r="EF234" i="4" a="1"/>
  <c r="DL235" i="4" a="1"/>
  <c r="FX211" i="2" a="1"/>
  <c r="CZ236" i="4" a="1"/>
  <c r="FF236" i="2" a="1"/>
  <c r="BE235" i="2" a="1"/>
  <c r="JZ16" i="4" a="1"/>
  <c r="KA83" i="4" a="1"/>
  <c r="FY114" i="2" a="1"/>
  <c r="JW213" i="4" a="1"/>
  <c r="JV86" i="4" a="1"/>
  <c r="FV177" i="2" a="1"/>
  <c r="KA27" i="4" a="1"/>
  <c r="ES235" i="4" a="1"/>
  <c r="GC238" i="4" a="1"/>
  <c r="CQ238" i="2" a="1"/>
  <c r="JZ115" i="4" a="1"/>
  <c r="JZ51" i="4" a="1"/>
  <c r="KB172" i="4" a="1"/>
  <c r="DT236" i="4" a="1"/>
  <c r="KA30" i="4" a="1"/>
  <c r="JV129" i="4" a="1"/>
  <c r="JV120" i="4" a="1"/>
  <c r="FW199" i="2" a="1"/>
  <c r="JX227" i="4" a="1"/>
  <c r="CW236" i="4" a="1"/>
  <c r="JV175" i="4" a="1"/>
  <c r="FX80" i="2" a="1"/>
  <c r="FW238" i="4" a="1"/>
  <c r="ET236" i="2" a="1"/>
  <c r="JY101" i="4" a="1"/>
  <c r="JV56" i="4" a="1"/>
  <c r="FY103" i="2" a="1"/>
  <c r="FX35" i="2" a="1"/>
  <c r="FV238" i="4" a="1"/>
  <c r="FY142" i="2" a="1"/>
  <c r="EZ236" i="4" a="1"/>
  <c r="DJ237" i="4" a="1"/>
  <c r="CT234" i="2" a="1"/>
  <c r="KB169" i="4" a="1"/>
  <c r="JY75" i="4" a="1"/>
  <c r="JW176" i="4" a="1"/>
  <c r="FW92" i="2" a="1"/>
  <c r="Y237" i="2" a="1"/>
  <c r="DC235" i="2" a="1"/>
  <c r="JZ31" i="4" a="1"/>
  <c r="FX33" i="2" a="1"/>
  <c r="FV98" i="2" a="1"/>
  <c r="FU89" i="2" a="1"/>
  <c r="JZ29" i="4" a="1"/>
  <c r="HZ235" i="4" a="1"/>
  <c r="FF235" i="4" a="1"/>
  <c r="FW113" i="2" a="1"/>
  <c r="FY121" i="2" a="1"/>
  <c r="EX236" i="4" a="1"/>
  <c r="JW192" i="4" a="1"/>
  <c r="CV236" i="2" a="1"/>
  <c r="FN236" i="2" a="1"/>
  <c r="JV31" i="4" a="1"/>
  <c r="JV18" i="4" a="1"/>
  <c r="DB238" i="2" a="1"/>
  <c r="BS234" i="2" a="1"/>
  <c r="JY128" i="4" a="1"/>
  <c r="V235" i="2" a="1"/>
  <c r="JQ236" i="4" a="1"/>
  <c r="FV118" i="2" a="1"/>
  <c r="JY161" i="4" a="1"/>
  <c r="GI238" i="4" a="1"/>
  <c r="ED237" i="4" a="1"/>
  <c r="FM237" i="2" a="1"/>
  <c r="JD235" i="4" a="1"/>
  <c r="CE235" i="2" a="1"/>
  <c r="BI235" i="2" a="1"/>
  <c r="BJ237" i="2" a="1"/>
  <c r="KC78" i="4" a="1"/>
  <c r="KA95" i="4" a="1"/>
  <c r="JV179" i="4" a="1"/>
  <c r="CA235" i="2" a="1"/>
  <c r="FU106" i="2" a="1"/>
  <c r="AZ238" i="2" a="1"/>
  <c r="FV167" i="2" a="1"/>
  <c r="EH235" i="2" a="1"/>
  <c r="JW171" i="4" a="1"/>
  <c r="KB207" i="4" a="1"/>
  <c r="FX171" i="2" a="1"/>
  <c r="D235" i="2" a="1"/>
  <c r="FY207" i="2" a="1"/>
  <c r="KA192" i="4" a="1"/>
  <c r="CZ237" i="2" a="1"/>
  <c r="JV219" i="4" a="1"/>
  <c r="JW104" i="4" a="1"/>
  <c r="IJ235" i="4" a="1"/>
  <c r="JV66" i="4" a="1"/>
  <c r="AI235" i="4" a="1"/>
  <c r="FY157" i="2" a="1"/>
  <c r="FY32" i="2" a="1"/>
  <c r="JX228" i="4" a="1"/>
  <c r="FV109" i="2" a="1"/>
  <c r="JW160" i="4" a="1"/>
  <c r="JW181" i="4" a="1"/>
  <c r="HC234" i="4" a="1"/>
  <c r="IS235" i="4" a="1"/>
  <c r="FV15" i="2" a="1"/>
  <c r="FV30" i="2" a="1"/>
  <c r="FU58" i="2" a="1"/>
  <c r="KC169" i="4" a="1"/>
  <c r="FU96" i="2" a="1"/>
  <c r="KC216" i="4" a="1"/>
  <c r="FU94" i="2" a="1"/>
  <c r="DK237" i="4" a="1"/>
  <c r="JY149" i="4" a="1"/>
  <c r="JM234" i="4" a="1"/>
  <c r="AY236" i="2" a="1"/>
  <c r="FW11" i="2" a="1"/>
  <c r="KC64" i="4" a="1"/>
  <c r="JX54" i="4" a="1"/>
  <c r="EW237" i="4" a="1"/>
  <c r="FH238" i="2" a="1"/>
  <c r="JV92" i="4" a="1"/>
  <c r="GZ235" i="4" a="1"/>
  <c r="HQ234" i="4" a="1"/>
  <c r="JX43" i="4" a="1"/>
  <c r="KA24" i="4" a="1"/>
  <c r="HI235" i="4" a="1"/>
  <c r="N238" i="2" a="1"/>
  <c r="FX22" i="2" a="1"/>
  <c r="JX211" i="4" a="1"/>
  <c r="JY220" i="4" a="1"/>
  <c r="JW35" i="4" a="1"/>
  <c r="CH236" i="4" a="1"/>
  <c r="FV41" i="2" a="1"/>
  <c r="KB17" i="4" a="1"/>
  <c r="FX212" i="2" a="1"/>
  <c r="KC173" i="4" a="1"/>
  <c r="BA234" i="2" a="1"/>
  <c r="JY147" i="4" a="1"/>
  <c r="JV203" i="4" a="1"/>
  <c r="GI237" i="4" a="1"/>
  <c r="KA14" i="4" a="1"/>
  <c r="DE235" i="2" a="1"/>
  <c r="BM238" i="2" a="1"/>
  <c r="FW102" i="2" a="1"/>
  <c r="FW132" i="2" a="1"/>
  <c r="KA77" i="4" a="1"/>
  <c r="FY75" i="2" a="1"/>
  <c r="AI238" i="4" a="1"/>
  <c r="FU97" i="2" a="1"/>
  <c r="FU176" i="2" a="1"/>
  <c r="JY69" i="4" a="1"/>
  <c r="KA219" i="4" a="1"/>
  <c r="BH236" i="2" a="1"/>
  <c r="KC65" i="4" a="1"/>
  <c r="JY178" i="4" a="1"/>
  <c r="IB238" i="4" a="1"/>
  <c r="GF237" i="4" a="1"/>
  <c r="FV147" i="2" a="1"/>
  <c r="GP236" i="4" a="1"/>
  <c r="CA234" i="2" a="1"/>
  <c r="JX233" i="4" a="1"/>
  <c r="W235" i="4" a="1"/>
  <c r="FV232" i="2" a="1"/>
  <c r="C238" i="2" a="1"/>
  <c r="FX7" i="2" a="1"/>
  <c r="DE234" i="2" a="1"/>
  <c r="FW196" i="2" a="1"/>
  <c r="FV92" i="2" a="1"/>
  <c r="FY35" i="2" a="1"/>
  <c r="FW231" i="2" a="1"/>
  <c r="JY203" i="4" a="1"/>
  <c r="GT235" i="4" a="1"/>
  <c r="IM238" i="4" a="1"/>
  <c r="GQ235" i="4" a="1"/>
  <c r="KB130" i="4" a="1"/>
  <c r="FV82" i="2" a="1"/>
  <c r="KB106" i="4" a="1"/>
  <c r="JV97" i="4" a="1"/>
  <c r="JY72" i="4" a="1"/>
  <c r="IO235" i="4" a="1"/>
  <c r="FW103" i="2" a="1"/>
  <c r="FY43" i="2" a="1"/>
  <c r="KB57" i="4" a="1"/>
  <c r="HJ237" i="4" a="1"/>
  <c r="KB48" i="4" a="1"/>
  <c r="EB236" i="2" a="1"/>
  <c r="JW162" i="4" a="1"/>
  <c r="JX145" i="4" a="1"/>
  <c r="DX235" i="2" a="1"/>
  <c r="KB50" i="4" a="1"/>
  <c r="JV114" i="4" a="1"/>
  <c r="BQ236" i="4" a="1"/>
  <c r="KA87" i="4" a="1"/>
  <c r="KB209" i="4" a="1"/>
  <c r="KB18" i="4" a="1"/>
  <c r="HO236" i="4" a="1"/>
  <c r="DA236" i="4" a="1"/>
  <c r="IM237" i="4" a="1"/>
  <c r="BY236" i="4" a="1"/>
  <c r="AJ237" i="4" a="1"/>
  <c r="FX146" i="2" a="1"/>
  <c r="FU227" i="2" a="1"/>
  <c r="EW234" i="2" a="1"/>
  <c r="FW166" i="2" a="1"/>
  <c r="JX149" i="4" a="1"/>
  <c r="FQ238" i="4" a="1"/>
  <c r="JW220" i="4" a="1"/>
  <c r="FV166" i="2" a="1"/>
  <c r="JV91" i="4" a="1"/>
  <c r="AI238" i="2" a="1"/>
  <c r="HE235" i="4" a="1"/>
  <c r="CM237" i="4" a="1"/>
  <c r="FY14" i="2" a="1"/>
  <c r="CY238" i="4" a="1"/>
  <c r="JV163" i="4" a="1"/>
  <c r="FU162" i="2" a="1"/>
  <c r="FJ237" i="4" a="1"/>
  <c r="KC129" i="4" a="1"/>
  <c r="AX236" i="4" a="1"/>
  <c r="JV135" i="4" a="1"/>
  <c r="KB26" i="4" a="1"/>
  <c r="KA127" i="4" a="1"/>
  <c r="KB61" i="4" a="1"/>
  <c r="EL238" i="4" a="1"/>
  <c r="JP238" i="4" a="1"/>
  <c r="KB198" i="4" a="1"/>
  <c r="JW209" i="4" a="1"/>
  <c r="JY164" i="4" a="1"/>
  <c r="FJ238" i="2" a="1"/>
  <c r="EA238" i="2" a="1"/>
  <c r="FW50" i="2" a="1"/>
  <c r="FV23" i="2" a="1"/>
  <c r="BD237" i="2" a="1"/>
  <c r="FB235" i="4" a="1"/>
  <c r="EA234" i="2" a="1"/>
  <c r="FV168" i="2" a="1"/>
  <c r="FW215" i="2" a="1"/>
  <c r="DI236" i="2" a="1"/>
  <c r="JW178" i="4" a="1"/>
  <c r="FU126" i="2" a="1"/>
  <c r="CD235" i="4" a="1"/>
  <c r="DH236" i="4" a="1"/>
  <c r="BD235" i="4" a="1"/>
  <c r="DQ237" i="4" a="1"/>
  <c r="FY141" i="2" a="1"/>
  <c r="JX133" i="4" a="1"/>
  <c r="FW16" i="2" a="1"/>
  <c r="KA9" i="4" a="1"/>
  <c r="JW67" i="4" a="1"/>
  <c r="IY234" i="4" a="1"/>
  <c r="AZ236" i="4" a="1"/>
  <c r="JW126" i="4" a="1"/>
  <c r="GB235" i="4" a="1"/>
  <c r="KB201" i="4" a="1"/>
  <c r="JZ150" i="4" a="1"/>
  <c r="FW96" i="2" a="1"/>
  <c r="FU28" i="2" a="1"/>
  <c r="JW75" i="4" a="1"/>
  <c r="FA237" i="2" a="1"/>
  <c r="FW114" i="2" a="1"/>
  <c r="ET235" i="4" a="1"/>
  <c r="FV124" i="2" a="1"/>
  <c r="FV16" i="2" a="1"/>
  <c r="CJ235" i="2" a="1"/>
  <c r="JV126" i="4" a="1"/>
  <c r="CT234" i="4" a="1"/>
  <c r="KA18" i="4" a="1"/>
  <c r="Y238" i="4" a="1"/>
  <c r="KC150" i="4" a="1"/>
  <c r="BP237" i="4" a="1"/>
  <c r="JY86" i="4" a="1"/>
  <c r="KC50" i="4" a="1"/>
  <c r="KB195" i="4" a="1"/>
  <c r="JY121" i="4" a="1"/>
  <c r="HF238" i="4" a="1"/>
  <c r="EO237" i="2" a="1"/>
  <c r="JW48" i="4" a="1"/>
  <c r="BA236" i="2" a="1"/>
  <c r="FM234" i="2" a="1"/>
  <c r="JY208" i="4" a="1"/>
  <c r="KC17" i="4" a="1"/>
  <c r="JX99" i="4" a="1"/>
  <c r="IR235" i="4" a="1"/>
  <c r="FV71" i="2" a="1"/>
  <c r="BZ238" i="2" a="1"/>
  <c r="KB23" i="4" a="1"/>
  <c r="FY180" i="2" a="1"/>
  <c r="FY167" i="2" a="1"/>
  <c r="AH236" i="4" a="1"/>
  <c r="KC45" i="4" a="1"/>
  <c r="FA238" i="4" a="1"/>
  <c r="KB186" i="4" a="1"/>
  <c r="JV205" i="4" a="1"/>
  <c r="FV222" i="2" a="1"/>
  <c r="KA191" i="4" a="1"/>
  <c r="KB108" i="4" a="1"/>
  <c r="FP234" i="2" a="1"/>
  <c r="FV229" i="2" a="1"/>
  <c r="JZ158" i="4" a="1"/>
  <c r="JV75" i="4" a="1"/>
  <c r="L234" i="2" a="1"/>
  <c r="IY237" i="4" a="1"/>
  <c r="FT238" i="4" a="1"/>
  <c r="JV204" i="4" a="1"/>
  <c r="JW196" i="4" a="1"/>
  <c r="DU237" i="4" a="1"/>
  <c r="DW236" i="4" a="1"/>
  <c r="JZ197" i="4" a="1"/>
  <c r="FU180" i="2" a="1"/>
  <c r="FY144" i="2" a="1"/>
  <c r="JZ99" i="4" a="1"/>
  <c r="DT238" i="2" a="1"/>
  <c r="HA238" i="4" a="1"/>
  <c r="CI237" i="4" a="1"/>
  <c r="DD236" i="2" a="1"/>
  <c r="GS238" i="4" a="1"/>
  <c r="FV199" i="2" a="1"/>
  <c r="KA210" i="4" a="1"/>
  <c r="JX210" i="4" a="1"/>
  <c r="FW206" i="2" a="1"/>
  <c r="FI235" i="4" a="1"/>
  <c r="FX166" i="2" a="1"/>
  <c r="JZ47" i="4" a="1"/>
  <c r="FW190" i="2" a="1"/>
  <c r="BN236" i="4" a="1"/>
  <c r="AI237" i="4" a="1"/>
  <c r="KA12" i="4" a="1"/>
  <c r="FW185" i="2" a="1"/>
  <c r="FW165" i="2" a="1"/>
  <c r="JF234" i="4" a="1"/>
  <c r="KA103" i="4" a="1"/>
  <c r="FD235" i="4" a="1"/>
  <c r="FU161" i="2" a="1"/>
  <c r="JW203" i="4" a="1"/>
  <c r="KA29" i="4" a="1"/>
  <c r="JZ66" i="4" a="1"/>
  <c r="FL236" i="4" a="1"/>
  <c r="FU233" i="2" a="1"/>
  <c r="JZ186" i="4" a="1"/>
  <c r="JZ7" i="4" a="1"/>
  <c r="JY70" i="4" a="1"/>
  <c r="BV238" i="4" a="1"/>
  <c r="FJ238" i="4" a="1"/>
  <c r="JX16" i="4" a="1"/>
  <c r="FV122" i="2" a="1"/>
  <c r="FU136" i="2" a="1"/>
  <c r="JY157" i="4" a="1"/>
  <c r="JW120" i="4" a="1"/>
  <c r="BG236" i="2" a="1"/>
  <c r="JZ190" i="4" a="1"/>
  <c r="JZ187" i="4" a="1"/>
  <c r="FJ234" i="2" a="1"/>
  <c r="KA105" i="4" a="1"/>
  <c r="FY34" i="2" a="1"/>
  <c r="CD238" i="2" a="1"/>
  <c r="BS234" i="4" a="1"/>
  <c r="BY237" i="4" a="1"/>
  <c r="CR237" i="2" a="1"/>
  <c r="FY63" i="2" a="1"/>
  <c r="JW63" i="4" a="1"/>
  <c r="FX116" i="2" a="1"/>
  <c r="JZ193" i="4" a="1"/>
  <c r="JW227" i="4" a="1"/>
  <c r="JW85" i="4" a="1"/>
  <c r="JB234" i="4" a="1"/>
  <c r="CM234" i="4" a="1"/>
  <c r="KA32" i="4" a="1"/>
  <c r="U236" i="4" a="1"/>
  <c r="AS235" i="2" a="1"/>
  <c r="JV16" i="4" a="1"/>
  <c r="AY237" i="2" a="1"/>
  <c r="JZ224" i="4" a="1"/>
  <c r="JZ94" i="4" a="1"/>
  <c r="AR236" i="2" a="1"/>
  <c r="KA141" i="4" a="1"/>
  <c r="EF238" i="2" a="1"/>
  <c r="JZ70" i="4" a="1"/>
  <c r="GW237" i="4" a="1"/>
  <c r="JW108" i="4" a="1"/>
  <c r="JX28" i="4" a="1"/>
  <c r="FY49" i="2" a="1"/>
  <c r="FW89" i="2" a="1"/>
  <c r="BY235" i="4" a="1"/>
  <c r="BV237" i="4" a="1"/>
  <c r="JW150" i="4" a="1"/>
  <c r="JW62" i="4" a="1"/>
  <c r="JW152" i="4" a="1"/>
  <c r="DK235" i="2" a="1"/>
  <c r="JS236" i="4" a="1"/>
  <c r="BX235" i="4" a="1"/>
  <c r="FY127" i="2" a="1"/>
  <c r="KA44" i="4" a="1"/>
  <c r="JV71" i="4" a="1"/>
  <c r="FW117" i="2" a="1"/>
  <c r="FW134" i="2" a="1"/>
  <c r="GG236" i="4" a="1"/>
  <c r="JX71" i="4" a="1"/>
  <c r="JW15" i="4" a="1"/>
  <c r="FV148" i="2" a="1"/>
  <c r="DW237" i="4" a="1"/>
  <c r="JX147" i="4" a="1"/>
  <c r="JZ145" i="4" a="1"/>
  <c r="FP236" i="2" a="1"/>
  <c r="CU236" i="2" a="1"/>
  <c r="KB59" i="4" a="1"/>
  <c r="W234" i="2" a="1"/>
  <c r="HG237" i="4" a="1"/>
  <c r="IV234" i="4" a="1"/>
  <c r="IU237" i="4" a="1"/>
  <c r="HP236" i="4" a="1"/>
  <c r="FY165" i="2" a="1"/>
  <c r="FV160" i="2" a="1"/>
  <c r="EH237" i="4" a="1"/>
  <c r="CG235" i="2" a="1"/>
  <c r="KA226" i="4" a="1"/>
  <c r="IA237" i="4" a="1"/>
  <c r="JW142" i="4" a="1"/>
  <c r="G235" i="4" a="1"/>
  <c r="FU207" i="2" a="1"/>
  <c r="FR234" i="4" a="1"/>
  <c r="FX99" i="2" a="1"/>
  <c r="KB202" i="4" a="1"/>
  <c r="IH237" i="4" a="1"/>
  <c r="ES238" i="2" a="1"/>
  <c r="FX176" i="2" a="1"/>
  <c r="FU209" i="2" a="1"/>
  <c r="JX205" i="4" a="1"/>
  <c r="JB236" i="4" a="1"/>
  <c r="JW69" i="4" a="1"/>
  <c r="JW132" i="4" a="1"/>
  <c r="FV188" i="2" a="1"/>
  <c r="JZ163" i="4" a="1"/>
  <c r="JV44" i="4" a="1"/>
  <c r="KC137" i="4" a="1"/>
  <c r="FU171" i="2" a="1"/>
  <c r="FW24" i="2" a="1"/>
  <c r="CF234" i="4" a="1"/>
  <c r="KB210" i="4" a="1"/>
  <c r="KA131" i="4" a="1"/>
  <c r="AF234" i="2" a="1"/>
  <c r="JX116" i="4" a="1"/>
  <c r="EN234" i="4" a="1"/>
  <c r="KB14" i="4" a="1"/>
  <c r="CP234" i="4" a="1"/>
  <c r="FU42" i="2" a="1"/>
  <c r="FW53" i="2" a="1"/>
  <c r="KC154" i="4" a="1"/>
  <c r="HZ238" i="4" a="1"/>
  <c r="JV104" i="4" a="1"/>
  <c r="FX220" i="2" a="1"/>
  <c r="FW7" i="2" a="1"/>
  <c r="EI236" i="4" a="1"/>
  <c r="FY186" i="2" a="1"/>
  <c r="JV230" i="4" a="1"/>
  <c r="JY156" i="4" a="1"/>
  <c r="BV236" i="2" a="1"/>
  <c r="FX165" i="2" a="1"/>
  <c r="FU75" i="2" a="1"/>
  <c r="HV234" i="4" a="1"/>
  <c r="BQ234" i="4" a="1"/>
  <c r="AN236" i="4" a="1"/>
  <c r="FU10" i="2" a="1"/>
  <c r="FU215" i="2" a="1"/>
  <c r="JZ85" i="4" a="1"/>
  <c r="EU235" i="4" a="1"/>
  <c r="FW160" i="2" a="1"/>
  <c r="H236" i="4" a="1"/>
  <c r="JJ238" i="4" a="1"/>
  <c r="JW232" i="4" a="1"/>
  <c r="JW169" i="4" a="1"/>
  <c r="FU143" i="2" a="1"/>
  <c r="CY235" i="4" a="1"/>
  <c r="FU83" i="2" a="1"/>
  <c r="FY15" i="2" a="1"/>
  <c r="HV238" i="4" a="1"/>
  <c r="CR234" i="4" a="1"/>
  <c r="JX81" i="4" a="1"/>
  <c r="JY210" i="4" a="1"/>
  <c r="FX59" i="2" a="1"/>
  <c r="CK234" i="2" a="1"/>
  <c r="JZ196" i="4" a="1"/>
  <c r="JZ211" i="4" a="1"/>
  <c r="BO236" i="4" a="1"/>
  <c r="DD236" i="4" a="1"/>
  <c r="R235" i="4" a="1"/>
  <c r="CE236" i="4" a="1"/>
  <c r="BB236" i="4" a="1"/>
  <c r="JX17" i="4" a="1"/>
  <c r="KB107" i="4" a="1"/>
  <c r="JX136" i="4" a="1"/>
  <c r="KC13" i="4" a="1"/>
  <c r="BT235" i="2" a="1"/>
  <c r="BW234" i="2" a="1"/>
  <c r="KC113" i="4" a="1"/>
  <c r="IG235" i="4" a="1"/>
  <c r="FU204" i="2" a="1"/>
  <c r="JX89" i="4" a="1"/>
  <c r="DK235" i="4" a="1"/>
  <c r="FX63" i="2" a="1"/>
  <c r="Y235" i="4" a="1"/>
  <c r="BB234" i="4" a="1"/>
  <c r="EQ238" i="4" a="1"/>
  <c r="JV187" i="4" a="1"/>
  <c r="IN238" i="4" a="1"/>
  <c r="FU168" i="2" a="1"/>
  <c r="FV50" i="2" a="1"/>
  <c r="IC238" i="4" a="1"/>
  <c r="FW229" i="2" a="1"/>
  <c r="KA129" i="4" a="1"/>
  <c r="EG237" i="4" a="1"/>
  <c r="FW87" i="2" a="1"/>
  <c r="JW96" i="4" a="1"/>
  <c r="FV172" i="2" a="1"/>
  <c r="EK235" i="4" a="1"/>
  <c r="JV34" i="4" a="1"/>
  <c r="JY29" i="4" a="1"/>
  <c r="HD234" i="4" a="1"/>
  <c r="GI235" i="4" a="1"/>
  <c r="FU34" i="2" a="1"/>
  <c r="KA161" i="4" a="1"/>
  <c r="GE237" i="4" a="1"/>
  <c r="JY109" i="4" a="1"/>
  <c r="KB103" i="4" a="1"/>
  <c r="FU60" i="2" a="1"/>
  <c r="CB234" i="2" a="1"/>
  <c r="KB114" i="4" a="1"/>
  <c r="JW45" i="4" a="1"/>
  <c r="GC235" i="4" a="1"/>
  <c r="GA238" i="4" a="1"/>
  <c r="KA84" i="4" a="1"/>
  <c r="FK237" i="2" a="1"/>
  <c r="KA159" i="4" a="1"/>
  <c r="HW235" i="4" a="1"/>
  <c r="KC111" i="4" a="1"/>
  <c r="KB115" i="4" a="1"/>
  <c r="FV210" i="2" a="1"/>
  <c r="KC80" i="4" a="1"/>
  <c r="DP235" i="4" a="1"/>
  <c r="CY236" i="2" a="1"/>
  <c r="KA26" i="4" a="1"/>
  <c r="FV76" i="2" a="1"/>
  <c r="ER238" i="2" a="1"/>
  <c r="IS236" i="4" a="1"/>
  <c r="DB237" i="4" a="1"/>
  <c r="KA202" i="4" a="1"/>
  <c r="EQ237" i="4" a="1"/>
  <c r="FW191" i="2" a="1"/>
  <c r="JZ74" i="4" a="1"/>
  <c r="FU194" i="2" a="1"/>
  <c r="JZ82" i="4" a="1"/>
  <c r="DC236" i="4" a="1"/>
  <c r="FU17" i="2" a="1"/>
  <c r="FX47" i="2" a="1"/>
  <c r="EH236" i="2" a="1"/>
  <c r="FV85" i="2" a="1"/>
  <c r="JY57" i="4" a="1"/>
  <c r="BO238" i="4" a="1"/>
  <c r="GO238" i="4" a="1"/>
  <c r="DD234" i="2" a="1"/>
  <c r="JY36" i="4" a="1"/>
  <c r="CU238" i="4" a="1"/>
  <c r="KC171" i="4" a="1"/>
  <c r="KC157" i="4" a="1"/>
  <c r="JW222" i="4" a="1"/>
  <c r="JX73" i="4" a="1"/>
  <c r="FX88" i="2" a="1"/>
  <c r="JW68" i="4" a="1"/>
  <c r="CB236" i="2" a="1"/>
  <c r="BU238" i="2" a="1"/>
  <c r="HL238" i="4" a="1"/>
  <c r="KA50" i="4" a="1"/>
  <c r="JX67" i="4" a="1"/>
  <c r="JW23" i="4" a="1"/>
  <c r="JX177" i="4" a="1"/>
  <c r="IL237" i="4" a="1"/>
  <c r="FX154" i="2" a="1"/>
  <c r="JZ118" i="4" a="1"/>
  <c r="JW43" i="4" a="1"/>
  <c r="KA112" i="4" a="1"/>
  <c r="FX140" i="2" a="1"/>
  <c r="KC125" i="4" a="1"/>
  <c r="JV108" i="4" a="1"/>
  <c r="FU119" i="2" a="1"/>
  <c r="EZ238" i="2" a="1"/>
  <c r="DV234" i="2" a="1"/>
  <c r="FX75" i="2" a="1"/>
  <c r="KB189" i="4" a="1"/>
  <c r="JY78" i="4" a="1"/>
  <c r="FV165" i="2" a="1"/>
  <c r="FW22" i="2" a="1"/>
  <c r="N237" i="2" a="1"/>
  <c r="JY206" i="4" a="1"/>
  <c r="FU132" i="2" a="1"/>
  <c r="FI237" i="2" a="1"/>
  <c r="JV76" i="4" a="1"/>
  <c r="DH238" i="2" a="1"/>
  <c r="JZ110" i="4" a="1"/>
  <c r="FW214" i="2" a="1"/>
  <c r="KB111" i="4" a="1"/>
  <c r="KA42" i="4" a="1"/>
  <c r="KB215" i="4" a="1"/>
  <c r="FU113" i="2" a="1"/>
  <c r="HU236" i="4" a="1"/>
  <c r="FX81" i="2" a="1"/>
  <c r="S235" i="4" a="1"/>
  <c r="DY237" i="2" a="1"/>
  <c r="F234" i="2" a="1"/>
  <c r="FV178" i="2" a="1"/>
  <c r="FU221" i="2" a="1"/>
  <c r="CD237" i="2" a="1"/>
  <c r="JX175" i="4" a="1"/>
  <c r="JZ214" i="4" a="1"/>
  <c r="FY197" i="2" a="1"/>
  <c r="JX209" i="4" a="1"/>
  <c r="FM234" i="4" a="1"/>
  <c r="KB167" i="4" a="1"/>
  <c r="FY77" i="2" a="1"/>
  <c r="JW215" i="4" a="1"/>
  <c r="JV68" i="4" a="1"/>
  <c r="IJ234" i="4" a="1"/>
  <c r="JZ68" i="4" a="1"/>
  <c r="KB229" i="4" a="1"/>
  <c r="HN236" i="4" a="1"/>
  <c r="KA58" i="4" a="1"/>
  <c r="EQ234" i="2" a="1"/>
  <c r="EV237" i="4" a="1"/>
  <c r="JZ128" i="4" a="1"/>
  <c r="BR236" i="4" a="1"/>
  <c r="FX54" i="2" a="1"/>
  <c r="JZ140" i="4" a="1"/>
  <c r="FV53" i="2" a="1"/>
  <c r="KC96" i="4" a="1"/>
  <c r="KC198" i="4" a="1"/>
  <c r="JX188" i="4" a="1"/>
  <c r="FW58" i="2" a="1"/>
  <c r="FX118" i="2" a="1"/>
  <c r="FY46" i="2" a="1"/>
  <c r="DS238" i="4" a="1"/>
  <c r="JZ76" i="4" a="1"/>
  <c r="CZ236" i="2" a="1"/>
  <c r="DM235" i="2" a="1"/>
  <c r="EM237" i="2" a="1"/>
  <c r="JW29" i="4" a="1"/>
  <c r="JY129" i="4" a="1"/>
  <c r="GO234" i="4" a="1"/>
  <c r="FW201" i="2" a="1"/>
  <c r="KA164" i="4" a="1"/>
  <c r="FW188" i="2" a="1"/>
  <c r="FK235" i="4" a="1"/>
  <c r="JY130" i="4" a="1"/>
  <c r="BZ236" i="2" a="1"/>
  <c r="GH235" i="4" a="1"/>
  <c r="GC236" i="4" a="1"/>
  <c r="JW166" i="4" a="1"/>
  <c r="FG238" i="4" a="1"/>
  <c r="JM236" i="4" a="1"/>
  <c r="JV74" i="4" a="1"/>
  <c r="KA38" i="4" a="1"/>
  <c r="JY151" i="4" a="1"/>
  <c r="JV172" i="4" a="1"/>
  <c r="FB236" i="4" a="1"/>
  <c r="JY134" i="4" a="1"/>
  <c r="FY109" i="2" a="1"/>
  <c r="JZ54" i="4" a="1"/>
  <c r="KA151" i="4" a="1"/>
  <c r="JX61" i="4" a="1"/>
  <c r="JW110" i="4" a="1"/>
  <c r="FY193" i="2" a="1"/>
  <c r="KB170" i="4" a="1"/>
  <c r="CH237" i="2" a="1"/>
  <c r="JZ165" i="4" a="1"/>
  <c r="KC97" i="4" a="1"/>
  <c r="FU12" i="2" a="1"/>
  <c r="BV234" i="2" a="1"/>
  <c r="KA86" i="4" a="1"/>
  <c r="FY11" i="2" a="1"/>
  <c r="JZ24" i="4" a="1"/>
  <c r="KA224" i="4" a="1"/>
  <c r="HE236" i="4" a="1"/>
  <c r="HU235" i="4" a="1"/>
  <c r="FW32" i="2" a="1"/>
  <c r="JY88" i="4" a="1"/>
  <c r="KC81" i="4" a="1"/>
  <c r="CB236" i="4" a="1"/>
  <c r="JZ130" i="4" a="1"/>
  <c r="JV148" i="4" a="1"/>
  <c r="KC47" i="4" a="1"/>
  <c r="KB75" i="4" a="1"/>
  <c r="FW143" i="2" a="1"/>
  <c r="FY231" i="2" a="1"/>
  <c r="FK234" i="2" a="1"/>
  <c r="JX75" i="4" a="1"/>
  <c r="EG238" i="4" a="1"/>
  <c r="FW205" i="2" a="1"/>
  <c r="FB234" i="2" a="1"/>
  <c r="KC196" i="4" a="1"/>
  <c r="JZ36" i="4" a="1"/>
  <c r="JD237" i="4" a="1"/>
  <c r="KB228" i="4" a="1"/>
  <c r="CH238" i="4" a="1"/>
  <c r="KC114" i="4" a="1"/>
  <c r="BR236" i="2" a="1"/>
  <c r="JX103" i="4" a="1"/>
  <c r="FV68" i="2" a="1"/>
  <c r="BU237" i="4" a="1"/>
  <c r="KB39" i="4" a="1"/>
  <c r="FX24" i="2" a="1"/>
  <c r="HR234" i="4" a="1"/>
  <c r="EU234" i="4" a="1"/>
  <c r="JW99" i="4" a="1"/>
  <c r="FQ235" i="4" a="1"/>
  <c r="JV170" i="4" a="1"/>
  <c r="KC98" i="4" a="1"/>
  <c r="JX95" i="4" a="1"/>
  <c r="FX200" i="2" a="1"/>
  <c r="KC145" i="4" a="1"/>
  <c r="JZ90" i="4" a="1"/>
  <c r="KA39" i="4" a="1"/>
  <c r="AM236" i="4" a="1"/>
  <c r="JW91" i="4" a="1"/>
  <c r="FE236" i="4" a="1"/>
  <c r="CZ235" i="2" a="1"/>
  <c r="CO238" i="4" a="1"/>
  <c r="BL238" i="2" a="1"/>
  <c r="FX42" i="2" a="1"/>
  <c r="JZ44" i="4" a="1"/>
  <c r="FW91" i="2" a="1"/>
  <c r="KB221" i="4" a="1"/>
  <c r="FX96" i="2" a="1"/>
  <c r="I236" i="4" a="1"/>
  <c r="JY150" i="4" a="1"/>
  <c r="FV228" i="2" a="1"/>
  <c r="EN235" i="2" a="1"/>
  <c r="JW211" i="4" a="1"/>
  <c r="JW60" i="4" a="1"/>
  <c r="KC199" i="4" a="1"/>
  <c r="JV174" i="4" a="1"/>
  <c r="JX124" i="4" a="1"/>
  <c r="JV54" i="4" a="1"/>
  <c r="JW198" i="4" a="1"/>
  <c r="KB123" i="4" a="1"/>
  <c r="JY19" i="4" a="1"/>
  <c r="KA230" i="4" a="1"/>
  <c r="FX29" i="2" a="1"/>
  <c r="JL235" i="4" a="1"/>
  <c r="IJ238" i="4" a="1"/>
  <c r="DK238" i="2" a="1"/>
  <c r="KA47" i="4" a="1"/>
  <c r="FY221" i="2" a="1"/>
  <c r="FW55" i="2" a="1"/>
  <c r="JW98" i="4" a="1"/>
  <c r="CX236" i="2" a="1"/>
  <c r="EF235" i="4" a="1"/>
  <c r="JX129" i="4" a="1"/>
  <c r="KC115" i="4" a="1"/>
  <c r="FV46" i="2" a="1"/>
  <c r="JW80" i="4" a="1"/>
  <c r="BW238" i="2" a="1"/>
  <c r="KC207" i="4" a="1"/>
  <c r="KB119" i="4" a="1"/>
  <c r="EW234" i="4" a="1"/>
  <c r="GK235" i="4" a="1"/>
  <c r="R234" i="4" a="1"/>
  <c r="FV47" i="2" a="1"/>
  <c r="BX234" i="2" a="1"/>
  <c r="FV224" i="2" a="1"/>
  <c r="FW30" i="2" a="1"/>
  <c r="BV238" i="2" a="1"/>
  <c r="FD237" i="2" a="1"/>
  <c r="GW236" i="4" a="1"/>
  <c r="FX202" i="2" a="1"/>
  <c r="FX226" i="2" a="1"/>
  <c r="ID235" i="4" a="1"/>
  <c r="JV94" i="4" a="1"/>
  <c r="AV238" i="2" a="1"/>
  <c r="JW26" i="4" a="1"/>
  <c r="DR238" i="4" a="1"/>
  <c r="JW123" i="4" a="1"/>
  <c r="FY226" i="2" a="1"/>
  <c r="KB112" i="4" a="1"/>
  <c r="BV237" i="2" a="1"/>
  <c r="FY210" i="2" a="1"/>
  <c r="DH234" i="4" a="1"/>
  <c r="FX41" i="2" a="1"/>
  <c r="BG235" i="2" a="1"/>
  <c r="FU87" i="2" a="1"/>
  <c r="FF236" i="4" a="1"/>
  <c r="T234" i="4" a="1"/>
  <c r="KB84" i="4" a="1"/>
  <c r="JY13" i="4" a="1"/>
  <c r="FX74" i="2" a="1"/>
  <c r="JZ63" i="4" a="1"/>
  <c r="FT235" i="4" a="1"/>
  <c r="KB85" i="4" a="1"/>
  <c r="BP235" i="2" a="1"/>
  <c r="CQ234" i="4" a="1"/>
  <c r="FA238" i="2" a="1"/>
  <c r="HY237" i="4" a="1"/>
  <c r="HJ235" i="4" a="1"/>
  <c r="AX237" i="4" a="1"/>
  <c r="KB168" i="4" a="1"/>
  <c r="JW37" i="4" a="1"/>
  <c r="KB73" i="4" a="1"/>
  <c r="HO237" i="4" a="1"/>
  <c r="FW127" i="2" a="1"/>
  <c r="FW128" i="2" a="1"/>
  <c r="DZ236" i="4" a="1"/>
  <c r="JX62" i="4" a="1"/>
  <c r="FG235" i="4" a="1"/>
  <c r="BY236" i="2" a="1"/>
  <c r="FY72" i="2" a="1"/>
  <c r="GD235" i="4" a="1"/>
  <c r="EN234" i="2" a="1"/>
  <c r="CP235" i="4" a="1"/>
  <c r="JY46" i="4" a="1"/>
  <c r="AX238" i="4" a="1"/>
  <c r="CE235" i="4" a="1"/>
  <c r="AP238" i="2" a="1"/>
  <c r="JX232" i="4" a="1"/>
  <c r="JM238" i="4" a="1"/>
  <c r="CJ238" i="2" a="1"/>
  <c r="KC21" i="4" a="1"/>
  <c r="CC237" i="4" a="1"/>
  <c r="CY234" i="4" a="1"/>
  <c r="FW173" i="2" a="1"/>
  <c r="FM236" i="4" a="1"/>
  <c r="AY237" i="4" a="1"/>
  <c r="JV102" i="4" a="1"/>
  <c r="FV161" i="2" a="1"/>
  <c r="JV41" i="4" a="1"/>
  <c r="JZ225" i="4" a="1"/>
  <c r="JY154" i="4" a="1"/>
  <c r="JA234" i="4" a="1"/>
  <c r="FW162" i="2" a="1"/>
  <c r="KB44" i="4" a="1"/>
  <c r="KA111" i="4" a="1"/>
  <c r="FU78" i="2" a="1"/>
  <c r="KC72" i="4" a="1"/>
  <c r="KC60" i="4" a="1"/>
  <c r="CC238" i="4" a="1"/>
  <c r="IT234" i="4" a="1"/>
  <c r="O235" i="2" a="1"/>
  <c r="FW141" i="2" a="1"/>
  <c r="JV64" i="4" a="1"/>
  <c r="CS238" i="4" a="1"/>
  <c r="FV189" i="2" a="1"/>
  <c r="FW110" i="2" a="1"/>
  <c r="JB235" i="4" a="1"/>
  <c r="HP234" i="4" a="1"/>
  <c r="FF238" i="4" a="1"/>
  <c r="JY102" i="4" a="1"/>
  <c r="JV131" i="4" a="1"/>
  <c r="JV142" i="4" a="1"/>
  <c r="BX238" i="2" a="1"/>
  <c r="FY13" i="2" a="1"/>
  <c r="DV234" i="4" a="1"/>
  <c r="KB12" i="4" a="1"/>
  <c r="FX109" i="2" a="1"/>
  <c r="V237" i="2" a="1"/>
  <c r="JZ228" i="4" a="1"/>
  <c r="JW128" i="4" a="1"/>
  <c r="CG236" i="4" a="1"/>
  <c r="KA135" i="4" a="1"/>
  <c r="JX37" i="4" a="1"/>
  <c r="KC126" i="4" a="1"/>
  <c r="GB238" i="4" a="1"/>
  <c r="KB203" i="4" a="1"/>
  <c r="FX123" i="2" a="1"/>
  <c r="CI238" i="4" a="1"/>
  <c r="FX180" i="2" a="1"/>
  <c r="EG235" i="4" a="1"/>
  <c r="CJ238" i="4" a="1"/>
  <c r="JW201" i="4" a="1"/>
  <c r="JV162" i="4" a="1"/>
  <c r="B236" i="4" a="1"/>
  <c r="EF235" i="2" a="1"/>
  <c r="JV144" i="4" a="1"/>
  <c r="DN235" i="4" a="1"/>
  <c r="JX72" i="4" a="1"/>
  <c r="IW235" i="4" a="1"/>
  <c r="JV226" i="4" a="1"/>
  <c r="JV178" i="4" a="1"/>
  <c r="FU15" i="2" a="1"/>
  <c r="D238" i="4" a="1"/>
  <c r="AJ235" i="2" a="1"/>
  <c r="CR238" i="4" a="1"/>
  <c r="F235" i="2" a="1"/>
  <c r="FU157" i="2" a="1"/>
  <c r="KC219" i="4" a="1"/>
  <c r="H237" i="4" a="1"/>
  <c r="M235" i="2" a="1"/>
  <c r="JX92" i="4" a="1"/>
  <c r="JX112" i="4" a="1"/>
  <c r="FU38" i="2" a="1"/>
  <c r="FW69" i="2" a="1"/>
  <c r="JW131" i="4" a="1"/>
  <c r="HX235" i="4" a="1"/>
  <c r="JS238" i="4" a="1"/>
  <c r="H234" i="4" a="1"/>
  <c r="JX132" i="4" a="1"/>
  <c r="FX215" i="2" a="1"/>
  <c r="KC152" i="4" a="1"/>
  <c r="KB188" i="4" a="1"/>
  <c r="KC51" i="4" a="1"/>
  <c r="FW234" i="4" a="1"/>
  <c r="C236" i="2" a="1"/>
  <c r="JY133" i="4" a="1"/>
  <c r="BO234" i="2" a="1"/>
  <c r="FU36" i="2" a="1"/>
  <c r="KB164" i="4" a="1"/>
  <c r="AT234" i="2" a="1"/>
  <c r="BG237" i="2" a="1"/>
  <c r="FG234" i="4" a="1"/>
  <c r="DM234" i="2" a="1"/>
  <c r="FU213" i="2" a="1"/>
  <c r="JY43" i="4" a="1"/>
  <c r="X238" i="2" a="1"/>
  <c r="DB237" i="2" a="1"/>
  <c r="KB171" i="4" a="1"/>
  <c r="FV93" i="2" a="1"/>
  <c r="EX235" i="4" a="1"/>
  <c r="EP236" i="4" a="1"/>
  <c r="CV234" i="4" a="1"/>
  <c r="KB232" i="4" a="1"/>
  <c r="JZ213" i="4" a="1"/>
  <c r="FX57" i="2" a="1"/>
  <c r="FV95" i="2" a="1"/>
  <c r="BZ236" i="4" a="1"/>
  <c r="AW238" i="2" a="1"/>
  <c r="CS236" i="2" a="1"/>
  <c r="IX237" i="4" a="1"/>
  <c r="KB187" i="4" a="1"/>
  <c r="IQ237" i="4" a="1"/>
  <c r="FU105" i="2" a="1"/>
  <c r="FX129" i="2" a="1"/>
  <c r="JV197" i="4" a="1"/>
  <c r="FV64" i="2" a="1"/>
  <c r="KC104" i="4" a="1"/>
  <c r="JV121" i="4" a="1"/>
  <c r="FH236" i="4" a="1"/>
  <c r="FG237" i="2" a="1"/>
  <c r="FX50" i="2" a="1"/>
  <c r="CS237" i="4" a="1"/>
  <c r="FW216" i="2" a="1"/>
  <c r="FX236" i="4" a="1"/>
  <c r="KC120" i="4" a="1"/>
  <c r="JV60" i="4" a="1"/>
  <c r="GB237" i="4" a="1"/>
  <c r="JV38" i="4" a="1"/>
  <c r="JX120" i="4" a="1"/>
  <c r="JV123" i="4" a="1"/>
  <c r="HM234" i="4" a="1"/>
  <c r="JI235" i="4" a="1"/>
  <c r="JV124" i="4" a="1"/>
  <c r="JV35" i="4" a="1"/>
  <c r="JB238" i="4" a="1"/>
  <c r="N235" i="2" a="1"/>
  <c r="FU237" i="4" a="1"/>
  <c r="FE234" i="4" a="1"/>
  <c r="JZ160" i="4" a="1"/>
  <c r="CJ234" i="2" a="1"/>
  <c r="FS238" i="2" a="1"/>
  <c r="JY111" i="4" a="1"/>
  <c r="L235" i="2" a="1"/>
  <c r="DM238" i="2" a="1"/>
  <c r="CT238" i="2" a="1"/>
  <c r="HE234" i="4" a="1"/>
  <c r="CA234" i="4" a="1"/>
  <c r="KA152" i="4" a="1"/>
  <c r="KC168" i="4" a="1"/>
  <c r="HY238" i="4" a="1"/>
  <c r="FU27" i="2" a="1"/>
  <c r="KA114" i="4" a="1"/>
  <c r="FU26" i="2" a="1"/>
  <c r="HZ234" i="4" a="1"/>
  <c r="KB149" i="4" a="1"/>
  <c r="FV84" i="2" a="1"/>
  <c r="AH235" i="4" a="1"/>
  <c r="FX164" i="2" a="1"/>
  <c r="JZ172" i="4" a="1"/>
  <c r="B236" i="2" a="1"/>
  <c r="FU219" i="2" a="1"/>
  <c r="JU237" i="4" a="1"/>
  <c r="HB234" i="4" a="1"/>
  <c r="FW49" i="2" a="1"/>
  <c r="EQ238" i="2" a="1"/>
  <c r="JV154" i="4" a="1"/>
  <c r="DS236" i="4" a="1"/>
  <c r="DC234" i="2" a="1"/>
  <c r="KA57" i="4" a="1"/>
  <c r="FU138" i="2" a="1"/>
  <c r="FW18" i="2" a="1"/>
  <c r="FU169" i="2" a="1"/>
  <c r="JY230" i="4" a="1"/>
  <c r="FX213" i="2" a="1"/>
  <c r="KB58" i="4" a="1"/>
  <c r="KB19" i="4" a="1"/>
  <c r="KA156" i="4" a="1"/>
  <c r="JV42" i="4" a="1"/>
  <c r="FV54" i="2" a="1"/>
  <c r="DX237" i="2" a="1"/>
  <c r="JQ234" i="4" a="1"/>
  <c r="DV236" i="4" a="1"/>
  <c r="FW236" i="4" a="1"/>
  <c r="CU238" i="2" a="1"/>
  <c r="KA15" i="4" a="1"/>
  <c r="EH236" i="4" a="1"/>
  <c r="AW236" i="2" a="1"/>
  <c r="FU103" i="2" a="1"/>
  <c r="KA7" i="4" a="1"/>
  <c r="KA7" i="4" l="1"/>
  <c r="FU103" i="2"/>
  <c r="AW236" i="2"/>
  <c r="EH236" i="4"/>
  <c r="KA15" i="4"/>
  <c r="CU238" i="2"/>
  <c r="FW236" i="4"/>
  <c r="DV236" i="4"/>
  <c r="JQ234" i="4"/>
  <c r="DX237" i="2"/>
  <c r="FV54" i="2"/>
  <c r="JV42" i="4"/>
  <c r="KA156" i="4"/>
  <c r="KB19" i="4"/>
  <c r="KB58" i="4"/>
  <c r="FX213" i="2"/>
  <c r="JY230" i="4"/>
  <c r="FU169" i="2"/>
  <c r="FW18" i="2"/>
  <c r="FU138" i="2"/>
  <c r="KA57" i="4"/>
  <c r="DC234" i="2"/>
  <c r="DS236" i="4"/>
  <c r="JV154" i="4"/>
  <c r="EQ238" i="2"/>
  <c r="FW49" i="2"/>
  <c r="HB234" i="4"/>
  <c r="JU237" i="4"/>
  <c r="FU219" i="2"/>
  <c r="B236" i="2"/>
  <c r="JZ172" i="4"/>
  <c r="FX164" i="2"/>
  <c r="AH235" i="4"/>
  <c r="FV84" i="2"/>
  <c r="KB149" i="4"/>
  <c r="HZ234" i="4"/>
  <c r="FU26" i="2"/>
  <c r="KA114" i="4"/>
  <c r="FU27" i="2"/>
  <c r="HY238" i="4"/>
  <c r="KC168" i="4"/>
  <c r="KA152" i="4"/>
  <c r="CA234" i="4"/>
  <c r="HE234" i="4"/>
  <c r="CT238" i="2"/>
  <c r="DM238" i="2"/>
  <c r="L235" i="2"/>
  <c r="JY111" i="4"/>
  <c r="FS238" i="2"/>
  <c r="CJ234" i="2"/>
  <c r="JZ160" i="4"/>
  <c r="FE234" i="4"/>
  <c r="FU237" i="4"/>
  <c r="N235" i="2"/>
  <c r="JB238" i="4"/>
  <c r="JV35" i="4"/>
  <c r="JV124" i="4"/>
  <c r="JI235" i="4"/>
  <c r="HM234" i="4"/>
  <c r="JV123" i="4"/>
  <c r="JX120" i="4"/>
  <c r="JV38" i="4"/>
  <c r="GB237" i="4"/>
  <c r="JV60" i="4"/>
  <c r="KC120" i="4"/>
  <c r="FX236" i="4"/>
  <c r="FW216" i="2"/>
  <c r="CS237" i="4"/>
  <c r="FX50" i="2"/>
  <c r="FG237" i="2"/>
  <c r="FH236" i="4"/>
  <c r="JV121" i="4"/>
  <c r="KC104" i="4"/>
  <c r="FV64" i="2"/>
  <c r="JV197" i="4"/>
  <c r="FX129" i="2"/>
  <c r="FU105" i="2"/>
  <c r="IQ237" i="4"/>
  <c r="KB187" i="4"/>
  <c r="IX237" i="4"/>
  <c r="CS236" i="2"/>
  <c r="AW238" i="2"/>
  <c r="BZ236" i="4"/>
  <c r="FV95" i="2"/>
  <c r="FX57" i="2"/>
  <c r="JZ213" i="4"/>
  <c r="KB232" i="4"/>
  <c r="CV234" i="4"/>
  <c r="EP236" i="4"/>
  <c r="EX235" i="4"/>
  <c r="FV93" i="2"/>
  <c r="KB171" i="4"/>
  <c r="DB237" i="2"/>
  <c r="X238" i="2"/>
  <c r="JY43" i="4"/>
  <c r="FU213" i="2"/>
  <c r="DM234" i="2"/>
  <c r="FG234" i="4"/>
  <c r="BG237" i="2"/>
  <c r="AT234" i="2"/>
  <c r="KB164" i="4"/>
  <c r="FU36" i="2"/>
  <c r="BO234" i="2"/>
  <c r="JY133" i="4"/>
  <c r="C236" i="2"/>
  <c r="FW234" i="4"/>
  <c r="KC51" i="4"/>
  <c r="KB188" i="4"/>
  <c r="KC152" i="4"/>
  <c r="FX215" i="2"/>
  <c r="JX132" i="4"/>
  <c r="H234" i="4"/>
  <c r="JS238" i="4"/>
  <c r="HX235" i="4"/>
  <c r="JW131" i="4"/>
  <c r="FW69" i="2"/>
  <c r="FU38" i="2"/>
  <c r="JX112" i="4"/>
  <c r="JX92" i="4"/>
  <c r="M235" i="2"/>
  <c r="H237" i="4"/>
  <c r="KC219" i="4"/>
  <c r="FU157" i="2"/>
  <c r="F235" i="2"/>
  <c r="CR238" i="4"/>
  <c r="AJ235" i="2"/>
  <c r="D238" i="4"/>
  <c r="FU15" i="2"/>
  <c r="JV178" i="4"/>
  <c r="JV226" i="4"/>
  <c r="IW235" i="4"/>
  <c r="JX72" i="4"/>
  <c r="DN235" i="4"/>
  <c r="JV144" i="4"/>
  <c r="EF235" i="2"/>
  <c r="B236" i="4"/>
  <c r="JV162" i="4"/>
  <c r="JW201" i="4"/>
  <c r="CJ238" i="4"/>
  <c r="EG235" i="4"/>
  <c r="FX180" i="2"/>
  <c r="CI238" i="4"/>
  <c r="FX123" i="2"/>
  <c r="KB203" i="4"/>
  <c r="GB238" i="4"/>
  <c r="KC126" i="4"/>
  <c r="JX37" i="4"/>
  <c r="KA135" i="4"/>
  <c r="CG236" i="4"/>
  <c r="JW128" i="4"/>
  <c r="JZ228" i="4"/>
  <c r="V237" i="2"/>
  <c r="FX109" i="2"/>
  <c r="KB12" i="4"/>
  <c r="DV234" i="4"/>
  <c r="FY13" i="2"/>
  <c r="BX238" i="2"/>
  <c r="JV142" i="4"/>
  <c r="JV131" i="4"/>
  <c r="JY102" i="4"/>
  <c r="FF238" i="4"/>
  <c r="HP234" i="4"/>
  <c r="JB235" i="4"/>
  <c r="FW110" i="2"/>
  <c r="FV189" i="2"/>
  <c r="CS238" i="4"/>
  <c r="JV64" i="4"/>
  <c r="FW141" i="2"/>
  <c r="O235" i="2"/>
  <c r="IT234" i="4"/>
  <c r="CC238" i="4"/>
  <c r="KC60" i="4"/>
  <c r="KC72" i="4"/>
  <c r="FU78" i="2"/>
  <c r="KA111" i="4"/>
  <c r="KB44" i="4"/>
  <c r="FW162" i="2"/>
  <c r="JA234" i="4"/>
  <c r="JY154" i="4"/>
  <c r="JZ225" i="4"/>
  <c r="JV41" i="4"/>
  <c r="FV161" i="2"/>
  <c r="JV102" i="4"/>
  <c r="AY237" i="4"/>
  <c r="FM236" i="4"/>
  <c r="FW173" i="2"/>
  <c r="CY234" i="4"/>
  <c r="CC237" i="4"/>
  <c r="KC21" i="4"/>
  <c r="CJ238" i="2"/>
  <c r="JM238" i="4"/>
  <c r="JX232" i="4"/>
  <c r="AP238" i="2"/>
  <c r="CE235" i="4"/>
  <c r="AX238" i="4"/>
  <c r="JY46" i="4"/>
  <c r="CP235" i="4"/>
  <c r="EN234" i="2"/>
  <c r="GD235" i="4"/>
  <c r="FY72" i="2"/>
  <c r="BY236" i="2"/>
  <c r="FG235" i="4"/>
  <c r="JX62" i="4"/>
  <c r="DZ236" i="4"/>
  <c r="FW128" i="2"/>
  <c r="FW127" i="2"/>
  <c r="HO237" i="4"/>
  <c r="KB73" i="4"/>
  <c r="JW37" i="4"/>
  <c r="KB168" i="4"/>
  <c r="AX237" i="4"/>
  <c r="HJ235" i="4"/>
  <c r="HY237" i="4"/>
  <c r="FA238" i="2"/>
  <c r="CQ234" i="4"/>
  <c r="BP235" i="2"/>
  <c r="KB85" i="4"/>
  <c r="FT235" i="4"/>
  <c r="JZ63" i="4"/>
  <c r="FX74" i="2"/>
  <c r="JY13" i="4"/>
  <c r="KB84" i="4"/>
  <c r="T234" i="4"/>
  <c r="FF236" i="4"/>
  <c r="FU87" i="2"/>
  <c r="BG235" i="2"/>
  <c r="FX41" i="2"/>
  <c r="DH234" i="4"/>
  <c r="FY210" i="2"/>
  <c r="BV237" i="2"/>
  <c r="KB112" i="4"/>
  <c r="FY226" i="2"/>
  <c r="JW123" i="4"/>
  <c r="DR238" i="4"/>
  <c r="JW26" i="4"/>
  <c r="AV238" i="2"/>
  <c r="JV94" i="4"/>
  <c r="ID235" i="4"/>
  <c r="FX226" i="2"/>
  <c r="FX202" i="2"/>
  <c r="GW236" i="4"/>
  <c r="FD237" i="2"/>
  <c r="BV238" i="2"/>
  <c r="FW30" i="2"/>
  <c r="FV224" i="2"/>
  <c r="BX234" i="2"/>
  <c r="FV47" i="2"/>
  <c r="R234" i="4"/>
  <c r="GK235" i="4"/>
  <c r="EW234" i="4"/>
  <c r="KB119" i="4"/>
  <c r="KC207" i="4"/>
  <c r="BW238" i="2"/>
  <c r="JW80" i="4"/>
  <c r="FV46" i="2"/>
  <c r="KC115" i="4"/>
  <c r="JX129" i="4"/>
  <c r="EF235" i="4"/>
  <c r="CX236" i="2"/>
  <c r="JW98" i="4"/>
  <c r="FW55" i="2"/>
  <c r="FY221" i="2"/>
  <c r="KA47" i="4"/>
  <c r="DK238" i="2"/>
  <c r="IJ238" i="4"/>
  <c r="JL235" i="4"/>
  <c r="FX29" i="2"/>
  <c r="KA230" i="4"/>
  <c r="JY19" i="4"/>
  <c r="KB123" i="4"/>
  <c r="JW198" i="4"/>
  <c r="JV54" i="4"/>
  <c r="JX124" i="4"/>
  <c r="JV174" i="4"/>
  <c r="KC199" i="4"/>
  <c r="JW60" i="4"/>
  <c r="JW211" i="4"/>
  <c r="EN235" i="2"/>
  <c r="FV228" i="2"/>
  <c r="JY150" i="4"/>
  <c r="I236" i="4"/>
  <c r="FX96" i="2"/>
  <c r="KB221" i="4"/>
  <c r="FW91" i="2"/>
  <c r="JZ44" i="4"/>
  <c r="FX42" i="2"/>
  <c r="BL238" i="2"/>
  <c r="CO238" i="4"/>
  <c r="CZ235" i="2"/>
  <c r="FE236" i="4"/>
  <c r="JW91" i="4"/>
  <c r="AM236" i="4"/>
  <c r="KA39" i="4"/>
  <c r="JZ90" i="4"/>
  <c r="KC145" i="4"/>
  <c r="FX200" i="2"/>
  <c r="JX95" i="4"/>
  <c r="KC98" i="4"/>
  <c r="JV170" i="4"/>
  <c r="FQ235" i="4"/>
  <c r="JW99" i="4"/>
  <c r="EU234" i="4"/>
  <c r="HR234" i="4"/>
  <c r="FX24" i="2"/>
  <c r="KB39" i="4"/>
  <c r="BU237" i="4"/>
  <c r="FV68" i="2"/>
  <c r="JX103" i="4"/>
  <c r="BR236" i="2"/>
  <c r="KC114" i="4"/>
  <c r="CH238" i="4"/>
  <c r="KB228" i="4"/>
  <c r="JD237" i="4"/>
  <c r="JZ36" i="4"/>
  <c r="KC196" i="4"/>
  <c r="FB234" i="2"/>
  <c r="FW205" i="2"/>
  <c r="EG238" i="4"/>
  <c r="JX75" i="4"/>
  <c r="FK234" i="2"/>
  <c r="FY231" i="2"/>
  <c r="FW143" i="2"/>
  <c r="KB75" i="4"/>
  <c r="KC47" i="4"/>
  <c r="JV148" i="4"/>
  <c r="JZ130" i="4"/>
  <c r="CB236" i="4"/>
  <c r="KC81" i="4"/>
  <c r="JY88" i="4"/>
  <c r="FW32" i="2"/>
  <c r="HU235" i="4"/>
  <c r="HE236" i="4"/>
  <c r="KA224" i="4"/>
  <c r="JZ24" i="4"/>
  <c r="FY11" i="2"/>
  <c r="KA86" i="4"/>
  <c r="BV234" i="2"/>
  <c r="FU12" i="2"/>
  <c r="KC97" i="4"/>
  <c r="JZ165" i="4"/>
  <c r="CH237" i="2"/>
  <c r="KB170" i="4"/>
  <c r="FY193" i="2"/>
  <c r="JW110" i="4"/>
  <c r="JX61" i="4"/>
  <c r="KA151" i="4"/>
  <c r="JZ54" i="4"/>
  <c r="FY109" i="2"/>
  <c r="JY134" i="4"/>
  <c r="FB236" i="4"/>
  <c r="JV172" i="4"/>
  <c r="JY151" i="4"/>
  <c r="KA38" i="4"/>
  <c r="JV74" i="4"/>
  <c r="JM236" i="4"/>
  <c r="FG238" i="4"/>
  <c r="JW166" i="4"/>
  <c r="GC236" i="4"/>
  <c r="GH235" i="4"/>
  <c r="BZ236" i="2"/>
  <c r="JY130" i="4"/>
  <c r="FK235" i="4"/>
  <c r="FW188" i="2"/>
  <c r="KA164" i="4"/>
  <c r="FW201" i="2"/>
  <c r="GO234" i="4"/>
  <c r="JY129" i="4"/>
  <c r="JW29" i="4"/>
  <c r="EM237" i="2"/>
  <c r="DM235" i="2"/>
  <c r="CZ236" i="2"/>
  <c r="JZ76" i="4"/>
  <c r="DS238" i="4"/>
  <c r="FY46" i="2"/>
  <c r="FX118" i="2"/>
  <c r="FW58" i="2"/>
  <c r="JX188" i="4"/>
  <c r="KC198" i="4"/>
  <c r="KC96" i="4"/>
  <c r="FV53" i="2"/>
  <c r="JZ140" i="4"/>
  <c r="FX54" i="2"/>
  <c r="BR236" i="4"/>
  <c r="JZ128" i="4"/>
  <c r="EV237" i="4"/>
  <c r="EQ234" i="2"/>
  <c r="KA58" i="4"/>
  <c r="HN236" i="4"/>
  <c r="KB229" i="4"/>
  <c r="JZ68" i="4"/>
  <c r="IJ234" i="4"/>
  <c r="JV68" i="4"/>
  <c r="JW215" i="4"/>
  <c r="FY77" i="2"/>
  <c r="KB167" i="4"/>
  <c r="FM234" i="4"/>
  <c r="JX209" i="4"/>
  <c r="FY197" i="2"/>
  <c r="JZ214" i="4"/>
  <c r="JX175" i="4"/>
  <c r="CD237" i="2"/>
  <c r="FU221" i="2"/>
  <c r="FV178" i="2"/>
  <c r="F234" i="2"/>
  <c r="DY237" i="2"/>
  <c r="S235" i="4"/>
  <c r="FX81" i="2"/>
  <c r="HU236" i="4"/>
  <c r="FU113" i="2"/>
  <c r="KB215" i="4"/>
  <c r="KA42" i="4"/>
  <c r="KB111" i="4"/>
  <c r="FW214" i="2"/>
  <c r="JZ110" i="4"/>
  <c r="DH238" i="2"/>
  <c r="JV76" i="4"/>
  <c r="FI237" i="2"/>
  <c r="FU132" i="2"/>
  <c r="JY206" i="4"/>
  <c r="N237" i="2"/>
  <c r="FW22" i="2"/>
  <c r="FV165" i="2"/>
  <c r="JY78" i="4"/>
  <c r="KB189" i="4"/>
  <c r="FX75" i="2"/>
  <c r="DV234" i="2"/>
  <c r="EZ238" i="2"/>
  <c r="FU119" i="2"/>
  <c r="JV108" i="4"/>
  <c r="KC125" i="4"/>
  <c r="FX140" i="2"/>
  <c r="KA112" i="4"/>
  <c r="JW43" i="4"/>
  <c r="JZ118" i="4"/>
  <c r="FX154" i="2"/>
  <c r="IL237" i="4"/>
  <c r="JX177" i="4"/>
  <c r="JW23" i="4"/>
  <c r="JX67" i="4"/>
  <c r="KA50" i="4"/>
  <c r="HL238" i="4"/>
  <c r="BU238" i="2"/>
  <c r="CB236" i="2"/>
  <c r="JW68" i="4"/>
  <c r="FX88" i="2"/>
  <c r="JX73" i="4"/>
  <c r="JW222" i="4"/>
  <c r="KC157" i="4"/>
  <c r="KC171" i="4"/>
  <c r="CU238" i="4"/>
  <c r="JY36" i="4"/>
  <c r="DD234" i="2"/>
  <c r="GO238" i="4"/>
  <c r="BO238" i="4"/>
  <c r="JY57" i="4"/>
  <c r="FV85" i="2"/>
  <c r="EH236" i="2"/>
  <c r="FX47" i="2"/>
  <c r="FU17" i="2"/>
  <c r="DC236" i="4"/>
  <c r="JZ82" i="4"/>
  <c r="FU194" i="2"/>
  <c r="JZ74" i="4"/>
  <c r="FW191" i="2"/>
  <c r="EQ237" i="4"/>
  <c r="KA202" i="4"/>
  <c r="DB237" i="4"/>
  <c r="IS236" i="4"/>
  <c r="ER238" i="2"/>
  <c r="FV76" i="2"/>
  <c r="KA26" i="4"/>
  <c r="CY236" i="2"/>
  <c r="DP235" i="4"/>
  <c r="KC80" i="4"/>
  <c r="FV210" i="2"/>
  <c r="KB115" i="4"/>
  <c r="KC111" i="4"/>
  <c r="HW235" i="4"/>
  <c r="KA159" i="4"/>
  <c r="FK237" i="2"/>
  <c r="KA84" i="4"/>
  <c r="GA238" i="4"/>
  <c r="GC235" i="4"/>
  <c r="JW45" i="4"/>
  <c r="KB114" i="4"/>
  <c r="CB234" i="2"/>
  <c r="FU60" i="2"/>
  <c r="KB103" i="4"/>
  <c r="JY109" i="4"/>
  <c r="GE237" i="4"/>
  <c r="KA161" i="4"/>
  <c r="FU34" i="2"/>
  <c r="GI235" i="4"/>
  <c r="HD234" i="4"/>
  <c r="JY29" i="4"/>
  <c r="JV34" i="4"/>
  <c r="EK235" i="4"/>
  <c r="FV172" i="2"/>
  <c r="JW96" i="4"/>
  <c r="FW87" i="2"/>
  <c r="EG237" i="4"/>
  <c r="KA129" i="4"/>
  <c r="FW229" i="2"/>
  <c r="IC238" i="4"/>
  <c r="FV50" i="2"/>
  <c r="FU168" i="2"/>
  <c r="IN238" i="4"/>
  <c r="JV187" i="4"/>
  <c r="EQ238" i="4"/>
  <c r="BB234" i="4"/>
  <c r="Y235" i="4"/>
  <c r="FX63" i="2"/>
  <c r="DK235" i="4"/>
  <c r="JX89" i="4"/>
  <c r="FU204" i="2"/>
  <c r="IG235" i="4"/>
  <c r="KC113" i="4"/>
  <c r="BW234" i="2"/>
  <c r="BT235" i="2"/>
  <c r="KC13" i="4"/>
  <c r="JX136" i="4"/>
  <c r="KB107" i="4"/>
  <c r="JX17" i="4"/>
  <c r="BB236" i="4"/>
  <c r="CE236" i="4"/>
  <c r="R235" i="4"/>
  <c r="DD236" i="4"/>
  <c r="BO236" i="4"/>
  <c r="JZ211" i="4"/>
  <c r="JZ196" i="4"/>
  <c r="CK234" i="2"/>
  <c r="FX59" i="2"/>
  <c r="JY210" i="4"/>
  <c r="JX81" i="4"/>
  <c r="CR234" i="4"/>
  <c r="HV238" i="4"/>
  <c r="FY15" i="2"/>
  <c r="FU83" i="2"/>
  <c r="CY235" i="4"/>
  <c r="FU143" i="2"/>
  <c r="JW169" i="4"/>
  <c r="JW232" i="4"/>
  <c r="JJ238" i="4"/>
  <c r="H236" i="4"/>
  <c r="FW160" i="2"/>
  <c r="EU235" i="4"/>
  <c r="JZ85" i="4"/>
  <c r="FU215" i="2"/>
  <c r="FU10" i="2"/>
  <c r="AN236" i="4"/>
  <c r="BQ234" i="4"/>
  <c r="HV234" i="4"/>
  <c r="FU75" i="2"/>
  <c r="FX165" i="2"/>
  <c r="BV236" i="2"/>
  <c r="JY156" i="4"/>
  <c r="JV230" i="4"/>
  <c r="FY186" i="2"/>
  <c r="EI236" i="4"/>
  <c r="FW7" i="2"/>
  <c r="FX220" i="2"/>
  <c r="JV104" i="4"/>
  <c r="HZ238" i="4"/>
  <c r="KC154" i="4"/>
  <c r="FW53" i="2"/>
  <c r="FU42" i="2"/>
  <c r="CP234" i="4"/>
  <c r="KB14" i="4"/>
  <c r="EN234" i="4"/>
  <c r="JX116" i="4"/>
  <c r="AF234" i="2"/>
  <c r="KA131" i="4"/>
  <c r="KB210" i="4"/>
  <c r="CF234" i="4"/>
  <c r="FW24" i="2"/>
  <c r="FU171" i="2"/>
  <c r="KC137" i="4"/>
  <c r="JV44" i="4"/>
  <c r="JZ163" i="4"/>
  <c r="FV188" i="2"/>
  <c r="JW132" i="4"/>
  <c r="JW69" i="4"/>
  <c r="JB236" i="4"/>
  <c r="JX205" i="4"/>
  <c r="FU209" i="2"/>
  <c r="FX176" i="2"/>
  <c r="ES238" i="2"/>
  <c r="IH237" i="4"/>
  <c r="KB202" i="4"/>
  <c r="FX99" i="2"/>
  <c r="FR234" i="4"/>
  <c r="FU207" i="2"/>
  <c r="G235" i="4"/>
  <c r="JW142" i="4"/>
  <c r="IA237" i="4"/>
  <c r="KA226" i="4"/>
  <c r="CG235" i="2"/>
  <c r="EH237" i="4"/>
  <c r="FV160" i="2"/>
  <c r="FY165" i="2"/>
  <c r="HP236" i="4"/>
  <c r="IU237" i="4"/>
  <c r="IV234" i="4"/>
  <c r="HG237" i="4"/>
  <c r="W234" i="2"/>
  <c r="KB59" i="4"/>
  <c r="CU236" i="2"/>
  <c r="FP236" i="2"/>
  <c r="JZ145" i="4"/>
  <c r="JX147" i="4"/>
  <c r="DW237" i="4"/>
  <c r="FV148" i="2"/>
  <c r="JW15" i="4"/>
  <c r="JX71" i="4"/>
  <c r="GG236" i="4"/>
  <c r="FW134" i="2"/>
  <c r="FW117" i="2"/>
  <c r="JV71" i="4"/>
  <c r="KA44" i="4"/>
  <c r="FY127" i="2"/>
  <c r="BX235" i="4"/>
  <c r="JS236" i="4"/>
  <c r="DK235" i="2"/>
  <c r="JW152" i="4"/>
  <c r="JW62" i="4"/>
  <c r="JW150" i="4"/>
  <c r="BV237" i="4"/>
  <c r="BY235" i="4"/>
  <c r="FW89" i="2"/>
  <c r="FY49" i="2"/>
  <c r="JX28" i="4"/>
  <c r="JW108" i="4"/>
  <c r="GW237" i="4"/>
  <c r="JZ70" i="4"/>
  <c r="EF238" i="2"/>
  <c r="KA141" i="4"/>
  <c r="AR236" i="2"/>
  <c r="JZ94" i="4"/>
  <c r="JZ224" i="4"/>
  <c r="AY237" i="2"/>
  <c r="JV16" i="4"/>
  <c r="AS235" i="2"/>
  <c r="U236" i="4"/>
  <c r="KA32" i="4"/>
  <c r="CM234" i="4"/>
  <c r="JB234" i="4"/>
  <c r="JW85" i="4"/>
  <c r="JW227" i="4"/>
  <c r="JZ193" i="4"/>
  <c r="FX116" i="2"/>
  <c r="JW63" i="4"/>
  <c r="FY63" i="2"/>
  <c r="CR237" i="2"/>
  <c r="BY237" i="4"/>
  <c r="BS234" i="4"/>
  <c r="CD238" i="2"/>
  <c r="FY34" i="2"/>
  <c r="KA105" i="4"/>
  <c r="FJ234" i="2"/>
  <c r="JZ187" i="4"/>
  <c r="JZ190" i="4"/>
  <c r="BG236" i="2"/>
  <c r="JW120" i="4"/>
  <c r="JY157" i="4"/>
  <c r="FU136" i="2"/>
  <c r="FV122" i="2"/>
  <c r="JX16" i="4"/>
  <c r="FJ238" i="4"/>
  <c r="BV238" i="4"/>
  <c r="JY70" i="4"/>
  <c r="JZ7" i="4"/>
  <c r="JZ186" i="4"/>
  <c r="FU233" i="2"/>
  <c r="FL236" i="4"/>
  <c r="JZ66" i="4"/>
  <c r="KA29" i="4"/>
  <c r="JW203" i="4"/>
  <c r="FU161" i="2"/>
  <c r="FD235" i="4"/>
  <c r="KA103" i="4"/>
  <c r="JF234" i="4"/>
  <c r="FW165" i="2"/>
  <c r="FW185" i="2"/>
  <c r="KA12" i="4"/>
  <c r="AI237" i="4"/>
  <c r="BN236" i="4"/>
  <c r="FW190" i="2"/>
  <c r="JZ47" i="4"/>
  <c r="FX166" i="2"/>
  <c r="FI235" i="4"/>
  <c r="FW206" i="2"/>
  <c r="JX210" i="4"/>
  <c r="KA210" i="4"/>
  <c r="FV199" i="2"/>
  <c r="GS238" i="4"/>
  <c r="DD236" i="2"/>
  <c r="CI237" i="4"/>
  <c r="HA238" i="4"/>
  <c r="DT238" i="2"/>
  <c r="JZ99" i="4"/>
  <c r="FY144" i="2"/>
  <c r="FU180" i="2"/>
  <c r="JZ197" i="4"/>
  <c r="DW236" i="4"/>
  <c r="DU237" i="4"/>
  <c r="JW196" i="4"/>
  <c r="JV204" i="4"/>
  <c r="FT238" i="4"/>
  <c r="IY237" i="4"/>
  <c r="L234" i="2"/>
  <c r="JV75" i="4"/>
  <c r="JZ158" i="4"/>
  <c r="FV229" i="2"/>
  <c r="FP234" i="2"/>
  <c r="KB108" i="4"/>
  <c r="KA191" i="4"/>
  <c r="FV222" i="2"/>
  <c r="JV205" i="4"/>
  <c r="KB186" i="4"/>
  <c r="FA238" i="4"/>
  <c r="KC45" i="4"/>
  <c r="AH236" i="4"/>
  <c r="FY167" i="2"/>
  <c r="FY180" i="2"/>
  <c r="KB23" i="4"/>
  <c r="BZ238" i="2"/>
  <c r="FV71" i="2"/>
  <c r="IR235" i="4"/>
  <c r="JX99" i="4"/>
  <c r="KC17" i="4"/>
  <c r="JY208" i="4"/>
  <c r="FM234" i="2"/>
  <c r="BA236" i="2"/>
  <c r="JW48" i="4"/>
  <c r="EO237" i="2"/>
  <c r="HF238" i="4"/>
  <c r="JY121" i="4"/>
  <c r="KB195" i="4"/>
  <c r="KC50" i="4"/>
  <c r="JY86" i="4"/>
  <c r="BP237" i="4"/>
  <c r="KC150" i="4"/>
  <c r="Y238" i="4"/>
  <c r="KA18" i="4"/>
  <c r="CT234" i="4"/>
  <c r="JV126" i="4"/>
  <c r="CJ235" i="2"/>
  <c r="FV16" i="2"/>
  <c r="FV124" i="2"/>
  <c r="ET235" i="4"/>
  <c r="FW114" i="2"/>
  <c r="FA237" i="2"/>
  <c r="JW75" i="4"/>
  <c r="FU28" i="2"/>
  <c r="FW96" i="2"/>
  <c r="JZ150" i="4"/>
  <c r="KB201" i="4"/>
  <c r="GB235" i="4"/>
  <c r="JW126" i="4"/>
  <c r="AZ236" i="4"/>
  <c r="IY234" i="4"/>
  <c r="JW67" i="4"/>
  <c r="KA9" i="4"/>
  <c r="FW16" i="2"/>
  <c r="JX133" i="4"/>
  <c r="FY141" i="2"/>
  <c r="DQ237" i="4"/>
  <c r="BD235" i="4"/>
  <c r="DH236" i="4"/>
  <c r="CD235" i="4"/>
  <c r="FU126" i="2"/>
  <c r="JW178" i="4"/>
  <c r="DI236" i="2"/>
  <c r="FW215" i="2"/>
  <c r="FV168" i="2"/>
  <c r="EA234" i="2"/>
  <c r="FB235" i="4"/>
  <c r="BD237" i="2"/>
  <c r="FV23" i="2"/>
  <c r="FW50" i="2"/>
  <c r="EA238" i="2"/>
  <c r="FJ238" i="2"/>
  <c r="JY164" i="4"/>
  <c r="JW209" i="4"/>
  <c r="KB198" i="4"/>
  <c r="JP238" i="4"/>
  <c r="EL238" i="4"/>
  <c r="KB61" i="4"/>
  <c r="KA127" i="4"/>
  <c r="KB26" i="4"/>
  <c r="JV135" i="4"/>
  <c r="AX236" i="4"/>
  <c r="KC129" i="4"/>
  <c r="FJ237" i="4"/>
  <c r="FU162" i="2"/>
  <c r="JV163" i="4"/>
  <c r="CY238" i="4"/>
  <c r="FY14" i="2"/>
  <c r="CM237" i="4"/>
  <c r="HE235" i="4"/>
  <c r="AI238" i="2"/>
  <c r="JV91" i="4"/>
  <c r="FV166" i="2"/>
  <c r="JW220" i="4"/>
  <c r="FQ238" i="4"/>
  <c r="JX149" i="4"/>
  <c r="FW166" i="2"/>
  <c r="EW234" i="2"/>
  <c r="FU227" i="2"/>
  <c r="FX146" i="2"/>
  <c r="AJ237" i="4"/>
  <c r="BY236" i="4"/>
  <c r="IM237" i="4"/>
  <c r="DA236" i="4"/>
  <c r="HO236" i="4"/>
  <c r="KB18" i="4"/>
  <c r="KB209" i="4"/>
  <c r="KA87" i="4"/>
  <c r="BQ236" i="4"/>
  <c r="JV114" i="4"/>
  <c r="KB50" i="4"/>
  <c r="DX235" i="2"/>
  <c r="JX145" i="4"/>
  <c r="JW162" i="4"/>
  <c r="EB236" i="2"/>
  <c r="KB48" i="4"/>
  <c r="HJ237" i="4"/>
  <c r="KB57" i="4"/>
  <c r="FY43" i="2"/>
  <c r="FW103" i="2"/>
  <c r="IO235" i="4"/>
  <c r="JY72" i="4"/>
  <c r="JV97" i="4"/>
  <c r="KB106" i="4"/>
  <c r="FV82" i="2"/>
  <c r="KB130" i="4"/>
  <c r="GQ235" i="4"/>
  <c r="IM238" i="4"/>
  <c r="GT235" i="4"/>
  <c r="JY203" i="4"/>
  <c r="FW231" i="2"/>
  <c r="FY35" i="2"/>
  <c r="FV92" i="2"/>
  <c r="FW196" i="2"/>
  <c r="DE234" i="2"/>
  <c r="FX7" i="2"/>
  <c r="C238" i="2"/>
  <c r="FV232" i="2"/>
  <c r="W235" i="4"/>
  <c r="JX233" i="4"/>
  <c r="CA234" i="2"/>
  <c r="GP236" i="4"/>
  <c r="FV147" i="2"/>
  <c r="GF237" i="4"/>
  <c r="IB238" i="4"/>
  <c r="JY178" i="4"/>
  <c r="KC65" i="4"/>
  <c r="BH236" i="2"/>
  <c r="KA219" i="4"/>
  <c r="JY69" i="4"/>
  <c r="FU176" i="2"/>
  <c r="FU97" i="2"/>
  <c r="AI238" i="4"/>
  <c r="FY75" i="2"/>
  <c r="KA77" i="4"/>
  <c r="FW132" i="2"/>
  <c r="FW102" i="2"/>
  <c r="BM238" i="2"/>
  <c r="DE235" i="2"/>
  <c r="KA14" i="4"/>
  <c r="GI237" i="4"/>
  <c r="JV203" i="4"/>
  <c r="JY147" i="4"/>
  <c r="BA234" i="2"/>
  <c r="KC173" i="4"/>
  <c r="FX212" i="2"/>
  <c r="KB17" i="4"/>
  <c r="FV41" i="2"/>
  <c r="CH236" i="4"/>
  <c r="JW35" i="4"/>
  <c r="JY220" i="4"/>
  <c r="JX211" i="4"/>
  <c r="FX22" i="2"/>
  <c r="N238" i="2"/>
  <c r="HI235" i="4"/>
  <c r="KA24" i="4"/>
  <c r="JX43" i="4"/>
  <c r="HQ234" i="4"/>
  <c r="GZ235" i="4"/>
  <c r="JV92" i="4"/>
  <c r="FH238" i="2"/>
  <c r="EW237" i="4"/>
  <c r="JX54" i="4"/>
  <c r="KC64" i="4"/>
  <c r="FW11" i="2"/>
  <c r="AY236" i="2"/>
  <c r="JM234" i="4"/>
  <c r="JY149" i="4"/>
  <c r="DK237" i="4"/>
  <c r="FU94" i="2"/>
  <c r="KC216" i="4"/>
  <c r="FU96" i="2"/>
  <c r="KC169" i="4"/>
  <c r="FU58" i="2"/>
  <c r="FV30" i="2"/>
  <c r="FV15" i="2"/>
  <c r="IS235" i="4"/>
  <c r="HC234" i="4"/>
  <c r="JW181" i="4"/>
  <c r="JW160" i="4"/>
  <c r="FV109" i="2"/>
  <c r="JX228" i="4"/>
  <c r="FY32" i="2"/>
  <c r="FY157" i="2"/>
  <c r="AI235" i="4"/>
  <c r="JV66" i="4"/>
  <c r="IJ235" i="4"/>
  <c r="JW104" i="4"/>
  <c r="JV219" i="4"/>
  <c r="CZ237" i="2"/>
  <c r="KA192" i="4"/>
  <c r="FY207" i="2"/>
  <c r="D235" i="2"/>
  <c r="FX171" i="2"/>
  <c r="KB207" i="4"/>
  <c r="JW171" i="4"/>
  <c r="EH235" i="2"/>
  <c r="FV167" i="2"/>
  <c r="AZ238" i="2"/>
  <c r="FU106" i="2"/>
  <c r="CA235" i="2"/>
  <c r="JV179" i="4"/>
  <c r="KA95" i="4"/>
  <c r="KC78" i="4"/>
  <c r="BJ237" i="2"/>
  <c r="BI235" i="2"/>
  <c r="CE235" i="2"/>
  <c r="JD235" i="4"/>
  <c r="FM237" i="2"/>
  <c r="ED237" i="4"/>
  <c r="GI238" i="4"/>
  <c r="JY161" i="4"/>
  <c r="FV118" i="2"/>
  <c r="JQ236" i="4"/>
  <c r="V235" i="2"/>
  <c r="JY128" i="4"/>
  <c r="BS234" i="2"/>
  <c r="DB238" i="2"/>
  <c r="JV18" i="4"/>
  <c r="JV31" i="4"/>
  <c r="FN236" i="2"/>
  <c r="CV236" i="2"/>
  <c r="JW192" i="4"/>
  <c r="EX236" i="4"/>
  <c r="FY121" i="2"/>
  <c r="FW113" i="2"/>
  <c r="FF235" i="4"/>
  <c r="HZ235" i="4"/>
  <c r="JZ29" i="4"/>
  <c r="FU89" i="2"/>
  <c r="FV98" i="2"/>
  <c r="FX33" i="2"/>
  <c r="JZ31" i="4"/>
  <c r="DC235" i="2"/>
  <c r="Y237" i="2"/>
  <c r="FW92" i="2"/>
  <c r="JW176" i="4"/>
  <c r="JY75" i="4"/>
  <c r="KB169" i="4"/>
  <c r="CT234" i="2"/>
  <c r="DJ237" i="4"/>
  <c r="EZ236" i="4"/>
  <c r="FY142" i="2"/>
  <c r="FV238" i="4"/>
  <c r="FX35" i="2"/>
  <c r="FY103" i="2"/>
  <c r="JV56" i="4"/>
  <c r="JY101" i="4"/>
  <c r="ET236" i="2"/>
  <c r="FW238" i="4"/>
  <c r="FX80" i="2"/>
  <c r="JV175" i="4"/>
  <c r="CW236" i="4"/>
  <c r="JX227" i="4"/>
  <c r="FW199" i="2"/>
  <c r="JV120" i="4"/>
  <c r="JV129" i="4"/>
  <c r="KA30" i="4"/>
  <c r="DT236" i="4"/>
  <c r="KB172" i="4"/>
  <c r="JZ51" i="4"/>
  <c r="JZ115" i="4"/>
  <c r="CQ238" i="2"/>
  <c r="GC238" i="4"/>
  <c r="ES235" i="4"/>
  <c r="KA27" i="4"/>
  <c r="FV177" i="2"/>
  <c r="JV86" i="4"/>
  <c r="JW213" i="4"/>
  <c r="FY114" i="2"/>
  <c r="KA83" i="4"/>
  <c r="JZ16" i="4"/>
  <c r="BE235" i="2"/>
  <c r="FF236" i="2"/>
  <c r="CZ236" i="4"/>
  <c r="FX211" i="2"/>
  <c r="DL235" i="4"/>
  <c r="EF234" i="4"/>
  <c r="JW144" i="4"/>
  <c r="KA154" i="4"/>
  <c r="AH235" i="2"/>
  <c r="KC19" i="4"/>
  <c r="FV120" i="2"/>
  <c r="KA146" i="4"/>
  <c r="JW188" i="4"/>
  <c r="JX195" i="4"/>
  <c r="JZ195" i="4"/>
  <c r="JX98" i="4"/>
  <c r="JO238" i="4"/>
  <c r="CS236" i="4"/>
  <c r="KC87" i="4"/>
  <c r="CX234" i="4"/>
  <c r="JZ133" i="4"/>
  <c r="DG238" i="2"/>
  <c r="DW236" i="2"/>
  <c r="DG238" i="4"/>
  <c r="JZ123" i="4"/>
  <c r="FV62" i="2"/>
  <c r="DU236" i="4"/>
  <c r="FU61" i="2"/>
  <c r="BX234" i="4"/>
  <c r="KA190" i="4"/>
  <c r="JW216" i="4"/>
  <c r="FX141" i="2"/>
  <c r="JW47" i="4"/>
  <c r="DP236" i="4"/>
  <c r="FX92" i="2"/>
  <c r="JV130" i="4"/>
  <c r="KB62" i="4"/>
  <c r="AK238" i="4"/>
  <c r="JY112" i="4"/>
  <c r="JV32" i="4"/>
  <c r="JZ216" i="4"/>
  <c r="Y236" i="2"/>
  <c r="KC88" i="4"/>
  <c r="FX107" i="2"/>
  <c r="CR237" i="4"/>
  <c r="FY203" i="2"/>
  <c r="JW58" i="4"/>
  <c r="GM236" i="4"/>
  <c r="X238" i="4"/>
  <c r="KC142" i="4"/>
  <c r="FW105" i="2"/>
  <c r="FV9" i="2"/>
  <c r="KB128" i="4"/>
  <c r="KC10" i="4"/>
  <c r="JV7" i="4"/>
  <c r="KB28" i="4"/>
  <c r="KC7" i="4"/>
  <c r="KB102" i="4"/>
  <c r="DR236" i="4"/>
  <c r="CV237" i="2"/>
  <c r="GR238" i="4"/>
  <c r="AG234" i="2"/>
  <c r="FY225" i="2"/>
  <c r="JV168" i="4"/>
  <c r="FX110" i="2"/>
  <c r="KB71" i="4"/>
  <c r="FY163" i="2"/>
  <c r="JV192" i="4"/>
  <c r="DL236" i="4"/>
  <c r="FV145" i="2"/>
  <c r="BE235" i="4"/>
  <c r="KC59" i="4"/>
  <c r="EY237" i="4"/>
  <c r="KC117" i="4"/>
  <c r="BY237" i="2"/>
  <c r="JZ35" i="4"/>
  <c r="FY188" i="2"/>
  <c r="KA227" i="4"/>
  <c r="KA200" i="4"/>
  <c r="FL238" i="2"/>
  <c r="BS237" i="2"/>
  <c r="FV56" i="2"/>
  <c r="KC141" i="4"/>
  <c r="FV233" i="2"/>
  <c r="FY162" i="2"/>
  <c r="CU235" i="2"/>
  <c r="E236" i="2"/>
  <c r="FX25" i="2"/>
  <c r="KB45" i="4"/>
  <c r="JY41" i="4"/>
  <c r="EL236" i="4"/>
  <c r="JX225" i="4"/>
  <c r="FV20" i="2"/>
  <c r="EV235" i="2"/>
  <c r="JZ125" i="4"/>
  <c r="KC204" i="4"/>
  <c r="FE234" i="2"/>
  <c r="JZ101" i="4"/>
  <c r="KB56" i="4"/>
  <c r="FY37" i="2"/>
  <c r="FQ236" i="4"/>
  <c r="KC178" i="4"/>
  <c r="FV155" i="2"/>
  <c r="JX208" i="4"/>
  <c r="H235" i="4"/>
  <c r="KC188" i="4"/>
  <c r="JY155" i="4"/>
  <c r="JW97" i="4"/>
  <c r="FW154" i="2"/>
  <c r="FW164" i="2"/>
  <c r="FX93" i="2"/>
  <c r="KA128" i="4"/>
  <c r="KA184" i="4"/>
  <c r="F238" i="4"/>
  <c r="FV83" i="2"/>
  <c r="CT235" i="2"/>
  <c r="FX17" i="2"/>
  <c r="JZ96" i="4"/>
  <c r="FW230" i="2"/>
  <c r="GI236" i="4"/>
  <c r="JZ159" i="4"/>
  <c r="EE236" i="4"/>
  <c r="DG236" i="4"/>
  <c r="KA198" i="4"/>
  <c r="FV125" i="2"/>
  <c r="KB139" i="4"/>
  <c r="FY54" i="2"/>
  <c r="IZ236" i="4"/>
  <c r="FX133" i="2"/>
  <c r="FU224" i="2"/>
  <c r="W236" i="4"/>
  <c r="IT235" i="4"/>
  <c r="FV141" i="2"/>
  <c r="KA186" i="4"/>
  <c r="JV211" i="4"/>
  <c r="FW221" i="2"/>
  <c r="JW165" i="4"/>
  <c r="BN238" i="4"/>
  <c r="JY40" i="4"/>
  <c r="FV74" i="2"/>
  <c r="KA97" i="4"/>
  <c r="GM234" i="4"/>
  <c r="KA123" i="4"/>
  <c r="FY111" i="2"/>
  <c r="BA237" i="4"/>
  <c r="CZ235" i="4"/>
  <c r="KB86" i="4"/>
  <c r="IZ238" i="4"/>
  <c r="FU65" i="2"/>
  <c r="CH237" i="4"/>
  <c r="CR235" i="2"/>
  <c r="JW191" i="4"/>
  <c r="KB148" i="4"/>
  <c r="FU149" i="2"/>
  <c r="JZ221" i="4"/>
  <c r="EA236" i="2"/>
  <c r="FV99" i="2"/>
  <c r="IF234" i="4"/>
  <c r="FW131" i="2"/>
  <c r="FU196" i="2"/>
  <c r="KC143" i="4"/>
  <c r="KC70" i="4"/>
  <c r="FW204" i="2"/>
  <c r="BS236" i="4"/>
  <c r="FY10" i="2"/>
  <c r="GW234" i="4"/>
  <c r="CB234" i="4"/>
  <c r="CO237" i="4"/>
  <c r="KA222" i="4"/>
  <c r="JY144" i="4"/>
  <c r="JY198" i="4"/>
  <c r="HO235" i="4"/>
  <c r="JX19" i="4"/>
  <c r="DM236" i="2"/>
  <c r="FV220" i="2"/>
  <c r="FY128" i="2"/>
  <c r="FV173" i="2"/>
  <c r="BN234" i="2"/>
  <c r="BS237" i="4"/>
  <c r="CW237" i="4"/>
  <c r="AH238" i="2"/>
  <c r="KB150" i="4"/>
  <c r="FW99" i="2"/>
  <c r="HK235" i="4"/>
  <c r="FW119" i="2"/>
  <c r="FV33" i="2"/>
  <c r="EX238" i="2"/>
  <c r="KB126" i="4"/>
  <c r="EE234" i="4"/>
  <c r="KB223" i="4"/>
  <c r="KB38" i="4"/>
  <c r="FV151" i="2"/>
  <c r="HH236" i="4"/>
  <c r="FX175" i="2"/>
  <c r="FX117" i="2"/>
  <c r="HR237" i="4"/>
  <c r="DR238" i="2"/>
  <c r="IW238" i="4"/>
  <c r="JV165" i="4"/>
  <c r="DN237" i="4"/>
  <c r="KC22" i="4"/>
  <c r="JX113" i="4"/>
  <c r="FY124" i="2"/>
  <c r="KA37" i="4"/>
  <c r="FY25" i="2"/>
  <c r="JX123" i="4"/>
  <c r="FY195" i="2"/>
  <c r="FY98" i="2"/>
  <c r="JX76" i="4"/>
  <c r="JZ75" i="4"/>
  <c r="DI234" i="2"/>
  <c r="FU205" i="2"/>
  <c r="FY39" i="2"/>
  <c r="HD237" i="4"/>
  <c r="FX179" i="2"/>
  <c r="FU234" i="4"/>
  <c r="KA119" i="4"/>
  <c r="FU93" i="2"/>
  <c r="BA237" i="2"/>
  <c r="FY219" i="2"/>
  <c r="KA204" i="4"/>
  <c r="AQ237" i="2"/>
  <c r="HO238" i="4"/>
  <c r="KB155" i="4"/>
  <c r="FV176" i="2"/>
  <c r="JX184" i="4"/>
  <c r="D237" i="4"/>
  <c r="FV36" i="2"/>
  <c r="FX150" i="2"/>
  <c r="JV111" i="4"/>
  <c r="CK238" i="2"/>
  <c r="ES237" i="2"/>
  <c r="BH237" i="2"/>
  <c r="JX84" i="4"/>
  <c r="DN236" i="4"/>
  <c r="N234" i="2"/>
  <c r="JE236" i="4"/>
  <c r="FX168" i="2"/>
  <c r="JZ233" i="4"/>
  <c r="JY10" i="4"/>
  <c r="JX212" i="4"/>
  <c r="KA72" i="4"/>
  <c r="FW116" i="2"/>
  <c r="FW139" i="2"/>
  <c r="DB238" i="4"/>
  <c r="JX110" i="4"/>
  <c r="JV233" i="4"/>
  <c r="FX128" i="2"/>
  <c r="FC234" i="4"/>
  <c r="DH238" i="4"/>
  <c r="JX8" i="4"/>
  <c r="JZ39" i="4"/>
  <c r="JX146" i="4"/>
  <c r="DK234" i="4"/>
  <c r="FY158" i="2"/>
  <c r="DU238" i="4"/>
  <c r="FW228" i="2"/>
  <c r="FW157" i="2"/>
  <c r="CK234" i="4"/>
  <c r="KA140" i="4"/>
  <c r="FC237" i="2"/>
  <c r="FU179" i="2"/>
  <c r="FV58" i="2"/>
  <c r="JZ77" i="4"/>
  <c r="CO234" i="4"/>
  <c r="EH234" i="4"/>
  <c r="EJ237" i="2"/>
  <c r="JV138" i="4"/>
  <c r="FV206" i="2"/>
  <c r="JX140" i="4"/>
  <c r="JZ188" i="4"/>
  <c r="FY116" i="2"/>
  <c r="FW138" i="2"/>
  <c r="KB212" i="4"/>
  <c r="KB54" i="4"/>
  <c r="DS236" i="2"/>
  <c r="FU59" i="2"/>
  <c r="EE236" i="2"/>
  <c r="EP236" i="2"/>
  <c r="FU11" i="2"/>
  <c r="FU137" i="2"/>
  <c r="FU20" i="2"/>
  <c r="DZ236" i="2"/>
  <c r="JV220" i="4"/>
  <c r="KB11" i="4"/>
  <c r="BJ236" i="2"/>
  <c r="JW78" i="4"/>
  <c r="FY104" i="2"/>
  <c r="KB95" i="4"/>
  <c r="ER236" i="4"/>
  <c r="FZ235" i="4"/>
  <c r="DI238" i="4"/>
  <c r="DM234" i="4"/>
  <c r="AL236" i="4"/>
  <c r="FW174" i="2"/>
  <c r="JV208" i="4"/>
  <c r="FW146" i="2"/>
  <c r="BK236" i="2"/>
  <c r="JA238" i="4"/>
  <c r="FX60" i="2"/>
  <c r="JX7" i="4"/>
  <c r="AJ237" i="2"/>
  <c r="BO237" i="2"/>
  <c r="BH234" i="2"/>
  <c r="FV192" i="2"/>
  <c r="EE237" i="2"/>
  <c r="JZ92" i="4"/>
  <c r="FY94" i="2"/>
  <c r="JW170" i="4"/>
  <c r="KC29" i="4"/>
  <c r="FX30" i="2"/>
  <c r="FV216" i="2"/>
  <c r="FW64" i="2"/>
  <c r="FY129" i="2"/>
  <c r="DJ237" i="2"/>
  <c r="KA73" i="4"/>
  <c r="FY61" i="2"/>
  <c r="JZ208" i="4"/>
  <c r="KC84" i="4"/>
  <c r="FV94" i="2"/>
  <c r="JX197" i="4"/>
  <c r="D234" i="2"/>
  <c r="KB80" i="4"/>
  <c r="DK237" i="2"/>
  <c r="CF238" i="2"/>
  <c r="BU236" i="2"/>
  <c r="CF235" i="2"/>
  <c r="JV99" i="4"/>
  <c r="FV133" i="2"/>
  <c r="X235" i="4"/>
  <c r="JY200" i="4"/>
  <c r="AJ234" i="4"/>
  <c r="BE237" i="2"/>
  <c r="FX64" i="2"/>
  <c r="FX186" i="2"/>
  <c r="JZ73" i="4"/>
  <c r="JW36" i="4"/>
  <c r="KA101" i="4"/>
  <c r="JV101" i="4"/>
  <c r="BP235" i="4"/>
  <c r="KC185" i="4"/>
  <c r="GV235" i="4"/>
  <c r="FY107" i="2"/>
  <c r="BU237" i="2"/>
  <c r="JX82" i="4"/>
  <c r="FU184" i="2"/>
  <c r="BQ238" i="2"/>
  <c r="KA28" i="4"/>
  <c r="FX209" i="2"/>
  <c r="ET236" i="4"/>
  <c r="GG234" i="4"/>
  <c r="FW207" i="2"/>
  <c r="FV37" i="2"/>
  <c r="JX144" i="4"/>
  <c r="CY235" i="2"/>
  <c r="HR238" i="4"/>
  <c r="GA236" i="4"/>
  <c r="KC44" i="4"/>
  <c r="FU201" i="2"/>
  <c r="FV136" i="2"/>
  <c r="JZ81" i="4"/>
  <c r="FK235" i="2"/>
  <c r="JW30" i="4"/>
  <c r="JH236" i="4"/>
  <c r="KB20" i="4"/>
  <c r="FW181" i="2"/>
  <c r="HB237" i="4"/>
  <c r="FY86" i="2"/>
  <c r="KA173" i="4"/>
  <c r="JW226" i="4"/>
  <c r="EV238" i="4"/>
  <c r="JW89" i="4"/>
  <c r="EJ235" i="4"/>
  <c r="JY140" i="4"/>
  <c r="JZ27" i="4"/>
  <c r="JW184" i="4"/>
  <c r="CL238" i="2"/>
  <c r="FX58" i="2"/>
  <c r="AU234" i="2"/>
  <c r="JV95" i="4"/>
  <c r="KC61" i="4"/>
  <c r="EM238" i="4"/>
  <c r="BF235" i="2"/>
  <c r="JY166" i="4"/>
  <c r="KC38" i="4"/>
  <c r="KA122" i="4"/>
  <c r="FV70" i="2"/>
  <c r="BT234" i="4"/>
  <c r="FY26" i="2"/>
  <c r="JW195" i="4"/>
  <c r="JW118" i="4"/>
  <c r="CH236" i="2"/>
  <c r="FV112" i="2"/>
  <c r="DE234" i="4"/>
  <c r="FY33" i="2"/>
  <c r="GJ234" i="4"/>
  <c r="JW233" i="4"/>
  <c r="FY199" i="2"/>
  <c r="EZ236" i="2"/>
  <c r="KB33" i="4"/>
  <c r="FW46" i="2"/>
  <c r="FO238" i="4"/>
  <c r="DX234" i="2"/>
  <c r="FU206" i="2"/>
  <c r="JV87" i="4"/>
  <c r="BT235" i="4"/>
  <c r="FU55" i="2"/>
  <c r="FW29" i="2"/>
  <c r="JZ215" i="4"/>
  <c r="JX131" i="4"/>
  <c r="BA235" i="4"/>
  <c r="FX48" i="2"/>
  <c r="FX135" i="2"/>
  <c r="KC232" i="4"/>
  <c r="KB81" i="4"/>
  <c r="FY174" i="2"/>
  <c r="JE238" i="4"/>
  <c r="CY236" i="4"/>
  <c r="FU150" i="2"/>
  <c r="AF235" i="2"/>
  <c r="FU203" i="2"/>
  <c r="FX23" i="2"/>
  <c r="JX193" i="4"/>
  <c r="FU146" i="2"/>
  <c r="II238" i="4"/>
  <c r="GI234" i="4"/>
  <c r="FW115" i="2"/>
  <c r="FX51" i="2"/>
  <c r="KC231" i="4"/>
  <c r="FY173" i="2"/>
  <c r="CN234" i="4"/>
  <c r="FU153" i="2"/>
  <c r="KA166" i="4"/>
  <c r="CM235" i="4"/>
  <c r="FV226" i="2"/>
  <c r="JZ43" i="4"/>
  <c r="JX163" i="4"/>
  <c r="CM238" i="4"/>
  <c r="JV90" i="4"/>
  <c r="KC102" i="4"/>
  <c r="BO234" i="4"/>
  <c r="JY94" i="4"/>
  <c r="JY52" i="4"/>
  <c r="FY100" i="2"/>
  <c r="FX40" i="2"/>
  <c r="FY82" i="2"/>
  <c r="JV159" i="4"/>
  <c r="IO237" i="4"/>
  <c r="DQ235" i="2"/>
  <c r="KC200" i="4"/>
  <c r="FO238" i="2"/>
  <c r="JY168" i="4"/>
  <c r="EY238" i="4"/>
  <c r="FV89" i="2"/>
  <c r="FH234" i="4"/>
  <c r="D237" i="2"/>
  <c r="KC118" i="4"/>
  <c r="JW95" i="4"/>
  <c r="DN235" i="2"/>
  <c r="HT238" i="4"/>
  <c r="IZ234" i="4"/>
  <c r="JY143" i="4"/>
  <c r="GJ235" i="4"/>
  <c r="JX190" i="4"/>
  <c r="DC237" i="2"/>
  <c r="GJ238" i="4"/>
  <c r="JV136" i="4"/>
  <c r="JT235" i="4"/>
  <c r="IY238" i="4"/>
  <c r="FU197" i="2"/>
  <c r="CL238" i="4"/>
  <c r="FY76" i="2"/>
  <c r="JY173" i="4"/>
  <c r="GM235" i="4"/>
  <c r="JY194" i="4"/>
  <c r="FW149" i="2"/>
  <c r="FV162" i="2"/>
  <c r="KA65" i="4"/>
  <c r="B235" i="2"/>
  <c r="JZ204" i="4"/>
  <c r="KA25" i="4"/>
  <c r="DJ238" i="4"/>
  <c r="JV231" i="4"/>
  <c r="JZ156" i="4"/>
  <c r="CN235" i="4"/>
  <c r="FU163" i="2"/>
  <c r="JV160" i="4"/>
  <c r="DY238" i="2"/>
  <c r="DL237" i="2"/>
  <c r="DQ238" i="2"/>
  <c r="JY17" i="4"/>
  <c r="EN237" i="4"/>
  <c r="EZ237" i="2"/>
  <c r="KA134" i="4"/>
  <c r="FV193" i="2"/>
  <c r="FX223" i="2"/>
  <c r="FY168" i="2"/>
  <c r="GQ238" i="4"/>
  <c r="KC74" i="4"/>
  <c r="FW158" i="2"/>
  <c r="FX138" i="2"/>
  <c r="EX237" i="2"/>
  <c r="JY37" i="4"/>
  <c r="GQ237" i="4"/>
  <c r="JU236" i="4"/>
  <c r="FY84" i="2"/>
  <c r="BH235" i="4"/>
  <c r="JX213" i="4"/>
  <c r="JM237" i="4"/>
  <c r="HA235" i="4"/>
  <c r="BB236" i="2"/>
  <c r="FX145" i="2"/>
  <c r="JV13" i="4"/>
  <c r="KB193" i="4"/>
  <c r="JZ49" i="4"/>
  <c r="FW15" i="2"/>
  <c r="JX42" i="4"/>
  <c r="KB22" i="4"/>
  <c r="FR236" i="2"/>
  <c r="FK236" i="4"/>
  <c r="JV46" i="4"/>
  <c r="FW203" i="2"/>
  <c r="DR237" i="4"/>
  <c r="EM238" i="2"/>
  <c r="AT236" i="2"/>
  <c r="JO235" i="4"/>
  <c r="GX234" i="4"/>
  <c r="FO234" i="2"/>
  <c r="JY67" i="4"/>
  <c r="HA237" i="4"/>
  <c r="FY125" i="2"/>
  <c r="FY89" i="2"/>
  <c r="FV43" i="2"/>
  <c r="CF235" i="4"/>
  <c r="JV184" i="4"/>
  <c r="FU185" i="2"/>
  <c r="JX14" i="4"/>
  <c r="FX224" i="2"/>
  <c r="KC75" i="4"/>
  <c r="GK238" i="4"/>
  <c r="ED237" i="2"/>
  <c r="JV9" i="4"/>
  <c r="FU41" i="2"/>
  <c r="KB166" i="4"/>
  <c r="JL236" i="4"/>
  <c r="FX188" i="2"/>
  <c r="JK234" i="4"/>
  <c r="KB15" i="4"/>
  <c r="FS236" i="4"/>
  <c r="FY85" i="2"/>
  <c r="FY201" i="2"/>
  <c r="CI236" i="4"/>
  <c r="FV17" i="2"/>
  <c r="BJ235" i="2"/>
  <c r="FY215" i="2"/>
  <c r="V234" i="4"/>
  <c r="FW106" i="2"/>
  <c r="IM234" i="4"/>
  <c r="KB46" i="4"/>
  <c r="GV236" i="4"/>
  <c r="JZ178" i="4"/>
  <c r="KA130" i="4"/>
  <c r="V238" i="2"/>
  <c r="JK235" i="4"/>
  <c r="FW195" i="2"/>
  <c r="AZ237" i="4"/>
  <c r="JW111" i="4"/>
  <c r="FV31" i="2"/>
  <c r="CX234" i="2"/>
  <c r="FV28" i="2"/>
  <c r="KC160" i="4"/>
  <c r="FY177" i="2"/>
  <c r="T237" i="4"/>
  <c r="JW76" i="4"/>
  <c r="CL235" i="2"/>
  <c r="KA46" i="4"/>
  <c r="KA148" i="4"/>
  <c r="FU44" i="2"/>
  <c r="FX27" i="2"/>
  <c r="FX67" i="2"/>
  <c r="JW61" i="4"/>
  <c r="FX238" i="4"/>
  <c r="V235" i="4"/>
  <c r="CK237" i="2"/>
  <c r="FY87" i="2"/>
  <c r="JY209" i="4"/>
  <c r="FX111" i="2"/>
  <c r="DD235" i="2"/>
  <c r="JX169" i="4"/>
  <c r="JY73" i="4"/>
  <c r="JV69" i="4"/>
  <c r="JX229" i="4"/>
  <c r="HT234" i="4"/>
  <c r="DJ236" i="4"/>
  <c r="FU144" i="2"/>
  <c r="HP237" i="4"/>
  <c r="KA115" i="4"/>
  <c r="FX203" i="2"/>
  <c r="CU237" i="4"/>
  <c r="JZ207" i="4"/>
  <c r="JV145" i="4"/>
  <c r="FW101" i="2"/>
  <c r="CA238" i="4"/>
  <c r="FX221" i="2"/>
  <c r="KC110" i="4"/>
  <c r="FW23" i="2"/>
  <c r="FW233" i="2"/>
  <c r="BR238" i="2"/>
  <c r="FV90" i="2"/>
  <c r="FW31" i="2"/>
  <c r="FU226" i="2"/>
  <c r="KA193" i="4"/>
  <c r="G234" i="4"/>
  <c r="EB235" i="2"/>
  <c r="ED234" i="2"/>
  <c r="FY30" i="2"/>
  <c r="BF237" i="2"/>
  <c r="FV44" i="2"/>
  <c r="AJ238" i="4"/>
  <c r="KB225" i="4"/>
  <c r="JU234" i="4"/>
  <c r="U238" i="4"/>
  <c r="FX14" i="2"/>
  <c r="FY169" i="2"/>
  <c r="V237" i="4"/>
  <c r="FR235" i="4"/>
  <c r="FV104" i="2"/>
  <c r="FZ237" i="4"/>
  <c r="JZ58" i="4"/>
  <c r="FN238" i="4"/>
  <c r="JX57" i="4"/>
  <c r="HM236" i="4"/>
  <c r="FY96" i="2"/>
  <c r="JX134" i="4"/>
  <c r="JY145" i="4"/>
  <c r="CN238" i="2"/>
  <c r="FU53" i="2"/>
  <c r="ED235" i="2"/>
  <c r="JV88" i="4"/>
  <c r="FJ236" i="2"/>
  <c r="FY126" i="2"/>
  <c r="BO236" i="2"/>
  <c r="JZ199" i="4"/>
  <c r="KA56" i="4"/>
  <c r="JW86" i="4"/>
  <c r="CR236" i="2"/>
  <c r="EI235" i="2"/>
  <c r="KA64" i="4"/>
  <c r="FV12" i="2"/>
  <c r="KA136" i="4"/>
  <c r="KC30" i="4"/>
  <c r="JY103" i="4"/>
  <c r="JZ202" i="4"/>
  <c r="KB25" i="4"/>
  <c r="EW236" i="4"/>
  <c r="FW45" i="2"/>
  <c r="FW142" i="2"/>
  <c r="GV238" i="4"/>
  <c r="FY143" i="2"/>
  <c r="FY154" i="2"/>
  <c r="DE238" i="4"/>
  <c r="JY34" i="4"/>
  <c r="JC236" i="4"/>
  <c r="AG235" i="2"/>
  <c r="CD236" i="2"/>
  <c r="AM237" i="4"/>
  <c r="FU85" i="2"/>
  <c r="KA69" i="4"/>
  <c r="FN238" i="2"/>
  <c r="JX151" i="4"/>
  <c r="GU236" i="4"/>
  <c r="JV212" i="4"/>
  <c r="JW22" i="4"/>
  <c r="JZ13" i="4"/>
  <c r="FU165" i="2"/>
  <c r="D235" i="4"/>
  <c r="FU160" i="2"/>
  <c r="DT235" i="2"/>
  <c r="FV153" i="2"/>
  <c r="FY123" i="2"/>
  <c r="JY24" i="4"/>
  <c r="IP238" i="4"/>
  <c r="FV129" i="2"/>
  <c r="KC184" i="4"/>
  <c r="FV204" i="2"/>
  <c r="FY9" i="2"/>
  <c r="EB238" i="2"/>
  <c r="EX236" i="2"/>
  <c r="FU107" i="2"/>
  <c r="HZ236" i="4"/>
  <c r="FU31" i="2"/>
  <c r="JI238" i="4"/>
  <c r="JY84" i="4"/>
  <c r="JX189" i="4"/>
  <c r="DX238" i="4"/>
  <c r="BT237" i="4"/>
  <c r="JZ194" i="4"/>
  <c r="KC52" i="4"/>
  <c r="FU145" i="2"/>
  <c r="KA189" i="4"/>
  <c r="FX162" i="2"/>
  <c r="FY27" i="2"/>
  <c r="FW14" i="2"/>
  <c r="DO236" i="4"/>
  <c r="BR237" i="2"/>
  <c r="AS238" i="2"/>
  <c r="KB16" i="4"/>
  <c r="FW192" i="2"/>
  <c r="JX219" i="4"/>
  <c r="JW204" i="4"/>
  <c r="FY29" i="2"/>
  <c r="JW193" i="4"/>
  <c r="FX69" i="2"/>
  <c r="DD237" i="2"/>
  <c r="JY89" i="4"/>
  <c r="KB60" i="4"/>
  <c r="FS238" i="4"/>
  <c r="FY122" i="2"/>
  <c r="FY92" i="2"/>
  <c r="JY16" i="4"/>
  <c r="HR235" i="4"/>
  <c r="JW164" i="4"/>
  <c r="FY38" i="2"/>
  <c r="GY235" i="4"/>
  <c r="EO235" i="2"/>
  <c r="JY211" i="4"/>
  <c r="S238" i="4"/>
  <c r="CF234" i="2"/>
  <c r="JW17" i="4"/>
  <c r="KA132" i="4"/>
  <c r="AO238" i="4"/>
  <c r="CV234" i="2"/>
  <c r="HT237" i="4"/>
  <c r="CU236" i="4"/>
  <c r="JY107" i="4"/>
  <c r="FS234" i="4"/>
  <c r="BO235" i="4"/>
  <c r="HI237" i="4"/>
  <c r="JZ173" i="4"/>
  <c r="KB165" i="4"/>
  <c r="JZ45" i="4"/>
  <c r="CI234" i="4"/>
  <c r="JY117" i="4"/>
  <c r="DT237" i="4"/>
  <c r="JV134" i="4"/>
  <c r="JT237" i="4"/>
  <c r="KA196" i="4"/>
  <c r="KC124" i="4"/>
  <c r="KA197" i="4"/>
  <c r="JY127" i="4"/>
  <c r="JZ108" i="4"/>
  <c r="EQ235" i="4"/>
  <c r="FV209" i="2"/>
  <c r="JD236" i="4"/>
  <c r="KC56" i="4"/>
  <c r="FX199" i="2"/>
  <c r="FY112" i="2"/>
  <c r="JW18" i="4"/>
  <c r="IV238" i="4"/>
  <c r="JV23" i="4"/>
  <c r="IT238" i="4"/>
  <c r="JY12" i="4"/>
  <c r="FU187" i="2"/>
  <c r="FX83" i="2"/>
  <c r="JZ93" i="4"/>
  <c r="DU236" i="2"/>
  <c r="JW42" i="4"/>
  <c r="JW167" i="4"/>
  <c r="KB129" i="4"/>
  <c r="HW237" i="4"/>
  <c r="FU127" i="2"/>
  <c r="FW39" i="2"/>
  <c r="EY236" i="2"/>
  <c r="JX135" i="4"/>
  <c r="FY161" i="2"/>
  <c r="FY83" i="2"/>
  <c r="JZ19" i="4"/>
  <c r="JW197" i="4"/>
  <c r="JW143" i="4"/>
  <c r="DX234" i="4"/>
  <c r="JV199" i="4"/>
  <c r="JZ181" i="4"/>
  <c r="JV84" i="4"/>
  <c r="KB79" i="4"/>
  <c r="DT235" i="4"/>
  <c r="FW42" i="2"/>
  <c r="CT236" i="2"/>
  <c r="GL235" i="4"/>
  <c r="ET234" i="2"/>
  <c r="KB53" i="4"/>
  <c r="EN235" i="4"/>
  <c r="KC138" i="4"/>
  <c r="AH237" i="2"/>
  <c r="JZ142" i="4"/>
  <c r="BN237" i="2"/>
  <c r="FY171" i="2"/>
  <c r="FW125" i="2"/>
  <c r="KB78" i="4"/>
  <c r="FU63" i="2"/>
  <c r="JX46" i="4"/>
  <c r="JV105" i="4"/>
  <c r="JV73" i="4"/>
  <c r="JY23" i="4"/>
  <c r="FU222" i="2"/>
  <c r="JV119" i="4"/>
  <c r="FV196" i="2"/>
  <c r="KB146" i="4"/>
  <c r="HB236" i="4"/>
  <c r="KB24" i="4"/>
  <c r="KA92" i="4"/>
  <c r="DI237" i="4"/>
  <c r="W234" i="4"/>
  <c r="FX214" i="2"/>
  <c r="KC222" i="4"/>
  <c r="JY110" i="4"/>
  <c r="FD235" i="2"/>
  <c r="JX12" i="4"/>
  <c r="AP234" i="2"/>
  <c r="KA185" i="4"/>
  <c r="DF238" i="2"/>
  <c r="EC234" i="2"/>
  <c r="DB234" i="2"/>
  <c r="FV77" i="2"/>
  <c r="KC162" i="4"/>
  <c r="KB156" i="4"/>
  <c r="EF237" i="2"/>
  <c r="FW213" i="2"/>
  <c r="FL235" i="2"/>
  <c r="CT236" i="4"/>
  <c r="BR238" i="4"/>
  <c r="FW153" i="2"/>
  <c r="BK234" i="2"/>
  <c r="JZ72" i="4"/>
  <c r="FW79" i="2"/>
  <c r="JV98" i="4"/>
  <c r="FX124" i="2"/>
  <c r="IZ237" i="4"/>
  <c r="KB72" i="4"/>
  <c r="BO238" i="2"/>
  <c r="FW235" i="4"/>
  <c r="JZ28" i="4"/>
  <c r="JY64" i="4"/>
  <c r="DG236" i="2"/>
  <c r="KC148" i="4"/>
  <c r="FU33" i="2"/>
  <c r="FW159" i="2"/>
  <c r="B238" i="2"/>
  <c r="B237" i="2"/>
  <c r="KA76" i="4"/>
  <c r="BS238" i="2"/>
  <c r="JZ111" i="4"/>
  <c r="FU212" i="2"/>
  <c r="C237" i="4"/>
  <c r="JZ171" i="4"/>
  <c r="F236" i="2"/>
  <c r="HG234" i="4"/>
  <c r="EM237" i="4"/>
  <c r="FY23" i="2"/>
  <c r="JX216" i="4"/>
  <c r="JY221" i="4"/>
  <c r="FU202" i="2"/>
  <c r="FV66" i="2"/>
  <c r="GF238" i="4"/>
  <c r="JV53" i="4"/>
  <c r="HQ235" i="4"/>
  <c r="EK236" i="2"/>
  <c r="JC237" i="4"/>
  <c r="FU156" i="2"/>
  <c r="HK237" i="4"/>
  <c r="EM236" i="2"/>
  <c r="FY147" i="2"/>
  <c r="JW51" i="4"/>
  <c r="FY59" i="2"/>
  <c r="BN235" i="2"/>
  <c r="FU167" i="2"/>
  <c r="FY214" i="2"/>
  <c r="KC8" i="4"/>
  <c r="JV171" i="4"/>
  <c r="FV100" i="2"/>
  <c r="KB100" i="4"/>
  <c r="EQ237" i="2"/>
  <c r="JX53" i="4"/>
  <c r="BZ234" i="4"/>
  <c r="FW19" i="2"/>
  <c r="FP234" i="4"/>
  <c r="JW107" i="4"/>
  <c r="JX162" i="4"/>
  <c r="CY234" i="2"/>
  <c r="FV159" i="2"/>
  <c r="EZ234" i="2"/>
  <c r="KA19" i="4"/>
  <c r="FW84" i="2"/>
  <c r="FW38" i="2"/>
  <c r="ED238" i="2"/>
  <c r="FY24" i="2"/>
  <c r="KA53" i="4"/>
  <c r="KB89" i="4"/>
  <c r="IB236" i="4"/>
  <c r="JX194" i="4"/>
  <c r="FY60" i="2"/>
  <c r="Y238" i="2"/>
  <c r="FX34" i="2"/>
  <c r="FW93" i="2"/>
  <c r="JY181" i="4"/>
  <c r="CQ237" i="4"/>
  <c r="FW51" i="2"/>
  <c r="HS238" i="4"/>
  <c r="JV37" i="4"/>
  <c r="FU188" i="2"/>
  <c r="EN238" i="4"/>
  <c r="KA82" i="4"/>
  <c r="CO236" i="4"/>
  <c r="GZ236" i="4"/>
  <c r="FX222" i="2"/>
  <c r="AP235" i="2"/>
  <c r="KC139" i="4"/>
  <c r="GA234" i="4"/>
  <c r="FY194" i="2"/>
  <c r="IK237" i="4"/>
  <c r="GG237" i="4"/>
  <c r="EA236" i="4"/>
  <c r="AO236" i="4"/>
  <c r="FX56" i="2"/>
  <c r="HI236" i="4"/>
  <c r="JX41" i="4"/>
  <c r="FY185" i="2"/>
  <c r="HF236" i="4"/>
  <c r="FW10" i="2"/>
  <c r="JX9" i="4"/>
  <c r="IZ235" i="4"/>
  <c r="KC159" i="4"/>
  <c r="HM235" i="4"/>
  <c r="AI234" i="2"/>
  <c r="JZ48" i="4"/>
  <c r="BD236" i="2"/>
  <c r="IE236" i="4"/>
  <c r="EL238" i="2"/>
  <c r="JY148" i="4"/>
  <c r="HV236" i="4"/>
  <c r="JW115" i="4"/>
  <c r="BL236" i="2"/>
  <c r="DA234" i="2"/>
  <c r="KC224" i="4"/>
  <c r="JY132" i="4"/>
  <c r="IH236" i="4"/>
  <c r="JW49" i="4"/>
  <c r="KA36" i="4"/>
  <c r="KB134" i="4"/>
  <c r="JW224" i="4"/>
  <c r="JZ18" i="4"/>
  <c r="KB196" i="4"/>
  <c r="BX236" i="4"/>
  <c r="U237" i="4"/>
  <c r="JW73" i="4"/>
  <c r="BN238" i="2"/>
  <c r="CP238" i="2"/>
  <c r="CW234" i="2"/>
  <c r="JX26" i="4"/>
  <c r="CB235" i="4"/>
  <c r="KC181" i="4"/>
  <c r="AG237" i="2"/>
  <c r="DW234" i="4"/>
  <c r="CS234" i="2"/>
  <c r="JY15" i="4"/>
  <c r="JY85" i="4"/>
  <c r="BQ238" i="4"/>
  <c r="FU199" i="2"/>
  <c r="BD235" i="2"/>
  <c r="HB235" i="4"/>
  <c r="W236" i="2"/>
  <c r="GV237" i="4"/>
  <c r="FV80" i="2"/>
  <c r="FY120" i="2"/>
  <c r="DT238" i="4"/>
  <c r="JW44" i="4"/>
  <c r="DS234" i="2"/>
  <c r="FQ235" i="2"/>
  <c r="FU159" i="2"/>
  <c r="FX137" i="2"/>
  <c r="JX51" i="4"/>
  <c r="FX115" i="2"/>
  <c r="KB36" i="4"/>
  <c r="FV13" i="2"/>
  <c r="JZ122" i="4"/>
  <c r="O236" i="2"/>
  <c r="EI235" i="4"/>
  <c r="FV81" i="2"/>
  <c r="CG238" i="4"/>
  <c r="FE238" i="2"/>
  <c r="JX111" i="4"/>
  <c r="F234" i="4"/>
  <c r="FX91" i="2"/>
  <c r="KC180" i="4"/>
  <c r="EY234" i="2"/>
  <c r="FY55" i="2"/>
  <c r="AF236" i="2"/>
  <c r="JV143" i="4"/>
  <c r="JY177" i="4"/>
  <c r="FX132" i="2"/>
  <c r="FV48" i="2"/>
  <c r="JY106" i="4"/>
  <c r="FY7" i="2"/>
  <c r="JX55" i="4"/>
  <c r="IF238" i="4"/>
  <c r="JZ100" i="4"/>
  <c r="CC235" i="4"/>
  <c r="FK234" i="4"/>
  <c r="BW237" i="4"/>
  <c r="FX198" i="2"/>
  <c r="FY113" i="2"/>
  <c r="FX19" i="2"/>
  <c r="FV200" i="2"/>
  <c r="JX200" i="4"/>
  <c r="BZ238" i="4"/>
  <c r="JX178" i="4"/>
  <c r="KA85" i="4"/>
  <c r="BM237" i="2"/>
  <c r="FX53" i="2"/>
  <c r="KC191" i="4"/>
  <c r="JY26" i="4"/>
  <c r="JV43" i="4"/>
  <c r="FC235" i="4"/>
  <c r="JW8" i="4"/>
  <c r="JZ170" i="4"/>
  <c r="JV39" i="4"/>
  <c r="KC140" i="4"/>
  <c r="FQ238" i="2"/>
  <c r="EC237" i="4"/>
  <c r="DE237" i="2"/>
  <c r="KA170" i="4"/>
  <c r="KC144" i="4"/>
  <c r="FP238" i="4"/>
  <c r="FY45" i="2"/>
  <c r="S236" i="4"/>
  <c r="FV115" i="2"/>
  <c r="IE234" i="4"/>
  <c r="EC236" i="2"/>
  <c r="JY124" i="4"/>
  <c r="FA236" i="2"/>
  <c r="JX45" i="4"/>
  <c r="BC235" i="2"/>
  <c r="KC93" i="4"/>
  <c r="JW103" i="4"/>
  <c r="JW141" i="4"/>
  <c r="DY234" i="2"/>
  <c r="FY181" i="2"/>
  <c r="CB237" i="4"/>
  <c r="DU238" i="2"/>
  <c r="KA16" i="4"/>
  <c r="JW129" i="4"/>
  <c r="KC109" i="4"/>
  <c r="KB161" i="4"/>
  <c r="KC221" i="4"/>
  <c r="KA228" i="4"/>
  <c r="KC134" i="4"/>
  <c r="JX90" i="4"/>
  <c r="EE235" i="4"/>
  <c r="KA188" i="4"/>
  <c r="DS234" i="4"/>
  <c r="JZ88" i="4"/>
  <c r="DV236" i="2"/>
  <c r="DE236" i="2"/>
  <c r="FY151" i="2"/>
  <c r="JV125" i="4"/>
  <c r="CX238" i="2"/>
  <c r="JX85" i="4"/>
  <c r="JW210" i="4"/>
  <c r="JG238" i="4"/>
  <c r="FU108" i="2"/>
  <c r="FS237" i="2"/>
  <c r="FV171" i="2"/>
  <c r="ER234" i="4"/>
  <c r="FI236" i="2"/>
  <c r="JZ175" i="4"/>
  <c r="CJ236" i="2"/>
  <c r="CA238" i="2"/>
  <c r="F238" i="2"/>
  <c r="JW7" i="4"/>
  <c r="BQ235" i="2"/>
  <c r="JZ232" i="4"/>
  <c r="JY7" i="4"/>
  <c r="GY236" i="4"/>
  <c r="CS235" i="4"/>
  <c r="GH236" i="4"/>
  <c r="JZ61" i="4"/>
  <c r="FY115" i="2"/>
  <c r="JV17" i="4"/>
  <c r="FU147" i="2"/>
  <c r="E235" i="2"/>
  <c r="FU198" i="2"/>
  <c r="JV132" i="4"/>
  <c r="FK236" i="2"/>
  <c r="JV50" i="4"/>
  <c r="FX38" i="2"/>
  <c r="KA17" i="4"/>
  <c r="BT238" i="4"/>
  <c r="FU23" i="2"/>
  <c r="EB236" i="4"/>
  <c r="FY17" i="2"/>
  <c r="E236" i="4"/>
  <c r="ET238" i="4"/>
  <c r="FV223" i="2"/>
  <c r="BC234" i="4"/>
  <c r="KC39" i="4"/>
  <c r="HV235" i="4"/>
  <c r="KC73" i="4"/>
  <c r="JZ98" i="4"/>
  <c r="GD238" i="4"/>
  <c r="DY237" i="4"/>
  <c r="BP234" i="4"/>
  <c r="AJ235" i="4"/>
  <c r="FV157" i="2"/>
  <c r="CN238" i="4"/>
  <c r="FW20" i="2"/>
  <c r="KA80" i="4"/>
  <c r="JX11" i="4"/>
  <c r="KB83" i="4"/>
  <c r="FU68" i="2"/>
  <c r="JZ212" i="4"/>
  <c r="FW227" i="2"/>
  <c r="FH238" i="4"/>
  <c r="DC234" i="4"/>
  <c r="FY134" i="2"/>
  <c r="KC233" i="4"/>
  <c r="KC197" i="4"/>
  <c r="FG235" i="2"/>
  <c r="FX178" i="2"/>
  <c r="KB222" i="4"/>
  <c r="FY145" i="2"/>
  <c r="Y235" i="2"/>
  <c r="FU66" i="2"/>
  <c r="CA236" i="4"/>
  <c r="JZ12" i="4"/>
  <c r="JV188" i="4"/>
  <c r="FW224" i="2"/>
  <c r="FY191" i="2"/>
  <c r="FU152" i="2"/>
  <c r="JZ168" i="4"/>
  <c r="KC24" i="4"/>
  <c r="GL236" i="4"/>
  <c r="FW118" i="2"/>
  <c r="CK237" i="4"/>
  <c r="FN235" i="2"/>
  <c r="KB163" i="4"/>
  <c r="EJ235" i="2"/>
  <c r="JY114" i="4"/>
  <c r="FU170" i="2"/>
  <c r="KA124" i="4"/>
  <c r="JV8" i="4"/>
  <c r="FV130" i="2"/>
  <c r="EA235" i="2"/>
  <c r="BO235" i="2"/>
  <c r="KC158" i="4"/>
  <c r="IA235" i="4"/>
  <c r="JX77" i="4"/>
  <c r="KA63" i="4"/>
  <c r="JZ56" i="4"/>
  <c r="CQ236" i="2"/>
  <c r="FQ236" i="2"/>
  <c r="KC170" i="4"/>
  <c r="JX224" i="4"/>
  <c r="KA74" i="4"/>
  <c r="AF237" i="2"/>
  <c r="EO235" i="4"/>
  <c r="FT234" i="4"/>
  <c r="AY238" i="2"/>
  <c r="FE237" i="2"/>
  <c r="DC236" i="2"/>
  <c r="EP235" i="2"/>
  <c r="KA167" i="4"/>
  <c r="JX148" i="4"/>
  <c r="JW55" i="4"/>
  <c r="FV211" i="2"/>
  <c r="FT236" i="4"/>
  <c r="ER237" i="4"/>
  <c r="C237" i="2"/>
  <c r="FW52" i="2"/>
  <c r="AK237" i="4"/>
  <c r="KC193" i="4"/>
  <c r="JZ30" i="4"/>
  <c r="CJ236" i="4"/>
  <c r="FW85" i="2"/>
  <c r="FW176" i="2"/>
  <c r="HI238" i="4"/>
  <c r="GS234" i="4"/>
  <c r="FX134" i="2"/>
  <c r="JX107" i="4"/>
  <c r="FX108" i="2"/>
  <c r="DV238" i="2"/>
  <c r="FA237" i="4"/>
  <c r="FU88" i="2"/>
  <c r="HP235" i="4"/>
  <c r="FV185" i="2"/>
  <c r="HG238" i="4"/>
  <c r="FE236" i="2"/>
  <c r="JZ166" i="4"/>
  <c r="HV237" i="4"/>
  <c r="FV142" i="2"/>
  <c r="FY232" i="2"/>
  <c r="JZ42" i="4"/>
  <c r="FY156" i="2"/>
  <c r="FS235" i="4"/>
  <c r="JW12" i="4"/>
  <c r="AT235" i="2"/>
  <c r="DF234" i="2"/>
  <c r="CE236" i="2"/>
  <c r="JX106" i="4"/>
  <c r="EK237" i="2"/>
  <c r="FV106" i="2"/>
  <c r="IA238" i="4"/>
  <c r="FX161" i="2"/>
  <c r="FX32" i="2"/>
  <c r="KA52" i="4"/>
  <c r="EK238" i="2"/>
  <c r="HY236" i="4"/>
  <c r="AJ234" i="2"/>
  <c r="EP234" i="2"/>
  <c r="JD234" i="4"/>
  <c r="FW150" i="2"/>
  <c r="IO234" i="4"/>
  <c r="FX169" i="2"/>
  <c r="KB117" i="4"/>
  <c r="FW17" i="2"/>
  <c r="FX147" i="2"/>
  <c r="BI237" i="2"/>
  <c r="KC27" i="4"/>
  <c r="FW121" i="2"/>
  <c r="JC238" i="4"/>
  <c r="FV75" i="2"/>
  <c r="EQ236" i="4"/>
  <c r="JW90" i="4"/>
  <c r="FX55" i="2"/>
  <c r="JZ131" i="4"/>
  <c r="JX36" i="4"/>
  <c r="CP237" i="2"/>
  <c r="HF237" i="4"/>
  <c r="KC55" i="4"/>
  <c r="FX76" i="2"/>
  <c r="KC136" i="4"/>
  <c r="FW193" i="2"/>
  <c r="HZ237" i="4"/>
  <c r="JX21" i="4"/>
  <c r="KC48" i="4"/>
  <c r="FR234" i="2"/>
  <c r="JX105" i="4"/>
  <c r="BK237" i="2"/>
  <c r="DN238" i="4"/>
  <c r="FW156" i="2"/>
  <c r="CS234" i="4"/>
  <c r="JW146" i="4"/>
  <c r="CI235" i="4"/>
  <c r="KB104" i="4"/>
  <c r="BL237" i="2"/>
  <c r="GT234" i="4"/>
  <c r="JY83" i="4"/>
  <c r="JW116" i="4"/>
  <c r="FX72" i="2"/>
  <c r="GH237" i="4"/>
  <c r="FX78" i="2"/>
  <c r="CM237" i="2"/>
  <c r="BE238" i="4"/>
  <c r="FV57" i="2"/>
  <c r="CD234" i="2"/>
  <c r="AX235" i="4"/>
  <c r="B234" i="2"/>
  <c r="EL234" i="2"/>
  <c r="FV140" i="2"/>
  <c r="KB185" i="4"/>
  <c r="ES237" i="4"/>
  <c r="GR237" i="4"/>
  <c r="FX232" i="2"/>
  <c r="JW135" i="4"/>
  <c r="CZ234" i="4"/>
  <c r="FV174" i="2"/>
  <c r="FV61" i="2"/>
  <c r="JY185" i="4"/>
  <c r="KB77" i="4"/>
  <c r="BG234" i="2"/>
  <c r="JW124" i="4"/>
  <c r="CI237" i="2"/>
  <c r="JW173" i="4"/>
  <c r="Z237" i="2"/>
  <c r="FX207" i="2"/>
  <c r="JX31" i="4"/>
  <c r="FY44" i="2"/>
  <c r="BE238" i="2"/>
  <c r="FV143" i="2"/>
  <c r="CR238" i="2"/>
  <c r="FI238" i="4"/>
  <c r="HB238" i="4"/>
  <c r="KC58" i="4"/>
  <c r="CI234" i="2"/>
  <c r="CN234" i="2"/>
  <c r="JY222" i="4"/>
  <c r="DF234" i="4"/>
  <c r="JY87" i="4"/>
  <c r="FV116" i="2"/>
  <c r="KA81" i="4"/>
  <c r="JZ62" i="4"/>
  <c r="JW79" i="4"/>
  <c r="FU90" i="2"/>
  <c r="BE234" i="2"/>
  <c r="HS237" i="4"/>
  <c r="DO234" i="4"/>
  <c r="KC112" i="4"/>
  <c r="KC214" i="4"/>
  <c r="KC153" i="4"/>
  <c r="FY184" i="2"/>
  <c r="CC236" i="4"/>
  <c r="JZ78" i="4"/>
  <c r="FX13" i="2"/>
  <c r="FX152" i="2"/>
  <c r="JY116" i="4"/>
  <c r="BS235" i="2"/>
  <c r="HC238" i="4"/>
  <c r="BJ235" i="4"/>
  <c r="JY45" i="4"/>
  <c r="FW33" i="2"/>
  <c r="KC176" i="4"/>
  <c r="JJ237" i="4"/>
  <c r="IN237" i="4"/>
  <c r="JY160" i="4"/>
  <c r="JY146" i="4"/>
  <c r="KB88" i="4"/>
  <c r="FW48" i="2"/>
  <c r="JF238" i="4"/>
  <c r="FL237" i="2"/>
  <c r="JZ57" i="4"/>
  <c r="FV169" i="2"/>
  <c r="DG237" i="2"/>
  <c r="JW70" i="4"/>
  <c r="FI236" i="4"/>
  <c r="DK236" i="4"/>
  <c r="JV49" i="4"/>
  <c r="KB157" i="4"/>
  <c r="DM235" i="4"/>
  <c r="KA231" i="4"/>
  <c r="FV208" i="2"/>
  <c r="AX236" i="2"/>
  <c r="AK235" i="2"/>
  <c r="FW28" i="2"/>
  <c r="KA143" i="4"/>
  <c r="HD236" i="4"/>
  <c r="GG235" i="4"/>
  <c r="JY51" i="4"/>
  <c r="EF236" i="4"/>
  <c r="BN236" i="2"/>
  <c r="FY223" i="2"/>
  <c r="KC15" i="4"/>
  <c r="KB224" i="4"/>
  <c r="JW46" i="4"/>
  <c r="EC235" i="2"/>
  <c r="KA183" i="4"/>
  <c r="IS237" i="4"/>
  <c r="KC133" i="4"/>
  <c r="KB180" i="4"/>
  <c r="BW236" i="4"/>
  <c r="FX114" i="2"/>
  <c r="JZ146" i="4"/>
  <c r="DF238" i="4"/>
  <c r="KC179" i="4"/>
  <c r="JZ33" i="4"/>
  <c r="JW93" i="4"/>
  <c r="JV21" i="4"/>
  <c r="JY25" i="4"/>
  <c r="KC95" i="4"/>
  <c r="GX238" i="4"/>
  <c r="DI235" i="4"/>
  <c r="FU70" i="2"/>
  <c r="FU133" i="2"/>
  <c r="KA79" i="4"/>
  <c r="IC234" i="4"/>
  <c r="DW238" i="4"/>
  <c r="FY135" i="2"/>
  <c r="JW163" i="4"/>
  <c r="BO237" i="4"/>
  <c r="JQ235" i="4"/>
  <c r="AR234" i="2"/>
  <c r="KA176" i="4"/>
  <c r="JK237" i="4"/>
  <c r="JW179" i="4"/>
  <c r="FV205" i="2"/>
  <c r="JV61" i="4"/>
  <c r="FY150" i="2"/>
  <c r="KA172" i="4"/>
  <c r="JJ235" i="4"/>
  <c r="GH234" i="4"/>
  <c r="FX227" i="2"/>
  <c r="JV139" i="4"/>
  <c r="CO236" i="2"/>
  <c r="FY130" i="2"/>
  <c r="KA59" i="4"/>
  <c r="JZ139" i="4"/>
  <c r="IR234" i="4"/>
  <c r="GK234" i="4"/>
  <c r="DP234" i="2"/>
  <c r="AY235" i="4"/>
  <c r="FW189" i="2"/>
  <c r="KA96" i="4"/>
  <c r="FU124" i="2"/>
  <c r="JZ138" i="4"/>
  <c r="JW130" i="4"/>
  <c r="FV163" i="2"/>
  <c r="JX91" i="4"/>
  <c r="HM237" i="4"/>
  <c r="O237" i="2"/>
  <c r="JY212" i="4"/>
  <c r="JW19" i="4"/>
  <c r="FY170" i="2"/>
  <c r="FX153" i="2"/>
  <c r="JW87" i="4"/>
  <c r="DM237" i="2"/>
  <c r="FX155" i="2"/>
  <c r="GB234" i="4"/>
  <c r="CL237" i="2"/>
  <c r="FW145" i="2"/>
  <c r="HE237" i="4"/>
  <c r="DT237" i="2"/>
  <c r="KA157" i="4"/>
  <c r="KC202" i="4"/>
  <c r="JX102" i="4"/>
  <c r="FU79" i="2"/>
  <c r="KB101" i="4"/>
  <c r="FW223" i="2"/>
  <c r="KB70" i="4"/>
  <c r="FU67" i="2"/>
  <c r="FV38" i="2"/>
  <c r="BF234" i="4"/>
  <c r="CD234" i="4"/>
  <c r="JY137" i="4"/>
  <c r="KB9" i="4"/>
  <c r="JY229" i="4"/>
  <c r="JX88" i="4"/>
  <c r="DB235" i="4"/>
  <c r="KC225" i="4"/>
  <c r="EK235" i="2"/>
  <c r="JY59" i="4"/>
  <c r="KC146" i="4"/>
  <c r="FN235" i="4"/>
  <c r="JX117" i="4"/>
  <c r="GZ238" i="4"/>
  <c r="EM234" i="4"/>
  <c r="JX180" i="4"/>
  <c r="AZ234" i="4"/>
  <c r="C238" i="4"/>
  <c r="IS238" i="4"/>
  <c r="FX163" i="2"/>
  <c r="FW211" i="2"/>
  <c r="EB237" i="2"/>
  <c r="KC53" i="4"/>
  <c r="KA88" i="4"/>
  <c r="FW161" i="2"/>
  <c r="JV19" i="4"/>
  <c r="II237" i="4"/>
  <c r="JW186" i="4"/>
  <c r="DL238" i="4"/>
  <c r="FV18" i="2"/>
  <c r="FU134" i="2"/>
  <c r="CE237" i="2"/>
  <c r="FX170" i="2"/>
  <c r="FX20" i="2"/>
  <c r="EN238" i="2"/>
  <c r="FV212" i="2"/>
  <c r="DZ234" i="4"/>
  <c r="HJ234" i="4"/>
  <c r="EE235" i="2"/>
  <c r="JY201" i="4"/>
  <c r="AZ237" i="2"/>
  <c r="IH234" i="4"/>
  <c r="JZ155" i="4"/>
  <c r="JW94" i="4"/>
  <c r="FU148" i="2"/>
  <c r="JY179" i="4"/>
  <c r="JY205" i="4"/>
  <c r="DW235" i="4"/>
  <c r="KA165" i="4"/>
  <c r="KB40" i="4"/>
  <c r="JW28" i="4"/>
  <c r="FU104" i="2"/>
  <c r="E237" i="2"/>
  <c r="KA40" i="4"/>
  <c r="BH235" i="2"/>
  <c r="ES234" i="2"/>
  <c r="JW34" i="4"/>
  <c r="BP237" i="2"/>
  <c r="JZ14" i="4"/>
  <c r="KA68" i="4"/>
  <c r="FU86" i="2"/>
  <c r="AU238" i="2"/>
  <c r="FX131" i="2"/>
  <c r="JV153" i="4"/>
  <c r="CU237" i="2"/>
  <c r="JY11" i="4"/>
  <c r="JZ205" i="4"/>
  <c r="DZ237" i="4"/>
  <c r="G238" i="4"/>
  <c r="JY74" i="4"/>
  <c r="FN236" i="4"/>
  <c r="GD237" i="4"/>
  <c r="FU45" i="2"/>
  <c r="CK235" i="4"/>
  <c r="JZ52" i="4"/>
  <c r="JW84" i="4"/>
  <c r="KC128" i="4"/>
  <c r="JW223" i="4"/>
  <c r="HT235" i="4"/>
  <c r="JV181" i="4"/>
  <c r="FC236" i="2"/>
  <c r="FX11" i="2"/>
  <c r="L237" i="2"/>
  <c r="V238" i="4"/>
  <c r="JV14" i="4"/>
  <c r="CE238" i="4"/>
  <c r="DA235" i="4"/>
  <c r="JX64" i="4"/>
  <c r="FY131" i="2"/>
  <c r="FY20" i="2"/>
  <c r="BT236" i="4"/>
  <c r="DP238" i="2"/>
  <c r="KC43" i="4"/>
  <c r="FU71" i="2"/>
  <c r="JY98" i="4"/>
  <c r="EX237" i="4"/>
  <c r="FU210" i="2"/>
  <c r="FX103" i="2"/>
  <c r="HN238" i="4"/>
  <c r="KC119" i="4"/>
  <c r="DJ238" i="2"/>
  <c r="JY21" i="4"/>
  <c r="JE234" i="4"/>
  <c r="FU99" i="2"/>
  <c r="AO237" i="4"/>
  <c r="KA209" i="4"/>
  <c r="FY212" i="2"/>
  <c r="JV201" i="4"/>
  <c r="FW126" i="2"/>
  <c r="JO236" i="4"/>
  <c r="EP234" i="4"/>
  <c r="JY195" i="4"/>
  <c r="DH236" i="2"/>
  <c r="JW159" i="4"/>
  <c r="JZ103" i="4"/>
  <c r="FV190" i="2"/>
  <c r="KB125" i="4"/>
  <c r="BQ235" i="4"/>
  <c r="KA60" i="4"/>
  <c r="AN237" i="4"/>
  <c r="JZ206" i="4"/>
  <c r="BZ235" i="2"/>
  <c r="KB226" i="4"/>
  <c r="GP234" i="4"/>
  <c r="JX155" i="4"/>
  <c r="JF237" i="4"/>
  <c r="EY237" i="2"/>
  <c r="CP236" i="4"/>
  <c r="EZ237" i="4"/>
  <c r="JW20" i="4"/>
  <c r="FW75" i="2"/>
  <c r="FD238" i="4"/>
  <c r="FW68" i="2"/>
  <c r="X235" i="2"/>
  <c r="FX119" i="2"/>
  <c r="FZ236" i="4"/>
  <c r="AR235" i="2"/>
  <c r="BB235" i="2"/>
  <c r="DR235" i="2"/>
  <c r="JY223" i="4"/>
  <c r="EG234" i="2"/>
  <c r="JY79" i="4"/>
  <c r="FV195" i="2"/>
  <c r="JI234" i="4"/>
  <c r="FX173" i="2"/>
  <c r="FY66" i="2"/>
  <c r="KC37" i="4"/>
  <c r="KA113" i="4"/>
  <c r="FX120" i="2"/>
  <c r="JV122" i="4"/>
  <c r="FQ234" i="2"/>
  <c r="JZ97" i="4"/>
  <c r="IV237" i="4"/>
  <c r="FM238" i="4"/>
  <c r="BJ234" i="4"/>
  <c r="JX154" i="4"/>
  <c r="EO238" i="4"/>
  <c r="GR234" i="4"/>
  <c r="ES236" i="4"/>
  <c r="AG238" i="2"/>
  <c r="EX238" i="4"/>
  <c r="KA67" i="4"/>
  <c r="JZ136" i="4"/>
  <c r="DP236" i="2"/>
  <c r="JV10" i="4"/>
  <c r="FW13" i="2"/>
  <c r="KA195" i="4"/>
  <c r="KC175" i="4"/>
  <c r="JZ164" i="4"/>
  <c r="DM236" i="4"/>
  <c r="FU19" i="2"/>
  <c r="JW180" i="4"/>
  <c r="HG235" i="4"/>
  <c r="FX231" i="2"/>
  <c r="HU238" i="4"/>
  <c r="Z234" i="2"/>
  <c r="JV40" i="4"/>
  <c r="JK236" i="4"/>
  <c r="JV81" i="4"/>
  <c r="FY28" i="2"/>
  <c r="KC165" i="4"/>
  <c r="HR236" i="4"/>
  <c r="AQ238" i="2"/>
  <c r="KA90" i="4"/>
  <c r="JV93" i="4"/>
  <c r="KB233" i="4"/>
  <c r="FB238" i="4"/>
  <c r="KB177" i="4"/>
  <c r="KB152" i="4"/>
  <c r="JX118" i="4"/>
  <c r="FY79" i="2"/>
  <c r="IN234" i="4"/>
  <c r="JZ38" i="4"/>
  <c r="FU74" i="2"/>
  <c r="EC238" i="2"/>
  <c r="P234" i="2"/>
  <c r="BS235" i="4"/>
  <c r="GO237" i="4"/>
  <c r="HW238" i="4"/>
  <c r="EE238" i="4"/>
  <c r="FJ234" i="4"/>
  <c r="JZ191" i="4"/>
  <c r="IP236" i="4"/>
  <c r="II235" i="4"/>
  <c r="JV193" i="4"/>
  <c r="HK234" i="4"/>
  <c r="EI236" i="2"/>
  <c r="GL234" i="4"/>
  <c r="KB133" i="4"/>
  <c r="KC36" i="4"/>
  <c r="JY44" i="4"/>
  <c r="BB238" i="4"/>
  <c r="FU92" i="2"/>
  <c r="AX234" i="2"/>
  <c r="FY192" i="2"/>
  <c r="JZ105" i="4"/>
  <c r="JS235" i="4"/>
  <c r="DY235" i="2"/>
  <c r="KA121" i="4"/>
  <c r="FQ234" i="4"/>
  <c r="JX94" i="4"/>
  <c r="FV19" i="2"/>
  <c r="FV63" i="2"/>
  <c r="BR235" i="2"/>
  <c r="FY172" i="2"/>
  <c r="GR236" i="4"/>
  <c r="EZ235" i="2"/>
  <c r="KB31" i="4"/>
  <c r="AC234" i="4"/>
  <c r="Y236" i="4"/>
  <c r="FV158" i="2"/>
  <c r="JI236" i="4"/>
  <c r="L237" i="4"/>
  <c r="FA236" i="4"/>
  <c r="FV72" i="2"/>
  <c r="DV238" i="4"/>
  <c r="JV223" i="4"/>
  <c r="JY76" i="4"/>
  <c r="JV106" i="4"/>
  <c r="KA13" i="4"/>
  <c r="FW186" i="2"/>
  <c r="JW157" i="4"/>
  <c r="EP238" i="4"/>
  <c r="IW236" i="4"/>
  <c r="JW138" i="4"/>
  <c r="JX171" i="4"/>
  <c r="IG234" i="4"/>
  <c r="FW72" i="2"/>
  <c r="KA33" i="4"/>
  <c r="DJ236" i="2"/>
  <c r="BC238" i="4"/>
  <c r="JY138" i="4"/>
  <c r="FU35" i="2"/>
  <c r="JZ135" i="4"/>
  <c r="FU52" i="2"/>
  <c r="FV128" i="2"/>
  <c r="FY80" i="2"/>
  <c r="KA174" i="4"/>
  <c r="GN234" i="4"/>
  <c r="KC201" i="4"/>
  <c r="HW236" i="4"/>
  <c r="JY170" i="4"/>
  <c r="JX15" i="4"/>
  <c r="EZ238" i="4"/>
  <c r="HH234" i="4"/>
  <c r="JV78" i="4"/>
  <c r="JV209" i="4"/>
  <c r="KA205" i="4"/>
  <c r="KA163" i="4"/>
  <c r="JX125" i="4"/>
  <c r="KA35" i="4"/>
  <c r="FX15" i="2"/>
  <c r="FU47" i="2"/>
  <c r="BK238" i="2"/>
  <c r="W235" i="2"/>
  <c r="EL235" i="4"/>
  <c r="JX187" i="4"/>
  <c r="IK236" i="4"/>
  <c r="FD236" i="4"/>
  <c r="FC235" i="2"/>
  <c r="JL238" i="4"/>
  <c r="JZ40" i="4"/>
  <c r="DO236" i="2"/>
  <c r="GU234" i="4"/>
  <c r="X236" i="4"/>
  <c r="FU235" i="4"/>
  <c r="FY153" i="2"/>
  <c r="GN235" i="4"/>
  <c r="JN236" i="4"/>
  <c r="CQ238" i="4"/>
  <c r="JX39" i="4"/>
  <c r="EL237" i="2"/>
  <c r="KB116" i="4"/>
  <c r="DC237" i="4"/>
  <c r="FX77" i="2"/>
  <c r="EF238" i="4"/>
  <c r="JN235" i="4"/>
  <c r="FV32" i="2"/>
  <c r="KB220" i="4"/>
  <c r="AL238" i="4"/>
  <c r="KB144" i="4"/>
  <c r="EW238" i="4"/>
  <c r="GU235" i="4"/>
  <c r="FW226" i="2"/>
  <c r="FW177" i="2"/>
  <c r="AQ236" i="2"/>
  <c r="JV221" i="4"/>
  <c r="FU116" i="2"/>
  <c r="JV152" i="4"/>
  <c r="JY186" i="4"/>
  <c r="DP237" i="2"/>
  <c r="JZ106" i="4"/>
  <c r="KB74" i="4"/>
  <c r="JW24" i="4"/>
  <c r="KC40" i="4"/>
  <c r="CN235" i="2"/>
  <c r="JZ37" i="4"/>
  <c r="FX144" i="2"/>
  <c r="KB205" i="4"/>
  <c r="JX49" i="4"/>
  <c r="CJ237" i="4"/>
  <c r="GP237" i="4"/>
  <c r="FV154" i="2"/>
  <c r="BP238" i="2"/>
  <c r="JV65" i="4"/>
  <c r="HT236" i="4"/>
  <c r="KC9" i="4"/>
  <c r="JY122" i="4"/>
  <c r="DE237" i="4"/>
  <c r="CI236" i="2"/>
  <c r="FY67" i="2"/>
  <c r="JV157" i="4"/>
  <c r="DP238" i="4"/>
  <c r="FX100" i="2"/>
  <c r="FU130" i="2"/>
  <c r="JV89" i="4"/>
  <c r="JW134" i="4"/>
  <c r="EC238" i="4"/>
  <c r="FU91" i="2"/>
  <c r="GH238" i="4"/>
  <c r="ET235" i="2"/>
  <c r="JX192" i="4"/>
  <c r="DN234" i="2"/>
  <c r="FY238" i="4"/>
  <c r="KA229" i="4"/>
  <c r="CN236" i="2"/>
  <c r="EU234" i="2"/>
  <c r="BM234" i="2"/>
  <c r="FU81" i="2"/>
  <c r="GN238" i="4"/>
  <c r="FH237" i="4"/>
  <c r="JJ236" i="4"/>
  <c r="FY213" i="2"/>
  <c r="EY235" i="2"/>
  <c r="FU129" i="2"/>
  <c r="JZ8" i="4"/>
  <c r="KA104" i="4"/>
  <c r="JZ79" i="4"/>
  <c r="BZ237" i="2"/>
  <c r="FY166" i="2"/>
  <c r="IX236" i="4"/>
  <c r="FW36" i="2"/>
  <c r="JX108" i="4"/>
  <c r="JV166" i="4"/>
  <c r="JX201" i="4"/>
  <c r="CW235" i="4"/>
  <c r="FY235" i="4"/>
  <c r="JZ109" i="4"/>
  <c r="FE235" i="4"/>
  <c r="M236" i="2"/>
  <c r="CH238" i="2"/>
  <c r="JY33" i="4"/>
  <c r="FU25" i="2"/>
  <c r="JX97" i="4"/>
  <c r="EV236" i="4"/>
  <c r="BT234" i="2"/>
  <c r="FU48" i="2"/>
  <c r="JX24" i="4"/>
  <c r="FU216" i="2"/>
  <c r="EQ235" i="2"/>
  <c r="JX166" i="4"/>
  <c r="KC213" i="4"/>
  <c r="KA221" i="4"/>
  <c r="FX143" i="2"/>
  <c r="JX34" i="4"/>
  <c r="D234" i="4"/>
  <c r="JX93" i="4"/>
  <c r="BM234" i="4"/>
  <c r="JV137" i="4"/>
  <c r="FY8" i="2"/>
  <c r="FX126" i="2"/>
  <c r="JZ11" i="4"/>
  <c r="FV7" i="2"/>
  <c r="FU220" i="2"/>
  <c r="FY50" i="2"/>
  <c r="FV117" i="2"/>
  <c r="JZ41" i="4"/>
  <c r="KC161" i="4"/>
  <c r="KB55" i="4"/>
  <c r="HN237" i="4"/>
  <c r="JV110" i="4"/>
  <c r="EB238" i="4"/>
  <c r="FU178" i="2"/>
  <c r="IK235" i="4"/>
  <c r="BQ237" i="2"/>
  <c r="FU232" i="2"/>
  <c r="JW16" i="4"/>
  <c r="FG236" i="2"/>
  <c r="KB63" i="4"/>
  <c r="FU166" i="2"/>
  <c r="DB236" i="4"/>
  <c r="FF234" i="4"/>
  <c r="JZ46" i="4"/>
  <c r="JN238" i="4"/>
  <c r="JX157" i="4"/>
  <c r="JV118" i="4"/>
  <c r="IF236" i="4"/>
  <c r="HS236" i="4"/>
  <c r="JZ91" i="4"/>
  <c r="JV117" i="4"/>
  <c r="FV40" i="2"/>
  <c r="FX28" i="2"/>
  <c r="KC26" i="4"/>
  <c r="FC234" i="2"/>
  <c r="DJ235" i="4"/>
  <c r="C236" i="4"/>
  <c r="CC234" i="2"/>
  <c r="FV97" i="2"/>
  <c r="IM235" i="4"/>
  <c r="JV12" i="4"/>
  <c r="JY123" i="4"/>
  <c r="ER236" i="2"/>
  <c r="HW234" i="4"/>
  <c r="AJ236" i="2"/>
  <c r="FX112" i="2"/>
  <c r="JX158" i="4"/>
  <c r="EU236" i="4"/>
  <c r="EI234" i="2"/>
  <c r="JW228" i="4"/>
  <c r="CV238" i="4"/>
  <c r="DG235" i="4"/>
  <c r="KA206" i="4"/>
  <c r="KB160" i="4"/>
  <c r="FY12" i="2"/>
  <c r="FY220" i="2"/>
  <c r="FY71" i="2"/>
  <c r="CV237" i="4"/>
  <c r="FX184" i="2"/>
  <c r="JX59" i="4"/>
  <c r="FV114" i="2"/>
  <c r="DG234" i="2"/>
  <c r="FV65" i="2"/>
  <c r="IE237" i="4"/>
  <c r="FV139" i="2"/>
  <c r="JV116" i="4"/>
  <c r="AM234" i="4"/>
  <c r="FH234" i="2"/>
  <c r="EQ236" i="2"/>
  <c r="FU109" i="2"/>
  <c r="AZ235" i="4"/>
  <c r="FV184" i="2"/>
  <c r="JZ192" i="4"/>
  <c r="JY191" i="4"/>
  <c r="CA236" i="2"/>
  <c r="KB37" i="4"/>
  <c r="FW208" i="2"/>
  <c r="FT235" i="2"/>
  <c r="JW9" i="4"/>
  <c r="JW65" i="4"/>
  <c r="CZ238" i="2"/>
  <c r="FW155" i="2"/>
  <c r="EG236" i="2"/>
  <c r="JW214" i="4"/>
  <c r="JV200" i="4"/>
  <c r="C235" i="2"/>
  <c r="KC167" i="4"/>
  <c r="DV237" i="4"/>
  <c r="JT236" i="4"/>
  <c r="FW74" i="2"/>
  <c r="FU114" i="2"/>
  <c r="FW147" i="2"/>
  <c r="FX52" i="2"/>
  <c r="P235" i="2"/>
  <c r="KB213" i="4"/>
  <c r="FV101" i="2"/>
  <c r="AP235" i="4"/>
  <c r="HJ236" i="4"/>
  <c r="BX237" i="4"/>
  <c r="KB154" i="4"/>
  <c r="DU234" i="2"/>
  <c r="HL237" i="4"/>
  <c r="HD238" i="4"/>
  <c r="FY190" i="2"/>
  <c r="F235" i="4"/>
  <c r="FX49" i="2"/>
  <c r="IJ237" i="4"/>
  <c r="FX21" i="2"/>
  <c r="DJ234" i="4"/>
  <c r="FS235" i="2"/>
  <c r="JX32" i="4"/>
  <c r="FF235" i="2"/>
  <c r="CA237" i="2"/>
  <c r="DO238" i="2"/>
  <c r="FP238" i="2"/>
  <c r="CX236" i="4"/>
  <c r="FX89" i="2"/>
  <c r="FU174" i="2"/>
  <c r="JX185" i="4"/>
  <c r="GK237" i="4"/>
  <c r="JW148" i="4"/>
  <c r="JU235" i="4"/>
  <c r="JV141" i="4"/>
  <c r="KA48" i="4"/>
  <c r="AY238" i="4"/>
  <c r="CQ234" i="2"/>
  <c r="JV58" i="4"/>
  <c r="JX115" i="4"/>
  <c r="J238" i="2"/>
  <c r="JW41" i="4"/>
  <c r="F236" i="4"/>
  <c r="CZ234" i="2"/>
  <c r="JZ220" i="4"/>
  <c r="JV146" i="4"/>
  <c r="U234" i="2"/>
  <c r="B234" i="4"/>
  <c r="EG237" i="2"/>
  <c r="FX148" i="2"/>
  <c r="FX101" i="2"/>
  <c r="JW202" i="4"/>
  <c r="L236" i="2"/>
  <c r="T235" i="4"/>
  <c r="Y234" i="4"/>
  <c r="KC68" i="4"/>
  <c r="JV59" i="4"/>
  <c r="GV234" i="4"/>
  <c r="FX102" i="2"/>
  <c r="FX228" i="2"/>
  <c r="AL235" i="4"/>
  <c r="DQ234" i="4"/>
  <c r="ID237" i="4"/>
  <c r="JV164" i="4"/>
  <c r="JX65" i="4"/>
  <c r="FU80" i="2"/>
  <c r="JV195" i="4"/>
  <c r="FV67" i="2"/>
  <c r="EA237" i="2"/>
  <c r="KA171" i="4"/>
  <c r="ER234" i="2"/>
  <c r="HX236" i="4"/>
  <c r="FX237" i="4"/>
  <c r="JY104" i="4"/>
  <c r="JZ161" i="4"/>
  <c r="EE238" i="2"/>
  <c r="FX85" i="2"/>
  <c r="KC130" i="4"/>
  <c r="DR235" i="4"/>
  <c r="KA93" i="4"/>
  <c r="KC66" i="4"/>
  <c r="KA66" i="4"/>
  <c r="CN236" i="4"/>
  <c r="FB237" i="2"/>
  <c r="FX187" i="2"/>
  <c r="FX130" i="2"/>
  <c r="JV216" i="4"/>
  <c r="HC237" i="4"/>
  <c r="DC235" i="4"/>
  <c r="FV59" i="2"/>
  <c r="CO235" i="4"/>
  <c r="BV234" i="4"/>
  <c r="FV45" i="2"/>
  <c r="BF236" i="2"/>
  <c r="JZ17" i="4"/>
  <c r="FX97" i="2"/>
  <c r="GM237" i="4"/>
  <c r="JW185" i="4"/>
  <c r="W237" i="2"/>
  <c r="KB94" i="4"/>
  <c r="FW94" i="2"/>
  <c r="JR238" i="4"/>
  <c r="FX142" i="2"/>
  <c r="FU51" i="2"/>
  <c r="KC11" i="4"/>
  <c r="JY202" i="4"/>
  <c r="KC208" i="4"/>
  <c r="FA234" i="2"/>
  <c r="FX158" i="2"/>
  <c r="FX197" i="2"/>
  <c r="FV52" i="2"/>
  <c r="JZ59" i="4"/>
  <c r="IL238" i="4"/>
  <c r="GD234" i="4"/>
  <c r="FX105" i="2"/>
  <c r="FD234" i="4"/>
  <c r="JZ60" i="4"/>
  <c r="DA238" i="4"/>
  <c r="JY219" i="4"/>
  <c r="AO234" i="4"/>
  <c r="KB178" i="4"/>
  <c r="JZ84" i="4"/>
  <c r="KB92" i="4"/>
  <c r="IL236" i="4"/>
  <c r="KB68" i="4"/>
  <c r="KA203" i="4"/>
  <c r="FY164" i="2"/>
  <c r="FI234" i="4"/>
  <c r="E238" i="2"/>
  <c r="JZ222" i="4"/>
  <c r="JY71" i="4"/>
  <c r="GQ236" i="4"/>
  <c r="JW74" i="4"/>
  <c r="JY188" i="4"/>
  <c r="KB82" i="4"/>
  <c r="BY238" i="4"/>
  <c r="FU22" i="2"/>
  <c r="JZ114" i="4"/>
  <c r="M238" i="2"/>
  <c r="FU46" i="2"/>
  <c r="FU77" i="2"/>
  <c r="IX234" i="4"/>
  <c r="BR234" i="4"/>
  <c r="FV34" i="2"/>
  <c r="JW77" i="4"/>
  <c r="KA61" i="4"/>
  <c r="AU236" i="2"/>
  <c r="DT234" i="4"/>
  <c r="KC79" i="4"/>
  <c r="JX168" i="4"/>
  <c r="P238" i="2"/>
  <c r="BC237" i="4"/>
  <c r="FK238" i="4"/>
  <c r="KC209" i="4"/>
  <c r="JX128" i="4"/>
  <c r="FV27" i="2"/>
  <c r="AI234" i="4"/>
  <c r="FH235" i="2"/>
  <c r="CV235" i="2"/>
  <c r="FX189" i="2"/>
  <c r="FI235" i="2"/>
  <c r="CD235" i="2"/>
  <c r="CW238" i="4"/>
  <c r="FV87" i="2"/>
  <c r="AH234" i="4"/>
  <c r="JW230" i="4"/>
  <c r="AN238" i="4"/>
  <c r="JX141" i="4"/>
  <c r="CG235" i="4"/>
  <c r="G236" i="4"/>
  <c r="FY53" i="2"/>
  <c r="BW235" i="4"/>
  <c r="EP235" i="4"/>
  <c r="JV52" i="4"/>
  <c r="FX185" i="2"/>
  <c r="HH238" i="4"/>
  <c r="EN236" i="4"/>
  <c r="JX25" i="4"/>
  <c r="CP235" i="2"/>
  <c r="JV51" i="4"/>
  <c r="JV222" i="4"/>
  <c r="JV206" i="4"/>
  <c r="BP236" i="2"/>
  <c r="EA235" i="4"/>
  <c r="EV235" i="4"/>
  <c r="KA31" i="4"/>
  <c r="JW21" i="4"/>
  <c r="FV221" i="2"/>
  <c r="FY138" i="2"/>
  <c r="JX35" i="4"/>
  <c r="BC237" i="2"/>
  <c r="JV70" i="4"/>
  <c r="HX237" i="4"/>
  <c r="T238" i="4"/>
  <c r="ID238" i="4"/>
  <c r="JY165" i="4"/>
  <c r="JV149" i="4"/>
  <c r="CM236" i="2"/>
  <c r="JY80" i="4"/>
  <c r="AS234" i="2"/>
  <c r="JY231" i="4"/>
  <c r="FY62" i="2"/>
  <c r="KA125" i="4"/>
  <c r="FM236" i="2"/>
  <c r="JW149" i="4"/>
  <c r="JY50" i="4"/>
  <c r="FX65" i="2"/>
  <c r="KC132" i="4"/>
  <c r="JZ119" i="4"/>
  <c r="FU40" i="2"/>
  <c r="FY99" i="2"/>
  <c r="FG236" i="4"/>
  <c r="JY32" i="4"/>
  <c r="JX207" i="4"/>
  <c r="JY95" i="4"/>
  <c r="BC236" i="2"/>
  <c r="DB235" i="2"/>
  <c r="JY224" i="4"/>
  <c r="EC234" i="4"/>
  <c r="KA116" i="4"/>
  <c r="JX222" i="4"/>
  <c r="JY135" i="4"/>
  <c r="CP238" i="4"/>
  <c r="FW144" i="2"/>
  <c r="JX38" i="4"/>
  <c r="FW98" i="2"/>
  <c r="JX52" i="4"/>
  <c r="BJ234" i="2"/>
  <c r="Z236" i="2"/>
  <c r="JZ137" i="4"/>
  <c r="ET234" i="4"/>
  <c r="JV155" i="4"/>
  <c r="EV238" i="2"/>
  <c r="FW130" i="2"/>
  <c r="T236" i="4"/>
  <c r="FW66" i="2"/>
  <c r="KC190" i="4"/>
  <c r="JZ149" i="4"/>
  <c r="GF235" i="4"/>
  <c r="FW27" i="2"/>
  <c r="KC227" i="4"/>
  <c r="CS238" i="2"/>
  <c r="HX234" i="4"/>
  <c r="KC46" i="4"/>
  <c r="JV80" i="4"/>
  <c r="FV215" i="2"/>
  <c r="KA211" i="4"/>
  <c r="ER238" i="4"/>
  <c r="JV109" i="4"/>
  <c r="FY178" i="2"/>
  <c r="KA194" i="4"/>
  <c r="JW205" i="4"/>
  <c r="KC41" i="4"/>
  <c r="JW155" i="4"/>
  <c r="FX79" i="2"/>
  <c r="BD238" i="4"/>
  <c r="FV79" i="2"/>
  <c r="FY205" i="2"/>
  <c r="KC23" i="4"/>
  <c r="KC187" i="4"/>
  <c r="FX9" i="2"/>
  <c r="CG237" i="4"/>
  <c r="BU236" i="4"/>
  <c r="JV79" i="4"/>
  <c r="JV202" i="4"/>
  <c r="JZ55" i="4"/>
  <c r="JV127" i="4"/>
  <c r="KA78" i="4"/>
  <c r="HS235" i="4"/>
  <c r="EC235" i="4"/>
  <c r="E234" i="2"/>
  <c r="JY215" i="4"/>
  <c r="KB231" i="4"/>
  <c r="JR236" i="4"/>
  <c r="EG234" i="4"/>
  <c r="ED236" i="2"/>
  <c r="JZ34" i="4"/>
  <c r="JV22" i="4"/>
  <c r="CI235" i="2"/>
  <c r="FU111" i="2"/>
  <c r="FW210" i="2"/>
  <c r="FJ236" i="4"/>
  <c r="AA234" i="2"/>
  <c r="JY113" i="4"/>
  <c r="KA110" i="4"/>
  <c r="JY9" i="4"/>
  <c r="KA138" i="4"/>
  <c r="JX164" i="4"/>
  <c r="JW112" i="4"/>
  <c r="FQ237" i="2"/>
  <c r="FU43" i="2"/>
  <c r="KA43" i="4"/>
  <c r="FU49" i="2"/>
  <c r="DL238" i="2"/>
  <c r="ES236" i="2"/>
  <c r="JY65" i="4"/>
  <c r="KA139" i="4"/>
  <c r="Q234" i="2"/>
  <c r="HN235" i="4"/>
  <c r="GN237" i="4"/>
  <c r="FV88" i="2"/>
  <c r="BM238" i="4"/>
  <c r="BX236" i="2"/>
  <c r="FP237" i="4"/>
  <c r="KB98" i="4"/>
  <c r="M234" i="4"/>
  <c r="FX113" i="2"/>
  <c r="JW81" i="4"/>
  <c r="DS235" i="4"/>
  <c r="FU225" i="2"/>
  <c r="KB8" i="4"/>
  <c r="FU39" i="2"/>
  <c r="FY102" i="2"/>
  <c r="KC220" i="4"/>
  <c r="Q238" i="4"/>
  <c r="JW27" i="4"/>
  <c r="FX218" i="2"/>
  <c r="JX161" i="4"/>
  <c r="JY20" i="4"/>
  <c r="KB162" i="4"/>
  <c r="DB236" i="2"/>
  <c r="JW33" i="4"/>
  <c r="FU189" i="2"/>
  <c r="AT234" i="4"/>
  <c r="FW107" i="2"/>
  <c r="FY183" i="2"/>
  <c r="KC212" i="4"/>
  <c r="AY234" i="2"/>
  <c r="KC205" i="4"/>
  <c r="JV28" i="4"/>
  <c r="JW229" i="4"/>
  <c r="FW41" i="2"/>
  <c r="FV164" i="2"/>
  <c r="JW156" i="4"/>
  <c r="KB184" i="4"/>
  <c r="DS237" i="4"/>
  <c r="FU95" i="2"/>
  <c r="BX235" i="2"/>
  <c r="JY192" i="4"/>
  <c r="CK238" i="4"/>
  <c r="KA155" i="4"/>
  <c r="EI234" i="4"/>
  <c r="BZ237" i="4"/>
  <c r="AK234" i="4"/>
  <c r="DY234" i="4"/>
  <c r="JX130" i="4"/>
  <c r="FU195" i="2"/>
  <c r="FX26" i="2"/>
  <c r="JY54" i="4"/>
  <c r="JZ104" i="4"/>
  <c r="GK236" i="4"/>
  <c r="EY235" i="4"/>
  <c r="CV236" i="4"/>
  <c r="JN234" i="4"/>
  <c r="JY31" i="4"/>
  <c r="FX172" i="2"/>
  <c r="KA22" i="4"/>
  <c r="FH236" i="2"/>
  <c r="KA213" i="4"/>
  <c r="EA238" i="4"/>
  <c r="JG235" i="4"/>
  <c r="IE238" i="4"/>
  <c r="KC155" i="4"/>
  <c r="BL235" i="2"/>
  <c r="DI238" i="2"/>
  <c r="KB34" i="4"/>
  <c r="CJ235" i="4"/>
  <c r="EU237" i="4"/>
  <c r="FU125" i="2"/>
  <c r="DW238" i="2"/>
  <c r="FM235" i="2"/>
  <c r="KA160" i="4"/>
  <c r="GE234" i="4"/>
  <c r="AS237" i="2"/>
  <c r="FV22" i="2"/>
  <c r="JV156" i="4"/>
  <c r="JX198" i="4"/>
  <c r="HA234" i="4"/>
  <c r="GF236" i="4"/>
  <c r="KA199" i="4"/>
  <c r="CG234" i="4"/>
  <c r="KA168" i="4"/>
  <c r="JX10" i="4"/>
  <c r="JZ112" i="4"/>
  <c r="CS237" i="2"/>
  <c r="JV180" i="4"/>
  <c r="FO237" i="4"/>
  <c r="DO237" i="2"/>
  <c r="FU24" i="2"/>
  <c r="P237" i="2"/>
  <c r="FY175" i="2"/>
  <c r="FY117" i="2"/>
  <c r="FU120" i="2"/>
  <c r="JV77" i="4"/>
  <c r="KB96" i="4"/>
  <c r="FU57" i="2"/>
  <c r="EB235" i="4"/>
  <c r="JZ176" i="4"/>
  <c r="FJ235" i="4"/>
  <c r="ED235" i="4"/>
  <c r="FV24" i="2"/>
  <c r="CV235" i="4"/>
  <c r="GL238" i="4"/>
  <c r="JV103" i="4"/>
  <c r="FW124" i="2"/>
  <c r="IB237" i="4"/>
  <c r="E237" i="4"/>
  <c r="FX84" i="2"/>
  <c r="JZ26" i="4"/>
  <c r="BX238" i="4"/>
  <c r="FY136" i="2"/>
  <c r="FW202" i="2"/>
  <c r="X234" i="2"/>
  <c r="JV107" i="4"/>
  <c r="CF238" i="4"/>
  <c r="JY120" i="4"/>
  <c r="EF234" i="2"/>
  <c r="AX237" i="2"/>
  <c r="HD235" i="4"/>
  <c r="JV232" i="4"/>
  <c r="JZ179" i="4"/>
  <c r="AP236" i="2"/>
  <c r="AR234" i="4"/>
  <c r="AI236" i="4"/>
  <c r="KA216" i="4"/>
  <c r="FL235" i="4"/>
  <c r="KA20" i="4"/>
  <c r="FY211" i="2"/>
  <c r="JZ80" i="4"/>
  <c r="FV230" i="2"/>
  <c r="FU69" i="2"/>
  <c r="FW148" i="2"/>
  <c r="JY48" i="4"/>
  <c r="KA214" i="4"/>
  <c r="DX235" i="4"/>
  <c r="JZ120" i="4"/>
  <c r="JL234" i="4"/>
  <c r="IX238" i="4"/>
  <c r="CR236" i="4"/>
  <c r="EZ234" i="4"/>
  <c r="JY153" i="4"/>
  <c r="AU235" i="2"/>
  <c r="CG234" i="2"/>
  <c r="JY189" i="4"/>
  <c r="CW237" i="2"/>
  <c r="JY68" i="4"/>
  <c r="IL234" i="4"/>
  <c r="BJ236" i="4"/>
  <c r="JZ217" i="4"/>
  <c r="KC215" i="4"/>
  <c r="GO236" i="4"/>
  <c r="KA117" i="4"/>
  <c r="FY229" i="2"/>
  <c r="JX29" i="4"/>
  <c r="BP236" i="4"/>
  <c r="BU234" i="2"/>
  <c r="ET237" i="2"/>
  <c r="KC35" i="4"/>
  <c r="GO235" i="4"/>
  <c r="KB137" i="4"/>
  <c r="FX46" i="2"/>
  <c r="JX119" i="4"/>
  <c r="BU238" i="4"/>
  <c r="AU237" i="2"/>
  <c r="KB131" i="4"/>
  <c r="BK237" i="4"/>
  <c r="KC34" i="4"/>
  <c r="AK236" i="4"/>
  <c r="JW117" i="4"/>
  <c r="JX96" i="4"/>
  <c r="DQ237" i="2"/>
  <c r="FX191" i="2"/>
  <c r="CC237" i="2"/>
  <c r="JV228" i="4"/>
  <c r="JW32" i="4"/>
  <c r="JV158" i="4"/>
  <c r="II236" i="4"/>
  <c r="CT237" i="4"/>
  <c r="GD236" i="4"/>
  <c r="KB124" i="4"/>
  <c r="FU110" i="2"/>
  <c r="JT238" i="4"/>
  <c r="JV173" i="4"/>
  <c r="FV197" i="2"/>
  <c r="FV214" i="2"/>
  <c r="FO235" i="4"/>
  <c r="BJ238" i="2"/>
  <c r="IP234" i="4"/>
  <c r="JZ129" i="4"/>
  <c r="GP235" i="4"/>
  <c r="KC49" i="4"/>
  <c r="FB237" i="4"/>
  <c r="FV198" i="2"/>
  <c r="FD237" i="4"/>
  <c r="DL234" i="2"/>
  <c r="DO235" i="4"/>
  <c r="FU139" i="2"/>
  <c r="JZ203" i="4"/>
  <c r="KA158" i="4"/>
  <c r="JV198" i="4"/>
  <c r="FY57" i="2"/>
  <c r="KA201" i="4"/>
  <c r="FV102" i="2"/>
  <c r="JY232" i="4"/>
  <c r="AA235" i="4"/>
  <c r="FW169" i="2"/>
  <c r="FY16" i="2"/>
  <c r="FW222" i="2"/>
  <c r="JV133" i="4"/>
  <c r="DA236" i="2"/>
  <c r="ID234" i="4"/>
  <c r="FY41" i="2"/>
  <c r="CC236" i="2"/>
  <c r="FL238" i="4"/>
  <c r="IC236" i="4"/>
  <c r="KA147" i="4"/>
  <c r="FY95" i="2"/>
  <c r="FY73" i="2"/>
  <c r="DG237" i="4"/>
  <c r="KB159" i="4"/>
  <c r="KB67" i="4"/>
  <c r="JX170" i="4"/>
  <c r="JX199" i="4"/>
  <c r="FW175" i="2"/>
  <c r="BI234" i="2"/>
  <c r="IY235" i="4"/>
  <c r="CN237" i="4"/>
  <c r="CH234" i="2"/>
  <c r="KA178" i="4"/>
  <c r="FV170" i="2"/>
  <c r="CW236" i="2"/>
  <c r="JP236" i="4"/>
  <c r="FN234" i="2"/>
  <c r="FV21" i="2"/>
  <c r="FX66" i="2"/>
  <c r="FW71" i="2"/>
  <c r="FV144" i="2"/>
  <c r="KB52" i="4"/>
  <c r="CC235" i="2"/>
  <c r="FV25" i="2"/>
  <c r="JW175" i="4"/>
  <c r="KC107" i="4"/>
  <c r="KA179" i="4"/>
  <c r="DR234" i="4"/>
  <c r="P236" i="2"/>
  <c r="CB235" i="2"/>
  <c r="JZ189" i="4"/>
  <c r="KA109" i="4"/>
  <c r="KB30" i="4"/>
  <c r="CQ236" i="4"/>
  <c r="CK236" i="4"/>
  <c r="AJ238" i="2"/>
  <c r="JW102" i="4"/>
  <c r="FW108" i="2"/>
  <c r="FX225" i="2"/>
  <c r="FY236" i="4"/>
  <c r="FU164" i="2"/>
  <c r="JY171" i="4"/>
  <c r="JW174" i="4"/>
  <c r="FV69" i="2"/>
  <c r="JW158" i="4"/>
  <c r="FC238" i="4"/>
  <c r="FY56" i="2"/>
  <c r="JX56" i="4"/>
  <c r="EW235" i="2"/>
  <c r="JZ210" i="4"/>
  <c r="FU123" i="2"/>
  <c r="EW235" i="4"/>
  <c r="DT234" i="2"/>
  <c r="FU30" i="2"/>
  <c r="KB29" i="4"/>
  <c r="KA62" i="4"/>
  <c r="KC164" i="4"/>
  <c r="KB76" i="4"/>
  <c r="FU135" i="2"/>
  <c r="FU193" i="2"/>
  <c r="JZ25" i="4"/>
  <c r="JV207" i="4"/>
  <c r="KC127" i="4"/>
  <c r="IT236" i="4"/>
  <c r="FW43" i="2"/>
  <c r="FX192" i="2"/>
  <c r="JX230" i="4"/>
  <c r="JY197" i="4"/>
  <c r="DL237" i="4"/>
  <c r="FV134" i="2"/>
  <c r="JY90" i="4"/>
  <c r="GY238" i="4"/>
  <c r="U235" i="4"/>
  <c r="KC99" i="4"/>
  <c r="JX181" i="4"/>
  <c r="GJ237" i="4"/>
  <c r="Z238" i="2"/>
  <c r="HP238" i="4"/>
  <c r="FV150" i="2"/>
  <c r="FV175" i="2"/>
  <c r="AP237" i="4"/>
  <c r="CX237" i="4"/>
  <c r="CB237" i="2"/>
  <c r="AQ234" i="4"/>
  <c r="JY105" i="4"/>
  <c r="FX61" i="2"/>
  <c r="JV83" i="4"/>
  <c r="EB234" i="4"/>
  <c r="JY207" i="4"/>
  <c r="JZ107" i="4"/>
  <c r="FY119" i="2"/>
  <c r="JZ223" i="4"/>
  <c r="KA142" i="4"/>
  <c r="FU112" i="2"/>
  <c r="CM236" i="4"/>
  <c r="JV100" i="4"/>
  <c r="JX127" i="4"/>
  <c r="JY158" i="4"/>
  <c r="II234" i="4"/>
  <c r="AG235" i="4"/>
  <c r="ES234" i="4"/>
  <c r="FI237" i="4"/>
  <c r="FP237" i="2"/>
  <c r="FW209" i="2"/>
  <c r="FS236" i="2"/>
  <c r="FN234" i="4"/>
  <c r="EU237" i="2"/>
  <c r="FC238" i="2"/>
  <c r="FX234" i="4"/>
  <c r="FW212" i="2"/>
  <c r="BR237" i="4"/>
  <c r="JX204" i="4"/>
  <c r="FY69" i="2"/>
  <c r="FM235" i="4"/>
  <c r="FU214" i="2"/>
  <c r="JW189" i="4"/>
  <c r="FW95" i="2"/>
  <c r="FX104" i="2"/>
  <c r="GU238" i="4"/>
  <c r="J234" i="2"/>
  <c r="JX167" i="4"/>
  <c r="KA145" i="4"/>
  <c r="JY214" i="4"/>
  <c r="EH234" i="2"/>
  <c r="JZ201" i="4"/>
  <c r="JC234" i="4"/>
  <c r="IC237" i="4"/>
  <c r="JZ126" i="4"/>
  <c r="HL234" i="4"/>
  <c r="JY100" i="4"/>
  <c r="JZ86" i="4"/>
  <c r="KB13" i="4"/>
  <c r="JZ127" i="4"/>
  <c r="JW187" i="4"/>
  <c r="JV112" i="4"/>
  <c r="GE238" i="4"/>
  <c r="HE238" i="4"/>
  <c r="JZ148" i="4"/>
  <c r="FW62" i="2"/>
  <c r="EJ236" i="2"/>
  <c r="GP238" i="4"/>
  <c r="AC236" i="2"/>
  <c r="FY204" i="2"/>
  <c r="JY66" i="4"/>
  <c r="O234" i="2"/>
  <c r="C235" i="4"/>
  <c r="FU54" i="2"/>
  <c r="FY105" i="2"/>
  <c r="JW100" i="4"/>
  <c r="JZ154" i="4"/>
  <c r="EB234" i="2"/>
  <c r="KA162" i="4"/>
  <c r="KB66" i="4"/>
  <c r="IM236" i="4"/>
  <c r="JW92" i="4"/>
  <c r="GT237" i="4"/>
  <c r="FW63" i="2"/>
  <c r="KB118" i="4"/>
  <c r="AR238" i="2"/>
  <c r="FU14" i="2"/>
  <c r="EH235" i="4"/>
  <c r="FU200" i="2"/>
  <c r="JY47" i="4"/>
  <c r="Y234" i="2"/>
  <c r="FY106" i="2"/>
  <c r="KA181" i="4"/>
  <c r="KA55" i="4"/>
  <c r="JW71" i="4"/>
  <c r="JT234" i="4"/>
  <c r="FX157" i="2"/>
  <c r="JW52" i="4"/>
  <c r="JZ69" i="4"/>
  <c r="FU9" i="2"/>
  <c r="JX223" i="4"/>
  <c r="D236" i="2"/>
  <c r="FW137" i="2"/>
  <c r="FW187" i="2"/>
  <c r="JV140" i="4"/>
  <c r="F237" i="2"/>
  <c r="W238" i="4"/>
  <c r="FV10" i="2"/>
  <c r="FW136" i="2"/>
  <c r="DZ234" i="2"/>
  <c r="JZ87" i="4"/>
  <c r="JY125" i="4"/>
  <c r="JX74" i="4"/>
  <c r="KC94" i="4"/>
  <c r="DH234" i="2"/>
  <c r="BW235" i="2"/>
  <c r="JZ200" i="4"/>
  <c r="JL237" i="4"/>
  <c r="ER235" i="2"/>
  <c r="EC236" i="4"/>
  <c r="EQ234" i="4"/>
  <c r="JC235" i="4"/>
  <c r="FX205" i="2"/>
  <c r="KC67" i="4"/>
  <c r="E235" i="4"/>
  <c r="EW236" i="2"/>
  <c r="KB35" i="4"/>
  <c r="JZ10" i="4"/>
  <c r="JV191" i="4"/>
  <c r="FY152" i="2"/>
  <c r="JW56" i="4"/>
  <c r="KA98" i="4"/>
  <c r="FW104" i="2"/>
  <c r="KB140" i="4"/>
  <c r="JY49" i="4"/>
  <c r="KA21" i="4"/>
  <c r="FY74" i="2"/>
  <c r="BU234" i="4"/>
  <c r="EK237" i="4"/>
  <c r="BZ234" i="2"/>
  <c r="KB120" i="4"/>
  <c r="JX121" i="4"/>
  <c r="FX190" i="2"/>
  <c r="KB64" i="4"/>
  <c r="JW206" i="4"/>
  <c r="HN234" i="4"/>
  <c r="BA238" i="2"/>
  <c r="HC236" i="4"/>
  <c r="FV8" i="2"/>
  <c r="FY18" i="2"/>
  <c r="JX60" i="4"/>
  <c r="FV55" i="2"/>
  <c r="FU102" i="2"/>
  <c r="KA120" i="4"/>
  <c r="DY236" i="4"/>
  <c r="FY90" i="2"/>
  <c r="DF236" i="4"/>
  <c r="FX174" i="2"/>
  <c r="CX237" i="2"/>
  <c r="FU82" i="2"/>
  <c r="JW57" i="4"/>
  <c r="FW65" i="2"/>
  <c r="BY234" i="2"/>
  <c r="JX173" i="4"/>
  <c r="BW238" i="4"/>
  <c r="AC237" i="2"/>
  <c r="FY110" i="2"/>
  <c r="EN237" i="2"/>
  <c r="H238" i="4"/>
  <c r="FU21" i="2"/>
  <c r="FY58" i="2"/>
  <c r="FJ235" i="2"/>
  <c r="FU208" i="2"/>
  <c r="DP235" i="2"/>
  <c r="KC85" i="4"/>
  <c r="BE236" i="2"/>
  <c r="FW47" i="2"/>
  <c r="JW140" i="4"/>
  <c r="AV234" i="2"/>
  <c r="EU235" i="2"/>
  <c r="FV234" i="4"/>
  <c r="GX236" i="4"/>
  <c r="JY55" i="4"/>
  <c r="FU16" i="2"/>
  <c r="BY238" i="2"/>
  <c r="JX150" i="4"/>
  <c r="FU115" i="2"/>
  <c r="JX22" i="4"/>
  <c r="FX127" i="2"/>
  <c r="JY99" i="4"/>
  <c r="FW44" i="2"/>
  <c r="FW78" i="2"/>
  <c r="BL234" i="2"/>
  <c r="FE237" i="4"/>
  <c r="JY28" i="4"/>
  <c r="CF236" i="2"/>
  <c r="AK237" i="2"/>
  <c r="BG238" i="2"/>
  <c r="CL234" i="2"/>
  <c r="FY224" i="2"/>
  <c r="DJ235" i="2"/>
  <c r="IB234" i="4"/>
  <c r="HC235" i="4"/>
  <c r="EK238" i="4"/>
  <c r="FX149" i="2"/>
  <c r="BR234" i="2"/>
  <c r="CT235" i="4"/>
  <c r="FU73" i="2"/>
  <c r="HY234" i="4"/>
  <c r="DS235" i="2"/>
  <c r="JY42" i="4"/>
  <c r="KC122" i="4"/>
  <c r="JW11" i="4"/>
  <c r="DQ235" i="4"/>
  <c r="FY88" i="2"/>
  <c r="FD236" i="2"/>
  <c r="FW133" i="2"/>
  <c r="EJ238" i="4"/>
  <c r="FU140" i="2"/>
  <c r="FU238" i="4"/>
  <c r="V236" i="2"/>
  <c r="FW100" i="2"/>
  <c r="EL234" i="4"/>
  <c r="KA41" i="4"/>
  <c r="IG238" i="4"/>
  <c r="FV49" i="2"/>
  <c r="KA89" i="4"/>
  <c r="DS237" i="2"/>
  <c r="EI238" i="4"/>
  <c r="HU237" i="4"/>
  <c r="KB158" i="4"/>
  <c r="JZ102" i="4"/>
  <c r="JZ162" i="4"/>
  <c r="HH235" i="4"/>
  <c r="DW235" i="2"/>
  <c r="DG235" i="2"/>
  <c r="HK238" i="4"/>
  <c r="BB237" i="2"/>
  <c r="JZ147" i="4"/>
  <c r="FX18" i="2"/>
  <c r="DA238" i="2"/>
  <c r="FU190" i="2"/>
  <c r="JW10" i="4"/>
  <c r="G237" i="4"/>
  <c r="FU64" i="2"/>
  <c r="KB87" i="4"/>
  <c r="KC32" i="4"/>
  <c r="KA54" i="4"/>
  <c r="FY179" i="2"/>
  <c r="FV217" i="2"/>
  <c r="FU191" i="2"/>
  <c r="AV235" i="2"/>
  <c r="JW153" i="4"/>
  <c r="FW129" i="2"/>
  <c r="JV25" i="4"/>
  <c r="AS236" i="2"/>
  <c r="KB69" i="4"/>
  <c r="FY70" i="2"/>
  <c r="JY152" i="4"/>
  <c r="JW133" i="4"/>
  <c r="JY93" i="4"/>
  <c r="JV24" i="4"/>
  <c r="EM234" i="2"/>
  <c r="BQ234" i="2"/>
  <c r="DO238" i="4"/>
  <c r="FY233" i="2"/>
  <c r="DE238" i="2"/>
  <c r="KC69" i="4"/>
  <c r="CB238" i="2"/>
  <c r="FX122" i="2"/>
  <c r="KA225" i="4"/>
  <c r="BW236" i="2"/>
  <c r="JZ89" i="4"/>
  <c r="BF238" i="4"/>
  <c r="FY22" i="2"/>
  <c r="FU32" i="2"/>
  <c r="DA237" i="4"/>
  <c r="JV55" i="4"/>
  <c r="CE237" i="4"/>
  <c r="KC206" i="4"/>
  <c r="KB110" i="4"/>
  <c r="JY38" i="4"/>
  <c r="DR237" i="2"/>
  <c r="FW56" i="2"/>
  <c r="DA235" i="2"/>
  <c r="BT237" i="2"/>
  <c r="KC25" i="4"/>
  <c r="AL234" i="4"/>
  <c r="FV51" i="2"/>
  <c r="BP234" i="2"/>
  <c r="IU234" i="4"/>
  <c r="FV235" i="4"/>
  <c r="BP238" i="4"/>
  <c r="FV42" i="2"/>
  <c r="FU8" i="2"/>
  <c r="CC234" i="4"/>
  <c r="KA169" i="4"/>
  <c r="JY162" i="4"/>
  <c r="KB10" i="4"/>
  <c r="GS236" i="4"/>
  <c r="DY235" i="4"/>
  <c r="KA10" i="4"/>
  <c r="FU72" i="2"/>
  <c r="BC238" i="2"/>
  <c r="DX236" i="4"/>
  <c r="JZ50" i="4"/>
  <c r="BA236" i="4"/>
  <c r="JZ209" i="4"/>
  <c r="FY68" i="2"/>
  <c r="KC57" i="4"/>
  <c r="JX20" i="4"/>
  <c r="JY62" i="4"/>
  <c r="FV207" i="2"/>
  <c r="JZ9" i="4"/>
  <c r="HO234" i="4"/>
  <c r="JY77" i="4"/>
  <c r="FF234" i="2"/>
  <c r="DS238" i="2"/>
  <c r="JQ238" i="4"/>
  <c r="FX206" i="2"/>
  <c r="JZ227" i="4"/>
  <c r="AR237" i="2"/>
  <c r="JW225" i="4"/>
  <c r="JA237" i="4"/>
  <c r="CD237" i="4"/>
  <c r="JV214" i="4"/>
  <c r="EM235" i="4"/>
  <c r="IP237" i="4"/>
  <c r="EV234" i="4"/>
  <c r="KB142" i="4"/>
  <c r="FV11" i="2"/>
  <c r="FC236" i="4"/>
  <c r="FW61" i="2"/>
  <c r="FW77" i="2"/>
  <c r="FY140" i="2"/>
  <c r="FW197" i="2"/>
  <c r="DU235" i="4"/>
  <c r="EP237" i="4"/>
  <c r="FE238" i="4"/>
  <c r="FU186" i="2"/>
  <c r="JW53" i="4"/>
  <c r="JX114" i="4"/>
  <c r="GT238" i="4"/>
  <c r="FX136" i="2"/>
  <c r="KB121" i="4"/>
  <c r="JV167" i="4"/>
  <c r="FI238" i="2"/>
  <c r="FY93" i="2"/>
  <c r="FW97" i="2"/>
  <c r="FV126" i="2"/>
  <c r="IO238" i="4"/>
  <c r="JZ124" i="4"/>
  <c r="JX126" i="4"/>
  <c r="KC123" i="4"/>
  <c r="H235" i="2"/>
  <c r="FY78" i="2"/>
  <c r="KB190" i="4"/>
  <c r="JX137" i="4"/>
  <c r="KB182" i="4"/>
  <c r="KC189" i="4"/>
  <c r="KC203" i="4"/>
  <c r="I235" i="4"/>
  <c r="KC192" i="4"/>
  <c r="EE234" i="2"/>
  <c r="FW112" i="2"/>
  <c r="FW180" i="2"/>
  <c r="DI235" i="2"/>
  <c r="FY47" i="2"/>
  <c r="IL235" i="4"/>
  <c r="FX106" i="2"/>
  <c r="CH235" i="4"/>
  <c r="FX70" i="2"/>
  <c r="V236" i="4"/>
  <c r="DB234" i="4"/>
  <c r="JW40" i="4"/>
  <c r="I234" i="4"/>
  <c r="FY230" i="2"/>
  <c r="JX159" i="4"/>
  <c r="FW76" i="2"/>
  <c r="FB234" i="4"/>
  <c r="JY226" i="4"/>
  <c r="JX142" i="4"/>
  <c r="JX101" i="4"/>
  <c r="FW168" i="2"/>
  <c r="JW114" i="4"/>
  <c r="IB235" i="4"/>
  <c r="IN235" i="4"/>
  <c r="CL236" i="4"/>
  <c r="JV150" i="4"/>
  <c r="JY96" i="4"/>
  <c r="GW238" i="4"/>
  <c r="DH235" i="4"/>
  <c r="FX151" i="2"/>
  <c r="AZ236" i="2"/>
  <c r="CW235" i="2"/>
  <c r="L236" i="4"/>
  <c r="FX210" i="2"/>
  <c r="FY133" i="2"/>
  <c r="JZ153" i="4"/>
  <c r="FX31" i="2"/>
  <c r="KB174" i="4"/>
  <c r="IW234" i="4"/>
  <c r="FX37" i="2"/>
  <c r="AZ235" i="2"/>
  <c r="KA133" i="4"/>
  <c r="JX214" i="4"/>
  <c r="KA207" i="4"/>
  <c r="FW200" i="2"/>
  <c r="DK234" i="2"/>
  <c r="EP237" i="2"/>
  <c r="BI234" i="4"/>
  <c r="JY126" i="4"/>
  <c r="JZ229" i="4"/>
  <c r="KC106" i="4"/>
  <c r="KC163" i="4"/>
  <c r="JX174" i="4"/>
  <c r="KA177" i="4"/>
  <c r="FX16" i="2"/>
  <c r="KA137" i="4"/>
  <c r="FZ238" i="4"/>
  <c r="JV96" i="4"/>
  <c r="FW172" i="2"/>
  <c r="DH237" i="4"/>
  <c r="FV203" i="2"/>
  <c r="JZ23" i="4"/>
  <c r="KA118" i="4"/>
  <c r="DZ238" i="2"/>
  <c r="FX62" i="2"/>
  <c r="AQ236" i="4"/>
  <c r="KB199" i="4"/>
  <c r="DT236" i="2"/>
  <c r="FU76" i="2"/>
  <c r="DZ235" i="2"/>
  <c r="JV224" i="4"/>
  <c r="DX238" i="2"/>
  <c r="FX167" i="2"/>
  <c r="EU238" i="2"/>
  <c r="DZ238" i="4"/>
  <c r="FL237" i="4"/>
  <c r="FW40" i="2"/>
  <c r="JA236" i="4"/>
  <c r="KA126" i="4"/>
  <c r="BK235" i="2"/>
  <c r="DD238" i="4"/>
  <c r="FU223" i="2"/>
  <c r="KA99" i="4"/>
  <c r="JW109" i="4"/>
  <c r="J234" i="4"/>
  <c r="DL236" i="2"/>
  <c r="JW14" i="4"/>
  <c r="DM237" i="4"/>
  <c r="DE235" i="4"/>
  <c r="DN237" i="2"/>
  <c r="JG237" i="4"/>
  <c r="AY235" i="2"/>
  <c r="FU101" i="2"/>
  <c r="KA212" i="4"/>
  <c r="AM238" i="4"/>
  <c r="KA149" i="4"/>
  <c r="JZ169" i="4"/>
  <c r="FY36" i="2"/>
  <c r="FW120" i="2"/>
  <c r="CG238" i="2"/>
  <c r="JZ134" i="4"/>
  <c r="FY218" i="2"/>
  <c r="FU173" i="2"/>
  <c r="FW198" i="2"/>
  <c r="FV135" i="2"/>
  <c r="JP235" i="4"/>
  <c r="FN237" i="4"/>
  <c r="KB97" i="4"/>
  <c r="FU121" i="2"/>
  <c r="DD238" i="2"/>
  <c r="FX68" i="2"/>
  <c r="FY198" i="2"/>
  <c r="FM238" i="2"/>
  <c r="CW234" i="4"/>
  <c r="AS237" i="4"/>
  <c r="AU238" i="4"/>
  <c r="FW194" i="2"/>
  <c r="FK238" i="2"/>
  <c r="DO237" i="4"/>
  <c r="FW170" i="2"/>
  <c r="T237" i="2"/>
  <c r="KB49" i="4"/>
  <c r="FY64" i="2"/>
  <c r="EI237" i="4"/>
  <c r="KC28" i="4"/>
  <c r="KC108" i="4"/>
  <c r="JZ177" i="4"/>
  <c r="JW168" i="4"/>
  <c r="JV63" i="4"/>
  <c r="BX237" i="2"/>
  <c r="BV235" i="2"/>
  <c r="FU236" i="4"/>
  <c r="KC31" i="4"/>
  <c r="IR236" i="4"/>
  <c r="JW194" i="4"/>
  <c r="JY60" i="4"/>
  <c r="CY238" i="2"/>
  <c r="JF235" i="4"/>
  <c r="FX98" i="2"/>
  <c r="KB132" i="4"/>
  <c r="AB238" i="4"/>
  <c r="G237" i="2"/>
  <c r="AZ238" i="4"/>
  <c r="AV238" i="4"/>
  <c r="KC77" i="4"/>
  <c r="CM234" i="2"/>
  <c r="BI238" i="2"/>
  <c r="D236" i="4"/>
  <c r="FU181" i="2"/>
  <c r="J238" i="4"/>
  <c r="IU238" i="4"/>
  <c r="FX94" i="2"/>
  <c r="KB145" i="4"/>
  <c r="FW73" i="2"/>
  <c r="CY237" i="2"/>
  <c r="JX69" i="4"/>
  <c r="EX234" i="2"/>
  <c r="AE236" i="2"/>
  <c r="BQ237" i="4"/>
  <c r="KC20" i="4"/>
  <c r="DN234" i="4"/>
  <c r="FU229" i="2"/>
  <c r="GZ237" i="4"/>
  <c r="Z235" i="2"/>
  <c r="AW237" i="2"/>
  <c r="JV229" i="4"/>
  <c r="JX63" i="4"/>
  <c r="FW82" i="2"/>
  <c r="AR236" i="4"/>
  <c r="FW8" i="2"/>
  <c r="IN236" i="4"/>
  <c r="BY235" i="2"/>
  <c r="K237" i="2"/>
  <c r="DG234" i="4"/>
  <c r="FX195" i="2"/>
  <c r="CT237" i="2"/>
  <c r="FA235" i="2"/>
  <c r="FY228" i="2"/>
  <c r="O236" i="4"/>
  <c r="G235" i="2"/>
  <c r="KB42" i="4"/>
  <c r="GQ234" i="4"/>
  <c r="JV57" i="4"/>
  <c r="HJ238" i="4"/>
  <c r="FY19" i="2"/>
  <c r="KC183" i="4"/>
  <c r="BT238" i="2"/>
  <c r="JX176" i="4"/>
  <c r="FA235" i="4"/>
  <c r="FV152" i="2"/>
  <c r="CV238" i="2"/>
  <c r="FY21" i="2"/>
  <c r="FV186" i="2"/>
  <c r="JY228" i="4"/>
  <c r="FV103" i="2"/>
  <c r="KC116" i="4"/>
  <c r="FV123" i="2"/>
  <c r="AQ237" i="4"/>
  <c r="GC234" i="4"/>
  <c r="AV234" i="4"/>
  <c r="IC235" i="4"/>
  <c r="ES235" i="2"/>
  <c r="FT237" i="4"/>
  <c r="JW151" i="4"/>
  <c r="FY217" i="2"/>
  <c r="JY172" i="4"/>
  <c r="FG234" i="2"/>
  <c r="KC174" i="4"/>
  <c r="BB238" i="2"/>
  <c r="JW106" i="4"/>
  <c r="FV96" i="2"/>
  <c r="JV30" i="4"/>
  <c r="K235" i="4"/>
  <c r="AR235" i="4"/>
  <c r="JY225" i="4"/>
  <c r="S234" i="2"/>
  <c r="FV127" i="2"/>
  <c r="CE234" i="2"/>
  <c r="JV225" i="4"/>
  <c r="FV179" i="2"/>
  <c r="FX71" i="2"/>
  <c r="JY187" i="4"/>
  <c r="AM235" i="4"/>
  <c r="KB173" i="4"/>
  <c r="FN237" i="2"/>
  <c r="O237" i="4"/>
  <c r="JY227" i="4"/>
  <c r="AS238" i="4"/>
  <c r="KC210" i="4"/>
  <c r="KB153" i="4"/>
  <c r="AW238" i="4"/>
  <c r="BA235" i="2"/>
  <c r="FW57" i="2"/>
  <c r="JB237" i="4"/>
  <c r="BI236" i="2"/>
  <c r="JE237" i="4"/>
  <c r="FW219" i="2"/>
  <c r="FW123" i="2"/>
  <c r="EJ234" i="4"/>
  <c r="KA8" i="4"/>
  <c r="AL238" i="2"/>
  <c r="JS234" i="4"/>
  <c r="BN234" i="4"/>
  <c r="AU234" i="4"/>
  <c r="FY91" i="2"/>
  <c r="BK238" i="4"/>
  <c r="BH238" i="2"/>
  <c r="JX83" i="4"/>
  <c r="KB141" i="4"/>
  <c r="JW219" i="4"/>
  <c r="JV62" i="4"/>
  <c r="FW54" i="2"/>
  <c r="JX27" i="4"/>
  <c r="FV187" i="2"/>
  <c r="EV237" i="2"/>
  <c r="JV128" i="4"/>
  <c r="IW237" i="4"/>
  <c r="JV189" i="4"/>
  <c r="IH238" i="4"/>
  <c r="DN236" i="2"/>
  <c r="JM235" i="4"/>
  <c r="FY139" i="2"/>
  <c r="JV29" i="4"/>
  <c r="JD238" i="4"/>
  <c r="JX153" i="4"/>
  <c r="HH237" i="4"/>
  <c r="Z238" i="4"/>
  <c r="FV225" i="2"/>
  <c r="FV180" i="2"/>
  <c r="JY97" i="4"/>
  <c r="CJ234" i="4"/>
  <c r="FU100" i="2"/>
  <c r="C234" i="2"/>
  <c r="AQ234" i="2"/>
  <c r="JY35" i="4"/>
  <c r="DF236" i="2"/>
  <c r="AH234" i="2"/>
  <c r="HF234" i="4"/>
  <c r="FY227" i="2"/>
  <c r="FV201" i="2"/>
  <c r="KB230" i="4"/>
  <c r="KB181" i="4"/>
  <c r="CK236" i="2"/>
  <c r="EG238" i="2"/>
  <c r="CW238" i="2"/>
  <c r="EA234" i="4"/>
  <c r="JZ22" i="4"/>
  <c r="FU230" i="2"/>
  <c r="FD238" i="2"/>
  <c r="B237" i="4"/>
  <c r="W238" i="2"/>
  <c r="JH238" i="4"/>
  <c r="JF236" i="4"/>
  <c r="EH237" i="2"/>
  <c r="JZ117" i="4"/>
  <c r="ER237" i="2"/>
  <c r="FW34" i="2"/>
  <c r="KB32" i="4"/>
  <c r="FX182" i="2"/>
  <c r="GR235" i="4"/>
  <c r="FX194" i="2"/>
  <c r="AL235" i="2"/>
  <c r="JY53" i="4"/>
  <c r="AR238" i="4"/>
  <c r="JN237" i="4"/>
  <c r="DF235" i="2"/>
  <c r="HL236" i="4"/>
  <c r="JZ141" i="4"/>
  <c r="FU13" i="2"/>
  <c r="JZ113" i="4"/>
  <c r="FU84" i="2"/>
  <c r="FV119" i="2"/>
  <c r="JY30" i="4"/>
  <c r="KC82" i="4"/>
  <c r="KA220" i="4"/>
  <c r="KC172" i="4"/>
  <c r="FY208" i="2"/>
  <c r="FW90" i="2"/>
  <c r="FX8" i="2"/>
  <c r="KB51" i="4"/>
  <c r="JX30" i="4"/>
  <c r="FU182" i="2"/>
  <c r="AG238" i="4"/>
  <c r="EI237" i="2"/>
  <c r="DD234" i="4"/>
  <c r="R237" i="2"/>
  <c r="AW235" i="2"/>
  <c r="FV146" i="2"/>
  <c r="DQ238" i="4"/>
  <c r="ER235" i="4"/>
  <c r="CR235" i="4"/>
  <c r="FW171" i="2"/>
  <c r="FW21" i="2"/>
  <c r="BG238" i="4"/>
  <c r="AN238" i="2"/>
  <c r="AD236" i="2"/>
  <c r="FY187" i="2"/>
  <c r="AY236" i="4"/>
  <c r="AF238" i="2"/>
  <c r="JY136" i="4"/>
  <c r="FV121" i="2"/>
  <c r="AY234" i="4"/>
  <c r="Y237" i="4"/>
  <c r="JZ174" i="4"/>
  <c r="JX122" i="4"/>
  <c r="P238" i="4"/>
  <c r="BK234" i="4"/>
  <c r="DW234" i="2"/>
  <c r="IQ235" i="4"/>
  <c r="AE235" i="2"/>
  <c r="DN238" i="2"/>
  <c r="BH234" i="4"/>
  <c r="Z235" i="4"/>
  <c r="L234" i="4"/>
  <c r="CS235" i="2"/>
  <c r="JY184" i="4"/>
  <c r="FY65" i="2"/>
  <c r="JY213" i="4"/>
  <c r="KB99" i="4"/>
  <c r="FV137" i="2"/>
  <c r="KC218" i="4"/>
  <c r="BB237" i="4"/>
  <c r="KC131" i="4"/>
  <c r="JW145" i="4"/>
  <c r="FH237" i="2"/>
  <c r="JY199" i="4"/>
  <c r="JW72" i="4"/>
  <c r="KC12" i="4"/>
  <c r="JX220" i="4"/>
  <c r="JY118" i="4"/>
  <c r="X237" i="2"/>
  <c r="FY176" i="2"/>
  <c r="FV218" i="2"/>
  <c r="KA108" i="4"/>
  <c r="KC91" i="4"/>
  <c r="KC194" i="4"/>
  <c r="HG236" i="4"/>
  <c r="FW135" i="2"/>
  <c r="GZ234" i="4"/>
  <c r="AT237" i="2"/>
  <c r="AF238" i="4"/>
  <c r="N235" i="4"/>
  <c r="EF237" i="4"/>
  <c r="N236" i="2"/>
  <c r="FV107" i="2"/>
  <c r="DP234" i="4"/>
  <c r="FX235" i="4"/>
  <c r="AI237" i="2"/>
  <c r="JX156" i="4"/>
  <c r="EY236" i="4"/>
  <c r="GL237" i="4"/>
  <c r="FU172" i="2"/>
  <c r="JX165" i="4"/>
  <c r="R237" i="4"/>
  <c r="FX204" i="2"/>
  <c r="BS238" i="4"/>
  <c r="CA237" i="4"/>
  <c r="JX217" i="4"/>
  <c r="C234" i="4"/>
  <c r="FU231" i="2"/>
  <c r="BD236" i="4"/>
  <c r="JW147" i="4"/>
  <c r="IG236" i="4"/>
  <c r="JY92" i="4"/>
  <c r="FL236" i="2"/>
  <c r="I237" i="4"/>
  <c r="JW66" i="4"/>
  <c r="BV235" i="4"/>
  <c r="DP237" i="4"/>
  <c r="BB234" i="2"/>
  <c r="FU228" i="2"/>
  <c r="FP235" i="4"/>
  <c r="IT237" i="4"/>
  <c r="KB179" i="4"/>
  <c r="CN237" i="2"/>
  <c r="EN236" i="2"/>
  <c r="KA45" i="4"/>
  <c r="AJ236" i="4"/>
  <c r="FX10" i="2"/>
  <c r="CX235" i="2"/>
  <c r="AM234" i="2"/>
  <c r="KC186" i="4"/>
  <c r="JY204" i="4"/>
  <c r="EO238" i="2"/>
  <c r="KC16" i="4"/>
  <c r="KC71" i="4"/>
  <c r="KB135" i="4"/>
  <c r="FF237" i="2"/>
  <c r="Q235" i="2"/>
  <c r="FV108" i="2"/>
  <c r="FB236" i="2"/>
  <c r="HA236" i="4"/>
  <c r="KB200" i="4"/>
  <c r="JY174" i="4"/>
  <c r="AG237" i="4"/>
  <c r="AK234" i="2"/>
  <c r="DZ237" i="2"/>
  <c r="FV91" i="2"/>
  <c r="JZ65" i="4"/>
  <c r="FU62" i="2"/>
  <c r="DV235" i="2"/>
  <c r="BM235" i="2"/>
  <c r="GA237" i="4"/>
  <c r="JZ180" i="4"/>
  <c r="AW237" i="4"/>
  <c r="KA180" i="4"/>
  <c r="FU217" i="2"/>
  <c r="N237" i="4"/>
  <c r="IK234" i="4"/>
  <c r="JV67" i="4"/>
  <c r="FU29" i="2"/>
  <c r="KB219" i="4"/>
  <c r="AK235" i="4"/>
  <c r="BU235" i="4"/>
  <c r="FB238" i="2"/>
  <c r="KA218" i="4"/>
  <c r="FR238" i="4"/>
  <c r="ET237" i="4"/>
  <c r="JW39" i="4"/>
  <c r="AW234" i="4"/>
  <c r="CP237" i="4"/>
  <c r="FV213" i="2"/>
  <c r="JZ183" i="4"/>
  <c r="BM235" i="4"/>
  <c r="AD236" i="4"/>
  <c r="JZ95" i="4"/>
  <c r="AQ235" i="2"/>
  <c r="FX160" i="2"/>
  <c r="IK238" i="4"/>
  <c r="S238" i="2"/>
  <c r="BF235" i="4"/>
  <c r="JY14" i="4"/>
  <c r="AB234" i="4"/>
  <c r="IJ236" i="4"/>
  <c r="BK236" i="4"/>
  <c r="GY234" i="4"/>
  <c r="JG234" i="4"/>
  <c r="BH237" i="4"/>
  <c r="JW207" i="4"/>
  <c r="EU238" i="4"/>
  <c r="FW26" i="2"/>
  <c r="AO235" i="4"/>
  <c r="S237" i="4"/>
  <c r="FL234" i="2"/>
  <c r="FU175" i="2"/>
  <c r="HX238" i="4"/>
  <c r="DR236" i="2"/>
  <c r="JX100" i="4"/>
  <c r="CL235" i="4"/>
  <c r="FW80" i="2"/>
  <c r="FH235" i="4"/>
  <c r="CM238" i="2"/>
  <c r="KC229" i="4"/>
  <c r="DZ235" i="4"/>
  <c r="JV147" i="4"/>
  <c r="JU238" i="4"/>
  <c r="FW67" i="2"/>
  <c r="KC228" i="4"/>
  <c r="ID236" i="4"/>
  <c r="FV156" i="2"/>
  <c r="KC42" i="4"/>
  <c r="EK234" i="2"/>
  <c r="GF234" i="4"/>
  <c r="GE236" i="4"/>
  <c r="JX138" i="4"/>
  <c r="JZ152" i="4"/>
  <c r="CO238" i="2"/>
  <c r="KC76" i="4"/>
  <c r="I238" i="4"/>
  <c r="FR237" i="2"/>
  <c r="JX66" i="4"/>
  <c r="GE235" i="4"/>
  <c r="AE237" i="2"/>
  <c r="IQ238" i="4"/>
  <c r="FR238" i="2"/>
  <c r="GN236" i="4"/>
  <c r="JX104" i="4"/>
  <c r="AG234" i="4"/>
  <c r="Q235" i="4"/>
  <c r="JW231" i="4"/>
  <c r="JW113" i="4"/>
  <c r="JZ151" i="4"/>
  <c r="EC237" i="2"/>
  <c r="DD237" i="4"/>
  <c r="FW179" i="2"/>
  <c r="KB47" i="4"/>
  <c r="BQ236" i="2"/>
  <c r="JY167" i="4"/>
  <c r="JO234" i="4"/>
  <c r="IF235" i="4"/>
  <c r="KA34" i="4"/>
  <c r="JX40" i="4"/>
  <c r="IA234" i="4"/>
  <c r="FX216" i="2"/>
  <c r="KA23" i="4"/>
  <c r="FY146" i="2"/>
  <c r="FY48" i="2"/>
  <c r="BW234" i="4"/>
  <c r="EA237" i="4"/>
  <c r="FW122" i="2"/>
  <c r="FC237" i="4"/>
  <c r="KB175" i="4"/>
  <c r="JX179" i="4"/>
  <c r="KA233" i="4"/>
  <c r="JS237" i="4"/>
  <c r="KC121" i="4"/>
  <c r="JZ132" i="4"/>
  <c r="EU236" i="2"/>
  <c r="EZ235" i="4"/>
  <c r="KB211" i="4"/>
  <c r="DW237" i="2"/>
  <c r="FY51" i="2"/>
  <c r="BS236" i="2"/>
  <c r="CK235" i="2"/>
  <c r="KB204" i="4"/>
  <c r="KC230" i="4"/>
  <c r="CM235" i="2"/>
  <c r="GJ236" i="4"/>
  <c r="AV237" i="2"/>
  <c r="JV161" i="4"/>
  <c r="JY39" i="4"/>
  <c r="KC103" i="4"/>
  <c r="FW12" i="2"/>
  <c r="U235" i="2"/>
  <c r="AU235" i="4"/>
  <c r="DO234" i="2"/>
  <c r="JW83" i="4"/>
  <c r="CO237" i="2"/>
  <c r="GG238" i="4"/>
  <c r="Q234" i="4"/>
  <c r="KA91" i="4"/>
  <c r="IG237" i="4"/>
  <c r="FW220" i="2"/>
  <c r="BU235" i="2"/>
  <c r="BF238" i="2"/>
  <c r="GU237" i="4"/>
  <c r="IY236" i="4"/>
  <c r="JH234" i="4"/>
  <c r="FV231" i="2"/>
  <c r="R236" i="4"/>
  <c r="KB197" i="4"/>
  <c r="JX80" i="4"/>
  <c r="JV72" i="4"/>
  <c r="KB176" i="4"/>
  <c r="BD237" i="4"/>
  <c r="CC238" i="2"/>
  <c r="AH237" i="4"/>
  <c r="BI237" i="4"/>
  <c r="FU117" i="2"/>
  <c r="Q237" i="4"/>
  <c r="DU237" i="2"/>
  <c r="CT238" i="4"/>
  <c r="KC151" i="4"/>
  <c r="FR237" i="4"/>
  <c r="AC234" i="2"/>
  <c r="AM236" i="2"/>
  <c r="FW225" i="2"/>
  <c r="AS236" i="4"/>
  <c r="T238" i="2"/>
  <c r="EJ238" i="2"/>
  <c r="FW70" i="2"/>
  <c r="JW105" i="4"/>
  <c r="AW236" i="4"/>
  <c r="JW221" i="4"/>
  <c r="JR234" i="4"/>
  <c r="KB191" i="4"/>
  <c r="FW163" i="2"/>
  <c r="CH235" i="2"/>
  <c r="JZ20" i="4"/>
  <c r="JV177" i="4"/>
  <c r="FX36" i="2"/>
  <c r="AL237" i="4"/>
  <c r="JV113" i="4"/>
  <c r="KC156" i="4"/>
  <c r="FU211" i="2"/>
  <c r="FX121" i="2"/>
  <c r="FV26" i="2"/>
  <c r="S234" i="4"/>
  <c r="FY97" i="2"/>
  <c r="X236" i="2"/>
  <c r="JY141" i="4"/>
  <c r="JY180" i="4"/>
  <c r="EM236" i="4"/>
  <c r="L235" i="4"/>
  <c r="KC223" i="4"/>
  <c r="JZ157" i="4"/>
  <c r="FT238" i="2"/>
  <c r="S235" i="2"/>
  <c r="CF237" i="4"/>
  <c r="FV73" i="2"/>
  <c r="AX234" i="4"/>
  <c r="JV15" i="4"/>
  <c r="FW35" i="2"/>
  <c r="KB21" i="4"/>
  <c r="HF235" i="4"/>
  <c r="FW25" i="2"/>
  <c r="JY131" i="4"/>
  <c r="AZ234" i="2"/>
  <c r="ED236" i="4"/>
  <c r="X237" i="4"/>
  <c r="FY108" i="2"/>
  <c r="FV111" i="2"/>
  <c r="JH237" i="4"/>
  <c r="KB218" i="4"/>
  <c r="P234" i="4"/>
  <c r="KB41" i="4"/>
  <c r="AI235" i="2"/>
  <c r="FU37" i="2"/>
  <c r="FV236" i="4"/>
  <c r="E238" i="4"/>
  <c r="AN234" i="4"/>
  <c r="JZ144" i="4"/>
  <c r="FV78" i="2"/>
  <c r="KC149" i="4"/>
  <c r="JQ237" i="4"/>
  <c r="FX159" i="2"/>
  <c r="KB192" i="4"/>
  <c r="CU234" i="4"/>
  <c r="FW152" i="2"/>
  <c r="AE234" i="4"/>
  <c r="JW183" i="4"/>
  <c r="JY169" i="4"/>
  <c r="KB91" i="4"/>
  <c r="DL235" i="2"/>
  <c r="JP237" i="4"/>
  <c r="FY237" i="4"/>
  <c r="KA75" i="4"/>
  <c r="JW177" i="4"/>
  <c r="KC147" i="4"/>
  <c r="JW199" i="4"/>
  <c r="KB216" i="4"/>
  <c r="JY81" i="4"/>
  <c r="JZ231" i="4"/>
  <c r="CO235" i="2"/>
  <c r="FX193" i="2"/>
  <c r="IU235" i="4"/>
  <c r="CI238" i="2"/>
  <c r="FX44" i="2"/>
  <c r="JX47" i="4"/>
  <c r="BT236" i="2"/>
  <c r="JZ198" i="4"/>
  <c r="JV82" i="4"/>
  <c r="KC92" i="4"/>
  <c r="R238" i="2"/>
  <c r="AX238" i="2"/>
  <c r="FW60" i="2"/>
  <c r="FW183" i="2"/>
  <c r="U238" i="2"/>
  <c r="KC217" i="4"/>
  <c r="EO234" i="4"/>
  <c r="AA234" i="4"/>
  <c r="P237" i="4"/>
  <c r="BA234" i="4"/>
  <c r="FV227" i="2"/>
  <c r="EO237" i="4"/>
  <c r="AO237" i="2"/>
  <c r="N238" i="4"/>
  <c r="JV47" i="4"/>
  <c r="AB236" i="2"/>
  <c r="JY139" i="4"/>
  <c r="I237" i="2"/>
  <c r="EV236" i="2"/>
  <c r="FX201" i="2"/>
  <c r="AD234" i="4"/>
  <c r="BR235" i="4"/>
  <c r="FU183" i="2"/>
  <c r="CP234" i="2"/>
  <c r="FU155" i="2"/>
  <c r="P235" i="4"/>
  <c r="FU122" i="2"/>
  <c r="DQ234" i="2"/>
  <c r="JW218" i="4"/>
  <c r="FY155" i="2"/>
  <c r="DC238" i="4"/>
  <c r="JZ32" i="4"/>
  <c r="CQ235" i="2"/>
  <c r="FV60" i="2"/>
  <c r="FW83" i="2"/>
  <c r="FT236" i="2"/>
  <c r="JV176" i="4"/>
  <c r="FF238" i="2"/>
  <c r="FV149" i="2"/>
  <c r="FY159" i="2"/>
  <c r="EY238" i="2"/>
  <c r="JY163" i="4"/>
  <c r="BC236" i="4"/>
  <c r="CE238" i="2"/>
  <c r="O234" i="4"/>
  <c r="JW161" i="4"/>
  <c r="KA51" i="4"/>
  <c r="BG236" i="4"/>
  <c r="BD238" i="2"/>
  <c r="FV182" i="2"/>
  <c r="JY233" i="4"/>
  <c r="KA102" i="4"/>
  <c r="AK238" i="2"/>
  <c r="AG236" i="2"/>
  <c r="CF236" i="4"/>
  <c r="JW217" i="4"/>
  <c r="HQ237" i="4"/>
  <c r="AV236" i="4"/>
  <c r="CB238" i="4"/>
  <c r="FV39" i="2"/>
  <c r="JZ226" i="4"/>
  <c r="CD236" i="4"/>
  <c r="AL234" i="2"/>
  <c r="CD238" i="4"/>
  <c r="JY216" i="4"/>
  <c r="FX177" i="2"/>
  <c r="IV235" i="4"/>
  <c r="CQ235" i="4"/>
  <c r="DO235" i="2"/>
  <c r="KA106" i="4"/>
  <c r="ES238" i="4"/>
  <c r="FV219" i="2"/>
  <c r="KA215" i="4"/>
  <c r="GB236" i="4"/>
  <c r="DQ236" i="4"/>
  <c r="KC83" i="4"/>
  <c r="M238" i="4"/>
  <c r="JY91" i="4"/>
  <c r="JW121" i="4"/>
  <c r="U234" i="4"/>
  <c r="JZ185" i="4"/>
  <c r="EP238" i="2"/>
  <c r="JH235" i="4"/>
  <c r="FW178" i="2"/>
  <c r="JV11" i="4"/>
  <c r="FY182" i="2"/>
  <c r="JY159" i="4"/>
  <c r="Q238" i="2"/>
  <c r="FU158" i="2"/>
  <c r="IS234" i="4"/>
  <c r="FX12" i="2"/>
  <c r="K234" i="4"/>
  <c r="AF236" i="4"/>
  <c r="FV131" i="2"/>
  <c r="AE238" i="4"/>
  <c r="FV35" i="2"/>
  <c r="FU177" i="2"/>
  <c r="FL234" i="4"/>
  <c r="EX234" i="4"/>
  <c r="FF237" i="4"/>
  <c r="DD235" i="4"/>
  <c r="KB122" i="4"/>
  <c r="JY142" i="4"/>
  <c r="FJ237" i="2"/>
  <c r="JX152" i="4"/>
  <c r="DR234" i="2"/>
  <c r="H237" i="2"/>
  <c r="FW218" i="2"/>
  <c r="ED234" i="4"/>
  <c r="GX235" i="4"/>
  <c r="R234" i="2"/>
  <c r="V234" i="2"/>
  <c r="JV36" i="4"/>
  <c r="JX160" i="4"/>
  <c r="JV20" i="4"/>
  <c r="JY175" i="4"/>
  <c r="JZ218" i="4"/>
  <c r="BN237" i="4"/>
  <c r="JW101" i="4"/>
  <c r="KA144" i="4"/>
  <c r="DV235" i="4"/>
  <c r="FY200" i="2"/>
  <c r="AB235" i="2"/>
  <c r="L238" i="4"/>
  <c r="AS235" i="4"/>
  <c r="J235" i="4"/>
  <c r="JW25" i="4"/>
  <c r="JX44" i="4"/>
  <c r="M234" i="2"/>
  <c r="EG236" i="4"/>
  <c r="HY235" i="4"/>
  <c r="CH234" i="4"/>
  <c r="FW109" i="2"/>
  <c r="JV218" i="4"/>
  <c r="JV217" i="4"/>
  <c r="JV182" i="4"/>
  <c r="BF237" i="4"/>
  <c r="JX143" i="4"/>
  <c r="JW154" i="4"/>
  <c r="L238" i="2"/>
  <c r="BY234" i="4"/>
  <c r="FM237" i="4"/>
  <c r="Z237" i="4"/>
  <c r="CF237" i="2"/>
  <c r="KC135" i="4"/>
  <c r="JX87" i="4"/>
  <c r="AU237" i="4"/>
  <c r="ET238" i="2"/>
  <c r="JX182" i="4"/>
  <c r="BC235" i="4"/>
  <c r="F237" i="4"/>
  <c r="EW237" i="2"/>
  <c r="J236" i="4"/>
  <c r="FX95" i="2"/>
  <c r="FU118" i="2"/>
  <c r="JX196" i="4"/>
  <c r="FX86" i="2"/>
  <c r="P236" i="4"/>
  <c r="JY196" i="4"/>
  <c r="KC54" i="4"/>
  <c r="JZ67" i="4"/>
  <c r="FW237" i="4"/>
  <c r="GS237" i="4"/>
  <c r="JW212" i="4"/>
  <c r="CY237" i="4"/>
  <c r="AT236" i="4"/>
  <c r="JW137" i="4"/>
  <c r="FO236" i="4"/>
  <c r="EV234" i="2"/>
  <c r="FY216" i="2"/>
  <c r="AN235" i="2"/>
  <c r="JV196" i="4"/>
  <c r="JW82" i="4"/>
  <c r="AV236" i="2"/>
  <c r="FW167" i="2"/>
  <c r="KC100" i="4"/>
  <c r="JW172" i="4"/>
  <c r="CL236" i="2"/>
  <c r="K238" i="4"/>
  <c r="EL235" i="2"/>
  <c r="DL234" i="4"/>
  <c r="FV105" i="2"/>
  <c r="T235" i="2"/>
  <c r="DF237" i="4"/>
  <c r="KA107" i="4"/>
  <c r="FW9" i="2"/>
  <c r="JV213" i="4"/>
  <c r="AT235" i="4"/>
  <c r="FX82" i="2"/>
  <c r="EK234" i="4"/>
  <c r="KA49" i="4"/>
  <c r="KA70" i="4"/>
  <c r="FV191" i="2"/>
  <c r="IA236" i="4"/>
  <c r="KC18" i="4"/>
  <c r="JY119" i="4"/>
  <c r="O238" i="2"/>
  <c r="KB43" i="4"/>
  <c r="FO236" i="2"/>
  <c r="DH237" i="2"/>
  <c r="GC237" i="4"/>
  <c r="I235" i="2"/>
  <c r="FV237" i="4"/>
  <c r="FU218" i="2"/>
  <c r="JV194" i="4"/>
  <c r="FP236" i="4"/>
  <c r="IP235" i="4"/>
  <c r="AA238" i="4"/>
  <c r="FU50" i="2"/>
  <c r="BA238" i="4"/>
  <c r="CA235" i="4"/>
  <c r="KB151" i="4"/>
  <c r="FY101" i="2"/>
  <c r="AB238" i="2"/>
  <c r="G238" i="2"/>
  <c r="JW190" i="4"/>
  <c r="JV45" i="4"/>
  <c r="KA153" i="4"/>
  <c r="K235" i="2"/>
  <c r="KB136" i="4"/>
  <c r="FT237" i="2"/>
  <c r="JV85" i="4"/>
  <c r="EM235" i="2"/>
  <c r="K237" i="4"/>
  <c r="B235" i="4"/>
  <c r="AA238" i="2"/>
  <c r="ED238" i="4"/>
  <c r="KA150" i="4"/>
  <c r="G234" i="2"/>
  <c r="DY238" i="4"/>
  <c r="BB235" i="4"/>
  <c r="BH236" i="4"/>
  <c r="JZ184" i="4"/>
  <c r="FY52" i="2"/>
  <c r="FD234" i="2"/>
  <c r="CL237" i="4"/>
  <c r="JZ230" i="4"/>
  <c r="IR237" i="4"/>
  <c r="JV227" i="4"/>
  <c r="AC236" i="4"/>
  <c r="J237" i="4"/>
  <c r="FY234" i="4"/>
  <c r="JW182" i="4"/>
  <c r="EF236" i="2"/>
  <c r="BE237" i="4"/>
  <c r="JZ64" i="4"/>
  <c r="JX79" i="4"/>
  <c r="Q236" i="4"/>
  <c r="CG236" i="2"/>
  <c r="FV113" i="2"/>
  <c r="IV236" i="4"/>
  <c r="KB183" i="4"/>
  <c r="AU236" i="4"/>
  <c r="KB113" i="4"/>
  <c r="AF234" i="4"/>
  <c r="DK238" i="4"/>
  <c r="E234" i="4"/>
  <c r="FV29" i="2"/>
  <c r="H234" i="2"/>
  <c r="AT238" i="4"/>
  <c r="FW151" i="2"/>
  <c r="CU234" i="2"/>
  <c r="JJ234" i="4"/>
  <c r="EH238" i="2"/>
  <c r="T234" i="2"/>
  <c r="FV132" i="2"/>
  <c r="JY190" i="4"/>
  <c r="JY56" i="4"/>
  <c r="JX203" i="4"/>
  <c r="JZ167" i="4"/>
  <c r="JW54" i="4"/>
  <c r="JV210" i="4"/>
  <c r="FX87" i="2"/>
  <c r="KB27" i="4"/>
  <c r="FU151" i="2"/>
  <c r="FW86" i="2"/>
  <c r="JX13" i="4"/>
  <c r="CX235" i="4"/>
  <c r="IR238" i="4"/>
  <c r="AD235" i="2"/>
  <c r="X234" i="4"/>
  <c r="KB143" i="4"/>
  <c r="JY18" i="4"/>
  <c r="JV26" i="4"/>
  <c r="HI234" i="4"/>
  <c r="N236" i="4"/>
  <c r="AD237" i="4"/>
  <c r="JZ15" i="4"/>
  <c r="JZ116" i="4"/>
  <c r="JY108" i="4"/>
  <c r="AH236" i="2"/>
  <c r="DF235" i="4"/>
  <c r="JY193" i="4"/>
  <c r="FY206" i="2"/>
  <c r="AR237" i="4"/>
  <c r="GS235" i="4"/>
  <c r="JV190" i="4"/>
  <c r="JX186" i="4"/>
  <c r="AQ235" i="4"/>
  <c r="R236" i="2"/>
  <c r="JV27" i="4"/>
  <c r="GM238" i="4"/>
  <c r="DC238" i="2"/>
  <c r="BM236" i="2"/>
  <c r="EO236" i="2"/>
  <c r="N234" i="4"/>
  <c r="AE234" i="2"/>
  <c r="BI235" i="4"/>
  <c r="FY31" i="2"/>
  <c r="KA208" i="4"/>
  <c r="KB194" i="4"/>
  <c r="JV33" i="4"/>
  <c r="JW59" i="4"/>
  <c r="FY209" i="2"/>
  <c r="JX139" i="4"/>
  <c r="KB93" i="4"/>
  <c r="JZ53" i="4"/>
  <c r="JW50" i="4"/>
  <c r="CR234" i="2"/>
  <c r="FY196" i="2"/>
  <c r="JX58" i="4"/>
  <c r="CG237" i="2"/>
  <c r="KA182" i="4"/>
  <c r="JX202" i="4"/>
  <c r="EL237" i="4"/>
  <c r="FX43" i="2"/>
  <c r="IE235" i="4"/>
  <c r="JZ71" i="4"/>
  <c r="EI238" i="2"/>
  <c r="EX235" i="2"/>
  <c r="IQ234" i="4"/>
  <c r="AC235" i="2"/>
  <c r="BL234" i="4"/>
  <c r="FW184" i="2"/>
  <c r="KA223" i="4"/>
  <c r="AA236" i="2"/>
  <c r="BD234" i="2"/>
  <c r="JX70" i="4"/>
  <c r="FW37" i="2"/>
  <c r="DH235" i="2"/>
  <c r="EY234" i="4"/>
  <c r="KC63" i="4"/>
  <c r="BG237" i="4"/>
  <c r="FY148" i="2"/>
  <c r="DU235" i="2"/>
  <c r="KB105" i="4"/>
  <c r="JX23" i="4"/>
  <c r="AB234" i="2"/>
  <c r="AE236" i="4"/>
  <c r="JX218" i="4"/>
  <c r="FK237" i="4"/>
  <c r="JW127" i="4"/>
  <c r="KC86" i="4"/>
  <c r="FX181" i="2"/>
  <c r="JY115" i="4"/>
  <c r="AW234" i="2"/>
  <c r="AB237" i="4"/>
  <c r="AV235" i="4"/>
  <c r="JZ21" i="4"/>
  <c r="FX45" i="2"/>
  <c r="FU141" i="2"/>
  <c r="H236" i="2"/>
  <c r="KC166" i="4"/>
  <c r="S237" i="2"/>
  <c r="AC235" i="4"/>
  <c r="BV236" i="4"/>
  <c r="FX39" i="2"/>
  <c r="KC33" i="4"/>
  <c r="K236" i="2"/>
  <c r="FY81" i="2"/>
  <c r="KC226" i="4"/>
  <c r="JX231" i="4"/>
  <c r="FY42" i="2"/>
  <c r="BJ237" i="4"/>
  <c r="J236" i="2"/>
  <c r="FX233" i="2"/>
  <c r="FY222" i="2"/>
  <c r="DX237" i="4"/>
  <c r="GY237" i="4"/>
  <c r="EH238" i="4"/>
  <c r="JY8" i="4"/>
  <c r="JX206" i="4"/>
  <c r="KA175" i="4"/>
  <c r="EO236" i="4"/>
  <c r="AD237" i="2"/>
  <c r="KA232" i="4"/>
  <c r="GT236" i="4"/>
  <c r="JW64" i="4"/>
  <c r="AL237" i="2"/>
  <c r="EW238" i="2"/>
  <c r="FX139" i="2"/>
  <c r="CZ237" i="4"/>
  <c r="FX90" i="2"/>
  <c r="FU7" i="2"/>
  <c r="BD234" i="4"/>
  <c r="FW182" i="2"/>
  <c r="EB237" i="4"/>
  <c r="HK236" i="4"/>
  <c r="FG237" i="4"/>
  <c r="AG236" i="4"/>
  <c r="AK236" i="2"/>
  <c r="FY40" i="2"/>
  <c r="FR236" i="4"/>
  <c r="JY218" i="4"/>
  <c r="FO237" i="2"/>
  <c r="U236" i="2"/>
  <c r="J237" i="2"/>
  <c r="CU235" i="4"/>
  <c r="KB127" i="4"/>
  <c r="BL238" i="4"/>
  <c r="AE235" i="4"/>
  <c r="JK238" i="4"/>
  <c r="DI236" i="4"/>
  <c r="AF237" i="4"/>
  <c r="FY149" i="2"/>
  <c r="CE234" i="4"/>
  <c r="DU234" i="4"/>
  <c r="FU98" i="2"/>
  <c r="DV237" i="2"/>
  <c r="FX183" i="2"/>
  <c r="AT238" i="2"/>
  <c r="DA237" i="2"/>
  <c r="JY217" i="4"/>
  <c r="JX221" i="4"/>
  <c r="AO235" i="2"/>
  <c r="CX238" i="4"/>
  <c r="JE235" i="4"/>
  <c r="H238" i="2"/>
  <c r="JX191" i="4"/>
  <c r="KB227" i="4"/>
  <c r="AF235" i="4"/>
  <c r="JY176" i="4"/>
  <c r="BL235" i="4"/>
  <c r="FX217" i="2"/>
  <c r="JX50" i="4"/>
  <c r="BG234" i="4"/>
  <c r="KA11" i="4"/>
  <c r="HM238" i="4"/>
  <c r="AM235" i="2"/>
  <c r="JZ219" i="4"/>
  <c r="KB208" i="4"/>
  <c r="DX236" i="2"/>
  <c r="JR237" i="4"/>
  <c r="HS234" i="4"/>
  <c r="FX125" i="2"/>
  <c r="FX230" i="2"/>
  <c r="CL234" i="4"/>
  <c r="JW31" i="4"/>
  <c r="AN234" i="2"/>
  <c r="JY182" i="4"/>
  <c r="FV194" i="2"/>
  <c r="JW38" i="4"/>
  <c r="FY189" i="2"/>
  <c r="JW119" i="4"/>
  <c r="JZ182" i="4"/>
  <c r="AC238" i="2"/>
  <c r="AC238" i="4"/>
  <c r="K236" i="4"/>
  <c r="KC101" i="4"/>
  <c r="DY236" i="2"/>
  <c r="BI238" i="4"/>
  <c r="FW140" i="2"/>
  <c r="AN235" i="4"/>
  <c r="AP238" i="4"/>
  <c r="EJ236" i="4"/>
  <c r="AC237" i="4"/>
  <c r="KC14" i="4"/>
  <c r="IQ236" i="4"/>
  <c r="HU234" i="4"/>
  <c r="JZ143" i="4"/>
  <c r="DE236" i="4"/>
  <c r="FU192" i="2"/>
  <c r="AX235" i="2"/>
  <c r="DM238" i="4"/>
  <c r="EO234" i="2"/>
  <c r="AD238" i="4"/>
  <c r="KC182" i="4"/>
  <c r="FU131" i="2"/>
  <c r="FV183" i="2"/>
  <c r="B238" i="4"/>
  <c r="KC211" i="4"/>
  <c r="AB236" i="4"/>
  <c r="CJ237" i="2"/>
  <c r="JV186" i="4"/>
  <c r="FW81" i="2"/>
  <c r="FV138" i="2"/>
  <c r="JX18" i="4"/>
  <c r="AA236" i="4"/>
  <c r="JW125" i="4"/>
  <c r="FR235" i="2"/>
  <c r="FO235" i="2"/>
  <c r="FS234" i="2"/>
  <c r="BL236" i="4"/>
  <c r="K238" i="2"/>
  <c r="AP236" i="4"/>
  <c r="JZ83" i="4"/>
  <c r="FV86" i="2"/>
  <c r="AA237" i="2"/>
  <c r="AE238" i="2"/>
  <c r="JP234" i="4"/>
  <c r="JY58" i="4"/>
  <c r="FA234" i="4"/>
  <c r="CZ238" i="4"/>
  <c r="AA235" i="2"/>
  <c r="IH235" i="4"/>
  <c r="EL236" i="2"/>
  <c r="AW235" i="4"/>
  <c r="EE237" i="4"/>
  <c r="JX86" i="4"/>
  <c r="BF236" i="4"/>
  <c r="AB237" i="2"/>
  <c r="FY137" i="2"/>
  <c r="AQ238" i="4"/>
  <c r="R235" i="2"/>
  <c r="O235" i="4"/>
  <c r="FY160" i="2"/>
  <c r="I236" i="2"/>
  <c r="KB65" i="4"/>
  <c r="JY82" i="4"/>
  <c r="EG235" i="2"/>
  <c r="BE234" i="4"/>
  <c r="AN236" i="2"/>
  <c r="O238" i="4"/>
  <c r="KB214" i="4"/>
  <c r="J235" i="2"/>
  <c r="GX237" i="4"/>
  <c r="EJ237" i="4"/>
  <c r="FU128" i="2"/>
  <c r="JV183" i="4"/>
  <c r="AD234" i="2"/>
  <c r="AL236" i="2"/>
  <c r="KC195" i="4"/>
  <c r="FX208" i="2"/>
  <c r="AI236" i="2"/>
  <c r="AO238" i="2"/>
  <c r="KA94" i="4"/>
  <c r="JW208" i="4"/>
  <c r="KA187" i="4"/>
  <c r="JW88" i="4"/>
  <c r="FX156" i="2"/>
  <c r="JX68" i="4"/>
  <c r="JX78" i="4"/>
  <c r="AO236" i="2"/>
  <c r="JO237" i="4"/>
  <c r="DJ234" i="2"/>
  <c r="FI234" i="2"/>
  <c r="JY27" i="4"/>
  <c r="AD238" i="2"/>
  <c r="FE235" i="2"/>
  <c r="AA237" i="4"/>
  <c r="EJ234" i="2"/>
  <c r="JW136" i="4"/>
  <c r="CQ237" i="2"/>
  <c r="JX33" i="4"/>
  <c r="I234" i="2"/>
  <c r="BN235" i="4"/>
  <c r="FZ234" i="4"/>
  <c r="BE236" i="4"/>
  <c r="R238" i="4"/>
  <c r="AP234" i="4"/>
  <c r="W237" i="4"/>
  <c r="K234" i="2"/>
  <c r="HL235" i="4"/>
  <c r="JV185" i="4"/>
  <c r="D238" i="2"/>
  <c r="FX73" i="2"/>
  <c r="JX183" i="4"/>
  <c r="JG236" i="4"/>
  <c r="FV181" i="2"/>
  <c r="JX226" i="4"/>
  <c r="JW122" i="4"/>
  <c r="I238" i="2"/>
  <c r="KA100" i="4"/>
  <c r="Z236" i="4"/>
  <c r="JX48" i="4"/>
  <c r="AM237" i="2"/>
  <c r="KB206" i="4"/>
  <c r="BI236" i="4"/>
  <c r="BC234" i="2"/>
  <c r="M236" i="4"/>
  <c r="JX172" i="4"/>
  <c r="KC105" i="4"/>
  <c r="FY132" i="2"/>
  <c r="FY118" i="2"/>
  <c r="JX109" i="4"/>
  <c r="FP235" i="2"/>
  <c r="T236" i="2"/>
  <c r="KB217" i="4"/>
  <c r="FW111" i="2"/>
  <c r="FV202" i="2"/>
  <c r="JV151" i="4"/>
  <c r="FX229" i="2"/>
  <c r="KB90" i="4"/>
  <c r="FG238" i="2"/>
  <c r="JV215" i="4"/>
  <c r="AN237" i="2"/>
  <c r="IU236" i="4"/>
  <c r="KC62" i="4"/>
  <c r="BJ238" i="4"/>
  <c r="JV115" i="4"/>
  <c r="AO234" i="2"/>
  <c r="FU142" i="2"/>
  <c r="S236" i="2"/>
  <c r="KA71" i="4"/>
  <c r="KA217" i="4"/>
  <c r="FQ237" i="4"/>
  <c r="IO236" i="4"/>
  <c r="JY183" i="4"/>
  <c r="BM236" i="4"/>
  <c r="KC89" i="4"/>
  <c r="AT237" i="4"/>
  <c r="EK236" i="4"/>
  <c r="M237" i="2"/>
  <c r="BW237" i="2"/>
  <c r="FU154" i="2"/>
  <c r="JI237" i="4"/>
  <c r="DA234" i="4"/>
  <c r="AP237" i="2"/>
  <c r="JR235" i="4"/>
  <c r="FO234" i="4"/>
  <c r="G236" i="2"/>
  <c r="FS237" i="4"/>
  <c r="Q237" i="2"/>
  <c r="DK236" i="2"/>
  <c r="IX235" i="4"/>
  <c r="JX215" i="4"/>
  <c r="FW59" i="2"/>
  <c r="FV110" i="2"/>
  <c r="DF237" i="2"/>
  <c r="KB147" i="4"/>
  <c r="AS234" i="4"/>
  <c r="HQ236" i="4"/>
  <c r="BF234" i="2"/>
  <c r="FT234" i="2"/>
  <c r="DQ236" i="2"/>
  <c r="JW139" i="4"/>
  <c r="FY202" i="2"/>
  <c r="KB138" i="4"/>
  <c r="KB109" i="4"/>
  <c r="Q236" i="2"/>
  <c r="M235" i="4"/>
  <c r="FU56" i="2"/>
  <c r="GA235" i="4"/>
  <c r="FX219" i="2"/>
  <c r="CP236" i="2"/>
  <c r="AD235" i="4"/>
  <c r="JV48" i="4"/>
  <c r="FX196" i="2"/>
  <c r="BM237" i="4"/>
  <c r="KB7" i="4"/>
  <c r="FW232" i="2"/>
  <c r="JW13" i="4"/>
  <c r="BZ235" i="4"/>
  <c r="JY61" i="4"/>
  <c r="FW217" i="2"/>
  <c r="AE237" i="4"/>
  <c r="FW88" i="2"/>
  <c r="IF237" i="4"/>
  <c r="Z234" i="4"/>
  <c r="FB235" i="2"/>
  <c r="FV14" i="2"/>
  <c r="U237" i="2"/>
  <c r="BG235" i="4"/>
  <c r="JW200" i="4"/>
  <c r="GW235" i="4"/>
  <c r="AM238" i="2"/>
  <c r="DI234" i="4"/>
  <c r="DI237" i="2"/>
  <c r="JY63" i="4"/>
  <c r="KC90" i="4"/>
  <c r="AV237" i="4"/>
  <c r="M237" i="4"/>
  <c r="JZ121" i="4"/>
  <c r="AH238" i="4"/>
  <c r="BL237" i="4"/>
  <c r="BH238" i="4"/>
  <c r="HQ238" i="4"/>
  <c r="FU18" i="2"/>
  <c r="JA235" i="4"/>
  <c r="AB235" i="4"/>
  <c r="JY22" i="4"/>
  <c r="KC177" i="4"/>
  <c r="JV169" i="4"/>
  <c r="CO234" i="2"/>
  <c r="BK235" i="4"/>
  <c r="JW238" i="4" l="1" a="1"/>
  <c r="JW238" i="4" s="1"/>
  <c r="JW236" i="4" a="1"/>
  <c r="JW236" i="4" s="1"/>
  <c r="JW234" i="4" a="1"/>
  <c r="JW234" i="4" s="1"/>
  <c r="JW237" i="4" a="1"/>
  <c r="JW237" i="4" s="1"/>
  <c r="JW235" i="4" a="1"/>
  <c r="JW235" i="4" s="1"/>
  <c r="FY235" i="2" a="1"/>
  <c r="FY235" i="2" s="1"/>
  <c r="FY237" i="2" a="1"/>
  <c r="FY237" i="2" s="1"/>
  <c r="FY234" i="2" a="1"/>
  <c r="FY234" i="2" s="1"/>
  <c r="FY236" i="2" a="1"/>
  <c r="FY236" i="2" s="1"/>
  <c r="FY238" i="2" a="1"/>
  <c r="FY238" i="2" s="1"/>
  <c r="FW238" i="2" a="1"/>
  <c r="FW238" i="2" s="1"/>
  <c r="FW234" i="2" a="1"/>
  <c r="FW234" i="2" s="1"/>
  <c r="FW236" i="2" a="1"/>
  <c r="FW236" i="2" s="1"/>
  <c r="FW235" i="2" a="1"/>
  <c r="FW235" i="2" s="1"/>
  <c r="FW237" i="2" a="1"/>
  <c r="FW237" i="2" s="1"/>
  <c r="KB236" i="4" a="1"/>
  <c r="KB236" i="4" s="1"/>
  <c r="KB234" i="4" a="1"/>
  <c r="KB234" i="4" s="1"/>
  <c r="KB235" i="4" a="1"/>
  <c r="KB235" i="4" s="1"/>
  <c r="KB237" i="4" a="1"/>
  <c r="KB237" i="4" s="1"/>
  <c r="KB238" i="4" a="1"/>
  <c r="KB238" i="4" s="1"/>
  <c r="FU238" i="2" a="1"/>
  <c r="FU238" i="2" s="1"/>
  <c r="FU234" i="2" a="1"/>
  <c r="FU234" i="2" s="1"/>
  <c r="FU236" i="2" a="1"/>
  <c r="FU236" i="2" s="1"/>
  <c r="FU237" i="2" a="1"/>
  <c r="FU237" i="2" s="1"/>
  <c r="FU235" i="2" a="1"/>
  <c r="FU235" i="2" s="1"/>
  <c r="JY234" i="4" a="1"/>
  <c r="JY234" i="4" s="1"/>
  <c r="JY235" i="4" a="1"/>
  <c r="JY235" i="4" s="1"/>
  <c r="JY237" i="4" a="1"/>
  <c r="JY237" i="4" s="1"/>
  <c r="JY236" i="4" a="1"/>
  <c r="JY236" i="4" s="1"/>
  <c r="JY238" i="4" a="1"/>
  <c r="JY238" i="4" s="1"/>
  <c r="JX238" i="4" a="1"/>
  <c r="JX238" i="4" s="1"/>
  <c r="JX235" i="4" a="1"/>
  <c r="JX235" i="4" s="1"/>
  <c r="JX237" i="4" a="1"/>
  <c r="JX237" i="4" s="1"/>
  <c r="JX234" i="4" a="1"/>
  <c r="JX234" i="4" s="1"/>
  <c r="JX236" i="4" a="1"/>
  <c r="JX236" i="4" s="1"/>
  <c r="KC237" i="4" a="1"/>
  <c r="KC237" i="4" s="1"/>
  <c r="KC234" i="4" a="1"/>
  <c r="KC234" i="4" s="1"/>
  <c r="KC238" i="4" a="1"/>
  <c r="KC238" i="4" s="1"/>
  <c r="KC235" i="4" a="1"/>
  <c r="KC235" i="4" s="1"/>
  <c r="KC236" i="4" a="1"/>
  <c r="KC236" i="4" s="1"/>
  <c r="JZ235" i="4" a="1"/>
  <c r="JZ235" i="4" s="1"/>
  <c r="JZ237" i="4" a="1"/>
  <c r="JZ237" i="4" s="1"/>
  <c r="JZ236" i="4" a="1"/>
  <c r="JZ236" i="4" s="1"/>
  <c r="JZ238" i="4" a="1"/>
  <c r="JZ238" i="4" s="1"/>
  <c r="JZ234" i="4" a="1"/>
  <c r="JZ234" i="4" s="1"/>
  <c r="FV235" i="2" a="1"/>
  <c r="FV235" i="2" s="1"/>
  <c r="FV236" i="2" a="1"/>
  <c r="FV236" i="2" s="1"/>
  <c r="FV238" i="2" a="1"/>
  <c r="FV238" i="2" s="1"/>
  <c r="FV237" i="2" a="1"/>
  <c r="FV237" i="2" s="1"/>
  <c r="FV234" i="2" a="1"/>
  <c r="FV234" i="2" s="1"/>
  <c r="FX234" i="2" a="1"/>
  <c r="FX234" i="2" s="1"/>
  <c r="FX238" i="2" a="1"/>
  <c r="FX238" i="2" s="1"/>
  <c r="FX236" i="2" a="1"/>
  <c r="FX236" i="2" s="1"/>
  <c r="FX235" i="2" a="1"/>
  <c r="FX235" i="2" s="1"/>
  <c r="FX237" i="2" a="1"/>
  <c r="FX237" i="2" s="1"/>
  <c r="JV235" i="4" a="1"/>
  <c r="JV235" i="4" s="1"/>
  <c r="JV238" i="4" a="1"/>
  <c r="JV238" i="4" s="1"/>
  <c r="JV234" i="4" a="1"/>
  <c r="JV234" i="4" s="1"/>
  <c r="JV237" i="4" a="1"/>
  <c r="JV237" i="4" s="1"/>
  <c r="JV236" i="4" a="1"/>
  <c r="JV236" i="4" s="1"/>
  <c r="KA234" i="4" a="1"/>
  <c r="KA234" i="4" s="1"/>
  <c r="KA237" i="4" a="1"/>
  <c r="KA237" i="4" s="1"/>
  <c r="KA235" i="4" a="1"/>
  <c r="KA235" i="4" s="1"/>
  <c r="KA236" i="4" a="1"/>
  <c r="KA236" i="4" s="1"/>
  <c r="KA238" i="4" a="1"/>
  <c r="KA23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<sst xmlns="http://schemas.openxmlformats.org/spreadsheetml/2006/main" count="2892" uniqueCount="273">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</sst>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AP1" activePane="topRight" state="frozen"/>
      <selection activeCell="A43" sqref="A43"/>
      <selection pane="topRight" activeCell="AZ144" sqref="AZ14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3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1" t="s">
        <v>210</v>
      </c>
      <c r="AL1" s="11" t="s">
        <v>210</v>
      </c>
      <c r="AM1" s="11" t="s">
        <v>210</v>
      </c>
      <c r="AN1" s="11" t="s">
        <v>210</v>
      </c>
      <c r="AO1" s="11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1" t="s">
        <v>271</v>
      </c>
      <c r="AL2" s="11" t="s">
        <v>271</v>
      </c>
      <c r="AM2" s="11" t="s">
        <v>271</v>
      </c>
      <c r="AN2" s="11" t="s">
        <v>271</v>
      </c>
      <c r="AO2" s="11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1" t="s">
        <v>0</v>
      </c>
      <c r="AL3" s="11" t="s">
        <v>1</v>
      </c>
      <c r="AM3" s="11" t="s">
        <v>2</v>
      </c>
      <c r="AN3" s="11" t="s">
        <v>216</v>
      </c>
      <c r="AO3" s="11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0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4" t="s">
        <v>232</v>
      </c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6"/>
      <c r="CS4" s="27" t="s">
        <v>197</v>
      </c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9"/>
      <c r="DR4" s="30" t="s">
        <v>198</v>
      </c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2"/>
      <c r="EQ4" s="33" t="s">
        <v>199</v>
      </c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5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53" t="s">
        <v>272</v>
      </c>
    </row>
    <row r="5" spans="1:183" ht="13.5" x14ac:dyDescent="0.25">
      <c r="B5" s="36" t="s">
        <v>200</v>
      </c>
      <c r="C5" s="40"/>
      <c r="D5" s="40"/>
      <c r="E5" s="40"/>
      <c r="F5" s="40"/>
      <c r="G5" s="37" t="s">
        <v>265</v>
      </c>
      <c r="H5" s="37"/>
      <c r="I5" s="37"/>
      <c r="J5" s="37"/>
      <c r="K5" s="37"/>
      <c r="L5" s="36" t="s">
        <v>201</v>
      </c>
      <c r="M5" s="36"/>
      <c r="N5" s="36"/>
      <c r="O5" s="36"/>
      <c r="P5" s="36"/>
      <c r="Q5" s="37" t="s">
        <v>266</v>
      </c>
      <c r="R5" s="37"/>
      <c r="S5" s="37"/>
      <c r="T5" s="37"/>
      <c r="U5" s="37"/>
      <c r="V5" s="36" t="s">
        <v>202</v>
      </c>
      <c r="W5" s="36"/>
      <c r="X5" s="36"/>
      <c r="Y5" s="36"/>
      <c r="Z5" s="36"/>
      <c r="AA5" s="37" t="s">
        <v>268</v>
      </c>
      <c r="AB5" s="37"/>
      <c r="AC5" s="37"/>
      <c r="AD5" s="37"/>
      <c r="AE5" s="37"/>
      <c r="AF5" s="36" t="s">
        <v>203</v>
      </c>
      <c r="AG5" s="36"/>
      <c r="AH5" s="36"/>
      <c r="AI5" s="36"/>
      <c r="AJ5" s="36"/>
      <c r="AK5" s="38" t="s">
        <v>270</v>
      </c>
      <c r="AL5" s="38"/>
      <c r="AM5" s="38"/>
      <c r="AN5" s="38"/>
      <c r="AO5" s="38"/>
      <c r="AP5" s="36" t="s">
        <v>205</v>
      </c>
      <c r="AQ5" s="36"/>
      <c r="AR5" s="36"/>
      <c r="AS5" s="36"/>
      <c r="AT5" s="36"/>
      <c r="AU5" s="37" t="s">
        <v>200</v>
      </c>
      <c r="AV5" s="39"/>
      <c r="AW5" s="39"/>
      <c r="AX5" s="39"/>
      <c r="AY5" s="39"/>
      <c r="AZ5" s="36" t="s">
        <v>201</v>
      </c>
      <c r="BA5" s="36"/>
      <c r="BB5" s="36"/>
      <c r="BC5" s="36"/>
      <c r="BD5" s="36"/>
      <c r="BE5" s="37" t="s">
        <v>202</v>
      </c>
      <c r="BF5" s="37"/>
      <c r="BG5" s="37"/>
      <c r="BH5" s="37"/>
      <c r="BI5" s="37"/>
      <c r="BJ5" s="36" t="s">
        <v>203</v>
      </c>
      <c r="BK5" s="36"/>
      <c r="BL5" s="36"/>
      <c r="BM5" s="36"/>
      <c r="BN5" s="36"/>
      <c r="BO5" s="37" t="s">
        <v>205</v>
      </c>
      <c r="BP5" s="37"/>
      <c r="BQ5" s="37"/>
      <c r="BR5" s="37"/>
      <c r="BS5" s="37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54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1" t="s">
        <v>0</v>
      </c>
      <c r="AL6" s="11" t="s">
        <v>1</v>
      </c>
      <c r="AM6" s="11" t="s">
        <v>2</v>
      </c>
      <c r="AN6" s="11" t="s">
        <v>216</v>
      </c>
      <c r="AO6" s="11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5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/>
      <c r="H7" s="5"/>
      <c r="I7" s="5"/>
      <c r="J7" s="5"/>
      <c r="K7" s="5"/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/>
      <c r="R7" s="5"/>
      <c r="S7" s="5"/>
      <c r="T7" s="5"/>
      <c r="U7" s="5"/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/>
      <c r="AB7" s="5"/>
      <c r="AC7" s="5"/>
      <c r="AD7" s="5"/>
      <c r="AE7" s="5"/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2"/>
      <c r="AL7" s="12"/>
      <c r="AM7" s="12"/>
      <c r="AN7" s="12"/>
      <c r="AO7" s="12"/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0.63462500000000011</v>
      </c>
      <c r="FQ7" s="4">
        <f t="shared" ref="FQ7:FQ70" si="1">AVERAGEIFS(B7:FO7,metrics.est,"MSE")</f>
        <v>0.71432499999999999</v>
      </c>
      <c r="FR7" s="4">
        <f t="shared" ref="FR7:FR70" si="2">AVERAGEIFS(B7:FO7,metrics.est,"R")</f>
        <v>0.22035833333333332</v>
      </c>
      <c r="FS7" s="4">
        <f t="shared" ref="FS7:FS70" si="3">AVERAGEIFS(B7:FO7,metrics.est,"Coverage")</f>
        <v>0.94072500000000003</v>
      </c>
      <c r="FT7" s="4">
        <f t="shared" ref="FT7:FT70" si="4">AVERAGEIFS(B7:FO7,metrics.est,"Time")</f>
        <v>3.5166666666666666E-3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k=10,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/>
      <c r="H8" s="5"/>
      <c r="I8" s="5"/>
      <c r="J8" s="5"/>
      <c r="K8" s="5"/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/>
      <c r="R8" s="5"/>
      <c r="S8" s="5"/>
      <c r="T8" s="5"/>
      <c r="U8" s="5"/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/>
      <c r="AB8" s="5"/>
      <c r="AC8" s="5"/>
      <c r="AD8" s="5"/>
      <c r="AE8" s="5"/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2"/>
      <c r="AL8" s="12"/>
      <c r="AM8" s="12"/>
      <c r="AN8" s="12"/>
      <c r="AO8" s="12"/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0.63296666666666657</v>
      </c>
      <c r="FQ8" s="4">
        <f t="shared" si="1"/>
        <v>0.7034666666666668</v>
      </c>
      <c r="FR8" s="4">
        <f t="shared" si="2"/>
        <v>0.21004999999999999</v>
      </c>
      <c r="FS8" s="4">
        <f t="shared" si="3"/>
        <v>0.92579166666666668</v>
      </c>
      <c r="FT8" s="4">
        <f t="shared" si="4"/>
        <v>2.9916666666666668E-3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k=10, r=0.3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r=0.5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k=10,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/>
      <c r="H9" s="5"/>
      <c r="I9" s="5"/>
      <c r="J9" s="5"/>
      <c r="K9" s="5"/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/>
      <c r="R9" s="5"/>
      <c r="S9" s="5"/>
      <c r="T9" s="5"/>
      <c r="U9" s="5"/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/>
      <c r="AB9" s="5"/>
      <c r="AC9" s="5"/>
      <c r="AD9" s="5"/>
      <c r="AE9" s="5"/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2"/>
      <c r="AL9" s="12"/>
      <c r="AM9" s="12"/>
      <c r="AN9" s="12"/>
      <c r="AO9" s="12"/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0.62665000000000004</v>
      </c>
      <c r="FQ9" s="4">
        <f t="shared" si="1"/>
        <v>0.68122499999999997</v>
      </c>
      <c r="FR9" s="4">
        <f t="shared" si="2"/>
        <v>0.21668333333333331</v>
      </c>
      <c r="FS9" s="4">
        <f t="shared" si="3"/>
        <v>0.88926666666666676</v>
      </c>
      <c r="FT9" s="4">
        <f t="shared" si="4"/>
        <v>4.358333333333333E-3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k=10, r=0.3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/>
      <c r="H10" s="5"/>
      <c r="I10" s="5"/>
      <c r="J10" s="5"/>
      <c r="K10" s="5"/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/>
      <c r="R10" s="5"/>
      <c r="S10" s="5"/>
      <c r="T10" s="5"/>
      <c r="U10" s="5"/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/>
      <c r="AB10" s="5"/>
      <c r="AC10" s="5"/>
      <c r="AD10" s="5"/>
      <c r="AE10" s="5"/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2"/>
      <c r="AL10" s="12"/>
      <c r="AM10" s="12"/>
      <c r="AN10" s="12"/>
      <c r="AO10" s="12"/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0.63206666666666667</v>
      </c>
      <c r="FQ10" s="4">
        <f t="shared" si="1"/>
        <v>0.70066666666666677</v>
      </c>
      <c r="FR10" s="4">
        <f t="shared" si="2"/>
        <v>0.21098333333333333</v>
      </c>
      <c r="FS10" s="4">
        <f t="shared" si="3"/>
        <v>0.92579166666666668</v>
      </c>
      <c r="FT10" s="4">
        <f t="shared" si="4"/>
        <v>3.0500000000000002E-3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k=10,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r=0.5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k=10,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/>
      <c r="H11" s="5"/>
      <c r="I11" s="5"/>
      <c r="J11" s="5"/>
      <c r="K11" s="5"/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/>
      <c r="R11" s="5"/>
      <c r="S11" s="5"/>
      <c r="T11" s="5"/>
      <c r="U11" s="5"/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/>
      <c r="AB11" s="5"/>
      <c r="AC11" s="5"/>
      <c r="AD11" s="5"/>
      <c r="AE11" s="5"/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2"/>
      <c r="AL11" s="12"/>
      <c r="AM11" s="12"/>
      <c r="AN11" s="12"/>
      <c r="AO11" s="12"/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0.61075833333333329</v>
      </c>
      <c r="FQ11" s="4">
        <f t="shared" si="1"/>
        <v>0.64075000000000004</v>
      </c>
      <c r="FR11" s="4">
        <f t="shared" si="2"/>
        <v>0.18321666666666667</v>
      </c>
      <c r="FS11" s="4">
        <f t="shared" si="3"/>
        <v>0.92076666666666662</v>
      </c>
      <c r="FT11" s="4">
        <f t="shared" si="4"/>
        <v>2.9999999999999996E-3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r=0.5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k=10,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/>
      <c r="H12" s="5"/>
      <c r="I12" s="5"/>
      <c r="J12" s="5"/>
      <c r="K12" s="5"/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/>
      <c r="R12" s="5"/>
      <c r="S12" s="5"/>
      <c r="T12" s="5"/>
      <c r="U12" s="5"/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/>
      <c r="AB12" s="5"/>
      <c r="AC12" s="5"/>
      <c r="AD12" s="5"/>
      <c r="AE12" s="5"/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2"/>
      <c r="AL12" s="12"/>
      <c r="AM12" s="12"/>
      <c r="AN12" s="12"/>
      <c r="AO12" s="12"/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0.63151666666666662</v>
      </c>
      <c r="FQ12" s="4">
        <f t="shared" si="1"/>
        <v>0.70001666666666662</v>
      </c>
      <c r="FR12" s="4">
        <f t="shared" si="2"/>
        <v>0.22730833333333333</v>
      </c>
      <c r="FS12" s="4">
        <f t="shared" si="3"/>
        <v>0.92579166666666668</v>
      </c>
      <c r="FT12" s="4">
        <f t="shared" si="4"/>
        <v>3.1166666666666665E-3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k=10,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k=10,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/>
      <c r="H13" s="5"/>
      <c r="I13" s="5"/>
      <c r="J13" s="5"/>
      <c r="K13" s="5"/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/>
      <c r="R13" s="5"/>
      <c r="S13" s="5"/>
      <c r="T13" s="5"/>
      <c r="U13" s="5"/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/>
      <c r="AB13" s="5"/>
      <c r="AC13" s="5"/>
      <c r="AD13" s="5"/>
      <c r="AE13" s="5"/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2"/>
      <c r="AL13" s="12"/>
      <c r="AM13" s="12"/>
      <c r="AN13" s="12"/>
      <c r="AO13" s="12"/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0.63309166666666672</v>
      </c>
      <c r="FQ13" s="4">
        <f t="shared" si="1"/>
        <v>0.7034583333333333</v>
      </c>
      <c r="FR13" s="4">
        <f t="shared" si="2"/>
        <v>0.22155</v>
      </c>
      <c r="FS13" s="4">
        <f t="shared" si="3"/>
        <v>0.92579166666666668</v>
      </c>
      <c r="FT13" s="4">
        <f t="shared" si="4"/>
        <v>2.9833333333333331E-3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k=10,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k=10,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/>
      <c r="H14" s="5"/>
      <c r="I14" s="5"/>
      <c r="J14" s="5"/>
      <c r="K14" s="5"/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/>
      <c r="R14" s="5"/>
      <c r="S14" s="5"/>
      <c r="T14" s="5"/>
      <c r="U14" s="5"/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/>
      <c r="AB14" s="5"/>
      <c r="AC14" s="5"/>
      <c r="AD14" s="5"/>
      <c r="AE14" s="5"/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2"/>
      <c r="AL14" s="12"/>
      <c r="AM14" s="12"/>
      <c r="AN14" s="12"/>
      <c r="AO14" s="12"/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0.65045833333333325</v>
      </c>
      <c r="FQ14" s="4">
        <f t="shared" si="1"/>
        <v>0.74128333333333318</v>
      </c>
      <c r="FR14" s="4">
        <f t="shared" si="2"/>
        <v>0.21216666666666664</v>
      </c>
      <c r="FS14" s="4">
        <f t="shared" si="3"/>
        <v>0.94072500000000003</v>
      </c>
      <c r="FT14" s="4">
        <f t="shared" si="4"/>
        <v>9.3750000000000014E-2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k=10,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k=10,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k=5,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/>
      <c r="H15" s="5"/>
      <c r="I15" s="5"/>
      <c r="J15" s="5"/>
      <c r="K15" s="5"/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/>
      <c r="R15" s="5"/>
      <c r="S15" s="5"/>
      <c r="T15" s="5"/>
      <c r="U15" s="5"/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/>
      <c r="AB15" s="5"/>
      <c r="AC15" s="5"/>
      <c r="AD15" s="5"/>
      <c r="AE15" s="5"/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2"/>
      <c r="AL15" s="12"/>
      <c r="AM15" s="12"/>
      <c r="AN15" s="12"/>
      <c r="AO15" s="12"/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0.92954999999999999</v>
      </c>
      <c r="FQ15" s="4">
        <f t="shared" si="1"/>
        <v>1.3828249999999997</v>
      </c>
      <c r="FR15" s="4">
        <f t="shared" si="2"/>
        <v>0.20971666666666666</v>
      </c>
      <c r="FS15" s="4">
        <f t="shared" si="3"/>
        <v>0.94072500000000003</v>
      </c>
      <c r="FT15" s="4">
        <f t="shared" si="4"/>
        <v>4.3749999999999995E-3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k=10, r=0.3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k=10, r=0.3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k=10,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/>
      <c r="H16" s="5"/>
      <c r="I16" s="5"/>
      <c r="J16" s="5"/>
      <c r="K16" s="5"/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/>
      <c r="R16" s="5"/>
      <c r="S16" s="5"/>
      <c r="T16" s="5"/>
      <c r="U16" s="5"/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/>
      <c r="AB16" s="5"/>
      <c r="AC16" s="5"/>
      <c r="AD16" s="5"/>
      <c r="AE16" s="5"/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2"/>
      <c r="AL16" s="12"/>
      <c r="AM16" s="12"/>
      <c r="AN16" s="12"/>
      <c r="AO16" s="12"/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0.63294166666666662</v>
      </c>
      <c r="FQ16" s="4">
        <f t="shared" si="1"/>
        <v>0.70303333333333351</v>
      </c>
      <c r="FR16" s="4">
        <f t="shared" si="2"/>
        <v>0.20935000000000004</v>
      </c>
      <c r="FS16" s="4">
        <f t="shared" si="3"/>
        <v>0.92579166666666668</v>
      </c>
      <c r="FT16" s="4">
        <f t="shared" si="4"/>
        <v>3.8666666666666663E-3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k=10, r=0.3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r=0.5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k=10,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k=5,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/>
      <c r="H17" s="5"/>
      <c r="I17" s="5"/>
      <c r="J17" s="5"/>
      <c r="K17" s="5"/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/>
      <c r="R17" s="5"/>
      <c r="S17" s="5"/>
      <c r="T17" s="5"/>
      <c r="U17" s="5"/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/>
      <c r="AB17" s="5"/>
      <c r="AC17" s="5"/>
      <c r="AD17" s="5"/>
      <c r="AE17" s="5"/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2"/>
      <c r="AL17" s="12"/>
      <c r="AM17" s="12"/>
      <c r="AN17" s="12"/>
      <c r="AO17" s="12"/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0.63527499999999992</v>
      </c>
      <c r="FQ17" s="4">
        <f t="shared" si="1"/>
        <v>0.71485833333333337</v>
      </c>
      <c r="FR17" s="4">
        <f t="shared" si="2"/>
        <v>0.21957500000000005</v>
      </c>
      <c r="FS17" s="4">
        <f t="shared" si="3"/>
        <v>0.94072500000000003</v>
      </c>
      <c r="FT17" s="4">
        <f t="shared" si="4"/>
        <v>9.208333333333334E-3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k=10,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k=10,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k=5,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/>
      <c r="H18" s="5"/>
      <c r="I18" s="5"/>
      <c r="J18" s="5"/>
      <c r="K18" s="5"/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/>
      <c r="R18" s="5"/>
      <c r="S18" s="5"/>
      <c r="T18" s="5"/>
      <c r="U18" s="5"/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/>
      <c r="AB18" s="5"/>
      <c r="AC18" s="5"/>
      <c r="AD18" s="5"/>
      <c r="AE18" s="5"/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2"/>
      <c r="AL18" s="12"/>
      <c r="AM18" s="12"/>
      <c r="AN18" s="12"/>
      <c r="AO18" s="12"/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0.61872499999999997</v>
      </c>
      <c r="FQ18" s="4">
        <f t="shared" si="1"/>
        <v>0.66513333333333335</v>
      </c>
      <c r="FR18" s="4">
        <f t="shared" si="2"/>
        <v>0.21888333333333332</v>
      </c>
      <c r="FS18" s="4">
        <f t="shared" si="3"/>
        <v>0.88926666666666676</v>
      </c>
      <c r="FT18" s="4">
        <f t="shared" si="4"/>
        <v>8.9833333333333345E-3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k=5,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/>
      <c r="H19" s="5"/>
      <c r="I19" s="5"/>
      <c r="J19" s="5"/>
      <c r="K19" s="5"/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/>
      <c r="R19" s="5"/>
      <c r="S19" s="5"/>
      <c r="T19" s="5"/>
      <c r="U19" s="5"/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/>
      <c r="AB19" s="5"/>
      <c r="AC19" s="5"/>
      <c r="AD19" s="5"/>
      <c r="AE19" s="5"/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2"/>
      <c r="AL19" s="12"/>
      <c r="AM19" s="12"/>
      <c r="AN19" s="12"/>
      <c r="AO19" s="12"/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0.7894916666666667</v>
      </c>
      <c r="FQ19" s="4">
        <f t="shared" si="1"/>
        <v>1.1021000000000001</v>
      </c>
      <c r="FR19" s="4">
        <f t="shared" si="2"/>
        <v>0.13522499999999998</v>
      </c>
      <c r="FS19" s="4">
        <f t="shared" si="3"/>
        <v>0.30649166666666661</v>
      </c>
      <c r="FT19" s="4">
        <f t="shared" si="4"/>
        <v>2.8249999999999998E-3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r=0.9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r=0.9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k=15, r=0.5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r=0.9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/>
      <c r="H20" s="5"/>
      <c r="I20" s="5"/>
      <c r="J20" s="5"/>
      <c r="K20" s="5"/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/>
      <c r="R20" s="5"/>
      <c r="S20" s="5"/>
      <c r="T20" s="5"/>
      <c r="U20" s="5"/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/>
      <c r="AB20" s="5"/>
      <c r="AC20" s="5"/>
      <c r="AD20" s="5"/>
      <c r="AE20" s="5"/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2"/>
      <c r="AL20" s="12"/>
      <c r="AM20" s="12"/>
      <c r="AN20" s="12"/>
      <c r="AO20" s="12"/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0.6348166666666667</v>
      </c>
      <c r="FQ20" s="4">
        <f t="shared" si="1"/>
        <v>0.7145083333333333</v>
      </c>
      <c r="FR20" s="4">
        <f t="shared" si="2"/>
        <v>0.21964166666666665</v>
      </c>
      <c r="FS20" s="4">
        <f t="shared" si="3"/>
        <v>0.94072500000000003</v>
      </c>
      <c r="FT20" s="4">
        <f t="shared" si="4"/>
        <v>3.9083333333333331E-3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k=10,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/>
      <c r="H21" s="5"/>
      <c r="I21" s="5"/>
      <c r="J21" s="5"/>
      <c r="K21" s="5"/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/>
      <c r="R21" s="5"/>
      <c r="S21" s="5"/>
      <c r="T21" s="5"/>
      <c r="U21" s="5"/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/>
      <c r="AB21" s="5"/>
      <c r="AC21" s="5"/>
      <c r="AD21" s="5"/>
      <c r="AE21" s="5"/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2"/>
      <c r="AL21" s="12"/>
      <c r="AM21" s="12"/>
      <c r="AN21" s="12"/>
      <c r="AO21" s="12"/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0.6313833333333333</v>
      </c>
      <c r="FQ21" s="4">
        <f t="shared" si="1"/>
        <v>0.70661666666666667</v>
      </c>
      <c r="FR21" s="4">
        <f t="shared" si="2"/>
        <v>0.22525000000000003</v>
      </c>
      <c r="FS21" s="4">
        <f t="shared" si="3"/>
        <v>0.92579166666666668</v>
      </c>
      <c r="FT21" s="4">
        <f t="shared" si="4"/>
        <v>4.1499999999999992E-3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k=10,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/>
      <c r="H22" s="5"/>
      <c r="I22" s="5"/>
      <c r="J22" s="5"/>
      <c r="K22" s="5"/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/>
      <c r="R22" s="5"/>
      <c r="S22" s="5"/>
      <c r="T22" s="5"/>
      <c r="U22" s="5"/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/>
      <c r="AB22" s="5"/>
      <c r="AC22" s="5"/>
      <c r="AD22" s="5"/>
      <c r="AE22" s="5"/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2"/>
      <c r="AL22" s="12"/>
      <c r="AM22" s="12"/>
      <c r="AN22" s="12"/>
      <c r="AO22" s="12"/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0.63173333333333337</v>
      </c>
      <c r="FQ22" s="4">
        <f t="shared" si="1"/>
        <v>0.6998833333333333</v>
      </c>
      <c r="FR22" s="4">
        <f t="shared" si="2"/>
        <v>0.21188333333333334</v>
      </c>
      <c r="FS22" s="4">
        <f t="shared" si="3"/>
        <v>0.92579166666666668</v>
      </c>
      <c r="FT22" s="4">
        <f t="shared" si="4"/>
        <v>3.316666666666667E-3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k=10,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r=0.5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k=10,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/>
      <c r="H23" s="5"/>
      <c r="I23" s="5"/>
      <c r="J23" s="5"/>
      <c r="K23" s="5"/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/>
      <c r="R23" s="5"/>
      <c r="S23" s="5"/>
      <c r="T23" s="5"/>
      <c r="U23" s="5"/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/>
      <c r="AB23" s="5"/>
      <c r="AC23" s="5"/>
      <c r="AD23" s="5"/>
      <c r="AE23" s="5"/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2"/>
      <c r="AL23" s="12"/>
      <c r="AM23" s="12"/>
      <c r="AN23" s="12"/>
      <c r="AO23" s="12"/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0.6334749999999999</v>
      </c>
      <c r="FQ23" s="4">
        <f t="shared" si="1"/>
        <v>0.70454166666666673</v>
      </c>
      <c r="FR23" s="4">
        <f t="shared" si="2"/>
        <v>0.21515833333333334</v>
      </c>
      <c r="FS23" s="4">
        <f t="shared" si="3"/>
        <v>0.92579166666666668</v>
      </c>
      <c r="FT23" s="4">
        <f t="shared" si="4"/>
        <v>3.2916666666666667E-3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k=10,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k=10,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/>
      <c r="H24" s="5"/>
      <c r="I24" s="5"/>
      <c r="J24" s="5"/>
      <c r="K24" s="5"/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/>
      <c r="R24" s="5"/>
      <c r="S24" s="5"/>
      <c r="T24" s="5"/>
      <c r="U24" s="5"/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/>
      <c r="AB24" s="5"/>
      <c r="AC24" s="5"/>
      <c r="AD24" s="5"/>
      <c r="AE24" s="5"/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2"/>
      <c r="AL24" s="12"/>
      <c r="AM24" s="12"/>
      <c r="AN24" s="12"/>
      <c r="AO24" s="12"/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0.63361666666666661</v>
      </c>
      <c r="FQ24" s="4">
        <f t="shared" si="1"/>
        <v>0.70545833333333319</v>
      </c>
      <c r="FR24" s="4">
        <f t="shared" si="2"/>
        <v>0.20751666666666665</v>
      </c>
      <c r="FS24" s="4">
        <f t="shared" si="3"/>
        <v>0.92579166666666668</v>
      </c>
      <c r="FT24" s="4">
        <f t="shared" si="4"/>
        <v>3.8583333333333334E-3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k=10, r=0.3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r=0.5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k=10,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k=5,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/>
      <c r="H25" s="5"/>
      <c r="I25" s="5"/>
      <c r="J25" s="5"/>
      <c r="K25" s="5"/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/>
      <c r="R25" s="5"/>
      <c r="S25" s="5"/>
      <c r="T25" s="5"/>
      <c r="U25" s="5"/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/>
      <c r="AB25" s="5"/>
      <c r="AC25" s="5"/>
      <c r="AD25" s="5"/>
      <c r="AE25" s="5"/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2"/>
      <c r="AL25" s="12"/>
      <c r="AM25" s="12"/>
      <c r="AN25" s="12"/>
      <c r="AO25" s="12"/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0.64190000000000003</v>
      </c>
      <c r="FQ25" s="4">
        <f t="shared" si="1"/>
        <v>0.72467499999999996</v>
      </c>
      <c r="FR25" s="4">
        <f t="shared" si="2"/>
        <v>0.20730833333333334</v>
      </c>
      <c r="FS25" s="4">
        <f t="shared" si="3"/>
        <v>0.93199999999999994</v>
      </c>
      <c r="FT25" s="4">
        <f t="shared" si="4"/>
        <v>9.1899999999999996E-2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k=10, r=0.3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k=10, r=0.3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k=10,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k=5,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/>
      <c r="H26" s="5"/>
      <c r="I26" s="5"/>
      <c r="J26" s="5"/>
      <c r="K26" s="5"/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/>
      <c r="R26" s="5"/>
      <c r="S26" s="5"/>
      <c r="T26" s="5"/>
      <c r="U26" s="5"/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/>
      <c r="AB26" s="5"/>
      <c r="AC26" s="5"/>
      <c r="AD26" s="5"/>
      <c r="AE26" s="5"/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2"/>
      <c r="AL26" s="12"/>
      <c r="AM26" s="12"/>
      <c r="AN26" s="12"/>
      <c r="AO26" s="12"/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0.63097500000000017</v>
      </c>
      <c r="FQ26" s="4">
        <f t="shared" si="1"/>
        <v>0.69890833333333335</v>
      </c>
      <c r="FR26" s="4">
        <f t="shared" si="2"/>
        <v>0.21484166666666663</v>
      </c>
      <c r="FS26" s="4">
        <f t="shared" si="3"/>
        <v>0.92579166666666668</v>
      </c>
      <c r="FT26" s="4">
        <f t="shared" si="4"/>
        <v>4.8250000000000003E-3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k=10,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k=10,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/>
      <c r="H27" s="5"/>
      <c r="I27" s="5"/>
      <c r="J27" s="5"/>
      <c r="K27" s="5"/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/>
      <c r="R27" s="5"/>
      <c r="S27" s="5"/>
      <c r="T27" s="5"/>
      <c r="U27" s="5"/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/>
      <c r="AB27" s="5"/>
      <c r="AC27" s="5"/>
      <c r="AD27" s="5"/>
      <c r="AE27" s="5"/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2"/>
      <c r="AL27" s="12"/>
      <c r="AM27" s="12"/>
      <c r="AN27" s="12"/>
      <c r="AO27" s="12"/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0.63272499999999998</v>
      </c>
      <c r="FQ27" s="4">
        <f t="shared" si="1"/>
        <v>0.70796666666666663</v>
      </c>
      <c r="FR27" s="4">
        <f t="shared" si="2"/>
        <v>0.2241416666666666</v>
      </c>
      <c r="FS27" s="4">
        <f t="shared" si="3"/>
        <v>0.94072500000000003</v>
      </c>
      <c r="FT27" s="4">
        <f t="shared" si="4"/>
        <v>3.2083333333333334E-3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k=10,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/>
      <c r="H28" s="5"/>
      <c r="I28" s="5"/>
      <c r="J28" s="5"/>
      <c r="K28" s="5"/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/>
      <c r="R28" s="5"/>
      <c r="S28" s="5"/>
      <c r="T28" s="5"/>
      <c r="U28" s="5"/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/>
      <c r="AB28" s="5"/>
      <c r="AC28" s="5"/>
      <c r="AD28" s="5"/>
      <c r="AE28" s="5"/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2"/>
      <c r="AL28" s="12"/>
      <c r="AM28" s="12"/>
      <c r="AN28" s="12"/>
      <c r="AO28" s="12"/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0.63479166666666653</v>
      </c>
      <c r="FQ28" s="4">
        <f t="shared" si="1"/>
        <v>0.71483333333333332</v>
      </c>
      <c r="FR28" s="4">
        <f t="shared" si="2"/>
        <v>0.22623333333333331</v>
      </c>
      <c r="FS28" s="4">
        <f t="shared" si="3"/>
        <v>0.94072500000000003</v>
      </c>
      <c r="FT28" s="4">
        <f t="shared" si="4"/>
        <v>3.9833333333333335E-3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k=10,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/>
      <c r="H29" s="5"/>
      <c r="I29" s="5"/>
      <c r="J29" s="5"/>
      <c r="K29" s="5"/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/>
      <c r="R29" s="5"/>
      <c r="S29" s="5"/>
      <c r="T29" s="5"/>
      <c r="U29" s="5"/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/>
      <c r="AB29" s="5"/>
      <c r="AC29" s="5"/>
      <c r="AD29" s="5"/>
      <c r="AE29" s="5"/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2"/>
      <c r="AL29" s="12"/>
      <c r="AM29" s="12"/>
      <c r="AN29" s="12"/>
      <c r="AO29" s="12"/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0.63184999999999991</v>
      </c>
      <c r="FQ29" s="4">
        <f t="shared" si="1"/>
        <v>0.69987500000000002</v>
      </c>
      <c r="FR29" s="4">
        <f t="shared" si="2"/>
        <v>0.21104999999999999</v>
      </c>
      <c r="FS29" s="4">
        <f t="shared" si="3"/>
        <v>0.92579166666666668</v>
      </c>
      <c r="FT29" s="4">
        <f t="shared" si="4"/>
        <v>5.2833333333333335E-3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k=10,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r=0.3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k=10,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/>
      <c r="H30" s="5"/>
      <c r="I30" s="5"/>
      <c r="J30" s="5"/>
      <c r="K30" s="5"/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/>
      <c r="R30" s="5"/>
      <c r="S30" s="5"/>
      <c r="T30" s="5"/>
      <c r="U30" s="5"/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/>
      <c r="AB30" s="5"/>
      <c r="AC30" s="5"/>
      <c r="AD30" s="5"/>
      <c r="AE30" s="5"/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2"/>
      <c r="AL30" s="12"/>
      <c r="AM30" s="12"/>
      <c r="AN30" s="12"/>
      <c r="AO30" s="12"/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0.63258333333333339</v>
      </c>
      <c r="FQ30" s="4">
        <f t="shared" si="1"/>
        <v>0.70250000000000012</v>
      </c>
      <c r="FR30" s="4">
        <f t="shared" si="2"/>
        <v>0.21089999999999998</v>
      </c>
      <c r="FS30" s="4">
        <f t="shared" si="3"/>
        <v>0.92579166666666668</v>
      </c>
      <c r="FT30" s="4">
        <f t="shared" si="4"/>
        <v>3.4916666666666668E-3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k=10,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r=0.5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k=10,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/>
      <c r="H31" s="5"/>
      <c r="I31" s="5"/>
      <c r="J31" s="5"/>
      <c r="K31" s="5"/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/>
      <c r="R31" s="5"/>
      <c r="S31" s="5"/>
      <c r="T31" s="5"/>
      <c r="U31" s="5"/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/>
      <c r="AB31" s="5"/>
      <c r="AC31" s="5"/>
      <c r="AD31" s="5"/>
      <c r="AE31" s="5"/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2"/>
      <c r="AM31" s="12"/>
      <c r="AN31" s="12"/>
      <c r="AO31" s="12"/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/>
      <c r="BK31" s="4"/>
      <c r="BL31" s="4"/>
      <c r="BM31" s="4"/>
      <c r="BN31" s="4"/>
      <c r="BO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/>
      <c r="CJ31" s="5"/>
      <c r="CK31" s="5"/>
      <c r="CL31" s="5"/>
      <c r="CM31" s="5"/>
      <c r="CN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0.63933333333333342</v>
      </c>
      <c r="FQ31" s="4">
        <f t="shared" si="1"/>
        <v>0.71767499999999995</v>
      </c>
      <c r="FR31" s="4">
        <f t="shared" si="2"/>
        <v>0.2117</v>
      </c>
      <c r="FS31" s="4">
        <f t="shared" si="3"/>
        <v>0.94072500000000003</v>
      </c>
      <c r="FT31" s="4">
        <f t="shared" si="4"/>
        <v>4.1749999999999999E-3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k=10,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k=10, r=0.3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k=10,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/>
      <c r="H32" s="5"/>
      <c r="I32" s="5"/>
      <c r="J32" s="5"/>
      <c r="K32" s="5"/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/>
      <c r="R32" s="5"/>
      <c r="S32" s="5"/>
      <c r="T32" s="5"/>
      <c r="U32" s="5"/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/>
      <c r="AB32" s="5"/>
      <c r="AC32" s="5"/>
      <c r="AD32" s="5"/>
      <c r="AE32" s="5"/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2"/>
      <c r="AL32" s="12"/>
      <c r="AM32" s="12"/>
      <c r="AN32" s="12"/>
      <c r="AO32" s="12"/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0.6349999999999999</v>
      </c>
      <c r="FQ32" s="4">
        <f t="shared" si="1"/>
        <v>0.70914166666666667</v>
      </c>
      <c r="FR32" s="4">
        <f t="shared" si="2"/>
        <v>0.21140000000000003</v>
      </c>
      <c r="FS32" s="4">
        <f t="shared" si="3"/>
        <v>0.94072500000000003</v>
      </c>
      <c r="FT32" s="4">
        <f t="shared" si="4"/>
        <v>5.208333333333333E-3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k=10,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k=10,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/>
      <c r="H33" s="5"/>
      <c r="I33" s="5"/>
      <c r="J33" s="5"/>
      <c r="K33" s="5"/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/>
      <c r="R33" s="5"/>
      <c r="S33" s="5"/>
      <c r="T33" s="5"/>
      <c r="U33" s="5"/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/>
      <c r="AB33" s="5"/>
      <c r="AC33" s="5"/>
      <c r="AD33" s="5"/>
      <c r="AE33" s="5"/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2"/>
      <c r="AL33" s="12"/>
      <c r="AM33" s="12"/>
      <c r="AN33" s="12"/>
      <c r="AO33" s="12"/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0.63890000000000002</v>
      </c>
      <c r="FQ33" s="4">
        <f t="shared" si="1"/>
        <v>0.7199416666666667</v>
      </c>
      <c r="FR33" s="4">
        <f t="shared" si="2"/>
        <v>0.21709166666666668</v>
      </c>
      <c r="FS33" s="4">
        <f t="shared" si="3"/>
        <v>0.94072500000000003</v>
      </c>
      <c r="FT33" s="4">
        <f t="shared" si="4"/>
        <v>4.0000000000000001E-3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k=10,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k=10,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/>
      <c r="H34" s="5"/>
      <c r="I34" s="5"/>
      <c r="J34" s="5"/>
      <c r="K34" s="5"/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/>
      <c r="R34" s="5"/>
      <c r="S34" s="5"/>
      <c r="T34" s="5"/>
      <c r="U34" s="5"/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/>
      <c r="AB34" s="5"/>
      <c r="AC34" s="5"/>
      <c r="AD34" s="5"/>
      <c r="AE34" s="5"/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2"/>
      <c r="AL34" s="12"/>
      <c r="AM34" s="12"/>
      <c r="AN34" s="12"/>
      <c r="AO34" s="12"/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0.61870833333333319</v>
      </c>
      <c r="FQ34" s="4">
        <f t="shared" si="1"/>
        <v>0.66164166666666679</v>
      </c>
      <c r="FR34" s="4">
        <f t="shared" si="2"/>
        <v>0.21825833333333333</v>
      </c>
      <c r="FS34" s="4">
        <f t="shared" si="3"/>
        <v>0.90111666666666668</v>
      </c>
      <c r="FT34" s="4">
        <f t="shared" si="4"/>
        <v>7.1666666666666649E-3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k=10, r=0.3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k=10,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k=5,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/>
      <c r="H35" s="5"/>
      <c r="I35" s="5"/>
      <c r="J35" s="5"/>
      <c r="K35" s="5"/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/>
      <c r="R35" s="5"/>
      <c r="S35" s="5"/>
      <c r="T35" s="5"/>
      <c r="U35" s="5"/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/>
      <c r="AB35" s="5"/>
      <c r="AC35" s="5"/>
      <c r="AD35" s="5"/>
      <c r="AE35" s="5"/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2"/>
      <c r="AL35" s="12"/>
      <c r="AM35" s="12"/>
      <c r="AN35" s="12"/>
      <c r="AO35" s="12"/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0.63206666666666667</v>
      </c>
      <c r="FQ35" s="4">
        <f t="shared" si="1"/>
        <v>0.70103333333333329</v>
      </c>
      <c r="FR35" s="4">
        <f t="shared" si="2"/>
        <v>0.21155833333333332</v>
      </c>
      <c r="FS35" s="4">
        <f t="shared" si="3"/>
        <v>0.92579166666666668</v>
      </c>
      <c r="FT35" s="4">
        <f t="shared" si="4"/>
        <v>3.2333333333333329E-3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k=10, r=0.3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r=0.3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k=10,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k=5,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/>
      <c r="H36" s="5"/>
      <c r="I36" s="5"/>
      <c r="J36" s="5"/>
      <c r="K36" s="5"/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/>
      <c r="R36" s="5"/>
      <c r="S36" s="5"/>
      <c r="T36" s="5"/>
      <c r="U36" s="5"/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/>
      <c r="AB36" s="5"/>
      <c r="AC36" s="5"/>
      <c r="AD36" s="5"/>
      <c r="AE36" s="5"/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2"/>
      <c r="AL36" s="12"/>
      <c r="AM36" s="12"/>
      <c r="AN36" s="12"/>
      <c r="AO36" s="12"/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0.6332000000000001</v>
      </c>
      <c r="FQ36" s="4">
        <f t="shared" si="1"/>
        <v>0.7052666666666666</v>
      </c>
      <c r="FR36" s="4">
        <f t="shared" si="2"/>
        <v>0.21125833333333333</v>
      </c>
      <c r="FS36" s="4">
        <f t="shared" si="3"/>
        <v>0.92579166666666668</v>
      </c>
      <c r="FT36" s="4">
        <f t="shared" si="4"/>
        <v>3.9166666666666673E-3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k=10, r=0.3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k=10,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/>
      <c r="H37" s="5"/>
      <c r="I37" s="5"/>
      <c r="J37" s="5"/>
      <c r="K37" s="5"/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/>
      <c r="R37" s="5"/>
      <c r="S37" s="5"/>
      <c r="T37" s="5"/>
      <c r="U37" s="5"/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/>
      <c r="AB37" s="5"/>
      <c r="AC37" s="5"/>
      <c r="AD37" s="5"/>
      <c r="AE37" s="5"/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2"/>
      <c r="AL37" s="12"/>
      <c r="AM37" s="12"/>
      <c r="AN37" s="12"/>
      <c r="AO37" s="12"/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0.62903333333333333</v>
      </c>
      <c r="FQ37" s="4">
        <f t="shared" si="1"/>
        <v>0.68648333333333333</v>
      </c>
      <c r="FR37" s="4">
        <f t="shared" si="2"/>
        <v>0.17149999999999996</v>
      </c>
      <c r="FS37" s="4">
        <f t="shared" si="3"/>
        <v>0.85644166666666655</v>
      </c>
      <c r="FT37" s="4">
        <f t="shared" si="4"/>
        <v>6.8000000000000005E-3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/>
      <c r="H38" s="5"/>
      <c r="I38" s="5"/>
      <c r="J38" s="5"/>
      <c r="K38" s="5"/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/>
      <c r="R38" s="5"/>
      <c r="S38" s="5"/>
      <c r="T38" s="5"/>
      <c r="U38" s="5"/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/>
      <c r="AB38" s="5"/>
      <c r="AC38" s="5"/>
      <c r="AD38" s="5"/>
      <c r="AE38" s="5"/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2"/>
      <c r="AL38" s="12"/>
      <c r="AM38" s="12"/>
      <c r="AN38" s="12"/>
      <c r="AO38" s="12"/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0.6704416666666666</v>
      </c>
      <c r="FQ38" s="4">
        <f t="shared" si="1"/>
        <v>0.76946666666666674</v>
      </c>
      <c r="FR38" s="4">
        <f t="shared" si="2"/>
        <v>0.11870000000000001</v>
      </c>
      <c r="FS38" s="4">
        <f t="shared" si="3"/>
        <v>0.76053333333333339</v>
      </c>
      <c r="FT38" s="4">
        <f t="shared" si="4"/>
        <v>6.9583333333333337E-3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/>
      <c r="H39" s="5"/>
      <c r="I39" s="5"/>
      <c r="J39" s="5"/>
      <c r="K39" s="5"/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/>
      <c r="R39" s="5"/>
      <c r="S39" s="5"/>
      <c r="T39" s="5"/>
      <c r="U39" s="5"/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/>
      <c r="AB39" s="5"/>
      <c r="AC39" s="5"/>
      <c r="AD39" s="5"/>
      <c r="AE39" s="5"/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2"/>
      <c r="AL39" s="12"/>
      <c r="AM39" s="12"/>
      <c r="AN39" s="12"/>
      <c r="AO39" s="12"/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0.66847500000000004</v>
      </c>
      <c r="FQ39" s="4">
        <f t="shared" si="1"/>
        <v>0.74700833333333339</v>
      </c>
      <c r="FR39" s="4">
        <f t="shared" si="2"/>
        <v>0.13976666666666668</v>
      </c>
      <c r="FS39" s="4">
        <f t="shared" si="3"/>
        <v>0.77157500000000001</v>
      </c>
      <c r="FT39" s="4">
        <f t="shared" si="4"/>
        <v>1.0408333333333334E-2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k=10,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k=10,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r=0.5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/>
      <c r="H40" s="5"/>
      <c r="I40" s="5"/>
      <c r="J40" s="5"/>
      <c r="K40" s="5"/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/>
      <c r="R40" s="5"/>
      <c r="S40" s="5"/>
      <c r="T40" s="5"/>
      <c r="U40" s="5"/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/>
      <c r="AB40" s="5"/>
      <c r="AC40" s="5"/>
      <c r="AD40" s="5"/>
      <c r="AE40" s="5"/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2"/>
      <c r="AL40" s="12"/>
      <c r="AM40" s="12"/>
      <c r="AN40" s="12"/>
      <c r="AO40" s="12"/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0.65095833333333342</v>
      </c>
      <c r="FQ40" s="4">
        <f t="shared" si="1"/>
        <v>0.7203750000000001</v>
      </c>
      <c r="FR40" s="4">
        <f t="shared" si="2"/>
        <v>0.15133333333333332</v>
      </c>
      <c r="FS40" s="4">
        <f t="shared" si="3"/>
        <v>0.80488333333333317</v>
      </c>
      <c r="FT40" s="4">
        <f t="shared" si="4"/>
        <v>6.8750000000000018E-3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r=0.7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/>
      <c r="H41" s="5"/>
      <c r="I41" s="5"/>
      <c r="J41" s="5"/>
      <c r="K41" s="5"/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/>
      <c r="R41" s="5"/>
      <c r="S41" s="5"/>
      <c r="T41" s="5"/>
      <c r="U41" s="5"/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/>
      <c r="AB41" s="5"/>
      <c r="AC41" s="5"/>
      <c r="AD41" s="5"/>
      <c r="AE41" s="5"/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2"/>
      <c r="AL41" s="12"/>
      <c r="AM41" s="12"/>
      <c r="AN41" s="12"/>
      <c r="AO41" s="12"/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0.62716666666666665</v>
      </c>
      <c r="FQ41" s="4">
        <f t="shared" si="1"/>
        <v>0.67510000000000003</v>
      </c>
      <c r="FR41" s="4">
        <f t="shared" si="2"/>
        <v>0.16590000000000002</v>
      </c>
      <c r="FS41" s="4">
        <f t="shared" si="3"/>
        <v>0.87292499999999995</v>
      </c>
      <c r="FT41" s="4">
        <f t="shared" si="4"/>
        <v>8.1666666666666658E-3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k=10,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k=10,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/>
      <c r="H42" s="5"/>
      <c r="I42" s="5"/>
      <c r="J42" s="5"/>
      <c r="K42" s="5"/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/>
      <c r="R42" s="5"/>
      <c r="S42" s="5"/>
      <c r="T42" s="5"/>
      <c r="U42" s="5"/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/>
      <c r="AB42" s="5"/>
      <c r="AC42" s="5"/>
      <c r="AD42" s="5"/>
      <c r="AE42" s="5"/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2"/>
      <c r="AL42" s="12"/>
      <c r="AM42" s="12"/>
      <c r="AN42" s="12"/>
      <c r="AO42" s="12"/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0.62456666666666671</v>
      </c>
      <c r="FQ42" s="4">
        <f t="shared" si="1"/>
        <v>0.67489166666666678</v>
      </c>
      <c r="FR42" s="4">
        <f t="shared" si="2"/>
        <v>0.19894166666666666</v>
      </c>
      <c r="FS42" s="4">
        <f t="shared" si="3"/>
        <v>0.87250833333333322</v>
      </c>
      <c r="FT42" s="4">
        <f t="shared" si="4"/>
        <v>7.3416666666666673E-3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k=10,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/>
      <c r="H43" s="5"/>
      <c r="I43" s="5"/>
      <c r="J43" s="5"/>
      <c r="K43" s="5"/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/>
      <c r="R43" s="5"/>
      <c r="S43" s="5"/>
      <c r="T43" s="5"/>
      <c r="U43" s="5"/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/>
      <c r="AB43" s="5"/>
      <c r="AC43" s="5"/>
      <c r="AD43" s="5"/>
      <c r="AE43" s="5"/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2"/>
      <c r="AL43" s="12"/>
      <c r="AM43" s="12"/>
      <c r="AN43" s="12"/>
      <c r="AO43" s="12"/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0.62625833333333336</v>
      </c>
      <c r="FQ43" s="4">
        <f t="shared" si="1"/>
        <v>0.68151666666666666</v>
      </c>
      <c r="FR43" s="4">
        <f t="shared" si="2"/>
        <v>0.19542499999999999</v>
      </c>
      <c r="FS43" s="4">
        <f t="shared" si="3"/>
        <v>0.88059999999999994</v>
      </c>
      <c r="FT43" s="4">
        <f t="shared" si="4"/>
        <v>7.6000000000000017E-3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k=10,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/>
      <c r="H44" s="5"/>
      <c r="I44" s="5"/>
      <c r="J44" s="5"/>
      <c r="K44" s="5"/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/>
      <c r="R44" s="5"/>
      <c r="S44" s="5"/>
      <c r="T44" s="5"/>
      <c r="U44" s="5"/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/>
      <c r="AB44" s="5"/>
      <c r="AC44" s="5"/>
      <c r="AD44" s="5"/>
      <c r="AE44" s="5"/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2"/>
      <c r="AL44" s="12"/>
      <c r="AM44" s="12"/>
      <c r="AN44" s="12"/>
      <c r="AO44" s="12"/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0.66977500000000012</v>
      </c>
      <c r="FQ44" s="4">
        <f t="shared" si="1"/>
        <v>0.76160000000000005</v>
      </c>
      <c r="FR44" s="4">
        <f t="shared" si="2"/>
        <v>0.12012499999999998</v>
      </c>
      <c r="FS44" s="4">
        <f t="shared" si="3"/>
        <v>0.92396666666666649</v>
      </c>
      <c r="FT44" s="4">
        <f t="shared" si="4"/>
        <v>9.8224999999999993E-2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k=10, r=0.3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k=10,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/>
      <c r="H45" s="5"/>
      <c r="I45" s="5"/>
      <c r="J45" s="5"/>
      <c r="K45" s="5"/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/>
      <c r="R45" s="5"/>
      <c r="S45" s="5"/>
      <c r="T45" s="5"/>
      <c r="U45" s="5"/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/>
      <c r="AB45" s="5"/>
      <c r="AC45" s="5"/>
      <c r="AD45" s="5"/>
      <c r="AE45" s="5"/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2"/>
      <c r="AL45" s="12"/>
      <c r="AM45" s="12"/>
      <c r="AN45" s="12"/>
      <c r="AO45" s="12"/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0.66526666666666656</v>
      </c>
      <c r="FQ45" s="4">
        <f t="shared" si="1"/>
        <v>0.73951666666666682</v>
      </c>
      <c r="FR45" s="4">
        <f t="shared" si="2"/>
        <v>-0.11919166666666665</v>
      </c>
      <c r="FS45" s="4">
        <f t="shared" si="3"/>
        <v>0.79420833333333329</v>
      </c>
      <c r="FT45" s="4">
        <f t="shared" si="4"/>
        <v>9.9333333333333339E-3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/>
      <c r="H46" s="5"/>
      <c r="I46" s="5"/>
      <c r="J46" s="5"/>
      <c r="K46" s="5"/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/>
      <c r="R46" s="5"/>
      <c r="S46" s="5"/>
      <c r="T46" s="5"/>
      <c r="U46" s="5"/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/>
      <c r="AB46" s="5"/>
      <c r="AC46" s="5"/>
      <c r="AD46" s="5"/>
      <c r="AE46" s="5"/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2"/>
      <c r="AL46" s="12"/>
      <c r="AM46" s="12"/>
      <c r="AN46" s="12"/>
      <c r="AO46" s="12"/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0.6635833333333333</v>
      </c>
      <c r="FQ46" s="4">
        <f t="shared" si="1"/>
        <v>0.74858333333333338</v>
      </c>
      <c r="FR46" s="4">
        <f t="shared" si="2"/>
        <v>0.13746666666666668</v>
      </c>
      <c r="FS46" s="4">
        <f t="shared" si="3"/>
        <v>0.79227500000000006</v>
      </c>
      <c r="FT46" s="4">
        <f t="shared" si="4"/>
        <v>1.1016666666666666E-2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/>
      <c r="H47" s="5"/>
      <c r="I47" s="5"/>
      <c r="J47" s="5"/>
      <c r="K47" s="5"/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/>
      <c r="R47" s="5"/>
      <c r="S47" s="5"/>
      <c r="T47" s="5"/>
      <c r="U47" s="5"/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/>
      <c r="AB47" s="5"/>
      <c r="AC47" s="5"/>
      <c r="AD47" s="5"/>
      <c r="AE47" s="5"/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2"/>
      <c r="AL47" s="12"/>
      <c r="AM47" s="12"/>
      <c r="AN47" s="12"/>
      <c r="AO47" s="12"/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0.62727499999999992</v>
      </c>
      <c r="FQ47" s="4">
        <f t="shared" si="1"/>
        <v>0.67935000000000001</v>
      </c>
      <c r="FR47" s="4">
        <f t="shared" si="2"/>
        <v>0.18689166666666668</v>
      </c>
      <c r="FS47" s="4">
        <f t="shared" si="3"/>
        <v>0.85143333333333338</v>
      </c>
      <c r="FT47" s="4">
        <f t="shared" si="4"/>
        <v>2.3374999999999996E-2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/>
      <c r="H48" s="5"/>
      <c r="I48" s="5"/>
      <c r="J48" s="5"/>
      <c r="K48" s="5"/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/>
      <c r="R48" s="5"/>
      <c r="S48" s="5"/>
      <c r="T48" s="5"/>
      <c r="U48" s="5"/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/>
      <c r="AB48" s="5"/>
      <c r="AC48" s="5"/>
      <c r="AD48" s="5"/>
      <c r="AE48" s="5"/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2"/>
      <c r="AL48" s="12"/>
      <c r="AM48" s="12"/>
      <c r="AN48" s="12"/>
      <c r="AO48" s="12"/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0.63105833333333339</v>
      </c>
      <c r="FQ48" s="4">
        <f t="shared" si="1"/>
        <v>0.67221666666666657</v>
      </c>
      <c r="FR48" s="4">
        <f t="shared" si="2"/>
        <v>0.18500833333333333</v>
      </c>
      <c r="FS48" s="4">
        <f t="shared" si="3"/>
        <v>0.79113333333333336</v>
      </c>
      <c r="FT48" s="4">
        <f t="shared" si="4"/>
        <v>2.2691666666666669E-2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k=10,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/>
      <c r="H49" s="5"/>
      <c r="I49" s="5"/>
      <c r="J49" s="5"/>
      <c r="K49" s="5"/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/>
      <c r="R49" s="5"/>
      <c r="S49" s="5"/>
      <c r="T49" s="5"/>
      <c r="U49" s="5"/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/>
      <c r="AB49" s="5"/>
      <c r="AC49" s="5"/>
      <c r="AD49" s="5"/>
      <c r="AE49" s="5"/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2"/>
      <c r="AL49" s="12"/>
      <c r="AM49" s="12"/>
      <c r="AN49" s="12"/>
      <c r="AO49" s="12"/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0.64446666666666663</v>
      </c>
      <c r="FQ49" s="4">
        <f t="shared" si="1"/>
        <v>0.706175</v>
      </c>
      <c r="FR49" s="4">
        <f t="shared" si="2"/>
        <v>0.15713333333333332</v>
      </c>
      <c r="FS49" s="4">
        <f t="shared" si="3"/>
        <v>0.81399999999999995</v>
      </c>
      <c r="FT49" s="4">
        <f t="shared" si="4"/>
        <v>7.1416666666666677E-3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k=15, r=0.5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/>
      <c r="H50" s="5"/>
      <c r="I50" s="5"/>
      <c r="J50" s="5"/>
      <c r="K50" s="5"/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/>
      <c r="R50" s="5"/>
      <c r="S50" s="5"/>
      <c r="T50" s="5"/>
      <c r="U50" s="5"/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/>
      <c r="AB50" s="5"/>
      <c r="AC50" s="5"/>
      <c r="AD50" s="5"/>
      <c r="AE50" s="5"/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2"/>
      <c r="AL50" s="12"/>
      <c r="AM50" s="12"/>
      <c r="AN50" s="12"/>
      <c r="AO50" s="12"/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0.62898333333333334</v>
      </c>
      <c r="FQ50" s="4">
        <f t="shared" si="1"/>
        <v>0.68633333333333324</v>
      </c>
      <c r="FR50" s="4">
        <f t="shared" si="2"/>
        <v>0.17195833333333335</v>
      </c>
      <c r="FS50" s="4">
        <f t="shared" si="3"/>
        <v>0.85642499999999988</v>
      </c>
      <c r="FT50" s="4">
        <f t="shared" si="4"/>
        <v>9.6499999999999989E-3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/>
      <c r="H51" s="5"/>
      <c r="I51" s="5"/>
      <c r="J51" s="5"/>
      <c r="K51" s="5"/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/>
      <c r="R51" s="5"/>
      <c r="S51" s="5"/>
      <c r="T51" s="5"/>
      <c r="U51" s="5"/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/>
      <c r="AB51" s="5"/>
      <c r="AC51" s="5"/>
      <c r="AD51" s="5"/>
      <c r="AE51" s="5"/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2"/>
      <c r="AL51" s="12"/>
      <c r="AM51" s="12"/>
      <c r="AN51" s="12"/>
      <c r="AO51" s="12"/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0.63006666666666666</v>
      </c>
      <c r="FQ51" s="4">
        <f t="shared" si="1"/>
        <v>0.68274999999999986</v>
      </c>
      <c r="FR51" s="4">
        <f t="shared" si="2"/>
        <v>0.17978333333333332</v>
      </c>
      <c r="FS51" s="4">
        <f t="shared" si="3"/>
        <v>0.8560416666666667</v>
      </c>
      <c r="FT51" s="4">
        <f t="shared" si="4"/>
        <v>1.1750000000000002E-2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r=0.3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/>
      <c r="H52" s="5"/>
      <c r="I52" s="5"/>
      <c r="J52" s="5"/>
      <c r="K52" s="5"/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/>
      <c r="R52" s="5"/>
      <c r="S52" s="5"/>
      <c r="T52" s="5"/>
      <c r="U52" s="5"/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/>
      <c r="AB52" s="5"/>
      <c r="AC52" s="5"/>
      <c r="AD52" s="5"/>
      <c r="AE52" s="5"/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2"/>
      <c r="AL52" s="12"/>
      <c r="AM52" s="12"/>
      <c r="AN52" s="12"/>
      <c r="AO52" s="12"/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0.63747500000000001</v>
      </c>
      <c r="FQ52" s="4">
        <f t="shared" si="1"/>
        <v>0.69214166666666666</v>
      </c>
      <c r="FR52" s="4">
        <f t="shared" si="2"/>
        <v>0.16637500000000002</v>
      </c>
      <c r="FS52" s="4">
        <f t="shared" si="3"/>
        <v>0.83182499999999993</v>
      </c>
      <c r="FT52" s="4">
        <f t="shared" si="4"/>
        <v>7.5583333333333336E-3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k=10,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/>
      <c r="H53" s="5"/>
      <c r="I53" s="5"/>
      <c r="J53" s="5"/>
      <c r="K53" s="5"/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/>
      <c r="R53" s="5"/>
      <c r="S53" s="5"/>
      <c r="T53" s="5"/>
      <c r="U53" s="5"/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/>
      <c r="AB53" s="5"/>
      <c r="AC53" s="5"/>
      <c r="AD53" s="5"/>
      <c r="AE53" s="5"/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2"/>
      <c r="AL53" s="12"/>
      <c r="AM53" s="12"/>
      <c r="AN53" s="12"/>
      <c r="AO53" s="12"/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0.64289999999999992</v>
      </c>
      <c r="FQ53" s="4">
        <f t="shared" si="1"/>
        <v>0.72095555555555568</v>
      </c>
      <c r="FR53" s="4">
        <f t="shared" si="2"/>
        <v>0.1573333333333333</v>
      </c>
      <c r="FS53" s="4">
        <f t="shared" si="3"/>
        <v>0.90643333333333354</v>
      </c>
      <c r="FT53" s="4">
        <f t="shared" si="4"/>
        <v>8.2333333333333338E-3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r=0.3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/>
      <c r="H54" s="5"/>
      <c r="I54" s="5"/>
      <c r="J54" s="5"/>
      <c r="K54" s="5"/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/>
      <c r="R54" s="5"/>
      <c r="S54" s="5"/>
      <c r="T54" s="5"/>
      <c r="U54" s="5"/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/>
      <c r="AB54" s="5"/>
      <c r="AC54" s="5"/>
      <c r="AD54" s="5"/>
      <c r="AE54" s="5"/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2"/>
      <c r="AL54" s="12"/>
      <c r="AM54" s="12"/>
      <c r="AN54" s="12"/>
      <c r="AO54" s="12"/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0.63433333333333342</v>
      </c>
      <c r="FQ54" s="4">
        <f t="shared" si="1"/>
        <v>0.69705555555555554</v>
      </c>
      <c r="FR54" s="4">
        <f t="shared" si="2"/>
        <v>0.13333333333333333</v>
      </c>
      <c r="FS54" s="4">
        <f t="shared" si="3"/>
        <v>0.81552222222222215</v>
      </c>
      <c r="FT54" s="4">
        <f t="shared" si="4"/>
        <v>8.4333333333333326E-3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k=10,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k=10,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k=100, r=0.5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/>
      <c r="H55" s="5"/>
      <c r="I55" s="5"/>
      <c r="J55" s="5"/>
      <c r="K55" s="5"/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/>
      <c r="R55" s="5"/>
      <c r="S55" s="5"/>
      <c r="T55" s="5"/>
      <c r="U55" s="5"/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/>
      <c r="AB55" s="5"/>
      <c r="AC55" s="5"/>
      <c r="AD55" s="5"/>
      <c r="AE55" s="5"/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2"/>
      <c r="AL55" s="12"/>
      <c r="AM55" s="12"/>
      <c r="AN55" s="12"/>
      <c r="AO55" s="12"/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0.63916666666666666</v>
      </c>
      <c r="FQ55" s="4">
        <f t="shared" si="1"/>
        <v>0.70233333333333325</v>
      </c>
      <c r="FR55" s="4">
        <f t="shared" si="2"/>
        <v>4.4322222222222228E-2</v>
      </c>
      <c r="FS55" s="4">
        <f t="shared" si="3"/>
        <v>0.86841111111111102</v>
      </c>
      <c r="FT55" s="4">
        <f t="shared" si="4"/>
        <v>0.96246666666666669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/>
      <c r="H56" s="5"/>
      <c r="I56" s="5"/>
      <c r="J56" s="5"/>
      <c r="K56" s="5"/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/>
      <c r="R56" s="5"/>
      <c r="S56" s="5"/>
      <c r="T56" s="5"/>
      <c r="U56" s="5"/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/>
      <c r="AB56" s="5"/>
      <c r="AC56" s="5"/>
      <c r="AD56" s="5"/>
      <c r="AE56" s="5"/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2"/>
      <c r="AL56" s="12"/>
      <c r="AM56" s="12"/>
      <c r="AN56" s="12"/>
      <c r="AO56" s="12"/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0.6191444444444445</v>
      </c>
      <c r="FQ56" s="4">
        <f t="shared" si="1"/>
        <v>0.65822222222222215</v>
      </c>
      <c r="FR56" s="4">
        <f t="shared" si="2"/>
        <v>0.20213333333333333</v>
      </c>
      <c r="FS56" s="4">
        <f t="shared" si="3"/>
        <v>0.83556666666666668</v>
      </c>
      <c r="FT56" s="4">
        <f t="shared" si="4"/>
        <v>1.1777777777777779E-2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k=10, r=0.3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/>
      <c r="H57" s="5"/>
      <c r="I57" s="5"/>
      <c r="J57" s="5"/>
      <c r="K57" s="5"/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/>
      <c r="R57" s="5"/>
      <c r="S57" s="5"/>
      <c r="T57" s="5"/>
      <c r="U57" s="5"/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/>
      <c r="AB57" s="5"/>
      <c r="AC57" s="5"/>
      <c r="AD57" s="5"/>
      <c r="AE57" s="5"/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2"/>
      <c r="AL57" s="12"/>
      <c r="AM57" s="12"/>
      <c r="AN57" s="12"/>
      <c r="AO57" s="12"/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0.62681111111111099</v>
      </c>
      <c r="FQ57" s="4">
        <f t="shared" si="1"/>
        <v>0.67611111111111122</v>
      </c>
      <c r="FR57" s="4">
        <f t="shared" si="2"/>
        <v>0.1900111111111111</v>
      </c>
      <c r="FS57" s="4">
        <f t="shared" si="3"/>
        <v>0.85347777777777778</v>
      </c>
      <c r="FT57" s="4">
        <f t="shared" si="4"/>
        <v>7.1777777777777768E-3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r=0.3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/>
      <c r="H58" s="5"/>
      <c r="I58" s="5"/>
      <c r="J58" s="5"/>
      <c r="K58" s="5"/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/>
      <c r="R58" s="5"/>
      <c r="S58" s="5"/>
      <c r="T58" s="5"/>
      <c r="U58" s="5"/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/>
      <c r="AB58" s="5"/>
      <c r="AC58" s="5"/>
      <c r="AD58" s="5"/>
      <c r="AE58" s="5"/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2"/>
      <c r="AL58" s="12"/>
      <c r="AM58" s="12"/>
      <c r="AN58" s="12"/>
      <c r="AO58" s="12"/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0.6343333333333333</v>
      </c>
      <c r="FQ58" s="4">
        <f t="shared" si="1"/>
        <v>0.69065555555555547</v>
      </c>
      <c r="FR58" s="4">
        <f t="shared" si="2"/>
        <v>0.17646666666666666</v>
      </c>
      <c r="FS58" s="4">
        <f t="shared" si="3"/>
        <v>0.85544444444444445</v>
      </c>
      <c r="FT58" s="4">
        <f t="shared" si="4"/>
        <v>9.2111111111111109E-3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/>
      <c r="H59" s="5"/>
      <c r="I59" s="5"/>
      <c r="J59" s="5"/>
      <c r="K59" s="5"/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/>
      <c r="R59" s="5"/>
      <c r="S59" s="5"/>
      <c r="T59" s="5"/>
      <c r="U59" s="5"/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/>
      <c r="AB59" s="5"/>
      <c r="AC59" s="5"/>
      <c r="AD59" s="5"/>
      <c r="AE59" s="5"/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2"/>
      <c r="AL59" s="12"/>
      <c r="AM59" s="12"/>
      <c r="AN59" s="12"/>
      <c r="AO59" s="12"/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0.62272222222222218</v>
      </c>
      <c r="FQ59" s="4">
        <f t="shared" si="1"/>
        <v>0.67565555555555568</v>
      </c>
      <c r="FR59" s="4">
        <f t="shared" si="2"/>
        <v>0.20444444444444443</v>
      </c>
      <c r="FS59" s="4">
        <f t="shared" si="3"/>
        <v>0.86927777777777782</v>
      </c>
      <c r="FT59" s="4">
        <f t="shared" si="4"/>
        <v>0.35715555555555556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k=10,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/>
      <c r="H60" s="5"/>
      <c r="I60" s="5"/>
      <c r="J60" s="5"/>
      <c r="K60" s="5"/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/>
      <c r="R60" s="5"/>
      <c r="S60" s="5"/>
      <c r="T60" s="5"/>
      <c r="U60" s="5"/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/>
      <c r="AB60" s="5"/>
      <c r="AC60" s="5"/>
      <c r="AD60" s="5"/>
      <c r="AE60" s="5"/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2"/>
      <c r="AL60" s="12"/>
      <c r="AM60" s="12"/>
      <c r="AN60" s="12"/>
      <c r="AO60" s="12"/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0.62892222222222216</v>
      </c>
      <c r="FQ60" s="4">
        <f t="shared" si="1"/>
        <v>0.69476666666666675</v>
      </c>
      <c r="FR60" s="4">
        <f t="shared" si="2"/>
        <v>0.18844444444444447</v>
      </c>
      <c r="FS60" s="4">
        <f t="shared" si="3"/>
        <v>0.88222222222222213</v>
      </c>
      <c r="FT60" s="4">
        <f t="shared" si="4"/>
        <v>8.1777777777777769E-3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k=10,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/>
      <c r="H61" s="5"/>
      <c r="I61" s="5"/>
      <c r="J61" s="5"/>
      <c r="K61" s="5"/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/>
      <c r="R61" s="5"/>
      <c r="S61" s="5"/>
      <c r="T61" s="5"/>
      <c r="U61" s="5"/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/>
      <c r="AB61" s="5"/>
      <c r="AC61" s="5"/>
      <c r="AD61" s="5"/>
      <c r="AE61" s="5"/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2"/>
      <c r="AL61" s="12"/>
      <c r="AM61" s="12"/>
      <c r="AN61" s="12"/>
      <c r="AO61" s="12"/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0.63619999999999999</v>
      </c>
      <c r="FQ61" s="4">
        <f t="shared" si="1"/>
        <v>0.70776666666666666</v>
      </c>
      <c r="FR61" s="4">
        <f t="shared" si="2"/>
        <v>0.17452222222222219</v>
      </c>
      <c r="FS61" s="4">
        <f t="shared" si="3"/>
        <v>0.91402222222222251</v>
      </c>
      <c r="FT61" s="4">
        <f t="shared" si="4"/>
        <v>9.1666666666666667E-3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k=10,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k=10,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/>
      <c r="H62" s="5"/>
      <c r="I62" s="5"/>
      <c r="J62" s="5"/>
      <c r="K62" s="5"/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/>
      <c r="R62" s="5"/>
      <c r="S62" s="5"/>
      <c r="T62" s="5"/>
      <c r="U62" s="5"/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/>
      <c r="AB62" s="5"/>
      <c r="AC62" s="5"/>
      <c r="AD62" s="5"/>
      <c r="AE62" s="5"/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2"/>
      <c r="AL62" s="12"/>
      <c r="AM62" s="12"/>
      <c r="AN62" s="12"/>
      <c r="AO62" s="12"/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0.62996666666666656</v>
      </c>
      <c r="FQ62" s="4">
        <f t="shared" si="1"/>
        <v>0.69399999999999995</v>
      </c>
      <c r="FR62" s="4">
        <f t="shared" si="2"/>
        <v>0.15567777777777778</v>
      </c>
      <c r="FS62" s="4">
        <f t="shared" si="3"/>
        <v>0.84263333333333335</v>
      </c>
      <c r="FT62" s="4">
        <f t="shared" si="4"/>
        <v>1.2566666666666667E-2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k=10, r=0.3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r=0.3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k=10,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/>
      <c r="H63" s="5"/>
      <c r="I63" s="5"/>
      <c r="J63" s="5"/>
      <c r="K63" s="5"/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/>
      <c r="R63" s="5"/>
      <c r="S63" s="5"/>
      <c r="T63" s="5"/>
      <c r="U63" s="5"/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/>
      <c r="AB63" s="5"/>
      <c r="AC63" s="5"/>
      <c r="AD63" s="5"/>
      <c r="AE63" s="5"/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2"/>
      <c r="AL63" s="12"/>
      <c r="AM63" s="12"/>
      <c r="AN63" s="12"/>
      <c r="AO63" s="12"/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0.63256666666666661</v>
      </c>
      <c r="FQ63" s="4">
        <f t="shared" si="1"/>
        <v>0.69525555555555552</v>
      </c>
      <c r="FR63" s="4">
        <f t="shared" si="2"/>
        <v>0.16852222222222224</v>
      </c>
      <c r="FS63" s="4">
        <f t="shared" si="3"/>
        <v>0.8788111111111111</v>
      </c>
      <c r="FT63" s="4">
        <f t="shared" si="4"/>
        <v>9.4222222222222225E-3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k=10,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/>
      <c r="H64" s="5"/>
      <c r="I64" s="5"/>
      <c r="J64" s="5"/>
      <c r="K64" s="5"/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/>
      <c r="R64" s="5"/>
      <c r="S64" s="5"/>
      <c r="T64" s="5"/>
      <c r="U64" s="5"/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/>
      <c r="AB64" s="5"/>
      <c r="AC64" s="5"/>
      <c r="AD64" s="5"/>
      <c r="AE64" s="5"/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2"/>
      <c r="AL64" s="12"/>
      <c r="AM64" s="12"/>
      <c r="AN64" s="12"/>
      <c r="AO64" s="12"/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0.62636666666666652</v>
      </c>
      <c r="FQ64" s="4">
        <f t="shared" si="1"/>
        <v>0.68288888888888877</v>
      </c>
      <c r="FR64" s="4">
        <f t="shared" si="2"/>
        <v>0.15816666666666668</v>
      </c>
      <c r="FS64" s="4">
        <f t="shared" si="3"/>
        <v>0.82664444444444429</v>
      </c>
      <c r="FT64" s="4">
        <f t="shared" si="4"/>
        <v>1.8955555555555555E-2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/>
      <c r="H65" s="5"/>
      <c r="I65" s="5"/>
      <c r="J65" s="5"/>
      <c r="K65" s="5"/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/>
      <c r="R65" s="5"/>
      <c r="S65" s="5"/>
      <c r="T65" s="5"/>
      <c r="U65" s="5"/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/>
      <c r="AB65" s="5"/>
      <c r="AC65" s="5"/>
      <c r="AD65" s="5"/>
      <c r="AE65" s="5"/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2"/>
      <c r="AL65" s="12"/>
      <c r="AM65" s="12"/>
      <c r="AN65" s="12"/>
      <c r="AO65" s="12"/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0.64353333333333329</v>
      </c>
      <c r="FQ65" s="4">
        <f t="shared" si="1"/>
        <v>0.70504444444444436</v>
      </c>
      <c r="FR65" s="4">
        <f t="shared" si="2"/>
        <v>0.16038888888888886</v>
      </c>
      <c r="FS65" s="4">
        <f t="shared" si="3"/>
        <v>0.81686666666666652</v>
      </c>
      <c r="FT65" s="4">
        <f t="shared" si="4"/>
        <v>7.1222222222222208E-3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k=50,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/>
      <c r="H66" s="5"/>
      <c r="I66" s="5"/>
      <c r="J66" s="5"/>
      <c r="K66" s="5"/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/>
      <c r="R66" s="5"/>
      <c r="S66" s="5"/>
      <c r="T66" s="5"/>
      <c r="U66" s="5"/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/>
      <c r="AB66" s="5"/>
      <c r="AC66" s="5"/>
      <c r="AD66" s="5"/>
      <c r="AE66" s="5"/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2"/>
      <c r="AL66" s="12"/>
      <c r="AM66" s="12"/>
      <c r="AN66" s="12"/>
      <c r="AO66" s="12"/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0.63270000000000004</v>
      </c>
      <c r="FQ66" s="4">
        <f t="shared" si="1"/>
        <v>0.70202222222222221</v>
      </c>
      <c r="FR66" s="4">
        <f t="shared" si="2"/>
        <v>0.16917777777777779</v>
      </c>
      <c r="FS66" s="4">
        <f t="shared" si="3"/>
        <v>0.87955555555555565</v>
      </c>
      <c r="FT66" s="4">
        <f t="shared" si="4"/>
        <v>1.1188888888888889E-2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k=10, r=0.3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/>
      <c r="H67" s="5"/>
      <c r="I67" s="5"/>
      <c r="J67" s="5"/>
      <c r="K67" s="5"/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/>
      <c r="R67" s="5"/>
      <c r="S67" s="5"/>
      <c r="T67" s="5"/>
      <c r="U67" s="5"/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/>
      <c r="AB67" s="5"/>
      <c r="AC67" s="5"/>
      <c r="AD67" s="5"/>
      <c r="AE67" s="5"/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2"/>
      <c r="AL67" s="12"/>
      <c r="AM67" s="12"/>
      <c r="AN67" s="12"/>
      <c r="AO67" s="12"/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0.63582222222222218</v>
      </c>
      <c r="FQ67" s="4">
        <f t="shared" si="1"/>
        <v>0.71668888888888882</v>
      </c>
      <c r="FR67" s="4">
        <f t="shared" si="2"/>
        <v>0.21636666666666668</v>
      </c>
      <c r="FS67" s="4">
        <f t="shared" si="3"/>
        <v>0.93824444444444444</v>
      </c>
      <c r="FT67" s="4">
        <f t="shared" si="4"/>
        <v>3.311111111111111E-3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k=10,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/>
      <c r="H68" s="5"/>
      <c r="I68" s="5"/>
      <c r="J68" s="5"/>
      <c r="K68" s="5"/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/>
      <c r="R68" s="5"/>
      <c r="S68" s="5"/>
      <c r="T68" s="5"/>
      <c r="U68" s="5"/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/>
      <c r="AB68" s="5"/>
      <c r="AC68" s="5"/>
      <c r="AD68" s="5"/>
      <c r="AE68" s="5"/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2"/>
      <c r="AL68" s="12"/>
      <c r="AM68" s="12"/>
      <c r="AN68" s="12"/>
      <c r="AO68" s="12"/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0.63570000000000004</v>
      </c>
      <c r="FQ68" s="4">
        <f t="shared" si="1"/>
        <v>0.71483333333333343</v>
      </c>
      <c r="FR68" s="4">
        <f t="shared" si="2"/>
        <v>0.21595</v>
      </c>
      <c r="FS68" s="4">
        <f t="shared" si="3"/>
        <v>0.94072500000000003</v>
      </c>
      <c r="FT68" s="4">
        <f t="shared" si="4"/>
        <v>5.8750000000000009E-3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k=10,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/>
      <c r="H69" s="5"/>
      <c r="I69" s="5"/>
      <c r="J69" s="5"/>
      <c r="K69" s="5"/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/>
      <c r="R69" s="5"/>
      <c r="S69" s="5"/>
      <c r="T69" s="5"/>
      <c r="U69" s="5"/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/>
      <c r="AB69" s="5"/>
      <c r="AC69" s="5"/>
      <c r="AD69" s="5"/>
      <c r="AE69" s="5"/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2"/>
      <c r="AL69" s="12"/>
      <c r="AM69" s="12"/>
      <c r="AN69" s="12"/>
      <c r="AO69" s="12"/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0.63548888888888877</v>
      </c>
      <c r="FQ69" s="4">
        <f t="shared" si="1"/>
        <v>0.71847777777777777</v>
      </c>
      <c r="FR69" s="4">
        <f t="shared" si="2"/>
        <v>0.22371111111111108</v>
      </c>
      <c r="FS69" s="4">
        <f t="shared" si="3"/>
        <v>0.93824444444444444</v>
      </c>
      <c r="FT69" s="4">
        <f t="shared" si="4"/>
        <v>5.7222222222222223E-3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k=10,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/>
      <c r="H70" s="5"/>
      <c r="I70" s="5"/>
      <c r="J70" s="5"/>
      <c r="K70" s="5"/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/>
      <c r="R70" s="5"/>
      <c r="S70" s="5"/>
      <c r="T70" s="5"/>
      <c r="U70" s="5"/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/>
      <c r="AB70" s="5"/>
      <c r="AC70" s="5"/>
      <c r="AD70" s="5"/>
      <c r="AE70" s="5"/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2"/>
      <c r="AL70" s="12"/>
      <c r="AM70" s="12"/>
      <c r="AN70" s="12"/>
      <c r="AO70" s="12"/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0.6352444444444445</v>
      </c>
      <c r="FQ70" s="4">
        <f t="shared" si="1"/>
        <v>0.7094111111111111</v>
      </c>
      <c r="FR70" s="4">
        <f t="shared" si="2"/>
        <v>0.21205555555555558</v>
      </c>
      <c r="FS70" s="4">
        <f t="shared" si="3"/>
        <v>0.93824444444444444</v>
      </c>
      <c r="FT70" s="4">
        <f t="shared" si="4"/>
        <v>5.1555555555555556E-3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k=10,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k=10,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/>
      <c r="H71" s="5"/>
      <c r="I71" s="5"/>
      <c r="J71" s="5"/>
      <c r="K71" s="5"/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/>
      <c r="R71" s="5"/>
      <c r="S71" s="5"/>
      <c r="T71" s="5"/>
      <c r="U71" s="5"/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/>
      <c r="AB71" s="5"/>
      <c r="AC71" s="5"/>
      <c r="AD71" s="5"/>
      <c r="AE71" s="5"/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2"/>
      <c r="AL71" s="12"/>
      <c r="AM71" s="12"/>
      <c r="AN71" s="12"/>
      <c r="AO71" s="12"/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0.6350555555555556</v>
      </c>
      <c r="FQ71" s="4">
        <f t="shared" ref="FQ71:FQ137" si="7">AVERAGEIFS(B71:FO71,metrics.est,"MSE")</f>
        <v>0.71454444444444443</v>
      </c>
      <c r="FR71" s="4">
        <f t="shared" ref="FR71:FR137" si="8">AVERAGEIFS(B71:FO71,metrics.est,"R")</f>
        <v>0.22311111111111112</v>
      </c>
      <c r="FS71" s="4">
        <f t="shared" ref="FS71:FS137" si="9">AVERAGEIFS(B71:FO71,metrics.est,"Coverage")</f>
        <v>0.93824444444444444</v>
      </c>
      <c r="FT71" s="4">
        <f t="shared" ref="FT71:FT137" si="10">AVERAGEIFS(B71:FO71,metrics.est,"Time")</f>
        <v>4.6222222222222229E-3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k=10,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/>
      <c r="H72" s="5"/>
      <c r="I72" s="5"/>
      <c r="J72" s="5"/>
      <c r="K72" s="5"/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/>
      <c r="R72" s="5"/>
      <c r="S72" s="5"/>
      <c r="T72" s="5"/>
      <c r="U72" s="5"/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/>
      <c r="AB72" s="5"/>
      <c r="AC72" s="5"/>
      <c r="AD72" s="5"/>
      <c r="AE72" s="5"/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2"/>
      <c r="AL72" s="12"/>
      <c r="AM72" s="12"/>
      <c r="AN72" s="12"/>
      <c r="AO72" s="12"/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0.63395555555555561</v>
      </c>
      <c r="FQ72" s="4">
        <f t="shared" si="7"/>
        <v>0.71182222222222213</v>
      </c>
      <c r="FR72" s="4">
        <f t="shared" si="8"/>
        <v>0.22086666666666668</v>
      </c>
      <c r="FS72" s="4">
        <f t="shared" si="9"/>
        <v>0.93824444444444444</v>
      </c>
      <c r="FT72" s="4">
        <f t="shared" si="10"/>
        <v>3.3222222222222225E-3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k=10,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/>
      <c r="H73" s="5"/>
      <c r="I73" s="5"/>
      <c r="J73" s="5"/>
      <c r="K73" s="5"/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/>
      <c r="R73" s="5"/>
      <c r="S73" s="5"/>
      <c r="T73" s="5"/>
      <c r="U73" s="5"/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/>
      <c r="AB73" s="5"/>
      <c r="AC73" s="5"/>
      <c r="AD73" s="5"/>
      <c r="AE73" s="5"/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2"/>
      <c r="AL73" s="12"/>
      <c r="AM73" s="12"/>
      <c r="AN73" s="12"/>
      <c r="AO73" s="12"/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0.63516666666666677</v>
      </c>
      <c r="FQ73" s="4">
        <f t="shared" si="7"/>
        <v>0.71710000000000007</v>
      </c>
      <c r="FR73" s="4">
        <f t="shared" si="8"/>
        <v>0.21355555555555558</v>
      </c>
      <c r="FS73" s="4">
        <f t="shared" si="9"/>
        <v>0.93824444444444444</v>
      </c>
      <c r="FT73" s="4">
        <f t="shared" si="10"/>
        <v>3.2222222222222218E-3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k=10,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/>
      <c r="H74" s="5"/>
      <c r="I74" s="5"/>
      <c r="J74" s="5"/>
      <c r="K74" s="5"/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/>
      <c r="R74" s="5"/>
      <c r="S74" s="5"/>
      <c r="T74" s="5"/>
      <c r="U74" s="5"/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/>
      <c r="AB74" s="5"/>
      <c r="AC74" s="5"/>
      <c r="AD74" s="5"/>
      <c r="AE74" s="5"/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2"/>
      <c r="AL74" s="12"/>
      <c r="AM74" s="12"/>
      <c r="AN74" s="12"/>
      <c r="AO74" s="12"/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0.63518888888888891</v>
      </c>
      <c r="FQ74" s="4">
        <f t="shared" si="7"/>
        <v>0.70877777777777784</v>
      </c>
      <c r="FR74" s="4">
        <f t="shared" si="8"/>
        <v>0.21257777777777778</v>
      </c>
      <c r="FS74" s="4">
        <f t="shared" si="9"/>
        <v>0.93824444444444444</v>
      </c>
      <c r="FT74" s="4">
        <f t="shared" si="10"/>
        <v>3.2111111111111108E-3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k=10,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k=10,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/>
      <c r="H75" s="5"/>
      <c r="I75" s="5"/>
      <c r="J75" s="5"/>
      <c r="K75" s="5"/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/>
      <c r="R75" s="5"/>
      <c r="S75" s="5"/>
      <c r="T75" s="5"/>
      <c r="U75" s="5"/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/>
      <c r="AB75" s="5"/>
      <c r="AC75" s="5"/>
      <c r="AD75" s="5"/>
      <c r="AE75" s="5"/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2"/>
      <c r="AL75" s="12"/>
      <c r="AM75" s="12"/>
      <c r="AN75" s="12"/>
      <c r="AO75" s="12"/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0.63606666666666667</v>
      </c>
      <c r="FQ75" s="4">
        <f t="shared" si="7"/>
        <v>0.71912222222222233</v>
      </c>
      <c r="FR75" s="4">
        <f t="shared" si="8"/>
        <v>0.22212222222222222</v>
      </c>
      <c r="FS75" s="4">
        <f t="shared" si="9"/>
        <v>0.93824444444444444</v>
      </c>
      <c r="FT75" s="4">
        <f t="shared" si="10"/>
        <v>3.4555555555555559E-3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k=10,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/>
      <c r="H76" s="5"/>
      <c r="I76" s="5"/>
      <c r="J76" s="5"/>
      <c r="K76" s="5"/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/>
      <c r="R76" s="5"/>
      <c r="S76" s="5"/>
      <c r="T76" s="5"/>
      <c r="U76" s="5"/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/>
      <c r="AB76" s="5"/>
      <c r="AC76" s="5"/>
      <c r="AD76" s="5"/>
      <c r="AE76" s="5"/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2"/>
      <c r="AL76" s="12"/>
      <c r="AM76" s="12"/>
      <c r="AN76" s="12"/>
      <c r="AO76" s="12"/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0.63836666666666664</v>
      </c>
      <c r="FQ76" s="4">
        <f t="shared" si="7"/>
        <v>0.71900000000000008</v>
      </c>
      <c r="FR76" s="4">
        <f t="shared" si="8"/>
        <v>0.20651111111111112</v>
      </c>
      <c r="FS76" s="4">
        <f t="shared" si="9"/>
        <v>0.93824444444444444</v>
      </c>
      <c r="FT76" s="4">
        <f t="shared" si="10"/>
        <v>3.1666666666666666E-3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k=10,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k=10,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/>
      <c r="H77" s="5"/>
      <c r="I77" s="5"/>
      <c r="J77" s="5"/>
      <c r="K77" s="5"/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/>
      <c r="R77" s="5"/>
      <c r="S77" s="5"/>
      <c r="T77" s="5"/>
      <c r="U77" s="5"/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/>
      <c r="AB77" s="5"/>
      <c r="AC77" s="5"/>
      <c r="AD77" s="5"/>
      <c r="AE77" s="5"/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2"/>
      <c r="AL77" s="12"/>
      <c r="AM77" s="12"/>
      <c r="AN77" s="12"/>
      <c r="AO77" s="12"/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0.78206666666666669</v>
      </c>
      <c r="FQ77" s="4">
        <f t="shared" si="7"/>
        <v>1.0053555555555558</v>
      </c>
      <c r="FR77" s="4">
        <f t="shared" si="8"/>
        <v>0.20792222222222223</v>
      </c>
      <c r="FS77" s="4">
        <f t="shared" si="9"/>
        <v>0.9209222222222222</v>
      </c>
      <c r="FT77" s="4">
        <f t="shared" si="10"/>
        <v>3.5666666666666672E-3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k=10,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/>
      <c r="H78" s="5"/>
      <c r="I78" s="5"/>
      <c r="J78" s="5"/>
      <c r="K78" s="5"/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/>
      <c r="R78" s="5"/>
      <c r="S78" s="5"/>
      <c r="T78" s="5"/>
      <c r="U78" s="5"/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/>
      <c r="AB78" s="5"/>
      <c r="AC78" s="5"/>
      <c r="AD78" s="5"/>
      <c r="AE78" s="5"/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2"/>
      <c r="AL78" s="12"/>
      <c r="AM78" s="12"/>
      <c r="AN78" s="12"/>
      <c r="AO78" s="12"/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0.63639999999999997</v>
      </c>
      <c r="FQ78" s="4">
        <f t="shared" si="7"/>
        <v>0.71634444444444445</v>
      </c>
      <c r="FR78" s="4">
        <f t="shared" si="8"/>
        <v>0.21672222222222221</v>
      </c>
      <c r="FS78" s="4">
        <f t="shared" si="9"/>
        <v>0.93824444444444444</v>
      </c>
      <c r="FT78" s="4">
        <f t="shared" si="10"/>
        <v>4.1333333333333326E-3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k=10,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k=10,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/>
      <c r="H79" s="5"/>
      <c r="I79" s="5"/>
      <c r="J79" s="5"/>
      <c r="K79" s="5"/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/>
      <c r="R79" s="5"/>
      <c r="S79" s="5"/>
      <c r="T79" s="5"/>
      <c r="U79" s="5"/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/>
      <c r="AB79" s="5"/>
      <c r="AC79" s="5"/>
      <c r="AD79" s="5"/>
      <c r="AE79" s="5"/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2"/>
      <c r="AL79" s="12"/>
      <c r="AM79" s="12"/>
      <c r="AN79" s="12"/>
      <c r="AO79" s="12"/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0.63023333333333331</v>
      </c>
      <c r="FQ79" s="4">
        <f t="shared" si="7"/>
        <v>0.70146666666666668</v>
      </c>
      <c r="FR79" s="4">
        <f t="shared" si="8"/>
        <v>0.22252499999999997</v>
      </c>
      <c r="FS79" s="4">
        <f t="shared" si="9"/>
        <v>0.92579166666666668</v>
      </c>
      <c r="FT79" s="4">
        <f t="shared" si="10"/>
        <v>5.1500000000000001E-3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k=10,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/>
      <c r="H80" s="5"/>
      <c r="I80" s="5"/>
      <c r="J80" s="5"/>
      <c r="K80" s="5"/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/>
      <c r="R80" s="5"/>
      <c r="S80" s="5"/>
      <c r="T80" s="5"/>
      <c r="U80" s="5"/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/>
      <c r="AB80" s="5"/>
      <c r="AC80" s="5"/>
      <c r="AD80" s="5"/>
      <c r="AE80" s="5"/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2"/>
      <c r="AL80" s="12"/>
      <c r="AM80" s="12"/>
      <c r="AN80" s="12"/>
      <c r="AO80" s="12"/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0.6364888888888891</v>
      </c>
      <c r="FQ80" s="4">
        <f t="shared" si="7"/>
        <v>0.7068444444444445</v>
      </c>
      <c r="FR80" s="4">
        <f t="shared" si="8"/>
        <v>0.21233333333333332</v>
      </c>
      <c r="FS80" s="4">
        <f t="shared" si="9"/>
        <v>0.92163333333333319</v>
      </c>
      <c r="FT80" s="4">
        <f t="shared" si="10"/>
        <v>3.5111111111111116E-3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k=10, r=0.3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k=10,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/>
      <c r="H81" s="5"/>
      <c r="I81" s="5"/>
      <c r="J81" s="5"/>
      <c r="K81" s="5"/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/>
      <c r="R81" s="5"/>
      <c r="S81" s="5"/>
      <c r="T81" s="5"/>
      <c r="U81" s="5"/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/>
      <c r="AB81" s="5"/>
      <c r="AC81" s="5"/>
      <c r="AD81" s="5"/>
      <c r="AE81" s="5"/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2"/>
      <c r="AL81" s="12"/>
      <c r="AM81" s="12"/>
      <c r="AN81" s="12"/>
      <c r="AO81" s="12"/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0.64107777777777786</v>
      </c>
      <c r="FQ81" s="4">
        <f t="shared" si="7"/>
        <v>0.73288888888888892</v>
      </c>
      <c r="FR81" s="4">
        <f t="shared" si="8"/>
        <v>0.21324444444444446</v>
      </c>
      <c r="FS81" s="4">
        <f t="shared" si="9"/>
        <v>0.93574444444444438</v>
      </c>
      <c r="FT81" s="4">
        <f t="shared" si="10"/>
        <v>6.7222222222222223E-3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k=10,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/>
      <c r="H82" s="5"/>
      <c r="I82" s="5"/>
      <c r="J82" s="5"/>
      <c r="K82" s="5"/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/>
      <c r="R82" s="5"/>
      <c r="S82" s="5"/>
      <c r="T82" s="5"/>
      <c r="U82" s="5"/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/>
      <c r="AB82" s="5"/>
      <c r="AC82" s="5"/>
      <c r="AD82" s="5"/>
      <c r="AE82" s="5"/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2"/>
      <c r="AL82" s="12"/>
      <c r="AM82" s="12"/>
      <c r="AN82" s="12"/>
      <c r="AO82" s="12"/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0.61845555555555554</v>
      </c>
      <c r="FQ82" s="4">
        <f t="shared" si="7"/>
        <v>0.66202222222222229</v>
      </c>
      <c r="FR82" s="4">
        <f t="shared" si="8"/>
        <v>0.21860000000000004</v>
      </c>
      <c r="FS82" s="4">
        <f t="shared" si="9"/>
        <v>0.8983888888888889</v>
      </c>
      <c r="FT82" s="4">
        <f t="shared" si="10"/>
        <v>1.2344444444444444E-2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k=10,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/>
      <c r="H83" s="5"/>
      <c r="I83" s="5"/>
      <c r="J83" s="5"/>
      <c r="K83" s="5"/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/>
      <c r="R83" s="5"/>
      <c r="S83" s="5"/>
      <c r="T83" s="5"/>
      <c r="U83" s="5"/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/>
      <c r="AB83" s="5"/>
      <c r="AC83" s="5"/>
      <c r="AD83" s="5"/>
      <c r="AE83" s="5"/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2"/>
      <c r="AL83" s="12"/>
      <c r="AM83" s="12"/>
      <c r="AN83" s="12"/>
      <c r="AO83" s="12"/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0.83785555555555569</v>
      </c>
      <c r="FQ83" s="4">
        <f t="shared" si="7"/>
        <v>1.172088888888889</v>
      </c>
      <c r="FR83" s="4">
        <f t="shared" si="8"/>
        <v>0.13476666666666665</v>
      </c>
      <c r="FS83" s="4">
        <f t="shared" si="9"/>
        <v>0.62996666666666667</v>
      </c>
      <c r="FT83" s="4">
        <f t="shared" si="10"/>
        <v>3.9044444444444437E-2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k=5,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/>
      <c r="H84" s="5"/>
      <c r="I84" s="5"/>
      <c r="J84" s="5"/>
      <c r="K84" s="5"/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/>
      <c r="R84" s="5"/>
      <c r="S84" s="5"/>
      <c r="T84" s="5"/>
      <c r="U84" s="5"/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/>
      <c r="AB84" s="5"/>
      <c r="AC84" s="5"/>
      <c r="AD84" s="5"/>
      <c r="AE84" s="5"/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2"/>
      <c r="AL84" s="12"/>
      <c r="AM84" s="12"/>
      <c r="AN84" s="12"/>
      <c r="AO84" s="12"/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0.6218083333333333</v>
      </c>
      <c r="FQ84" s="4">
        <f t="shared" si="7"/>
        <v>0.67628333333333346</v>
      </c>
      <c r="FR84" s="4">
        <f t="shared" si="8"/>
        <v>0.23161666666666669</v>
      </c>
      <c r="FS84" s="4">
        <f t="shared" si="9"/>
        <v>0.88926666666666676</v>
      </c>
      <c r="FT84" s="4">
        <f t="shared" si="10"/>
        <v>7.6666666666666654E-3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k=10,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/>
      <c r="H85" s="5"/>
      <c r="I85" s="5"/>
      <c r="J85" s="5"/>
      <c r="K85" s="5"/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/>
      <c r="R85" s="5"/>
      <c r="S85" s="5"/>
      <c r="T85" s="5"/>
      <c r="U85" s="5"/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/>
      <c r="AB85" s="5"/>
      <c r="AC85" s="5"/>
      <c r="AD85" s="5"/>
      <c r="AE85" s="5"/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2"/>
      <c r="AL85" s="12"/>
      <c r="AM85" s="12"/>
      <c r="AN85" s="12"/>
      <c r="AO85" s="12"/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0.62829999999999997</v>
      </c>
      <c r="FQ85" s="4">
        <f t="shared" si="7"/>
        <v>0.68484444444444437</v>
      </c>
      <c r="FR85" s="4">
        <f t="shared" si="8"/>
        <v>0.21477777777777779</v>
      </c>
      <c r="FS85" s="4">
        <f t="shared" si="9"/>
        <v>0.88592222222222228</v>
      </c>
      <c r="FT85" s="4">
        <f t="shared" si="10"/>
        <v>6.3666666666666663E-3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k=10, r=0.3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/>
      <c r="H86" s="5"/>
      <c r="I86" s="5"/>
      <c r="J86" s="5"/>
      <c r="K86" s="5"/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/>
      <c r="R86" s="5"/>
      <c r="S86" s="5"/>
      <c r="T86" s="5"/>
      <c r="U86" s="5"/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/>
      <c r="AB86" s="5"/>
      <c r="AC86" s="5"/>
      <c r="AD86" s="5"/>
      <c r="AE86" s="5"/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2"/>
      <c r="AL86" s="12"/>
      <c r="AM86" s="12"/>
      <c r="AN86" s="12"/>
      <c r="AO86" s="12"/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0.62565555555555563</v>
      </c>
      <c r="FQ86" s="4">
        <f t="shared" si="7"/>
        <v>0.68131111111111109</v>
      </c>
      <c r="FR86" s="4">
        <f t="shared" si="8"/>
        <v>0.22172222222222224</v>
      </c>
      <c r="FS86" s="4">
        <f t="shared" si="9"/>
        <v>0.88592222222222228</v>
      </c>
      <c r="FT86" s="4">
        <f t="shared" si="10"/>
        <v>6.2111111111111108E-3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k=10,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/>
      <c r="H87" s="5"/>
      <c r="I87" s="5"/>
      <c r="J87" s="5"/>
      <c r="K87" s="5"/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/>
      <c r="R87" s="5"/>
      <c r="S87" s="5"/>
      <c r="T87" s="5"/>
      <c r="U87" s="5"/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/>
      <c r="AB87" s="5"/>
      <c r="AC87" s="5"/>
      <c r="AD87" s="5"/>
      <c r="AE87" s="5"/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2"/>
      <c r="AL87" s="12"/>
      <c r="AM87" s="12"/>
      <c r="AN87" s="12"/>
      <c r="AO87" s="12"/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0.62977777777777777</v>
      </c>
      <c r="FQ87" s="4">
        <f t="shared" si="7"/>
        <v>0.69925555555555563</v>
      </c>
      <c r="FR87" s="4">
        <f t="shared" si="8"/>
        <v>0.22055555555555556</v>
      </c>
      <c r="FS87" s="4">
        <f t="shared" si="9"/>
        <v>0.92163333333333319</v>
      </c>
      <c r="FT87" s="4">
        <f t="shared" si="10"/>
        <v>4.8333333333333336E-3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k=10,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/>
      <c r="H88" s="5"/>
      <c r="I88" s="5"/>
      <c r="J88" s="5"/>
      <c r="K88" s="5"/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/>
      <c r="R88" s="5"/>
      <c r="S88" s="5"/>
      <c r="T88" s="5"/>
      <c r="U88" s="5"/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/>
      <c r="AB88" s="5"/>
      <c r="AC88" s="5"/>
      <c r="AD88" s="5"/>
      <c r="AE88" s="5"/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2"/>
      <c r="AL88" s="12"/>
      <c r="AM88" s="12"/>
      <c r="AN88" s="12"/>
      <c r="AO88" s="12"/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0.63183333333333336</v>
      </c>
      <c r="FQ88" s="4">
        <f t="shared" si="7"/>
        <v>0.7009333333333333</v>
      </c>
      <c r="FR88" s="4">
        <f t="shared" si="8"/>
        <v>0.22442222222222222</v>
      </c>
      <c r="FS88" s="4">
        <f t="shared" si="9"/>
        <v>0.92163333333333319</v>
      </c>
      <c r="FT88" s="4">
        <f t="shared" si="10"/>
        <v>3.2666666666666669E-3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k=10,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k=10,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/>
      <c r="H89" s="5"/>
      <c r="I89" s="5"/>
      <c r="J89" s="5"/>
      <c r="K89" s="5"/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/>
      <c r="R89" s="5"/>
      <c r="S89" s="5"/>
      <c r="T89" s="5"/>
      <c r="U89" s="5"/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/>
      <c r="AB89" s="5"/>
      <c r="AC89" s="5"/>
      <c r="AD89" s="5"/>
      <c r="AE89" s="5"/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2"/>
      <c r="AL89" s="12"/>
      <c r="AM89" s="12"/>
      <c r="AN89" s="12"/>
      <c r="AO89" s="12"/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0.63058888888888887</v>
      </c>
      <c r="FQ89" s="4">
        <f t="shared" si="7"/>
        <v>0.70396666666666663</v>
      </c>
      <c r="FR89" s="4">
        <f t="shared" si="8"/>
        <v>0.22341111111111112</v>
      </c>
      <c r="FS89" s="4">
        <f t="shared" si="9"/>
        <v>0.92163333333333319</v>
      </c>
      <c r="FT89" s="4">
        <f t="shared" si="10"/>
        <v>8.3777777777777774E-3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k=10,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/>
      <c r="H90" s="5"/>
      <c r="I90" s="5"/>
      <c r="J90" s="5"/>
      <c r="K90" s="5"/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/>
      <c r="R90" s="5"/>
      <c r="S90" s="5"/>
      <c r="T90" s="5"/>
      <c r="U90" s="5"/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/>
      <c r="AB90" s="5"/>
      <c r="AC90" s="5"/>
      <c r="AD90" s="5"/>
      <c r="AE90" s="5"/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2"/>
      <c r="AL90" s="12"/>
      <c r="AM90" s="12"/>
      <c r="AN90" s="12"/>
      <c r="AO90" s="12"/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0.6313777777777777</v>
      </c>
      <c r="FQ90" s="4">
        <f t="shared" ref="FQ90" si="12">AVERAGEIFS(B90:FO90,metrics.est,"MSE")</f>
        <v>0.7038888888888889</v>
      </c>
      <c r="FR90" s="4">
        <f t="shared" ref="FR90" si="13">AVERAGEIFS(B90:FO90,metrics.est,"R")</f>
        <v>0.22692222222222222</v>
      </c>
      <c r="FS90" s="4">
        <f t="shared" ref="FS90" si="14">AVERAGEIFS(B90:FO90,metrics.est,"Coverage")</f>
        <v>0.92163333333333319</v>
      </c>
      <c r="FT90" s="4">
        <f t="shared" ref="FT90" si="15">AVERAGEIFS(B90:FO90,metrics.est,"Time")</f>
        <v>8.6222222222222221E-3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k=10,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k=10,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/>
      <c r="H91" s="5"/>
      <c r="I91" s="5"/>
      <c r="J91" s="5"/>
      <c r="K91" s="5"/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/>
      <c r="R91" s="5"/>
      <c r="S91" s="5"/>
      <c r="T91" s="5"/>
      <c r="U91" s="5"/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/>
      <c r="AB91" s="5"/>
      <c r="AC91" s="5"/>
      <c r="AD91" s="5"/>
      <c r="AE91" s="5"/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2"/>
      <c r="AL91" s="12"/>
      <c r="AM91" s="12"/>
      <c r="AN91" s="12"/>
      <c r="AO91" s="12"/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0.63187777777777776</v>
      </c>
      <c r="FQ91" s="4">
        <f t="shared" ref="FQ91" si="17">AVERAGEIFS(B91:FO91,metrics.est,"MSE")</f>
        <v>0.70519999999999994</v>
      </c>
      <c r="FR91" s="4">
        <f t="shared" ref="FR91" si="18">AVERAGEIFS(B91:FO91,metrics.est,"R")</f>
        <v>0.22533333333333333</v>
      </c>
      <c r="FS91" s="4">
        <f t="shared" ref="FS91" si="19">AVERAGEIFS(B91:FO91,metrics.est,"Coverage")</f>
        <v>0.92163333333333319</v>
      </c>
      <c r="FT91" s="4">
        <f t="shared" ref="FT91" si="20">AVERAGEIFS(B91:FO91,metrics.est,"Time")</f>
        <v>8.7222222222222215E-3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k=10,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k=10,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/>
      <c r="H92" s="5"/>
      <c r="I92" s="5"/>
      <c r="J92" s="5"/>
      <c r="K92" s="5"/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/>
      <c r="R92" s="5"/>
      <c r="S92" s="5"/>
      <c r="T92" s="5"/>
      <c r="U92" s="5"/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/>
      <c r="AB92" s="5"/>
      <c r="AC92" s="5"/>
      <c r="AD92" s="5"/>
      <c r="AE92" s="5"/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2"/>
      <c r="AL92" s="12"/>
      <c r="AM92" s="12"/>
      <c r="AN92" s="12"/>
      <c r="AO92" s="12"/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0.63068333333333326</v>
      </c>
      <c r="FQ92" s="4">
        <f t="shared" si="7"/>
        <v>0.70135833333333342</v>
      </c>
      <c r="FR92" s="4">
        <f t="shared" si="8"/>
        <v>0.22932499999999997</v>
      </c>
      <c r="FS92" s="4">
        <f t="shared" si="9"/>
        <v>0.92579166666666668</v>
      </c>
      <c r="FT92" s="4">
        <f t="shared" si="10"/>
        <v>4.7333333333333333E-3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k=10,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k=10,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/>
      <c r="H93" s="5"/>
      <c r="I93" s="5"/>
      <c r="J93" s="5"/>
      <c r="K93" s="5"/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/>
      <c r="R93" s="5"/>
      <c r="S93" s="5"/>
      <c r="T93" s="5"/>
      <c r="U93" s="5"/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/>
      <c r="AB93" s="5"/>
      <c r="AC93" s="5"/>
      <c r="AD93" s="5"/>
      <c r="AE93" s="5"/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2"/>
      <c r="AL93" s="12"/>
      <c r="AM93" s="12"/>
      <c r="AN93" s="12"/>
      <c r="AO93" s="12"/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0.65044444444444449</v>
      </c>
      <c r="FQ93" s="4">
        <f t="shared" si="7"/>
        <v>0.74097777777777774</v>
      </c>
      <c r="FR93" s="4">
        <f t="shared" si="8"/>
        <v>0.21033333333333332</v>
      </c>
      <c r="FS93" s="4">
        <f t="shared" si="9"/>
        <v>0.93824444444444444</v>
      </c>
      <c r="FT93" s="4">
        <f t="shared" si="10"/>
        <v>9.3022222222222228E-2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k=10,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k=10,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/>
      <c r="H94" s="5"/>
      <c r="I94" s="5"/>
      <c r="J94" s="5"/>
      <c r="K94" s="5"/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/>
      <c r="R94" s="5"/>
      <c r="S94" s="5"/>
      <c r="T94" s="5"/>
      <c r="U94" s="5"/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/>
      <c r="AB94" s="5"/>
      <c r="AC94" s="5"/>
      <c r="AD94" s="5"/>
      <c r="AE94" s="5"/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2"/>
      <c r="AL94" s="12"/>
      <c r="AM94" s="12"/>
      <c r="AN94" s="12"/>
      <c r="AO94" s="12"/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0.63164444444444456</v>
      </c>
      <c r="FQ94" s="4">
        <f t="shared" si="7"/>
        <v>0.70131111111111122</v>
      </c>
      <c r="FR94" s="4">
        <f t="shared" si="8"/>
        <v>0.21342222222222226</v>
      </c>
      <c r="FS94" s="4">
        <f t="shared" si="9"/>
        <v>0.92163333333333319</v>
      </c>
      <c r="FT94" s="4">
        <f t="shared" si="10"/>
        <v>7.8333333333333345E-3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k=10,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k=10,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/>
      <c r="H95" s="5"/>
      <c r="I95" s="5"/>
      <c r="J95" s="5"/>
      <c r="K95" s="5"/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/>
      <c r="R95" s="5"/>
      <c r="S95" s="5"/>
      <c r="T95" s="5"/>
      <c r="U95" s="5"/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/>
      <c r="AB95" s="5"/>
      <c r="AC95" s="5"/>
      <c r="AD95" s="5"/>
      <c r="AE95" s="5"/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2"/>
      <c r="AL95" s="12"/>
      <c r="AM95" s="12"/>
      <c r="AN95" s="12"/>
      <c r="AO95" s="12"/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0.63046666666666662</v>
      </c>
      <c r="FQ95" s="4">
        <f t="shared" si="7"/>
        <v>0.7011222222222222</v>
      </c>
      <c r="FR95" s="4">
        <f t="shared" si="8"/>
        <v>0.21937777777777778</v>
      </c>
      <c r="FS95" s="4">
        <f t="shared" si="9"/>
        <v>0.92163333333333319</v>
      </c>
      <c r="FT95" s="4">
        <f t="shared" si="10"/>
        <v>5.7777777777777775E-3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k=10,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/>
      <c r="H96" s="5"/>
      <c r="I96" s="5"/>
      <c r="J96" s="5"/>
      <c r="K96" s="5"/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/>
      <c r="R96" s="5"/>
      <c r="S96" s="5"/>
      <c r="T96" s="5"/>
      <c r="U96" s="5"/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/>
      <c r="AB96" s="5"/>
      <c r="AC96" s="5"/>
      <c r="AD96" s="5"/>
      <c r="AE96" s="5"/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2"/>
      <c r="AL96" s="12"/>
      <c r="AM96" s="12"/>
      <c r="AN96" s="12"/>
      <c r="AO96" s="12"/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0.63385000000000014</v>
      </c>
      <c r="FQ96" s="4">
        <f t="shared" si="7"/>
        <v>0.71155000000000002</v>
      </c>
      <c r="FR96" s="4">
        <f t="shared" si="8"/>
        <v>0.22135000000000002</v>
      </c>
      <c r="FS96" s="4">
        <f t="shared" si="9"/>
        <v>0.94072500000000003</v>
      </c>
      <c r="FT96" s="4">
        <f t="shared" si="10"/>
        <v>3.908333333333334E-3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k=10,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/>
      <c r="H97" s="5"/>
      <c r="I97" s="5"/>
      <c r="J97" s="5"/>
      <c r="K97" s="5"/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/>
      <c r="R97" s="5"/>
      <c r="S97" s="5"/>
      <c r="T97" s="5"/>
      <c r="U97" s="5"/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/>
      <c r="AB97" s="5"/>
      <c r="AC97" s="5"/>
      <c r="AD97" s="5"/>
      <c r="AE97" s="5"/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2"/>
      <c r="AL97" s="12"/>
      <c r="AM97" s="12"/>
      <c r="AN97" s="12"/>
      <c r="AO97" s="12"/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0.63390833333333341</v>
      </c>
      <c r="FQ97" s="4">
        <f t="shared" si="7"/>
        <v>0.71519166666666667</v>
      </c>
      <c r="FR97" s="4">
        <f t="shared" si="8"/>
        <v>0.22603333333333334</v>
      </c>
      <c r="FS97" s="4">
        <f t="shared" si="9"/>
        <v>0.94072500000000003</v>
      </c>
      <c r="FT97" s="4">
        <f t="shared" si="10"/>
        <v>5.4000000000000012E-3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k=10,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/>
      <c r="H98" s="5"/>
      <c r="I98" s="5"/>
      <c r="J98" s="5"/>
      <c r="K98" s="5"/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/>
      <c r="R98" s="5"/>
      <c r="S98" s="5"/>
      <c r="T98" s="5"/>
      <c r="U98" s="5"/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/>
      <c r="AB98" s="5"/>
      <c r="AC98" s="5"/>
      <c r="AD98" s="5"/>
      <c r="AE98" s="5"/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2"/>
      <c r="AL98" s="12"/>
      <c r="AM98" s="12"/>
      <c r="AN98" s="12"/>
      <c r="AO98" s="12"/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0.63890000000000002</v>
      </c>
      <c r="FQ98" s="4">
        <f t="shared" si="7"/>
        <v>0.71983333333333333</v>
      </c>
      <c r="FR98" s="4">
        <f t="shared" si="8"/>
        <v>0.20845555555555556</v>
      </c>
      <c r="FS98" s="4">
        <f t="shared" si="9"/>
        <v>0.93824444444444444</v>
      </c>
      <c r="FT98" s="4">
        <f t="shared" si="10"/>
        <v>7.244444444444444E-3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k=10,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k=10,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/>
      <c r="H99" s="5"/>
      <c r="I99" s="5"/>
      <c r="J99" s="5"/>
      <c r="K99" s="5"/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/>
      <c r="R99" s="5"/>
      <c r="S99" s="5"/>
      <c r="T99" s="5"/>
      <c r="U99" s="5"/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/>
      <c r="AB99" s="5"/>
      <c r="AC99" s="5"/>
      <c r="AD99" s="5"/>
      <c r="AE99" s="5"/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2"/>
      <c r="AL99" s="12"/>
      <c r="AM99" s="12"/>
      <c r="AN99" s="12"/>
      <c r="AO99" s="12"/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0.63659999999999994</v>
      </c>
      <c r="FQ99" s="4">
        <f t="shared" si="7"/>
        <v>0.71974444444444441</v>
      </c>
      <c r="FR99" s="4">
        <f t="shared" si="8"/>
        <v>0.21901111111111113</v>
      </c>
      <c r="FS99" s="4">
        <f t="shared" si="9"/>
        <v>0.93824444444444444</v>
      </c>
      <c r="FT99" s="4">
        <f t="shared" si="10"/>
        <v>5.3444444444444451E-3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k=10,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/>
      <c r="H100" s="5"/>
      <c r="I100" s="5"/>
      <c r="J100" s="5"/>
      <c r="K100" s="5"/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/>
      <c r="R100" s="5"/>
      <c r="S100" s="5"/>
      <c r="T100" s="5"/>
      <c r="U100" s="5"/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/>
      <c r="AB100" s="5"/>
      <c r="AC100" s="5"/>
      <c r="AD100" s="5"/>
      <c r="AE100" s="5"/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2"/>
      <c r="AL100" s="12"/>
      <c r="AM100" s="12"/>
      <c r="AN100" s="12"/>
      <c r="AO100" s="12"/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0.6385222222222221</v>
      </c>
      <c r="FQ100" s="4">
        <f t="shared" si="7"/>
        <v>0.72496666666666665</v>
      </c>
      <c r="FR100" s="4">
        <f t="shared" si="8"/>
        <v>0.21996666666666667</v>
      </c>
      <c r="FS100" s="4">
        <f t="shared" si="9"/>
        <v>0.93824444444444444</v>
      </c>
      <c r="FT100" s="4">
        <f t="shared" si="10"/>
        <v>3.8666666666666663E-3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k=10,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k=10,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/>
      <c r="H101" s="5"/>
      <c r="I101" s="5"/>
      <c r="J101" s="5"/>
      <c r="K101" s="5"/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/>
      <c r="R101" s="5"/>
      <c r="S101" s="5"/>
      <c r="T101" s="5"/>
      <c r="U101" s="5"/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/>
      <c r="AB101" s="5"/>
      <c r="AC101" s="5"/>
      <c r="AD101" s="5"/>
      <c r="AE101" s="5"/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2"/>
      <c r="AL101" s="12"/>
      <c r="AM101" s="12"/>
      <c r="AN101" s="12"/>
      <c r="AO101" s="12"/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0.63993333333333335</v>
      </c>
      <c r="FQ101" s="4">
        <f t="shared" si="7"/>
        <v>0.73465555555555562</v>
      </c>
      <c r="FR101" s="4">
        <f t="shared" si="8"/>
        <v>0.22442222222222222</v>
      </c>
      <c r="FS101" s="4">
        <f t="shared" si="9"/>
        <v>0.93824444444444444</v>
      </c>
      <c r="FT101" s="4">
        <f t="shared" si="10"/>
        <v>5.4777777777777776E-3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k=10,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k=10,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/>
      <c r="H102" s="5"/>
      <c r="I102" s="5"/>
      <c r="J102" s="5"/>
      <c r="K102" s="5"/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/>
      <c r="R102" s="5"/>
      <c r="S102" s="5"/>
      <c r="T102" s="5"/>
      <c r="U102" s="5"/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/>
      <c r="AB102" s="5"/>
      <c r="AC102" s="5"/>
      <c r="AD102" s="5"/>
      <c r="AE102" s="5"/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2"/>
      <c r="AL102" s="12"/>
      <c r="AM102" s="12"/>
      <c r="AN102" s="12"/>
      <c r="AO102" s="12"/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0.63589999999999991</v>
      </c>
      <c r="FQ102" s="4">
        <f t="shared" si="7"/>
        <v>0.72067777777777775</v>
      </c>
      <c r="FR102" s="4">
        <f t="shared" si="8"/>
        <v>0.22149999999999997</v>
      </c>
      <c r="FS102" s="4">
        <f t="shared" si="9"/>
        <v>0.93824444444444444</v>
      </c>
      <c r="FT102" s="4">
        <f t="shared" si="10"/>
        <v>5.3888888888888892E-3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k=10,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/>
      <c r="H103" s="5"/>
      <c r="I103" s="5"/>
      <c r="J103" s="5"/>
      <c r="K103" s="5"/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/>
      <c r="R103" s="5"/>
      <c r="S103" s="5"/>
      <c r="T103" s="5"/>
      <c r="U103" s="5"/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/>
      <c r="AB103" s="5"/>
      <c r="AC103" s="5"/>
      <c r="AD103" s="5"/>
      <c r="AE103" s="5"/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2"/>
      <c r="AL103" s="12"/>
      <c r="AM103" s="12"/>
      <c r="AN103" s="12"/>
      <c r="AO103" s="12"/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0.63313333333333344</v>
      </c>
      <c r="FQ103" s="4">
        <f t="shared" ref="FQ103" si="22">AVERAGEIFS(B103:FO103,metrics.est,"MSE")</f>
        <v>0.71344444444444433</v>
      </c>
      <c r="FR103" s="4">
        <f t="shared" ref="FR103" si="23">AVERAGEIFS(B103:FO103,metrics.est,"R")</f>
        <v>0.22545555555555558</v>
      </c>
      <c r="FS103" s="4">
        <f t="shared" ref="FS103" si="24">AVERAGEIFS(B103:FO103,metrics.est,"Coverage")</f>
        <v>0.92163333333333319</v>
      </c>
      <c r="FT103" s="4">
        <f t="shared" ref="FT103" si="25">AVERAGEIFS(B103:FO103,metrics.est,"Time")</f>
        <v>5.7333333333333342E-3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k=10,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/>
      <c r="H104" s="5"/>
      <c r="I104" s="5"/>
      <c r="J104" s="5"/>
      <c r="K104" s="5"/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/>
      <c r="R104" s="5"/>
      <c r="S104" s="5"/>
      <c r="T104" s="5"/>
      <c r="U104" s="5"/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/>
      <c r="AB104" s="5"/>
      <c r="AC104" s="5"/>
      <c r="AD104" s="5"/>
      <c r="AE104" s="5"/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2"/>
      <c r="AL104" s="12"/>
      <c r="AM104" s="12"/>
      <c r="AN104" s="12"/>
      <c r="AO104" s="12"/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0.63264444444444445</v>
      </c>
      <c r="FQ104" s="4">
        <f t="shared" si="7"/>
        <v>0.70169999999999999</v>
      </c>
      <c r="FR104" s="4">
        <f t="shared" si="8"/>
        <v>0.20882222222222219</v>
      </c>
      <c r="FS104" s="4">
        <f t="shared" si="9"/>
        <v>0.92163333333333319</v>
      </c>
      <c r="FT104" s="4">
        <f t="shared" si="10"/>
        <v>3.3444444444444446E-3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k=10,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r=0.3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k=10,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/>
      <c r="H105" s="5"/>
      <c r="I105" s="5"/>
      <c r="J105" s="5"/>
      <c r="K105" s="5"/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/>
      <c r="R105" s="5"/>
      <c r="S105" s="5"/>
      <c r="T105" s="5"/>
      <c r="U105" s="5"/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/>
      <c r="AB105" s="5"/>
      <c r="AC105" s="5"/>
      <c r="AD105" s="5"/>
      <c r="AE105" s="5"/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2"/>
      <c r="AL105" s="12"/>
      <c r="AM105" s="12"/>
      <c r="AN105" s="12"/>
      <c r="AO105" s="12"/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0.62895833333333329</v>
      </c>
      <c r="FQ105" s="4">
        <f t="shared" si="7"/>
        <v>0.6976</v>
      </c>
      <c r="FR105" s="4">
        <f t="shared" si="8"/>
        <v>0.22393333333333335</v>
      </c>
      <c r="FS105" s="4">
        <f t="shared" si="9"/>
        <v>0.92579166666666668</v>
      </c>
      <c r="FT105" s="4">
        <f t="shared" si="10"/>
        <v>4.6666666666666662E-3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k=10,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/>
      <c r="H106" s="5"/>
      <c r="I106" s="5"/>
      <c r="J106" s="5"/>
      <c r="K106" s="5"/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/>
      <c r="R106" s="5"/>
      <c r="S106" s="5"/>
      <c r="T106" s="5"/>
      <c r="U106" s="5"/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/>
      <c r="AB106" s="5"/>
      <c r="AC106" s="5"/>
      <c r="AD106" s="5"/>
      <c r="AE106" s="5"/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2"/>
      <c r="AL106" s="12"/>
      <c r="AM106" s="12"/>
      <c r="AN106" s="12"/>
      <c r="AO106" s="12"/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0.63591111111111109</v>
      </c>
      <c r="FQ106" s="4">
        <f t="shared" si="7"/>
        <v>0.7074555555555555</v>
      </c>
      <c r="FR106" s="4">
        <f t="shared" si="8"/>
        <v>0.21814444444444445</v>
      </c>
      <c r="FS106" s="4">
        <f t="shared" si="9"/>
        <v>0.92163333333333319</v>
      </c>
      <c r="FT106" s="4">
        <f t="shared" si="10"/>
        <v>3.1555555555555555E-3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k=10, r=0.3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k=10,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/>
      <c r="H107" s="5"/>
      <c r="I107" s="5"/>
      <c r="J107" s="5"/>
      <c r="K107" s="5"/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/>
      <c r="R107" s="5"/>
      <c r="S107" s="5"/>
      <c r="T107" s="5"/>
      <c r="U107" s="5"/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/>
      <c r="AB107" s="5"/>
      <c r="AC107" s="5"/>
      <c r="AD107" s="5"/>
      <c r="AE107" s="5"/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2"/>
      <c r="AL107" s="12"/>
      <c r="AM107" s="12"/>
      <c r="AN107" s="12"/>
      <c r="AO107" s="12"/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0.63174444444444455</v>
      </c>
      <c r="FQ107" s="4">
        <f t="shared" si="7"/>
        <v>0.70261111111111119</v>
      </c>
      <c r="FR107" s="4">
        <f t="shared" si="8"/>
        <v>0.23196666666666665</v>
      </c>
      <c r="FS107" s="4">
        <f t="shared" si="9"/>
        <v>0.92163333333333319</v>
      </c>
      <c r="FT107" s="4">
        <f t="shared" si="10"/>
        <v>4.5888888888888889E-3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k=10,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/>
      <c r="H108" s="5"/>
      <c r="I108" s="5"/>
      <c r="J108" s="5"/>
      <c r="K108" s="5"/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/>
      <c r="R108" s="5"/>
      <c r="S108" s="5"/>
      <c r="T108" s="5"/>
      <c r="U108" s="5"/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/>
      <c r="AB108" s="5"/>
      <c r="AC108" s="5"/>
      <c r="AD108" s="5"/>
      <c r="AE108" s="5"/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2"/>
      <c r="AL108" s="12"/>
      <c r="AM108" s="12"/>
      <c r="AN108" s="12"/>
      <c r="AO108" s="12"/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0.63551111111111114</v>
      </c>
      <c r="FQ108" s="4">
        <f t="shared" si="7"/>
        <v>0.70096666666666663</v>
      </c>
      <c r="FR108" s="4">
        <f t="shared" si="8"/>
        <v>0.20027777777777778</v>
      </c>
      <c r="FS108" s="4">
        <f t="shared" si="9"/>
        <v>0.88592222222222228</v>
      </c>
      <c r="FT108" s="4">
        <f t="shared" si="10"/>
        <v>4.4333333333333343E-3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k=10,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/>
      <c r="H109" s="5"/>
      <c r="I109" s="5"/>
      <c r="J109" s="5"/>
      <c r="K109" s="5"/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/>
      <c r="R109" s="5"/>
      <c r="S109" s="5"/>
      <c r="T109" s="5"/>
      <c r="U109" s="5"/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/>
      <c r="AB109" s="5"/>
      <c r="AC109" s="5"/>
      <c r="AD109" s="5"/>
      <c r="AE109" s="5"/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2"/>
      <c r="AL109" s="12"/>
      <c r="AM109" s="12"/>
      <c r="AN109" s="12"/>
      <c r="AO109" s="12"/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0.6345777777777778</v>
      </c>
      <c r="FQ109" s="4">
        <f t="shared" si="7"/>
        <v>0.6983111111111111</v>
      </c>
      <c r="FR109" s="4">
        <f t="shared" si="8"/>
        <v>0.20881111111111109</v>
      </c>
      <c r="FS109" s="4">
        <f t="shared" si="9"/>
        <v>0.88592222222222228</v>
      </c>
      <c r="FT109" s="4">
        <f t="shared" si="10"/>
        <v>4.9888888888888882E-3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k=10,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/>
      <c r="H110" s="5"/>
      <c r="I110" s="5"/>
      <c r="J110" s="5"/>
      <c r="K110" s="5"/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/>
      <c r="R110" s="5"/>
      <c r="S110" s="5"/>
      <c r="T110" s="5"/>
      <c r="U110" s="5"/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/>
      <c r="AB110" s="5"/>
      <c r="AC110" s="5"/>
      <c r="AD110" s="5"/>
      <c r="AE110" s="5"/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2"/>
      <c r="AL110" s="12"/>
      <c r="AM110" s="12"/>
      <c r="AN110" s="12"/>
      <c r="AO110" s="12"/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0.96385555555555547</v>
      </c>
      <c r="FQ110" s="4">
        <f t="shared" si="7"/>
        <v>1.6537555555555559</v>
      </c>
      <c r="FR110" s="4">
        <f t="shared" si="8"/>
        <v>2.081111111111111E-2</v>
      </c>
      <c r="FS110" s="4">
        <f t="shared" si="9"/>
        <v>9.8188888888888909E-2</v>
      </c>
      <c r="FT110" s="4">
        <f t="shared" si="10"/>
        <v>4.6911111111111105E-2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r=0.3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r=0.3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r=0.3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/>
      <c r="H111" s="5"/>
      <c r="I111" s="5"/>
      <c r="J111" s="5"/>
      <c r="K111" s="5"/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/>
      <c r="R111" s="5"/>
      <c r="S111" s="5"/>
      <c r="T111" s="5"/>
      <c r="U111" s="5"/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/>
      <c r="AB111" s="5"/>
      <c r="AC111" s="5"/>
      <c r="AD111" s="5"/>
      <c r="AE111" s="5"/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2"/>
      <c r="AL111" s="12"/>
      <c r="AM111" s="12"/>
      <c r="AN111" s="12"/>
      <c r="AO111" s="12"/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0.63071111111111111</v>
      </c>
      <c r="FQ111" s="4">
        <f t="shared" si="7"/>
        <v>0.69079999999999986</v>
      </c>
      <c r="FR111" s="4">
        <f t="shared" si="8"/>
        <v>0.20647777777777779</v>
      </c>
      <c r="FS111" s="4">
        <f t="shared" si="9"/>
        <v>0.93824444444444444</v>
      </c>
      <c r="FT111" s="4">
        <f t="shared" si="10"/>
        <v>4.0111111111111103E-3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k=10,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k=10,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/>
      <c r="H112" s="5"/>
      <c r="I112" s="5"/>
      <c r="J112" s="5"/>
      <c r="K112" s="5"/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/>
      <c r="R112" s="5"/>
      <c r="S112" s="5"/>
      <c r="T112" s="5"/>
      <c r="U112" s="5"/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/>
      <c r="AB112" s="5"/>
      <c r="AC112" s="5"/>
      <c r="AD112" s="5"/>
      <c r="AE112" s="5"/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2"/>
      <c r="AL112" s="12"/>
      <c r="AM112" s="12"/>
      <c r="AN112" s="12"/>
      <c r="AO112" s="12"/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0.61988888888888893</v>
      </c>
      <c r="FQ112" s="4">
        <f t="shared" si="7"/>
        <v>0.67130000000000001</v>
      </c>
      <c r="FR112" s="4">
        <f t="shared" si="8"/>
        <v>0.22524444444444447</v>
      </c>
      <c r="FS112" s="4">
        <f t="shared" si="9"/>
        <v>0.93824444444444444</v>
      </c>
      <c r="FT112" s="4">
        <f t="shared" si="10"/>
        <v>4.1555555555555547E-3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k=10,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k=10,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k=10,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/>
      <c r="H113" s="5"/>
      <c r="I113" s="5"/>
      <c r="J113" s="5"/>
      <c r="K113" s="5"/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/>
      <c r="R113" s="5"/>
      <c r="S113" s="5"/>
      <c r="T113" s="5"/>
      <c r="U113" s="5"/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/>
      <c r="AB113" s="5"/>
      <c r="AC113" s="5"/>
      <c r="AD113" s="5"/>
      <c r="AE113" s="5"/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2"/>
      <c r="AL113" s="12"/>
      <c r="AM113" s="12"/>
      <c r="AN113" s="12"/>
      <c r="AO113" s="12"/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0.61926666666666663</v>
      </c>
      <c r="FQ113" s="4">
        <f t="shared" si="7"/>
        <v>0.67421111111111109</v>
      </c>
      <c r="FR113" s="4">
        <f t="shared" si="8"/>
        <v>0.23184444444444441</v>
      </c>
      <c r="FS113" s="4">
        <f t="shared" si="9"/>
        <v>0.93824444444444444</v>
      </c>
      <c r="FT113" s="4">
        <f t="shared" si="10"/>
        <v>4.0333333333333332E-3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k=10,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/>
      <c r="H114" s="5"/>
      <c r="I114" s="5"/>
      <c r="J114" s="5"/>
      <c r="K114" s="5"/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/>
      <c r="R114" s="5"/>
      <c r="S114" s="5"/>
      <c r="T114" s="5"/>
      <c r="U114" s="5"/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/>
      <c r="AB114" s="5"/>
      <c r="AC114" s="5"/>
      <c r="AD114" s="5"/>
      <c r="AE114" s="5"/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2"/>
      <c r="AL114" s="12"/>
      <c r="AM114" s="12"/>
      <c r="AN114" s="12"/>
      <c r="AO114" s="12"/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0.63443333333333329</v>
      </c>
      <c r="FQ114" s="4">
        <f t="shared" si="7"/>
        <v>0.71063333333333334</v>
      </c>
      <c r="FR114" s="4">
        <f t="shared" si="8"/>
        <v>0.22037777777777778</v>
      </c>
      <c r="FS114" s="4">
        <f t="shared" si="9"/>
        <v>0.92163333333333319</v>
      </c>
      <c r="FT114" s="4">
        <f t="shared" si="10"/>
        <v>7.1999999999999998E-3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k=10,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/>
      <c r="H115" s="5"/>
      <c r="I115" s="5"/>
      <c r="J115" s="5"/>
      <c r="K115" s="5"/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/>
      <c r="R115" s="5"/>
      <c r="S115" s="5"/>
      <c r="T115" s="5"/>
      <c r="U115" s="5"/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/>
      <c r="AB115" s="5"/>
      <c r="AC115" s="5"/>
      <c r="AD115" s="5"/>
      <c r="AE115" s="5"/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2"/>
      <c r="AL115" s="12"/>
      <c r="AM115" s="12"/>
      <c r="AN115" s="12"/>
      <c r="AO115" s="12"/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0.63127777777777772</v>
      </c>
      <c r="FQ115" s="4">
        <f t="shared" si="7"/>
        <v>0.69204444444444446</v>
      </c>
      <c r="FR115" s="4">
        <f t="shared" si="8"/>
        <v>0.16950000000000001</v>
      </c>
      <c r="FS115" s="4">
        <f t="shared" si="9"/>
        <v>0.85498888888888891</v>
      </c>
      <c r="FT115" s="4">
        <f t="shared" si="10"/>
        <v>6.7999999999999996E-3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/>
      <c r="H116" s="5"/>
      <c r="I116" s="5"/>
      <c r="J116" s="5"/>
      <c r="K116" s="5"/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/>
      <c r="R116" s="5"/>
      <c r="S116" s="5"/>
      <c r="T116" s="5"/>
      <c r="U116" s="5"/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/>
      <c r="AB116" s="5"/>
      <c r="AC116" s="5"/>
      <c r="AD116" s="5"/>
      <c r="AE116" s="5"/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2"/>
      <c r="AL116" s="12"/>
      <c r="AM116" s="12"/>
      <c r="AN116" s="12"/>
      <c r="AO116" s="12"/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0.63142500000000001</v>
      </c>
      <c r="FQ116" s="4">
        <f t="shared" si="7"/>
        <v>0.69401666666666673</v>
      </c>
      <c r="FR116" s="4">
        <f t="shared" si="8"/>
        <v>0.17235</v>
      </c>
      <c r="FS116" s="4">
        <f t="shared" si="9"/>
        <v>0.87739999999999985</v>
      </c>
      <c r="FT116" s="4">
        <f t="shared" si="10"/>
        <v>1.3108333333333333E-2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/>
      <c r="H117" s="5"/>
      <c r="I117" s="5"/>
      <c r="J117" s="5"/>
      <c r="K117" s="5"/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/>
      <c r="R117" s="5"/>
      <c r="S117" s="5"/>
      <c r="T117" s="5"/>
      <c r="U117" s="5"/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/>
      <c r="AB117" s="5"/>
      <c r="AC117" s="5"/>
      <c r="AD117" s="5"/>
      <c r="AE117" s="5"/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2"/>
      <c r="AL117" s="12"/>
      <c r="AM117" s="12"/>
      <c r="AN117" s="12"/>
      <c r="AO117" s="12"/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0.63694444444444442</v>
      </c>
      <c r="FQ117" s="4">
        <f t="shared" si="7"/>
        <v>0.70276666666666654</v>
      </c>
      <c r="FR117" s="4">
        <f t="shared" si="8"/>
        <v>0.15815555555555555</v>
      </c>
      <c r="FS117" s="4">
        <f t="shared" si="9"/>
        <v>0.85263333333333324</v>
      </c>
      <c r="FT117" s="4">
        <f t="shared" si="10"/>
        <v>1.3088888888888889E-2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/>
      <c r="H118" s="5"/>
      <c r="I118" s="5"/>
      <c r="J118" s="5"/>
      <c r="K118" s="5"/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/>
      <c r="R118" s="5"/>
      <c r="S118" s="5"/>
      <c r="T118" s="5"/>
      <c r="U118" s="5"/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/>
      <c r="AB118" s="5"/>
      <c r="AC118" s="5"/>
      <c r="AD118" s="5"/>
      <c r="AE118" s="5"/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2"/>
      <c r="AL118" s="12"/>
      <c r="AM118" s="12"/>
      <c r="AN118" s="12"/>
      <c r="AO118" s="12"/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0.63756666666666673</v>
      </c>
      <c r="FQ118" s="4">
        <f t="shared" si="7"/>
        <v>0.69550000000000001</v>
      </c>
      <c r="FR118" s="4">
        <f t="shared" si="8"/>
        <v>0.1255222222222222</v>
      </c>
      <c r="FS118" s="4">
        <f t="shared" si="9"/>
        <v>0.74721111111111116</v>
      </c>
      <c r="FT118" s="4">
        <f t="shared" si="10"/>
        <v>5.6422222222222228E-2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k=10,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k=10,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/>
      <c r="H119" s="5"/>
      <c r="I119" s="5"/>
      <c r="J119" s="5"/>
      <c r="K119" s="5"/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/>
      <c r="R119" s="5"/>
      <c r="S119" s="5"/>
      <c r="T119" s="5"/>
      <c r="U119" s="5"/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/>
      <c r="AB119" s="5"/>
      <c r="AC119" s="5"/>
      <c r="AD119" s="5"/>
      <c r="AE119" s="5"/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2"/>
      <c r="AL119" s="12"/>
      <c r="AM119" s="12"/>
      <c r="AN119" s="12"/>
      <c r="AO119" s="12"/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0.62635555555555555</v>
      </c>
      <c r="FQ119" s="4">
        <f t="shared" si="7"/>
        <v>0.6762111111111111</v>
      </c>
      <c r="FR119" s="4">
        <f t="shared" si="8"/>
        <v>0.19005555555555553</v>
      </c>
      <c r="FS119" s="4">
        <f t="shared" si="9"/>
        <v>0.85325555555555566</v>
      </c>
      <c r="FT119" s="4">
        <f t="shared" si="10"/>
        <v>1.0255555555555554E-2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r=0.3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/>
      <c r="H120" s="5"/>
      <c r="I120" s="5"/>
      <c r="J120" s="5"/>
      <c r="K120" s="5"/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/>
      <c r="R120" s="5"/>
      <c r="S120" s="5"/>
      <c r="T120" s="5"/>
      <c r="U120" s="5"/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/>
      <c r="AB120" s="5"/>
      <c r="AC120" s="5"/>
      <c r="AD120" s="5"/>
      <c r="AE120" s="5"/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2"/>
      <c r="AL120" s="12"/>
      <c r="AM120" s="12"/>
      <c r="AN120" s="12"/>
      <c r="AO120" s="12"/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0.62654444444444446</v>
      </c>
      <c r="FQ120" s="4">
        <f t="shared" si="7"/>
        <v>0.67720000000000002</v>
      </c>
      <c r="FR120" s="4">
        <f t="shared" si="8"/>
        <v>0.19145555555555555</v>
      </c>
      <c r="FS120" s="4">
        <f t="shared" si="9"/>
        <v>0.85486666666666677</v>
      </c>
      <c r="FT120" s="4">
        <f t="shared" si="10"/>
        <v>6.966666666666667E-3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r=0.3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/>
      <c r="H121" s="5"/>
      <c r="I121" s="5"/>
      <c r="J121" s="5"/>
      <c r="K121" s="5"/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/>
      <c r="R121" s="5"/>
      <c r="S121" s="5"/>
      <c r="T121" s="5"/>
      <c r="U121" s="5"/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/>
      <c r="AB121" s="5"/>
      <c r="AC121" s="5"/>
      <c r="AD121" s="5"/>
      <c r="AE121" s="5"/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2"/>
      <c r="AL121" s="12"/>
      <c r="AM121" s="12"/>
      <c r="AN121" s="12"/>
      <c r="AO121" s="12"/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0.68496666666666661</v>
      </c>
      <c r="FQ121" s="4">
        <f t="shared" si="7"/>
        <v>0.81281111111111115</v>
      </c>
      <c r="FR121" s="4">
        <f t="shared" si="8"/>
        <v>0.11802222222222222</v>
      </c>
      <c r="FS121" s="4">
        <f t="shared" si="9"/>
        <v>0.45713333333333339</v>
      </c>
      <c r="FT121" s="4">
        <f t="shared" si="10"/>
        <v>6.5222222222222235E-3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k=10, r=0.3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/>
      <c r="H122" s="5"/>
      <c r="I122" s="5"/>
      <c r="J122" s="5"/>
      <c r="K122" s="5"/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/>
      <c r="R122" s="5"/>
      <c r="S122" s="5"/>
      <c r="T122" s="5"/>
      <c r="U122" s="5"/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/>
      <c r="AB122" s="5"/>
      <c r="AC122" s="5"/>
      <c r="AD122" s="5"/>
      <c r="AE122" s="5"/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2"/>
      <c r="AL122" s="12"/>
      <c r="AM122" s="12"/>
      <c r="AN122" s="12"/>
      <c r="AO122" s="12"/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0.63100000000000001</v>
      </c>
      <c r="FQ122" s="4">
        <f t="shared" si="7"/>
        <v>0.6913555555555555</v>
      </c>
      <c r="FR122" s="4">
        <f t="shared" si="8"/>
        <v>0.16921111111111112</v>
      </c>
      <c r="FS122" s="4">
        <f t="shared" si="9"/>
        <v>0.85498888888888891</v>
      </c>
      <c r="FT122" s="4">
        <f t="shared" si="10"/>
        <v>6.5555555555555549E-3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/>
      <c r="H123" s="5"/>
      <c r="I123" s="5"/>
      <c r="J123" s="5"/>
      <c r="K123" s="5"/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/>
      <c r="R123" s="5"/>
      <c r="S123" s="5"/>
      <c r="T123" s="5"/>
      <c r="U123" s="5"/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/>
      <c r="AB123" s="5"/>
      <c r="AC123" s="5"/>
      <c r="AD123" s="5"/>
      <c r="AE123" s="5"/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2"/>
      <c r="AL123" s="12"/>
      <c r="AM123" s="12"/>
      <c r="AN123" s="12"/>
      <c r="AO123" s="12"/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0.62624444444444449</v>
      </c>
      <c r="FQ123" s="4">
        <f t="shared" si="7"/>
        <v>0.67437777777777774</v>
      </c>
      <c r="FR123" s="4">
        <f t="shared" si="8"/>
        <v>0.19120000000000001</v>
      </c>
      <c r="FS123" s="4">
        <f t="shared" si="9"/>
        <v>0.84181111111111118</v>
      </c>
      <c r="FT123" s="4">
        <f t="shared" si="10"/>
        <v>8.3222222222222222E-3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/>
      <c r="H124" s="5"/>
      <c r="I124" s="5"/>
      <c r="J124" s="5"/>
      <c r="K124" s="5"/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/>
      <c r="R124" s="5"/>
      <c r="S124" s="5"/>
      <c r="T124" s="5"/>
      <c r="U124" s="5"/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/>
      <c r="AB124" s="5"/>
      <c r="AC124" s="5"/>
      <c r="AD124" s="5"/>
      <c r="AE124" s="5"/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2"/>
      <c r="AL124" s="12"/>
      <c r="AM124" s="12"/>
      <c r="AN124" s="12"/>
      <c r="AO124" s="12"/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0.6456222222222221</v>
      </c>
      <c r="FQ124" s="4">
        <f t="shared" si="7"/>
        <v>0.72391111111111117</v>
      </c>
      <c r="FR124" s="4">
        <f t="shared" si="8"/>
        <v>0.14072222222222222</v>
      </c>
      <c r="FS124" s="4">
        <f t="shared" si="9"/>
        <v>0.83895555555555557</v>
      </c>
      <c r="FT124" s="4">
        <f t="shared" si="10"/>
        <v>6.644444444444445E-3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/>
      <c r="H125" s="5"/>
      <c r="I125" s="5"/>
      <c r="J125" s="5"/>
      <c r="K125" s="5"/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/>
      <c r="R125" s="5"/>
      <c r="S125" s="5"/>
      <c r="T125" s="5"/>
      <c r="U125" s="5"/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/>
      <c r="AB125" s="5"/>
      <c r="AC125" s="5"/>
      <c r="AD125" s="5"/>
      <c r="AE125" s="5"/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2"/>
      <c r="AL125" s="12"/>
      <c r="AM125" s="12"/>
      <c r="AN125" s="12"/>
      <c r="AO125" s="12"/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0.66874444444444447</v>
      </c>
      <c r="FQ125" s="4">
        <f t="shared" si="7"/>
        <v>0.75835555555555556</v>
      </c>
      <c r="FR125" s="4">
        <f t="shared" si="8"/>
        <v>0.12223333333333335</v>
      </c>
      <c r="FS125" s="4">
        <f t="shared" si="9"/>
        <v>0.76532222222222213</v>
      </c>
      <c r="FT125" s="4">
        <f t="shared" si="10"/>
        <v>6.8666666666666659E-3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r=0.5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k=5,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/>
      <c r="H126" s="5"/>
      <c r="I126" s="5"/>
      <c r="J126" s="5"/>
      <c r="K126" s="5"/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/>
      <c r="R126" s="5"/>
      <c r="S126" s="5"/>
      <c r="T126" s="5"/>
      <c r="U126" s="5"/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/>
      <c r="AB126" s="5"/>
      <c r="AC126" s="5"/>
      <c r="AD126" s="5"/>
      <c r="AE126" s="5"/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2"/>
      <c r="AL126" s="12"/>
      <c r="AM126" s="12"/>
      <c r="AN126" s="12"/>
      <c r="AO126" s="12"/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0.63325555555555557</v>
      </c>
      <c r="FQ126" s="4">
        <f t="shared" si="7"/>
        <v>0.68703333333333338</v>
      </c>
      <c r="FR126" s="4">
        <f t="shared" si="8"/>
        <v>0.18105555555555555</v>
      </c>
      <c r="FS126" s="4">
        <f t="shared" si="9"/>
        <v>0.84932222222222231</v>
      </c>
      <c r="FT126" s="4">
        <f t="shared" si="10"/>
        <v>8.9444444444444424E-3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/>
      <c r="H127" s="5"/>
      <c r="I127" s="5"/>
      <c r="J127" s="5"/>
      <c r="K127" s="5"/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/>
      <c r="R127" s="5"/>
      <c r="S127" s="5"/>
      <c r="T127" s="5"/>
      <c r="U127" s="5"/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/>
      <c r="AB127" s="5"/>
      <c r="AC127" s="5"/>
      <c r="AD127" s="5"/>
      <c r="AE127" s="5"/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2"/>
      <c r="AL127" s="12"/>
      <c r="AM127" s="12"/>
      <c r="AN127" s="12"/>
      <c r="AO127" s="12"/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0.62638333333333318</v>
      </c>
      <c r="FQ127" s="4">
        <f t="shared" si="7"/>
        <v>0.67914166666666675</v>
      </c>
      <c r="FR127" s="4">
        <f t="shared" si="8"/>
        <v>0.17984166666666665</v>
      </c>
      <c r="FS127" s="4">
        <f t="shared" si="9"/>
        <v>0.85305000000000009</v>
      </c>
      <c r="FT127" s="4">
        <f t="shared" si="10"/>
        <v>1.0116666666666668E-2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/>
      <c r="H128" s="5"/>
      <c r="I128" s="5"/>
      <c r="J128" s="5"/>
      <c r="K128" s="5"/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/>
      <c r="R128" s="5"/>
      <c r="S128" s="5"/>
      <c r="T128" s="5"/>
      <c r="U128" s="5"/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/>
      <c r="AB128" s="5"/>
      <c r="AC128" s="5"/>
      <c r="AD128" s="5"/>
      <c r="AE128" s="5"/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2"/>
      <c r="AL128" s="12"/>
      <c r="AM128" s="12"/>
      <c r="AN128" s="12"/>
      <c r="AO128" s="12"/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0.67146666666666666</v>
      </c>
      <c r="FQ128" s="4">
        <f t="shared" si="7"/>
        <v>0.76446666666666674</v>
      </c>
      <c r="FR128" s="4">
        <f t="shared" si="8"/>
        <v>0.11867777777777778</v>
      </c>
      <c r="FS128" s="4">
        <f t="shared" si="9"/>
        <v>0.75381111111111121</v>
      </c>
      <c r="FT128" s="4">
        <f t="shared" si="10"/>
        <v>6.7999999999999996E-3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r=0.5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/>
      <c r="H129" s="5"/>
      <c r="I129" s="5"/>
      <c r="J129" s="5"/>
      <c r="K129" s="5"/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/>
      <c r="R129" s="5"/>
      <c r="S129" s="5"/>
      <c r="T129" s="5"/>
      <c r="U129" s="5"/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/>
      <c r="AB129" s="5"/>
      <c r="AC129" s="5"/>
      <c r="AD129" s="5"/>
      <c r="AE129" s="5"/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2"/>
      <c r="AL129" s="12"/>
      <c r="AM129" s="12"/>
      <c r="AN129" s="12"/>
      <c r="AO129" s="12"/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0.63268888888888886</v>
      </c>
      <c r="FQ129" s="4">
        <f t="shared" si="7"/>
        <v>0.69364444444444451</v>
      </c>
      <c r="FR129" s="4">
        <f t="shared" si="8"/>
        <v>0.17052222222222221</v>
      </c>
      <c r="FS129" s="4">
        <f t="shared" si="9"/>
        <v>0.85605555555555546</v>
      </c>
      <c r="FT129" s="4">
        <f t="shared" si="10"/>
        <v>1.5822222222222224E-2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/>
      <c r="H130" s="5"/>
      <c r="I130" s="5"/>
      <c r="J130" s="5"/>
      <c r="K130" s="5"/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/>
      <c r="R130" s="5"/>
      <c r="S130" s="5"/>
      <c r="T130" s="5"/>
      <c r="U130" s="5"/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/>
      <c r="AB130" s="5"/>
      <c r="AC130" s="5"/>
      <c r="AD130" s="5"/>
      <c r="AE130" s="5"/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2"/>
      <c r="AL130" s="12"/>
      <c r="AM130" s="12"/>
      <c r="AN130" s="12"/>
      <c r="AO130" s="12"/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0.62637777777777781</v>
      </c>
      <c r="FQ130" s="4">
        <f t="shared" si="7"/>
        <v>0.67625555555555561</v>
      </c>
      <c r="FR130" s="4">
        <f t="shared" si="8"/>
        <v>0.17492222222222223</v>
      </c>
      <c r="FS130" s="4">
        <f t="shared" si="9"/>
        <v>0.8375555555555555</v>
      </c>
      <c r="FT130" s="4">
        <f t="shared" si="10"/>
        <v>3.1744444444444443E-2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/>
      <c r="H131" s="5"/>
      <c r="I131" s="5"/>
      <c r="J131" s="5"/>
      <c r="K131" s="5"/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/>
      <c r="R131" s="5"/>
      <c r="S131" s="5"/>
      <c r="T131" s="5"/>
      <c r="U131" s="5"/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/>
      <c r="AB131" s="5"/>
      <c r="AC131" s="5"/>
      <c r="AD131" s="5"/>
      <c r="AE131" s="5"/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2"/>
      <c r="AL131" s="12"/>
      <c r="AM131" s="12"/>
      <c r="AN131" s="12"/>
      <c r="AO131" s="12"/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0.63101111111111108</v>
      </c>
      <c r="FQ131" s="4">
        <f t="shared" si="7"/>
        <v>0.68144444444444441</v>
      </c>
      <c r="FR131" s="4">
        <f t="shared" si="8"/>
        <v>0.17274444444444442</v>
      </c>
      <c r="FS131" s="4">
        <f t="shared" si="9"/>
        <v>0.88436666666666675</v>
      </c>
      <c r="FT131" s="4">
        <f t="shared" si="10"/>
        <v>2.898888888888889E-2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k=10,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/>
      <c r="H132" s="5"/>
      <c r="I132" s="5"/>
      <c r="J132" s="5"/>
      <c r="K132" s="5"/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/>
      <c r="R132" s="5"/>
      <c r="S132" s="5"/>
      <c r="T132" s="5"/>
      <c r="U132" s="5"/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/>
      <c r="AB132" s="5"/>
      <c r="AC132" s="5"/>
      <c r="AD132" s="5"/>
      <c r="AE132" s="5"/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2"/>
      <c r="AL132" s="12"/>
      <c r="AM132" s="12"/>
      <c r="AN132" s="12"/>
      <c r="AO132" s="12"/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0.62015833333333337</v>
      </c>
      <c r="FQ132" s="4">
        <f t="shared" si="7"/>
        <v>0.65535833333333338</v>
      </c>
      <c r="FR132" s="4">
        <f t="shared" si="8"/>
        <v>0.21728333333333336</v>
      </c>
      <c r="FS132" s="4">
        <f t="shared" si="9"/>
        <v>0.80925833333333352</v>
      </c>
      <c r="FT132" s="4">
        <f t="shared" si="10"/>
        <v>1.285E-2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/>
      <c r="H133" s="5"/>
      <c r="I133" s="5"/>
      <c r="J133" s="5"/>
      <c r="K133" s="5"/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/>
      <c r="R133" s="5"/>
      <c r="S133" s="5"/>
      <c r="T133" s="5"/>
      <c r="U133" s="5"/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/>
      <c r="AB133" s="5"/>
      <c r="AC133" s="5"/>
      <c r="AD133" s="5"/>
      <c r="AE133" s="5"/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2"/>
      <c r="AL133" s="12"/>
      <c r="AM133" s="12"/>
      <c r="AN133" s="12"/>
      <c r="AO133" s="12"/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0.6433888888888889</v>
      </c>
      <c r="FQ133" s="4">
        <f t="shared" si="7"/>
        <v>0.69928888888888896</v>
      </c>
      <c r="FR133" s="4">
        <f t="shared" si="8"/>
        <v>0.1773888888888889</v>
      </c>
      <c r="FS133" s="4">
        <f t="shared" si="9"/>
        <v>0.79753333333333332</v>
      </c>
      <c r="FT133" s="4">
        <f t="shared" si="10"/>
        <v>1.378888888888889E-2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/>
      <c r="H134" s="5"/>
      <c r="I134" s="5"/>
      <c r="J134" s="5"/>
      <c r="K134" s="5"/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/>
      <c r="R134" s="5"/>
      <c r="S134" s="5"/>
      <c r="T134" s="5"/>
      <c r="U134" s="5"/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/>
      <c r="AB134" s="5"/>
      <c r="AC134" s="5"/>
      <c r="AD134" s="5"/>
      <c r="AE134" s="5"/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2"/>
      <c r="AL134" s="12"/>
      <c r="AM134" s="12"/>
      <c r="AN134" s="12"/>
      <c r="AO134" s="12"/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0.62305555555555558</v>
      </c>
      <c r="FQ134" s="4">
        <f t="shared" si="7"/>
        <v>0.66752222222222235</v>
      </c>
      <c r="FR134" s="4">
        <f t="shared" si="8"/>
        <v>0.21872222222222226</v>
      </c>
      <c r="FS134" s="4">
        <f t="shared" si="9"/>
        <v>0.82510000000000006</v>
      </c>
      <c r="FT134" s="4">
        <f t="shared" si="10"/>
        <v>1.3988888888888891E-2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/>
      <c r="H135" s="5"/>
      <c r="I135" s="5"/>
      <c r="J135" s="5"/>
      <c r="K135" s="5"/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/>
      <c r="R135" s="5"/>
      <c r="S135" s="5"/>
      <c r="T135" s="5"/>
      <c r="U135" s="5"/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/>
      <c r="AB135" s="5"/>
      <c r="AC135" s="5"/>
      <c r="AD135" s="5"/>
      <c r="AE135" s="5"/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2"/>
      <c r="AL135" s="12"/>
      <c r="AM135" s="12"/>
      <c r="AN135" s="12"/>
      <c r="AO135" s="12"/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0.62682222222222217</v>
      </c>
      <c r="FQ135" s="4">
        <f t="shared" si="7"/>
        <v>0.67895555555555553</v>
      </c>
      <c r="FR135" s="4">
        <f t="shared" si="8"/>
        <v>0.18732222222222222</v>
      </c>
      <c r="FS135" s="4">
        <f t="shared" si="9"/>
        <v>0.85177777777777763</v>
      </c>
      <c r="FT135" s="4">
        <f t="shared" si="10"/>
        <v>1.0844444444444443E-2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/>
      <c r="H136" s="5"/>
      <c r="I136" s="5"/>
      <c r="J136" s="5"/>
      <c r="K136" s="5"/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/>
      <c r="R136" s="5"/>
      <c r="S136" s="5"/>
      <c r="T136" s="5"/>
      <c r="U136" s="5"/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/>
      <c r="AB136" s="5"/>
      <c r="AC136" s="5"/>
      <c r="AD136" s="5"/>
      <c r="AE136" s="5"/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2"/>
      <c r="AL136" s="12"/>
      <c r="AM136" s="12"/>
      <c r="AN136" s="12"/>
      <c r="AO136" s="12"/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0.62465555555555552</v>
      </c>
      <c r="FQ136" s="4">
        <f t="shared" si="7"/>
        <v>0.67743333333333344</v>
      </c>
      <c r="FR136" s="4">
        <f t="shared" si="8"/>
        <v>0.2044</v>
      </c>
      <c r="FS136" s="4">
        <f t="shared" si="9"/>
        <v>0.87182222222222217</v>
      </c>
      <c r="FT136" s="4">
        <f t="shared" si="10"/>
        <v>7.1333333333333344E-3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/>
      <c r="H137" s="5"/>
      <c r="I137" s="5"/>
      <c r="J137" s="5"/>
      <c r="K137" s="5"/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/>
      <c r="R137" s="5"/>
      <c r="S137" s="5"/>
      <c r="T137" s="5"/>
      <c r="U137" s="5"/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/>
      <c r="AB137" s="5"/>
      <c r="AC137" s="5"/>
      <c r="AD137" s="5"/>
      <c r="AE137" s="5"/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2"/>
      <c r="AL137" s="12"/>
      <c r="AM137" s="12"/>
      <c r="AN137" s="12"/>
      <c r="AO137" s="12"/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0.62654444444444435</v>
      </c>
      <c r="FQ137" s="4">
        <f t="shared" si="7"/>
        <v>0.68016666666666659</v>
      </c>
      <c r="FR137" s="4">
        <f t="shared" si="8"/>
        <v>0.1905</v>
      </c>
      <c r="FS137" s="4">
        <f t="shared" si="9"/>
        <v>0.8496999999999999</v>
      </c>
      <c r="FT137" s="4">
        <f t="shared" si="10"/>
        <v>2.0255555555555558E-2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/>
      <c r="H138" s="5"/>
      <c r="I138" s="5"/>
      <c r="J138" s="5"/>
      <c r="K138" s="5"/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/>
      <c r="R138" s="5"/>
      <c r="S138" s="5"/>
      <c r="T138" s="5"/>
      <c r="U138" s="5"/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/>
      <c r="AB138" s="5"/>
      <c r="AC138" s="5"/>
      <c r="AD138" s="5"/>
      <c r="AE138" s="5"/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2"/>
      <c r="AL138" s="12"/>
      <c r="AM138" s="12"/>
      <c r="AN138" s="12"/>
      <c r="AO138" s="12"/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0.62692222222222216</v>
      </c>
      <c r="FQ138" s="4">
        <f t="shared" ref="FQ138" si="27">AVERAGEIFS(B138:FO138,metrics.est,"MSE")</f>
        <v>0.68292222222222221</v>
      </c>
      <c r="FR138" s="4">
        <f t="shared" ref="FR138" si="28">AVERAGEIFS(B138:FO138,metrics.est,"R")</f>
        <v>0.1942666666666667</v>
      </c>
      <c r="FS138" s="4">
        <f t="shared" ref="FS138" si="29">AVERAGEIFS(B138:FO138,metrics.est,"Coverage")</f>
        <v>0.86457777777777778</v>
      </c>
      <c r="FT138" s="4">
        <f t="shared" ref="FT138" si="30">AVERAGEIFS(B138:FO138,metrics.est,"Time")</f>
        <v>2.2911111111111115E-2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/>
      <c r="H139" s="5"/>
      <c r="I139" s="5"/>
      <c r="J139" s="5"/>
      <c r="K139" s="5"/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/>
      <c r="R139" s="5"/>
      <c r="S139" s="5"/>
      <c r="T139" s="5"/>
      <c r="U139" s="5"/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/>
      <c r="AB139" s="5"/>
      <c r="AC139" s="5"/>
      <c r="AD139" s="5"/>
      <c r="AE139" s="5"/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2"/>
      <c r="AL139" s="12"/>
      <c r="AM139" s="12"/>
      <c r="AN139" s="12"/>
      <c r="AO139" s="12"/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0.6274333333333334</v>
      </c>
      <c r="FQ139" s="4">
        <f t="shared" ref="FQ139" si="32">AVERAGEIFS(B139:FO139,metrics.est,"MSE")</f>
        <v>0.68493333333333328</v>
      </c>
      <c r="FR139" s="4">
        <f t="shared" ref="FR139" si="33">AVERAGEIFS(B139:FO139,metrics.est,"R")</f>
        <v>0.18968888888888888</v>
      </c>
      <c r="FS139" s="4">
        <f t="shared" ref="FS139" si="34">AVERAGEIFS(B139:FO139,metrics.est,"Coverage")</f>
        <v>0.864611111111111</v>
      </c>
      <c r="FT139" s="4">
        <f t="shared" ref="FT139" si="35">AVERAGEIFS(B139:FO139,metrics.est,"Time")</f>
        <v>2.2611111111111106E-2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/>
      <c r="H140" s="5"/>
      <c r="I140" s="5"/>
      <c r="J140" s="5"/>
      <c r="K140" s="5"/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/>
      <c r="R140" s="5"/>
      <c r="S140" s="5"/>
      <c r="T140" s="5"/>
      <c r="U140" s="5"/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/>
      <c r="AB140" s="5"/>
      <c r="AC140" s="5"/>
      <c r="AD140" s="5"/>
      <c r="AE140" s="5"/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2"/>
      <c r="AL140" s="12"/>
      <c r="AM140" s="12"/>
      <c r="AN140" s="12"/>
      <c r="AO140" s="12"/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0.6267166666666667</v>
      </c>
      <c r="FQ140" s="4">
        <f t="shared" ref="FQ140:FQ220" si="37">AVERAGEIFS(B140:FO140,metrics.est,"MSE")</f>
        <v>0.68000833333333333</v>
      </c>
      <c r="FR140" s="4">
        <f t="shared" ref="FR140:FR220" si="38">AVERAGEIFS(B140:FO140,metrics.est,"R")</f>
        <v>0.19009166666666669</v>
      </c>
      <c r="FS140" s="4">
        <f t="shared" ref="FS140:FS220" si="39">AVERAGEIFS(B140:FO140,metrics.est,"Coverage")</f>
        <v>0.86643333333333328</v>
      </c>
      <c r="FT140" s="4">
        <f t="shared" ref="FT140:FT220" si="40">AVERAGEIFS(B140:FO140,metrics.est,"Time")</f>
        <v>1.0316666666666667E-2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/>
      <c r="H141" s="5"/>
      <c r="I141" s="5"/>
      <c r="J141" s="5"/>
      <c r="K141" s="5"/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/>
      <c r="R141" s="5"/>
      <c r="S141" s="5"/>
      <c r="T141" s="5"/>
      <c r="U141" s="5"/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/>
      <c r="AB141" s="5"/>
      <c r="AC141" s="5"/>
      <c r="AD141" s="5"/>
      <c r="AE141" s="5"/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2"/>
      <c r="AL141" s="12"/>
      <c r="AM141" s="12"/>
      <c r="AN141" s="12"/>
      <c r="AO141" s="12"/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0.66154444444444449</v>
      </c>
      <c r="FQ141" s="4">
        <f t="shared" si="37"/>
        <v>0.74367777777777766</v>
      </c>
      <c r="FR141" s="4">
        <f t="shared" si="38"/>
        <v>0.13534444444444443</v>
      </c>
      <c r="FS141" s="4">
        <f t="shared" si="39"/>
        <v>0.91994444444444434</v>
      </c>
      <c r="FT141" s="4">
        <f t="shared" si="40"/>
        <v>9.2722222222222206E-2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k=10, r=0.3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/>
      <c r="H142" s="5"/>
      <c r="I142" s="5"/>
      <c r="J142" s="5"/>
      <c r="K142" s="5"/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/>
      <c r="R142" s="5"/>
      <c r="S142" s="5"/>
      <c r="T142" s="5"/>
      <c r="U142" s="5"/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/>
      <c r="AB142" s="5"/>
      <c r="AC142" s="5"/>
      <c r="AD142" s="5"/>
      <c r="AE142" s="5"/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2"/>
      <c r="AL142" s="12"/>
      <c r="AM142" s="12"/>
      <c r="AN142" s="12"/>
      <c r="AO142" s="12"/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0.61725555555555556</v>
      </c>
      <c r="FQ142" s="4">
        <f t="shared" si="37"/>
        <v>0.65552222222222223</v>
      </c>
      <c r="FR142" s="4">
        <f t="shared" si="38"/>
        <v>0.18344444444444444</v>
      </c>
      <c r="FS142" s="4">
        <f t="shared" si="39"/>
        <v>0.81366666666666676</v>
      </c>
      <c r="FT142" s="4">
        <f t="shared" si="40"/>
        <v>1.7644444444444442E-2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/>
      <c r="H143" s="5"/>
      <c r="I143" s="5"/>
      <c r="J143" s="5"/>
      <c r="K143" s="5"/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/>
      <c r="R143" s="5"/>
      <c r="S143" s="5"/>
      <c r="T143" s="5"/>
      <c r="U143" s="5"/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/>
      <c r="AB143" s="5"/>
      <c r="AC143" s="5"/>
      <c r="AD143" s="5"/>
      <c r="AE143" s="5"/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2"/>
      <c r="AL143" s="12"/>
      <c r="AM143" s="12"/>
      <c r="AN143" s="12"/>
      <c r="AO143" s="12"/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0.62797777777777775</v>
      </c>
      <c r="FQ143" s="4">
        <f t="shared" si="37"/>
        <v>0.68247777777777774</v>
      </c>
      <c r="FR143" s="4">
        <f t="shared" si="38"/>
        <v>0.18243333333333334</v>
      </c>
      <c r="FS143" s="4">
        <f t="shared" si="39"/>
        <v>0.85199999999999998</v>
      </c>
      <c r="FT143" s="4">
        <f t="shared" si="40"/>
        <v>1.4E-2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/>
      <c r="H144" s="5"/>
      <c r="I144" s="5"/>
      <c r="J144" s="5"/>
      <c r="K144" s="5"/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/>
      <c r="R144" s="5"/>
      <c r="S144" s="5"/>
      <c r="T144" s="5"/>
      <c r="U144" s="5"/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/>
      <c r="AB144" s="5"/>
      <c r="AC144" s="5"/>
      <c r="AD144" s="5"/>
      <c r="AE144" s="5"/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2"/>
      <c r="AL144" s="12"/>
      <c r="AM144" s="12"/>
      <c r="AN144" s="12"/>
      <c r="AO144" s="12"/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/>
      <c r="BA144" s="4"/>
      <c r="BB144" s="4"/>
      <c r="BC144" s="4"/>
      <c r="BD144" s="4"/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0.62732727272727284</v>
      </c>
      <c r="FQ144" s="4">
        <f t="shared" si="37"/>
        <v>0.67832727272727267</v>
      </c>
      <c r="FR144" s="4">
        <f t="shared" si="38"/>
        <v>0.18534545454545451</v>
      </c>
      <c r="FS144" s="4">
        <f t="shared" si="39"/>
        <v>0.8545636363636363</v>
      </c>
      <c r="FT144" s="4">
        <f t="shared" si="40"/>
        <v>7.3545454545454548E-3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r=0.3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/>
      <c r="H145" s="5"/>
      <c r="I145" s="5"/>
      <c r="J145" s="5"/>
      <c r="K145" s="5"/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/>
      <c r="R145" s="5"/>
      <c r="S145" s="5"/>
      <c r="T145" s="5"/>
      <c r="U145" s="5"/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/>
      <c r="AB145" s="5"/>
      <c r="AC145" s="5"/>
      <c r="AD145" s="5"/>
      <c r="AE145" s="5"/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2"/>
      <c r="AL145" s="12"/>
      <c r="AM145" s="12"/>
      <c r="AN145" s="12"/>
      <c r="AO145" s="12"/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/>
      <c r="BA145" s="4"/>
      <c r="BB145" s="4"/>
      <c r="BC145" s="4"/>
      <c r="BD145" s="4"/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0.62929090909090912</v>
      </c>
      <c r="FQ145" s="4">
        <f t="shared" si="37"/>
        <v>0.68437272727272713</v>
      </c>
      <c r="FR145" s="4">
        <f t="shared" si="38"/>
        <v>0.17794545454545455</v>
      </c>
      <c r="FS145" s="4">
        <f t="shared" si="39"/>
        <v>0.85477272727272724</v>
      </c>
      <c r="FT145" s="4">
        <f t="shared" si="40"/>
        <v>1.0481818181818182E-2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/>
      <c r="H146" s="5"/>
      <c r="I146" s="5"/>
      <c r="J146" s="5"/>
      <c r="K146" s="5"/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/>
      <c r="R146" s="5"/>
      <c r="S146" s="5"/>
      <c r="T146" s="5"/>
      <c r="U146" s="5"/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/>
      <c r="AB146" s="5"/>
      <c r="AC146" s="5"/>
      <c r="AD146" s="5"/>
      <c r="AE146" s="5"/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2"/>
      <c r="AL146" s="12"/>
      <c r="AM146" s="12"/>
      <c r="AN146" s="12"/>
      <c r="AO146" s="12"/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0.6729750000000001</v>
      </c>
      <c r="FQ146" s="4">
        <f t="shared" si="37"/>
        <v>0.78286250000000002</v>
      </c>
      <c r="FR146" s="4">
        <f t="shared" si="38"/>
        <v>0.12535000000000002</v>
      </c>
      <c r="FS146" s="4">
        <f t="shared" si="39"/>
        <v>0.67092499999999999</v>
      </c>
      <c r="FT146" s="4">
        <f t="shared" si="40"/>
        <v>7.4624999999999995E-3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k=5,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r=0.7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/>
      <c r="H147" s="5"/>
      <c r="I147" s="5"/>
      <c r="J147" s="5"/>
      <c r="K147" s="5"/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/>
      <c r="R147" s="5"/>
      <c r="S147" s="5"/>
      <c r="T147" s="5"/>
      <c r="U147" s="5"/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/>
      <c r="AB147" s="5"/>
      <c r="AC147" s="5"/>
      <c r="AD147" s="5"/>
      <c r="AE147" s="5"/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2"/>
      <c r="AL147" s="12"/>
      <c r="AM147" s="12"/>
      <c r="AN147" s="12"/>
      <c r="AO147" s="12"/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0.63492499999999996</v>
      </c>
      <c r="FQ147" s="4">
        <f t="shared" si="37"/>
        <v>0.69832500000000008</v>
      </c>
      <c r="FR147" s="4">
        <f t="shared" si="38"/>
        <v>0.164325</v>
      </c>
      <c r="FS147" s="4">
        <f t="shared" si="39"/>
        <v>0.84626250000000003</v>
      </c>
      <c r="FT147" s="4">
        <f t="shared" si="40"/>
        <v>1.0937500000000001E-2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/>
      <c r="H148" s="5"/>
      <c r="I148" s="5"/>
      <c r="J148" s="5"/>
      <c r="K148" s="5"/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/>
      <c r="R148" s="5"/>
      <c r="S148" s="5"/>
      <c r="T148" s="5"/>
      <c r="U148" s="5"/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/>
      <c r="AB148" s="5"/>
      <c r="AC148" s="5"/>
      <c r="AD148" s="5"/>
      <c r="AE148" s="5"/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2"/>
      <c r="AL148" s="12"/>
      <c r="AM148" s="12"/>
      <c r="AN148" s="12"/>
      <c r="AO148" s="12"/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0.63897500000000007</v>
      </c>
      <c r="FQ148" s="4">
        <f t="shared" si="37"/>
        <v>0.70242499999999997</v>
      </c>
      <c r="FR148" s="4">
        <f t="shared" si="38"/>
        <v>0.16147500000000001</v>
      </c>
      <c r="FS148" s="4">
        <f t="shared" si="39"/>
        <v>0.84200000000000008</v>
      </c>
      <c r="FT148" s="4">
        <f t="shared" si="40"/>
        <v>7.4499999999999992E-3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k=5,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/>
      <c r="H149" s="5"/>
      <c r="I149" s="5"/>
      <c r="J149" s="5"/>
      <c r="K149" s="5"/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/>
      <c r="R149" s="5"/>
      <c r="S149" s="5"/>
      <c r="T149" s="5"/>
      <c r="U149" s="5"/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/>
      <c r="AB149" s="5"/>
      <c r="AC149" s="5"/>
      <c r="AD149" s="5"/>
      <c r="AE149" s="5"/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2"/>
      <c r="AL149" s="12"/>
      <c r="AM149" s="12"/>
      <c r="AN149" s="12"/>
      <c r="AO149" s="12"/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0.64050000000000007</v>
      </c>
      <c r="FQ149" s="4">
        <f t="shared" si="37"/>
        <v>0.70939999999999992</v>
      </c>
      <c r="FR149" s="4">
        <f t="shared" si="38"/>
        <v>0.15978750000000003</v>
      </c>
      <c r="FS149" s="4">
        <f t="shared" si="39"/>
        <v>0.84853749999999994</v>
      </c>
      <c r="FT149" s="4">
        <f t="shared" si="40"/>
        <v>1.1324999999999998E-2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/>
      <c r="H150" s="5"/>
      <c r="I150" s="5"/>
      <c r="J150" s="5"/>
      <c r="K150" s="5"/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/>
      <c r="R150" s="5"/>
      <c r="S150" s="5"/>
      <c r="T150" s="5"/>
      <c r="U150" s="5"/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/>
      <c r="AB150" s="5"/>
      <c r="AC150" s="5"/>
      <c r="AD150" s="5"/>
      <c r="AE150" s="5"/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2"/>
      <c r="AL150" s="12"/>
      <c r="AM150" s="12"/>
      <c r="AN150" s="12"/>
      <c r="AO150" s="12"/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0.63451249999999992</v>
      </c>
      <c r="FQ150" s="4">
        <f t="shared" si="37"/>
        <v>0.69956249999999998</v>
      </c>
      <c r="FR150" s="4">
        <f t="shared" si="38"/>
        <v>0.1653125</v>
      </c>
      <c r="FS150" s="4">
        <f t="shared" si="39"/>
        <v>0.85179999999999989</v>
      </c>
      <c r="FT150" s="4">
        <f t="shared" si="40"/>
        <v>1.0775000000000002E-2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/>
      <c r="H151" s="5"/>
      <c r="I151" s="5"/>
      <c r="J151" s="5"/>
      <c r="K151" s="5"/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/>
      <c r="R151" s="5"/>
      <c r="S151" s="5"/>
      <c r="T151" s="5"/>
      <c r="U151" s="5"/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/>
      <c r="AB151" s="5"/>
      <c r="AC151" s="5"/>
      <c r="AD151" s="5"/>
      <c r="AE151" s="5"/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2"/>
      <c r="AL151" s="12"/>
      <c r="AM151" s="12"/>
      <c r="AN151" s="12"/>
      <c r="AO151" s="12"/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0.63582500000000008</v>
      </c>
      <c r="FQ151" s="4">
        <f t="shared" si="37"/>
        <v>0.6978375</v>
      </c>
      <c r="FR151" s="4">
        <f t="shared" si="38"/>
        <v>0.16935</v>
      </c>
      <c r="FS151" s="4">
        <f t="shared" si="39"/>
        <v>0.85003749999999989</v>
      </c>
      <c r="FT151" s="4">
        <f t="shared" si="40"/>
        <v>1.18E-2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k=5,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/>
      <c r="H152" s="5"/>
      <c r="I152" s="5"/>
      <c r="J152" s="5"/>
      <c r="K152" s="5"/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/>
      <c r="R152" s="5"/>
      <c r="S152" s="5"/>
      <c r="T152" s="5"/>
      <c r="U152" s="5"/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/>
      <c r="AB152" s="5"/>
      <c r="AC152" s="5"/>
      <c r="AD152" s="5"/>
      <c r="AE152" s="5"/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2"/>
      <c r="AL152" s="12"/>
      <c r="AM152" s="12"/>
      <c r="AN152" s="12"/>
      <c r="AO152" s="12"/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0.63713750000000002</v>
      </c>
      <c r="FQ152" s="4">
        <f t="shared" si="37"/>
        <v>0.69182500000000002</v>
      </c>
      <c r="FR152" s="4">
        <f t="shared" si="38"/>
        <v>0.16266250000000002</v>
      </c>
      <c r="FS152" s="4">
        <f t="shared" si="39"/>
        <v>0.83147500000000008</v>
      </c>
      <c r="FT152" s="4">
        <f t="shared" si="40"/>
        <v>5.9125000000000002E-3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k=5,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/>
      <c r="H153" s="5"/>
      <c r="I153" s="5"/>
      <c r="J153" s="5"/>
      <c r="K153" s="5"/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/>
      <c r="R153" s="5"/>
      <c r="S153" s="5"/>
      <c r="T153" s="5"/>
      <c r="U153" s="5"/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/>
      <c r="AB153" s="5"/>
      <c r="AC153" s="5"/>
      <c r="AD153" s="5"/>
      <c r="AE153" s="5"/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2"/>
      <c r="AL153" s="12"/>
      <c r="AM153" s="12"/>
      <c r="AN153" s="12"/>
      <c r="AO153" s="12"/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/>
      <c r="BA153" s="4"/>
      <c r="BB153" s="4"/>
      <c r="BC153" s="4"/>
      <c r="BD153" s="4"/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0.62550000000000006</v>
      </c>
      <c r="FQ153" s="4">
        <f t="shared" si="37"/>
        <v>0.67368181818181816</v>
      </c>
      <c r="FR153" s="4">
        <f t="shared" si="38"/>
        <v>0.1908636363636364</v>
      </c>
      <c r="FS153" s="4">
        <f t="shared" si="39"/>
        <v>0.85174545454545447</v>
      </c>
      <c r="FT153" s="4">
        <f t="shared" si="40"/>
        <v>9.0727272727272722E-3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r=0.3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/>
      <c r="H154" s="5"/>
      <c r="I154" s="5"/>
      <c r="J154" s="5"/>
      <c r="K154" s="5"/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/>
      <c r="R154" s="5"/>
      <c r="S154" s="5"/>
      <c r="T154" s="5"/>
      <c r="U154" s="5"/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/>
      <c r="AB154" s="5"/>
      <c r="AC154" s="5"/>
      <c r="AD154" s="5"/>
      <c r="AE154" s="5"/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2"/>
      <c r="AL154" s="12"/>
      <c r="AM154" s="12"/>
      <c r="AN154" s="12"/>
      <c r="AO154" s="12"/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0.65102499999999996</v>
      </c>
      <c r="FQ154" s="4">
        <f t="shared" si="37"/>
        <v>0.72054999999999991</v>
      </c>
      <c r="FR154" s="4">
        <f t="shared" si="38"/>
        <v>0.1507125</v>
      </c>
      <c r="FS154" s="4">
        <f t="shared" si="39"/>
        <v>0.80941249999999998</v>
      </c>
      <c r="FT154" s="4">
        <f t="shared" si="40"/>
        <v>6.2000000000000006E-3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k=50, r=0.5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/>
      <c r="H155" s="5"/>
      <c r="I155" s="5"/>
      <c r="J155" s="5"/>
      <c r="K155" s="5"/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/>
      <c r="R155" s="5"/>
      <c r="S155" s="5"/>
      <c r="T155" s="5"/>
      <c r="U155" s="5"/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/>
      <c r="AB155" s="5"/>
      <c r="AC155" s="5"/>
      <c r="AD155" s="5"/>
      <c r="AE155" s="5"/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2"/>
      <c r="AL155" s="12"/>
      <c r="AM155" s="12"/>
      <c r="AN155" s="12"/>
      <c r="AO155" s="12"/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0.62247500000000011</v>
      </c>
      <c r="FQ155" s="4">
        <f t="shared" si="37"/>
        <v>0.66344999999999987</v>
      </c>
      <c r="FR155" s="4">
        <f t="shared" si="38"/>
        <v>0.20251249999999996</v>
      </c>
      <c r="FS155" s="4">
        <f t="shared" si="39"/>
        <v>0.84028749999999985</v>
      </c>
      <c r="FT155" s="4">
        <f t="shared" si="40"/>
        <v>9.2750000000000003E-3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k=10,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r=0.3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/>
      <c r="H156" s="5"/>
      <c r="I156" s="5"/>
      <c r="J156" s="5"/>
      <c r="K156" s="5"/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/>
      <c r="R156" s="5"/>
      <c r="S156" s="5"/>
      <c r="T156" s="5"/>
      <c r="U156" s="5"/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/>
      <c r="AB156" s="5"/>
      <c r="AC156" s="5"/>
      <c r="AD156" s="5"/>
      <c r="AE156" s="5"/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2"/>
      <c r="AL156" s="12"/>
      <c r="AM156" s="12"/>
      <c r="AN156" s="12"/>
      <c r="AO156" s="12"/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0.654725</v>
      </c>
      <c r="FQ156" s="4">
        <f t="shared" si="37"/>
        <v>0.73005000000000009</v>
      </c>
      <c r="FR156" s="4">
        <f t="shared" si="38"/>
        <v>0.16278750000000003</v>
      </c>
      <c r="FS156" s="4">
        <f t="shared" si="39"/>
        <v>0.84219999999999995</v>
      </c>
      <c r="FT156" s="4">
        <f t="shared" si="40"/>
        <v>9.5500000000000012E-3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/>
      <c r="H157" s="5"/>
      <c r="I157" s="5"/>
      <c r="J157" s="5"/>
      <c r="K157" s="5"/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/>
      <c r="R157" s="5"/>
      <c r="S157" s="5"/>
      <c r="T157" s="5"/>
      <c r="U157" s="5"/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/>
      <c r="AB157" s="5"/>
      <c r="AC157" s="5"/>
      <c r="AD157" s="5"/>
      <c r="AE157" s="5"/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2"/>
      <c r="AL157" s="12"/>
      <c r="AM157" s="12"/>
      <c r="AN157" s="12"/>
      <c r="AO157" s="12"/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0.66058750000000011</v>
      </c>
      <c r="FQ157" s="4">
        <f t="shared" si="37"/>
        <v>0.73262500000000008</v>
      </c>
      <c r="FR157" s="4">
        <f t="shared" si="38"/>
        <v>0.138875</v>
      </c>
      <c r="FS157" s="4">
        <f t="shared" si="39"/>
        <v>0.76566250000000002</v>
      </c>
      <c r="FT157" s="4">
        <f t="shared" si="40"/>
        <v>9.8624999999999997E-3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r=0.5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/>
      <c r="H158" s="5"/>
      <c r="I158" s="5"/>
      <c r="J158" s="5"/>
      <c r="K158" s="5"/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/>
      <c r="R158" s="5"/>
      <c r="S158" s="5"/>
      <c r="T158" s="5"/>
      <c r="U158" s="5"/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/>
      <c r="AB158" s="5"/>
      <c r="AC158" s="5"/>
      <c r="AD158" s="5"/>
      <c r="AE158" s="5"/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2"/>
      <c r="AL158" s="12"/>
      <c r="AM158" s="12"/>
      <c r="AN158" s="12"/>
      <c r="AO158" s="12"/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0.63850000000000007</v>
      </c>
      <c r="FQ158" s="4">
        <f t="shared" si="37"/>
        <v>0.71767499999999995</v>
      </c>
      <c r="FR158" s="4">
        <f t="shared" si="38"/>
        <v>0.15688750000000001</v>
      </c>
      <c r="FS158" s="4">
        <f t="shared" si="39"/>
        <v>0.87200000000000011</v>
      </c>
      <c r="FT158" s="4">
        <f t="shared" si="40"/>
        <v>5.65125E-2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r=0.1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/>
      <c r="H159" s="5"/>
      <c r="I159" s="5"/>
      <c r="J159" s="5"/>
      <c r="K159" s="5"/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/>
      <c r="R159" s="5"/>
      <c r="S159" s="5"/>
      <c r="T159" s="5"/>
      <c r="U159" s="5"/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/>
      <c r="AB159" s="5"/>
      <c r="AC159" s="5"/>
      <c r="AD159" s="5"/>
      <c r="AE159" s="5"/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2"/>
      <c r="AL159" s="12"/>
      <c r="AM159" s="12"/>
      <c r="AN159" s="12"/>
      <c r="AO159" s="12"/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0.72676249999999998</v>
      </c>
      <c r="FQ159" s="4">
        <f t="shared" si="37"/>
        <v>0.89312499999999995</v>
      </c>
      <c r="FR159" s="4">
        <f t="shared" si="38"/>
        <v>4.9512499999999994E-2</v>
      </c>
      <c r="FS159" s="4">
        <f t="shared" si="39"/>
        <v>0.56671249999999995</v>
      </c>
      <c r="FT159" s="4">
        <f t="shared" si="40"/>
        <v>8.212500000000001E-3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r=0.3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r=0.3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/>
      <c r="H160" s="5"/>
      <c r="I160" s="5"/>
      <c r="J160" s="5"/>
      <c r="K160" s="5"/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/>
      <c r="R160" s="5"/>
      <c r="S160" s="5"/>
      <c r="T160" s="5"/>
      <c r="U160" s="5"/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/>
      <c r="AB160" s="5"/>
      <c r="AC160" s="5"/>
      <c r="AD160" s="5"/>
      <c r="AE160" s="5"/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2"/>
      <c r="AL160" s="12"/>
      <c r="AM160" s="12"/>
      <c r="AN160" s="12"/>
      <c r="AO160" s="12"/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0.69639999999999991</v>
      </c>
      <c r="FQ160" s="4">
        <f t="shared" si="37"/>
        <v>0.83547499999999997</v>
      </c>
      <c r="FR160" s="4">
        <f t="shared" si="38"/>
        <v>6.328750000000001E-2</v>
      </c>
      <c r="FS160" s="4">
        <f t="shared" si="39"/>
        <v>0.64205000000000012</v>
      </c>
      <c r="FT160" s="4">
        <f t="shared" si="40"/>
        <v>8.5000000000000006E-3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k=100, r=0.5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k=100, r=0.5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r=0.7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/>
      <c r="H161" s="5"/>
      <c r="I161" s="5"/>
      <c r="J161" s="5"/>
      <c r="K161" s="5"/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/>
      <c r="R161" s="5"/>
      <c r="S161" s="5"/>
      <c r="T161" s="5"/>
      <c r="U161" s="5"/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/>
      <c r="AB161" s="5"/>
      <c r="AC161" s="5"/>
      <c r="AD161" s="5"/>
      <c r="AE161" s="5"/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2"/>
      <c r="AL161" s="12"/>
      <c r="AM161" s="12"/>
      <c r="AN161" s="12"/>
      <c r="AO161" s="12"/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0.68397499999999989</v>
      </c>
      <c r="FQ161" s="4">
        <f t="shared" si="37"/>
        <v>0.80871250000000006</v>
      </c>
      <c r="FR161" s="4">
        <f t="shared" si="38"/>
        <v>6.7100000000000007E-2</v>
      </c>
      <c r="FS161" s="4">
        <f t="shared" si="39"/>
        <v>0.66744999999999999</v>
      </c>
      <c r="FT161" s="4">
        <f t="shared" si="40"/>
        <v>8.0999999999999996E-3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k=100, r=0.5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/>
      <c r="H162" s="5"/>
      <c r="I162" s="5"/>
      <c r="J162" s="5"/>
      <c r="K162" s="5"/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/>
      <c r="R162" s="5"/>
      <c r="S162" s="5"/>
      <c r="T162" s="5"/>
      <c r="U162" s="5"/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/>
      <c r="AB162" s="5"/>
      <c r="AC162" s="5"/>
      <c r="AD162" s="5"/>
      <c r="AE162" s="5"/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2"/>
      <c r="AL162" s="12"/>
      <c r="AM162" s="12"/>
      <c r="AN162" s="12"/>
      <c r="AO162" s="12"/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0.63408749999999992</v>
      </c>
      <c r="FQ162" s="4">
        <f t="shared" si="37"/>
        <v>0.70225000000000004</v>
      </c>
      <c r="FR162" s="4">
        <f t="shared" si="38"/>
        <v>0.17265</v>
      </c>
      <c r="FS162" s="4">
        <f t="shared" si="39"/>
        <v>0.86448749999999996</v>
      </c>
      <c r="FT162" s="4">
        <f t="shared" si="40"/>
        <v>1.7524999999999999E-2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/>
      <c r="H163" s="5"/>
      <c r="I163" s="5"/>
      <c r="J163" s="5"/>
      <c r="K163" s="5"/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/>
      <c r="R163" s="5"/>
      <c r="S163" s="5"/>
      <c r="T163" s="5"/>
      <c r="U163" s="5"/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/>
      <c r="AB163" s="5"/>
      <c r="AC163" s="5"/>
      <c r="AD163" s="5"/>
      <c r="AE163" s="5"/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2"/>
      <c r="AL163" s="12"/>
      <c r="AM163" s="12"/>
      <c r="AN163" s="12"/>
      <c r="AO163" s="12"/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/>
      <c r="BA163" s="4"/>
      <c r="BB163" s="4"/>
      <c r="BC163" s="4"/>
      <c r="BD163" s="4"/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0.63555454545454548</v>
      </c>
      <c r="FQ163" s="4">
        <f t="shared" si="37"/>
        <v>0.71727272727272717</v>
      </c>
      <c r="FR163" s="4">
        <f t="shared" si="38"/>
        <v>0.22130909090909093</v>
      </c>
      <c r="FS163" s="4">
        <f t="shared" si="39"/>
        <v>0.93859090909090914</v>
      </c>
      <c r="FT163" s="4">
        <f t="shared" si="40"/>
        <v>6.8090909090909087E-3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/>
      <c r="H164" s="5"/>
      <c r="I164" s="5"/>
      <c r="J164" s="5"/>
      <c r="K164" s="5"/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/>
      <c r="R164" s="5"/>
      <c r="S164" s="5"/>
      <c r="T164" s="5"/>
      <c r="U164" s="5"/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/>
      <c r="AB164" s="5"/>
      <c r="AC164" s="5"/>
      <c r="AD164" s="5"/>
      <c r="AE164" s="5"/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2"/>
      <c r="AL164" s="12"/>
      <c r="AM164" s="12"/>
      <c r="AN164" s="12"/>
      <c r="AO164" s="12"/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/>
      <c r="BA164" s="4"/>
      <c r="BB164" s="4"/>
      <c r="BC164" s="4"/>
      <c r="BD164" s="4"/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0.63201818181818181</v>
      </c>
      <c r="FQ164" s="4">
        <f t="shared" si="37"/>
        <v>0.70348181818181821</v>
      </c>
      <c r="FR164" s="4">
        <f t="shared" si="38"/>
        <v>0.21810909090909092</v>
      </c>
      <c r="FS164" s="4">
        <f t="shared" si="39"/>
        <v>0.92270000000000008</v>
      </c>
      <c r="FT164" s="4">
        <f t="shared" si="40"/>
        <v>6.2545454545454545E-3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/>
      <c r="H165" s="5"/>
      <c r="I165" s="5"/>
      <c r="J165" s="5"/>
      <c r="K165" s="5"/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/>
      <c r="R165" s="5"/>
      <c r="S165" s="5"/>
      <c r="T165" s="5"/>
      <c r="U165" s="5"/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/>
      <c r="AB165" s="5"/>
      <c r="AC165" s="5"/>
      <c r="AD165" s="5"/>
      <c r="AE165" s="5"/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2"/>
      <c r="AL165" s="12"/>
      <c r="AM165" s="12"/>
      <c r="AN165" s="12"/>
      <c r="AO165" s="12"/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/>
      <c r="BA165" s="4"/>
      <c r="BB165" s="4"/>
      <c r="BC165" s="4"/>
      <c r="BD165" s="4"/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0.63259999999999994</v>
      </c>
      <c r="FQ165" s="4">
        <f t="shared" si="37"/>
        <v>0.70369999999999999</v>
      </c>
      <c r="FR165" s="4">
        <f t="shared" si="38"/>
        <v>0.22424545454545458</v>
      </c>
      <c r="FS165" s="4">
        <f t="shared" si="39"/>
        <v>0.92270000000000008</v>
      </c>
      <c r="FT165" s="4">
        <f t="shared" si="40"/>
        <v>6.2727272727272718E-3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k=10,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/>
      <c r="H166" s="5"/>
      <c r="I166" s="5"/>
      <c r="J166" s="5"/>
      <c r="K166" s="5"/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/>
      <c r="R166" s="5"/>
      <c r="S166" s="5"/>
      <c r="T166" s="5"/>
      <c r="U166" s="5"/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/>
      <c r="AB166" s="5"/>
      <c r="AC166" s="5"/>
      <c r="AD166" s="5"/>
      <c r="AE166" s="5"/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2"/>
      <c r="AL166" s="12"/>
      <c r="AM166" s="12"/>
      <c r="AN166" s="12"/>
      <c r="AO166" s="12"/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/>
      <c r="BA166" s="4"/>
      <c r="BB166" s="4"/>
      <c r="BC166" s="4"/>
      <c r="BD166" s="4"/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0.62434545454545454</v>
      </c>
      <c r="FQ166" s="4">
        <f t="shared" si="37"/>
        <v>0.67996363636363644</v>
      </c>
      <c r="FR166" s="4">
        <f t="shared" si="38"/>
        <v>0.22477272727272729</v>
      </c>
      <c r="FS166" s="4">
        <f t="shared" si="39"/>
        <v>0.8865909090909091</v>
      </c>
      <c r="FT166" s="4">
        <f t="shared" si="40"/>
        <v>7.2272727272727271E-3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k=10,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/>
      <c r="H167" s="5"/>
      <c r="I167" s="5"/>
      <c r="J167" s="5"/>
      <c r="K167" s="5"/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/>
      <c r="R167" s="5"/>
      <c r="S167" s="5"/>
      <c r="T167" s="5"/>
      <c r="U167" s="5"/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/>
      <c r="AB167" s="5"/>
      <c r="AC167" s="5"/>
      <c r="AD167" s="5"/>
      <c r="AE167" s="5"/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2"/>
      <c r="AL167" s="12"/>
      <c r="AM167" s="12"/>
      <c r="AN167" s="12"/>
      <c r="AO167" s="12"/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/>
      <c r="BA167" s="4"/>
      <c r="BB167" s="4"/>
      <c r="BC167" s="4"/>
      <c r="BD167" s="4"/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0.63078181818181822</v>
      </c>
      <c r="FQ167" s="4">
        <f t="shared" si="37"/>
        <v>0.69977272727272721</v>
      </c>
      <c r="FR167" s="4">
        <f t="shared" si="38"/>
        <v>0.21928181818181816</v>
      </c>
      <c r="FS167" s="4">
        <f t="shared" si="39"/>
        <v>0.92270000000000008</v>
      </c>
      <c r="FT167" s="4">
        <f t="shared" si="40"/>
        <v>6.3272727272727265E-3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/>
      <c r="H168" s="5"/>
      <c r="I168" s="5"/>
      <c r="J168" s="5"/>
      <c r="K168" s="5"/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/>
      <c r="R168" s="5"/>
      <c r="S168" s="5"/>
      <c r="T168" s="5"/>
      <c r="U168" s="5"/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/>
      <c r="AB168" s="5"/>
      <c r="AC168" s="5"/>
      <c r="AD168" s="5"/>
      <c r="AE168" s="5"/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2"/>
      <c r="AL168" s="12"/>
      <c r="AM168" s="12"/>
      <c r="AN168" s="12"/>
      <c r="AO168" s="12"/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0.63271250000000001</v>
      </c>
      <c r="FQ168" s="4">
        <f t="shared" si="37"/>
        <v>0.70312500000000011</v>
      </c>
      <c r="FR168" s="4">
        <f t="shared" si="38"/>
        <v>0.22376249999999998</v>
      </c>
      <c r="FS168" s="4">
        <f t="shared" si="39"/>
        <v>0.91686250000000002</v>
      </c>
      <c r="FT168" s="4">
        <f t="shared" si="40"/>
        <v>4.9249999999999997E-3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/>
      <c r="H169" s="5"/>
      <c r="I169" s="5"/>
      <c r="J169" s="5"/>
      <c r="K169" s="5"/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/>
      <c r="R169" s="5"/>
      <c r="S169" s="5"/>
      <c r="T169" s="5"/>
      <c r="U169" s="5"/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/>
      <c r="AB169" s="5"/>
      <c r="AC169" s="5"/>
      <c r="AD169" s="5"/>
      <c r="AE169" s="5"/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2"/>
      <c r="AL169" s="12"/>
      <c r="AM169" s="12"/>
      <c r="AN169" s="12"/>
      <c r="AO169" s="12"/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0.63834999999999997</v>
      </c>
      <c r="FQ169" s="4">
        <f t="shared" si="37"/>
        <v>0.71907500000000013</v>
      </c>
      <c r="FR169" s="4">
        <f t="shared" si="38"/>
        <v>0.2172125</v>
      </c>
      <c r="FS169" s="4">
        <f t="shared" si="39"/>
        <v>0.93500000000000005</v>
      </c>
      <c r="FT169" s="4">
        <f t="shared" si="40"/>
        <v>5.7499999999999999E-3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k=10,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/>
      <c r="H170" s="5"/>
      <c r="I170" s="5"/>
      <c r="J170" s="5"/>
      <c r="K170" s="5"/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/>
      <c r="R170" s="5"/>
      <c r="S170" s="5"/>
      <c r="T170" s="5"/>
      <c r="U170" s="5"/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/>
      <c r="AB170" s="5"/>
      <c r="AC170" s="5"/>
      <c r="AD170" s="5"/>
      <c r="AE170" s="5"/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2"/>
      <c r="AL170" s="12"/>
      <c r="AM170" s="12"/>
      <c r="AN170" s="12"/>
      <c r="AO170" s="12"/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0.63126250000000006</v>
      </c>
      <c r="FQ170" s="4">
        <f t="shared" si="37"/>
        <v>0.70235000000000003</v>
      </c>
      <c r="FR170" s="4">
        <f t="shared" si="38"/>
        <v>0.21953750000000002</v>
      </c>
      <c r="FS170" s="4">
        <f t="shared" si="39"/>
        <v>0.91686250000000002</v>
      </c>
      <c r="FT170" s="4">
        <f t="shared" si="40"/>
        <v>4.9375E-3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/>
      <c r="H171" s="5"/>
      <c r="I171" s="5"/>
      <c r="J171" s="5"/>
      <c r="K171" s="5"/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/>
      <c r="R171" s="5"/>
      <c r="S171" s="5"/>
      <c r="T171" s="5"/>
      <c r="U171" s="5"/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/>
      <c r="AB171" s="5"/>
      <c r="AC171" s="5"/>
      <c r="AD171" s="5"/>
      <c r="AE171" s="5"/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2"/>
      <c r="AL171" s="12"/>
      <c r="AM171" s="12"/>
      <c r="AN171" s="12"/>
      <c r="AO171" s="12"/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0.637625</v>
      </c>
      <c r="FQ171" s="4">
        <f t="shared" si="37"/>
        <v>0.72750000000000004</v>
      </c>
      <c r="FR171" s="4">
        <f t="shared" si="38"/>
        <v>0.22467500000000001</v>
      </c>
      <c r="FS171" s="4">
        <f t="shared" si="39"/>
        <v>0.93500000000000005</v>
      </c>
      <c r="FT171" s="4">
        <f t="shared" si="40"/>
        <v>5.9125000000000002E-3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/>
      <c r="H172" s="5"/>
      <c r="I172" s="5"/>
      <c r="J172" s="5"/>
      <c r="K172" s="5"/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/>
      <c r="R172" s="5"/>
      <c r="S172" s="5"/>
      <c r="T172" s="5"/>
      <c r="U172" s="5"/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/>
      <c r="AB172" s="5"/>
      <c r="AC172" s="5"/>
      <c r="AD172" s="5"/>
      <c r="AE172" s="5"/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2"/>
      <c r="AL172" s="12"/>
      <c r="AM172" s="12"/>
      <c r="AN172" s="12"/>
      <c r="AO172" s="12"/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0.6384875000000001</v>
      </c>
      <c r="FQ172" s="4">
        <f t="shared" si="37"/>
        <v>0.7294250000000001</v>
      </c>
      <c r="FR172" s="4">
        <f t="shared" si="38"/>
        <v>0.22405000000000003</v>
      </c>
      <c r="FS172" s="4">
        <f t="shared" si="39"/>
        <v>0.93500000000000005</v>
      </c>
      <c r="FT172" s="4">
        <f t="shared" si="40"/>
        <v>7.0125000000000005E-3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/>
      <c r="H173" s="5"/>
      <c r="I173" s="5"/>
      <c r="J173" s="5"/>
      <c r="K173" s="5"/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/>
      <c r="R173" s="5"/>
      <c r="S173" s="5"/>
      <c r="T173" s="5"/>
      <c r="U173" s="5"/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/>
      <c r="AB173" s="5"/>
      <c r="AC173" s="5"/>
      <c r="AD173" s="5"/>
      <c r="AE173" s="5"/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2"/>
      <c r="AL173" s="12"/>
      <c r="AM173" s="12"/>
      <c r="AN173" s="12"/>
      <c r="AO173" s="12"/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0.63714999999999999</v>
      </c>
      <c r="FQ173" s="4">
        <f t="shared" si="37"/>
        <v>0.71742499999999998</v>
      </c>
      <c r="FR173" s="4">
        <f t="shared" si="38"/>
        <v>0.21777500000000002</v>
      </c>
      <c r="FS173" s="4">
        <f t="shared" si="39"/>
        <v>0.93500000000000005</v>
      </c>
      <c r="FT173" s="4">
        <f t="shared" si="40"/>
        <v>5.5375000000000008E-3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k=10,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/>
      <c r="H174" s="5"/>
      <c r="I174" s="5"/>
      <c r="J174" s="5"/>
      <c r="K174" s="5"/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/>
      <c r="R174" s="5"/>
      <c r="S174" s="5"/>
      <c r="T174" s="5"/>
      <c r="U174" s="5"/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/>
      <c r="AB174" s="5"/>
      <c r="AC174" s="5"/>
      <c r="AD174" s="5"/>
      <c r="AE174" s="5"/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2"/>
      <c r="AL174" s="12"/>
      <c r="AM174" s="12"/>
      <c r="AN174" s="12"/>
      <c r="AO174" s="12"/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0.63837499999999991</v>
      </c>
      <c r="FQ174" s="4">
        <f t="shared" si="37"/>
        <v>0.72026250000000003</v>
      </c>
      <c r="FR174" s="4">
        <f t="shared" si="38"/>
        <v>0.21697499999999997</v>
      </c>
      <c r="FS174" s="4">
        <f t="shared" si="39"/>
        <v>0.93500000000000005</v>
      </c>
      <c r="FT174" s="4">
        <f t="shared" si="40"/>
        <v>6.6E-3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k=10,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/>
      <c r="H175" s="5"/>
      <c r="I175" s="5"/>
      <c r="J175" s="5"/>
      <c r="K175" s="5"/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/>
      <c r="R175" s="5"/>
      <c r="S175" s="5"/>
      <c r="T175" s="5"/>
      <c r="U175" s="5"/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/>
      <c r="AB175" s="5"/>
      <c r="AC175" s="5"/>
      <c r="AD175" s="5"/>
      <c r="AE175" s="5"/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2"/>
      <c r="AL175" s="12"/>
      <c r="AM175" s="12"/>
      <c r="AN175" s="12"/>
      <c r="AO175" s="12"/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0.63779999999999992</v>
      </c>
      <c r="FQ175" s="4">
        <f t="shared" si="37"/>
        <v>0.72183750000000013</v>
      </c>
      <c r="FR175" s="4">
        <f t="shared" si="38"/>
        <v>0.2219875</v>
      </c>
      <c r="FS175" s="4">
        <f t="shared" si="39"/>
        <v>0.93500000000000005</v>
      </c>
      <c r="FT175" s="4">
        <f t="shared" si="40"/>
        <v>5.45E-3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/>
      <c r="H176" s="5"/>
      <c r="I176" s="5"/>
      <c r="J176" s="5"/>
      <c r="K176" s="5"/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/>
      <c r="R176" s="5"/>
      <c r="S176" s="5"/>
      <c r="T176" s="5"/>
      <c r="U176" s="5"/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/>
      <c r="AB176" s="5"/>
      <c r="AC176" s="5"/>
      <c r="AD176" s="5"/>
      <c r="AE176" s="5"/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2"/>
      <c r="AL176" s="12"/>
      <c r="AM176" s="12"/>
      <c r="AN176" s="12"/>
      <c r="AO176" s="12"/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0.63886249999999989</v>
      </c>
      <c r="FQ176" s="4">
        <f t="shared" si="37"/>
        <v>0.72419999999999995</v>
      </c>
      <c r="FR176" s="4">
        <f t="shared" si="38"/>
        <v>0.221</v>
      </c>
      <c r="FS176" s="4">
        <f t="shared" si="39"/>
        <v>0.93500000000000005</v>
      </c>
      <c r="FT176" s="4">
        <f t="shared" si="40"/>
        <v>6.5874999999999996E-3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k=10,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/>
      <c r="H177" s="5"/>
      <c r="I177" s="5"/>
      <c r="J177" s="5"/>
      <c r="K177" s="5"/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/>
      <c r="R177" s="5"/>
      <c r="S177" s="5"/>
      <c r="T177" s="5"/>
      <c r="U177" s="5"/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/>
      <c r="AB177" s="5"/>
      <c r="AC177" s="5"/>
      <c r="AD177" s="5"/>
      <c r="AE177" s="5"/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2"/>
      <c r="AL177" s="12"/>
      <c r="AM177" s="12"/>
      <c r="AN177" s="12"/>
      <c r="AO177" s="12"/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0.63401249999999998</v>
      </c>
      <c r="FQ177" s="4">
        <f t="shared" ref="FQ177:FQ178" si="43">AVERAGEIFS(B177:FO177,metrics.est,"MSE")</f>
        <v>0.71471250000000008</v>
      </c>
      <c r="FR177" s="4">
        <f t="shared" ref="FR177:FR178" si="44">AVERAGEIFS(B177:FO177,metrics.est,"R")</f>
        <v>0.22475000000000003</v>
      </c>
      <c r="FS177" s="4">
        <f t="shared" ref="FS177:FS178" si="45">AVERAGEIFS(B177:FO177,metrics.est,"Coverage")</f>
        <v>0.91686250000000002</v>
      </c>
      <c r="FT177" s="4">
        <f t="shared" ref="FT177:FT178" si="46">AVERAGEIFS(B177:FO177,metrics.est,"Time")</f>
        <v>5.6249999999999998E-3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/>
      <c r="H178" s="5"/>
      <c r="I178" s="5"/>
      <c r="J178" s="5"/>
      <c r="K178" s="5"/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/>
      <c r="R178" s="5"/>
      <c r="S178" s="5"/>
      <c r="T178" s="5"/>
      <c r="U178" s="5"/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/>
      <c r="AB178" s="5"/>
      <c r="AC178" s="5"/>
      <c r="AD178" s="5"/>
      <c r="AE178" s="5"/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2"/>
      <c r="AL178" s="12"/>
      <c r="AM178" s="12"/>
      <c r="AN178" s="12"/>
      <c r="AO178" s="12"/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0.632575</v>
      </c>
      <c r="FQ178" s="4">
        <f t="shared" si="43"/>
        <v>0.70502500000000001</v>
      </c>
      <c r="FR178" s="4">
        <f t="shared" si="44"/>
        <v>0.2252875</v>
      </c>
      <c r="FS178" s="4">
        <f t="shared" si="45"/>
        <v>0.91686250000000002</v>
      </c>
      <c r="FT178" s="4">
        <f t="shared" si="46"/>
        <v>4.9624999999999999E-3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k=10,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/>
      <c r="H179" s="5"/>
      <c r="I179" s="5"/>
      <c r="J179" s="5"/>
      <c r="K179" s="5"/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/>
      <c r="R179" s="5"/>
      <c r="S179" s="5"/>
      <c r="T179" s="5"/>
      <c r="U179" s="5"/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/>
      <c r="AB179" s="5"/>
      <c r="AC179" s="5"/>
      <c r="AD179" s="5"/>
      <c r="AE179" s="5"/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2"/>
      <c r="AL179" s="12"/>
      <c r="AM179" s="12"/>
      <c r="AN179" s="12"/>
      <c r="AO179" s="12"/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0.62691249999999998</v>
      </c>
      <c r="FQ179" s="4">
        <f t="shared" ref="FQ179:FQ180" si="48">AVERAGEIFS(B179:FO179,metrics.est,"MSE")</f>
        <v>0.68707499999999999</v>
      </c>
      <c r="FR179" s="4">
        <f t="shared" ref="FR179:FR180" si="49">AVERAGEIFS(B179:FO179,metrics.est,"R")</f>
        <v>0.22457499999999997</v>
      </c>
      <c r="FS179" s="4">
        <f t="shared" ref="FS179:FS180" si="50">AVERAGEIFS(B179:FO179,metrics.est,"Coverage")</f>
        <v>0.88182499999999997</v>
      </c>
      <c r="FT179" s="4">
        <f t="shared" ref="FT179:FT180" si="51">AVERAGEIFS(B179:FO179,metrics.est,"Time")</f>
        <v>6.0625000000000002E-3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k=10,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/>
      <c r="H180" s="5"/>
      <c r="I180" s="5"/>
      <c r="J180" s="5"/>
      <c r="K180" s="5"/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/>
      <c r="R180" s="5"/>
      <c r="S180" s="5"/>
      <c r="T180" s="5"/>
      <c r="U180" s="5"/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/>
      <c r="AB180" s="5"/>
      <c r="AC180" s="5"/>
      <c r="AD180" s="5"/>
      <c r="AE180" s="5"/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2"/>
      <c r="AL180" s="12"/>
      <c r="AM180" s="12"/>
      <c r="AN180" s="12"/>
      <c r="AO180" s="12"/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0.64043749999999988</v>
      </c>
      <c r="FQ180" s="4">
        <f t="shared" si="48"/>
        <v>0.73248750000000007</v>
      </c>
      <c r="FR180" s="4">
        <f t="shared" si="49"/>
        <v>0.22271249999999998</v>
      </c>
      <c r="FS180" s="4">
        <f t="shared" si="50"/>
        <v>0.93500000000000005</v>
      </c>
      <c r="FT180" s="4">
        <f t="shared" si="51"/>
        <v>5.7750000000000006E-3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/>
      <c r="H181" s="5"/>
      <c r="I181" s="5"/>
      <c r="J181" s="5"/>
      <c r="K181" s="5"/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/>
      <c r="R181" s="5"/>
      <c r="S181" s="5"/>
      <c r="T181" s="5"/>
      <c r="U181" s="5"/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/>
      <c r="AB181" s="5"/>
      <c r="AC181" s="5"/>
      <c r="AD181" s="5"/>
      <c r="AE181" s="5"/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2"/>
      <c r="AL181" s="12"/>
      <c r="AM181" s="12"/>
      <c r="AN181" s="12"/>
      <c r="AO181" s="12"/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0.63037500000000002</v>
      </c>
      <c r="FQ181" s="4">
        <f t="shared" ref="FQ181:FQ182" si="53">AVERAGEIFS(B181:FO181,metrics.est,"MSE")</f>
        <v>0.6997874999999999</v>
      </c>
      <c r="FR181" s="4">
        <f t="shared" ref="FR181:FR182" si="54">AVERAGEIFS(B181:FO181,metrics.est,"R")</f>
        <v>0.22075</v>
      </c>
      <c r="FS181" s="4">
        <f t="shared" ref="FS181:FS182" si="55">AVERAGEIFS(B181:FO181,metrics.est,"Coverage")</f>
        <v>0.91686250000000002</v>
      </c>
      <c r="FT181" s="4">
        <f t="shared" ref="FT181:FT182" si="56">AVERAGEIFS(B181:FO181,metrics.est,"Time")</f>
        <v>5.1000000000000004E-3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2"/>
      <c r="AL182" s="12"/>
      <c r="AM182" s="12"/>
      <c r="AN182" s="12"/>
      <c r="AO182" s="12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2"/>
      <c r="AL183" s="12"/>
      <c r="AM183" s="12"/>
      <c r="AN183" s="12"/>
      <c r="AO183" s="12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/>
      <c r="H184" s="5"/>
      <c r="I184" s="5"/>
      <c r="J184" s="5"/>
      <c r="K184" s="5"/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/>
      <c r="R184" s="5"/>
      <c r="S184" s="5"/>
      <c r="T184" s="5"/>
      <c r="U184" s="5"/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/>
      <c r="AB184" s="5"/>
      <c r="AC184" s="5"/>
      <c r="AD184" s="5"/>
      <c r="AE184" s="5"/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2"/>
      <c r="AL184" s="12"/>
      <c r="AM184" s="12"/>
      <c r="AN184" s="12"/>
      <c r="AO184" s="12"/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0.63426249999999995</v>
      </c>
      <c r="FQ184" s="4">
        <f t="shared" si="37"/>
        <v>0.70606250000000004</v>
      </c>
      <c r="FR184" s="4">
        <f t="shared" si="38"/>
        <v>0.2225</v>
      </c>
      <c r="FS184" s="4">
        <f t="shared" si="39"/>
        <v>0.91686250000000002</v>
      </c>
      <c r="FT184" s="4">
        <f t="shared" si="40"/>
        <v>5.4625000000000003E-3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/>
      <c r="H185" s="5"/>
      <c r="I185" s="5"/>
      <c r="J185" s="5"/>
      <c r="K185" s="5"/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/>
      <c r="R185" s="5"/>
      <c r="S185" s="5"/>
      <c r="T185" s="5"/>
      <c r="U185" s="5"/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/>
      <c r="AB185" s="5"/>
      <c r="AC185" s="5"/>
      <c r="AD185" s="5"/>
      <c r="AE185" s="5"/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2"/>
      <c r="AL185" s="12"/>
      <c r="AM185" s="12"/>
      <c r="AN185" s="12"/>
      <c r="AO185" s="12"/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0.6392374999999999</v>
      </c>
      <c r="FQ185" s="4">
        <f t="shared" si="37"/>
        <v>0.7216625000000001</v>
      </c>
      <c r="FR185" s="4">
        <f t="shared" si="38"/>
        <v>0.21553749999999999</v>
      </c>
      <c r="FS185" s="4">
        <f t="shared" si="39"/>
        <v>0.93500000000000005</v>
      </c>
      <c r="FT185" s="4">
        <f t="shared" si="40"/>
        <v>5.5875000000000005E-3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k=10,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/>
      <c r="H186" s="5"/>
      <c r="I186" s="5"/>
      <c r="J186" s="5"/>
      <c r="K186" s="5"/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/>
      <c r="R186" s="5"/>
      <c r="S186" s="5"/>
      <c r="T186" s="5"/>
      <c r="U186" s="5"/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/>
      <c r="AB186" s="5"/>
      <c r="AC186" s="5"/>
      <c r="AD186" s="5"/>
      <c r="AE186" s="5"/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2"/>
      <c r="AL186" s="12"/>
      <c r="AM186" s="12"/>
      <c r="AN186" s="12"/>
      <c r="AO186" s="12"/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0.63211249999999997</v>
      </c>
      <c r="FQ186" s="4">
        <f t="shared" si="37"/>
        <v>0.70509999999999995</v>
      </c>
      <c r="FR186" s="4">
        <f t="shared" si="38"/>
        <v>0.21804999999999999</v>
      </c>
      <c r="FS186" s="4">
        <f t="shared" si="39"/>
        <v>0.91686250000000002</v>
      </c>
      <c r="FT186" s="4">
        <f t="shared" si="40"/>
        <v>4.9375E-3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/>
      <c r="H187" s="5"/>
      <c r="I187" s="5"/>
      <c r="J187" s="5"/>
      <c r="K187" s="5"/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/>
      <c r="R187" s="5"/>
      <c r="S187" s="5"/>
      <c r="T187" s="5"/>
      <c r="U187" s="5"/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/>
      <c r="AB187" s="5"/>
      <c r="AC187" s="5"/>
      <c r="AD187" s="5"/>
      <c r="AE187" s="5"/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2"/>
      <c r="AL187" s="12"/>
      <c r="AM187" s="12"/>
      <c r="AN187" s="12"/>
      <c r="AO187" s="12"/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0.6382000000000001</v>
      </c>
      <c r="FQ187" s="4">
        <f t="shared" si="37"/>
        <v>0.72922500000000001</v>
      </c>
      <c r="FR187" s="4">
        <f t="shared" si="38"/>
        <v>0.22328749999999997</v>
      </c>
      <c r="FS187" s="4">
        <f t="shared" si="39"/>
        <v>0.93500000000000005</v>
      </c>
      <c r="FT187" s="4">
        <f t="shared" si="40"/>
        <v>5.8624999999999997E-3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/>
      <c r="H188" s="5"/>
      <c r="I188" s="5"/>
      <c r="J188" s="5"/>
      <c r="K188" s="5"/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/>
      <c r="R188" s="5"/>
      <c r="S188" s="5"/>
      <c r="T188" s="5"/>
      <c r="U188" s="5"/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/>
      <c r="AB188" s="5"/>
      <c r="AC188" s="5"/>
      <c r="AD188" s="5"/>
      <c r="AE188" s="5"/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2"/>
      <c r="AL188" s="12"/>
      <c r="AM188" s="12"/>
      <c r="AN188" s="12"/>
      <c r="AO188" s="12"/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0.63902499999999995</v>
      </c>
      <c r="FQ188" s="4">
        <f t="shared" si="37"/>
        <v>0.73093750000000002</v>
      </c>
      <c r="FR188" s="4">
        <f t="shared" si="38"/>
        <v>0.22298750000000003</v>
      </c>
      <c r="FS188" s="4">
        <f t="shared" si="39"/>
        <v>0.93500000000000005</v>
      </c>
      <c r="FT188" s="4">
        <f t="shared" si="40"/>
        <v>6.9125000000000002E-3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/>
      <c r="H189" s="5"/>
      <c r="I189" s="5"/>
      <c r="J189" s="5"/>
      <c r="K189" s="5"/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/>
      <c r="R189" s="5"/>
      <c r="S189" s="5"/>
      <c r="T189" s="5"/>
      <c r="U189" s="5"/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/>
      <c r="AB189" s="5"/>
      <c r="AC189" s="5"/>
      <c r="AD189" s="5"/>
      <c r="AE189" s="5"/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2"/>
      <c r="AL189" s="12"/>
      <c r="AM189" s="12"/>
      <c r="AN189" s="12"/>
      <c r="AO189" s="12"/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0.63792500000000008</v>
      </c>
      <c r="FQ189" s="4">
        <f t="shared" si="37"/>
        <v>0.71963750000000015</v>
      </c>
      <c r="FR189" s="4">
        <f t="shared" si="38"/>
        <v>0.21626250000000002</v>
      </c>
      <c r="FS189" s="4">
        <f t="shared" si="39"/>
        <v>0.93500000000000005</v>
      </c>
      <c r="FT189" s="4">
        <f t="shared" si="40"/>
        <v>5.5374999999999999E-3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k=10,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/>
      <c r="H190" s="5"/>
      <c r="I190" s="5"/>
      <c r="J190" s="5"/>
      <c r="K190" s="5"/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/>
      <c r="R190" s="5"/>
      <c r="S190" s="5"/>
      <c r="T190" s="5"/>
      <c r="U190" s="5"/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/>
      <c r="AB190" s="5"/>
      <c r="AC190" s="5"/>
      <c r="AD190" s="5"/>
      <c r="AE190" s="5"/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2"/>
      <c r="AL190" s="12"/>
      <c r="AM190" s="12"/>
      <c r="AN190" s="12"/>
      <c r="AO190" s="12"/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0.63908749999999992</v>
      </c>
      <c r="FQ190" s="4">
        <f t="shared" si="37"/>
        <v>0.72225000000000006</v>
      </c>
      <c r="FR190" s="4">
        <f t="shared" si="38"/>
        <v>0.21533750000000002</v>
      </c>
      <c r="FS190" s="4">
        <f t="shared" si="39"/>
        <v>0.93500000000000005</v>
      </c>
      <c r="FT190" s="4">
        <f t="shared" si="40"/>
        <v>6.4875000000000002E-3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k=10,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/>
      <c r="H191" s="5"/>
      <c r="I191" s="5"/>
      <c r="J191" s="5"/>
      <c r="K191" s="5"/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/>
      <c r="R191" s="5"/>
      <c r="S191" s="5"/>
      <c r="T191" s="5"/>
      <c r="U191" s="5"/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/>
      <c r="AB191" s="5"/>
      <c r="AC191" s="5"/>
      <c r="AD191" s="5"/>
      <c r="AE191" s="5"/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2"/>
      <c r="AL191" s="12"/>
      <c r="AM191" s="12"/>
      <c r="AN191" s="12"/>
      <c r="AO191" s="12"/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0.63848749999999999</v>
      </c>
      <c r="FQ191" s="4">
        <f t="shared" si="37"/>
        <v>0.72386250000000008</v>
      </c>
      <c r="FR191" s="4">
        <f t="shared" si="38"/>
        <v>0.22021250000000003</v>
      </c>
      <c r="FS191" s="4">
        <f t="shared" si="39"/>
        <v>0.93500000000000005</v>
      </c>
      <c r="FT191" s="4">
        <f t="shared" si="40"/>
        <v>5.3375000000000002E-3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/>
      <c r="H192" s="5"/>
      <c r="I192" s="5"/>
      <c r="J192" s="5"/>
      <c r="K192" s="5"/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/>
      <c r="R192" s="5"/>
      <c r="S192" s="5"/>
      <c r="T192" s="5"/>
      <c r="U192" s="5"/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/>
      <c r="AB192" s="5"/>
      <c r="AC192" s="5"/>
      <c r="AD192" s="5"/>
      <c r="AE192" s="5"/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2"/>
      <c r="AL192" s="12"/>
      <c r="AM192" s="12"/>
      <c r="AN192" s="12"/>
      <c r="AO192" s="12"/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0.63947500000000002</v>
      </c>
      <c r="FQ192" s="4">
        <f t="shared" si="37"/>
        <v>0.72589999999999999</v>
      </c>
      <c r="FR192" s="4">
        <f t="shared" si="38"/>
        <v>0.2195125</v>
      </c>
      <c r="FS192" s="4">
        <f t="shared" si="39"/>
        <v>0.93500000000000005</v>
      </c>
      <c r="FT192" s="4">
        <f t="shared" si="40"/>
        <v>6.4124999999999998E-3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k=10,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/>
      <c r="H193" s="5"/>
      <c r="I193" s="5"/>
      <c r="J193" s="5"/>
      <c r="K193" s="5"/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/>
      <c r="R193" s="5"/>
      <c r="S193" s="5"/>
      <c r="T193" s="5"/>
      <c r="U193" s="5"/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/>
      <c r="AB193" s="5"/>
      <c r="AC193" s="5"/>
      <c r="AD193" s="5"/>
      <c r="AE193" s="5"/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2"/>
      <c r="AL193" s="12"/>
      <c r="AM193" s="12"/>
      <c r="AN193" s="12"/>
      <c r="AO193" s="12"/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0.63465000000000005</v>
      </c>
      <c r="FQ193" s="4">
        <f t="shared" si="37"/>
        <v>0.71657500000000007</v>
      </c>
      <c r="FR193" s="4">
        <f t="shared" si="38"/>
        <v>0.223325</v>
      </c>
      <c r="FS193" s="4">
        <f t="shared" si="39"/>
        <v>0.91686250000000002</v>
      </c>
      <c r="FT193" s="4">
        <f t="shared" si="40"/>
        <v>5.4374999999999996E-3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/>
      <c r="H194" s="5"/>
      <c r="I194" s="5"/>
      <c r="J194" s="5"/>
      <c r="K194" s="5"/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/>
      <c r="R194" s="5"/>
      <c r="S194" s="5"/>
      <c r="T194" s="5"/>
      <c r="U194" s="5"/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/>
      <c r="AB194" s="5"/>
      <c r="AC194" s="5"/>
      <c r="AD194" s="5"/>
      <c r="AE194" s="5"/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2"/>
      <c r="AL194" s="12"/>
      <c r="AM194" s="12"/>
      <c r="AN194" s="12"/>
      <c r="AO194" s="12"/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0.6331</v>
      </c>
      <c r="FQ194" s="4">
        <f t="shared" ref="FQ194" si="63">AVERAGEIFS(B194:FO194,metrics.est,"MSE")</f>
        <v>0.70653750000000004</v>
      </c>
      <c r="FR194" s="4">
        <f t="shared" ref="FR194" si="64">AVERAGEIFS(B194:FO194,metrics.est,"R")</f>
        <v>0.22408750000000002</v>
      </c>
      <c r="FS194" s="4">
        <f t="shared" ref="FS194" si="65">AVERAGEIFS(B194:FO194,metrics.est,"Coverage")</f>
        <v>0.91686250000000002</v>
      </c>
      <c r="FT194" s="4">
        <f t="shared" ref="FT194" si="66">AVERAGEIFS(B194:FO194,metrics.est,"Time")</f>
        <v>4.7999999999999996E-3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k=10,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/>
      <c r="H195" s="5"/>
      <c r="I195" s="5"/>
      <c r="J195" s="5"/>
      <c r="K195" s="5"/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/>
      <c r="R195" s="5"/>
      <c r="S195" s="5"/>
      <c r="T195" s="5"/>
      <c r="U195" s="5"/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/>
      <c r="AB195" s="5"/>
      <c r="AC195" s="5"/>
      <c r="AD195" s="5"/>
      <c r="AE195" s="5"/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2"/>
      <c r="AL195" s="12"/>
      <c r="AM195" s="12"/>
      <c r="AN195" s="12"/>
      <c r="AO195" s="12"/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0.62766250000000001</v>
      </c>
      <c r="FQ195" s="4">
        <f t="shared" si="37"/>
        <v>0.68833750000000005</v>
      </c>
      <c r="FR195" s="4">
        <f t="shared" si="38"/>
        <v>0.22367500000000001</v>
      </c>
      <c r="FS195" s="4">
        <f t="shared" si="39"/>
        <v>0.88182499999999997</v>
      </c>
      <c r="FT195" s="4">
        <f t="shared" si="40"/>
        <v>5.8625000000000014E-3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k=10,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/>
      <c r="H196" s="5"/>
      <c r="I196" s="5"/>
      <c r="J196" s="5"/>
      <c r="K196" s="5"/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/>
      <c r="R196" s="5"/>
      <c r="S196" s="5"/>
      <c r="T196" s="5"/>
      <c r="U196" s="5"/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/>
      <c r="AB196" s="5"/>
      <c r="AC196" s="5"/>
      <c r="AD196" s="5"/>
      <c r="AE196" s="5"/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2"/>
      <c r="AL196" s="12"/>
      <c r="AM196" s="12"/>
      <c r="AN196" s="12"/>
      <c r="AO196" s="12"/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0.64115</v>
      </c>
      <c r="FQ196" s="4">
        <f t="shared" si="37"/>
        <v>0.73447499999999999</v>
      </c>
      <c r="FR196" s="4">
        <f t="shared" si="38"/>
        <v>0.22147500000000001</v>
      </c>
      <c r="FS196" s="4">
        <f t="shared" si="39"/>
        <v>0.93500000000000005</v>
      </c>
      <c r="FT196" s="4">
        <f t="shared" si="40"/>
        <v>5.4625000000000003E-3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k=10,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/>
      <c r="H197" s="5"/>
      <c r="I197" s="5"/>
      <c r="J197" s="5"/>
      <c r="K197" s="5"/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/>
      <c r="R197" s="5"/>
      <c r="S197" s="5"/>
      <c r="T197" s="5"/>
      <c r="U197" s="5"/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/>
      <c r="AB197" s="5"/>
      <c r="AC197" s="5"/>
      <c r="AD197" s="5"/>
      <c r="AE197" s="5"/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2"/>
      <c r="AL197" s="12"/>
      <c r="AM197" s="12"/>
      <c r="AN197" s="12"/>
      <c r="AO197" s="12"/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0.6309125000000001</v>
      </c>
      <c r="FQ197" s="4">
        <f t="shared" ref="FQ197" si="68">AVERAGEIFS(B197:FO197,metrics.est,"MSE")</f>
        <v>0.70140000000000002</v>
      </c>
      <c r="FR197" s="4">
        <f t="shared" ref="FR197" si="69">AVERAGEIFS(B197:FO197,metrics.est,"R")</f>
        <v>0.2192625</v>
      </c>
      <c r="FS197" s="4">
        <f t="shared" ref="FS197" si="70">AVERAGEIFS(B197:FO197,metrics.est,"Coverage")</f>
        <v>0.91686250000000002</v>
      </c>
      <c r="FT197" s="4">
        <f t="shared" ref="FT197" si="71">AVERAGEIFS(B197:FO197,metrics.est,"Time")</f>
        <v>4.8000000000000004E-3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/>
      <c r="H198" s="5"/>
      <c r="I198" s="5"/>
      <c r="J198" s="5"/>
      <c r="K198" s="5"/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/>
      <c r="R198" s="5"/>
      <c r="S198" s="5"/>
      <c r="T198" s="5"/>
      <c r="U198" s="5"/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/>
      <c r="AB198" s="5"/>
      <c r="AC198" s="5"/>
      <c r="AD198" s="5"/>
      <c r="AE198" s="5"/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2"/>
      <c r="AL198" s="12"/>
      <c r="AM198" s="12"/>
      <c r="AN198" s="12"/>
      <c r="AO198" s="12"/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/>
      <c r="BA198" s="4"/>
      <c r="BB198" s="4"/>
      <c r="BC198" s="4"/>
      <c r="BD198" s="4"/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0.62966363636363643</v>
      </c>
      <c r="FQ198" s="4">
        <f t="shared" si="37"/>
        <v>0.68566363636363648</v>
      </c>
      <c r="FR198" s="4">
        <f t="shared" si="38"/>
        <v>0.18028181818181818</v>
      </c>
      <c r="FS198" s="4">
        <f t="shared" si="39"/>
        <v>0.86327272727272719</v>
      </c>
      <c r="FT198" s="4">
        <f t="shared" si="40"/>
        <v>1.5818181818181818E-2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/>
      <c r="H199" s="5"/>
      <c r="I199" s="5"/>
      <c r="J199" s="5"/>
      <c r="K199" s="5"/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/>
      <c r="R199" s="5"/>
      <c r="S199" s="5"/>
      <c r="T199" s="5"/>
      <c r="U199" s="5"/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/>
      <c r="AB199" s="5"/>
      <c r="AC199" s="5"/>
      <c r="AD199" s="5"/>
      <c r="AE199" s="5"/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2"/>
      <c r="AL199" s="12"/>
      <c r="AM199" s="12"/>
      <c r="AN199" s="12"/>
      <c r="AO199" s="12"/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/>
      <c r="BA199" s="4"/>
      <c r="BB199" s="4"/>
      <c r="BC199" s="4"/>
      <c r="BD199" s="4"/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0.62953636363636367</v>
      </c>
      <c r="FQ199" s="4">
        <f t="shared" si="37"/>
        <v>0.6882272727272728</v>
      </c>
      <c r="FR199" s="4">
        <f t="shared" si="38"/>
        <v>0.18391818181818181</v>
      </c>
      <c r="FS199" s="4">
        <f t="shared" si="39"/>
        <v>0.87094545454545458</v>
      </c>
      <c r="FT199" s="4">
        <f t="shared" si="40"/>
        <v>1.4354545454545453E-2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/>
      <c r="H200" s="5"/>
      <c r="I200" s="5"/>
      <c r="J200" s="5"/>
      <c r="K200" s="5"/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/>
      <c r="R200" s="5"/>
      <c r="S200" s="5"/>
      <c r="T200" s="5"/>
      <c r="U200" s="5"/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/>
      <c r="AB200" s="5"/>
      <c r="AC200" s="5"/>
      <c r="AD200" s="5"/>
      <c r="AE200" s="5"/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2"/>
      <c r="AL200" s="12"/>
      <c r="AM200" s="12"/>
      <c r="AN200" s="12"/>
      <c r="AO200" s="12"/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/>
      <c r="BA200" s="4"/>
      <c r="BB200" s="4"/>
      <c r="BC200" s="4"/>
      <c r="BD200" s="4"/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0.62893636363636363</v>
      </c>
      <c r="FQ200" s="4">
        <f t="shared" si="37"/>
        <v>0.68618181818181823</v>
      </c>
      <c r="FR200" s="4">
        <f t="shared" si="38"/>
        <v>0.19051818181818181</v>
      </c>
      <c r="FS200" s="4">
        <f t="shared" si="39"/>
        <v>0.87794545454545447</v>
      </c>
      <c r="FT200" s="4">
        <f t="shared" si="40"/>
        <v>1.4554545454545457E-2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/>
      <c r="H201" s="5"/>
      <c r="I201" s="5"/>
      <c r="J201" s="5"/>
      <c r="K201" s="5"/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/>
      <c r="R201" s="5"/>
      <c r="S201" s="5"/>
      <c r="T201" s="5"/>
      <c r="U201" s="5"/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/>
      <c r="AB201" s="5"/>
      <c r="AC201" s="5"/>
      <c r="AD201" s="5"/>
      <c r="AE201" s="5"/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2"/>
      <c r="AL201" s="12"/>
      <c r="AM201" s="12"/>
      <c r="AN201" s="12"/>
      <c r="AO201" s="12"/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/>
      <c r="BA201" s="4"/>
      <c r="BB201" s="4"/>
      <c r="BC201" s="4"/>
      <c r="BD201" s="4"/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0.62424545454545455</v>
      </c>
      <c r="FQ201" s="4">
        <f t="shared" si="37"/>
        <v>0.6655181818181819</v>
      </c>
      <c r="FR201" s="4">
        <f t="shared" si="38"/>
        <v>0.21332727272727273</v>
      </c>
      <c r="FS201" s="4">
        <f t="shared" si="39"/>
        <v>0.82049090909090916</v>
      </c>
      <c r="FT201" s="4">
        <f t="shared" si="40"/>
        <v>1.6554545454545457E-2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/>
      <c r="H202" s="5"/>
      <c r="I202" s="5"/>
      <c r="J202" s="5"/>
      <c r="K202" s="5"/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/>
      <c r="R202" s="5"/>
      <c r="S202" s="5"/>
      <c r="T202" s="5"/>
      <c r="U202" s="5"/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/>
      <c r="AB202" s="5"/>
      <c r="AC202" s="5"/>
      <c r="AD202" s="5"/>
      <c r="AE202" s="5"/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2"/>
      <c r="AL202" s="12"/>
      <c r="AM202" s="12"/>
      <c r="AN202" s="12"/>
      <c r="AO202" s="12"/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/>
      <c r="BA202" s="4"/>
      <c r="BB202" s="4"/>
      <c r="BC202" s="4"/>
      <c r="BD202" s="4"/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0.6268636363636364</v>
      </c>
      <c r="FQ202" s="4">
        <f t="shared" si="37"/>
        <v>0.6783818181818182</v>
      </c>
      <c r="FR202" s="4">
        <f t="shared" si="38"/>
        <v>0.19455454545454545</v>
      </c>
      <c r="FS202" s="4">
        <f t="shared" si="39"/>
        <v>0.87161818181818174</v>
      </c>
      <c r="FT202" s="4">
        <f t="shared" si="40"/>
        <v>1.4527272727272729E-2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/>
      <c r="H203" s="5"/>
      <c r="I203" s="5"/>
      <c r="J203" s="5"/>
      <c r="K203" s="5"/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/>
      <c r="R203" s="5"/>
      <c r="S203" s="5"/>
      <c r="T203" s="5"/>
      <c r="U203" s="5"/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/>
      <c r="AB203" s="5"/>
      <c r="AC203" s="5"/>
      <c r="AD203" s="5"/>
      <c r="AE203" s="5"/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2"/>
      <c r="AL203" s="12"/>
      <c r="AM203" s="12"/>
      <c r="AN203" s="12"/>
      <c r="AO203" s="12"/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0.6237625</v>
      </c>
      <c r="FQ203" s="4">
        <f t="shared" si="37"/>
        <v>0.66678749999999998</v>
      </c>
      <c r="FR203" s="4">
        <f t="shared" si="38"/>
        <v>0.19901250000000001</v>
      </c>
      <c r="FS203" s="4">
        <f t="shared" si="39"/>
        <v>0.83959999999999979</v>
      </c>
      <c r="FT203" s="4">
        <f t="shared" si="40"/>
        <v>1.18125E-2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k=10,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k=10,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/>
      <c r="H204" s="5"/>
      <c r="I204" s="5"/>
      <c r="J204" s="5"/>
      <c r="K204" s="5"/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/>
      <c r="R204" s="5"/>
      <c r="S204" s="5"/>
      <c r="T204" s="5"/>
      <c r="U204" s="5"/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/>
      <c r="AB204" s="5"/>
      <c r="AC204" s="5"/>
      <c r="AD204" s="5"/>
      <c r="AE204" s="5"/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2"/>
      <c r="AL204" s="12"/>
      <c r="AM204" s="12"/>
      <c r="AN204" s="12"/>
      <c r="AO204" s="12"/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0.62947500000000001</v>
      </c>
      <c r="FQ204" s="4">
        <f t="shared" si="37"/>
        <v>0.68768750000000001</v>
      </c>
      <c r="FR204" s="4">
        <f t="shared" si="38"/>
        <v>0.18236249999999998</v>
      </c>
      <c r="FS204" s="4">
        <f t="shared" si="39"/>
        <v>0.87052499999999999</v>
      </c>
      <c r="FT204" s="4">
        <f t="shared" si="40"/>
        <v>1.3525000000000001E-2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/>
      <c r="H205" s="5"/>
      <c r="I205" s="5"/>
      <c r="J205" s="5"/>
      <c r="K205" s="5"/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/>
      <c r="R205" s="5"/>
      <c r="S205" s="5"/>
      <c r="T205" s="5"/>
      <c r="U205" s="5"/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/>
      <c r="AB205" s="5"/>
      <c r="AC205" s="5"/>
      <c r="AD205" s="5"/>
      <c r="AE205" s="5"/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2"/>
      <c r="AL205" s="12"/>
      <c r="AM205" s="12"/>
      <c r="AN205" s="12"/>
      <c r="AO205" s="12"/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0.62864999999999993</v>
      </c>
      <c r="FQ205" s="4">
        <f t="shared" si="37"/>
        <v>0.68081250000000004</v>
      </c>
      <c r="FR205" s="4">
        <f t="shared" si="38"/>
        <v>0.18763750000000001</v>
      </c>
      <c r="FS205" s="4">
        <f t="shared" si="39"/>
        <v>0.8479000000000001</v>
      </c>
      <c r="FT205" s="4">
        <f t="shared" si="40"/>
        <v>1.2049999999999998E-2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r=0.3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/>
      <c r="H206" s="5"/>
      <c r="I206" s="5"/>
      <c r="J206" s="5"/>
      <c r="K206" s="5"/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/>
      <c r="R206" s="5"/>
      <c r="S206" s="5"/>
      <c r="T206" s="5"/>
      <c r="U206" s="5"/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/>
      <c r="AB206" s="5"/>
      <c r="AC206" s="5"/>
      <c r="AD206" s="5"/>
      <c r="AE206" s="5"/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2"/>
      <c r="AL206" s="12"/>
      <c r="AM206" s="12"/>
      <c r="AN206" s="12"/>
      <c r="AO206" s="12"/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0.63458750000000008</v>
      </c>
      <c r="FQ206" s="4">
        <f t="shared" si="37"/>
        <v>0.69687500000000002</v>
      </c>
      <c r="FR206" s="4">
        <f t="shared" si="38"/>
        <v>0.175175</v>
      </c>
      <c r="FS206" s="4">
        <f t="shared" si="39"/>
        <v>0.85397500000000004</v>
      </c>
      <c r="FT206" s="4">
        <f t="shared" si="40"/>
        <v>1.9862499999999998E-2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k=5,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r=0.3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/>
      <c r="H207" s="5"/>
      <c r="I207" s="5"/>
      <c r="J207" s="5"/>
      <c r="K207" s="5"/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/>
      <c r="R207" s="5"/>
      <c r="S207" s="5"/>
      <c r="T207" s="5"/>
      <c r="U207" s="5"/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/>
      <c r="AB207" s="5"/>
      <c r="AC207" s="5"/>
      <c r="AD207" s="5"/>
      <c r="AE207" s="5"/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2"/>
      <c r="AL207" s="12"/>
      <c r="AM207" s="12"/>
      <c r="AN207" s="12"/>
      <c r="AO207" s="12"/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0.63384999999999991</v>
      </c>
      <c r="FQ207" s="4">
        <f t="shared" si="37"/>
        <v>0.69536249999999999</v>
      </c>
      <c r="FR207" s="4">
        <f t="shared" si="38"/>
        <v>0.17454999999999998</v>
      </c>
      <c r="FS207" s="4">
        <f t="shared" si="39"/>
        <v>0.85371249999999999</v>
      </c>
      <c r="FT207" s="4">
        <f t="shared" si="40"/>
        <v>2.5100000000000001E-2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/>
      <c r="H208" s="5"/>
      <c r="I208" s="5"/>
      <c r="J208" s="5"/>
      <c r="K208" s="5"/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/>
      <c r="R208" s="5"/>
      <c r="S208" s="5"/>
      <c r="T208" s="5"/>
      <c r="U208" s="5"/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/>
      <c r="AB208" s="5"/>
      <c r="AC208" s="5"/>
      <c r="AD208" s="5"/>
      <c r="AE208" s="5"/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2"/>
      <c r="AL208" s="12"/>
      <c r="AM208" s="12"/>
      <c r="AN208" s="12"/>
      <c r="AO208" s="12"/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0.62911250000000007</v>
      </c>
      <c r="FQ208" s="4">
        <f t="shared" si="37"/>
        <v>0.69008749999999996</v>
      </c>
      <c r="FR208" s="4">
        <f t="shared" si="38"/>
        <v>0.18352499999999997</v>
      </c>
      <c r="FS208" s="4">
        <f t="shared" si="39"/>
        <v>0.87052499999999988</v>
      </c>
      <c r="FT208" s="4">
        <f t="shared" si="40"/>
        <v>1.8374999999999999E-2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k=5,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/>
      <c r="H209" s="5"/>
      <c r="I209" s="5"/>
      <c r="J209" s="5"/>
      <c r="K209" s="5"/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/>
      <c r="R209" s="5"/>
      <c r="S209" s="5"/>
      <c r="T209" s="5"/>
      <c r="U209" s="5"/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/>
      <c r="AB209" s="5"/>
      <c r="AC209" s="5"/>
      <c r="AD209" s="5"/>
      <c r="AE209" s="5"/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2"/>
      <c r="AL209" s="12"/>
      <c r="AM209" s="12"/>
      <c r="AN209" s="12"/>
      <c r="AO209" s="12"/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0.62865000000000004</v>
      </c>
      <c r="FQ209" s="4">
        <f t="shared" si="37"/>
        <v>0.68937500000000007</v>
      </c>
      <c r="FR209" s="4">
        <f t="shared" si="38"/>
        <v>0.18131249999999999</v>
      </c>
      <c r="FS209" s="4">
        <f t="shared" si="39"/>
        <v>0.87012500000000004</v>
      </c>
      <c r="FT209" s="4">
        <f t="shared" si="40"/>
        <v>2.35625E-2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/>
      <c r="H210" s="5"/>
      <c r="I210" s="5"/>
      <c r="J210" s="5"/>
      <c r="K210" s="5"/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/>
      <c r="R210" s="5"/>
      <c r="S210" s="5"/>
      <c r="T210" s="5"/>
      <c r="U210" s="5"/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/>
      <c r="AB210" s="5"/>
      <c r="AC210" s="5"/>
      <c r="AD210" s="5"/>
      <c r="AE210" s="5"/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2"/>
      <c r="AL210" s="12"/>
      <c r="AM210" s="12"/>
      <c r="AN210" s="12"/>
      <c r="AO210" s="12"/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0.63206249999999997</v>
      </c>
      <c r="FQ210" s="4">
        <f t="shared" si="37"/>
        <v>0.69459999999999988</v>
      </c>
      <c r="FR210" s="4">
        <f t="shared" si="38"/>
        <v>0.1804375</v>
      </c>
      <c r="FS210" s="4">
        <f t="shared" si="39"/>
        <v>0.86250000000000004</v>
      </c>
      <c r="FT210" s="4">
        <f t="shared" si="40"/>
        <v>1.9062500000000003E-2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/>
      <c r="H211" s="5"/>
      <c r="I211" s="5"/>
      <c r="J211" s="5"/>
      <c r="K211" s="5"/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/>
      <c r="R211" s="5"/>
      <c r="S211" s="5"/>
      <c r="T211" s="5"/>
      <c r="U211" s="5"/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/>
      <c r="AB211" s="5"/>
      <c r="AC211" s="5"/>
      <c r="AD211" s="5"/>
      <c r="AE211" s="5"/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2"/>
      <c r="AL211" s="12"/>
      <c r="AM211" s="12"/>
      <c r="AN211" s="12"/>
      <c r="AO211" s="12"/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0.63191249999999999</v>
      </c>
      <c r="FQ211" s="4">
        <f t="shared" si="37"/>
        <v>0.69447499999999995</v>
      </c>
      <c r="FR211" s="4">
        <f t="shared" si="38"/>
        <v>0.17697500000000002</v>
      </c>
      <c r="FS211" s="4">
        <f t="shared" si="39"/>
        <v>0.86223749999999988</v>
      </c>
      <c r="FT211" s="4">
        <f t="shared" si="40"/>
        <v>2.3074999999999998E-2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/>
      <c r="H212" s="5"/>
      <c r="I212" s="5"/>
      <c r="J212" s="5"/>
      <c r="K212" s="5"/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/>
      <c r="R212" s="5"/>
      <c r="S212" s="5"/>
      <c r="T212" s="5"/>
      <c r="U212" s="5"/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/>
      <c r="AB212" s="5"/>
      <c r="AC212" s="5"/>
      <c r="AD212" s="5"/>
      <c r="AE212" s="5"/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2"/>
      <c r="AL212" s="12"/>
      <c r="AM212" s="12"/>
      <c r="AN212" s="12"/>
      <c r="AO212" s="12"/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0.63477500000000009</v>
      </c>
      <c r="FQ212" s="4">
        <f t="shared" si="37"/>
        <v>0.69381250000000005</v>
      </c>
      <c r="FR212" s="4">
        <f t="shared" si="38"/>
        <v>0.17534999999999995</v>
      </c>
      <c r="FS212" s="4">
        <f t="shared" si="39"/>
        <v>0.85016250000000015</v>
      </c>
      <c r="FT212" s="4">
        <f t="shared" si="40"/>
        <v>1.5887500000000002E-2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/>
      <c r="H213" s="5"/>
      <c r="I213" s="5"/>
      <c r="J213" s="5"/>
      <c r="K213" s="5"/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/>
      <c r="R213" s="5"/>
      <c r="S213" s="5"/>
      <c r="T213" s="5"/>
      <c r="U213" s="5"/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/>
      <c r="AB213" s="5"/>
      <c r="AC213" s="5"/>
      <c r="AD213" s="5"/>
      <c r="AE213" s="5"/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2"/>
      <c r="AL213" s="12"/>
      <c r="AM213" s="12"/>
      <c r="AN213" s="12"/>
      <c r="AO213" s="12"/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0.62991249999999988</v>
      </c>
      <c r="FQ213" s="4">
        <f t="shared" si="37"/>
        <v>0.68605000000000005</v>
      </c>
      <c r="FR213" s="4">
        <f t="shared" si="38"/>
        <v>0.19133749999999999</v>
      </c>
      <c r="FS213" s="4">
        <f t="shared" si="39"/>
        <v>0.8611375</v>
      </c>
      <c r="FT213" s="4">
        <f t="shared" si="40"/>
        <v>1.28875E-2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/>
      <c r="H214" s="5"/>
      <c r="I214" s="5"/>
      <c r="J214" s="5"/>
      <c r="K214" s="5"/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/>
      <c r="R214" s="5"/>
      <c r="S214" s="5"/>
      <c r="T214" s="5"/>
      <c r="U214" s="5"/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/>
      <c r="AB214" s="5"/>
      <c r="AC214" s="5"/>
      <c r="AD214" s="5"/>
      <c r="AE214" s="5"/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2"/>
      <c r="AL214" s="12"/>
      <c r="AM214" s="12"/>
      <c r="AN214" s="12"/>
      <c r="AO214" s="12"/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0.62473749999999995</v>
      </c>
      <c r="FQ214" s="4">
        <f t="shared" si="37"/>
        <v>0.66216249999999999</v>
      </c>
      <c r="FR214" s="4">
        <f t="shared" si="38"/>
        <v>0.21226249999999999</v>
      </c>
      <c r="FS214" s="4">
        <f t="shared" si="39"/>
        <v>0.79910000000000003</v>
      </c>
      <c r="FT214" s="4">
        <f t="shared" si="40"/>
        <v>1.5412499999999999E-2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k=10,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/>
      <c r="H215" s="5"/>
      <c r="I215" s="5"/>
      <c r="J215" s="5"/>
      <c r="K215" s="5"/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/>
      <c r="R215" s="5"/>
      <c r="S215" s="5"/>
      <c r="T215" s="5"/>
      <c r="U215" s="5"/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/>
      <c r="AB215" s="5"/>
      <c r="AC215" s="5"/>
      <c r="AD215" s="5"/>
      <c r="AE215" s="5"/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2"/>
      <c r="AL215" s="12"/>
      <c r="AM215" s="12"/>
      <c r="AN215" s="12"/>
      <c r="AO215" s="12"/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0.63746249999999993</v>
      </c>
      <c r="FQ215" s="4">
        <f t="shared" si="37"/>
        <v>0.69975000000000009</v>
      </c>
      <c r="FR215" s="4">
        <f t="shared" si="38"/>
        <v>0.1714125</v>
      </c>
      <c r="FS215" s="4">
        <f t="shared" si="39"/>
        <v>0.84668749999999993</v>
      </c>
      <c r="FT215" s="4">
        <f t="shared" si="40"/>
        <v>1.4450000000000001E-2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k=5,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/>
      <c r="H216" s="5"/>
      <c r="I216" s="5"/>
      <c r="J216" s="5"/>
      <c r="K216" s="5"/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/>
      <c r="R216" s="5"/>
      <c r="S216" s="5"/>
      <c r="T216" s="5"/>
      <c r="U216" s="5"/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/>
      <c r="AB216" s="5"/>
      <c r="AC216" s="5"/>
      <c r="AD216" s="5"/>
      <c r="AE216" s="5"/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2"/>
      <c r="AL216" s="12"/>
      <c r="AM216" s="12"/>
      <c r="AN216" s="12"/>
      <c r="AO216" s="12"/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0.62713750000000001</v>
      </c>
      <c r="FQ216" s="4">
        <f t="shared" ref="FQ216:FQ217" si="73">AVERAGEIFS(B216:FO216,metrics.est,"MSE")</f>
        <v>0.67606250000000001</v>
      </c>
      <c r="FR216" s="4">
        <f t="shared" ref="FR216:FR217" si="74">AVERAGEIFS(B216:FO216,metrics.est,"R")</f>
        <v>0.19273749999999998</v>
      </c>
      <c r="FS216" s="4">
        <f t="shared" ref="FS216:FS217" si="75">AVERAGEIFS(B216:FO216,metrics.est,"Coverage")</f>
        <v>0.8482249999999999</v>
      </c>
      <c r="FT216" s="4">
        <f t="shared" ref="FT216:FT217" si="76">AVERAGEIFS(B216:FO216,metrics.est,"Time")</f>
        <v>1.2675000000000002E-2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k=5,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r=0.3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2"/>
      <c r="AL217" s="12"/>
      <c r="AM217" s="12"/>
      <c r="AN217" s="12"/>
      <c r="AO217" s="12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2"/>
      <c r="AL218" s="12"/>
      <c r="AM218" s="12"/>
      <c r="AN218" s="12"/>
      <c r="AO218" s="12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/>
      <c r="H219" s="5"/>
      <c r="I219" s="5"/>
      <c r="J219" s="5"/>
      <c r="K219" s="5"/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/>
      <c r="R219" s="5"/>
      <c r="S219" s="5"/>
      <c r="T219" s="5"/>
      <c r="U219" s="5"/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/>
      <c r="AB219" s="5"/>
      <c r="AC219" s="5"/>
      <c r="AD219" s="5"/>
      <c r="AE219" s="5"/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2"/>
      <c r="AL219" s="12"/>
      <c r="AM219" s="12"/>
      <c r="AN219" s="12"/>
      <c r="AO219" s="12"/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0.63426249999999995</v>
      </c>
      <c r="FQ219" s="4">
        <f t="shared" si="37"/>
        <v>0.70606250000000004</v>
      </c>
      <c r="FR219" s="4">
        <f t="shared" si="38"/>
        <v>0.2225</v>
      </c>
      <c r="FS219" s="4">
        <f t="shared" si="39"/>
        <v>0.91686250000000002</v>
      </c>
      <c r="FT219" s="4">
        <f t="shared" si="40"/>
        <v>4.9125000000000002E-3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/>
      <c r="H220" s="5"/>
      <c r="I220" s="5"/>
      <c r="J220" s="5"/>
      <c r="K220" s="5"/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/>
      <c r="R220" s="5"/>
      <c r="S220" s="5"/>
      <c r="T220" s="5"/>
      <c r="U220" s="5"/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/>
      <c r="AB220" s="5"/>
      <c r="AC220" s="5"/>
      <c r="AD220" s="5"/>
      <c r="AE220" s="5"/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2"/>
      <c r="AL220" s="12"/>
      <c r="AM220" s="12"/>
      <c r="AN220" s="12"/>
      <c r="AO220" s="12"/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0.63168749999999996</v>
      </c>
      <c r="FQ220" s="4">
        <f t="shared" si="37"/>
        <v>0.69531250000000011</v>
      </c>
      <c r="FR220" s="4">
        <f t="shared" si="38"/>
        <v>0.16677500000000001</v>
      </c>
      <c r="FS220" s="4">
        <f t="shared" si="39"/>
        <v>0.87016249999999995</v>
      </c>
      <c r="FT220" s="4">
        <f t="shared" si="40"/>
        <v>1.3662500000000001E-2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/>
      <c r="H221" s="5"/>
      <c r="I221" s="5"/>
      <c r="J221" s="5"/>
      <c r="K221" s="5"/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/>
      <c r="R221" s="5"/>
      <c r="S221" s="5"/>
      <c r="T221" s="5"/>
      <c r="U221" s="5"/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/>
      <c r="AB221" s="5"/>
      <c r="AC221" s="5"/>
      <c r="AD221" s="5"/>
      <c r="AE221" s="5"/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2"/>
      <c r="AL221" s="12"/>
      <c r="AM221" s="12"/>
      <c r="AN221" s="12"/>
      <c r="AO221" s="12"/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0.63211249999999997</v>
      </c>
      <c r="FQ221" s="4">
        <f t="shared" ref="FQ221:FQ233" si="83">AVERAGEIFS(B221:FO221,metrics.est,"MSE")</f>
        <v>0.70509999999999995</v>
      </c>
      <c r="FR221" s="4">
        <f t="shared" ref="FR221:FR233" si="84">AVERAGEIFS(B221:FO221,metrics.est,"R")</f>
        <v>0.21804999999999999</v>
      </c>
      <c r="FS221" s="4">
        <f t="shared" ref="FS221:FS233" si="85">AVERAGEIFS(B221:FO221,metrics.est,"Coverage")</f>
        <v>0.91686250000000002</v>
      </c>
      <c r="FT221" s="4">
        <f t="shared" ref="FT221:FT233" si="86">AVERAGEIFS(B221:FO221,metrics.est,"Time")</f>
        <v>5.000000000000001E-3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/>
      <c r="H222" s="5"/>
      <c r="I222" s="5"/>
      <c r="J222" s="5"/>
      <c r="K222" s="5"/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/>
      <c r="R222" s="5"/>
      <c r="S222" s="5"/>
      <c r="T222" s="5"/>
      <c r="U222" s="5"/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/>
      <c r="AB222" s="5"/>
      <c r="AC222" s="5"/>
      <c r="AD222" s="5"/>
      <c r="AE222" s="5"/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2"/>
      <c r="AL222" s="12"/>
      <c r="AM222" s="12"/>
      <c r="AN222" s="12"/>
      <c r="AO222" s="12"/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0.6382000000000001</v>
      </c>
      <c r="FQ222" s="4">
        <f t="shared" si="83"/>
        <v>0.72922500000000001</v>
      </c>
      <c r="FR222" s="4">
        <f t="shared" si="84"/>
        <v>0.22328749999999997</v>
      </c>
      <c r="FS222" s="4">
        <f t="shared" si="85"/>
        <v>0.93500000000000005</v>
      </c>
      <c r="FT222" s="4">
        <f t="shared" si="86"/>
        <v>6.0250000000000008E-3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/>
      <c r="H223" s="5"/>
      <c r="I223" s="5"/>
      <c r="J223" s="5"/>
      <c r="K223" s="5"/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/>
      <c r="R223" s="5"/>
      <c r="S223" s="5"/>
      <c r="T223" s="5"/>
      <c r="U223" s="5"/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/>
      <c r="AB223" s="5"/>
      <c r="AC223" s="5"/>
      <c r="AD223" s="5"/>
      <c r="AE223" s="5"/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2"/>
      <c r="AL223" s="12"/>
      <c r="AM223" s="12"/>
      <c r="AN223" s="12"/>
      <c r="AO223" s="12"/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0.63902499999999995</v>
      </c>
      <c r="FQ223" s="4">
        <f t="shared" si="83"/>
        <v>0.73093750000000002</v>
      </c>
      <c r="FR223" s="4">
        <f t="shared" si="84"/>
        <v>0.22298750000000003</v>
      </c>
      <c r="FS223" s="4">
        <f t="shared" si="85"/>
        <v>0.93500000000000005</v>
      </c>
      <c r="FT223" s="4">
        <f t="shared" si="86"/>
        <v>6.8375000000000007E-3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/>
      <c r="H224" s="5"/>
      <c r="I224" s="5"/>
      <c r="J224" s="5"/>
      <c r="K224" s="5"/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/>
      <c r="R224" s="5"/>
      <c r="S224" s="5"/>
      <c r="T224" s="5"/>
      <c r="U224" s="5"/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/>
      <c r="AB224" s="5"/>
      <c r="AC224" s="5"/>
      <c r="AD224" s="5"/>
      <c r="AE224" s="5"/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2"/>
      <c r="AL224" s="12"/>
      <c r="AM224" s="12"/>
      <c r="AN224" s="12"/>
      <c r="AO224" s="12"/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0.63792500000000008</v>
      </c>
      <c r="FQ224" s="4">
        <f t="shared" si="83"/>
        <v>0.71963750000000015</v>
      </c>
      <c r="FR224" s="4">
        <f t="shared" si="84"/>
        <v>0.21626250000000002</v>
      </c>
      <c r="FS224" s="4">
        <f t="shared" si="85"/>
        <v>0.93500000000000005</v>
      </c>
      <c r="FT224" s="4">
        <f t="shared" si="86"/>
        <v>5.5874999999999996E-3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k=10,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/>
      <c r="H225" s="5"/>
      <c r="I225" s="5"/>
      <c r="J225" s="5"/>
      <c r="K225" s="5"/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/>
      <c r="R225" s="5"/>
      <c r="S225" s="5"/>
      <c r="T225" s="5"/>
      <c r="U225" s="5"/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/>
      <c r="AB225" s="5"/>
      <c r="AC225" s="5"/>
      <c r="AD225" s="5"/>
      <c r="AE225" s="5"/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2"/>
      <c r="AL225" s="12"/>
      <c r="AM225" s="12"/>
      <c r="AN225" s="12"/>
      <c r="AO225" s="12"/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0.63908749999999992</v>
      </c>
      <c r="FQ225" s="4">
        <f t="shared" si="83"/>
        <v>0.72225000000000006</v>
      </c>
      <c r="FR225" s="4">
        <f t="shared" si="84"/>
        <v>0.21533750000000002</v>
      </c>
      <c r="FS225" s="4">
        <f t="shared" si="85"/>
        <v>0.93500000000000005</v>
      </c>
      <c r="FT225" s="4">
        <f t="shared" si="86"/>
        <v>6.6500000000000005E-3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k=10,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/>
      <c r="H226" s="5"/>
      <c r="I226" s="5"/>
      <c r="J226" s="5"/>
      <c r="K226" s="5"/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/>
      <c r="R226" s="5"/>
      <c r="S226" s="5"/>
      <c r="T226" s="5"/>
      <c r="U226" s="5"/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/>
      <c r="AB226" s="5"/>
      <c r="AC226" s="5"/>
      <c r="AD226" s="5"/>
      <c r="AE226" s="5"/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2"/>
      <c r="AL226" s="12"/>
      <c r="AM226" s="12"/>
      <c r="AN226" s="12"/>
      <c r="AO226" s="12"/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0.63848749999999999</v>
      </c>
      <c r="FQ226" s="4">
        <f t="shared" si="83"/>
        <v>0.72386250000000008</v>
      </c>
      <c r="FR226" s="4">
        <f t="shared" si="84"/>
        <v>0.22021250000000003</v>
      </c>
      <c r="FS226" s="4">
        <f t="shared" si="85"/>
        <v>0.93500000000000005</v>
      </c>
      <c r="FT226" s="4">
        <f t="shared" si="86"/>
        <v>5.4749999999999998E-3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/>
      <c r="H227" s="5"/>
      <c r="I227" s="5"/>
      <c r="J227" s="5"/>
      <c r="K227" s="5"/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/>
      <c r="R227" s="5"/>
      <c r="S227" s="5"/>
      <c r="T227" s="5"/>
      <c r="U227" s="5"/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/>
      <c r="AB227" s="5"/>
      <c r="AC227" s="5"/>
      <c r="AD227" s="5"/>
      <c r="AE227" s="5"/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2"/>
      <c r="AL227" s="12"/>
      <c r="AM227" s="12"/>
      <c r="AN227" s="12"/>
      <c r="AO227" s="12"/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0.63947500000000002</v>
      </c>
      <c r="FQ227" s="4">
        <f t="shared" si="83"/>
        <v>0.72589999999999999</v>
      </c>
      <c r="FR227" s="4">
        <f t="shared" si="84"/>
        <v>0.2195125</v>
      </c>
      <c r="FS227" s="4">
        <f t="shared" si="85"/>
        <v>0.93500000000000005</v>
      </c>
      <c r="FT227" s="4">
        <f t="shared" si="86"/>
        <v>6.4749999999999999E-3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k=10,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/>
      <c r="H228" s="5"/>
      <c r="I228" s="5"/>
      <c r="J228" s="5"/>
      <c r="K228" s="5"/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/>
      <c r="R228" s="5"/>
      <c r="S228" s="5"/>
      <c r="T228" s="5"/>
      <c r="U228" s="5"/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/>
      <c r="AB228" s="5"/>
      <c r="AC228" s="5"/>
      <c r="AD228" s="5"/>
      <c r="AE228" s="5"/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2"/>
      <c r="AL228" s="12"/>
      <c r="AM228" s="12"/>
      <c r="AN228" s="12"/>
      <c r="AO228" s="12"/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0.63569999999999993</v>
      </c>
      <c r="FQ228" s="4">
        <f t="shared" si="83"/>
        <v>0.6973125</v>
      </c>
      <c r="FR228" s="4">
        <f t="shared" si="84"/>
        <v>0.169875</v>
      </c>
      <c r="FS228" s="4">
        <f t="shared" si="85"/>
        <v>0.85006249999999994</v>
      </c>
      <c r="FT228" s="4">
        <f t="shared" si="86"/>
        <v>1.5512499999999999E-2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k=5,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/>
      <c r="H229" s="5"/>
      <c r="I229" s="5"/>
      <c r="J229" s="5"/>
      <c r="K229" s="5"/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/>
      <c r="R229" s="5"/>
      <c r="S229" s="5"/>
      <c r="T229" s="5"/>
      <c r="U229" s="5"/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/>
      <c r="AB229" s="5"/>
      <c r="AC229" s="5"/>
      <c r="AD229" s="5"/>
      <c r="AE229" s="5"/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2"/>
      <c r="AL229" s="12"/>
      <c r="AM229" s="12"/>
      <c r="AN229" s="12"/>
      <c r="AO229" s="12"/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/>
      <c r="BA229" s="4"/>
      <c r="BB229" s="4"/>
      <c r="BC229" s="4"/>
      <c r="BD229" s="4"/>
      <c r="BE229" s="5"/>
      <c r="BF229" s="5"/>
      <c r="BG229" s="5"/>
      <c r="BH229" s="5"/>
      <c r="BI229" s="5"/>
      <c r="BJ229" s="4"/>
      <c r="BK229" s="4"/>
      <c r="BL229" s="4"/>
      <c r="BM229" s="4"/>
      <c r="BN229" s="4"/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0.63055000000000005</v>
      </c>
      <c r="FQ229" s="4">
        <f t="shared" ref="FQ229" si="88">AVERAGEIFS(B229:FO229,metrics.est,"MSE")</f>
        <v>0.68872500000000003</v>
      </c>
      <c r="FR229" s="4">
        <f t="shared" ref="FR229" si="89">AVERAGEIFS(B229:FO229,metrics.est,"R")</f>
        <v>0.18585000000000002</v>
      </c>
      <c r="FS229" s="4">
        <f t="shared" ref="FS229" si="90">AVERAGEIFS(B229:FO229,metrics.est,"Coverage")</f>
        <v>0.86116249999999994</v>
      </c>
      <c r="FT229" s="4">
        <f t="shared" ref="FT229" si="91">AVERAGEIFS(B229:FO229,metrics.est,"Time")</f>
        <v>1.2449999999999999E-2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/>
      <c r="H230" s="5"/>
      <c r="I230" s="5"/>
      <c r="J230" s="5"/>
      <c r="K230" s="5"/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/>
      <c r="R230" s="5"/>
      <c r="S230" s="5"/>
      <c r="T230" s="5"/>
      <c r="U230" s="5"/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/>
      <c r="AB230" s="5"/>
      <c r="AC230" s="5"/>
      <c r="AD230" s="5"/>
      <c r="AE230" s="5"/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2"/>
      <c r="AL230" s="12"/>
      <c r="AM230" s="12"/>
      <c r="AN230" s="12"/>
      <c r="AO230" s="12"/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/>
      <c r="BA230" s="4"/>
      <c r="BB230" s="4"/>
      <c r="BC230" s="4"/>
      <c r="BD230" s="4"/>
      <c r="BE230" s="5"/>
      <c r="BF230" s="5"/>
      <c r="BG230" s="5"/>
      <c r="BH230" s="5"/>
      <c r="BI230" s="5"/>
      <c r="BJ230" s="4"/>
      <c r="BK230" s="4"/>
      <c r="BL230" s="4"/>
      <c r="BM230" s="4"/>
      <c r="BN230" s="4"/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0.62766250000000001</v>
      </c>
      <c r="FQ230" s="4">
        <f t="shared" si="83"/>
        <v>0.68833750000000005</v>
      </c>
      <c r="FR230" s="4">
        <f t="shared" si="84"/>
        <v>0.22367500000000001</v>
      </c>
      <c r="FS230" s="4">
        <f t="shared" si="85"/>
        <v>0.88182499999999997</v>
      </c>
      <c r="FT230" s="4">
        <f t="shared" si="86"/>
        <v>6.1625000000000004E-3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k=10,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/>
      <c r="H231" s="5"/>
      <c r="I231" s="5"/>
      <c r="J231" s="5"/>
      <c r="K231" s="5"/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/>
      <c r="R231" s="5"/>
      <c r="S231" s="5"/>
      <c r="T231" s="5"/>
      <c r="U231" s="5"/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/>
      <c r="AB231" s="5"/>
      <c r="AC231" s="5"/>
      <c r="AD231" s="5"/>
      <c r="AE231" s="5"/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2"/>
      <c r="AL231" s="12"/>
      <c r="AM231" s="12"/>
      <c r="AN231" s="12"/>
      <c r="AO231" s="12"/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/>
      <c r="BA231" s="4"/>
      <c r="BB231" s="4"/>
      <c r="BC231" s="4"/>
      <c r="BD231" s="4"/>
      <c r="BE231" s="5"/>
      <c r="BF231" s="5"/>
      <c r="BG231" s="5"/>
      <c r="BH231" s="5"/>
      <c r="BI231" s="5"/>
      <c r="BJ231" s="4"/>
      <c r="BK231" s="4"/>
      <c r="BL231" s="4"/>
      <c r="BM231" s="4"/>
      <c r="BN231" s="4"/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0.63903749999999993</v>
      </c>
      <c r="FQ231" s="4">
        <f t="shared" si="83"/>
        <v>0.70455000000000001</v>
      </c>
      <c r="FR231" s="4">
        <f t="shared" si="84"/>
        <v>0.16311249999999999</v>
      </c>
      <c r="FS231" s="4">
        <f t="shared" si="85"/>
        <v>0.84646250000000001</v>
      </c>
      <c r="FT231" s="4">
        <f t="shared" si="86"/>
        <v>1.3975000000000001E-2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k=5,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k=5,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/>
      <c r="H232" s="5"/>
      <c r="I232" s="5"/>
      <c r="J232" s="5"/>
      <c r="K232" s="5"/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/>
      <c r="R232" s="5"/>
      <c r="S232" s="5"/>
      <c r="T232" s="5"/>
      <c r="U232" s="5"/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/>
      <c r="AB232" s="5"/>
      <c r="AC232" s="5"/>
      <c r="AD232" s="5"/>
      <c r="AE232" s="5"/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2"/>
      <c r="AL232" s="12"/>
      <c r="AM232" s="12"/>
      <c r="AN232" s="12"/>
      <c r="AO232" s="12"/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/>
      <c r="BA232" s="4"/>
      <c r="BB232" s="4"/>
      <c r="BC232" s="4"/>
      <c r="BD232" s="4"/>
      <c r="BE232" s="5"/>
      <c r="BF232" s="5"/>
      <c r="BG232" s="5"/>
      <c r="BH232" s="5"/>
      <c r="BI232" s="5"/>
      <c r="BJ232" s="4"/>
      <c r="BK232" s="4"/>
      <c r="BL232" s="4"/>
      <c r="BM232" s="4"/>
      <c r="BN232" s="4"/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0.62818750000000001</v>
      </c>
      <c r="FQ232" s="4">
        <f t="shared" si="83"/>
        <v>0.67987500000000001</v>
      </c>
      <c r="FR232" s="4">
        <f t="shared" si="84"/>
        <v>0.188525</v>
      </c>
      <c r="FS232" s="4">
        <f t="shared" si="85"/>
        <v>0.8486999999999999</v>
      </c>
      <c r="FT232" s="4">
        <f t="shared" si="86"/>
        <v>1.2937499999999999E-2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r=0.3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2"/>
      <c r="AL233" s="12"/>
      <c r="AM233" s="12"/>
      <c r="AN233" s="12"/>
      <c r="AO233" s="12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e" cm="1" vm="1">
        <f t="array" aca="1" ref="G234" ca="1">INDIRECT(ADDRESS(MATCH(MIN(_xlfn._xlws.FILTER(G7:G233,J7:J233&gt;cr)),G7:G233,0)+6,1))</f>
        <v>#VALUE!</v>
      </c>
      <c r="H234" s="1" t="e" cm="1" vm="1">
        <f t="array" aca="1" ref="H234" ca="1">INDIRECT(ADDRESS(MATCH(MIN(_xlfn._xlws.FILTER(H7:H233,J7:J233&gt;cr)),H7:H233,0)+6,1))</f>
        <v>#VALUE!</v>
      </c>
      <c r="I234" s="5" t="e" cm="1" vm="1">
        <f t="array" aca="1" ref="I234" ca="1">INDIRECT(ADDRESS(MATCH(MAX(_xlfn._xlws.FILTER(I7:I233,J7:J233&gt;cr)),I7:I233,0)+6,1))</f>
        <v>#VALUE!</v>
      </c>
      <c r="J234" s="5" t="e" cm="1" vm="1">
        <f t="array" aca="1" ref="J234" ca="1">INDIRECT(ADDRESS(MATCH(MAX(_xlfn._xlws.FILTER(J7:J233,J7:J233&gt;cr)),J7:J233,0)+6,1))</f>
        <v>#VALUE!</v>
      </c>
      <c r="K234" s="1" t="e" cm="1" vm="1">
        <f t="array" aca="1" ref="K234" ca="1">INDIRECT(ADDRESS(MATCH(MIN(_xlfn._xlws.FILTER(K7:K233,J7:J233&gt;cr)),K7:K233,0)+6,1))</f>
        <v>#VALUE!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e" cm="1" vm="1">
        <f t="array" aca="1" ref="Q234" ca="1">INDIRECT(ADDRESS(MATCH(MIN(_xlfn._xlws.FILTER(Q7:Q233,T7:T233&gt;cr)),Q7:Q233,0)+6,1))</f>
        <v>#VALUE!</v>
      </c>
      <c r="R234" s="1" t="e" cm="1" vm="1">
        <f t="array" aca="1" ref="R234" ca="1">INDIRECT(ADDRESS(MATCH(MIN(_xlfn._xlws.FILTER(R7:R233,T7:T233&gt;cr)),R7:R233,0)+6,1))</f>
        <v>#VALUE!</v>
      </c>
      <c r="S234" s="1" t="e" cm="1" vm="1">
        <f t="array" aca="1" ref="S234" ca="1">INDIRECT(ADDRESS(MATCH(MAX(_xlfn._xlws.FILTER(S7:S233,T7:T233&gt;cr)),S7:S233,0)+6,1))</f>
        <v>#VALUE!</v>
      </c>
      <c r="T234" s="1" t="e" cm="1" vm="1">
        <f t="array" aca="1" ref="T234" ca="1">INDIRECT(ADDRESS(MATCH(MAX(_xlfn._xlws.FILTER(T7:T233,T7:T233&gt;cr)),T7:T233,0)+6,1))</f>
        <v>#VALUE!</v>
      </c>
      <c r="U234" s="1" t="e" cm="1" vm="1">
        <f t="array" aca="1" ref="U234" ca="1">INDIRECT(ADDRESS(MATCH(MIN(_xlfn._xlws.FILTER(U7:U233,T7:T233&gt;cr)),U7:U233,0)+6,1))</f>
        <v>#VALUE!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e" cm="1" vm="1">
        <f t="array" aca="1" ref="AA234" ca="1">INDIRECT(ADDRESS(MATCH(MIN(_xlfn._xlws.FILTER(AA7:AA233,AD7:AD233&gt;cr)),AA7:AA233,0)+6,1))</f>
        <v>#VALUE!</v>
      </c>
      <c r="AB234" s="1" t="e" cm="1" vm="1">
        <f t="array" aca="1" ref="AB234" ca="1">INDIRECT(ADDRESS(MATCH(MIN(_xlfn._xlws.FILTER(AB7:AB233,AD7:AD233&gt;cr)),AB7:AB233,0)+6,1))</f>
        <v>#VALUE!</v>
      </c>
      <c r="AC234" s="1" t="e" cm="1" vm="1">
        <f t="array" aca="1" ref="AC234" ca="1">INDIRECT(ADDRESS(MATCH(MAX(_xlfn._xlws.FILTER(AC7:AC233,AD7:AD233&gt;cr)),AC7:AC233,0)+6,1))</f>
        <v>#VALUE!</v>
      </c>
      <c r="AD234" s="1" t="e" cm="1" vm="1">
        <f t="array" aca="1" ref="AD234" ca="1">INDIRECT(ADDRESS(MATCH(MAX(_xlfn._xlws.FILTER(AD7:AD233,AD7:AD233&gt;cr)),AD7:AD233,0)+6,1))</f>
        <v>#VALUE!</v>
      </c>
      <c r="AE234" s="1" t="e" cm="1" vm="1">
        <f t="array" aca="1" ref="AE234" ca="1">INDIRECT(ADDRESS(MATCH(MIN(_xlfn._xlws.FILTER(AE7:AE233,AD7:AD233&gt;cr)),AE7:AE233,0)+6,1))</f>
        <v>#VALUE!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3" t="e" cm="1" vm="1">
        <f t="array" aca="1" ref="AK234" ca="1">INDIRECT(ADDRESS(MATCH(MIN(_xlfn._xlws.FILTER(AK7:AK233,AN7:AN233&gt;cr)),AK7:AK233,0)+6,1))</f>
        <v>#VALUE!</v>
      </c>
      <c r="AL234" s="13" t="e" cm="1" vm="1">
        <f t="array" aca="1" ref="AL234" ca="1">INDIRECT(ADDRESS(MATCH(MIN(_xlfn._xlws.FILTER(AL7:AL233,AN7:AN233&gt;cr)),AL7:AL233,0)+6,1))</f>
        <v>#VALUE!</v>
      </c>
      <c r="AM234" s="13" t="e" cm="1" vm="1">
        <f t="array" aca="1" ref="AM234" ca="1">INDIRECT(ADDRESS(MATCH(MAX(_xlfn._xlws.FILTER(AM7:AM233,AN7:AN233&gt;cr)),AM7:AM233,0)+6,1))</f>
        <v>#VALUE!</v>
      </c>
      <c r="AN234" s="13" t="e" cm="1" vm="1">
        <f t="array" aca="1" ref="AN234" ca="1">INDIRECT(ADDRESS(MATCH(MAX(_xlfn._xlws.FILTER(AN7:AN233,AN7:AN233&gt;cr)),AN7:AN233,0)+6,1))</f>
        <v>#VALUE!</v>
      </c>
      <c r="AO234" s="13" t="e" cm="1" vm="1">
        <f t="array" aca="1" ref="AO234" ca="1">INDIRECT(ADDRESS(MATCH(MIN(_xlfn._xlws.FILTER(AO7:AO233,AN7:AN233&gt;cr)),AO7:AO233,0)+6,1))</f>
        <v>#VALUE!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BI03.PearsonJ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BI03.PearsonJ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e" cm="1" vm="1">
        <f t="array" aca="1" ref="BJ234" ca="1">INDIRECT(ADDRESS(MATCH(MIN(_xlfn._xlws.FILTER(BJ7:BJ233,BM7:BM233&gt;cr)),BJ7:BJ233,0)+6,1))</f>
        <v>#VALUE!</v>
      </c>
      <c r="BK234" s="6" t="e" cm="1" vm="1">
        <f t="array" aca="1" ref="BK234" ca="1">INDIRECT(ADDRESS(MATCH(MIN(_xlfn._xlws.FILTER(BK7:BK233,BM7:BM233&gt;cr)),BK7:BK233,0)+6,1))</f>
        <v>#VALUE!</v>
      </c>
      <c r="BL234" s="6" t="e" cm="1" vm="1">
        <f t="array" aca="1" ref="BL234" ca="1">INDIRECT(ADDRESS(MATCH(MAX(_xlfn._xlws.FILTER(BL7:BL233,BM7:BM233&gt;cr)),BL7:BL233,0)+6,1))</f>
        <v>#VALUE!</v>
      </c>
      <c r="BM234" s="6" t="e" cm="1" vm="1">
        <f t="array" aca="1" ref="BM234" ca="1">INDIRECT(ADDRESS(MATCH(MAX(_xlfn._xlws.FILTER(BM7:BM233,BM7:BM233&gt;cr)),BM7:BM233,0)+6,1))</f>
        <v>#VALUE!</v>
      </c>
      <c r="BN234" s="6" t="e" cm="1" vm="1">
        <f t="array" aca="1" ref="BN234" ca="1">INDIRECT(ADDRESS(MATCH(MIN(_xlfn._xlws.FILTER(BN7:BN233,BM7:BM233&gt;cr)),BN7:BN233,0)+6,1))</f>
        <v>#VALUE!</v>
      </c>
      <c r="BO234" s="1" t="e" cm="1" vm="1">
        <f t="array" aca="1" ref="BO234" ca="1">INDIRECT(ADDRESS(MATCH(MIN(_xlfn._xlws.FILTER(BO7:BO233,BR7:BR233&gt;cr)),BO7:BO233,0)+6,1))</f>
        <v>#VALUE!</v>
      </c>
      <c r="BP234" s="1" t="e" cm="1" vm="1">
        <f t="array" aca="1" ref="BP234" ca="1">INDIRECT(ADDRESS(MATCH(MIN(_xlfn._xlws.FILTER(BP7:BP233,BR7:BR233&gt;cr)),BP7:BP233,0)+6,1))</f>
        <v>#VALUE!</v>
      </c>
      <c r="BQ234" s="1" t="e" cm="1" vm="1">
        <f t="array" aca="1" ref="BQ234" ca="1">INDIRECT(ADDRESS(MATCH(MAX(_xlfn._xlws.FILTER(BQ7:BQ233,BR7:BR233&gt;cr)),BQ7:BQ233,0)+6,1))</f>
        <v>#VALUE!</v>
      </c>
      <c r="BR234" s="1" t="e" cm="1" vm="1">
        <f t="array" aca="1" ref="BR234" ca="1">INDIRECT(ADDRESS(MATCH(MAX(_xlfn._xlws.FILTER(BR7:BR233,BR7:BR233&gt;cr)),BR7:BR233,0)+6,1))</f>
        <v>#VALUE!</v>
      </c>
      <c r="BS234" s="1" t="e" cm="1" vm="1">
        <f t="array" aca="1" ref="BS234" ca="1">INDIRECT(ADDRESS(MATCH(MIN(_xlfn._xlws.FILTER(BS7:BS233,BR7:BR233&gt;cr)),BS7:BS233,0)+6,1))</f>
        <v>#VALUE!</v>
      </c>
      <c r="BT234" s="6" t="e" cm="1" vm="1">
        <f t="array" aca="1" ref="BT234" ca="1">INDIRECT(ADDRESS(MATCH(MIN(_xlfn._xlws.FILTER(BT7:BT233,BW7:BW233&gt;cr)),BT7:BT233,0)+6,1))</f>
        <v>#VALUE!</v>
      </c>
      <c r="BU234" s="6" t="e" cm="1" vm="1">
        <f t="array" aca="1" ref="BU234" ca="1">INDIRECT(ADDRESS(MATCH(MIN(_xlfn._xlws.FILTER(BU7:BU233,BW7:BW233&gt;cr)),BU7:BU233,0)+6,1))</f>
        <v>#VALUE!</v>
      </c>
      <c r="BV234" s="6" t="e" cm="1" vm="1">
        <f t="array" aca="1" ref="BV234" ca="1">INDIRECT(ADDRESS(MATCH(MAX(_xlfn._xlws.FILTER(BV7:BV233,BW7:BW233&gt;cr)),BV7:BV233,0)+6,1))</f>
        <v>#VALUE!</v>
      </c>
      <c r="BW234" s="6" t="e" cm="1" vm="1">
        <f t="array" aca="1" ref="BW234" ca="1">INDIRECT(ADDRESS(MATCH(MAX(_xlfn._xlws.FILTER(BW7:BW233,BW7:BW233&gt;cr)),BW7:BW233,0)+6,1))</f>
        <v>#VALUE!</v>
      </c>
      <c r="BX234" s="6" t="e" cm="1" vm="1">
        <f t="array" aca="1" ref="BX234" ca="1">INDIRECT(ADDRESS(MATCH(MIN(_xlfn._xlws.FILTER(BX7:BX233,BW7:BW233&gt;cr)),BX7:BX233,0)+6,1))</f>
        <v>#VALUE!</v>
      </c>
      <c r="BY234" s="1" t="e" cm="1" vm="1">
        <f t="array" aca="1" ref="BY234" ca="1">INDIRECT(ADDRESS(MATCH(MIN(_xlfn._xlws.FILTER(BY7:BY233,CB7:CB233&gt;cr)),BY7:BY233,0)+6,1))</f>
        <v>#VALUE!</v>
      </c>
      <c r="BZ234" s="1" t="e" cm="1" vm="1">
        <f t="array" aca="1" ref="BZ234" ca="1">INDIRECT(ADDRESS(MATCH(MIN(_xlfn._xlws.FILTER(BZ7:BZ233,CB7:CB233&gt;cr)),BZ7:BZ233,0)+6,1))</f>
        <v>#VALUE!</v>
      </c>
      <c r="CA234" s="5" t="e" cm="1" vm="1">
        <f t="array" aca="1" ref="CA234" ca="1">INDIRECT(ADDRESS(MATCH(MAX(_xlfn._xlws.FILTER(CA7:CA233,CB7:CB233&gt;cr)),CA7:CA233,0)+6,1))</f>
        <v>#VALUE!</v>
      </c>
      <c r="CB234" s="5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e" cm="1" vm="1">
        <f t="array" aca="1" ref="CI234" ca="1">INDIRECT(ADDRESS(MATCH(MIN(_xlfn._xlws.FILTER(CI7:CI233,CL7:CL233&gt;cr)),CI7:CI233,0)+6,1))</f>
        <v>#VALUE!</v>
      </c>
      <c r="CJ234" s="1" t="e" cm="1" vm="1">
        <f t="array" aca="1" ref="CJ234" ca="1">INDIRECT(ADDRESS(MATCH(MIN(_xlfn._xlws.FILTER(CJ7:CJ233,CL7:CL233&gt;cr)),CJ7:CJ233,0)+6,1))</f>
        <v>#VALUE!</v>
      </c>
      <c r="CK234" s="1" t="e" cm="1" vm="1">
        <f t="array" aca="1" ref="CK234" ca="1">INDIRECT(ADDRESS(MATCH(MAX(_xlfn._xlws.FILTER(CK7:CK233,CL7:CL233&gt;cr)),CK7:CK233,0)+6,1))</f>
        <v>#VALUE!</v>
      </c>
      <c r="CL234" s="1" t="e" cm="1" vm="1">
        <f t="array" aca="1" ref="CL234" ca="1">INDIRECT(ADDRESS(MATCH(MAX(_xlfn._xlws.FILTER(CL7:CL233,CL7:CL233&gt;cr)),CL7:CL233,0)+6,1))</f>
        <v>#VALUE!</v>
      </c>
      <c r="CM234" s="1" t="e" cm="1" vm="1">
        <f t="array" aca="1" ref="CM234" ca="1">INDIRECT(ADDRESS(MATCH(MIN(_xlfn._xlws.FILTER(CM7:CM233,CL7:CL233&gt;cr)),CM7:CM233,0)+6,1))</f>
        <v>#VALUE!</v>
      </c>
      <c r="CN234" s="6" t="e" cm="1" vm="1">
        <f t="array" aca="1" ref="CN234" ca="1">INDIRECT(ADDRESS(MATCH(MIN(_xlfn._xlws.FILTER(CN7:CN233,CQ7:CQ233&gt;cr)),CN7:CN233,0)+6,1))</f>
        <v>#VALUE!</v>
      </c>
      <c r="CO234" s="6" t="e" cm="1" vm="1">
        <f t="array" aca="1" ref="CO234" ca="1">INDIRECT(ADDRESS(MATCH(MIN(_xlfn._xlws.FILTER(CO7:CO233,CQ7:CQ233&gt;cr)),CO7:CO233,0)+6,1))</f>
        <v>#VALUE!</v>
      </c>
      <c r="CP234" s="6" t="e" cm="1" vm="1">
        <f t="array" aca="1" ref="CP234" ca="1">INDIRECT(ADDRESS(MATCH(MAX(_xlfn._xlws.FILTER(CP7:CP233,CQ7:CQ233&gt;cr)),CP7:CP233,0)+6,1))</f>
        <v>#VALUE!</v>
      </c>
      <c r="CQ234" s="6" t="e" cm="1" vm="1">
        <f t="array" aca="1" ref="CQ234" ca="1">INDIRECT(ADDRESS(MATCH(MAX(_xlfn._xlws.FILTER(CQ7:CQ233,CQ7:CQ233&gt;cr)),CQ7:CQ233,0)+6,1))</f>
        <v>#VALUE!</v>
      </c>
      <c r="CR234" s="6" t="e" cm="1" vm="1">
        <f t="array" aca="1" ref="CR234" ca="1">INDIRECT(ADDRESS(MATCH(MIN(_xlfn._xlws.FILTER(CR7:CR233,CQ7:CQ233&gt;cr)),CR7:CR233,0)+6,1))</f>
        <v>#VALUE!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BI16.TANJ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AI07.PSS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e" cm="1" vm="1">
        <f t="array" aca="1" ref="G235" ca="1">INDIRECT(ADDRESS(MATCH(SMALL(_xlfn._xlws.FILTER(G7:G233,J7:J233&gt;cr),2),G7:G233,0)+6,1))</f>
        <v>#VALUE!</v>
      </c>
      <c r="H235" s="1" t="e" cm="1" vm="1">
        <f t="array" aca="1" ref="H235" ca="1">INDIRECT(ADDRESS(MATCH(SMALL(_xlfn._xlws.FILTER(H7:H233,J7:J233&gt;cr),2),H7:H233,0)+6,1))</f>
        <v>#VALUE!</v>
      </c>
      <c r="I235" s="5" t="e" cm="1" vm="1">
        <f t="array" aca="1" ref="I235" ca="1">INDIRECT(ADDRESS(MATCH(LARGE(_xlfn._xlws.FILTER(I7:I233,J7:J233&gt;cr),2),I7:I233,0)+6,1))</f>
        <v>#VALUE!</v>
      </c>
      <c r="J235" s="5" t="e" cm="1" vm="1">
        <f t="array" aca="1" ref="J235" ca="1">INDIRECT(ADDRESS(MATCH(LARGE(_xlfn._xlws.FILTER(J7:J233,J7:J233&gt;cr),2),J7:J233,0)+6,1))</f>
        <v>#VALUE!</v>
      </c>
      <c r="K235" s="1" t="e" cm="1" vm="1">
        <f t="array" aca="1" ref="K235" ca="1">INDIRECT(ADDRESS(MATCH(SMALL(_xlfn._xlws.FILTER(K7:K233,J7:J233&gt;cr),2),K7:K233,0)+6,1))</f>
        <v>#VALUE!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e" cm="1" vm="1">
        <f t="array" aca="1" ref="Q235" ca="1">INDIRECT(ADDRESS(MATCH(SMALL(_xlfn._xlws.FILTER(Q7:Q233,T7:T233&gt;cr),2),Q7:Q233,0)+6,1))</f>
        <v>#VALUE!</v>
      </c>
      <c r="R235" s="1" t="e" cm="1" vm="1">
        <f t="array" aca="1" ref="R235" ca="1">INDIRECT(ADDRESS(MATCH(SMALL(_xlfn._xlws.FILTER(R7:R233,T7:T233&gt;cr),2),R7:R233,0)+6,1))</f>
        <v>#VALUE!</v>
      </c>
      <c r="S235" s="1" t="e" cm="1" vm="1">
        <f t="array" aca="1" ref="S235" ca="1">INDIRECT(ADDRESS(MATCH(LARGE(_xlfn._xlws.FILTER(S7:S233,T7:T233&gt;cr),2),S7:S233,0)+6,1))</f>
        <v>#VALUE!</v>
      </c>
      <c r="T235" s="1" t="e" cm="1" vm="1">
        <f t="array" aca="1" ref="T235" ca="1">INDIRECT(ADDRESS(MATCH(LARGE(_xlfn._xlws.FILTER(T7:T233,T7:T233&gt;cr),2),T7:T233,0)+6,1))</f>
        <v>#VALUE!</v>
      </c>
      <c r="U235" s="1" t="e" cm="1" vm="1">
        <f t="array" aca="1" ref="U235" ca="1">INDIRECT(ADDRESS(MATCH(SMALL(_xlfn._xlws.FILTER(U7:U233,T7:T233&gt;cr),2),U7:U233,0)+6,1))</f>
        <v>#VALUE!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e" cm="1" vm="1">
        <f t="array" aca="1" ref="AA235" ca="1">INDIRECT(ADDRESS(MATCH(SMALL(_xlfn._xlws.FILTER(AA7:AA233,AD7:AD233&gt;cr),2),AA7:AA233,0)+6,1))</f>
        <v>#VALUE!</v>
      </c>
      <c r="AB235" s="1" t="e" cm="1" vm="1">
        <f t="array" aca="1" ref="AB235" ca="1">INDIRECT(ADDRESS(MATCH(SMALL(_xlfn._xlws.FILTER(AB7:AB233,AD7:AD233&gt;cr),2),AB7:AB233,0)+6,1))</f>
        <v>#VALUE!</v>
      </c>
      <c r="AC235" s="1" t="e" cm="1" vm="1">
        <f t="array" aca="1" ref="AC235" ca="1">INDIRECT(ADDRESS(MATCH(LARGE(_xlfn._xlws.FILTER(AC7:AC233,AD7:AD233&gt;cr),2),AC7:AC233,0)+6,1))</f>
        <v>#VALUE!</v>
      </c>
      <c r="AD235" s="1" t="e" cm="1" vm="1">
        <f t="array" aca="1" ref="AD235" ca="1">INDIRECT(ADDRESS(MATCH(LARGE(_xlfn._xlws.FILTER(AD7:AD233,AD7:AD233&gt;cr),2),AD7:AD233,0)+6,1))</f>
        <v>#VALUE!</v>
      </c>
      <c r="AE235" s="1" t="e" cm="1" vm="1">
        <f t="array" aca="1" ref="AE235" ca="1">INDIRECT(ADDRESS(MATCH(SMALL(_xlfn._xlws.FILTER(AE7:AE233,AD7:AD233&gt;cr),2),AE7:AE233,0)+6,1))</f>
        <v>#VALUE!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3" t="e" cm="1" vm="1">
        <f t="array" aca="1" ref="AK235" ca="1">INDIRECT(ADDRESS(MATCH(SMALL(_xlfn._xlws.FILTER(AK7:AK233,AN7:AN233&gt;cr),2),AK7:AK233,0)+6,1))</f>
        <v>#VALUE!</v>
      </c>
      <c r="AL235" s="13" t="e" cm="1" vm="1">
        <f t="array" aca="1" ref="AL235" ca="1">INDIRECT(ADDRESS(MATCH(SMALL(_xlfn._xlws.FILTER(AL7:AL233,AN7:AN233&gt;cr),2),AL7:AL233,0)+6,1))</f>
        <v>#VALUE!</v>
      </c>
      <c r="AM235" s="13" t="e" cm="1" vm="1">
        <f t="array" aca="1" ref="AM235" ca="1">INDIRECT(ADDRESS(MATCH(LARGE(_xlfn._xlws.FILTER(AM7:AM233,AN7:AN233&gt;cr),2),AM7:AM233,0)+6,1))</f>
        <v>#VALUE!</v>
      </c>
      <c r="AN235" s="13" t="e" cm="1" vm="1">
        <f t="array" aca="1" ref="AN235" ca="1">INDIRECT(ADDRESS(MATCH(LARGE(_xlfn._xlws.FILTER(AN7:AN233,AN7:AN233&gt;cr),2),AN7:AN233,0)+6,1))</f>
        <v>#VALUE!</v>
      </c>
      <c r="AO235" s="13" t="e" cm="1" vm="1">
        <f t="array" aca="1" ref="AO235" ca="1">INDIRECT(ADDRESS(MATCH(SMALL(_xlfn._xlws.FILTER(AO7:AO233,AN7:AN233&gt;cr),2),AO7:AO233,0)+6,1))</f>
        <v>#VALUE!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BU03.PearsonJ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BI03.PearsonJ</v>
      </c>
      <c r="BF235" s="1" t="str" cm="1">
        <f t="array" aca="1" ref="BF235" ca="1">INDIRECT(ADDRESS(MATCH(SMALL(_xlfn._xlws.FILTER(BF7:BF233,BH7:BH233&gt;cr),2),BF7:BF233,0)+6,1))</f>
        <v>BU03.PearsonJ</v>
      </c>
      <c r="BG235" s="1" t="str" cm="1">
        <f t="array" aca="1" ref="BG235" ca="1">INDIRECT(ADDRESS(MATCH(LARGE(_xlfn._xlws.FILTER(BG7:BG233,BH7:BH233&gt;cr),2),BG7:BG233,0)+6,1))</f>
        <v>CI01.IJ.Pearson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e" cm="1" vm="1">
        <f t="array" aca="1" ref="BJ235" ca="1">INDIRECT(ADDRESS(MATCH(SMALL(_xlfn._xlws.FILTER(BJ7:BJ233,BM7:BM233&gt;cr),2),BJ7:BJ233,0)+6,1))</f>
        <v>#VALUE!</v>
      </c>
      <c r="BK235" s="6" t="e" cm="1" vm="1">
        <f t="array" aca="1" ref="BK235" ca="1">INDIRECT(ADDRESS(MATCH(SMALL(_xlfn._xlws.FILTER(BK7:BK233,BM7:BM233&gt;cr),2),BK7:BK233,0)+6,1))</f>
        <v>#VALUE!</v>
      </c>
      <c r="BL235" s="6" t="e" cm="1" vm="1">
        <f t="array" aca="1" ref="BL235" ca="1">INDIRECT(ADDRESS(MATCH(LARGE(_xlfn._xlws.FILTER(BL7:BL233,BM7:BM233&gt;cr),2),BL7:BL233,0)+6,1))</f>
        <v>#VALUE!</v>
      </c>
      <c r="BM235" s="6" t="e" cm="1" vm="1">
        <f t="array" aca="1" ref="BM235" ca="1">INDIRECT(ADDRESS(MATCH(LARGE(_xlfn._xlws.FILTER(BM7:BM233,BM7:BM233&gt;cr),2),BM7:BM233,0)+6,1))</f>
        <v>#VALUE!</v>
      </c>
      <c r="BN235" s="6" t="e" cm="1" vm="1">
        <f t="array" aca="1" ref="BN235" ca="1">INDIRECT(ADDRESS(MATCH(SMALL(_xlfn._xlws.FILTER(BN7:BN233,BM7:BM233&gt;cr),2),BN7:BN233,0)+6,1))</f>
        <v>#VALUE!</v>
      </c>
      <c r="BO235" s="1" t="e" cm="1" vm="1">
        <f t="array" aca="1" ref="BO235" ca="1">INDIRECT(ADDRESS(MATCH(SMALL(_xlfn._xlws.FILTER(BO7:BO233,BR7:BR233&gt;cr),2),BO7:BO233,0)+6,1))</f>
        <v>#VALUE!</v>
      </c>
      <c r="BP235" s="1" t="e" cm="1" vm="1">
        <f t="array" aca="1" ref="BP235" ca="1">INDIRECT(ADDRESS(MATCH(SMALL(_xlfn._xlws.FILTER(BP7:BP233,BR7:BR233&gt;cr),2),BP7:BP233,0)+6,1))</f>
        <v>#VALUE!</v>
      </c>
      <c r="BQ235" s="1" t="e" cm="1" vm="1">
        <f t="array" aca="1" ref="BQ235" ca="1">INDIRECT(ADDRESS(MATCH(LARGE(_xlfn._xlws.FILTER(BQ7:BQ233,BR7:BR233&gt;cr),2),BQ7:BQ233,0)+6,1))</f>
        <v>#VALUE!</v>
      </c>
      <c r="BR235" s="1" t="e" cm="1" vm="1">
        <f t="array" aca="1" ref="BR235" ca="1">INDIRECT(ADDRESS(MATCH(LARGE(_xlfn._xlws.FILTER(BR7:BR233,BR7:BR233&gt;cr),2),BR7:BR233,0)+6,1))</f>
        <v>#VALUE!</v>
      </c>
      <c r="BS235" s="1" t="e" cm="1" vm="1">
        <f t="array" aca="1" ref="BS235" ca="1">INDIRECT(ADDRESS(MATCH(SMALL(_xlfn._xlws.FILTER(BS7:BS233,BR7:BR233&gt;cr),2),BS7:BS233,0)+6,1))</f>
        <v>#VALUE!</v>
      </c>
      <c r="BT235" s="6" t="e" cm="1" vm="1">
        <f t="array" aca="1" ref="BT235" ca="1">INDIRECT(ADDRESS(MATCH(SMALL(_xlfn._xlws.FILTER(BT7:BT233,BW7:BW233&gt;cr),2),BT7:BT233,0)+6,1))</f>
        <v>#VALUE!</v>
      </c>
      <c r="BU235" s="6" t="e" cm="1" vm="1">
        <f t="array" aca="1" ref="BU235" ca="1">INDIRECT(ADDRESS(MATCH(SMALL(_xlfn._xlws.FILTER(BU7:BU233,BW7:BW233&gt;cr),2),BU7:BU233,0)+6,1))</f>
        <v>#VALUE!</v>
      </c>
      <c r="BV235" s="6" t="e" cm="1" vm="1">
        <f t="array" aca="1" ref="BV235" ca="1">INDIRECT(ADDRESS(MATCH(LARGE(_xlfn._xlws.FILTER(BV7:BV233,BW7:BW233&gt;cr),2),BV7:BV233,0)+6,1))</f>
        <v>#VALUE!</v>
      </c>
      <c r="BW235" s="6" t="e" cm="1" vm="1">
        <f t="array" aca="1" ref="BW235" ca="1">INDIRECT(ADDRESS(MATCH(LARGE(_xlfn._xlws.FILTER(BW7:BW233,BW7:BW233&gt;cr),2),BW7:BW233,0)+6,1))</f>
        <v>#VALUE!</v>
      </c>
      <c r="BX235" s="6" t="e" cm="1" vm="1">
        <f t="array" aca="1" ref="BX235" ca="1">INDIRECT(ADDRESS(MATCH(SMALL(_xlfn._xlws.FILTER(BX7:BX233,BW7:BW233&gt;cr),2),BX7:BX233,0)+6,1))</f>
        <v>#VALUE!</v>
      </c>
      <c r="BY235" s="1" t="e" cm="1" vm="1">
        <f t="array" aca="1" ref="BY235" ca="1">INDIRECT(ADDRESS(MATCH(SMALL(_xlfn._xlws.FILTER(BY7:BY233,CB7:CB233&gt;cr),2),BY7:BY233,0)+6,1))</f>
        <v>#VALUE!</v>
      </c>
      <c r="BZ235" s="1" t="e" cm="1" vm="1">
        <f t="array" aca="1" ref="BZ235" ca="1">INDIRECT(ADDRESS(MATCH(SMALL(_xlfn._xlws.FILTER(BZ7:BZ233,CB7:CB233&gt;cr),2),BZ7:BZ233,0)+6,1))</f>
        <v>#VALUE!</v>
      </c>
      <c r="CA235" s="5" t="e" cm="1" vm="1">
        <f t="array" aca="1" ref="CA235" ca="1">INDIRECT(ADDRESS(MATCH(LARGE(_xlfn._xlws.FILTER(CA7:CA233,CB7:CB233&gt;cr),2),CA7:CA233,0)+6,1))</f>
        <v>#VALUE!</v>
      </c>
      <c r="CB235" s="5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str" cm="1">
        <f t="array" aca="1" ref="CD235" ca="1">INDIRECT(ADDRESS(MATCH(SMALL(_xlfn._xlws.FILTER(CD7:CD233,CG7:CG233&gt;cr),2),CD7:CD233,0)+6,1))</f>
        <v>BI03.PearsonJ</v>
      </c>
      <c r="CE235" s="6" t="str" cm="1">
        <f t="array" aca="1" ref="CE235" ca="1">INDIRECT(ADDRESS(MATCH(SMALL(_xlfn._xlws.FILTER(CE7:CE233,CG7:CG233&gt;cr),2),CE7:CE233,0)+6,1))</f>
        <v>BU03.PearsonJ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e" cm="1" vm="1">
        <f t="array" aca="1" ref="CI235" ca="1">INDIRECT(ADDRESS(MATCH(SMALL(_xlfn._xlws.FILTER(CI7:CI233,CL7:CL233&gt;cr),2),CI7:CI233,0)+6,1))</f>
        <v>#VALUE!</v>
      </c>
      <c r="CJ235" s="1" t="e" cm="1" vm="1">
        <f t="array" aca="1" ref="CJ235" ca="1">INDIRECT(ADDRESS(MATCH(SMALL(_xlfn._xlws.FILTER(CJ7:CJ233,CL7:CL233&gt;cr),2),CJ7:CJ233,0)+6,1))</f>
        <v>#VALUE!</v>
      </c>
      <c r="CK235" s="1" t="e" cm="1" vm="1">
        <f t="array" aca="1" ref="CK235" ca="1">INDIRECT(ADDRESS(MATCH(LARGE(_xlfn._xlws.FILTER(CK7:CK233,CL7:CL233&gt;cr),2),CK7:CK233,0)+6,1))</f>
        <v>#VALUE!</v>
      </c>
      <c r="CL235" s="1" t="e" cm="1" vm="1">
        <f t="array" aca="1" ref="CL235" ca="1">INDIRECT(ADDRESS(MATCH(LARGE(_xlfn._xlws.FILTER(CL7:CL233,CL7:CL233&gt;cr),2),CL7:CL233,0)+6,1))</f>
        <v>#VALUE!</v>
      </c>
      <c r="CM235" s="1" t="e" cm="1" vm="1">
        <f t="array" aca="1" ref="CM235" ca="1">INDIRECT(ADDRESS(MATCH(SMALL(_xlfn._xlws.FILTER(CM7:CM233,CL7:CL233&gt;cr),2),CM7:CM233,0)+6,1))</f>
        <v>#VALUE!</v>
      </c>
      <c r="CN235" s="6" t="e" cm="1" vm="1">
        <f t="array" aca="1" ref="CN235" ca="1">INDIRECT(ADDRESS(MATCH(SMALL(_xlfn._xlws.FILTER(CN7:CN233,CQ7:CQ233&gt;cr),2),CN7:CN233,0)+6,1))</f>
        <v>#VALUE!</v>
      </c>
      <c r="CO235" s="6" t="e" cm="1" vm="1">
        <f t="array" aca="1" ref="CO235" ca="1">INDIRECT(ADDRESS(MATCH(SMALL(_xlfn._xlws.FILTER(CO7:CO233,CQ7:CQ233&gt;cr),2),CO7:CO233,0)+6,1))</f>
        <v>#VALUE!</v>
      </c>
      <c r="CP235" s="6" t="e" cm="1" vm="1">
        <f t="array" aca="1" ref="CP235" ca="1">INDIRECT(ADDRESS(MATCH(LARGE(_xlfn._xlws.FILTER(CP7:CP233,CQ7:CQ233&gt;cr),2),CP7:CP233,0)+6,1))</f>
        <v>#VALUE!</v>
      </c>
      <c r="CQ235" s="6" t="e" cm="1" vm="1">
        <f t="array" aca="1" ref="CQ235" ca="1">INDIRECT(ADDRESS(MATCH(LARGE(_xlfn._xlws.FILTER(CQ7:CQ233,CQ7:CQ233&gt;cr),2),CQ7:CQ233,0)+6,1))</f>
        <v>#VALUE!</v>
      </c>
      <c r="CR235" s="6" t="e" cm="1" vm="1">
        <f t="array" aca="1" ref="CR235" ca="1">INDIRECT(ADDRESS(MATCH(SMALL(_xlfn._xlws.FILTER(CR7:CR233,CQ7:CQ233&gt;cr),2),CR7:CR233,0)+6,1))</f>
        <v>#VALUE!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BU09.CjacMD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BU03.PearsonJ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BI22.ZSim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AI02.Cosine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e" cm="1" vm="1">
        <f t="array" aca="1" ref="G236" ca="1">INDIRECT(ADDRESS(MATCH(SMALL(_xlfn._xlws.FILTER(G7:G233,J7:J233&gt;cr),3),G7:G233,0)+6,1))</f>
        <v>#VALUE!</v>
      </c>
      <c r="H236" s="1" t="e" cm="1" vm="1">
        <f t="array" aca="1" ref="H236" ca="1">INDIRECT(ADDRESS(MATCH(SMALL(_xlfn._xlws.FILTER(H7:H233,J7:J233&gt;cr),3),H7:H233,0)+6,1))</f>
        <v>#VALUE!</v>
      </c>
      <c r="I236" s="5" t="e" cm="1" vm="1">
        <f t="array" aca="1" ref="I236" ca="1">INDIRECT(ADDRESS(MATCH(LARGE(_xlfn._xlws.FILTER(I7:I233,J7:J233&gt;cr),3),I7:I233,0)+6,1))</f>
        <v>#VALUE!</v>
      </c>
      <c r="J236" s="5" t="e" cm="1" vm="1">
        <f t="array" aca="1" ref="J236" ca="1">INDIRECT(ADDRESS(MATCH(LARGE(_xlfn._xlws.FILTER(J7:J233,J7:J233&gt;cr),3),J7:J233,0)+6,1))</f>
        <v>#VALUE!</v>
      </c>
      <c r="K236" s="1" t="e" cm="1" vm="1">
        <f t="array" aca="1" ref="K236" ca="1">INDIRECT(ADDRESS(MATCH(SMALL(_xlfn._xlws.FILTER(K7:K233,J7:J233&gt;cr),3),K7:K233,0)+6,1))</f>
        <v>#VALUE!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e" cm="1" vm="1">
        <f t="array" aca="1" ref="Q236" ca="1">INDIRECT(ADDRESS(MATCH(SMALL(_xlfn._xlws.FILTER(Q7:Q233,T7:T233&gt;cr),3),Q7:Q233,0)+6,1))</f>
        <v>#VALUE!</v>
      </c>
      <c r="R236" s="1" t="e" cm="1" vm="1">
        <f t="array" aca="1" ref="R236" ca="1">INDIRECT(ADDRESS(MATCH(SMALL(_xlfn._xlws.FILTER(R7:R233,T7:T233&gt;cr),3),R7:R233,0)+6,1))</f>
        <v>#VALUE!</v>
      </c>
      <c r="S236" s="1" t="e" cm="1" vm="1">
        <f t="array" aca="1" ref="S236" ca="1">INDIRECT(ADDRESS(MATCH(LARGE(_xlfn._xlws.FILTER(S7:S233,T7:T233&gt;cr),3),S7:S233,0)+6,1))</f>
        <v>#VALUE!</v>
      </c>
      <c r="T236" s="1" t="e" cm="1" vm="1">
        <f t="array" aca="1" ref="T236" ca="1">INDIRECT(ADDRESS(MATCH(LARGE(_xlfn._xlws.FILTER(T7:T233,T7:T233&gt;cr),3),T7:T233,0)+6,1))</f>
        <v>#VALUE!</v>
      </c>
      <c r="U236" s="1" t="e" cm="1" vm="1">
        <f t="array" aca="1" ref="U236" ca="1">INDIRECT(ADDRESS(MATCH(SMALL(_xlfn._xlws.FILTER(U7:U233,T7:T233&gt;cr),3),U7:U233,0)+6,1))</f>
        <v>#VALUE!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e" cm="1" vm="1">
        <f t="array" aca="1" ref="AA236" ca="1">INDIRECT(ADDRESS(MATCH(SMALL(_xlfn._xlws.FILTER(AA7:AA233,AD7:AD233&gt;cr),3),AA7:AA233,0)+6,1))</f>
        <v>#VALUE!</v>
      </c>
      <c r="AB236" s="1" t="e" cm="1" vm="1">
        <f t="array" aca="1" ref="AB236" ca="1">INDIRECT(ADDRESS(MATCH(SMALL(_xlfn._xlws.FILTER(AB7:AB233,AD7:AD233&gt;cr),3),AB7:AB233,0)+6,1))</f>
        <v>#VALUE!</v>
      </c>
      <c r="AC236" s="1" t="e" cm="1" vm="1">
        <f t="array" aca="1" ref="AC236" ca="1">INDIRECT(ADDRESS(MATCH(LARGE(_xlfn._xlws.FILTER(AC7:AC233,AD7:AD233&gt;cr),3),AC7:AC233,0)+6,1))</f>
        <v>#VALUE!</v>
      </c>
      <c r="AD236" s="1" t="e" cm="1" vm="1">
        <f t="array" aca="1" ref="AD236" ca="1">INDIRECT(ADDRESS(MATCH(LARGE(_xlfn._xlws.FILTER(AD7:AD233,AD7:AD233&gt;cr),3),AD7:AD233,0)+6,1))</f>
        <v>#VALUE!</v>
      </c>
      <c r="AE236" s="1" t="e" cm="1" vm="1">
        <f t="array" aca="1" ref="AE236" ca="1">INDIRECT(ADDRESS(MATCH(SMALL(_xlfn._xlws.FILTER(AE7:AE233,AD7:AD233&gt;cr),3),AE7:AE233,0)+6,1))</f>
        <v>#VALUE!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3" t="e" cm="1" vm="1">
        <f t="array" aca="1" ref="AK236" ca="1">INDIRECT(ADDRESS(MATCH(SMALL(_xlfn._xlws.FILTER(AK7:AK233,AN7:AN233&gt;cr),3),AK7:AK233,0)+6,1))</f>
        <v>#VALUE!</v>
      </c>
      <c r="AL236" s="13" t="e" cm="1" vm="1">
        <f t="array" aca="1" ref="AL236" ca="1">INDIRECT(ADDRESS(MATCH(SMALL(_xlfn._xlws.FILTER(AL7:AL233,AN7:AN233&gt;cr),3),AL7:AL233,0)+6,1))</f>
        <v>#VALUE!</v>
      </c>
      <c r="AM236" s="13" t="e" cm="1" vm="1">
        <f t="array" aca="1" ref="AM236" ca="1">INDIRECT(ADDRESS(MATCH(LARGE(_xlfn._xlws.FILTER(AM7:AM233,AN7:AN233&gt;cr),3),AM7:AM233,0)+6,1))</f>
        <v>#VALUE!</v>
      </c>
      <c r="AN236" s="13" t="e" cm="1" vm="1">
        <f t="array" aca="1" ref="AN236" ca="1">INDIRECT(ADDRESS(MATCH(LARGE(_xlfn._xlws.FILTER(AN7:AN233,AN7:AN233&gt;cr),3),AN7:AN233,0)+6,1))</f>
        <v>#VALUE!</v>
      </c>
      <c r="AO236" s="13" t="e" cm="1" vm="1">
        <f t="array" aca="1" ref="AO236" ca="1">INDIRECT(ADDRESS(MATCH(SMALL(_xlfn._xlws.FILTER(AO7:AO233,AN7:AN233&gt;cr),3),AO7:AO233,0)+6,1))</f>
        <v>#VALUE!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BU03.PearsonJ</v>
      </c>
      <c r="BA236" s="6" t="str" cm="1">
        <f t="array" aca="1" ref="BA236" ca="1">INDIRECT(ADDRESS(MATCH(SMALL(_xlfn._xlws.FILTER(BA7:BA233,BC7:BC233&gt;cr),3),BA7:BA233,0)+6,1))</f>
        <v>BU03.PearsonJ</v>
      </c>
      <c r="BB236" s="4" t="str" cm="1">
        <f t="array" aca="1" ref="BB236" ca="1">INDIRECT(ADDRESS(MATCH(LARGE(_xlfn._xlws.FILTER(BB7:BB233,BC7:BC233&gt;cr),3),BB7:BB233,0)+6,1))</f>
        <v>BI22.ZSim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CI01.IJ.Pearson</v>
      </c>
      <c r="BF236" s="1" t="str" cm="1">
        <f t="array" aca="1" ref="BF236" ca="1">INDIRECT(ADDRESS(MATCH(SMALL(_xlfn._xlws.FILTER(BF7:BF233,BH7:BH233&gt;cr),3),BF7:BF233,0)+6,1))</f>
        <v>AI28.RPB</v>
      </c>
      <c r="BG236" s="1" t="str" cm="1">
        <f t="array" aca="1" ref="BG236" ca="1">INDIRECT(ADDRESS(MATCH(LARGE(_xlfn._xlws.FILTER(BG7:BG233,BH7:BH233&gt;cr),3),BG7:BG233,0)+6,1))</f>
        <v>BI07.PSSJ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e" cm="1" vm="1">
        <f t="array" aca="1" ref="BJ236" ca="1">INDIRECT(ADDRESS(MATCH(SMALL(_xlfn._xlws.FILTER(BJ7:BJ233,BM7:BM233&gt;cr),3),BJ7:BJ233,0)+6,1))</f>
        <v>#VALUE!</v>
      </c>
      <c r="BK236" s="6" t="e" cm="1" vm="1">
        <f t="array" aca="1" ref="BK236" ca="1">INDIRECT(ADDRESS(MATCH(SMALL(_xlfn._xlws.FILTER(BK7:BK233,BM7:BM233&gt;cr),3),BK7:BK233,0)+6,1))</f>
        <v>#VALUE!</v>
      </c>
      <c r="BL236" s="6" t="e" cm="1" vm="1">
        <f t="array" aca="1" ref="BL236" ca="1">INDIRECT(ADDRESS(MATCH(LARGE(_xlfn._xlws.FILTER(BL7:BL233,BM7:BM233&gt;cr),3),BL7:BL233,0)+6,1))</f>
        <v>#VALUE!</v>
      </c>
      <c r="BM236" s="6" t="e" cm="1" vm="1">
        <f t="array" aca="1" ref="BM236" ca="1">INDIRECT(ADDRESS(MATCH(LARGE(_xlfn._xlws.FILTER(BM7:BM233,BM7:BM233&gt;cr),3),BM7:BM233,0)+6,1))</f>
        <v>#VALUE!</v>
      </c>
      <c r="BN236" s="6" t="e" cm="1" vm="1">
        <f t="array" aca="1" ref="BN236" ca="1">INDIRECT(ADDRESS(MATCH(SMALL(_xlfn._xlws.FILTER(BN7:BN233,BM7:BM233&gt;cr),3),BN7:BN233,0)+6,1))</f>
        <v>#VALUE!</v>
      </c>
      <c r="BO236" s="1" t="e" cm="1" vm="1">
        <f t="array" aca="1" ref="BO236" ca="1">INDIRECT(ADDRESS(MATCH(SMALL(_xlfn._xlws.FILTER(BO7:BO233,BR7:BR233&gt;cr),3),BO7:BO233,0)+6,1))</f>
        <v>#VALUE!</v>
      </c>
      <c r="BP236" s="1" t="e" cm="1" vm="1">
        <f t="array" aca="1" ref="BP236" ca="1">INDIRECT(ADDRESS(MATCH(SMALL(_xlfn._xlws.FILTER(BP7:BP233,BR7:BR233&gt;cr),3),BP7:BP233,0)+6,1))</f>
        <v>#VALUE!</v>
      </c>
      <c r="BQ236" s="1" t="e" cm="1" vm="1">
        <f t="array" aca="1" ref="BQ236" ca="1">INDIRECT(ADDRESS(MATCH(LARGE(_xlfn._xlws.FILTER(BQ7:BQ233,BR7:BR233&gt;cr),3),BQ7:BQ233,0)+6,1))</f>
        <v>#VALUE!</v>
      </c>
      <c r="BR236" s="1" t="e" cm="1" vm="1">
        <f t="array" aca="1" ref="BR236" ca="1">INDIRECT(ADDRESS(MATCH(LARGE(_xlfn._xlws.FILTER(BR7:BR233,BR7:BR233&gt;cr),3),BR7:BR233,0)+6,1))</f>
        <v>#VALUE!</v>
      </c>
      <c r="BS236" s="1" t="e" cm="1" vm="1">
        <f t="array" aca="1" ref="BS236" ca="1">INDIRECT(ADDRESS(MATCH(SMALL(_xlfn._xlws.FILTER(BS7:BS233,BR7:BR233&gt;cr),3),BS7:BS233,0)+6,1))</f>
        <v>#VALUE!</v>
      </c>
      <c r="BT236" s="6" t="e" cm="1" vm="1">
        <f t="array" aca="1" ref="BT236" ca="1">INDIRECT(ADDRESS(MATCH(SMALL(_xlfn._xlws.FILTER(BT7:BT233,BW7:BW233&gt;cr),3),BT7:BT233,0)+6,1))</f>
        <v>#VALUE!</v>
      </c>
      <c r="BU236" s="6" t="e" cm="1" vm="1">
        <f t="array" aca="1" ref="BU236" ca="1">INDIRECT(ADDRESS(MATCH(SMALL(_xlfn._xlws.FILTER(BU7:BU233,BW7:BW233&gt;cr),3),BU7:BU233,0)+6,1))</f>
        <v>#VALUE!</v>
      </c>
      <c r="BV236" s="6" t="e" cm="1" vm="1">
        <f t="array" aca="1" ref="BV236" ca="1">INDIRECT(ADDRESS(MATCH(LARGE(_xlfn._xlws.FILTER(BV7:BV233,BW7:BW233&gt;cr),3),BV7:BV233,0)+6,1))</f>
        <v>#VALUE!</v>
      </c>
      <c r="BW236" s="6" t="e" cm="1" vm="1">
        <f t="array" aca="1" ref="BW236" ca="1">INDIRECT(ADDRESS(MATCH(LARGE(_xlfn._xlws.FILTER(BW7:BW233,BW7:BW233&gt;cr),3),BW7:BW233,0)+6,1))</f>
        <v>#VALUE!</v>
      </c>
      <c r="BX236" s="6" t="e" cm="1" vm="1">
        <f t="array" aca="1" ref="BX236" ca="1">INDIRECT(ADDRESS(MATCH(SMALL(_xlfn._xlws.FILTER(BX7:BX233,BW7:BW233&gt;cr),3),BX7:BX233,0)+6,1))</f>
        <v>#VALUE!</v>
      </c>
      <c r="BY236" s="1" t="e" cm="1" vm="1">
        <f t="array" aca="1" ref="BY236" ca="1">INDIRECT(ADDRESS(MATCH(SMALL(_xlfn._xlws.FILTER(BY7:BY233,CB7:CB233&gt;cr),3),BY7:BY233,0)+6,1))</f>
        <v>#VALUE!</v>
      </c>
      <c r="BZ236" s="1" t="e" cm="1" vm="1">
        <f t="array" aca="1" ref="BZ236" ca="1">INDIRECT(ADDRESS(MATCH(SMALL(_xlfn._xlws.FILTER(BZ7:BZ233,CB7:CB233&gt;cr),3),BZ7:BZ233,0)+6,1))</f>
        <v>#VALUE!</v>
      </c>
      <c r="CA236" s="5" t="e" cm="1" vm="1">
        <f t="array" aca="1" ref="CA236" ca="1">INDIRECT(ADDRESS(MATCH(LARGE(_xlfn._xlws.FILTER(CA7:CA233,CB7:CB233&gt;cr),3),CA7:CA233,0)+6,1))</f>
        <v>#VALUE!</v>
      </c>
      <c r="CB236" s="5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str" cm="1">
        <f t="array" aca="1" ref="CD236" ca="1">INDIRECT(ADDRESS(MATCH(SMALL(_xlfn._xlws.FILTER(CD7:CD233,CG7:CG233&gt;cr),3),CD7:CD233,0)+6,1))</f>
        <v>CI01.IJ.Pearson</v>
      </c>
      <c r="CE236" s="6" t="str" cm="1">
        <f t="array" aca="1" ref="CE236" ca="1">INDIRECT(ADDRESS(MATCH(SMALL(_xlfn._xlws.FILTER(CE7:CE233,CG7:CG233&gt;cr),3),CE7:CE233,0)+6,1))</f>
        <v>CU01.IJ.Pearson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e" cm="1" vm="1">
        <f t="array" aca="1" ref="CI236" ca="1">INDIRECT(ADDRESS(MATCH(SMALL(_xlfn._xlws.FILTER(CI7:CI233,CL7:CL233&gt;cr),3),CI7:CI233,0)+6,1))</f>
        <v>#VALUE!</v>
      </c>
      <c r="CJ236" s="1" t="e" cm="1" vm="1">
        <f t="array" aca="1" ref="CJ236" ca="1">INDIRECT(ADDRESS(MATCH(SMALL(_xlfn._xlws.FILTER(CJ7:CJ233,CL7:CL233&gt;cr),3),CJ7:CJ233,0)+6,1))</f>
        <v>#VALUE!</v>
      </c>
      <c r="CK236" s="1" t="e" cm="1" vm="1">
        <f t="array" aca="1" ref="CK236" ca="1">INDIRECT(ADDRESS(MATCH(LARGE(_xlfn._xlws.FILTER(CK7:CK233,CL7:CL233&gt;cr),3),CK7:CK233,0)+6,1))</f>
        <v>#VALUE!</v>
      </c>
      <c r="CL236" s="1" t="e" cm="1" vm="1">
        <f t="array" aca="1" ref="CL236" ca="1">INDIRECT(ADDRESS(MATCH(LARGE(_xlfn._xlws.FILTER(CL7:CL233,CL7:CL233&gt;cr),3),CL7:CL233,0)+6,1))</f>
        <v>#VALUE!</v>
      </c>
      <c r="CM236" s="1" t="e" cm="1" vm="1">
        <f t="array" aca="1" ref="CM236" ca="1">INDIRECT(ADDRESS(MATCH(SMALL(_xlfn._xlws.FILTER(CM7:CM233,CL7:CL233&gt;cr),3),CM7:CM233,0)+6,1))</f>
        <v>#VALUE!</v>
      </c>
      <c r="CN236" s="6" t="e" cm="1" vm="1">
        <f t="array" aca="1" ref="CN236" ca="1">INDIRECT(ADDRESS(MATCH(SMALL(_xlfn._xlws.FILTER(CN7:CN233,CQ7:CQ233&gt;cr),3),CN7:CN233,0)+6,1))</f>
        <v>#VALUE!</v>
      </c>
      <c r="CO236" s="6" t="e" cm="1" vm="1">
        <f t="array" aca="1" ref="CO236" ca="1">INDIRECT(ADDRESS(MATCH(SMALL(_xlfn._xlws.FILTER(CO7:CO233,CQ7:CQ233&gt;cr),3),CO7:CO233,0)+6,1))</f>
        <v>#VALUE!</v>
      </c>
      <c r="CP236" s="6" t="e" cm="1" vm="1">
        <f t="array" aca="1" ref="CP236" ca="1">INDIRECT(ADDRESS(MATCH(LARGE(_xlfn._xlws.FILTER(CP7:CP233,CQ7:CQ233&gt;cr),3),CP7:CP233,0)+6,1))</f>
        <v>#VALUE!</v>
      </c>
      <c r="CQ236" s="6" t="e" cm="1" vm="1">
        <f t="array" aca="1" ref="CQ236" ca="1">INDIRECT(ADDRESS(MATCH(LARGE(_xlfn._xlws.FILTER(CQ7:CQ233,CQ7:CQ233&gt;cr),3),CQ7:CQ233,0)+6,1))</f>
        <v>#VALUE!</v>
      </c>
      <c r="CR236" s="6" t="e" cm="1" vm="1">
        <f t="array" aca="1" ref="CR236" ca="1">INDIRECT(ADDRESS(MATCH(SMALL(_xlfn._xlws.FILTER(CR7:CR233,CQ7:CQ233&gt;cr),3),CR7:CR233,0)+6,1))</f>
        <v>#VALUE!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BI03.IPWR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BI03.PearsonJ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AI05.SRC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e" cm="1" vm="1">
        <f t="array" aca="1" ref="G237" ca="1">INDIRECT(ADDRESS(MATCH(SMALL(_xlfn._xlws.FILTER(G7:G233,J7:J233&gt;cr),4),G7:G233,0)+6,1))</f>
        <v>#VALUE!</v>
      </c>
      <c r="H237" s="1" t="e" cm="1" vm="1">
        <f t="array" aca="1" ref="H237" ca="1">INDIRECT(ADDRESS(MATCH(SMALL(_xlfn._xlws.FILTER(H7:H233,J7:J233&gt;cr),4),H7:H233,0)+6,1))</f>
        <v>#VALUE!</v>
      </c>
      <c r="I237" s="5" t="e" cm="1" vm="1">
        <f t="array" aca="1" ref="I237" ca="1">INDIRECT(ADDRESS(MATCH(LARGE(_xlfn._xlws.FILTER(I7:I233,J7:J233&gt;cr),4),I7:I233,0)+6,1))</f>
        <v>#VALUE!</v>
      </c>
      <c r="J237" s="5" t="e" cm="1" vm="1">
        <f t="array" aca="1" ref="J237" ca="1">INDIRECT(ADDRESS(MATCH(LARGE(_xlfn._xlws.FILTER(J7:J233,J7:J233&gt;cr),4),J7:J233,0)+6,1))</f>
        <v>#VALUE!</v>
      </c>
      <c r="K237" s="1" t="e" cm="1" vm="1">
        <f t="array" aca="1" ref="K237" ca="1">INDIRECT(ADDRESS(MATCH(SMALL(_xlfn._xlws.FILTER(K7:K233,J7:J233&gt;cr),4),K7:K233,0)+6,1))</f>
        <v>#VALUE!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e" cm="1" vm="1">
        <f t="array" aca="1" ref="Q237" ca="1">INDIRECT(ADDRESS(MATCH(SMALL(_xlfn._xlws.FILTER(Q7:Q233,T7:T233&gt;cr),4),Q7:Q233,0)+6,1))</f>
        <v>#VALUE!</v>
      </c>
      <c r="R237" s="1" t="e" cm="1" vm="1">
        <f t="array" aca="1" ref="R237" ca="1">INDIRECT(ADDRESS(MATCH(SMALL(_xlfn._xlws.FILTER(R7:R233,T7:T233&gt;cr),4),R7:R233,0)+6,1))</f>
        <v>#VALUE!</v>
      </c>
      <c r="S237" s="1" t="e" cm="1" vm="1">
        <f t="array" aca="1" ref="S237" ca="1">INDIRECT(ADDRESS(MATCH(LARGE(_xlfn._xlws.FILTER(S7:S233,T7:T233&gt;cr),4),S7:S233,0)+6,1))</f>
        <v>#VALUE!</v>
      </c>
      <c r="T237" s="1" t="e" cm="1" vm="1">
        <f t="array" aca="1" ref="T237" ca="1">INDIRECT(ADDRESS(MATCH(LARGE(_xlfn._xlws.FILTER(T7:T233,T7:T233&gt;cr),4),T7:T233,0)+6,1))</f>
        <v>#VALUE!</v>
      </c>
      <c r="U237" s="1" t="e" cm="1" vm="1">
        <f t="array" aca="1" ref="U237" ca="1">INDIRECT(ADDRESS(MATCH(SMALL(_xlfn._xlws.FILTER(U7:U233,T7:T233&gt;cr),4),U7:U233,0)+6,1))</f>
        <v>#VALUE!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e" cm="1" vm="1">
        <f t="array" aca="1" ref="AA237" ca="1">INDIRECT(ADDRESS(MATCH(SMALL(_xlfn._xlws.FILTER(AA7:AA233,AD7:AD233&gt;cr),4),AA7:AA233,0)+6,1))</f>
        <v>#VALUE!</v>
      </c>
      <c r="AB237" s="1" t="e" cm="1" vm="1">
        <f t="array" aca="1" ref="AB237" ca="1">INDIRECT(ADDRESS(MATCH(SMALL(_xlfn._xlws.FILTER(AB7:AB233,AD7:AD233&gt;cr),4),AB7:AB233,0)+6,1))</f>
        <v>#VALUE!</v>
      </c>
      <c r="AC237" s="1" t="e" cm="1" vm="1">
        <f t="array" aca="1" ref="AC237" ca="1">INDIRECT(ADDRESS(MATCH(LARGE(_xlfn._xlws.FILTER(AC7:AC233,AD7:AD233&gt;cr),4),AC7:AC233,0)+6,1))</f>
        <v>#VALUE!</v>
      </c>
      <c r="AD237" s="1" t="e" cm="1" vm="1">
        <f t="array" aca="1" ref="AD237" ca="1">INDIRECT(ADDRESS(MATCH(LARGE(_xlfn._xlws.FILTER(AD7:AD233,AD7:AD233&gt;cr),4),AD7:AD233,0)+6,1))</f>
        <v>#VALUE!</v>
      </c>
      <c r="AE237" s="1" t="e" cm="1" vm="1">
        <f t="array" aca="1" ref="AE237" ca="1">INDIRECT(ADDRESS(MATCH(SMALL(_xlfn._xlws.FILTER(AE7:AE233,AD7:AD233&gt;cr),4),AE7:AE233,0)+6,1))</f>
        <v>#VALUE!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3" t="e" cm="1" vm="1">
        <f t="array" aca="1" ref="AK237" ca="1">INDIRECT(ADDRESS(MATCH(SMALL(_xlfn._xlws.FILTER(AK7:AK233,AN7:AN233&gt;cr),4),AK7:AK233,0)+6,1))</f>
        <v>#VALUE!</v>
      </c>
      <c r="AL237" s="13" t="e" cm="1" vm="1">
        <f t="array" aca="1" ref="AL237" ca="1">INDIRECT(ADDRESS(MATCH(SMALL(_xlfn._xlws.FILTER(AL7:AL233,AN7:AN233&gt;cr),4),AL7:AL233,0)+6,1))</f>
        <v>#VALUE!</v>
      </c>
      <c r="AM237" s="13" t="e" cm="1" vm="1">
        <f t="array" aca="1" ref="AM237" ca="1">INDIRECT(ADDRESS(MATCH(LARGE(_xlfn._xlws.FILTER(AM7:AM233,AN7:AN233&gt;cr),4),AM7:AM233,0)+6,1))</f>
        <v>#VALUE!</v>
      </c>
      <c r="AN237" s="13" t="e" cm="1" vm="1">
        <f t="array" aca="1" ref="AN237" ca="1">INDIRECT(ADDRESS(MATCH(LARGE(_xlfn._xlws.FILTER(AN7:AN233,AN7:AN233&gt;cr),4),AN7:AN233,0)+6,1))</f>
        <v>#VALUE!</v>
      </c>
      <c r="AO237" s="13" t="e" cm="1" vm="1">
        <f t="array" aca="1" ref="AO237" ca="1">INDIRECT(ADDRESS(MATCH(SMALL(_xlfn._xlws.FILTER(AO7:AO233,AN7:AN233&gt;cr),4),AO7:AO233,0)+6,1))</f>
        <v>#VALUE!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AU20.OS</v>
      </c>
      <c r="BA237" s="6" t="str" cm="1">
        <f t="array" aca="1" ref="BA237" ca="1">INDIRECT(ADDRESS(MATCH(SMALL(_xlfn._xlws.FILTER(BA7:BA233,BC7:BC233&gt;cr),4),BA7:BA233,0)+6,1))</f>
        <v>AU20.OS</v>
      </c>
      <c r="BB237" s="4" t="str" cm="1">
        <f t="array" aca="1" ref="BB237" ca="1">INDIRECT(ADDRESS(MATCH(LARGE(_xlfn._xlws.FILTER(BB7:BB233,BC7:BC233&gt;cr),4),BB7:BB233,0)+6,1))</f>
        <v>BU03.WPC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AI12.Mu</v>
      </c>
      <c r="BF237" s="1" t="str" cm="1">
        <f t="array" aca="1" ref="BF237" ca="1">INDIRECT(ADDRESS(MATCH(SMALL(_xlfn._xlws.FILTER(BF7:BF233,BH7:BH233&gt;cr),4),BF7:BF233,0)+6,1))</f>
        <v>AU05.SRC</v>
      </c>
      <c r="BG237" s="1" t="str" cm="1">
        <f t="array" aca="1" ref="BG237" ca="1">INDIRECT(ADDRESS(MATCH(LARGE(_xlfn._xlws.FILTER(BG7:BG233,BH7:BH233&gt;cr),4),BG7:BG233,0)+6,1))</f>
        <v>AI06.PIP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e" cm="1" vm="1">
        <f t="array" aca="1" ref="BJ237" ca="1">INDIRECT(ADDRESS(MATCH(SMALL(_xlfn._xlws.FILTER(BJ7:BJ233,BM7:BM233&gt;cr),4),BJ7:BJ233,0)+6,1))</f>
        <v>#VALUE!</v>
      </c>
      <c r="BK237" s="6" t="e" cm="1" vm="1">
        <f t="array" aca="1" ref="BK237" ca="1">INDIRECT(ADDRESS(MATCH(SMALL(_xlfn._xlws.FILTER(BK7:BK233,BM7:BM233&gt;cr),4),BK7:BK233,0)+6,1))</f>
        <v>#VALUE!</v>
      </c>
      <c r="BL237" s="6" t="e" cm="1" vm="1">
        <f t="array" aca="1" ref="BL237" ca="1">INDIRECT(ADDRESS(MATCH(LARGE(_xlfn._xlws.FILTER(BL7:BL233,BM7:BM233&gt;cr),4),BL7:BL233,0)+6,1))</f>
        <v>#VALUE!</v>
      </c>
      <c r="BM237" s="6" t="e" cm="1" vm="1">
        <f t="array" aca="1" ref="BM237" ca="1">INDIRECT(ADDRESS(MATCH(LARGE(_xlfn._xlws.FILTER(BM7:BM233,BM7:BM233&gt;cr),4),BM7:BM233,0)+6,1))</f>
        <v>#VALUE!</v>
      </c>
      <c r="BN237" s="6" t="e" cm="1" vm="1">
        <f t="array" aca="1" ref="BN237" ca="1">INDIRECT(ADDRESS(MATCH(SMALL(_xlfn._xlws.FILTER(BN7:BN233,BM7:BM233&gt;cr),4),BN7:BN233,0)+6,1))</f>
        <v>#VALUE!</v>
      </c>
      <c r="BO237" s="1" t="e" cm="1" vm="1">
        <f t="array" aca="1" ref="BO237" ca="1">INDIRECT(ADDRESS(MATCH(SMALL(_xlfn._xlws.FILTER(BO7:BO233,BR7:BR233&gt;cr),4),BO7:BO233,0)+6,1))</f>
        <v>#VALUE!</v>
      </c>
      <c r="BP237" s="1" t="e" cm="1" vm="1">
        <f t="array" aca="1" ref="BP237" ca="1">INDIRECT(ADDRESS(MATCH(SMALL(_xlfn._xlws.FILTER(BP7:BP233,BR7:BR233&gt;cr),4),BP7:BP233,0)+6,1))</f>
        <v>#VALUE!</v>
      </c>
      <c r="BQ237" s="1" t="e" cm="1" vm="1">
        <f t="array" aca="1" ref="BQ237" ca="1">INDIRECT(ADDRESS(MATCH(LARGE(_xlfn._xlws.FILTER(BQ7:BQ233,BR7:BR233&gt;cr),4),BQ7:BQ233,0)+6,1))</f>
        <v>#VALUE!</v>
      </c>
      <c r="BR237" s="1" t="e" cm="1" vm="1">
        <f t="array" aca="1" ref="BR237" ca="1">INDIRECT(ADDRESS(MATCH(LARGE(_xlfn._xlws.FILTER(BR7:BR233,BR7:BR233&gt;cr),4),BR7:BR233,0)+6,1))</f>
        <v>#VALUE!</v>
      </c>
      <c r="BS237" s="1" t="e" cm="1" vm="1">
        <f t="array" aca="1" ref="BS237" ca="1">INDIRECT(ADDRESS(MATCH(SMALL(_xlfn._xlws.FILTER(BS7:BS233,BR7:BR233&gt;cr),4),BS7:BS233,0)+6,1))</f>
        <v>#VALUE!</v>
      </c>
      <c r="BT237" s="6" t="e" cm="1" vm="1">
        <f t="array" aca="1" ref="BT237" ca="1">INDIRECT(ADDRESS(MATCH(SMALL(_xlfn._xlws.FILTER(BT7:BT233,BW7:BW233&gt;cr),4),BT7:BT233,0)+6,1))</f>
        <v>#VALUE!</v>
      </c>
      <c r="BU237" s="6" t="e" cm="1" vm="1">
        <f t="array" aca="1" ref="BU237" ca="1">INDIRECT(ADDRESS(MATCH(SMALL(_xlfn._xlws.FILTER(BU7:BU233,BW7:BW233&gt;cr),4),BU7:BU233,0)+6,1))</f>
        <v>#VALUE!</v>
      </c>
      <c r="BV237" s="6" t="e" cm="1" vm="1">
        <f t="array" aca="1" ref="BV237" ca="1">INDIRECT(ADDRESS(MATCH(LARGE(_xlfn._xlws.FILTER(BV7:BV233,BW7:BW233&gt;cr),4),BV7:BV233,0)+6,1))</f>
        <v>#VALUE!</v>
      </c>
      <c r="BW237" s="6" t="e" cm="1" vm="1">
        <f t="array" aca="1" ref="BW237" ca="1">INDIRECT(ADDRESS(MATCH(LARGE(_xlfn._xlws.FILTER(BW7:BW233,BW7:BW233&gt;cr),4),BW7:BW233,0)+6,1))</f>
        <v>#VALUE!</v>
      </c>
      <c r="BX237" s="6" t="e" cm="1" vm="1">
        <f t="array" aca="1" ref="BX237" ca="1">INDIRECT(ADDRESS(MATCH(SMALL(_xlfn._xlws.FILTER(BX7:BX233,BW7:BW233&gt;cr),4),BX7:BX233,0)+6,1))</f>
        <v>#VALUE!</v>
      </c>
      <c r="BY237" s="1" t="e" cm="1" vm="1">
        <f t="array" aca="1" ref="BY237" ca="1">INDIRECT(ADDRESS(MATCH(SMALL(_xlfn._xlws.FILTER(BY7:BY233,CB7:CB233&gt;cr),4),BY7:BY233,0)+6,1))</f>
        <v>#VALUE!</v>
      </c>
      <c r="BZ237" s="1" t="e" cm="1" vm="1">
        <f t="array" aca="1" ref="BZ237" ca="1">INDIRECT(ADDRESS(MATCH(SMALL(_xlfn._xlws.FILTER(BZ7:BZ233,CB7:CB233&gt;cr),4),BZ7:BZ233,0)+6,1))</f>
        <v>#VALUE!</v>
      </c>
      <c r="CA237" s="5" t="e" cm="1" vm="1">
        <f t="array" aca="1" ref="CA237" ca="1">INDIRECT(ADDRESS(MATCH(LARGE(_xlfn._xlws.FILTER(CA7:CA233,CB7:CB233&gt;cr),4),CA7:CA233,0)+6,1))</f>
        <v>#VALUE!</v>
      </c>
      <c r="CB237" s="5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str" cm="1">
        <f t="array" aca="1" ref="CD237" ca="1">INDIRECT(ADDRESS(MATCH(SMALL(_xlfn._xlws.FILTER(CD7:CD233,CG7:CG233&gt;cr),4),CD7:CD233,0)+6,1))</f>
        <v>AI12.Mu</v>
      </c>
      <c r="CE237" s="6" t="str" cm="1">
        <f t="array" aca="1" ref="CE237" ca="1">INDIRECT(ADDRESS(MATCH(SMALL(_xlfn._xlws.FILTER(CE7:CE233,CG7:CG233&gt;cr),4),CE7:CE233,0)+6,1))</f>
        <v>AI28.RPB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e" cm="1" vm="1">
        <f t="array" aca="1" ref="CI237" ca="1">INDIRECT(ADDRESS(MATCH(SMALL(_xlfn._xlws.FILTER(CI7:CI233,CL7:CL233&gt;cr),4),CI7:CI233,0)+6,1))</f>
        <v>#VALUE!</v>
      </c>
      <c r="CJ237" s="1" t="e" cm="1" vm="1">
        <f t="array" aca="1" ref="CJ237" ca="1">INDIRECT(ADDRESS(MATCH(SMALL(_xlfn._xlws.FILTER(CJ7:CJ233,CL7:CL233&gt;cr),4),CJ7:CJ233,0)+6,1))</f>
        <v>#VALUE!</v>
      </c>
      <c r="CK237" s="1" t="e" cm="1" vm="1">
        <f t="array" aca="1" ref="CK237" ca="1">INDIRECT(ADDRESS(MATCH(LARGE(_xlfn._xlws.FILTER(CK7:CK233,CL7:CL233&gt;cr),4),CK7:CK233,0)+6,1))</f>
        <v>#VALUE!</v>
      </c>
      <c r="CL237" s="1" t="e" cm="1" vm="1">
        <f t="array" aca="1" ref="CL237" ca="1">INDIRECT(ADDRESS(MATCH(LARGE(_xlfn._xlws.FILTER(CL7:CL233,CL7:CL233&gt;cr),4),CL7:CL233,0)+6,1))</f>
        <v>#VALUE!</v>
      </c>
      <c r="CM237" s="1" t="e" cm="1" vm="1">
        <f t="array" aca="1" ref="CM237" ca="1">INDIRECT(ADDRESS(MATCH(SMALL(_xlfn._xlws.FILTER(CM7:CM233,CL7:CL233&gt;cr),4),CM7:CM233,0)+6,1))</f>
        <v>#VALUE!</v>
      </c>
      <c r="CN237" s="6" t="e" cm="1" vm="1">
        <f t="array" aca="1" ref="CN237" ca="1">INDIRECT(ADDRESS(MATCH(SMALL(_xlfn._xlws.FILTER(CN7:CN233,CQ7:CQ233&gt;cr),4),CN7:CN233,0)+6,1))</f>
        <v>#VALUE!</v>
      </c>
      <c r="CO237" s="6" t="e" cm="1" vm="1">
        <f t="array" aca="1" ref="CO237" ca="1">INDIRECT(ADDRESS(MATCH(SMALL(_xlfn._xlws.FILTER(CO7:CO233,CQ7:CQ233&gt;cr),4),CO7:CO233,0)+6,1))</f>
        <v>#VALUE!</v>
      </c>
      <c r="CP237" s="6" t="e" cm="1" vm="1">
        <f t="array" aca="1" ref="CP237" ca="1">INDIRECT(ADDRESS(MATCH(LARGE(_xlfn._xlws.FILTER(CP7:CP233,CQ7:CQ233&gt;cr),4),CP7:CP233,0)+6,1))</f>
        <v>#VALUE!</v>
      </c>
      <c r="CQ237" s="6" t="e" cm="1" vm="1">
        <f t="array" aca="1" ref="CQ237" ca="1">INDIRECT(ADDRESS(MATCH(LARGE(_xlfn._xlws.FILTER(CQ7:CQ233,CQ7:CQ233&gt;cr),4),CQ7:CQ233,0)+6,1))</f>
        <v>#VALUE!</v>
      </c>
      <c r="CR237" s="6" t="e" cm="1" vm="1">
        <f t="array" aca="1" ref="CR237" ca="1">INDIRECT(ADDRESS(MATCH(SMALL(_xlfn._xlws.FILTER(CR7:CR233,CQ7:CQ233&gt;cr),4),CR7:CR233,0)+6,1))</f>
        <v>#VALUE!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AI28.RPB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BI07.PSSJ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AI04.MSD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e" cm="1" vm="1">
        <f t="array" aca="1" ref="G238" ca="1">INDIRECT(ADDRESS(MATCH(SMALL(_xlfn._xlws.FILTER(G7:G233,J7:J233&gt;cr),5),G7:G233,0)+6,1))</f>
        <v>#VALUE!</v>
      </c>
      <c r="H238" s="1" t="e" cm="1" vm="1">
        <f t="array" aca="1" ref="H238" ca="1">INDIRECT(ADDRESS(MATCH(SMALL(_xlfn._xlws.FILTER(H7:H233,J7:J233&gt;cr),5),H7:H233,0)+6,1))</f>
        <v>#VALUE!</v>
      </c>
      <c r="I238" s="5" t="e" cm="1" vm="1">
        <f t="array" aca="1" ref="I238" ca="1">INDIRECT(ADDRESS(MATCH(LARGE(_xlfn._xlws.FILTER(I7:I233,J7:J233&gt;cr),5),I7:I233,0)+6,1))</f>
        <v>#VALUE!</v>
      </c>
      <c r="J238" s="5" t="e" cm="1" vm="1">
        <f t="array" aca="1" ref="J238" ca="1">INDIRECT(ADDRESS(MATCH(LARGE(_xlfn._xlws.FILTER(J7:J233,J7:J233&gt;cr),5),J7:J233,0)+6,1))</f>
        <v>#VALUE!</v>
      </c>
      <c r="K238" s="1" t="e" cm="1" vm="1">
        <f t="array" aca="1" ref="K238" ca="1">INDIRECT(ADDRESS(MATCH(SMALL(_xlfn._xlws.FILTER(K7:K233,J7:J233&gt;cr),5),K7:K233,0)+6,1))</f>
        <v>#VALUE!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e" cm="1" vm="1">
        <f t="array" aca="1" ref="Q238" ca="1">INDIRECT(ADDRESS(MATCH(SMALL(_xlfn._xlws.FILTER(Q7:Q233,T7:T233&gt;cr),5),Q7:Q233,0)+6,1))</f>
        <v>#VALUE!</v>
      </c>
      <c r="R238" s="1" t="e" cm="1" vm="1">
        <f t="array" aca="1" ref="R238" ca="1">INDIRECT(ADDRESS(MATCH(SMALL(_xlfn._xlws.FILTER(R7:R233,T7:T233&gt;cr),5),R7:R233,0)+6,1))</f>
        <v>#VALUE!</v>
      </c>
      <c r="S238" s="1" t="e" cm="1" vm="1">
        <f t="array" aca="1" ref="S238" ca="1">INDIRECT(ADDRESS(MATCH(LARGE(_xlfn._xlws.FILTER(S7:S233,T7:T233&gt;cr),5),S7:S233,0)+6,1))</f>
        <v>#VALUE!</v>
      </c>
      <c r="T238" s="1" t="e" cm="1" vm="1">
        <f t="array" aca="1" ref="T238" ca="1">INDIRECT(ADDRESS(MATCH(LARGE(_xlfn._xlws.FILTER(T7:T233,T7:T233&gt;cr),5),T7:T233,0)+6,1))</f>
        <v>#VALUE!</v>
      </c>
      <c r="U238" s="1" t="e" cm="1" vm="1">
        <f t="array" aca="1" ref="U238" ca="1">INDIRECT(ADDRESS(MATCH(SMALL(_xlfn._xlws.FILTER(U7:U233,T7:T233&gt;cr),5),U7:U233,0)+6,1))</f>
        <v>#VALUE!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e" cm="1" vm="1">
        <f t="array" aca="1" ref="AA238" ca="1">INDIRECT(ADDRESS(MATCH(SMALL(_xlfn._xlws.FILTER(AA7:AA233,AD7:AD233&gt;cr),5),AA7:AA233,0)+6,1))</f>
        <v>#VALUE!</v>
      </c>
      <c r="AB238" s="1" t="e" cm="1" vm="1">
        <f t="array" aca="1" ref="AB238" ca="1">INDIRECT(ADDRESS(MATCH(SMALL(_xlfn._xlws.FILTER(AB7:AB233,AD7:AD233&gt;cr),5),AB7:AB233,0)+6,1))</f>
        <v>#VALUE!</v>
      </c>
      <c r="AC238" s="1" t="e" cm="1" vm="1">
        <f t="array" aca="1" ref="AC238" ca="1">INDIRECT(ADDRESS(MATCH(LARGE(_xlfn._xlws.FILTER(AC7:AC233,AD7:AD233&gt;cr),5),AC7:AC233,0)+6,1))</f>
        <v>#VALUE!</v>
      </c>
      <c r="AD238" s="1" t="e" cm="1" vm="1">
        <f t="array" aca="1" ref="AD238" ca="1">INDIRECT(ADDRESS(MATCH(LARGE(_xlfn._xlws.FILTER(AD7:AD233,AD7:AD233&gt;cr),5),AD7:AD233,0)+6,1))</f>
        <v>#VALUE!</v>
      </c>
      <c r="AE238" s="1" t="e" cm="1" vm="1">
        <f t="array" aca="1" ref="AE238" ca="1">INDIRECT(ADDRESS(MATCH(SMALL(_xlfn._xlws.FILTER(AE7:AE233,AD7:AD233&gt;cr),5),AE7:AE233,0)+6,1))</f>
        <v>#VALUE!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3" t="e" cm="1" vm="1">
        <f t="array" aca="1" ref="AK238" ca="1">INDIRECT(ADDRESS(MATCH(SMALL(_xlfn._xlws.FILTER(AK7:AK233,AN7:AN233&gt;cr),5),AK7:AK233,0)+6,1))</f>
        <v>#VALUE!</v>
      </c>
      <c r="AL238" s="13" t="e" cm="1" vm="1">
        <f t="array" aca="1" ref="AL238" ca="1">INDIRECT(ADDRESS(MATCH(SMALL(_xlfn._xlws.FILTER(AL7:AL233,AN7:AN233&gt;cr),5),AL7:AL233,0)+6,1))</f>
        <v>#VALUE!</v>
      </c>
      <c r="AM238" s="13" t="e" cm="1" vm="1">
        <f t="array" aca="1" ref="AM238" ca="1">INDIRECT(ADDRESS(MATCH(LARGE(_xlfn._xlws.FILTER(AM7:AM233,AN7:AN233&gt;cr),5),AM7:AM233,0)+6,1))</f>
        <v>#VALUE!</v>
      </c>
      <c r="AN238" s="13" t="e" cm="1" vm="1">
        <f t="array" aca="1" ref="AN238" ca="1">INDIRECT(ADDRESS(MATCH(LARGE(_xlfn._xlws.FILTER(AN7:AN233,AN7:AN233&gt;cr),5),AN7:AN233,0)+6,1))</f>
        <v>#VALUE!</v>
      </c>
      <c r="AO238" s="13" t="e" cm="1" vm="1">
        <f t="array" aca="1" ref="AO238" ca="1">INDIRECT(ADDRESS(MATCH(SMALL(_xlfn._xlws.FILTER(AO7:AO233,AN7:AN233&gt;cr),5),AO7:AO233,0)+6,1))</f>
        <v>#VALUE!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BI22.ZSim</v>
      </c>
      <c r="BA238" s="6" t="str" cm="1">
        <f t="array" aca="1" ref="BA238" ca="1">INDIRECT(ADDRESS(MATCH(SMALL(_xlfn._xlws.FILTER(BA7:BA233,BC7:BC233&gt;cr),5),BA7:BA233,0)+6,1))</f>
        <v>AU12.Mu</v>
      </c>
      <c r="BB238" s="4" t="str" cm="1">
        <f t="array" aca="1" ref="BB238" ca="1">INDIRECT(ADDRESS(MATCH(LARGE(_xlfn._xlws.FILTER(BB7:BB233,BC7:BC233&gt;cr),5),BB7:BB233,0)+6,1))</f>
        <v>BI16.TANJ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AI28.RPB</v>
      </c>
      <c r="BF238" s="1" t="str" cm="1">
        <f t="array" aca="1" ref="BF238" ca="1">INDIRECT(ADDRESS(MATCH(SMALL(_xlfn._xlws.FILTER(BF7:BF233,BH7:BH233&gt;cr),5),BF7:BF233,0)+6,1))</f>
        <v>AI12.Mu</v>
      </c>
      <c r="BG238" s="1" t="str" cm="1">
        <f t="array" aca="1" ref="BG238" ca="1">INDIRECT(ADDRESS(MATCH(LARGE(_xlfn._xlws.FILTER(BG7:BG233,BH7:BH233&gt;cr),5),BG7:BG233,0)+6,1))</f>
        <v>AI15.NNSM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e" cm="1" vm="1">
        <f t="array" aca="1" ref="BJ238" ca="1">INDIRECT(ADDRESS(MATCH(SMALL(_xlfn._xlws.FILTER(BJ7:BJ233,BM7:BM233&gt;cr),5),BJ7:BJ233,0)+6,1))</f>
        <v>#VALUE!</v>
      </c>
      <c r="BK238" s="6" t="e" cm="1" vm="1">
        <f t="array" aca="1" ref="BK238" ca="1">INDIRECT(ADDRESS(MATCH(SMALL(_xlfn._xlws.FILTER(BK7:BK233,BM7:BM233&gt;cr),5),BK7:BK233,0)+6,1))</f>
        <v>#VALUE!</v>
      </c>
      <c r="BL238" s="6" t="e" cm="1" vm="1">
        <f t="array" aca="1" ref="BL238" ca="1">INDIRECT(ADDRESS(MATCH(LARGE(_xlfn._xlws.FILTER(BL7:BL233,BM7:BM233&gt;cr),5),BL7:BL233,0)+6,1))</f>
        <v>#VALUE!</v>
      </c>
      <c r="BM238" s="6" t="e" cm="1" vm="1">
        <f t="array" aca="1" ref="BM238" ca="1">INDIRECT(ADDRESS(MATCH(LARGE(_xlfn._xlws.FILTER(BM7:BM233,BM7:BM233&gt;cr),5),BM7:BM233,0)+6,1))</f>
        <v>#VALUE!</v>
      </c>
      <c r="BN238" s="6" t="e" cm="1" vm="1">
        <f t="array" aca="1" ref="BN238" ca="1">INDIRECT(ADDRESS(MATCH(SMALL(_xlfn._xlws.FILTER(BN7:BN233,BM7:BM233&gt;cr),5),BN7:BN233,0)+6,1))</f>
        <v>#VALUE!</v>
      </c>
      <c r="BO238" s="1" t="e" cm="1" vm="1">
        <f t="array" aca="1" ref="BO238" ca="1">INDIRECT(ADDRESS(MATCH(SMALL(_xlfn._xlws.FILTER(BO7:BO233,BR7:BR233&gt;cr),5),BO7:BO233,0)+6,1))</f>
        <v>#VALUE!</v>
      </c>
      <c r="BP238" s="1" t="e" cm="1" vm="1">
        <f t="array" aca="1" ref="BP238" ca="1">INDIRECT(ADDRESS(MATCH(SMALL(_xlfn._xlws.FILTER(BP7:BP233,BR7:BR233&gt;cr),5),BP7:BP233,0)+6,1))</f>
        <v>#VALUE!</v>
      </c>
      <c r="BQ238" s="1" t="e" cm="1" vm="1">
        <f t="array" aca="1" ref="BQ238" ca="1">INDIRECT(ADDRESS(MATCH(LARGE(_xlfn._xlws.FILTER(BQ7:BQ233,BR7:BR233&gt;cr),5),BQ7:BQ233,0)+6,1))</f>
        <v>#VALUE!</v>
      </c>
      <c r="BR238" s="1" t="e" cm="1" vm="1">
        <f t="array" aca="1" ref="BR238" ca="1">INDIRECT(ADDRESS(MATCH(LARGE(_xlfn._xlws.FILTER(BR7:BR233,BR7:BR233&gt;cr),5),BR7:BR233,0)+6,1))</f>
        <v>#VALUE!</v>
      </c>
      <c r="BS238" s="1" t="e" cm="1" vm="1">
        <f t="array" aca="1" ref="BS238" ca="1">INDIRECT(ADDRESS(MATCH(SMALL(_xlfn._xlws.FILTER(BS7:BS233,BR7:BR233&gt;cr),5),BS7:BS233,0)+6,1))</f>
        <v>#VALUE!</v>
      </c>
      <c r="BT238" s="6" t="e" cm="1" vm="1">
        <f t="array" aca="1" ref="BT238" ca="1">INDIRECT(ADDRESS(MATCH(SMALL(_xlfn._xlws.FILTER(BT7:BT233,BW7:BW233&gt;cr),5),BT7:BT233,0)+6,1))</f>
        <v>#VALUE!</v>
      </c>
      <c r="BU238" s="6" t="e" cm="1" vm="1">
        <f t="array" aca="1" ref="BU238" ca="1">INDIRECT(ADDRESS(MATCH(SMALL(_xlfn._xlws.FILTER(BU7:BU233,BW7:BW233&gt;cr),5),BU7:BU233,0)+6,1))</f>
        <v>#VALUE!</v>
      </c>
      <c r="BV238" s="6" t="e" cm="1" vm="1">
        <f t="array" aca="1" ref="BV238" ca="1">INDIRECT(ADDRESS(MATCH(LARGE(_xlfn._xlws.FILTER(BV7:BV233,BW7:BW233&gt;cr),5),BV7:BV233,0)+6,1))</f>
        <v>#VALUE!</v>
      </c>
      <c r="BW238" s="6" t="e" cm="1" vm="1">
        <f t="array" aca="1" ref="BW238" ca="1">INDIRECT(ADDRESS(MATCH(LARGE(_xlfn._xlws.FILTER(BW7:BW233,BW7:BW233&gt;cr),5),BW7:BW233,0)+6,1))</f>
        <v>#VALUE!</v>
      </c>
      <c r="BX238" s="6" t="e" cm="1" vm="1">
        <f t="array" aca="1" ref="BX238" ca="1">INDIRECT(ADDRESS(MATCH(SMALL(_xlfn._xlws.FILTER(BX7:BX233,BW7:BW233&gt;cr),5),BX7:BX233,0)+6,1))</f>
        <v>#VALUE!</v>
      </c>
      <c r="BY238" s="1" t="e" cm="1" vm="1">
        <f t="array" aca="1" ref="BY238" ca="1">INDIRECT(ADDRESS(MATCH(SMALL(_xlfn._xlws.FILTER(BY7:BY233,CB7:CB233&gt;cr),5),BY7:BY233,0)+6,1))</f>
        <v>#VALUE!</v>
      </c>
      <c r="BZ238" s="1" t="e" cm="1" vm="1">
        <f t="array" aca="1" ref="BZ238" ca="1">INDIRECT(ADDRESS(MATCH(SMALL(_xlfn._xlws.FILTER(BZ7:BZ233,CB7:CB233&gt;cr),5),BZ7:BZ233,0)+6,1))</f>
        <v>#VALUE!</v>
      </c>
      <c r="CA238" s="5" t="e" cm="1" vm="1">
        <f t="array" aca="1" ref="CA238" ca="1">INDIRECT(ADDRESS(MATCH(LARGE(_xlfn._xlws.FILTER(CA7:CA233,CB7:CB233&gt;cr),5),CA7:CA233,0)+6,1))</f>
        <v>#VALUE!</v>
      </c>
      <c r="CB238" s="5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str" cm="1">
        <f t="array" aca="1" ref="CD238" ca="1">INDIRECT(ADDRESS(MATCH(SMALL(_xlfn._xlws.FILTER(CD7:CD233,CG7:CG233&gt;cr),5),CD7:CD233,0)+6,1))</f>
        <v>BU03.PearsonJ</v>
      </c>
      <c r="CE238" s="6" t="str" cm="1">
        <f t="array" aca="1" ref="CE238" ca="1">INDIRECT(ADDRESS(MATCH(SMALL(_xlfn._xlws.FILTER(CE7:CE233,CG7:CG233&gt;cr),5),CE7:CE233,0)+6,1))</f>
        <v>AI28.RPB</v>
      </c>
      <c r="CF238" s="6" t="str" cm="1">
        <f t="array" aca="1" ref="CF238" ca="1">INDIRECT(ADDRESS(MATCH(LARGE(_xlfn._xlws.FILTER(CF7:CF233,CG7:CG233&gt;cr),5),CF7:CF233,0)+6,1))</f>
        <v>AI15.NNSM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e" cm="1" vm="1">
        <f t="array" aca="1" ref="CI238" ca="1">INDIRECT(ADDRESS(MATCH(SMALL(_xlfn._xlws.FILTER(CI7:CI233,CL7:CL233&gt;cr),5),CI7:CI233,0)+6,1))</f>
        <v>#VALUE!</v>
      </c>
      <c r="CJ238" s="1" t="e" cm="1" vm="1">
        <f t="array" aca="1" ref="CJ238" ca="1">INDIRECT(ADDRESS(MATCH(SMALL(_xlfn._xlws.FILTER(CJ7:CJ233,CL7:CL233&gt;cr),5),CJ7:CJ233,0)+6,1))</f>
        <v>#VALUE!</v>
      </c>
      <c r="CK238" s="1" t="e" cm="1" vm="1">
        <f t="array" aca="1" ref="CK238" ca="1">INDIRECT(ADDRESS(MATCH(LARGE(_xlfn._xlws.FILTER(CK7:CK233,CL7:CL233&gt;cr),5),CK7:CK233,0)+6,1))</f>
        <v>#VALUE!</v>
      </c>
      <c r="CL238" s="1" t="e" cm="1" vm="1">
        <f t="array" aca="1" ref="CL238" ca="1">INDIRECT(ADDRESS(MATCH(LARGE(_xlfn._xlws.FILTER(CL7:CL233,CL7:CL233&gt;cr),5),CL7:CL233,0)+6,1))</f>
        <v>#VALUE!</v>
      </c>
      <c r="CM238" s="1" t="e" cm="1" vm="1">
        <f t="array" aca="1" ref="CM238" ca="1">INDIRECT(ADDRESS(MATCH(SMALL(_xlfn._xlws.FILTER(CM7:CM233,CL7:CL233&gt;cr),5),CM7:CM233,0)+6,1))</f>
        <v>#VALUE!</v>
      </c>
      <c r="CN238" s="6" t="e" cm="1" vm="1">
        <f t="array" aca="1" ref="CN238" ca="1">INDIRECT(ADDRESS(MATCH(SMALL(_xlfn._xlws.FILTER(CN7:CN233,CQ7:CQ233&gt;cr),5),CN7:CN233,0)+6,1))</f>
        <v>#VALUE!</v>
      </c>
      <c r="CO238" s="6" t="e" cm="1" vm="1">
        <f t="array" aca="1" ref="CO238" ca="1">INDIRECT(ADDRESS(MATCH(SMALL(_xlfn._xlws.FILTER(CO7:CO233,CQ7:CQ233&gt;cr),5),CO7:CO233,0)+6,1))</f>
        <v>#VALUE!</v>
      </c>
      <c r="CP238" s="6" t="e" cm="1" vm="1">
        <f t="array" aca="1" ref="CP238" ca="1">INDIRECT(ADDRESS(MATCH(LARGE(_xlfn._xlws.FILTER(CP7:CP233,CQ7:CQ233&gt;cr),5),CP7:CP233,0)+6,1))</f>
        <v>#VALUE!</v>
      </c>
      <c r="CQ238" s="6" t="e" cm="1" vm="1">
        <f t="array" aca="1" ref="CQ238" ca="1">INDIRECT(ADDRESS(MATCH(LARGE(_xlfn._xlws.FILTER(CQ7:CQ233,CQ7:CQ233&gt;cr),5),CQ7:CQ233,0)+6,1))</f>
        <v>#VALUE!</v>
      </c>
      <c r="CR238" s="6" t="e" cm="1" vm="1">
        <f t="array" aca="1" ref="CR238" ca="1">INDIRECT(ADDRESS(MATCH(SMALL(_xlfn._xlws.FILTER(CR7:CR233,CQ7:CQ233&gt;cr),5),CR7:CR233,0)+6,1))</f>
        <v>#VALUE!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AI12.Mu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AI28.RPB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AI06.PIP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AI06.PIP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1" t="s">
        <v>0</v>
      </c>
      <c r="AL240" s="11" t="s">
        <v>1</v>
      </c>
      <c r="AM240" s="11" t="s">
        <v>2</v>
      </c>
      <c r="AN240" s="11" t="s">
        <v>216</v>
      </c>
      <c r="AO240" s="11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6" t="s">
        <v>200</v>
      </c>
      <c r="C241" s="40"/>
      <c r="D241" s="40"/>
      <c r="E241" s="40"/>
      <c r="F241" s="40"/>
      <c r="G241" s="37" t="s">
        <v>265</v>
      </c>
      <c r="H241" s="37"/>
      <c r="I241" s="37"/>
      <c r="J241" s="37"/>
      <c r="K241" s="37"/>
      <c r="L241" s="36" t="s">
        <v>201</v>
      </c>
      <c r="M241" s="36"/>
      <c r="N241" s="36"/>
      <c r="O241" s="36"/>
      <c r="P241" s="36"/>
      <c r="Q241" s="37" t="s">
        <v>266</v>
      </c>
      <c r="R241" s="37"/>
      <c r="S241" s="37"/>
      <c r="T241" s="37"/>
      <c r="U241" s="37"/>
      <c r="V241" s="36" t="s">
        <v>202</v>
      </c>
      <c r="W241" s="36"/>
      <c r="X241" s="36"/>
      <c r="Y241" s="36"/>
      <c r="Z241" s="36"/>
      <c r="AA241" s="37" t="s">
        <v>268</v>
      </c>
      <c r="AB241" s="37"/>
      <c r="AC241" s="37"/>
      <c r="AD241" s="37"/>
      <c r="AE241" s="37"/>
      <c r="AF241" s="36" t="s">
        <v>203</v>
      </c>
      <c r="AG241" s="36"/>
      <c r="AH241" s="36"/>
      <c r="AI241" s="36"/>
      <c r="AJ241" s="36"/>
      <c r="AK241" s="38" t="s">
        <v>270</v>
      </c>
      <c r="AL241" s="38"/>
      <c r="AM241" s="38"/>
      <c r="AN241" s="38"/>
      <c r="AO241" s="38"/>
      <c r="AP241" s="36" t="s">
        <v>205</v>
      </c>
      <c r="AQ241" s="36"/>
      <c r="AR241" s="36"/>
      <c r="AS241" s="36"/>
      <c r="AT241" s="36"/>
      <c r="AU241" s="37" t="s">
        <v>200</v>
      </c>
      <c r="AV241" s="39"/>
      <c r="AW241" s="39"/>
      <c r="AX241" s="39"/>
      <c r="AY241" s="39"/>
      <c r="AZ241" s="36" t="s">
        <v>201</v>
      </c>
      <c r="BA241" s="36"/>
      <c r="BB241" s="36"/>
      <c r="BC241" s="36"/>
      <c r="BD241" s="36"/>
      <c r="BE241" s="37" t="s">
        <v>202</v>
      </c>
      <c r="BF241" s="37"/>
      <c r="BG241" s="37"/>
      <c r="BH241" s="37"/>
      <c r="BI241" s="37"/>
      <c r="BJ241" s="36" t="s">
        <v>203</v>
      </c>
      <c r="BK241" s="36"/>
      <c r="BL241" s="36"/>
      <c r="BM241" s="36"/>
      <c r="BN241" s="36"/>
      <c r="BO241" s="37" t="s">
        <v>205</v>
      </c>
      <c r="BP241" s="37"/>
      <c r="BQ241" s="37"/>
      <c r="BR241" s="37"/>
      <c r="BS241" s="37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0" t="s">
        <v>196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4" t="s">
        <v>232</v>
      </c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6"/>
      <c r="CS242" s="27" t="s">
        <v>197</v>
      </c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9"/>
      <c r="DR242" s="30" t="s">
        <v>198</v>
      </c>
      <c r="DS242" s="31"/>
      <c r="DT242" s="31"/>
      <c r="DU242" s="31"/>
      <c r="DV242" s="31"/>
      <c r="DW242" s="31"/>
      <c r="DX242" s="31"/>
      <c r="DY242" s="31"/>
      <c r="DZ242" s="31"/>
      <c r="EA242" s="31"/>
      <c r="EB242" s="31"/>
      <c r="EC242" s="31"/>
      <c r="ED242" s="31"/>
      <c r="EE242" s="31"/>
      <c r="EF242" s="31"/>
      <c r="EG242" s="31"/>
      <c r="EH242" s="31"/>
      <c r="EI242" s="31"/>
      <c r="EJ242" s="31"/>
      <c r="EK242" s="31"/>
      <c r="EL242" s="31"/>
      <c r="EM242" s="31"/>
      <c r="EN242" s="31"/>
      <c r="EO242" s="31"/>
      <c r="EP242" s="32"/>
      <c r="EQ242" s="33" t="s">
        <v>199</v>
      </c>
      <c r="ER242" s="34"/>
      <c r="ES242" s="34"/>
      <c r="ET242" s="34"/>
      <c r="EU242" s="34"/>
      <c r="EV242" s="34"/>
      <c r="EW242" s="34"/>
      <c r="EX242" s="34"/>
      <c r="EY242" s="34"/>
      <c r="EZ242" s="34"/>
      <c r="FA242" s="34"/>
      <c r="FB242" s="34"/>
      <c r="FC242" s="34"/>
      <c r="FD242" s="34"/>
      <c r="FE242" s="34"/>
      <c r="FF242" s="34"/>
      <c r="FG242" s="34"/>
      <c r="FH242" s="34"/>
      <c r="FI242" s="34"/>
      <c r="FJ242" s="34"/>
      <c r="FK242" s="34"/>
      <c r="FL242" s="34"/>
      <c r="FM242" s="34"/>
      <c r="FN242" s="34"/>
      <c r="FO242" s="35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223" zoomScaleNormal="100" workbookViewId="0">
      <pane xSplit="1" topLeftCell="Y1" activePane="topRight" state="frozen"/>
      <selection pane="topRight" activeCell="AH231" sqref="AH23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0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60" t="s">
        <v>198</v>
      </c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2" t="s">
        <v>199</v>
      </c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47" t="s">
        <v>214</v>
      </c>
      <c r="JO4" s="64"/>
      <c r="JP4" s="64"/>
      <c r="JQ4" s="64"/>
      <c r="JR4" s="64"/>
      <c r="JS4" s="64"/>
      <c r="JT4" s="64"/>
      <c r="JU4" s="65"/>
      <c r="JV4" s="41" t="s">
        <v>215</v>
      </c>
      <c r="JW4" s="42"/>
      <c r="JX4" s="42"/>
      <c r="JY4" s="42"/>
      <c r="JZ4" s="42"/>
      <c r="KA4" s="42"/>
      <c r="KB4" s="42"/>
      <c r="KC4" s="43"/>
      <c r="KE4" s="53" t="s">
        <v>272</v>
      </c>
    </row>
    <row r="5" spans="1:291" ht="13.5" x14ac:dyDescent="0.25">
      <c r="B5" s="36" t="s">
        <v>200</v>
      </c>
      <c r="C5" s="40"/>
      <c r="D5" s="40"/>
      <c r="E5" s="40"/>
      <c r="F5" s="40"/>
      <c r="G5" s="40"/>
      <c r="H5" s="40"/>
      <c r="I5" s="40"/>
      <c r="J5" s="37" t="s">
        <v>265</v>
      </c>
      <c r="K5" s="37"/>
      <c r="L5" s="37"/>
      <c r="M5" s="37"/>
      <c r="N5" s="37"/>
      <c r="O5" s="37"/>
      <c r="P5" s="37"/>
      <c r="Q5" s="37"/>
      <c r="R5" s="36" t="s">
        <v>201</v>
      </c>
      <c r="S5" s="36"/>
      <c r="T5" s="36"/>
      <c r="U5" s="36"/>
      <c r="V5" s="36"/>
      <c r="W5" s="36"/>
      <c r="X5" s="36"/>
      <c r="Y5" s="36"/>
      <c r="Z5" s="37" t="s">
        <v>266</v>
      </c>
      <c r="AA5" s="37"/>
      <c r="AB5" s="37"/>
      <c r="AC5" s="37"/>
      <c r="AD5" s="37"/>
      <c r="AE5" s="37"/>
      <c r="AF5" s="37"/>
      <c r="AG5" s="37"/>
      <c r="AH5" s="36" t="s">
        <v>202</v>
      </c>
      <c r="AI5" s="36"/>
      <c r="AJ5" s="36"/>
      <c r="AK5" s="36"/>
      <c r="AL5" s="36"/>
      <c r="AM5" s="36"/>
      <c r="AN5" s="36"/>
      <c r="AO5" s="36"/>
      <c r="AP5" s="37" t="s">
        <v>268</v>
      </c>
      <c r="AQ5" s="37"/>
      <c r="AR5" s="37"/>
      <c r="AS5" s="37"/>
      <c r="AT5" s="37"/>
      <c r="AU5" s="37"/>
      <c r="AV5" s="37"/>
      <c r="AW5" s="37"/>
      <c r="AX5" s="36" t="s">
        <v>203</v>
      </c>
      <c r="AY5" s="36"/>
      <c r="AZ5" s="36"/>
      <c r="BA5" s="36"/>
      <c r="BB5" s="36"/>
      <c r="BC5" s="36"/>
      <c r="BD5" s="36"/>
      <c r="BE5" s="36"/>
      <c r="BF5" s="37" t="s">
        <v>270</v>
      </c>
      <c r="BG5" s="37"/>
      <c r="BH5" s="37"/>
      <c r="BI5" s="37"/>
      <c r="BJ5" s="37"/>
      <c r="BK5" s="37"/>
      <c r="BL5" s="37"/>
      <c r="BM5" s="37"/>
      <c r="BN5" s="36" t="s">
        <v>205</v>
      </c>
      <c r="BO5" s="36"/>
      <c r="BP5" s="36"/>
      <c r="BQ5" s="36"/>
      <c r="BR5" s="36"/>
      <c r="BS5" s="36"/>
      <c r="BT5" s="36"/>
      <c r="BU5" s="36"/>
      <c r="BV5" s="37" t="s">
        <v>200</v>
      </c>
      <c r="BW5" s="39"/>
      <c r="BX5" s="39"/>
      <c r="BY5" s="39"/>
      <c r="BZ5" s="39"/>
      <c r="CA5" s="39"/>
      <c r="CB5" s="39"/>
      <c r="CC5" s="39"/>
      <c r="CD5" s="36" t="s">
        <v>201</v>
      </c>
      <c r="CE5" s="36"/>
      <c r="CF5" s="36"/>
      <c r="CG5" s="36"/>
      <c r="CH5" s="36"/>
      <c r="CI5" s="36"/>
      <c r="CJ5" s="36"/>
      <c r="CK5" s="36"/>
      <c r="CL5" s="37" t="s">
        <v>202</v>
      </c>
      <c r="CM5" s="37"/>
      <c r="CN5" s="37"/>
      <c r="CO5" s="37"/>
      <c r="CP5" s="37"/>
      <c r="CQ5" s="37"/>
      <c r="CR5" s="37"/>
      <c r="CS5" s="37"/>
      <c r="CT5" s="36" t="s">
        <v>203</v>
      </c>
      <c r="CU5" s="36"/>
      <c r="CV5" s="36"/>
      <c r="CW5" s="36"/>
      <c r="CX5" s="36"/>
      <c r="CY5" s="36"/>
      <c r="CZ5" s="36"/>
      <c r="DA5" s="36"/>
      <c r="DB5" s="37" t="s">
        <v>205</v>
      </c>
      <c r="DC5" s="37"/>
      <c r="DD5" s="37"/>
      <c r="DE5" s="37"/>
      <c r="DF5" s="37"/>
      <c r="DG5" s="37"/>
      <c r="DH5" s="37"/>
      <c r="DI5" s="37"/>
      <c r="DJ5" s="36" t="s">
        <v>200</v>
      </c>
      <c r="DK5" s="40"/>
      <c r="DL5" s="40"/>
      <c r="DM5" s="40"/>
      <c r="DN5" s="40"/>
      <c r="DO5" s="40"/>
      <c r="DP5" s="40"/>
      <c r="DQ5" s="40"/>
      <c r="DR5" s="37" t="s">
        <v>201</v>
      </c>
      <c r="DS5" s="37"/>
      <c r="DT5" s="37"/>
      <c r="DU5" s="37"/>
      <c r="DV5" s="37"/>
      <c r="DW5" s="37"/>
      <c r="DX5" s="37"/>
      <c r="DY5" s="37"/>
      <c r="DZ5" s="36" t="s">
        <v>202</v>
      </c>
      <c r="EA5" s="36"/>
      <c r="EB5" s="36"/>
      <c r="EC5" s="36"/>
      <c r="ED5" s="36"/>
      <c r="EE5" s="36"/>
      <c r="EF5" s="36"/>
      <c r="EG5" s="36"/>
      <c r="EH5" s="37" t="s">
        <v>203</v>
      </c>
      <c r="EI5" s="37"/>
      <c r="EJ5" s="37"/>
      <c r="EK5" s="37"/>
      <c r="EL5" s="37"/>
      <c r="EM5" s="37"/>
      <c r="EN5" s="37"/>
      <c r="EO5" s="37"/>
      <c r="EP5" s="36" t="s">
        <v>205</v>
      </c>
      <c r="EQ5" s="36"/>
      <c r="ER5" s="36"/>
      <c r="ES5" s="36"/>
      <c r="ET5" s="36"/>
      <c r="EU5" s="36"/>
      <c r="EV5" s="36"/>
      <c r="EW5" s="36"/>
      <c r="EX5" s="37" t="s">
        <v>200</v>
      </c>
      <c r="EY5" s="39"/>
      <c r="EZ5" s="39"/>
      <c r="FA5" s="39"/>
      <c r="FB5" s="39"/>
      <c r="FC5" s="39"/>
      <c r="FD5" s="39"/>
      <c r="FE5" s="39"/>
      <c r="FF5" s="36" t="s">
        <v>201</v>
      </c>
      <c r="FG5" s="36"/>
      <c r="FH5" s="36"/>
      <c r="FI5" s="36"/>
      <c r="FJ5" s="36"/>
      <c r="FK5" s="36"/>
      <c r="FL5" s="36"/>
      <c r="FM5" s="36"/>
      <c r="FN5" s="37" t="s">
        <v>202</v>
      </c>
      <c r="FO5" s="37"/>
      <c r="FP5" s="37"/>
      <c r="FQ5" s="37"/>
      <c r="FR5" s="37"/>
      <c r="FS5" s="37"/>
      <c r="FT5" s="37"/>
      <c r="FU5" s="37"/>
      <c r="FV5" s="36" t="s">
        <v>203</v>
      </c>
      <c r="FW5" s="36"/>
      <c r="FX5" s="36"/>
      <c r="FY5" s="36"/>
      <c r="FZ5" s="36"/>
      <c r="GA5" s="36"/>
      <c r="GB5" s="36"/>
      <c r="GC5" s="36"/>
      <c r="GD5" s="37" t="s">
        <v>3</v>
      </c>
      <c r="GE5" s="37"/>
      <c r="GF5" s="37"/>
      <c r="GG5" s="37"/>
      <c r="GH5" s="37"/>
      <c r="GI5" s="37"/>
      <c r="GJ5" s="37"/>
      <c r="GK5" s="37"/>
      <c r="GL5" s="36" t="s">
        <v>200</v>
      </c>
      <c r="GM5" s="40"/>
      <c r="GN5" s="40"/>
      <c r="GO5" s="40"/>
      <c r="GP5" s="40"/>
      <c r="GQ5" s="40"/>
      <c r="GR5" s="40"/>
      <c r="GS5" s="40"/>
      <c r="GT5" s="37" t="s">
        <v>201</v>
      </c>
      <c r="GU5" s="37"/>
      <c r="GV5" s="37"/>
      <c r="GW5" s="37"/>
      <c r="GX5" s="37"/>
      <c r="GY5" s="37"/>
      <c r="GZ5" s="37"/>
      <c r="HA5" s="37"/>
      <c r="HB5" s="36" t="s">
        <v>202</v>
      </c>
      <c r="HC5" s="36"/>
      <c r="HD5" s="36"/>
      <c r="HE5" s="36"/>
      <c r="HF5" s="36"/>
      <c r="HG5" s="36"/>
      <c r="HH5" s="36"/>
      <c r="HI5" s="36"/>
      <c r="HJ5" s="37" t="s">
        <v>203</v>
      </c>
      <c r="HK5" s="37"/>
      <c r="HL5" s="37"/>
      <c r="HM5" s="37"/>
      <c r="HN5" s="37"/>
      <c r="HO5" s="37"/>
      <c r="HP5" s="37"/>
      <c r="HQ5" s="37"/>
      <c r="HR5" s="36" t="s">
        <v>3</v>
      </c>
      <c r="HS5" s="36"/>
      <c r="HT5" s="36"/>
      <c r="HU5" s="36"/>
      <c r="HV5" s="36"/>
      <c r="HW5" s="36"/>
      <c r="HX5" s="36"/>
      <c r="HY5" s="36"/>
      <c r="HZ5" s="37" t="s">
        <v>200</v>
      </c>
      <c r="IA5" s="39"/>
      <c r="IB5" s="39"/>
      <c r="IC5" s="39"/>
      <c r="ID5" s="39"/>
      <c r="IE5" s="39"/>
      <c r="IF5" s="39"/>
      <c r="IG5" s="39"/>
      <c r="IH5" s="36" t="s">
        <v>201</v>
      </c>
      <c r="II5" s="36"/>
      <c r="IJ5" s="36"/>
      <c r="IK5" s="36"/>
      <c r="IL5" s="36"/>
      <c r="IM5" s="36"/>
      <c r="IN5" s="36"/>
      <c r="IO5" s="36"/>
      <c r="IP5" s="37" t="s">
        <v>202</v>
      </c>
      <c r="IQ5" s="37"/>
      <c r="IR5" s="37"/>
      <c r="IS5" s="37"/>
      <c r="IT5" s="37"/>
      <c r="IU5" s="37"/>
      <c r="IV5" s="37"/>
      <c r="IW5" s="37"/>
      <c r="IX5" s="36" t="s">
        <v>203</v>
      </c>
      <c r="IY5" s="36"/>
      <c r="IZ5" s="36"/>
      <c r="JA5" s="36"/>
      <c r="JB5" s="36"/>
      <c r="JC5" s="36"/>
      <c r="JD5" s="36"/>
      <c r="JE5" s="36"/>
      <c r="JF5" s="37" t="s">
        <v>3</v>
      </c>
      <c r="JG5" s="37"/>
      <c r="JH5" s="37"/>
      <c r="JI5" s="37"/>
      <c r="JJ5" s="37"/>
      <c r="JK5" s="37"/>
      <c r="JL5" s="37"/>
      <c r="JM5" s="37"/>
      <c r="JN5" s="66"/>
      <c r="JO5" s="67"/>
      <c r="JP5" s="67"/>
      <c r="JQ5" s="67"/>
      <c r="JR5" s="67"/>
      <c r="JS5" s="67"/>
      <c r="JT5" s="67"/>
      <c r="JU5" s="68"/>
      <c r="JV5" s="44"/>
      <c r="JW5" s="45"/>
      <c r="JX5" s="45"/>
      <c r="JY5" s="45"/>
      <c r="JZ5" s="45"/>
      <c r="KA5" s="45"/>
      <c r="KB5" s="45"/>
      <c r="KC5" s="46"/>
      <c r="KE5" s="54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5"/>
    </row>
    <row r="7" spans="1:291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0.59258333333333335</v>
      </c>
      <c r="JO7" s="4">
        <f t="shared" ref="JO7:JO39" si="1">AVERAGEIFS(B7:JM7,metrics.rec,"MSE")</f>
        <v>0.61778333333333335</v>
      </c>
      <c r="JP7" s="4">
        <f t="shared" ref="JP7:JP39" si="2">AVERAGEIFS(B7:JM7,metrics.rec,"R")</f>
        <v>0.21794999999999998</v>
      </c>
      <c r="JQ7" s="4">
        <f t="shared" ref="JQ7:JQ39" si="3">AVERAGEIFS(B7:JM7,metrics.rec,"Precision")</f>
        <v>8.0833333333333313E-3</v>
      </c>
      <c r="JR7" s="4">
        <f t="shared" ref="JR7:JR39" si="4">AVERAGEIFS(B7:JM7,metrics.rec,"Recall")</f>
        <v>0.89866666666666672</v>
      </c>
      <c r="JS7" s="4">
        <f t="shared" ref="JS7:JS39" si="5">AVERAGEIFS(B7:JM7,metrics.rec,"Coverage")</f>
        <v>0.72958000000000001</v>
      </c>
      <c r="JT7" s="4">
        <f t="shared" ref="JT7:JT39" si="6">AVERAGEIFS(B7:JM7,metrics.rec,"Recatio")</f>
        <v>0.94574999999999998</v>
      </c>
      <c r="JU7" s="4">
        <f t="shared" ref="JU7:JU39" si="7">AVERAGEIFS(B7:JM7,metrics.rec,"Time")</f>
        <v>0.16721666666666665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r=0.5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r=0.5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r=0.5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r=0.5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r=0.5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r=0.5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k=50, r=0.5</v>
      </c>
    </row>
    <row r="8" spans="1:291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  <c r="Z8" s="5"/>
      <c r="AA8" s="5"/>
      <c r="AB8" s="5"/>
      <c r="AC8" s="5"/>
      <c r="AD8" s="5"/>
      <c r="AE8" s="5"/>
      <c r="AF8" s="5"/>
      <c r="AG8" s="5"/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0.59401666666666675</v>
      </c>
      <c r="JO8" s="4">
        <f t="shared" si="1"/>
        <v>0.61585000000000001</v>
      </c>
      <c r="JP8" s="4">
        <f t="shared" si="2"/>
        <v>0.20803333333333338</v>
      </c>
      <c r="JQ8" s="4">
        <f t="shared" si="3"/>
        <v>1.0549999999999999E-2</v>
      </c>
      <c r="JR8" s="4">
        <f t="shared" si="4"/>
        <v>0.89293333333333325</v>
      </c>
      <c r="JS8" s="4">
        <f t="shared" si="5"/>
        <v>0.55513999999999997</v>
      </c>
      <c r="JT8" s="4">
        <f t="shared" si="6"/>
        <v>0.93966666666666665</v>
      </c>
      <c r="JU8" s="4">
        <f t="shared" si="7"/>
        <v>0.15303333333333333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r=0.5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r=0.5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r=0.5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r=0.5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r=0.5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k=50, r=0.5</v>
      </c>
    </row>
    <row r="9" spans="1:291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5"/>
      <c r="AA9" s="5"/>
      <c r="AB9" s="5"/>
      <c r="AC9" s="5"/>
      <c r="AD9" s="5"/>
      <c r="AE9" s="5"/>
      <c r="AF9" s="5"/>
      <c r="AG9" s="5"/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0.58888333333333331</v>
      </c>
      <c r="JO9" s="4">
        <f t="shared" si="1"/>
        <v>0.60268333333333335</v>
      </c>
      <c r="JP9" s="4">
        <f t="shared" si="2"/>
        <v>0.21230000000000002</v>
      </c>
      <c r="JQ9" s="4">
        <f t="shared" si="3"/>
        <v>1.9450000000000002E-2</v>
      </c>
      <c r="JR9" s="4">
        <f t="shared" si="4"/>
        <v>0.86393333333333333</v>
      </c>
      <c r="JS9" s="4">
        <f t="shared" si="5"/>
        <v>0.29202</v>
      </c>
      <c r="JT9" s="4">
        <f t="shared" si="6"/>
        <v>0.94268333333333343</v>
      </c>
      <c r="JU9" s="4">
        <f t="shared" si="7"/>
        <v>0.15176666666666666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r=0.5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r=0.5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r=0.5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r=0.5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k=20, r=0.5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r=0.5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r=0.5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k=50, r=0.5</v>
      </c>
    </row>
    <row r="10" spans="1:291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0.59338333333333326</v>
      </c>
      <c r="JO10" s="4">
        <f t="shared" si="1"/>
        <v>0.61409999999999998</v>
      </c>
      <c r="JP10" s="4">
        <f t="shared" si="2"/>
        <v>0.20826666666666668</v>
      </c>
      <c r="JQ10" s="4">
        <f t="shared" si="3"/>
        <v>1.0549999999999999E-2</v>
      </c>
      <c r="JR10" s="4">
        <f t="shared" si="4"/>
        <v>0.89236666666666675</v>
      </c>
      <c r="JS10" s="4">
        <f t="shared" si="5"/>
        <v>0.55493333333333328</v>
      </c>
      <c r="JT10" s="4">
        <f t="shared" si="6"/>
        <v>0.94291666666666674</v>
      </c>
      <c r="JU10" s="4">
        <f t="shared" si="7"/>
        <v>0.13451666666666667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r=0.5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r=0.5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r=0.5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r=0.5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r=0.5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r=0.5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r=0.5</v>
      </c>
    </row>
    <row r="11" spans="1:291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0.57545000000000002</v>
      </c>
      <c r="JO11" s="4">
        <f t="shared" si="1"/>
        <v>0.56569999999999998</v>
      </c>
      <c r="JP11" s="4">
        <f t="shared" si="2"/>
        <v>0.1865</v>
      </c>
      <c r="JQ11" s="4">
        <f t="shared" si="3"/>
        <v>9.2774999999999996E-2</v>
      </c>
      <c r="JR11" s="4">
        <f t="shared" si="4"/>
        <v>0.70840000000000003</v>
      </c>
      <c r="JS11" s="4">
        <f t="shared" si="5"/>
        <v>4.9875000000000003E-2</v>
      </c>
      <c r="JT11" s="4">
        <f t="shared" si="6"/>
        <v>0.93982499999999991</v>
      </c>
      <c r="JU11" s="4">
        <f t="shared" si="7"/>
        <v>0.1593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r=0.5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r=0.5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r=0.5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r=0.5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r=0.5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r=0.5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k=50, r=0.5</v>
      </c>
    </row>
    <row r="12" spans="1:291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0.59084999999999999</v>
      </c>
      <c r="JO12" s="4">
        <f t="shared" si="1"/>
        <v>0.60860000000000003</v>
      </c>
      <c r="JP12" s="4">
        <f t="shared" si="2"/>
        <v>0.22455</v>
      </c>
      <c r="JQ12" s="4">
        <f t="shared" si="3"/>
        <v>1.055E-2</v>
      </c>
      <c r="JR12" s="4">
        <f t="shared" si="4"/>
        <v>0.89112499999999994</v>
      </c>
      <c r="JS12" s="4">
        <f t="shared" si="5"/>
        <v>0.55275000000000007</v>
      </c>
      <c r="JT12" s="4">
        <f t="shared" si="6"/>
        <v>0.9399249999999999</v>
      </c>
      <c r="JU12" s="4">
        <f t="shared" si="7"/>
        <v>0.16944999999999999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r=0.5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r=0.5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r=0.5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r=0.5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r=0.5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k=50, r=0.5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r=0.5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k=50, r=0.5</v>
      </c>
    </row>
    <row r="13" spans="1:291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0.59206666666666663</v>
      </c>
      <c r="JO13" s="4">
        <f t="shared" si="1"/>
        <v>0.61141666666666661</v>
      </c>
      <c r="JP13" s="4">
        <f t="shared" si="2"/>
        <v>0.21971666666666667</v>
      </c>
      <c r="JQ13" s="4">
        <f t="shared" si="3"/>
        <v>1.0549999999999999E-2</v>
      </c>
      <c r="JR13" s="4">
        <f t="shared" si="4"/>
        <v>0.89024999999999999</v>
      </c>
      <c r="JS13" s="4">
        <f t="shared" si="5"/>
        <v>0.55353999999999992</v>
      </c>
      <c r="JT13" s="4">
        <f t="shared" si="6"/>
        <v>0.93968333333333331</v>
      </c>
      <c r="JU13" s="4">
        <f t="shared" si="7"/>
        <v>0.15356666666666666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r=0.5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r=0.5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r=0.5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r=0.5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r=0.5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r=0.5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r=0.5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r=0.5</v>
      </c>
    </row>
    <row r="14" spans="1:291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0.60457500000000008</v>
      </c>
      <c r="JO14" s="4">
        <f t="shared" si="1"/>
        <v>0.63442500000000002</v>
      </c>
      <c r="JP14" s="4">
        <f t="shared" si="2"/>
        <v>0.208925</v>
      </c>
      <c r="JQ14" s="4">
        <f t="shared" si="3"/>
        <v>8.0749999999999988E-3</v>
      </c>
      <c r="JR14" s="4">
        <f t="shared" si="4"/>
        <v>0.89254999999999995</v>
      </c>
      <c r="JS14" s="4">
        <f t="shared" si="5"/>
        <v>0.72557499999999997</v>
      </c>
      <c r="JT14" s="4">
        <f t="shared" si="6"/>
        <v>0.9461750000000001</v>
      </c>
      <c r="JU14" s="4">
        <f t="shared" si="7"/>
        <v>0.25092499999999995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r=0.5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r=0.5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r=0.5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r=0.5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k=10, r=0.5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k=10, r=0.5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r=0.5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k=50, r=0.5</v>
      </c>
    </row>
    <row r="15" spans="1:291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0.86982500000000007</v>
      </c>
      <c r="JO15" s="4">
        <f t="shared" si="1"/>
        <v>1.23475</v>
      </c>
      <c r="JP15" s="4">
        <f t="shared" si="2"/>
        <v>0.205125</v>
      </c>
      <c r="JQ15" s="4">
        <f t="shared" si="3"/>
        <v>8.0250000000000009E-3</v>
      </c>
      <c r="JR15" s="4">
        <f t="shared" si="4"/>
        <v>0.87817499999999993</v>
      </c>
      <c r="JS15" s="4">
        <f t="shared" si="5"/>
        <v>0.71877500000000005</v>
      </c>
      <c r="JT15" s="4">
        <f t="shared" si="6"/>
        <v>0.9461750000000001</v>
      </c>
      <c r="JU15" s="4">
        <f t="shared" si="7"/>
        <v>0.175175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k=50, r=0.5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k=50, r=0.5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r=0.5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r=0.5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r=0.5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r=0.5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r=0.5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k=50, r=0.5</v>
      </c>
    </row>
    <row r="16" spans="1:291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0.59382499999999994</v>
      </c>
      <c r="JO16" s="4">
        <f t="shared" si="1"/>
        <v>0.61512499999999992</v>
      </c>
      <c r="JP16" s="4">
        <f t="shared" si="2"/>
        <v>0.206625</v>
      </c>
      <c r="JQ16" s="4">
        <f t="shared" si="3"/>
        <v>1.055E-2</v>
      </c>
      <c r="JR16" s="4">
        <f t="shared" si="4"/>
        <v>0.89302499999999996</v>
      </c>
      <c r="JS16" s="4">
        <f t="shared" si="5"/>
        <v>0.55442499999999995</v>
      </c>
      <c r="JT16" s="4">
        <f t="shared" si="6"/>
        <v>0.93987500000000002</v>
      </c>
      <c r="JU16" s="4">
        <f t="shared" si="7"/>
        <v>0.15815000000000001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r=0.5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r=0.5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r=0.5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r=0.5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k=50, r=0.5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r=0.5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k=50, r=0.5</v>
      </c>
    </row>
    <row r="17" spans="1:289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0.59172500000000006</v>
      </c>
      <c r="JO17" s="4">
        <f t="shared" si="1"/>
        <v>0.61424999999999996</v>
      </c>
      <c r="JP17" s="4">
        <f t="shared" si="2"/>
        <v>0.217225</v>
      </c>
      <c r="JQ17" s="4">
        <f t="shared" si="3"/>
        <v>8.0749999999999988E-3</v>
      </c>
      <c r="JR17" s="4">
        <f t="shared" si="4"/>
        <v>0.89824999999999999</v>
      </c>
      <c r="JS17" s="4">
        <f t="shared" si="5"/>
        <v>0.73022500000000001</v>
      </c>
      <c r="JT17" s="4">
        <f t="shared" si="6"/>
        <v>0.9461750000000001</v>
      </c>
      <c r="JU17" s="4">
        <f t="shared" si="7"/>
        <v>0.179475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r=0.5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r=0.5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r=0.5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r=0.5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r=0.5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r=0.5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k=50, r=0.5</v>
      </c>
    </row>
    <row r="18" spans="1:289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0.5847</v>
      </c>
      <c r="JO18" s="4">
        <f t="shared" si="1"/>
        <v>0.59235000000000004</v>
      </c>
      <c r="JP18" s="4">
        <f t="shared" si="2"/>
        <v>0.21387499999999998</v>
      </c>
      <c r="JQ18" s="4">
        <f t="shared" si="3"/>
        <v>1.9474999999999999E-2</v>
      </c>
      <c r="JR18" s="4">
        <f t="shared" si="4"/>
        <v>0.86260000000000003</v>
      </c>
      <c r="JS18" s="4">
        <f t="shared" si="5"/>
        <v>0.29039999999999999</v>
      </c>
      <c r="JT18" s="4">
        <f t="shared" si="6"/>
        <v>0.94304999999999994</v>
      </c>
      <c r="JU18" s="4">
        <f t="shared" si="7"/>
        <v>0.18664999999999998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r=0.5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r=0.5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r=0.5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k=10, r=0.5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r=0.5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r=0.5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k=50, r=0.5</v>
      </c>
    </row>
    <row r="19" spans="1:289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0.717225</v>
      </c>
      <c r="JO19" s="4">
        <f t="shared" si="1"/>
        <v>0.927925</v>
      </c>
      <c r="JP19" s="4">
        <f t="shared" si="2"/>
        <v>3.3700000000000001E-2</v>
      </c>
      <c r="JQ19" s="4">
        <f t="shared" si="3"/>
        <v>3.0999999999999999E-3</v>
      </c>
      <c r="JR19" s="4">
        <f t="shared" si="4"/>
        <v>0.21582499999999999</v>
      </c>
      <c r="JS19" s="4">
        <f t="shared" si="5"/>
        <v>0.45755000000000001</v>
      </c>
      <c r="JT19" s="4">
        <f t="shared" si="6"/>
        <v>0.93932499999999997</v>
      </c>
      <c r="JU19" s="4">
        <f t="shared" si="7"/>
        <v>0.1668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k=10, r=0.5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k=10, r=0.5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k=15, r=0.5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r=0.5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k=10, r=0.5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r=0.5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r=0.5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k=50, r=0.5</v>
      </c>
    </row>
    <row r="20" spans="1:289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0.59276666666666655</v>
      </c>
      <c r="JO20" s="4">
        <f t="shared" si="1"/>
        <v>0.61796666666666666</v>
      </c>
      <c r="JP20" s="4">
        <f t="shared" si="2"/>
        <v>0.21725000000000003</v>
      </c>
      <c r="JQ20" s="4">
        <f t="shared" si="3"/>
        <v>8.0833333333333313E-3</v>
      </c>
      <c r="JR20" s="4">
        <f t="shared" si="4"/>
        <v>0.89870000000000017</v>
      </c>
      <c r="JS20" s="4">
        <f t="shared" si="5"/>
        <v>0.73038333333333327</v>
      </c>
      <c r="JT20" s="4">
        <f t="shared" si="6"/>
        <v>0.94574999999999998</v>
      </c>
      <c r="JU20" s="4">
        <f t="shared" si="7"/>
        <v>0.14678333333333329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r=0.5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r=0.5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r=0.5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r=0.5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r=0.5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r=0.5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r=0.5</v>
      </c>
    </row>
    <row r="21" spans="1:289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0.58836666666666659</v>
      </c>
      <c r="JO21" s="4">
        <f t="shared" si="1"/>
        <v>0.60804999999999998</v>
      </c>
      <c r="JP21" s="4">
        <f t="shared" si="2"/>
        <v>0.2218</v>
      </c>
      <c r="JQ21" s="4">
        <f t="shared" si="3"/>
        <v>1.0533333333333334E-2</v>
      </c>
      <c r="JR21" s="4">
        <f t="shared" si="4"/>
        <v>0.88893333333333346</v>
      </c>
      <c r="JS21" s="4">
        <f t="shared" si="5"/>
        <v>0.55310000000000004</v>
      </c>
      <c r="JT21" s="4">
        <f t="shared" si="6"/>
        <v>0.93976666666666675</v>
      </c>
      <c r="JU21" s="4">
        <f t="shared" si="7"/>
        <v>0.13618333333333332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r=0.5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r=0.5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r=0.5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r=0.5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k=10, r=0.5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r=0.5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r=0.5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r=0.5</v>
      </c>
    </row>
    <row r="22" spans="1:289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0.59271666666666667</v>
      </c>
      <c r="JO22" s="4">
        <f t="shared" si="1"/>
        <v>0.61266666666666658</v>
      </c>
      <c r="JP22" s="4">
        <f t="shared" si="2"/>
        <v>0.21023333333333336</v>
      </c>
      <c r="JQ22" s="4">
        <f t="shared" si="3"/>
        <v>1.0549999999999999E-2</v>
      </c>
      <c r="JR22" s="4">
        <f t="shared" si="4"/>
        <v>0.8925833333333334</v>
      </c>
      <c r="JS22" s="4">
        <f t="shared" si="5"/>
        <v>0.55486000000000002</v>
      </c>
      <c r="JT22" s="4">
        <f t="shared" si="6"/>
        <v>0.93966666666666665</v>
      </c>
      <c r="JU22" s="4">
        <f t="shared" si="7"/>
        <v>0.15763333333333332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r=0.5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r=0.5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r=0.5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k=10, r=0.5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r=0.5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r=0.5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0.59340000000000004</v>
      </c>
      <c r="JO23" s="4">
        <f t="shared" si="1"/>
        <v>0.61429999999999996</v>
      </c>
      <c r="JP23" s="4">
        <f t="shared" si="2"/>
        <v>0.21280000000000002</v>
      </c>
      <c r="JQ23" s="4">
        <f t="shared" si="3"/>
        <v>1.055E-2</v>
      </c>
      <c r="JR23" s="4">
        <f t="shared" si="4"/>
        <v>0.89235000000000009</v>
      </c>
      <c r="JS23" s="4">
        <f t="shared" si="5"/>
        <v>0.55354999999999999</v>
      </c>
      <c r="JT23" s="4">
        <f t="shared" si="6"/>
        <v>0.93989999999999996</v>
      </c>
      <c r="JU23" s="4">
        <f t="shared" si="7"/>
        <v>0.16562499999999999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r=0.5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r=0.5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k=10, r=0.5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k=50, r=0.5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r=0.5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0.59410000000000007</v>
      </c>
      <c r="JO24" s="4">
        <f t="shared" si="1"/>
        <v>0.616425</v>
      </c>
      <c r="JP24" s="4">
        <f t="shared" si="2"/>
        <v>0.20477500000000001</v>
      </c>
      <c r="JQ24" s="4">
        <f t="shared" si="3"/>
        <v>1.055E-2</v>
      </c>
      <c r="JR24" s="4">
        <f t="shared" si="4"/>
        <v>0.8925749999999999</v>
      </c>
      <c r="JS24" s="4">
        <f t="shared" si="5"/>
        <v>0.55452499999999993</v>
      </c>
      <c r="JT24" s="4">
        <f t="shared" si="6"/>
        <v>0.94282500000000002</v>
      </c>
      <c r="JU24" s="4">
        <f t="shared" si="7"/>
        <v>0.16597499999999998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r=0.5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r=0.5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k=10, r=0.5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k=50, r=0.5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r=0.5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0.60085</v>
      </c>
      <c r="JO25" s="4">
        <f t="shared" si="1"/>
        <v>0.63282499999999997</v>
      </c>
      <c r="JP25" s="4">
        <f t="shared" si="2"/>
        <v>0.20462500000000003</v>
      </c>
      <c r="JQ25" s="4">
        <f t="shared" si="3"/>
        <v>8.0499999999999999E-3</v>
      </c>
      <c r="JR25" s="4">
        <f t="shared" si="4"/>
        <v>0.89477499999999999</v>
      </c>
      <c r="JS25" s="4">
        <f t="shared" si="5"/>
        <v>0.72914999999999996</v>
      </c>
      <c r="JT25" s="4">
        <f t="shared" si="6"/>
        <v>0.9461750000000001</v>
      </c>
      <c r="JU25" s="4">
        <f t="shared" si="7"/>
        <v>1.2092999999999998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r=0.5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r=0.5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k=10, r=0.5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r=0.5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r=0.5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0.59220000000000006</v>
      </c>
      <c r="JO26" s="4">
        <f t="shared" si="1"/>
        <v>0.61185</v>
      </c>
      <c r="JP26" s="4">
        <f t="shared" si="2"/>
        <v>0.211425</v>
      </c>
      <c r="JQ26" s="4">
        <f t="shared" si="3"/>
        <v>1.055E-2</v>
      </c>
      <c r="JR26" s="4">
        <f t="shared" si="4"/>
        <v>0.89302499999999996</v>
      </c>
      <c r="JS26" s="4">
        <f t="shared" si="5"/>
        <v>0.55445</v>
      </c>
      <c r="JT26" s="4">
        <f t="shared" si="6"/>
        <v>0.9399249999999999</v>
      </c>
      <c r="JU26" s="4">
        <f t="shared" si="7"/>
        <v>0.17862500000000001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r=0.5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r=0.5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r=0.5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k=50, r=0.5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r=0.5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0.59082500000000004</v>
      </c>
      <c r="JO27" s="4">
        <f t="shared" si="1"/>
        <v>0.61265000000000003</v>
      </c>
      <c r="JP27" s="4">
        <f t="shared" si="2"/>
        <v>0.22039999999999998</v>
      </c>
      <c r="JQ27" s="4">
        <f t="shared" si="3"/>
        <v>8.150000000000001E-3</v>
      </c>
      <c r="JR27" s="4">
        <f t="shared" si="4"/>
        <v>0.89850000000000008</v>
      </c>
      <c r="JS27" s="4">
        <f t="shared" si="5"/>
        <v>0.72284999999999999</v>
      </c>
      <c r="JT27" s="4">
        <f t="shared" si="6"/>
        <v>0.9461750000000001</v>
      </c>
      <c r="JU27" s="4">
        <f t="shared" si="7"/>
        <v>0.18505000000000002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r=0.5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r=0.5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r=0.5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r=0.5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r=0.5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r=0.5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0.59047499999999997</v>
      </c>
      <c r="JO28" s="4">
        <f t="shared" si="1"/>
        <v>0.61172499999999996</v>
      </c>
      <c r="JP28" s="4">
        <f t="shared" si="2"/>
        <v>0.220725</v>
      </c>
      <c r="JQ28" s="4">
        <f t="shared" si="3"/>
        <v>8.0749999999999988E-3</v>
      </c>
      <c r="JR28" s="4">
        <f t="shared" si="4"/>
        <v>0.896675</v>
      </c>
      <c r="JS28" s="4">
        <f t="shared" si="5"/>
        <v>0.73004999999999998</v>
      </c>
      <c r="JT28" s="4">
        <f t="shared" si="6"/>
        <v>0.9461750000000001</v>
      </c>
      <c r="JU28" s="4">
        <f t="shared" si="7"/>
        <v>0.19562499999999999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r=0.5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r=0.5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k=10, r=0.5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k=10, r=0.5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r=0.5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0.59260000000000002</v>
      </c>
      <c r="JO29" s="4">
        <f t="shared" si="1"/>
        <v>0.61235000000000006</v>
      </c>
      <c r="JP29" s="4">
        <f t="shared" si="2"/>
        <v>0.208625</v>
      </c>
      <c r="JQ29" s="4">
        <f t="shared" si="3"/>
        <v>1.0575000000000001E-2</v>
      </c>
      <c r="JR29" s="4">
        <f t="shared" si="4"/>
        <v>0.89255000000000007</v>
      </c>
      <c r="JS29" s="4">
        <f t="shared" si="5"/>
        <v>0.55337499999999995</v>
      </c>
      <c r="JT29" s="4">
        <f t="shared" si="6"/>
        <v>0.9399249999999999</v>
      </c>
      <c r="JU29" s="4">
        <f t="shared" si="7"/>
        <v>0.1925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r=0.5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r=0.5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k=10, r=0.5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k=50, r=0.5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r=0.5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0.59257499999999996</v>
      </c>
      <c r="JO30" s="4">
        <f t="shared" si="1"/>
        <v>0.61299999999999999</v>
      </c>
      <c r="JP30" s="4">
        <f t="shared" si="2"/>
        <v>0.20845</v>
      </c>
      <c r="JQ30" s="4">
        <f t="shared" si="3"/>
        <v>1.055E-2</v>
      </c>
      <c r="JR30" s="4">
        <f t="shared" si="4"/>
        <v>0.89157500000000001</v>
      </c>
      <c r="JS30" s="4">
        <f t="shared" si="5"/>
        <v>0.55402499999999999</v>
      </c>
      <c r="JT30" s="4">
        <f t="shared" si="6"/>
        <v>0.94340000000000002</v>
      </c>
      <c r="JU30" s="4">
        <f t="shared" si="7"/>
        <v>0.18452499999999999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r=0.5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r=0.5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r=0.5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k=10, r=0.5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k=50, r=0.5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r=0.5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0.59757500000000008</v>
      </c>
      <c r="JO31" s="4">
        <f t="shared" si="1"/>
        <v>0.62230000000000008</v>
      </c>
      <c r="JP31" s="4">
        <f t="shared" si="2"/>
        <v>0.21227500000000002</v>
      </c>
      <c r="JQ31" s="4">
        <f t="shared" si="3"/>
        <v>8.0250000000000009E-3</v>
      </c>
      <c r="JR31" s="4">
        <f t="shared" si="4"/>
        <v>0.90117500000000006</v>
      </c>
      <c r="JS31" s="4">
        <f t="shared" si="5"/>
        <v>0.736375</v>
      </c>
      <c r="JT31" s="4">
        <f t="shared" si="6"/>
        <v>0.93969999999999998</v>
      </c>
      <c r="JU31" s="4">
        <f t="shared" si="7"/>
        <v>0.19677500000000001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r=0.5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r=0.5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k=10, r=0.5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k=10, r=0.5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r=0.5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0.59692500000000004</v>
      </c>
      <c r="JO32" s="4">
        <f t="shared" si="1"/>
        <v>0.62212499999999993</v>
      </c>
      <c r="JP32" s="4">
        <f t="shared" si="2"/>
        <v>0.2127</v>
      </c>
      <c r="JQ32" s="4">
        <f t="shared" si="3"/>
        <v>8.0000000000000002E-3</v>
      </c>
      <c r="JR32" s="4">
        <f t="shared" si="4"/>
        <v>0.90597500000000009</v>
      </c>
      <c r="JS32" s="4">
        <f t="shared" si="5"/>
        <v>0.74114999999999998</v>
      </c>
      <c r="JT32" s="4">
        <f t="shared" si="6"/>
        <v>0.94064999999999999</v>
      </c>
      <c r="JU32" s="4">
        <f t="shared" si="7"/>
        <v>0.198575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r=0.5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r=0.5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r=0.5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k=10, r=0.5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r=0.5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0.59517500000000001</v>
      </c>
      <c r="JO33" s="4">
        <f t="shared" si="1"/>
        <v>0.61924999999999997</v>
      </c>
      <c r="JP33" s="4">
        <f t="shared" si="2"/>
        <v>0.21642500000000001</v>
      </c>
      <c r="JQ33" s="4">
        <f t="shared" si="3"/>
        <v>8.0749999999999988E-3</v>
      </c>
      <c r="JR33" s="4">
        <f t="shared" si="4"/>
        <v>0.89760000000000006</v>
      </c>
      <c r="JS33" s="4">
        <f t="shared" si="5"/>
        <v>0.73005000000000009</v>
      </c>
      <c r="JT33" s="4">
        <f t="shared" si="6"/>
        <v>0.9461750000000001</v>
      </c>
      <c r="JU33" s="4">
        <f t="shared" si="7"/>
        <v>0.18687499999999999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r=0.5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r=0.5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r=0.5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k=10, r=0.5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r=0.5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r=0.5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0.58794999999999997</v>
      </c>
      <c r="JO34" s="4">
        <f t="shared" si="1"/>
        <v>0.596275</v>
      </c>
      <c r="JP34" s="4">
        <f t="shared" si="2"/>
        <v>0.21565000000000001</v>
      </c>
      <c r="JQ34" s="4">
        <f t="shared" si="3"/>
        <v>1.5350000000000001E-2</v>
      </c>
      <c r="JR34" s="4">
        <f t="shared" si="4"/>
        <v>0.87587499999999996</v>
      </c>
      <c r="JS34" s="4">
        <f t="shared" si="5"/>
        <v>0.374025</v>
      </c>
      <c r="JT34" s="4">
        <f t="shared" si="6"/>
        <v>0.93814999999999993</v>
      </c>
      <c r="JU34" s="4">
        <f t="shared" si="7"/>
        <v>0.19005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r=0.5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r=0.5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r=0.5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r=0.5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r=0.5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0.59299999999999997</v>
      </c>
      <c r="JO35" s="4">
        <f t="shared" si="1"/>
        <v>0.61332500000000001</v>
      </c>
      <c r="JP35" s="4">
        <f t="shared" si="2"/>
        <v>0.20852500000000002</v>
      </c>
      <c r="JQ35" s="4">
        <f t="shared" si="3"/>
        <v>1.055E-2</v>
      </c>
      <c r="JR35" s="4">
        <f t="shared" si="4"/>
        <v>0.89300000000000002</v>
      </c>
      <c r="JS35" s="4">
        <f t="shared" si="5"/>
        <v>0.55437499999999995</v>
      </c>
      <c r="JT35" s="4">
        <f t="shared" si="6"/>
        <v>0.93987500000000002</v>
      </c>
      <c r="JU35" s="4">
        <f t="shared" si="7"/>
        <v>0.1759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r=0.5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r=0.5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r=0.5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k=50, r=0.5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r=0.5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0.5927</v>
      </c>
      <c r="JO36" s="4">
        <f t="shared" si="1"/>
        <v>0.61397500000000005</v>
      </c>
      <c r="JP36" s="4">
        <f t="shared" si="2"/>
        <v>0.208925</v>
      </c>
      <c r="JQ36" s="4">
        <f t="shared" si="3"/>
        <v>1.055E-2</v>
      </c>
      <c r="JR36" s="4">
        <f t="shared" si="4"/>
        <v>0.89209999999999989</v>
      </c>
      <c r="JS36" s="4">
        <f t="shared" si="5"/>
        <v>0.55372500000000002</v>
      </c>
      <c r="JT36" s="4">
        <f t="shared" si="6"/>
        <v>0.9399249999999999</v>
      </c>
      <c r="JU36" s="4">
        <f t="shared" si="7"/>
        <v>0.17865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r=0.5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r=0.5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r=0.5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k=10, r=0.5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k=50, r=0.5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r=0.5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  <c r="AC37" s="5"/>
      <c r="AD37" s="5"/>
      <c r="AE37" s="5"/>
      <c r="AF37" s="5"/>
      <c r="AG37" s="5"/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0.58987142857142849</v>
      </c>
      <c r="JO37" s="4">
        <f t="shared" si="1"/>
        <v>0.59967142857142852</v>
      </c>
      <c r="JP37" s="4">
        <f t="shared" si="2"/>
        <v>0.1652142857142857</v>
      </c>
      <c r="JQ37" s="4">
        <f t="shared" si="3"/>
        <v>0.10811428571428572</v>
      </c>
      <c r="JR37" s="4">
        <f t="shared" si="4"/>
        <v>0.8274285714285714</v>
      </c>
      <c r="JS37" s="4">
        <f t="shared" si="5"/>
        <v>4.3516666666666669E-2</v>
      </c>
      <c r="JT37" s="4">
        <f t="shared" si="6"/>
        <v>0.94978571428571434</v>
      </c>
      <c r="JU37" s="4">
        <f t="shared" si="7"/>
        <v>1.0752714285714287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r=0.5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k=5,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r=0.5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r=0.5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4"/>
      <c r="V38" s="4"/>
      <c r="W38" s="4"/>
      <c r="X38" s="4"/>
      <c r="Y38" s="4"/>
      <c r="Z38" s="5"/>
      <c r="AA38" s="5"/>
      <c r="AB38" s="5"/>
      <c r="AC38" s="5"/>
      <c r="AD38" s="5"/>
      <c r="AE38" s="5"/>
      <c r="AF38" s="5"/>
      <c r="AG38" s="5"/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0.61960000000000004</v>
      </c>
      <c r="JO38" s="4">
        <f t="shared" si="1"/>
        <v>0.65310000000000001</v>
      </c>
      <c r="JP38" s="4">
        <f t="shared" si="2"/>
        <v>0.11187142857142855</v>
      </c>
      <c r="JQ38" s="4">
        <f t="shared" si="3"/>
        <v>3.1471428571428574E-2</v>
      </c>
      <c r="JR38" s="4">
        <f t="shared" si="4"/>
        <v>0.72275714285714288</v>
      </c>
      <c r="JS38" s="4">
        <f t="shared" si="5"/>
        <v>0.13548333333333332</v>
      </c>
      <c r="JT38" s="4">
        <f t="shared" si="6"/>
        <v>0.94955714285714288</v>
      </c>
      <c r="JU38" s="4">
        <f t="shared" si="7"/>
        <v>0.90241428571428561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k=50, r=0.5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r=0.5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r=0.5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/>
      <c r="K39" s="5"/>
      <c r="L39" s="5"/>
      <c r="M39" s="5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  <c r="Z39" s="5"/>
      <c r="AA39" s="5"/>
      <c r="AB39" s="5"/>
      <c r="AC39" s="5"/>
      <c r="AD39" s="5"/>
      <c r="AE39" s="5"/>
      <c r="AF39" s="5"/>
      <c r="AG39" s="5"/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0.6234142857142857</v>
      </c>
      <c r="JO39" s="4">
        <f t="shared" si="1"/>
        <v>0.64757142857142858</v>
      </c>
      <c r="JP39" s="4">
        <f t="shared" si="2"/>
        <v>0.12711428571428571</v>
      </c>
      <c r="JQ39" s="4">
        <f t="shared" si="3"/>
        <v>3.2271428571428576E-2</v>
      </c>
      <c r="JR39" s="4">
        <f t="shared" si="4"/>
        <v>0.75378571428571439</v>
      </c>
      <c r="JS39" s="4">
        <f t="shared" si="5"/>
        <v>0.13573333333333334</v>
      </c>
      <c r="JT39" s="4">
        <f t="shared" si="6"/>
        <v>0.86264285714285716</v>
      </c>
      <c r="JU39" s="4">
        <f t="shared" si="7"/>
        <v>0.83224285714285706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r=0.5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k=50, r=0.5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k=5,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r=0.5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/>
      <c r="K40" s="5"/>
      <c r="L40" s="5"/>
      <c r="M40" s="5"/>
      <c r="N40" s="5"/>
      <c r="O40" s="5"/>
      <c r="P40" s="5"/>
      <c r="Q40" s="5"/>
      <c r="R40" s="4"/>
      <c r="S40" s="4"/>
      <c r="T40" s="4"/>
      <c r="U40" s="4"/>
      <c r="V40" s="4"/>
      <c r="W40" s="4"/>
      <c r="X40" s="4"/>
      <c r="Y40" s="4"/>
      <c r="Z40" s="5"/>
      <c r="AA40" s="5"/>
      <c r="AB40" s="5"/>
      <c r="AC40" s="5"/>
      <c r="AD40" s="5"/>
      <c r="AE40" s="5"/>
      <c r="AF40" s="5"/>
      <c r="AG40" s="5"/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0.60778571428571415</v>
      </c>
      <c r="JO40" s="4">
        <f t="shared" ref="JO40:JO74" si="9">AVERAGEIFS(B40:JM40,metrics.rec,"MSE")</f>
        <v>0.62251428571428569</v>
      </c>
      <c r="JP40" s="4">
        <f t="shared" ref="JP40:JP74" si="10">AVERAGEIFS(B40:JM40,metrics.rec,"R")</f>
        <v>0.13778571428571426</v>
      </c>
      <c r="JQ40" s="4">
        <f t="shared" ref="JQ40:JQ74" si="11">AVERAGEIFS(B40:JM40,metrics.rec,"Precision")</f>
        <v>3.6228571428571436E-2</v>
      </c>
      <c r="JR40" s="4">
        <f t="shared" ref="JR40:JR74" si="12">AVERAGEIFS(B40:JM40,metrics.rec,"Recall")</f>
        <v>0.77029999999999998</v>
      </c>
      <c r="JS40" s="4">
        <f t="shared" ref="JS40:JS74" si="13">AVERAGEIFS(B40:JM40,metrics.rec,"Coverage")</f>
        <v>0.12544285714285713</v>
      </c>
      <c r="JT40" s="4">
        <f t="shared" ref="JT40:JT74" si="14">AVERAGEIFS(B40:JM40,metrics.rec,"Recatio")</f>
        <v>0.94992857142857157</v>
      </c>
      <c r="JU40" s="4">
        <f t="shared" ref="JU40:JU74" si="15">AVERAGEIFS(B40:JM40,metrics.rec,"Time")</f>
        <v>0.92901428571428568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k=15, r=0.5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k=15, r=0.5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r=0.1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k=50, r=0.5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0.58506000000000002</v>
      </c>
      <c r="JO41" s="4">
        <f t="shared" si="9"/>
        <v>0.58704000000000001</v>
      </c>
      <c r="JP41" s="4">
        <f t="shared" si="10"/>
        <v>0.18551999999999999</v>
      </c>
      <c r="JQ41" s="4">
        <f t="shared" si="11"/>
        <v>4.6679999999999999E-2</v>
      </c>
      <c r="JR41" s="4">
        <f t="shared" si="12"/>
        <v>0.84298000000000006</v>
      </c>
      <c r="JS41" s="4">
        <f t="shared" si="13"/>
        <v>0.10038</v>
      </c>
      <c r="JT41" s="4">
        <f t="shared" si="14"/>
        <v>0.89526000000000006</v>
      </c>
      <c r="JU41" s="4">
        <f t="shared" si="15"/>
        <v>1.3425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k=5,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r=0.5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k=5,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k=50, r=0.5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0.58555999999999997</v>
      </c>
      <c r="JO42" s="4">
        <f t="shared" si="9"/>
        <v>0.58811999999999998</v>
      </c>
      <c r="JP42" s="4">
        <f t="shared" si="10"/>
        <v>0.19497999999999999</v>
      </c>
      <c r="JQ42" s="4">
        <f t="shared" si="11"/>
        <v>4.7599999999999996E-2</v>
      </c>
      <c r="JR42" s="4">
        <f t="shared" si="12"/>
        <v>0.85128000000000004</v>
      </c>
      <c r="JS42" s="4">
        <f t="shared" si="13"/>
        <v>9.9579999999999988E-2</v>
      </c>
      <c r="JT42" s="4">
        <f t="shared" si="14"/>
        <v>0.95310000000000006</v>
      </c>
      <c r="JU42" s="4">
        <f t="shared" si="15"/>
        <v>1.37778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k=5,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r=0.5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k=5,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k=5,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k=50, r=0.5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/>
      <c r="K43" s="5"/>
      <c r="L43" s="5"/>
      <c r="M43" s="5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  <c r="Z43" s="5"/>
      <c r="AA43" s="5"/>
      <c r="AB43" s="5"/>
      <c r="AC43" s="5"/>
      <c r="AD43" s="5"/>
      <c r="AE43" s="5"/>
      <c r="AF43" s="5"/>
      <c r="AG43" s="5"/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0.58798571428571422</v>
      </c>
      <c r="JO43" s="4">
        <f t="shared" si="9"/>
        <v>0.59715714285714283</v>
      </c>
      <c r="JP43" s="4">
        <f t="shared" si="10"/>
        <v>0.1908</v>
      </c>
      <c r="JQ43" s="4">
        <f t="shared" si="11"/>
        <v>4.9228571428571434E-2</v>
      </c>
      <c r="JR43" s="4">
        <f t="shared" si="12"/>
        <v>0.82492857142857134</v>
      </c>
      <c r="JS43" s="4">
        <f t="shared" si="13"/>
        <v>9.8033333333333347E-2</v>
      </c>
      <c r="JT43" s="4">
        <f t="shared" si="14"/>
        <v>0.95162857142857138</v>
      </c>
      <c r="JU43" s="4">
        <f t="shared" si="15"/>
        <v>1.0183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k=5,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r=0.5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k=5,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k=5,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k=50, r=0.5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0.62080000000000002</v>
      </c>
      <c r="JO44" s="4">
        <f t="shared" si="9"/>
        <v>0.64988000000000001</v>
      </c>
      <c r="JP44" s="4">
        <f t="shared" si="10"/>
        <v>0.11068</v>
      </c>
      <c r="JQ44" s="4">
        <f t="shared" si="11"/>
        <v>7.6800000000000011E-3</v>
      </c>
      <c r="JR44" s="4">
        <f t="shared" si="12"/>
        <v>0.87170000000000003</v>
      </c>
      <c r="JS44" s="4">
        <f t="shared" si="13"/>
        <v>0.63666000000000011</v>
      </c>
      <c r="JT44" s="4">
        <f t="shared" si="14"/>
        <v>0.95453999999999994</v>
      </c>
      <c r="JU44" s="4">
        <f t="shared" si="15"/>
        <v>1.7087600000000003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r=0.5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k=15, r=0.5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k=50, r=0.5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0.63321999999999989</v>
      </c>
      <c r="JO45" s="4">
        <f t="shared" si="9"/>
        <v>0.66761999999999999</v>
      </c>
      <c r="JP45" s="4">
        <f t="shared" si="10"/>
        <v>-0.1135</v>
      </c>
      <c r="JQ45" s="4">
        <f t="shared" si="11"/>
        <v>0.12759999999999999</v>
      </c>
      <c r="JR45" s="4">
        <f t="shared" si="12"/>
        <v>0.76892000000000016</v>
      </c>
      <c r="JS45" s="4">
        <f t="shared" si="13"/>
        <v>3.2539999999999999E-2</v>
      </c>
      <c r="JT45" s="4">
        <f t="shared" si="14"/>
        <v>0.95182</v>
      </c>
      <c r="JU45" s="4">
        <f t="shared" si="15"/>
        <v>1.5460199999999999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k=5,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r=0.5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k=50, r=0.5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r=0.5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k=50, r=0.5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0.61514000000000002</v>
      </c>
      <c r="JO46" s="4">
        <f t="shared" si="9"/>
        <v>0.63616000000000006</v>
      </c>
      <c r="JP46" s="4">
        <f t="shared" si="10"/>
        <v>0.12195999999999999</v>
      </c>
      <c r="JQ46" s="4">
        <f t="shared" si="11"/>
        <v>2.478E-2</v>
      </c>
      <c r="JR46" s="4">
        <f t="shared" si="12"/>
        <v>0.75553999999999999</v>
      </c>
      <c r="JS46" s="4">
        <f t="shared" si="13"/>
        <v>0.17629999999999998</v>
      </c>
      <c r="JT46" s="4">
        <f t="shared" si="14"/>
        <v>0.95308000000000015</v>
      </c>
      <c r="JU46" s="4">
        <f t="shared" si="15"/>
        <v>1.4566399999999999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k=50, r=0.5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k=15, r=0.5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k=50, r=0.5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k=50, r=0.5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0.58355999999999997</v>
      </c>
      <c r="JO47" s="4">
        <f t="shared" si="9"/>
        <v>0.58191999999999999</v>
      </c>
      <c r="JP47" s="4">
        <f t="shared" si="10"/>
        <v>0.17928000000000002</v>
      </c>
      <c r="JQ47" s="4">
        <f t="shared" si="11"/>
        <v>0.10006</v>
      </c>
      <c r="JR47" s="4">
        <f t="shared" si="12"/>
        <v>0.81666000000000005</v>
      </c>
      <c r="JS47" s="4">
        <f t="shared" si="13"/>
        <v>4.3740000000000001E-2</v>
      </c>
      <c r="JT47" s="4">
        <f t="shared" si="14"/>
        <v>0.95166000000000006</v>
      </c>
      <c r="JU47" s="4">
        <f t="shared" si="15"/>
        <v>1.61602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r=0.5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r=0.5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k=5,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r=0.5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k=50, r=0.5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0.59519999999999995</v>
      </c>
      <c r="JO48" s="4">
        <f t="shared" si="9"/>
        <v>0.59641999999999995</v>
      </c>
      <c r="JP48" s="4">
        <f t="shared" si="10"/>
        <v>0.17452000000000004</v>
      </c>
      <c r="JQ48" s="4">
        <f t="shared" si="11"/>
        <v>4.7060000000000005E-2</v>
      </c>
      <c r="JR48" s="4">
        <f t="shared" si="12"/>
        <v>0.79354000000000002</v>
      </c>
      <c r="JS48" s="4">
        <f t="shared" si="13"/>
        <v>9.01E-2</v>
      </c>
      <c r="JT48" s="4">
        <f t="shared" si="14"/>
        <v>0.86831999999999998</v>
      </c>
      <c r="JU48" s="4">
        <f t="shared" si="15"/>
        <v>1.4551000000000001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r=0.5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r=0.5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k=50, r=0.5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0.60302000000000011</v>
      </c>
      <c r="JO49" s="4">
        <f t="shared" si="9"/>
        <v>0.61224000000000012</v>
      </c>
      <c r="JP49" s="4">
        <f t="shared" si="10"/>
        <v>0.14047999999999999</v>
      </c>
      <c r="JQ49" s="4">
        <f t="shared" si="11"/>
        <v>3.4759999999999999E-2</v>
      </c>
      <c r="JR49" s="4">
        <f t="shared" si="12"/>
        <v>0.77834000000000003</v>
      </c>
      <c r="JS49" s="4">
        <f t="shared" si="13"/>
        <v>0.12575999999999998</v>
      </c>
      <c r="JT49" s="4">
        <f t="shared" si="14"/>
        <v>0.95212000000000008</v>
      </c>
      <c r="JU49" s="4">
        <f t="shared" si="15"/>
        <v>1.4401600000000001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r=0.5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k=15, r=0.5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k=15, r=0.5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r=0.1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k=50, r=0.5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/>
      <c r="K50" s="5"/>
      <c r="L50" s="5"/>
      <c r="M50" s="5"/>
      <c r="N50" s="5"/>
      <c r="O50" s="5"/>
      <c r="P50" s="5"/>
      <c r="Q50" s="5"/>
      <c r="R50" s="4"/>
      <c r="S50" s="4"/>
      <c r="T50" s="4"/>
      <c r="U50" s="4"/>
      <c r="V50" s="4"/>
      <c r="W50" s="4"/>
      <c r="X50" s="4"/>
      <c r="Y50" s="4"/>
      <c r="Z50" s="5"/>
      <c r="AA50" s="5"/>
      <c r="AB50" s="5"/>
      <c r="AC50" s="5"/>
      <c r="AD50" s="5"/>
      <c r="AE50" s="5"/>
      <c r="AF50" s="5"/>
      <c r="AG50" s="5"/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0.58957142857142852</v>
      </c>
      <c r="JO50" s="4">
        <f t="shared" si="9"/>
        <v>0.59904285714285721</v>
      </c>
      <c r="JP50" s="4">
        <f t="shared" si="10"/>
        <v>0.16398571428571426</v>
      </c>
      <c r="JQ50" s="4">
        <f t="shared" si="11"/>
        <v>0.10530000000000002</v>
      </c>
      <c r="JR50" s="4">
        <f t="shared" si="12"/>
        <v>0.80961428571428562</v>
      </c>
      <c r="JS50" s="4">
        <f t="shared" si="13"/>
        <v>4.3742857142857139E-2</v>
      </c>
      <c r="JT50" s="4">
        <f t="shared" si="14"/>
        <v>0.9507000000000001</v>
      </c>
      <c r="JU50" s="4">
        <f t="shared" si="15"/>
        <v>1.0672714285714284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r=0.5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k=5,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r=0.5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r=0.5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5"/>
      <c r="AA51" s="5"/>
      <c r="AB51" s="5"/>
      <c r="AC51" s="5"/>
      <c r="AD51" s="5"/>
      <c r="AE51" s="5"/>
      <c r="AF51" s="5"/>
      <c r="AG51" s="5"/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0.58898571428571422</v>
      </c>
      <c r="JO51" s="4">
        <f t="shared" si="9"/>
        <v>0.59167142857142863</v>
      </c>
      <c r="JP51" s="4">
        <f t="shared" si="10"/>
        <v>0.17025714285714286</v>
      </c>
      <c r="JQ51" s="4">
        <f t="shared" si="11"/>
        <v>0.11601428571428572</v>
      </c>
      <c r="JR51" s="4">
        <f t="shared" si="12"/>
        <v>0.82451428571428564</v>
      </c>
      <c r="JS51" s="4">
        <f t="shared" si="13"/>
        <v>4.07E-2</v>
      </c>
      <c r="JT51" s="4">
        <f t="shared" si="14"/>
        <v>0.94754285714285713</v>
      </c>
      <c r="JU51" s="4">
        <f t="shared" si="15"/>
        <v>0.87005714285714297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r=0.5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k=5,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r=0.5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r=0.5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  <c r="Z52" s="5"/>
      <c r="AA52" s="5"/>
      <c r="AB52" s="5"/>
      <c r="AC52" s="5"/>
      <c r="AD52" s="5"/>
      <c r="AE52" s="5"/>
      <c r="AF52" s="5"/>
      <c r="AG52" s="5"/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0.60097142857142849</v>
      </c>
      <c r="JO52" s="4">
        <f t="shared" si="9"/>
        <v>0.60872857142857151</v>
      </c>
      <c r="JP52" s="4">
        <f t="shared" si="10"/>
        <v>0.15327142857142856</v>
      </c>
      <c r="JQ52" s="4">
        <f t="shared" si="11"/>
        <v>3.7185714285714287E-2</v>
      </c>
      <c r="JR52" s="4">
        <f t="shared" si="12"/>
        <v>0.79837142857142851</v>
      </c>
      <c r="JS52" s="4">
        <f t="shared" si="13"/>
        <v>0.12668571428571429</v>
      </c>
      <c r="JT52" s="4">
        <f t="shared" si="14"/>
        <v>0.94997142857142858</v>
      </c>
      <c r="JU52" s="4">
        <f t="shared" si="15"/>
        <v>0.94275714285714296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k=15, r=0.5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k=50, r=0.5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0.59977999999999998</v>
      </c>
      <c r="JO53" s="4">
        <f t="shared" si="9"/>
        <v>0.62419999999999998</v>
      </c>
      <c r="JP53" s="4">
        <f t="shared" si="10"/>
        <v>0.15140000000000003</v>
      </c>
      <c r="JQ53" s="4">
        <f t="shared" si="11"/>
        <v>2.9580000000000002E-2</v>
      </c>
      <c r="JR53" s="4">
        <f t="shared" si="12"/>
        <v>0.88051999999999997</v>
      </c>
      <c r="JS53" s="4">
        <f t="shared" si="13"/>
        <v>0.17564000000000002</v>
      </c>
      <c r="JT53" s="4">
        <f t="shared" si="14"/>
        <v>0.95261999999999991</v>
      </c>
      <c r="JU53" s="4">
        <f t="shared" si="15"/>
        <v>1.3999000000000001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k=15, r=0.5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k=50, r=0.5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10">
        <v>0.60260000000000002</v>
      </c>
      <c r="EA54" s="10">
        <v>0.62390000000000001</v>
      </c>
      <c r="EB54" s="10">
        <v>0.124</v>
      </c>
      <c r="EC54" s="10">
        <v>3.95E-2</v>
      </c>
      <c r="ED54" s="10">
        <v>0.78949999999999998</v>
      </c>
      <c r="EE54" s="10">
        <v>0.13139999999999999</v>
      </c>
      <c r="EF54" s="10">
        <v>0.94179999999999997</v>
      </c>
      <c r="EG54" s="10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0.59570000000000001</v>
      </c>
      <c r="JO54" s="4">
        <f t="shared" si="9"/>
        <v>0.60952000000000006</v>
      </c>
      <c r="JP54" s="4">
        <f t="shared" si="10"/>
        <v>0.13039999999999999</v>
      </c>
      <c r="JQ54" s="4">
        <f t="shared" si="11"/>
        <v>3.2800000000000003E-2</v>
      </c>
      <c r="JR54" s="4">
        <f t="shared" si="12"/>
        <v>0.79188000000000003</v>
      </c>
      <c r="JS54" s="4">
        <f t="shared" si="13"/>
        <v>0.13757999999999998</v>
      </c>
      <c r="JT54" s="4">
        <f t="shared" si="14"/>
        <v>0.95224000000000009</v>
      </c>
      <c r="JU54" s="4">
        <f t="shared" si="15"/>
        <v>1.4125000000000001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r=0.5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r=0.5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r=0.1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k=50, r=0.5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0.60167500000000007</v>
      </c>
      <c r="JO55" s="4">
        <f t="shared" si="9"/>
        <v>0.61604999999999999</v>
      </c>
      <c r="JP55" s="4">
        <f t="shared" si="10"/>
        <v>4.0649999999999999E-2</v>
      </c>
      <c r="JQ55" s="4">
        <f t="shared" si="11"/>
        <v>1.0149999999999999E-2</v>
      </c>
      <c r="JR55" s="4">
        <f t="shared" si="12"/>
        <v>0.89154999999999995</v>
      </c>
      <c r="JS55" s="4">
        <f t="shared" si="13"/>
        <v>0.45087500000000003</v>
      </c>
      <c r="JT55" s="4">
        <f t="shared" si="14"/>
        <v>0.91332500000000005</v>
      </c>
      <c r="JU55" s="4">
        <f t="shared" si="15"/>
        <v>1.8411500000000001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r=0.5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k=50, r=0.5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0.57962499999999995</v>
      </c>
      <c r="JO56" s="4">
        <f t="shared" si="9"/>
        <v>0.571075</v>
      </c>
      <c r="JP56" s="4">
        <f t="shared" si="10"/>
        <v>0.19577499999999998</v>
      </c>
      <c r="JQ56" s="4">
        <f t="shared" si="11"/>
        <v>8.6599999999999996E-2</v>
      </c>
      <c r="JR56" s="4">
        <f t="shared" si="12"/>
        <v>0.81622500000000009</v>
      </c>
      <c r="JS56" s="4">
        <f t="shared" si="13"/>
        <v>4.7350000000000003E-2</v>
      </c>
      <c r="JT56" s="4">
        <f t="shared" si="14"/>
        <v>0.95569999999999999</v>
      </c>
      <c r="JU56" s="4">
        <f t="shared" si="15"/>
        <v>1.2717999999999998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r=0.5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r=0.5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k=50, r=0.5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0.58487500000000003</v>
      </c>
      <c r="JO57" s="4">
        <f t="shared" si="9"/>
        <v>0.58307500000000001</v>
      </c>
      <c r="JP57" s="4">
        <f t="shared" si="10"/>
        <v>0.183675</v>
      </c>
      <c r="JQ57" s="4">
        <f t="shared" si="11"/>
        <v>9.4975000000000004E-2</v>
      </c>
      <c r="JR57" s="4">
        <f t="shared" si="12"/>
        <v>0.83232499999999998</v>
      </c>
      <c r="JS57" s="4">
        <f t="shared" si="13"/>
        <v>4.4549999999999999E-2</v>
      </c>
      <c r="JT57" s="4">
        <f t="shared" si="14"/>
        <v>0.95669999999999988</v>
      </c>
      <c r="JU57" s="4">
        <f t="shared" si="15"/>
        <v>1.4176500000000001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r=0.5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r=0.5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k=50, r=0.5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0.58752500000000007</v>
      </c>
      <c r="JO58" s="4">
        <f t="shared" si="9"/>
        <v>0.58574999999999999</v>
      </c>
      <c r="JP58" s="4">
        <f t="shared" si="10"/>
        <v>0.169825</v>
      </c>
      <c r="JQ58" s="4">
        <f t="shared" si="11"/>
        <v>9.8675000000000013E-2</v>
      </c>
      <c r="JR58" s="4">
        <f t="shared" si="12"/>
        <v>0.82320000000000004</v>
      </c>
      <c r="JS58" s="4">
        <f t="shared" si="13"/>
        <v>4.2450000000000002E-2</v>
      </c>
      <c r="JT58" s="4">
        <f t="shared" si="14"/>
        <v>0.95464999999999989</v>
      </c>
      <c r="JU58" s="4">
        <f t="shared" si="15"/>
        <v>1.3529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r=0.5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r=0.5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r=0.5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k=50, r=0.5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0.58184999999999998</v>
      </c>
      <c r="JO59" s="4">
        <f t="shared" si="9"/>
        <v>0.58487500000000003</v>
      </c>
      <c r="JP59" s="4">
        <f t="shared" si="10"/>
        <v>0.20217499999999999</v>
      </c>
      <c r="JQ59" s="4">
        <f t="shared" si="11"/>
        <v>4.6325000000000005E-2</v>
      </c>
      <c r="JR59" s="4">
        <f t="shared" si="12"/>
        <v>0.852325</v>
      </c>
      <c r="JS59" s="4">
        <f t="shared" si="13"/>
        <v>9.7349999999999992E-2</v>
      </c>
      <c r="JT59" s="4">
        <f t="shared" si="14"/>
        <v>0.95569999999999999</v>
      </c>
      <c r="JU59" s="4">
        <f t="shared" si="15"/>
        <v>1.5013000000000001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r=0.5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k=50, r=0.5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0.58789999999999998</v>
      </c>
      <c r="JO60" s="4">
        <f t="shared" si="9"/>
        <v>0.60505000000000009</v>
      </c>
      <c r="JP60" s="4">
        <f t="shared" si="10"/>
        <v>0.18632499999999999</v>
      </c>
      <c r="JQ60" s="4">
        <f t="shared" si="11"/>
        <v>3.5125000000000003E-2</v>
      </c>
      <c r="JR60" s="4">
        <f t="shared" si="12"/>
        <v>0.86357499999999998</v>
      </c>
      <c r="JS60" s="4">
        <f t="shared" si="13"/>
        <v>0.13545000000000001</v>
      </c>
      <c r="JT60" s="4">
        <f t="shared" si="14"/>
        <v>0.95562499999999995</v>
      </c>
      <c r="JU60" s="4">
        <f t="shared" si="15"/>
        <v>1.2654000000000001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r=0.5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k=50, r=0.5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0.59465000000000001</v>
      </c>
      <c r="JO61" s="4">
        <f t="shared" si="9"/>
        <v>0.61417500000000003</v>
      </c>
      <c r="JP61" s="4">
        <f t="shared" si="10"/>
        <v>0.173925</v>
      </c>
      <c r="JQ61" s="4">
        <f t="shared" si="11"/>
        <v>8.6500000000000014E-3</v>
      </c>
      <c r="JR61" s="4">
        <f t="shared" si="12"/>
        <v>0.89005000000000001</v>
      </c>
      <c r="JS61" s="4">
        <f t="shared" si="13"/>
        <v>0.55364999999999998</v>
      </c>
      <c r="JT61" s="4">
        <f t="shared" si="14"/>
        <v>0.95760000000000001</v>
      </c>
      <c r="JU61" s="4">
        <f t="shared" si="15"/>
        <v>1.3690749999999998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r=0.5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k=10, r=0.5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k=50, r=0.5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0.58919999999999995</v>
      </c>
      <c r="JO62" s="4">
        <f t="shared" si="9"/>
        <v>0.59897500000000004</v>
      </c>
      <c r="JP62" s="4">
        <f t="shared" si="10"/>
        <v>0.15412499999999998</v>
      </c>
      <c r="JQ62" s="4">
        <f t="shared" si="11"/>
        <v>3.5275000000000001E-2</v>
      </c>
      <c r="JR62" s="4">
        <f t="shared" si="12"/>
        <v>0.81899999999999995</v>
      </c>
      <c r="JS62" s="4">
        <f t="shared" si="13"/>
        <v>0.12717500000000001</v>
      </c>
      <c r="JT62" s="4">
        <f t="shared" si="14"/>
        <v>0.95267499999999994</v>
      </c>
      <c r="JU62" s="4">
        <f t="shared" si="15"/>
        <v>1.360325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r=0.5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k=50, r=0.5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k=50, r=0.5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0.59020000000000006</v>
      </c>
      <c r="JO63" s="4">
        <f t="shared" si="9"/>
        <v>0.60057499999999997</v>
      </c>
      <c r="JP63" s="4">
        <f t="shared" si="10"/>
        <v>0.17225000000000001</v>
      </c>
      <c r="JQ63" s="4">
        <f t="shared" si="11"/>
        <v>4.8999999999999995E-2</v>
      </c>
      <c r="JR63" s="4">
        <f t="shared" si="12"/>
        <v>0.85607500000000003</v>
      </c>
      <c r="JS63" s="4">
        <f t="shared" si="13"/>
        <v>9.1899999999999996E-2</v>
      </c>
      <c r="JT63" s="4">
        <f t="shared" si="14"/>
        <v>0.95495000000000008</v>
      </c>
      <c r="JU63" s="4">
        <f t="shared" si="15"/>
        <v>1.409025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r=0.5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r=0.5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k=50, r=0.5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0.58842499999999998</v>
      </c>
      <c r="JO64" s="4">
        <f t="shared" si="9"/>
        <v>0.59672500000000006</v>
      </c>
      <c r="JP64" s="4">
        <f t="shared" si="10"/>
        <v>0.15864999999999999</v>
      </c>
      <c r="JQ64" s="4">
        <f t="shared" si="11"/>
        <v>3.3349999999999998E-2</v>
      </c>
      <c r="JR64" s="4">
        <f t="shared" si="12"/>
        <v>0.82112499999999988</v>
      </c>
      <c r="JS64" s="4">
        <f t="shared" si="13"/>
        <v>0.1331</v>
      </c>
      <c r="JT64" s="4">
        <f t="shared" si="14"/>
        <v>0.90949999999999998</v>
      </c>
      <c r="JU64" s="4">
        <f t="shared" si="15"/>
        <v>1.42835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r=0.5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r=0.5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k=50, r=0.5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0.60152499999999987</v>
      </c>
      <c r="JO65" s="4">
        <f t="shared" si="9"/>
        <v>0.60919999999999996</v>
      </c>
      <c r="JP65" s="4">
        <f t="shared" si="10"/>
        <v>0.14745</v>
      </c>
      <c r="JQ65" s="4">
        <f t="shared" si="11"/>
        <v>3.295E-2</v>
      </c>
      <c r="JR65" s="4">
        <f t="shared" si="12"/>
        <v>0.78439999999999999</v>
      </c>
      <c r="JS65" s="4">
        <f t="shared" si="13"/>
        <v>0.128025</v>
      </c>
      <c r="JT65" s="4">
        <f t="shared" si="14"/>
        <v>0.95569999999999999</v>
      </c>
      <c r="JU65" s="4">
        <f t="shared" si="15"/>
        <v>1.2824499999999999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k=50, r=0.5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k=50, r=0.5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k=50, r=0.5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0.59149999999999991</v>
      </c>
      <c r="JO66" s="4">
        <f t="shared" si="9"/>
        <v>0.610375</v>
      </c>
      <c r="JP66" s="4">
        <f t="shared" si="10"/>
        <v>0.17059999999999997</v>
      </c>
      <c r="JQ66" s="4">
        <f t="shared" si="11"/>
        <v>3.5825000000000003E-2</v>
      </c>
      <c r="JR66" s="4">
        <f t="shared" si="12"/>
        <v>0.85887500000000006</v>
      </c>
      <c r="JS66" s="4">
        <f t="shared" si="13"/>
        <v>0.13337499999999999</v>
      </c>
      <c r="JT66" s="4">
        <f t="shared" si="14"/>
        <v>0.95552499999999996</v>
      </c>
      <c r="JU66" s="4">
        <f t="shared" si="15"/>
        <v>1.1617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r=0.5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k=50, r=0.5</v>
      </c>
    </row>
    <row r="67" spans="1:289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0.59288333333333332</v>
      </c>
      <c r="JO67" s="4">
        <f t="shared" si="9"/>
        <v>0.61808333333333332</v>
      </c>
      <c r="JP67" s="4">
        <f t="shared" si="10"/>
        <v>0.21690000000000001</v>
      </c>
      <c r="JQ67" s="4">
        <f t="shared" si="11"/>
        <v>8.0833333333333313E-3</v>
      </c>
      <c r="JR67" s="4">
        <f t="shared" si="12"/>
        <v>0.89873333333333338</v>
      </c>
      <c r="JS67" s="4">
        <f t="shared" si="13"/>
        <v>0.73038333333333327</v>
      </c>
      <c r="JT67" s="4">
        <f t="shared" si="14"/>
        <v>0.94574999999999998</v>
      </c>
      <c r="JU67" s="4">
        <f t="shared" si="15"/>
        <v>0.13760000000000003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r=0.5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r=0.5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r=0.5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r=0.5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0.59394999999999998</v>
      </c>
      <c r="JO68" s="4">
        <f t="shared" si="9"/>
        <v>0.6191333333333332</v>
      </c>
      <c r="JP68" s="4">
        <f t="shared" si="10"/>
        <v>0.21345</v>
      </c>
      <c r="JQ68" s="4">
        <f t="shared" si="11"/>
        <v>8.0833333333333313E-3</v>
      </c>
      <c r="JR68" s="4">
        <f t="shared" si="12"/>
        <v>0.8989499999999998</v>
      </c>
      <c r="JS68" s="4">
        <f t="shared" si="13"/>
        <v>0.72930000000000006</v>
      </c>
      <c r="JT68" s="4">
        <f t="shared" si="14"/>
        <v>0.94574999999999998</v>
      </c>
      <c r="JU68" s="4">
        <f t="shared" si="15"/>
        <v>0.17065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r=0.5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r=0.5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k=10, r=0.5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k=50, r=0.5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r=0.5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0.59184999999999999</v>
      </c>
      <c r="JO69" s="4">
        <f t="shared" si="9"/>
        <v>0.61811666666666665</v>
      </c>
      <c r="JP69" s="4">
        <f t="shared" si="10"/>
        <v>0.2218</v>
      </c>
      <c r="JQ69" s="4">
        <f t="shared" si="11"/>
        <v>8.0833333333333313E-3</v>
      </c>
      <c r="JR69" s="4">
        <f t="shared" si="12"/>
        <v>0.89736666666666665</v>
      </c>
      <c r="JS69" s="4">
        <f t="shared" si="13"/>
        <v>0.72733333333333328</v>
      </c>
      <c r="JT69" s="4">
        <f t="shared" si="14"/>
        <v>0.94574999999999998</v>
      </c>
      <c r="JU69" s="4">
        <f t="shared" si="15"/>
        <v>0.14086666666666667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r=0.5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r=0.5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r=0.5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r=0.5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r=0.5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0.59724999999999995</v>
      </c>
      <c r="JO70" s="4">
        <f t="shared" si="9"/>
        <v>0.62281666666666669</v>
      </c>
      <c r="JP70" s="4">
        <f t="shared" si="10"/>
        <v>0.21409999999999998</v>
      </c>
      <c r="JQ70" s="4">
        <f t="shared" si="11"/>
        <v>8.0000000000000002E-3</v>
      </c>
      <c r="JR70" s="4">
        <f t="shared" si="12"/>
        <v>0.90641666666666676</v>
      </c>
      <c r="JS70" s="4">
        <f t="shared" si="13"/>
        <v>0.7416666666666667</v>
      </c>
      <c r="JT70" s="4">
        <f t="shared" si="14"/>
        <v>0.94051666666666678</v>
      </c>
      <c r="JU70" s="4">
        <f t="shared" si="15"/>
        <v>0.16911666666666667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r=0.5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r=0.5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r=0.5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k=10, r=0.5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r=0.5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0.59079999999999988</v>
      </c>
      <c r="JO71" s="4">
        <f t="shared" si="9"/>
        <v>0.6133333333333334</v>
      </c>
      <c r="JP71" s="4">
        <f t="shared" si="10"/>
        <v>0.22373333333333334</v>
      </c>
      <c r="JQ71" s="4">
        <f t="shared" si="11"/>
        <v>8.1333333333333327E-3</v>
      </c>
      <c r="JR71" s="4">
        <f t="shared" si="12"/>
        <v>0.89778333333333327</v>
      </c>
      <c r="JS71" s="4">
        <f t="shared" si="13"/>
        <v>0.72433333333333338</v>
      </c>
      <c r="JT71" s="4">
        <f t="shared" si="14"/>
        <v>0.94574999999999998</v>
      </c>
      <c r="JU71" s="4">
        <f t="shared" si="15"/>
        <v>0.14733333333333332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r=0.5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r=0.5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r=0.5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r=0.5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r=0.5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0.59125000000000005</v>
      </c>
      <c r="JO72" s="4">
        <f t="shared" si="9"/>
        <v>0.61425000000000007</v>
      </c>
      <c r="JP72" s="4">
        <f t="shared" si="10"/>
        <v>0.22045000000000003</v>
      </c>
      <c r="JQ72" s="4">
        <f t="shared" si="11"/>
        <v>8.0833333333333313E-3</v>
      </c>
      <c r="JR72" s="4">
        <f t="shared" si="12"/>
        <v>0.89851666666666652</v>
      </c>
      <c r="JS72" s="4">
        <f t="shared" si="13"/>
        <v>0.73009999999999986</v>
      </c>
      <c r="JT72" s="4">
        <f t="shared" si="14"/>
        <v>0.94574999999999998</v>
      </c>
      <c r="JU72" s="4">
        <f t="shared" si="15"/>
        <v>0.14146666666666666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r=0.5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r=0.5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k=10, r=0.5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k=10, r=0.5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r=0.5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0.59293333333333331</v>
      </c>
      <c r="JO73" s="4">
        <f t="shared" si="9"/>
        <v>0.62</v>
      </c>
      <c r="JP73" s="4">
        <f t="shared" si="10"/>
        <v>0.21404999999999999</v>
      </c>
      <c r="JQ73" s="4">
        <f t="shared" si="11"/>
        <v>8.0833333333333313E-3</v>
      </c>
      <c r="JR73" s="4">
        <f t="shared" si="12"/>
        <v>0.90010000000000001</v>
      </c>
      <c r="JS73" s="4">
        <f t="shared" si="13"/>
        <v>0.73048333333333326</v>
      </c>
      <c r="JT73" s="4">
        <f t="shared" si="14"/>
        <v>0.94574999999999998</v>
      </c>
      <c r="JU73" s="4">
        <f t="shared" si="15"/>
        <v>0.15715000000000001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r=0.5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r=0.5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k=10, r=0.5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r=0.5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r=0.5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0.59696666666666665</v>
      </c>
      <c r="JO74" s="4">
        <f t="shared" si="9"/>
        <v>0.62168333333333325</v>
      </c>
      <c r="JP74" s="4">
        <f t="shared" si="10"/>
        <v>0.21501666666666666</v>
      </c>
      <c r="JQ74" s="4">
        <f t="shared" si="11"/>
        <v>8.0000000000000002E-3</v>
      </c>
      <c r="JR74" s="4">
        <f t="shared" si="12"/>
        <v>0.90610000000000002</v>
      </c>
      <c r="JS74" s="4">
        <f t="shared" si="13"/>
        <v>0.74101666666666677</v>
      </c>
      <c r="JT74" s="4">
        <f t="shared" si="14"/>
        <v>0.94048333333333334</v>
      </c>
      <c r="JU74" s="4">
        <f t="shared" si="15"/>
        <v>0.14159999999999998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r=0.5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r=0.5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r=0.5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k=10, r=0.5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r=0.5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0.59079999999999988</v>
      </c>
      <c r="JO75" s="4">
        <f t="shared" ref="JO75:JO109" si="17">AVERAGEIFS(B75:JM75,metrics.rec,"MSE")</f>
        <v>0.61576666666666668</v>
      </c>
      <c r="JP75" s="4">
        <f t="shared" ref="JP75:JP109" si="18">AVERAGEIFS(B75:JM75,metrics.rec,"R")</f>
        <v>0.22383333333333336</v>
      </c>
      <c r="JQ75" s="4">
        <f t="shared" ref="JQ75:JQ109" si="19">AVERAGEIFS(B75:JM75,metrics.rec,"Precision")</f>
        <v>8.0833333333333313E-3</v>
      </c>
      <c r="JR75" s="4">
        <f t="shared" ref="JR75:JR109" si="20">AVERAGEIFS(B75:JM75,metrics.rec,"Recall")</f>
        <v>0.89721666666666666</v>
      </c>
      <c r="JS75" s="4">
        <f t="shared" ref="JS75:JS109" si="21">AVERAGEIFS(B75:JM75,metrics.rec,"Coverage")</f>
        <v>0.72691666666666654</v>
      </c>
      <c r="JT75" s="4">
        <f t="shared" ref="JT75:JT109" si="22">AVERAGEIFS(B75:JM75,metrics.rec,"Recatio")</f>
        <v>0.94574999999999998</v>
      </c>
      <c r="JU75" s="4">
        <f t="shared" ref="JU75:JU109" si="23">AVERAGEIFS(B75:JM75,metrics.rec,"Time")</f>
        <v>0.14018333333333335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r=0.5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r=0.5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r=0.5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k=10, r=0.5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r=0.5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r=0.5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0.5960833333333333</v>
      </c>
      <c r="JO76" s="4">
        <f t="shared" si="17"/>
        <v>0.62195</v>
      </c>
      <c r="JP76" s="4">
        <f t="shared" si="18"/>
        <v>0.20813333333333331</v>
      </c>
      <c r="JQ76" s="4">
        <f t="shared" si="19"/>
        <v>8.0833333333333313E-3</v>
      </c>
      <c r="JR76" s="4">
        <f t="shared" si="20"/>
        <v>0.90015000000000001</v>
      </c>
      <c r="JS76" s="4">
        <f t="shared" si="21"/>
        <v>0.7302833333333334</v>
      </c>
      <c r="JT76" s="4">
        <f t="shared" si="22"/>
        <v>0.94574999999999998</v>
      </c>
      <c r="JU76" s="4">
        <f t="shared" si="23"/>
        <v>0.13739999999999999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r=0.5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r=0.5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k=10, r=0.5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r=0.5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r=0.5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0.75756666666666661</v>
      </c>
      <c r="JO77" s="4">
        <f t="shared" si="17"/>
        <v>0.93889999999999996</v>
      </c>
      <c r="JP77" s="4">
        <f t="shared" si="18"/>
        <v>0.19803333333333337</v>
      </c>
      <c r="JQ77" s="4">
        <f t="shared" si="19"/>
        <v>1.0933333333333331E-2</v>
      </c>
      <c r="JR77" s="4">
        <f t="shared" si="20"/>
        <v>0.91523333333333345</v>
      </c>
      <c r="JS77" s="4">
        <f t="shared" si="21"/>
        <v>0.54969999999999997</v>
      </c>
      <c r="JT77" s="4">
        <f t="shared" si="22"/>
        <v>0.94433333333333336</v>
      </c>
      <c r="JU77" s="4">
        <f t="shared" si="23"/>
        <v>0.18246666666666667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r=0.5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r=0.5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r=0.5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r=0.5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k=10, r=0.5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r=0.5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0.59189999999999998</v>
      </c>
      <c r="JO78" s="4">
        <f t="shared" si="17"/>
        <v>0.61373333333333335</v>
      </c>
      <c r="JP78" s="4">
        <f t="shared" si="18"/>
        <v>0.21743333333333334</v>
      </c>
      <c r="JQ78" s="4">
        <f t="shared" si="19"/>
        <v>8.0666666666666664E-3</v>
      </c>
      <c r="JR78" s="4">
        <f t="shared" si="20"/>
        <v>0.89803333333333324</v>
      </c>
      <c r="JS78" s="4">
        <f t="shared" si="21"/>
        <v>0.73116666666666674</v>
      </c>
      <c r="JT78" s="4">
        <f t="shared" si="22"/>
        <v>0.94636666666666669</v>
      </c>
      <c r="JU78" s="4">
        <f t="shared" si="23"/>
        <v>0.18043333333333333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r=0.5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r=0.5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k=10, r=0.5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k=10, r=0.5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r=0.5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0.59023333333333328</v>
      </c>
      <c r="JO79" s="4">
        <f t="shared" si="17"/>
        <v>0.61131666666666662</v>
      </c>
      <c r="JP79" s="4">
        <f t="shared" si="18"/>
        <v>0.21855000000000002</v>
      </c>
      <c r="JQ79" s="4">
        <f t="shared" si="19"/>
        <v>1.0516666666666667E-2</v>
      </c>
      <c r="JR79" s="4">
        <f t="shared" si="20"/>
        <v>0.89113333333333333</v>
      </c>
      <c r="JS79" s="4">
        <f t="shared" si="21"/>
        <v>0.55512499999999998</v>
      </c>
      <c r="JT79" s="4">
        <f t="shared" si="22"/>
        <v>0.93976666666666675</v>
      </c>
      <c r="JU79" s="4">
        <f t="shared" si="23"/>
        <v>0.14648333333333333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r=0.5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r=0.5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r=0.5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k=10, r=0.5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r=0.5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r=0.5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0.59456666666666658</v>
      </c>
      <c r="JO80" s="4">
        <f t="shared" si="17"/>
        <v>0.61413333333333331</v>
      </c>
      <c r="JP80" s="4">
        <f t="shared" si="18"/>
        <v>0.21336666666666668</v>
      </c>
      <c r="JQ80" s="4">
        <f t="shared" si="19"/>
        <v>1.06E-2</v>
      </c>
      <c r="JR80" s="4">
        <f t="shared" si="20"/>
        <v>0.89283333333333337</v>
      </c>
      <c r="JS80" s="4">
        <f t="shared" si="21"/>
        <v>0.55206666666666659</v>
      </c>
      <c r="JT80" s="4">
        <f t="shared" si="22"/>
        <v>0.94433333333333336</v>
      </c>
      <c r="JU80" s="4">
        <f t="shared" si="23"/>
        <v>0.16070000000000001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r=0.5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r=0.5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r=0.5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k=10, r=0.5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k=50, r=0.5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r=0.5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0.59483333333333333</v>
      </c>
      <c r="JO81" s="4">
        <f t="shared" si="17"/>
        <v>0.62686666666666657</v>
      </c>
      <c r="JP81" s="4">
        <f t="shared" si="18"/>
        <v>0.215</v>
      </c>
      <c r="JQ81" s="4">
        <f t="shared" si="19"/>
        <v>8.3000000000000001E-3</v>
      </c>
      <c r="JR81" s="4">
        <f t="shared" si="20"/>
        <v>0.8958666666666667</v>
      </c>
      <c r="JS81" s="4">
        <f t="shared" si="21"/>
        <v>0.7069333333333333</v>
      </c>
      <c r="JT81" s="4">
        <f t="shared" si="22"/>
        <v>0.94463333333333332</v>
      </c>
      <c r="JU81" s="4">
        <f t="shared" si="23"/>
        <v>0.17803333333333335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r=0.5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r=0.5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k=10, r=0.5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k=10, r=0.5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r=0.5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0.58636666666666659</v>
      </c>
      <c r="JO82" s="4">
        <f t="shared" si="17"/>
        <v>0.59359999999999991</v>
      </c>
      <c r="JP82" s="4">
        <f t="shared" si="18"/>
        <v>0.21869999999999998</v>
      </c>
      <c r="JQ82" s="4">
        <f t="shared" si="19"/>
        <v>1.5333333333333332E-2</v>
      </c>
      <c r="JR82" s="4">
        <f t="shared" si="20"/>
        <v>0.8754333333333334</v>
      </c>
      <c r="JS82" s="4">
        <f t="shared" si="21"/>
        <v>0.37343333333333334</v>
      </c>
      <c r="JT82" s="4">
        <f t="shared" si="22"/>
        <v>0.93853333333333333</v>
      </c>
      <c r="JU82" s="4">
        <f t="shared" si="23"/>
        <v>0.18786666666666665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r=0.5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r=0.5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r=0.5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k=50, r=0.5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r=0.5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0.77856666666666674</v>
      </c>
      <c r="JO83" s="4">
        <f t="shared" si="17"/>
        <v>1.0290333333333335</v>
      </c>
      <c r="JP83" s="4">
        <f t="shared" si="18"/>
        <v>0.1052</v>
      </c>
      <c r="JQ83" s="4">
        <f t="shared" si="19"/>
        <v>8.7666666666666674E-3</v>
      </c>
      <c r="JR83" s="4">
        <f t="shared" si="20"/>
        <v>0.69843333333333335</v>
      </c>
      <c r="JS83" s="4">
        <f t="shared" si="21"/>
        <v>0.50380000000000003</v>
      </c>
      <c r="JT83" s="4">
        <f t="shared" si="22"/>
        <v>0.84666666666666668</v>
      </c>
      <c r="JU83" s="4">
        <f t="shared" si="23"/>
        <v>1.5105666666666666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r=0.5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r=0.5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k=50, r=0.5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r=0.5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0.58230000000000004</v>
      </c>
      <c r="JO84" s="4">
        <f t="shared" si="17"/>
        <v>0.5934666666666667</v>
      </c>
      <c r="JP84" s="4">
        <f t="shared" si="18"/>
        <v>0.22575000000000003</v>
      </c>
      <c r="JQ84" s="4">
        <f t="shared" si="19"/>
        <v>1.9450000000000002E-2</v>
      </c>
      <c r="JR84" s="4">
        <f t="shared" si="20"/>
        <v>0.86101666666666665</v>
      </c>
      <c r="JS84" s="4">
        <f t="shared" si="21"/>
        <v>0.29070000000000001</v>
      </c>
      <c r="JT84" s="4">
        <f t="shared" si="22"/>
        <v>0.94268333333333343</v>
      </c>
      <c r="JU84" s="4">
        <f t="shared" si="23"/>
        <v>0.14309999999999998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r=0.5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r=0.5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r=0.5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k=20, r=0.5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r=0.5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r=0.5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0.58693333333333342</v>
      </c>
      <c r="JO85" s="4">
        <f t="shared" si="17"/>
        <v>0.59856666666666669</v>
      </c>
      <c r="JP85" s="4">
        <f t="shared" si="18"/>
        <v>0.21506666666666666</v>
      </c>
      <c r="JQ85" s="4">
        <f t="shared" si="19"/>
        <v>1.95E-2</v>
      </c>
      <c r="JR85" s="4">
        <f t="shared" si="20"/>
        <v>0.86343333333333339</v>
      </c>
      <c r="JS85" s="4">
        <f t="shared" si="21"/>
        <v>0.29053333333333337</v>
      </c>
      <c r="JT85" s="4">
        <f t="shared" si="22"/>
        <v>0.94349999999999989</v>
      </c>
      <c r="JU85" s="4">
        <f t="shared" si="23"/>
        <v>0.21149999999999999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r=0.5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r=0.5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r=0.5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k=10, r=0.5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r=0.5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r=0.5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0.58326666666666671</v>
      </c>
      <c r="JO86" s="4">
        <f t="shared" si="17"/>
        <v>0.59316666666666673</v>
      </c>
      <c r="JP86" s="4">
        <f t="shared" si="18"/>
        <v>0.22160000000000002</v>
      </c>
      <c r="JQ86" s="4">
        <f t="shared" si="19"/>
        <v>1.946666666666667E-2</v>
      </c>
      <c r="JR86" s="4">
        <f t="shared" si="20"/>
        <v>0.86149999999999993</v>
      </c>
      <c r="JS86" s="4">
        <f t="shared" si="21"/>
        <v>0.29016666666666668</v>
      </c>
      <c r="JT86" s="4">
        <f t="shared" si="22"/>
        <v>0.94349999999999989</v>
      </c>
      <c r="JU86" s="4">
        <f t="shared" si="23"/>
        <v>0.20583333333333331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r=0.5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r=0.5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r=0.5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r=0.5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r=0.5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r=0.5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0.58951666666666658</v>
      </c>
      <c r="JO87" s="4">
        <f t="shared" si="17"/>
        <v>0.60938333333333328</v>
      </c>
      <c r="JP87" s="4">
        <f t="shared" si="18"/>
        <v>0.21831666666666669</v>
      </c>
      <c r="JQ87" s="4">
        <f t="shared" si="19"/>
        <v>1.0516666666666667E-2</v>
      </c>
      <c r="JR87" s="4">
        <f t="shared" si="20"/>
        <v>0.89066666666666672</v>
      </c>
      <c r="JS87" s="4">
        <f t="shared" si="21"/>
        <v>0.55481666666666662</v>
      </c>
      <c r="JT87" s="4">
        <f t="shared" si="22"/>
        <v>0.94296666666666662</v>
      </c>
      <c r="JU87" s="4">
        <f t="shared" si="23"/>
        <v>0.13013333333333332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r=0.5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r=0.5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r=0.5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r=0.5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r=0.5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r=0.5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0.59019999999999995</v>
      </c>
      <c r="JO88" s="4">
        <f t="shared" si="17"/>
        <v>0.60793333333333333</v>
      </c>
      <c r="JP88" s="4">
        <f t="shared" si="18"/>
        <v>0.22513333333333332</v>
      </c>
      <c r="JQ88" s="4">
        <f t="shared" si="19"/>
        <v>1.0566666666666667E-2</v>
      </c>
      <c r="JR88" s="4">
        <f t="shared" si="20"/>
        <v>0.89113333333333333</v>
      </c>
      <c r="JS88" s="4">
        <f t="shared" si="21"/>
        <v>0.55293333333333328</v>
      </c>
      <c r="JT88" s="4">
        <f t="shared" si="22"/>
        <v>0.94013333333333338</v>
      </c>
      <c r="JU88" s="4">
        <f t="shared" si="23"/>
        <v>0.20486666666666667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r=0.5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r=0.5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r=0.5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k=10, r=0.5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k=50, r=0.5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r=0.5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0.5880333333333333</v>
      </c>
      <c r="JO89" s="4">
        <f t="shared" si="17"/>
        <v>0.6075166666666667</v>
      </c>
      <c r="JP89" s="4">
        <f t="shared" si="18"/>
        <v>0.22368333333333335</v>
      </c>
      <c r="JQ89" s="4">
        <f t="shared" si="19"/>
        <v>1.0549999999999999E-2</v>
      </c>
      <c r="JR89" s="4">
        <f t="shared" si="20"/>
        <v>0.89058333333333339</v>
      </c>
      <c r="JS89" s="4">
        <f t="shared" si="21"/>
        <v>0.55328333333333335</v>
      </c>
      <c r="JT89" s="4">
        <f t="shared" si="22"/>
        <v>0.93975000000000009</v>
      </c>
      <c r="JU89" s="4">
        <f t="shared" si="23"/>
        <v>0.15226666666666666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r=0.5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r=0.5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r=0.5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k=10, r=0.5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r=0.5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r=0.5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0.58873333333333333</v>
      </c>
      <c r="JO90" s="4">
        <f t="shared" ref="JO90" si="25">AVERAGEIFS(B90:JM90,metrics.rec,"MSE")</f>
        <v>0.6071333333333333</v>
      </c>
      <c r="JP90" s="4">
        <f t="shared" ref="JP90" si="26">AVERAGEIFS(B90:JM90,metrics.rec,"R")</f>
        <v>0.2258</v>
      </c>
      <c r="JQ90" s="4">
        <f t="shared" ref="JQ90" si="27">AVERAGEIFS(B90:JM90,metrics.rec,"Precision")</f>
        <v>1.0549999999999999E-2</v>
      </c>
      <c r="JR90" s="4">
        <f t="shared" ref="JR90" si="28">AVERAGEIFS(B90:JM90,metrics.rec,"Recall")</f>
        <v>0.8902833333333332</v>
      </c>
      <c r="JS90" s="4">
        <f t="shared" ref="JS90" si="29">AVERAGEIFS(B90:JM90,metrics.rec,"Coverage")</f>
        <v>0.55294999999999994</v>
      </c>
      <c r="JT90" s="4">
        <f t="shared" ref="JT90" si="30">AVERAGEIFS(B90:JM90,metrics.rec,"Recatio")</f>
        <v>0.93975000000000009</v>
      </c>
      <c r="JU90" s="4">
        <f t="shared" ref="JU90" si="31">AVERAGEIFS(B90:JM90,metrics.rec,"Time")</f>
        <v>0.14766666666666667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r=0.5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r=0.5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r=0.5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k=10, r=0.5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r=0.5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r=0.5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0.58909999999999996</v>
      </c>
      <c r="JO91" s="4">
        <f t="shared" ref="JO91" si="33">AVERAGEIFS(B91:JM91,metrics.rec,"MSE")</f>
        <v>0.60806666666666664</v>
      </c>
      <c r="JP91" s="4">
        <f t="shared" ref="JP91" si="34">AVERAGEIFS(B91:JM91,metrics.rec,"R")</f>
        <v>0.22434999999999997</v>
      </c>
      <c r="JQ91" s="4">
        <f t="shared" ref="JQ91" si="35">AVERAGEIFS(B91:JM91,metrics.rec,"Precision")</f>
        <v>1.0549999999999999E-2</v>
      </c>
      <c r="JR91" s="4">
        <f t="shared" ref="JR91" si="36">AVERAGEIFS(B91:JM91,metrics.rec,"Recall")</f>
        <v>0.89036666666666653</v>
      </c>
      <c r="JS91" s="4">
        <f t="shared" ref="JS91" si="37">AVERAGEIFS(B91:JM91,metrics.rec,"Coverage")</f>
        <v>0.55328333333333335</v>
      </c>
      <c r="JT91" s="4">
        <f t="shared" ref="JT91" si="38">AVERAGEIFS(B91:JM91,metrics.rec,"Recatio")</f>
        <v>0.93975000000000009</v>
      </c>
      <c r="JU91" s="4">
        <f t="shared" ref="JU91" si="39">AVERAGEIFS(B91:JM91,metrics.rec,"Time")</f>
        <v>0.14023333333333335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r=0.5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r=0.5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r=0.5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k=10, r=0.5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r=0.5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r=0.5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0.58908333333333329</v>
      </c>
      <c r="JO92" s="4">
        <f t="shared" si="17"/>
        <v>0.60731666666666662</v>
      </c>
      <c r="JP92" s="4">
        <f t="shared" si="18"/>
        <v>0.22519999999999998</v>
      </c>
      <c r="JQ92" s="4">
        <f t="shared" si="19"/>
        <v>1.0549999999999999E-2</v>
      </c>
      <c r="JR92" s="4">
        <f t="shared" si="20"/>
        <v>0.8901</v>
      </c>
      <c r="JS92" s="4">
        <f t="shared" si="21"/>
        <v>0.55337499999999995</v>
      </c>
      <c r="JT92" s="4">
        <f t="shared" si="22"/>
        <v>0.93976666666666675</v>
      </c>
      <c r="JU92" s="4">
        <f t="shared" si="23"/>
        <v>0.14826666666666669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r=0.5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r=0.5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r=0.5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k=10, r=0.5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r=0.5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r=0.5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0.60433333333333328</v>
      </c>
      <c r="JO93" s="4">
        <f t="shared" si="17"/>
        <v>0.63403333333333334</v>
      </c>
      <c r="JP93" s="4">
        <f t="shared" si="18"/>
        <v>0.21003333333333332</v>
      </c>
      <c r="JQ93" s="4">
        <f t="shared" si="19"/>
        <v>8.0666666666666664E-3</v>
      </c>
      <c r="JR93" s="4">
        <f t="shared" si="20"/>
        <v>0.89323333333333332</v>
      </c>
      <c r="JS93" s="4">
        <f t="shared" si="21"/>
        <v>0.72663333333333335</v>
      </c>
      <c r="JT93" s="4">
        <f t="shared" si="22"/>
        <v>0.94636666666666669</v>
      </c>
      <c r="JU93" s="4">
        <f t="shared" si="23"/>
        <v>0.28803333333333331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r=0.5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r=0.5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r=0.5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k=10, r=0.5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r=0.5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0.59243333333333337</v>
      </c>
      <c r="JO94" s="4">
        <f t="shared" si="17"/>
        <v>0.6133333333333334</v>
      </c>
      <c r="JP94" s="4">
        <f t="shared" si="18"/>
        <v>0.21290000000000001</v>
      </c>
      <c r="JQ94" s="4">
        <f t="shared" si="19"/>
        <v>1.0500000000000001E-2</v>
      </c>
      <c r="JR94" s="4">
        <f t="shared" si="20"/>
        <v>0.89279999999999993</v>
      </c>
      <c r="JS94" s="4">
        <f t="shared" si="21"/>
        <v>0.55756666666666665</v>
      </c>
      <c r="JT94" s="4">
        <f t="shared" si="22"/>
        <v>0.94396666666666673</v>
      </c>
      <c r="JU94" s="4">
        <f t="shared" si="23"/>
        <v>0.21960000000000002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r=0.5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r=0.5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r=0.5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k=10, r=0.5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k=50, r=0.5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r=0.5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0.58966666666666667</v>
      </c>
      <c r="JO95" s="4">
        <f t="shared" si="17"/>
        <v>0.60983333333333334</v>
      </c>
      <c r="JP95" s="4">
        <f t="shared" si="18"/>
        <v>0.2177</v>
      </c>
      <c r="JQ95" s="4">
        <f t="shared" si="19"/>
        <v>1.0500000000000001E-2</v>
      </c>
      <c r="JR95" s="4">
        <f t="shared" si="20"/>
        <v>0.89110000000000011</v>
      </c>
      <c r="JS95" s="4">
        <f t="shared" si="21"/>
        <v>0.55489999999999995</v>
      </c>
      <c r="JT95" s="4">
        <f t="shared" si="22"/>
        <v>0.94016666666666671</v>
      </c>
      <c r="JU95" s="4">
        <f t="shared" si="23"/>
        <v>0.2107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r=0.5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r=0.5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r=0.5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r=0.5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k=50, r=0.5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r=0.5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0.59206666666666674</v>
      </c>
      <c r="JO96" s="4">
        <f t="shared" si="17"/>
        <v>0.61598333333333333</v>
      </c>
      <c r="JP96" s="4">
        <f t="shared" si="18"/>
        <v>0.21881666666666669</v>
      </c>
      <c r="JQ96" s="4">
        <f t="shared" si="19"/>
        <v>8.0833333333333313E-3</v>
      </c>
      <c r="JR96" s="4">
        <f t="shared" si="20"/>
        <v>0.89883333333333326</v>
      </c>
      <c r="JS96" s="4">
        <f t="shared" si="21"/>
        <v>0.72907500000000003</v>
      </c>
      <c r="JT96" s="4">
        <f t="shared" si="22"/>
        <v>0.94574999999999998</v>
      </c>
      <c r="JU96" s="4">
        <f t="shared" si="23"/>
        <v>0.14941666666666667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r=0.5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r=0.5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r=0.5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k=50, r=0.5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r=0.5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0.5907</v>
      </c>
      <c r="JO97" s="4">
        <f t="shared" si="17"/>
        <v>0.61548333333333327</v>
      </c>
      <c r="JP97" s="4">
        <f t="shared" si="18"/>
        <v>0.22298333333333331</v>
      </c>
      <c r="JQ97" s="4">
        <f t="shared" si="19"/>
        <v>8.0833333333333313E-3</v>
      </c>
      <c r="JR97" s="4">
        <f t="shared" si="20"/>
        <v>0.8979166666666667</v>
      </c>
      <c r="JS97" s="4">
        <f t="shared" si="21"/>
        <v>0.72777500000000006</v>
      </c>
      <c r="JT97" s="4">
        <f t="shared" si="22"/>
        <v>0.94574999999999998</v>
      </c>
      <c r="JU97" s="4">
        <f t="shared" si="23"/>
        <v>0.14073333333333335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r=0.5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r=0.5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k=10, r=0.5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k=50, r=0.5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r=0.5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0.59635000000000005</v>
      </c>
      <c r="JO98" s="4">
        <f t="shared" si="17"/>
        <v>0.62275000000000003</v>
      </c>
      <c r="JP98" s="4">
        <f t="shared" si="18"/>
        <v>0.21233333333333335</v>
      </c>
      <c r="JQ98" s="4">
        <f t="shared" si="19"/>
        <v>8.2166666666666673E-3</v>
      </c>
      <c r="JR98" s="4">
        <f t="shared" si="20"/>
        <v>0.90056666666666663</v>
      </c>
      <c r="JS98" s="4">
        <f t="shared" si="21"/>
        <v>0.71936666666666671</v>
      </c>
      <c r="JT98" s="4">
        <f t="shared" si="22"/>
        <v>0.94574999999999998</v>
      </c>
      <c r="JU98" s="4">
        <f t="shared" si="23"/>
        <v>0.12426666666666665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r=0.5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r=0.5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k=10, r=0.5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k=10, r=0.5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r=0.5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0.59193333333333342</v>
      </c>
      <c r="JO99" s="4">
        <f t="shared" si="17"/>
        <v>0.61654999999999993</v>
      </c>
      <c r="JP99" s="4">
        <f t="shared" si="18"/>
        <v>0.2202833333333333</v>
      </c>
      <c r="JQ99" s="4">
        <f t="shared" si="19"/>
        <v>8.0833333333333313E-3</v>
      </c>
      <c r="JR99" s="4">
        <f t="shared" si="20"/>
        <v>0.89783333333333337</v>
      </c>
      <c r="JS99" s="4">
        <f t="shared" si="21"/>
        <v>0.72931666666666661</v>
      </c>
      <c r="JT99" s="4">
        <f t="shared" si="22"/>
        <v>0.94574999999999998</v>
      </c>
      <c r="JU99" s="4">
        <f t="shared" si="23"/>
        <v>0.14455000000000004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r=0.5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r=0.5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r=0.5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r=0.5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r=0.5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0.59260000000000002</v>
      </c>
      <c r="JO104" s="4">
        <f t="shared" si="17"/>
        <v>0.61229999999999996</v>
      </c>
      <c r="JP104" s="4">
        <f t="shared" si="18"/>
        <v>0.2097</v>
      </c>
      <c r="JQ104" s="4">
        <f t="shared" si="19"/>
        <v>1.0533333333333334E-2</v>
      </c>
      <c r="JR104" s="4">
        <f t="shared" si="20"/>
        <v>0.89253333333333329</v>
      </c>
      <c r="JS104" s="4">
        <f t="shared" si="21"/>
        <v>0.55473333333333341</v>
      </c>
      <c r="JT104" s="4">
        <f t="shared" si="22"/>
        <v>0.94006666666666661</v>
      </c>
      <c r="JU104" s="4">
        <f t="shared" si="23"/>
        <v>0.20626666666666668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0.59219999999999995</v>
      </c>
      <c r="JO106" s="4">
        <f t="shared" si="17"/>
        <v>0.61019999999999996</v>
      </c>
      <c r="JP106" s="4">
        <f t="shared" si="18"/>
        <v>0.21916666666666665</v>
      </c>
      <c r="JQ106" s="4">
        <f t="shared" si="19"/>
        <v>1.0633333333333333E-2</v>
      </c>
      <c r="JR106" s="4">
        <f t="shared" si="20"/>
        <v>0.89190000000000003</v>
      </c>
      <c r="JS106" s="4">
        <f t="shared" si="21"/>
        <v>0.54963333333333331</v>
      </c>
      <c r="JT106" s="4">
        <f t="shared" si="22"/>
        <v>0.94433333333333336</v>
      </c>
      <c r="JU106" s="4">
        <f t="shared" si="23"/>
        <v>0.2069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0.58689999999999998</v>
      </c>
      <c r="JO107" s="4">
        <f t="shared" si="17"/>
        <v>0.60323333333333329</v>
      </c>
      <c r="JP107" s="4">
        <f t="shared" si="18"/>
        <v>0.23209999999999997</v>
      </c>
      <c r="JQ107" s="4">
        <f t="shared" si="19"/>
        <v>1.0633333333333333E-2</v>
      </c>
      <c r="JR107" s="4">
        <f t="shared" si="20"/>
        <v>0.8891</v>
      </c>
      <c r="JS107" s="4">
        <f t="shared" si="21"/>
        <v>0.54803333333333326</v>
      </c>
      <c r="JT107" s="4">
        <f t="shared" si="22"/>
        <v>0.94433333333333336</v>
      </c>
      <c r="JU107" s="4">
        <f t="shared" si="23"/>
        <v>0.20873333333333335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0.59186666666666665</v>
      </c>
      <c r="JO108" s="4">
        <f t="shared" si="17"/>
        <v>0.60786666666666667</v>
      </c>
      <c r="JP108" s="4">
        <f t="shared" si="18"/>
        <v>0.19593333333333332</v>
      </c>
      <c r="JQ108" s="4">
        <f t="shared" si="19"/>
        <v>1.95E-2</v>
      </c>
      <c r="JR108" s="4">
        <f t="shared" si="20"/>
        <v>0.86003333333333332</v>
      </c>
      <c r="JS108" s="4">
        <f t="shared" si="21"/>
        <v>0.28946666666666665</v>
      </c>
      <c r="JT108" s="4">
        <f t="shared" si="22"/>
        <v>0.94349999999999989</v>
      </c>
      <c r="JU108" s="4">
        <f t="shared" si="23"/>
        <v>0.20456666666666665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0.59006666666666663</v>
      </c>
      <c r="JO109" s="4">
        <f t="shared" si="17"/>
        <v>0.60499999999999998</v>
      </c>
      <c r="JP109" s="4">
        <f t="shared" si="18"/>
        <v>0.2079333333333333</v>
      </c>
      <c r="JQ109" s="4">
        <f t="shared" si="19"/>
        <v>1.95E-2</v>
      </c>
      <c r="JR109" s="4">
        <f t="shared" si="20"/>
        <v>0.86336666666666673</v>
      </c>
      <c r="JS109" s="4">
        <f t="shared" si="21"/>
        <v>0.29036666666666666</v>
      </c>
      <c r="JT109" s="4">
        <f t="shared" si="22"/>
        <v>0.94349999999999989</v>
      </c>
      <c r="JU109" s="4">
        <f t="shared" si="23"/>
        <v>0.20789999999999997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k=10,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0.91206666666666669</v>
      </c>
      <c r="JO110" s="4">
        <f t="shared" ref="JO110:JO145" si="49">AVERAGEIFS(B110:JM110,metrics.rec,"MSE")</f>
        <v>1.4807333333333332</v>
      </c>
      <c r="JP110" s="4">
        <f t="shared" ref="JP110:JP145" si="50">AVERAGEIFS(B110:JM110,metrics.rec,"R")</f>
        <v>7.8733333333333336E-2</v>
      </c>
      <c r="JQ110" s="4">
        <f t="shared" ref="JQ110:JQ145" si="51">AVERAGEIFS(B110:JM110,metrics.rec,"Precision")</f>
        <v>4.9333333333333338E-3</v>
      </c>
      <c r="JR110" s="4">
        <f t="shared" ref="JR110:JR145" si="52">AVERAGEIFS(B110:JM110,metrics.rec,"Recall")</f>
        <v>0.16693333333333335</v>
      </c>
      <c r="JS110" s="4">
        <f t="shared" ref="JS110:JS145" si="53">AVERAGEIFS(B110:JM110,metrics.rec,"Coverage")</f>
        <v>0.10796666666666667</v>
      </c>
      <c r="JT110" s="4">
        <f t="shared" ref="JT110:JT145" si="54">AVERAGEIFS(B110:JM110,metrics.rec,"Recatio")</f>
        <v>0.18313333333333334</v>
      </c>
      <c r="JU110" s="4">
        <f t="shared" ref="JU110:JU145" si="55">AVERAGEIFS(B110:JM110,metrics.rec,"Time")</f>
        <v>0.2427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0.60033333333333327</v>
      </c>
      <c r="JO111" s="4">
        <f t="shared" si="49"/>
        <v>0.62376666666666669</v>
      </c>
      <c r="JP111" s="4">
        <f t="shared" si="50"/>
        <v>0.20420000000000002</v>
      </c>
      <c r="JQ111" s="4">
        <f t="shared" si="51"/>
        <v>1.2633333333333335E-2</v>
      </c>
      <c r="JR111" s="4">
        <f t="shared" si="52"/>
        <v>0.87276666666666669</v>
      </c>
      <c r="JS111" s="4">
        <f t="shared" si="53"/>
        <v>0.45219999999999999</v>
      </c>
      <c r="JT111" s="4">
        <f t="shared" si="54"/>
        <v>0.94220000000000004</v>
      </c>
      <c r="JU111" s="4">
        <f t="shared" si="55"/>
        <v>0.21309999999999998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k=50,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0.58379999999999999</v>
      </c>
      <c r="JO112" s="4">
        <f t="shared" si="49"/>
        <v>0.59076666666666666</v>
      </c>
      <c r="JP112" s="4">
        <f t="shared" si="50"/>
        <v>0.2218</v>
      </c>
      <c r="JQ112" s="4">
        <f t="shared" si="51"/>
        <v>1.2566666666666665E-2</v>
      </c>
      <c r="JR112" s="4">
        <f t="shared" si="52"/>
        <v>0.86583333333333323</v>
      </c>
      <c r="JS112" s="4">
        <f t="shared" si="53"/>
        <v>0.45176666666666665</v>
      </c>
      <c r="JT112" s="4">
        <f t="shared" si="54"/>
        <v>0.94636666666666669</v>
      </c>
      <c r="JU112" s="4">
        <f t="shared" si="55"/>
        <v>0.2069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0.5813666666666667</v>
      </c>
      <c r="JO113" s="4">
        <f t="shared" si="49"/>
        <v>0.58896666666666653</v>
      </c>
      <c r="JP113" s="4">
        <f t="shared" si="50"/>
        <v>0.2266</v>
      </c>
      <c r="JQ113" s="4">
        <f t="shared" si="51"/>
        <v>1.2566666666666665E-2</v>
      </c>
      <c r="JR113" s="4">
        <f t="shared" si="52"/>
        <v>0.86413333333333331</v>
      </c>
      <c r="JS113" s="4">
        <f t="shared" si="53"/>
        <v>0.4511</v>
      </c>
      <c r="JT113" s="4">
        <f t="shared" si="54"/>
        <v>0.94636666666666669</v>
      </c>
      <c r="JU113" s="4">
        <f t="shared" si="55"/>
        <v>0.25203333333333333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0.5907</v>
      </c>
      <c r="JO114" s="4">
        <f t="shared" si="49"/>
        <v>0.61176666666666668</v>
      </c>
      <c r="JP114" s="4">
        <f t="shared" si="50"/>
        <v>0.21989999999999998</v>
      </c>
      <c r="JQ114" s="4">
        <f t="shared" si="51"/>
        <v>1.06E-2</v>
      </c>
      <c r="JR114" s="4">
        <f t="shared" si="52"/>
        <v>0.88913333333333322</v>
      </c>
      <c r="JS114" s="4">
        <f t="shared" si="53"/>
        <v>0.55036666666666667</v>
      </c>
      <c r="JT114" s="4">
        <f t="shared" si="54"/>
        <v>0.94436666666666669</v>
      </c>
      <c r="JU114" s="4">
        <f t="shared" si="55"/>
        <v>0.20246666666666666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k=10,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0.58981428571428574</v>
      </c>
      <c r="JO115" s="4">
        <f t="shared" si="49"/>
        <v>0.59957142857142853</v>
      </c>
      <c r="JP115" s="4">
        <f t="shared" si="50"/>
        <v>0.16584285714285715</v>
      </c>
      <c r="JQ115" s="4">
        <f t="shared" si="51"/>
        <v>0.10811428571428572</v>
      </c>
      <c r="JR115" s="4">
        <f t="shared" si="52"/>
        <v>0.82747142857142841</v>
      </c>
      <c r="JS115" s="4">
        <f t="shared" si="53"/>
        <v>4.361428571428571E-2</v>
      </c>
      <c r="JT115" s="4">
        <f t="shared" si="54"/>
        <v>0.94978571428571434</v>
      </c>
      <c r="JU115" s="4">
        <f t="shared" si="55"/>
        <v>0.8569714285714285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r=0.5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r=0.5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k=100, r=0.5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0.59124285714285718</v>
      </c>
      <c r="JO116" s="4">
        <f t="shared" si="49"/>
        <v>0.60477142857142852</v>
      </c>
      <c r="JP116" s="4">
        <f t="shared" si="50"/>
        <v>0.16864285714285712</v>
      </c>
      <c r="JQ116" s="4">
        <f t="shared" si="51"/>
        <v>6.0671428571428564E-2</v>
      </c>
      <c r="JR116" s="4">
        <f t="shared" si="52"/>
        <v>0.84861428571428554</v>
      </c>
      <c r="JS116" s="4">
        <f t="shared" si="53"/>
        <v>8.0916666666666665E-2</v>
      </c>
      <c r="JT116" s="4">
        <f t="shared" si="54"/>
        <v>0.95051428571428576</v>
      </c>
      <c r="JU116" s="4">
        <f t="shared" si="55"/>
        <v>0.92289999999999994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r=0.5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k=20, r=0.5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k=100, r=0.5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0.59470000000000012</v>
      </c>
      <c r="JO117" s="4">
        <f t="shared" si="49"/>
        <v>0.60712857142857146</v>
      </c>
      <c r="JP117" s="4">
        <f t="shared" si="50"/>
        <v>0.14775714285714286</v>
      </c>
      <c r="JQ117" s="4">
        <f t="shared" si="51"/>
        <v>9.6085714285714302E-2</v>
      </c>
      <c r="JR117" s="4">
        <f t="shared" si="52"/>
        <v>0.81772857142857147</v>
      </c>
      <c r="JS117" s="4">
        <f t="shared" si="53"/>
        <v>4.8557142857142854E-2</v>
      </c>
      <c r="JT117" s="4">
        <f t="shared" si="54"/>
        <v>0.94992857142857134</v>
      </c>
      <c r="JU117" s="4">
        <f t="shared" si="55"/>
        <v>0.90169999999999995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r=0.5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r=0.5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r=0.5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0.59971428571428576</v>
      </c>
      <c r="JO118" s="4">
        <f t="shared" si="49"/>
        <v>0.60867142857142864</v>
      </c>
      <c r="JP118" s="4">
        <f t="shared" si="50"/>
        <v>0.10854285714285715</v>
      </c>
      <c r="JQ118" s="4">
        <f t="shared" si="51"/>
        <v>0.2023142857142857</v>
      </c>
      <c r="JR118" s="4">
        <f t="shared" si="52"/>
        <v>0.73091428571428574</v>
      </c>
      <c r="JS118" s="4">
        <f t="shared" si="53"/>
        <v>2.0300000000000002E-2</v>
      </c>
      <c r="JT118" s="4">
        <f t="shared" si="54"/>
        <v>0.94362857142857137</v>
      </c>
      <c r="JU118" s="4">
        <f t="shared" si="55"/>
        <v>0.94297142857142868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r=0.5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r=0.5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r=0.5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0.58475714285714286</v>
      </c>
      <c r="JO119" s="4">
        <f t="shared" si="49"/>
        <v>0.58448571428571416</v>
      </c>
      <c r="JP119" s="4">
        <f t="shared" si="50"/>
        <v>0.18482857142857143</v>
      </c>
      <c r="JQ119" s="4">
        <f t="shared" si="51"/>
        <v>9.1514285714285729E-2</v>
      </c>
      <c r="JR119" s="4">
        <f t="shared" si="52"/>
        <v>0.82461428571428552</v>
      </c>
      <c r="JS119" s="4">
        <f t="shared" si="53"/>
        <v>5.1600000000000014E-2</v>
      </c>
      <c r="JT119" s="4">
        <f t="shared" si="54"/>
        <v>0.94615714285714281</v>
      </c>
      <c r="JU119" s="4">
        <f t="shared" si="55"/>
        <v>0.91484285714285718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r=0.5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r=0.5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k=100, r=0.5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0.58644285714285715</v>
      </c>
      <c r="JO120" s="4">
        <f t="shared" si="49"/>
        <v>0.58831428571428568</v>
      </c>
      <c r="JP120" s="4">
        <f t="shared" si="50"/>
        <v>0.18289999999999998</v>
      </c>
      <c r="JQ120" s="4">
        <f t="shared" si="51"/>
        <v>0.10624285714285715</v>
      </c>
      <c r="JR120" s="4">
        <f t="shared" si="52"/>
        <v>0.82804285714285708</v>
      </c>
      <c r="JS120" s="4">
        <f t="shared" si="53"/>
        <v>4.4471428571428571E-2</v>
      </c>
      <c r="JT120" s="4">
        <f t="shared" si="54"/>
        <v>0.95128571428571418</v>
      </c>
      <c r="JU120" s="4">
        <f t="shared" si="55"/>
        <v>0.97335714285714281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r=0.5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r=0.5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r=0.5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0.62904285714285713</v>
      </c>
      <c r="JO121" s="4">
        <f t="shared" si="49"/>
        <v>0.67964285714285722</v>
      </c>
      <c r="JP121" s="4">
        <f t="shared" si="50"/>
        <v>9.8371428571428554E-2</v>
      </c>
      <c r="JQ121" s="4">
        <f t="shared" si="51"/>
        <v>0.10485714285714286</v>
      </c>
      <c r="JR121" s="4">
        <f t="shared" si="52"/>
        <v>0.55952857142857149</v>
      </c>
      <c r="JS121" s="4">
        <f t="shared" si="53"/>
        <v>2.4814285714285716E-2</v>
      </c>
      <c r="JT121" s="4">
        <f t="shared" si="54"/>
        <v>0.8118428571428572</v>
      </c>
      <c r="JU121" s="4">
        <f t="shared" si="55"/>
        <v>0.9786285714285714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k=50, r=0.5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k=100, r=0.5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k=15, r=0.5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k=20, r=0.5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k=100, r=0.5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k=100, r=0.5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0.58985714285714297</v>
      </c>
      <c r="JO122" s="4">
        <f t="shared" si="49"/>
        <v>0.59961428571428577</v>
      </c>
      <c r="JP122" s="4">
        <f t="shared" si="50"/>
        <v>0.16520000000000001</v>
      </c>
      <c r="JQ122" s="4">
        <f t="shared" si="51"/>
        <v>0.10880000000000001</v>
      </c>
      <c r="JR122" s="4">
        <f t="shared" si="52"/>
        <v>0.82744285714285726</v>
      </c>
      <c r="JS122" s="4">
        <f t="shared" si="53"/>
        <v>4.3357142857142858E-2</v>
      </c>
      <c r="JT122" s="4">
        <f t="shared" si="54"/>
        <v>0.95034285714285716</v>
      </c>
      <c r="JU122" s="4">
        <f t="shared" si="55"/>
        <v>0.99738571428571432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r=0.5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r=0.5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r=0.5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0.58499999999999996</v>
      </c>
      <c r="JO123" s="4">
        <f t="shared" si="49"/>
        <v>0.58107142857142857</v>
      </c>
      <c r="JP123" s="4">
        <f t="shared" si="50"/>
        <v>0.18644285714285713</v>
      </c>
      <c r="JQ123" s="4">
        <f t="shared" si="51"/>
        <v>8.8071428571428578E-2</v>
      </c>
      <c r="JR123" s="4">
        <f t="shared" si="52"/>
        <v>0.81395714285714271</v>
      </c>
      <c r="JS123" s="4">
        <f t="shared" si="53"/>
        <v>5.2371428571428569E-2</v>
      </c>
      <c r="JT123" s="4">
        <f t="shared" si="54"/>
        <v>0.94979999999999998</v>
      </c>
      <c r="JU123" s="4">
        <f t="shared" si="55"/>
        <v>0.98118571428571422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k=50, r=0.5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r=0.5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r=0.5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0.60217142857142847</v>
      </c>
      <c r="JO124" s="4">
        <f t="shared" si="49"/>
        <v>0.62552857142857143</v>
      </c>
      <c r="JP124" s="4">
        <f t="shared" si="50"/>
        <v>0.13978571428571429</v>
      </c>
      <c r="JQ124" s="4">
        <f t="shared" si="51"/>
        <v>4.3171428571428576E-2</v>
      </c>
      <c r="JR124" s="4">
        <f t="shared" si="52"/>
        <v>0.81967142857142861</v>
      </c>
      <c r="JS124" s="4">
        <f t="shared" si="53"/>
        <v>0.10927142857142859</v>
      </c>
      <c r="JT124" s="4">
        <f t="shared" si="54"/>
        <v>0.94650000000000012</v>
      </c>
      <c r="JU124" s="4">
        <f t="shared" si="55"/>
        <v>1.0349428571428572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r=0.5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r=0.5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r=0.5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0.62030000000000007</v>
      </c>
      <c r="JO125" s="4">
        <f t="shared" si="49"/>
        <v>0.64647500000000013</v>
      </c>
      <c r="JP125" s="4">
        <f t="shared" si="50"/>
        <v>0.11265</v>
      </c>
      <c r="JQ125" s="4">
        <f t="shared" si="51"/>
        <v>3.0850000000000002E-2</v>
      </c>
      <c r="JR125" s="4">
        <f t="shared" si="52"/>
        <v>0.72597500000000004</v>
      </c>
      <c r="JS125" s="4">
        <f t="shared" si="53"/>
        <v>0.12555000000000002</v>
      </c>
      <c r="JT125" s="4">
        <f t="shared" si="54"/>
        <v>0.95482500000000003</v>
      </c>
      <c r="JU125" s="4">
        <f t="shared" si="55"/>
        <v>1.439875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r=0.5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k=50, r=0.5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k=50, r=0.5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r=0.5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r=0.5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0.5867</v>
      </c>
      <c r="JO126" s="4">
        <f t="shared" si="49"/>
        <v>0.58312500000000012</v>
      </c>
      <c r="JP126" s="4">
        <f t="shared" si="50"/>
        <v>0.17552499999999999</v>
      </c>
      <c r="JQ126" s="4">
        <f t="shared" si="51"/>
        <v>9.9975000000000008E-2</v>
      </c>
      <c r="JR126" s="4">
        <f t="shared" si="52"/>
        <v>0.8184499999999999</v>
      </c>
      <c r="JS126" s="4">
        <f t="shared" si="53"/>
        <v>4.1424999999999997E-2</v>
      </c>
      <c r="JT126" s="4">
        <f t="shared" si="54"/>
        <v>0.95482500000000003</v>
      </c>
      <c r="JU126" s="4">
        <f t="shared" si="55"/>
        <v>1.5832999999999999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r=0.5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r=0.5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r=0.5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0.58764285714285713</v>
      </c>
      <c r="JO127" s="4">
        <f t="shared" si="49"/>
        <v>0.59341428571428578</v>
      </c>
      <c r="JP127" s="4">
        <f t="shared" si="50"/>
        <v>0.1726857142857143</v>
      </c>
      <c r="JQ127" s="4">
        <f t="shared" si="51"/>
        <v>0.11708571428571428</v>
      </c>
      <c r="JR127" s="4">
        <f t="shared" si="52"/>
        <v>0.82672857142857137</v>
      </c>
      <c r="JS127" s="4">
        <f t="shared" si="53"/>
        <v>4.0283333333333338E-2</v>
      </c>
      <c r="JT127" s="4">
        <f t="shared" si="54"/>
        <v>0.94800000000000006</v>
      </c>
      <c r="JU127" s="4">
        <f t="shared" si="55"/>
        <v>0.89569999999999994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r=0.5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k=20, r=0.5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r=0.5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0.61852499999999999</v>
      </c>
      <c r="JO128" s="4">
        <f t="shared" si="49"/>
        <v>0.64342499999999991</v>
      </c>
      <c r="JP128" s="4">
        <f t="shared" si="50"/>
        <v>0.10957500000000001</v>
      </c>
      <c r="JQ128" s="4">
        <f t="shared" si="51"/>
        <v>3.0074999999999998E-2</v>
      </c>
      <c r="JR128" s="4">
        <f t="shared" si="52"/>
        <v>0.71305000000000007</v>
      </c>
      <c r="JS128" s="4">
        <f t="shared" si="53"/>
        <v>0.127025</v>
      </c>
      <c r="JT128" s="4">
        <f t="shared" si="54"/>
        <v>0.95597500000000002</v>
      </c>
      <c r="JU128" s="4">
        <f t="shared" si="55"/>
        <v>1.46895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k=50, r=0.5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k=50, r=0.5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r=0.5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0.58745000000000003</v>
      </c>
      <c r="JO129" s="4">
        <f t="shared" si="49"/>
        <v>0.59584999999999999</v>
      </c>
      <c r="JP129" s="4">
        <f t="shared" si="50"/>
        <v>0.18060000000000001</v>
      </c>
      <c r="JQ129" s="4">
        <f t="shared" si="51"/>
        <v>6.3799999999999996E-2</v>
      </c>
      <c r="JR129" s="4">
        <f t="shared" si="52"/>
        <v>0.84530000000000005</v>
      </c>
      <c r="JS129" s="4">
        <f t="shared" si="53"/>
        <v>0.21127499999999999</v>
      </c>
      <c r="JT129" s="4">
        <f t="shared" si="54"/>
        <v>0.95465</v>
      </c>
      <c r="JU129" s="4">
        <f t="shared" si="55"/>
        <v>1.2311000000000001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r=0.5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k=50, r=0.5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0.58547499999999997</v>
      </c>
      <c r="JO130" s="4">
        <f t="shared" si="49"/>
        <v>0.58732499999999999</v>
      </c>
      <c r="JP130" s="4">
        <f t="shared" si="50"/>
        <v>0.18262499999999998</v>
      </c>
      <c r="JQ130" s="4">
        <f t="shared" si="51"/>
        <v>6.9699999999999998E-2</v>
      </c>
      <c r="JR130" s="4">
        <f t="shared" si="52"/>
        <v>0.84140000000000004</v>
      </c>
      <c r="JS130" s="4">
        <f t="shared" si="53"/>
        <v>0.12685000000000002</v>
      </c>
      <c r="JT130" s="4">
        <f t="shared" si="54"/>
        <v>0.92220000000000013</v>
      </c>
      <c r="JU130" s="4">
        <f t="shared" si="55"/>
        <v>1.1746750000000001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r=0.5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k=50, r=0.5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0.59402500000000003</v>
      </c>
      <c r="JO131" s="4">
        <f t="shared" si="49"/>
        <v>0.60137499999999999</v>
      </c>
      <c r="JP131" s="4">
        <f t="shared" si="50"/>
        <v>0.18082500000000001</v>
      </c>
      <c r="JQ131" s="4">
        <f t="shared" si="51"/>
        <v>1.4499999999999999E-2</v>
      </c>
      <c r="JR131" s="4">
        <f t="shared" si="52"/>
        <v>0.86627500000000013</v>
      </c>
      <c r="JS131" s="4">
        <f t="shared" si="53"/>
        <v>0.34822499999999995</v>
      </c>
      <c r="JT131" s="4">
        <f t="shared" si="54"/>
        <v>0.95477499999999993</v>
      </c>
      <c r="JU131" s="4">
        <f t="shared" si="55"/>
        <v>0.37182499999999996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r=0.5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r=0.5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r=0.5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0.58444285714285715</v>
      </c>
      <c r="JO132" s="4">
        <f t="shared" si="49"/>
        <v>0.58115714285714282</v>
      </c>
      <c r="JP132" s="4">
        <f t="shared" si="50"/>
        <v>0.20942857142857144</v>
      </c>
      <c r="JQ132" s="4">
        <f t="shared" si="51"/>
        <v>9.9700000000000011E-2</v>
      </c>
      <c r="JR132" s="4">
        <f t="shared" si="52"/>
        <v>0.81651428571428564</v>
      </c>
      <c r="JS132" s="4">
        <f t="shared" si="53"/>
        <v>4.6649999999999997E-2</v>
      </c>
      <c r="JT132" s="4">
        <f t="shared" si="54"/>
        <v>0.86258571428571429</v>
      </c>
      <c r="JU132" s="4">
        <f t="shared" si="55"/>
        <v>0.89458571428571421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r=0.5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r=0.1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r=0.5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0.59514999999999996</v>
      </c>
      <c r="JO133" s="4">
        <f t="shared" si="49"/>
        <v>0.60192500000000004</v>
      </c>
      <c r="JP133" s="4">
        <f t="shared" si="50"/>
        <v>0.18425</v>
      </c>
      <c r="JQ133" s="4">
        <f t="shared" si="51"/>
        <v>2.7175000000000001E-2</v>
      </c>
      <c r="JR133" s="4">
        <f t="shared" si="52"/>
        <v>0.81855</v>
      </c>
      <c r="JS133" s="4">
        <f t="shared" si="53"/>
        <v>0.17572500000000002</v>
      </c>
      <c r="JT133" s="4">
        <f t="shared" si="54"/>
        <v>0.89787499999999998</v>
      </c>
      <c r="JU133" s="4">
        <f t="shared" si="55"/>
        <v>1.0947249999999999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r=0.5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k=50, r=0.5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0.58215000000000006</v>
      </c>
      <c r="JO134" s="4">
        <f t="shared" si="49"/>
        <v>0.58245000000000002</v>
      </c>
      <c r="JP134" s="4">
        <f t="shared" si="50"/>
        <v>0.22012499999999999</v>
      </c>
      <c r="JQ134" s="4">
        <f t="shared" si="51"/>
        <v>4.0925000000000003E-2</v>
      </c>
      <c r="JR134" s="4">
        <f t="shared" si="52"/>
        <v>0.844225</v>
      </c>
      <c r="JS134" s="4">
        <f t="shared" si="53"/>
        <v>0.1108</v>
      </c>
      <c r="JT134" s="4">
        <f t="shared" si="54"/>
        <v>0.87427500000000002</v>
      </c>
      <c r="JU134" s="4">
        <f t="shared" si="55"/>
        <v>1.5334000000000001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r=0.5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r=0.5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0.58689999999999998</v>
      </c>
      <c r="JO135" s="4">
        <f t="shared" si="49"/>
        <v>0.59058571428571427</v>
      </c>
      <c r="JP135" s="4">
        <f t="shared" si="50"/>
        <v>0.17938571428571426</v>
      </c>
      <c r="JQ135" s="4">
        <f t="shared" si="51"/>
        <v>0.11501428571428572</v>
      </c>
      <c r="JR135" s="4">
        <f t="shared" si="52"/>
        <v>0.82804285714285708</v>
      </c>
      <c r="JS135" s="4">
        <f t="shared" si="53"/>
        <v>4.1200000000000001E-2</v>
      </c>
      <c r="JT135" s="4">
        <f t="shared" si="54"/>
        <v>0.9493285714285713</v>
      </c>
      <c r="JU135" s="4">
        <f t="shared" si="55"/>
        <v>0.98095714285714286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r=0.5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r=0.5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r=0.5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0.58304999999999996</v>
      </c>
      <c r="JO136" s="4">
        <f t="shared" si="49"/>
        <v>0.58465</v>
      </c>
      <c r="JP136" s="4">
        <f t="shared" si="50"/>
        <v>0.20532500000000001</v>
      </c>
      <c r="JQ136" s="4">
        <f t="shared" si="51"/>
        <v>4.5775000000000003E-2</v>
      </c>
      <c r="JR136" s="4">
        <f t="shared" si="52"/>
        <v>0.85457499999999997</v>
      </c>
      <c r="JS136" s="4">
        <f t="shared" si="53"/>
        <v>9.8725000000000007E-2</v>
      </c>
      <c r="JT136" s="4">
        <f t="shared" si="54"/>
        <v>0.95572500000000005</v>
      </c>
      <c r="JU136" s="4">
        <f t="shared" si="55"/>
        <v>1.6620250000000001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r=0.5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r=0.5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0.58471428571428574</v>
      </c>
      <c r="JO137" s="4">
        <f t="shared" si="49"/>
        <v>0.58685714285714285</v>
      </c>
      <c r="JP137" s="4">
        <f t="shared" si="50"/>
        <v>0.1831142857142857</v>
      </c>
      <c r="JQ137" s="4">
        <f t="shared" si="51"/>
        <v>0.11004285714285712</v>
      </c>
      <c r="JR137" s="4">
        <f t="shared" si="52"/>
        <v>0.82264285714285723</v>
      </c>
      <c r="JS137" s="4">
        <f t="shared" si="53"/>
        <v>4.2799999999999998E-2</v>
      </c>
      <c r="JT137" s="4">
        <f t="shared" si="54"/>
        <v>0.94915714285714281</v>
      </c>
      <c r="JU137" s="4">
        <f t="shared" si="55"/>
        <v>0.88415714285714275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r=0.5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k=20, r=0.5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r=0.5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0.5857</v>
      </c>
      <c r="JO138" s="4">
        <f t="shared" si="49"/>
        <v>0.59112857142857145</v>
      </c>
      <c r="JP138" s="4">
        <f t="shared" si="50"/>
        <v>0.18809999999999999</v>
      </c>
      <c r="JQ138" s="4">
        <f t="shared" si="51"/>
        <v>8.9142857142857149E-2</v>
      </c>
      <c r="JR138" s="4">
        <f t="shared" si="52"/>
        <v>0.83882857142857148</v>
      </c>
      <c r="JS138" s="4">
        <f t="shared" si="53"/>
        <v>5.4371428571428571E-2</v>
      </c>
      <c r="JT138" s="4">
        <f t="shared" si="54"/>
        <v>0.94967142857142861</v>
      </c>
      <c r="JU138" s="4">
        <f t="shared" si="55"/>
        <v>0.84592857142857147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r=0.5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r=0.5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r=0.5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69">
        <v>0.58840000000000003</v>
      </c>
      <c r="IQ139" s="69">
        <v>0.59850000000000003</v>
      </c>
      <c r="IR139" s="69">
        <v>0.1842</v>
      </c>
      <c r="IS139" s="69">
        <v>0.1014</v>
      </c>
      <c r="IT139" s="69">
        <v>0.8337</v>
      </c>
      <c r="IU139" s="69">
        <v>5.3800000000000001E-2</v>
      </c>
      <c r="IV139" s="69">
        <v>0.94140000000000001</v>
      </c>
      <c r="IW139" s="69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0.58627142857142867</v>
      </c>
      <c r="JO139" s="4">
        <f t="shared" ref="JO139" si="57">AVERAGEIFS(B139:JM139,metrics.rec,"MSE")</f>
        <v>0.59328571428571419</v>
      </c>
      <c r="JP139" s="4">
        <f t="shared" ref="JP139" si="58">AVERAGEIFS(B139:JM139,metrics.rec,"R")</f>
        <v>0.18434285714285714</v>
      </c>
      <c r="JQ139" s="4">
        <f t="shared" ref="JQ139" si="59">AVERAGEIFS(B139:JM139,metrics.rec,"Precision")</f>
        <v>9.0242857142857152E-2</v>
      </c>
      <c r="JR139" s="4">
        <f t="shared" ref="JR139" si="60">AVERAGEIFS(B139:JM139,metrics.rec,"Recall")</f>
        <v>0.83861428571428576</v>
      </c>
      <c r="JS139" s="4">
        <f t="shared" ref="JS139" si="61">AVERAGEIFS(B139:JM139,metrics.rec,"Coverage")</f>
        <v>5.3628571428571428E-2</v>
      </c>
      <c r="JT139" s="4">
        <f t="shared" ref="JT139" si="62">AVERAGEIFS(B139:JM139,metrics.rec,"Recatio")</f>
        <v>0.94917142857142855</v>
      </c>
      <c r="JU139" s="4">
        <f t="shared" ref="JU139" si="63">AVERAGEIFS(B139:JM139,metrics.rec,"Time")</f>
        <v>0.89302857142857139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k=50, r=0.5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r=0.5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r=0.5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10">
        <v>0.58979999999999999</v>
      </c>
      <c r="IQ140" s="10">
        <v>0.59960000000000002</v>
      </c>
      <c r="IR140" s="10">
        <v>0.18190000000000001</v>
      </c>
      <c r="IS140" s="10">
        <v>0.1047</v>
      </c>
      <c r="IT140" s="10">
        <v>0.83420000000000005</v>
      </c>
      <c r="IU140" s="10">
        <v>5.2200000000000003E-2</v>
      </c>
      <c r="IV140" s="10">
        <v>0.94169999999999998</v>
      </c>
      <c r="IW140" s="10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0.58781428571428573</v>
      </c>
      <c r="JO140" s="4">
        <f t="shared" si="49"/>
        <v>0.59458571428571427</v>
      </c>
      <c r="JP140" s="4">
        <f t="shared" si="50"/>
        <v>0.18231428571428571</v>
      </c>
      <c r="JQ140" s="4">
        <f t="shared" si="51"/>
        <v>9.3185714285714288E-2</v>
      </c>
      <c r="JR140" s="4">
        <f t="shared" si="52"/>
        <v>0.83948571428571417</v>
      </c>
      <c r="JS140" s="4">
        <f t="shared" si="53"/>
        <v>5.1833333333333335E-2</v>
      </c>
      <c r="JT140" s="4">
        <f t="shared" si="54"/>
        <v>0.94950000000000012</v>
      </c>
      <c r="JU140" s="4">
        <f t="shared" si="55"/>
        <v>0.95882857142857147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k=50, r=0.5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r=0.5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k=50, r=0.5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0.61553333333333338</v>
      </c>
      <c r="JO141" s="4">
        <f t="shared" si="49"/>
        <v>0.63716666666666666</v>
      </c>
      <c r="JP141" s="4">
        <f t="shared" si="50"/>
        <v>0.12946666666666667</v>
      </c>
      <c r="JQ141" s="4">
        <f t="shared" si="51"/>
        <v>7.3333333333333332E-3</v>
      </c>
      <c r="JR141" s="4">
        <f t="shared" si="52"/>
        <v>0.88360000000000005</v>
      </c>
      <c r="JS141" s="4">
        <f t="shared" si="53"/>
        <v>0.60473333333333334</v>
      </c>
      <c r="JT141" s="4">
        <f t="shared" si="54"/>
        <v>0.96066666666666656</v>
      </c>
      <c r="JU141" s="4">
        <f t="shared" si="55"/>
        <v>1.7583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r=0.5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r=0.5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r=0.5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0.5783666666666667</v>
      </c>
      <c r="JO142" s="4">
        <f t="shared" si="49"/>
        <v>0.56920000000000004</v>
      </c>
      <c r="JP142" s="4">
        <f t="shared" si="50"/>
        <v>0.17663333333333334</v>
      </c>
      <c r="JQ142" s="4">
        <f t="shared" si="51"/>
        <v>0.10993333333333333</v>
      </c>
      <c r="JR142" s="4">
        <f t="shared" si="52"/>
        <v>0.80016666666666669</v>
      </c>
      <c r="JS142" s="4">
        <f t="shared" si="53"/>
        <v>3.3133333333333327E-2</v>
      </c>
      <c r="JT142" s="4">
        <f t="shared" si="54"/>
        <v>0.95796666666666663</v>
      </c>
      <c r="JU142" s="4">
        <f t="shared" si="55"/>
        <v>1.4980666666666667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r=0.1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r=0.5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r=0.5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r=0.5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0.58466666666666667</v>
      </c>
      <c r="JO143" s="4">
        <f t="shared" si="49"/>
        <v>0.58576666666666666</v>
      </c>
      <c r="JP143" s="4">
        <f t="shared" si="50"/>
        <v>0.18083333333333332</v>
      </c>
      <c r="JQ143" s="4">
        <f t="shared" si="51"/>
        <v>9.7733333333333339E-2</v>
      </c>
      <c r="JR143" s="4">
        <f t="shared" si="52"/>
        <v>0.8353666666666667</v>
      </c>
      <c r="JS143" s="4">
        <f t="shared" si="53"/>
        <v>3.9833333333333339E-2</v>
      </c>
      <c r="JT143" s="4">
        <f t="shared" si="54"/>
        <v>0.9587</v>
      </c>
      <c r="JU143" s="4">
        <f t="shared" si="55"/>
        <v>1.5438000000000001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r=0.5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r=0.5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r=0.5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0.58750000000000002</v>
      </c>
      <c r="JO144" s="4">
        <f t="shared" si="49"/>
        <v>0.59</v>
      </c>
      <c r="JP144" s="4">
        <f t="shared" si="50"/>
        <v>0.17735000000000001</v>
      </c>
      <c r="JQ144" s="4">
        <f t="shared" si="51"/>
        <v>0.1048</v>
      </c>
      <c r="JR144" s="4">
        <f t="shared" si="52"/>
        <v>0.82961666666666678</v>
      </c>
      <c r="JS144" s="4">
        <f t="shared" si="53"/>
        <v>4.3999999999999997E-2</v>
      </c>
      <c r="JT144" s="4">
        <f t="shared" si="54"/>
        <v>0.95208333333333339</v>
      </c>
      <c r="JU144" s="4">
        <f t="shared" si="55"/>
        <v>0.99546666666666672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r=0.5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r=0.5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k=50, r=0.5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0.5884666666666668</v>
      </c>
      <c r="JO145" s="4">
        <f t="shared" si="49"/>
        <v>0.59378333333333344</v>
      </c>
      <c r="JP145" s="4">
        <f t="shared" si="50"/>
        <v>0.17251666666666668</v>
      </c>
      <c r="JQ145" s="4">
        <f t="shared" si="51"/>
        <v>0.10598333333333333</v>
      </c>
      <c r="JR145" s="4">
        <f t="shared" si="52"/>
        <v>0.82908333333333328</v>
      </c>
      <c r="JS145" s="4">
        <f t="shared" si="53"/>
        <v>4.342E-2</v>
      </c>
      <c r="JT145" s="4">
        <f t="shared" si="54"/>
        <v>0.95169999999999988</v>
      </c>
      <c r="JU145" s="4">
        <f t="shared" si="55"/>
        <v>1.00315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r=0.5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r=0.5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r=0.5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k=50, r=0.5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0.60876666666666668</v>
      </c>
      <c r="JO146" s="4">
        <f t="shared" ref="JO146:JO186" si="65">AVERAGEIFS(B146:JM146,metrics.rec,"MSE")</f>
        <v>0.63416666666666666</v>
      </c>
      <c r="JP146" s="4">
        <f t="shared" ref="JP146:JP186" si="66">AVERAGEIFS(B146:JM146,metrics.rec,"R")</f>
        <v>0.13031666666666666</v>
      </c>
      <c r="JQ146" s="4">
        <f t="shared" ref="JQ146:JQ186" si="67">AVERAGEIFS(B146:JM146,metrics.rec,"Precision")</f>
        <v>5.3333333333333337E-2</v>
      </c>
      <c r="JR146" s="4">
        <f t="shared" ref="JR146:JR186" si="68">AVERAGEIFS(B146:JM146,metrics.rec,"Recall")</f>
        <v>0.74118333333333342</v>
      </c>
      <c r="JS146" s="4">
        <f t="shared" ref="JS146:JS186" si="69">AVERAGEIFS(B146:JM146,metrics.rec,"Coverage")</f>
        <v>6.5066666666666662E-2</v>
      </c>
      <c r="JT146" s="4">
        <f t="shared" ref="JT146:JT186" si="70">AVERAGEIFS(B146:JM146,metrics.rec,"Recatio")</f>
        <v>0.85403333333333331</v>
      </c>
      <c r="JU146" s="4">
        <f t="shared" ref="JU146:JU186" si="71">AVERAGEIFS(B146:JM146,metrics.rec,"Time")</f>
        <v>0.96606666666666652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r=0.5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k=50, r=0.5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k=20, r=0.5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r=0.5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0.58950000000000002</v>
      </c>
      <c r="JO147" s="4">
        <f t="shared" si="65"/>
        <v>0.59694999999999998</v>
      </c>
      <c r="JP147" s="4">
        <f t="shared" si="66"/>
        <v>0.16291666666666668</v>
      </c>
      <c r="JQ147" s="4">
        <f t="shared" si="67"/>
        <v>0.1067</v>
      </c>
      <c r="JR147" s="4">
        <f t="shared" si="68"/>
        <v>0.82228333333333337</v>
      </c>
      <c r="JS147" s="4">
        <f t="shared" si="69"/>
        <v>4.2733333333333325E-2</v>
      </c>
      <c r="JT147" s="4">
        <f t="shared" si="70"/>
        <v>0.95101666666666673</v>
      </c>
      <c r="JU147" s="4">
        <f t="shared" si="71"/>
        <v>0.93686666666666663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r=0.5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r=0.5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r=0.5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r=0.5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0.59018333333333339</v>
      </c>
      <c r="JO148" s="4">
        <f t="shared" si="65"/>
        <v>0.59373333333333334</v>
      </c>
      <c r="JP148" s="4">
        <f t="shared" si="66"/>
        <v>0.16010000000000002</v>
      </c>
      <c r="JQ148" s="4">
        <f t="shared" si="67"/>
        <v>0.10665000000000001</v>
      </c>
      <c r="JR148" s="4">
        <f t="shared" si="68"/>
        <v>0.81308333333333327</v>
      </c>
      <c r="JS148" s="4">
        <f t="shared" si="69"/>
        <v>4.2283333333333339E-2</v>
      </c>
      <c r="JT148" s="4">
        <f t="shared" si="70"/>
        <v>0.95103333333333329</v>
      </c>
      <c r="JU148" s="4">
        <f t="shared" si="71"/>
        <v>1.0763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r=0.5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r=0.5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k=20, r=0.5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r=0.5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0.59138333333333326</v>
      </c>
      <c r="JO149" s="4">
        <f t="shared" si="65"/>
        <v>0.59910000000000008</v>
      </c>
      <c r="JP149" s="4">
        <f t="shared" si="66"/>
        <v>0.15768333333333331</v>
      </c>
      <c r="JQ149" s="4">
        <f t="shared" si="67"/>
        <v>0.10729999999999999</v>
      </c>
      <c r="JR149" s="4">
        <f t="shared" si="68"/>
        <v>0.8209833333333334</v>
      </c>
      <c r="JS149" s="4">
        <f t="shared" si="69"/>
        <v>4.2483333333333338E-2</v>
      </c>
      <c r="JT149" s="4">
        <f t="shared" si="70"/>
        <v>0.95101666666666651</v>
      </c>
      <c r="JU149" s="4">
        <f t="shared" si="71"/>
        <v>0.97801666666666687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r=0.5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k=20, r=0.5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r=0.5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0.58989999999999998</v>
      </c>
      <c r="JO150" s="4">
        <f t="shared" si="65"/>
        <v>0.59953333333333336</v>
      </c>
      <c r="JP150" s="4">
        <f t="shared" si="66"/>
        <v>0.16273333333333334</v>
      </c>
      <c r="JQ150" s="4">
        <f t="shared" si="67"/>
        <v>0.10606666666666668</v>
      </c>
      <c r="JR150" s="4">
        <f t="shared" si="68"/>
        <v>0.8279833333333334</v>
      </c>
      <c r="JS150" s="4">
        <f t="shared" si="69"/>
        <v>4.3416666666666666E-2</v>
      </c>
      <c r="JT150" s="4">
        <f t="shared" si="70"/>
        <v>0.95108333333333339</v>
      </c>
      <c r="JU150" s="4">
        <f t="shared" si="71"/>
        <v>0.97958333333333336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r=0.5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r=0.5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r=0.5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r=0.5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0.58961428571428576</v>
      </c>
      <c r="JO151" s="4">
        <f t="shared" si="65"/>
        <v>0.59474285714285713</v>
      </c>
      <c r="JP151" s="4">
        <f t="shared" si="66"/>
        <v>0.16567142857142855</v>
      </c>
      <c r="JQ151" s="4">
        <f t="shared" si="67"/>
        <v>0.11645714285714284</v>
      </c>
      <c r="JR151" s="4">
        <f t="shared" si="68"/>
        <v>0.82488571428571444</v>
      </c>
      <c r="JS151" s="4">
        <f t="shared" si="69"/>
        <v>4.0514285714285718E-2</v>
      </c>
      <c r="JT151" s="4">
        <f t="shared" si="70"/>
        <v>0.94772857142857148</v>
      </c>
      <c r="JU151" s="4">
        <f t="shared" si="71"/>
        <v>0.9673571428571428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r=0.5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k=20, r=0.5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r=0.5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0.59483333333333333</v>
      </c>
      <c r="JO152" s="4">
        <f t="shared" si="65"/>
        <v>0.59513333333333329</v>
      </c>
      <c r="JP152" s="4">
        <f t="shared" si="66"/>
        <v>0.15656666666666666</v>
      </c>
      <c r="JQ152" s="4">
        <f t="shared" si="67"/>
        <v>3.0666666666666665E-2</v>
      </c>
      <c r="JR152" s="4">
        <f t="shared" si="68"/>
        <v>0.80779999999999996</v>
      </c>
      <c r="JS152" s="4">
        <f t="shared" si="69"/>
        <v>0.13099999999999998</v>
      </c>
      <c r="JT152" s="4">
        <f t="shared" si="70"/>
        <v>0.96010000000000006</v>
      </c>
      <c r="JU152" s="4">
        <f t="shared" si="71"/>
        <v>1.7145666666666666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r=0.5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r=0.5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0.58644285714285715</v>
      </c>
      <c r="JO153" s="4">
        <f t="shared" si="65"/>
        <v>0.58789999999999998</v>
      </c>
      <c r="JP153" s="4">
        <f t="shared" si="66"/>
        <v>0.18421428571428569</v>
      </c>
      <c r="JQ153" s="4">
        <f t="shared" si="67"/>
        <v>0.11218571428571429</v>
      </c>
      <c r="JR153" s="4">
        <f t="shared" si="68"/>
        <v>0.82861428571428586</v>
      </c>
      <c r="JS153" s="4">
        <f t="shared" si="69"/>
        <v>4.2283333333333332E-2</v>
      </c>
      <c r="JT153" s="4">
        <f t="shared" si="70"/>
        <v>0.94969999999999999</v>
      </c>
      <c r="JU153" s="4">
        <f t="shared" si="71"/>
        <v>0.98387142857142862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r=0.5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r=0.5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r=0.5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0.60086666666666666</v>
      </c>
      <c r="JO154" s="4">
        <f t="shared" si="65"/>
        <v>0.60670000000000002</v>
      </c>
      <c r="JP154" s="4">
        <f t="shared" si="66"/>
        <v>0.14013333333333333</v>
      </c>
      <c r="JQ154" s="4">
        <f t="shared" si="67"/>
        <v>3.0066666666666669E-2</v>
      </c>
      <c r="JR154" s="4">
        <f t="shared" si="68"/>
        <v>0.77616666666666667</v>
      </c>
      <c r="JS154" s="4">
        <f t="shared" si="69"/>
        <v>0.12743333333333334</v>
      </c>
      <c r="JT154" s="4">
        <f t="shared" si="70"/>
        <v>0.96033333333333337</v>
      </c>
      <c r="JU154" s="4">
        <f t="shared" si="71"/>
        <v>1.68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r=0.5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r=0.5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k=10, r=0.5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r=0.1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r=0.5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0.57609999999999995</v>
      </c>
      <c r="JO155" s="4">
        <f t="shared" si="65"/>
        <v>0.56213333333333326</v>
      </c>
      <c r="JP155" s="4">
        <f t="shared" si="66"/>
        <v>0.20409999999999998</v>
      </c>
      <c r="JQ155" s="4">
        <f t="shared" si="67"/>
        <v>7.9866666666666669E-2</v>
      </c>
      <c r="JR155" s="4">
        <f t="shared" si="68"/>
        <v>0.82563333333333322</v>
      </c>
      <c r="JS155" s="4">
        <f t="shared" si="69"/>
        <v>4.9133333333333334E-2</v>
      </c>
      <c r="JT155" s="4">
        <f t="shared" si="70"/>
        <v>0.96033333333333337</v>
      </c>
      <c r="JU155" s="4">
        <f t="shared" si="71"/>
        <v>1.7347333333333335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r=0.5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r=0.5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r=0.5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0.60650000000000004</v>
      </c>
      <c r="JO156" s="4">
        <f t="shared" si="65"/>
        <v>0.62693333333333345</v>
      </c>
      <c r="JP156" s="4">
        <f t="shared" si="66"/>
        <v>0.16413333333333333</v>
      </c>
      <c r="JQ156" s="4">
        <f t="shared" si="67"/>
        <v>2.5633333333333331E-2</v>
      </c>
      <c r="JR156" s="4">
        <f t="shared" si="68"/>
        <v>0.85686666666666678</v>
      </c>
      <c r="JS156" s="4">
        <f t="shared" si="69"/>
        <v>0.17393333333333336</v>
      </c>
      <c r="JT156" s="4">
        <f t="shared" si="70"/>
        <v>0.88310000000000011</v>
      </c>
      <c r="JU156" s="4">
        <f t="shared" si="71"/>
        <v>1.5831333333333333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r=0.5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r=0.5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0.61436666666666673</v>
      </c>
      <c r="JO157" s="4">
        <f t="shared" si="65"/>
        <v>0.63206666666666667</v>
      </c>
      <c r="JP157" s="4">
        <f t="shared" si="66"/>
        <v>0.12860000000000002</v>
      </c>
      <c r="JQ157" s="4">
        <f t="shared" si="67"/>
        <v>2.6466666666666666E-2</v>
      </c>
      <c r="JR157" s="4">
        <f t="shared" si="68"/>
        <v>0.76603333333333323</v>
      </c>
      <c r="JS157" s="4">
        <f t="shared" si="69"/>
        <v>0.1424</v>
      </c>
      <c r="JT157" s="4">
        <f t="shared" si="70"/>
        <v>0.88310000000000011</v>
      </c>
      <c r="JU157" s="4">
        <f t="shared" si="71"/>
        <v>1.5113333333333332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r=0.5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r=0.5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r=0.5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0.59533333333333338</v>
      </c>
      <c r="JO158" s="4">
        <f t="shared" si="65"/>
        <v>0.61523333333333341</v>
      </c>
      <c r="JP158" s="4">
        <f t="shared" si="66"/>
        <v>0.16569999999999999</v>
      </c>
      <c r="JQ158" s="4">
        <f t="shared" si="67"/>
        <v>7.8666666666666659E-3</v>
      </c>
      <c r="JR158" s="4">
        <f t="shared" si="68"/>
        <v>0.8907666666666666</v>
      </c>
      <c r="JS158" s="4">
        <f t="shared" si="69"/>
        <v>0.56399999999999995</v>
      </c>
      <c r="JT158" s="4">
        <f t="shared" si="70"/>
        <v>0.9617</v>
      </c>
      <c r="JU158" s="4">
        <f t="shared" si="71"/>
        <v>1.7998666666666667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r=0.5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r=0.5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0.62580000000000002</v>
      </c>
      <c r="JO159" s="4">
        <f t="shared" si="65"/>
        <v>0.6506333333333334</v>
      </c>
      <c r="JP159" s="4">
        <f t="shared" si="66"/>
        <v>7.3033333333333339E-2</v>
      </c>
      <c r="JQ159" s="4">
        <f t="shared" si="67"/>
        <v>1.8233333333333334E-2</v>
      </c>
      <c r="JR159" s="4">
        <f t="shared" si="68"/>
        <v>0.41520000000000001</v>
      </c>
      <c r="JS159" s="4">
        <f t="shared" si="69"/>
        <v>7.7100000000000002E-2</v>
      </c>
      <c r="JT159" s="4">
        <f t="shared" si="70"/>
        <v>0.59079999999999999</v>
      </c>
      <c r="JU159" s="4">
        <f t="shared" si="71"/>
        <v>1.6918666666666666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r=0.5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k=10, r=0.5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r=0.5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r=0.5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r=0.5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0.61619999999999997</v>
      </c>
      <c r="JO160" s="4">
        <f t="shared" si="65"/>
        <v>0.65033333333333332</v>
      </c>
      <c r="JP160" s="4">
        <f t="shared" si="66"/>
        <v>9.873333333333334E-2</v>
      </c>
      <c r="JQ160" s="4">
        <f t="shared" si="67"/>
        <v>6.9833333333333344E-2</v>
      </c>
      <c r="JR160" s="4">
        <f t="shared" si="68"/>
        <v>0.55563333333333331</v>
      </c>
      <c r="JS160" s="4">
        <f t="shared" si="69"/>
        <v>2.8233333333333333E-2</v>
      </c>
      <c r="JT160" s="4">
        <f t="shared" si="70"/>
        <v>0.58720000000000006</v>
      </c>
      <c r="JU160" s="4">
        <f t="shared" si="71"/>
        <v>1.6665333333333334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r=0.5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r=0.5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r=0.5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r=0.5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r=0.5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r=0.5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0.62009999999999998</v>
      </c>
      <c r="JO161" s="4">
        <f t="shared" si="65"/>
        <v>0.66073333333333339</v>
      </c>
      <c r="JP161" s="4">
        <f t="shared" si="66"/>
        <v>0.10633333333333334</v>
      </c>
      <c r="JQ161" s="4">
        <f t="shared" si="67"/>
        <v>8.7799999999999989E-2</v>
      </c>
      <c r="JR161" s="4">
        <f t="shared" si="68"/>
        <v>0.61206666666666665</v>
      </c>
      <c r="JS161" s="4">
        <f t="shared" si="69"/>
        <v>2.4500000000000004E-2</v>
      </c>
      <c r="JT161" s="4">
        <f t="shared" si="70"/>
        <v>0.58996666666666664</v>
      </c>
      <c r="JU161" s="4">
        <f t="shared" si="71"/>
        <v>1.6717666666666666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r=0.5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r=0.5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r=0.5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r=0.5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r=0.5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0.58663333333333334</v>
      </c>
      <c r="JO162" s="4">
        <f t="shared" si="65"/>
        <v>0.59676666666666656</v>
      </c>
      <c r="JP162" s="4">
        <f t="shared" si="66"/>
        <v>0.17643333333333333</v>
      </c>
      <c r="JQ162" s="4">
        <f t="shared" si="67"/>
        <v>6.7633333333333323E-2</v>
      </c>
      <c r="JR162" s="4">
        <f t="shared" si="68"/>
        <v>0.85016666666666663</v>
      </c>
      <c r="JS162" s="4">
        <f t="shared" si="69"/>
        <v>5.9499999999999997E-2</v>
      </c>
      <c r="JT162" s="4">
        <f t="shared" si="70"/>
        <v>0.95896666666666663</v>
      </c>
      <c r="JU162" s="4">
        <f t="shared" si="71"/>
        <v>1.5281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r=0.5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r=0.5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r=0.5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0.59175</v>
      </c>
      <c r="JO163" s="4">
        <f t="shared" si="65"/>
        <v>0.61636666666666662</v>
      </c>
      <c r="JP163" s="4">
        <f t="shared" si="66"/>
        <v>0.21948333333333336</v>
      </c>
      <c r="JQ163" s="4">
        <f t="shared" si="67"/>
        <v>8.0833333333333313E-3</v>
      </c>
      <c r="JR163" s="4">
        <f t="shared" si="68"/>
        <v>0.8982</v>
      </c>
      <c r="JS163" s="4">
        <f t="shared" si="69"/>
        <v>0.72797500000000004</v>
      </c>
      <c r="JT163" s="4">
        <f t="shared" si="70"/>
        <v>0.94574999999999998</v>
      </c>
      <c r="JU163" s="4">
        <f t="shared" si="71"/>
        <v>0.1769333333333333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0.59163333333333334</v>
      </c>
      <c r="JO164" s="4">
        <f t="shared" si="65"/>
        <v>0.61266666666666658</v>
      </c>
      <c r="JP164" s="4">
        <f t="shared" si="66"/>
        <v>0.21448333333333336</v>
      </c>
      <c r="JQ164" s="4">
        <f t="shared" si="67"/>
        <v>1.0516666666666667E-2</v>
      </c>
      <c r="JR164" s="4">
        <f t="shared" si="68"/>
        <v>0.89139999999999997</v>
      </c>
      <c r="JS164" s="4">
        <f t="shared" si="69"/>
        <v>0.55522500000000008</v>
      </c>
      <c r="JT164" s="4">
        <f t="shared" si="70"/>
        <v>0.93976666666666675</v>
      </c>
      <c r="JU164" s="4">
        <f t="shared" si="71"/>
        <v>0.16118333333333332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0.59046666666666658</v>
      </c>
      <c r="JO165" s="4">
        <f t="shared" si="65"/>
        <v>0.60871666666666668</v>
      </c>
      <c r="JP165" s="4">
        <f t="shared" si="66"/>
        <v>0.22145000000000001</v>
      </c>
      <c r="JQ165" s="4">
        <f t="shared" si="67"/>
        <v>1.0549999999999999E-2</v>
      </c>
      <c r="JR165" s="4">
        <f t="shared" si="68"/>
        <v>0.89026666666666665</v>
      </c>
      <c r="JS165" s="4">
        <f t="shared" si="69"/>
        <v>0.55337499999999995</v>
      </c>
      <c r="JT165" s="4">
        <f t="shared" si="70"/>
        <v>0.93975000000000009</v>
      </c>
      <c r="JU165" s="4">
        <f t="shared" si="71"/>
        <v>0.16211666666666666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0.58361666666666656</v>
      </c>
      <c r="JO166" s="4">
        <f t="shared" si="65"/>
        <v>0.59476666666666667</v>
      </c>
      <c r="JP166" s="4">
        <f t="shared" si="66"/>
        <v>0.22261666666666668</v>
      </c>
      <c r="JQ166" s="4">
        <f t="shared" si="67"/>
        <v>1.9450000000000002E-2</v>
      </c>
      <c r="JR166" s="4">
        <f t="shared" si="68"/>
        <v>0.86193333333333333</v>
      </c>
      <c r="JS166" s="4">
        <f t="shared" si="69"/>
        <v>0.29107499999999997</v>
      </c>
      <c r="JT166" s="4">
        <f t="shared" si="70"/>
        <v>0.94268333333333343</v>
      </c>
      <c r="JU166" s="4">
        <f t="shared" si="71"/>
        <v>0.16248333333333334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0.58809999999999996</v>
      </c>
      <c r="JO168" s="4">
        <f t="shared" si="65"/>
        <v>0.60450000000000004</v>
      </c>
      <c r="JP168" s="4">
        <f t="shared" si="66"/>
        <v>0.22649999999999998</v>
      </c>
      <c r="JQ168" s="4">
        <f t="shared" si="67"/>
        <v>1.065E-2</v>
      </c>
      <c r="JR168" s="4">
        <f t="shared" si="68"/>
        <v>0.89015</v>
      </c>
      <c r="JS168" s="4">
        <f t="shared" si="69"/>
        <v>0.54920000000000002</v>
      </c>
      <c r="JT168" s="4">
        <f t="shared" si="70"/>
        <v>0.94494999999999996</v>
      </c>
      <c r="JU168" s="4">
        <f t="shared" si="71"/>
        <v>0.19595000000000001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r=0.5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r=0.5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r=0.5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r=0.5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r=0.5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r=0.5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0.59309999999999996</v>
      </c>
      <c r="JO169" s="4">
        <f t="shared" si="65"/>
        <v>0.61525000000000007</v>
      </c>
      <c r="JP169" s="4">
        <f t="shared" si="66"/>
        <v>0.22120000000000001</v>
      </c>
      <c r="JQ169" s="4">
        <f t="shared" si="67"/>
        <v>8.0499999999999999E-3</v>
      </c>
      <c r="JR169" s="4">
        <f t="shared" si="68"/>
        <v>0.89844999999999997</v>
      </c>
      <c r="JS169" s="4">
        <f t="shared" si="69"/>
        <v>0.73265000000000002</v>
      </c>
      <c r="JT169" s="4">
        <f t="shared" si="70"/>
        <v>0.94690000000000007</v>
      </c>
      <c r="JU169" s="4">
        <f t="shared" si="71"/>
        <v>0.20779999999999998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r=0.5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r=0.5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r=0.5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k=10, r=0.5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r=0.5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r=0.5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r=0.5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0.58909999999999996</v>
      </c>
      <c r="JO170" s="4">
        <f t="shared" si="65"/>
        <v>0.60775000000000001</v>
      </c>
      <c r="JP170" s="4">
        <f t="shared" si="66"/>
        <v>0.22025</v>
      </c>
      <c r="JQ170" s="4">
        <f t="shared" si="67"/>
        <v>1.0500000000000001E-2</v>
      </c>
      <c r="JR170" s="4">
        <f t="shared" si="68"/>
        <v>0.89115</v>
      </c>
      <c r="JS170" s="4">
        <f t="shared" si="69"/>
        <v>0.55454999999999999</v>
      </c>
      <c r="JT170" s="4">
        <f t="shared" si="70"/>
        <v>0.94064999999999999</v>
      </c>
      <c r="JU170" s="4">
        <f t="shared" si="71"/>
        <v>0.19724999999999998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r=0.5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r=0.5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r=0.5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r=0.5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r=0.5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r=0.5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r=0.5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0.58779999999999999</v>
      </c>
      <c r="JO171" s="4">
        <f t="shared" si="65"/>
        <v>0.61050000000000004</v>
      </c>
      <c r="JP171" s="4">
        <f t="shared" si="66"/>
        <v>0.2278</v>
      </c>
      <c r="JQ171" s="4">
        <f t="shared" si="67"/>
        <v>8.0499999999999999E-3</v>
      </c>
      <c r="JR171" s="4">
        <f t="shared" si="68"/>
        <v>0.89559999999999995</v>
      </c>
      <c r="JS171" s="4">
        <f t="shared" si="69"/>
        <v>0.72930000000000006</v>
      </c>
      <c r="JT171" s="4">
        <f t="shared" si="70"/>
        <v>0.94690000000000007</v>
      </c>
      <c r="JU171" s="4">
        <f t="shared" si="71"/>
        <v>0.20285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r=0.5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r=0.5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r=0.5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r=0.5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r=0.5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r=0.5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0.58840000000000003</v>
      </c>
      <c r="JO172" s="4">
        <f t="shared" si="65"/>
        <v>0.61165000000000003</v>
      </c>
      <c r="JP172" s="4">
        <f t="shared" si="66"/>
        <v>0.22864999999999999</v>
      </c>
      <c r="JQ172" s="4">
        <f t="shared" si="67"/>
        <v>8.0499999999999999E-3</v>
      </c>
      <c r="JR172" s="4">
        <f t="shared" si="68"/>
        <v>0.89570000000000005</v>
      </c>
      <c r="JS172" s="4">
        <f t="shared" si="69"/>
        <v>0.72930000000000006</v>
      </c>
      <c r="JT172" s="4">
        <f t="shared" si="70"/>
        <v>0.94690000000000007</v>
      </c>
      <c r="JU172" s="4">
        <f t="shared" si="71"/>
        <v>0.20429999999999998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r=0.5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r=0.5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r=0.5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k=10, r=0.5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r=0.5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r=0.5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0.59199999999999997</v>
      </c>
      <c r="JO173" s="4">
        <f t="shared" si="65"/>
        <v>0.61365000000000003</v>
      </c>
      <c r="JP173" s="4">
        <f t="shared" si="66"/>
        <v>0.22110000000000002</v>
      </c>
      <c r="JQ173" s="4">
        <f t="shared" si="67"/>
        <v>8.0499999999999999E-3</v>
      </c>
      <c r="JR173" s="4">
        <f t="shared" si="68"/>
        <v>0.89860000000000007</v>
      </c>
      <c r="JS173" s="4">
        <f t="shared" si="69"/>
        <v>0.73269999999999991</v>
      </c>
      <c r="JT173" s="4">
        <f t="shared" si="70"/>
        <v>0.94690000000000007</v>
      </c>
      <c r="JU173" s="4">
        <f t="shared" si="71"/>
        <v>0.20979999999999999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r=0.5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r=0.5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r=0.5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r=0.5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r=0.5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0.59275</v>
      </c>
      <c r="JO174" s="4">
        <f t="shared" si="65"/>
        <v>0.61519999999999997</v>
      </c>
      <c r="JP174" s="4">
        <f t="shared" si="66"/>
        <v>0.22149999999999997</v>
      </c>
      <c r="JQ174" s="4">
        <f t="shared" si="67"/>
        <v>8.0499999999999999E-3</v>
      </c>
      <c r="JR174" s="4">
        <f t="shared" si="68"/>
        <v>0.89844999999999997</v>
      </c>
      <c r="JS174" s="4">
        <f t="shared" si="69"/>
        <v>0.73265000000000002</v>
      </c>
      <c r="JT174" s="4">
        <f t="shared" si="70"/>
        <v>0.94690000000000007</v>
      </c>
      <c r="JU174" s="4">
        <f t="shared" si="71"/>
        <v>0.20984999999999998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r=0.5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r=0.5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r=0.5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r=0.5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0.59060000000000001</v>
      </c>
      <c r="JO175" s="4">
        <f t="shared" si="65"/>
        <v>0.61199999999999999</v>
      </c>
      <c r="JP175" s="4">
        <f t="shared" si="66"/>
        <v>0.22289999999999999</v>
      </c>
      <c r="JQ175" s="4">
        <f t="shared" si="67"/>
        <v>8.0499999999999999E-3</v>
      </c>
      <c r="JR175" s="4">
        <f t="shared" si="68"/>
        <v>0.89769999999999994</v>
      </c>
      <c r="JS175" s="4">
        <f t="shared" si="69"/>
        <v>0.73130000000000006</v>
      </c>
      <c r="JT175" s="4">
        <f t="shared" si="70"/>
        <v>0.94690000000000007</v>
      </c>
      <c r="JU175" s="4">
        <f t="shared" si="71"/>
        <v>0.2049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r=0.5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r=0.5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r=0.5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k=10, r=0.5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r=0.5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0.59135000000000004</v>
      </c>
      <c r="JO176" s="4">
        <f t="shared" si="65"/>
        <v>0.61339999999999995</v>
      </c>
      <c r="JP176" s="4">
        <f t="shared" si="66"/>
        <v>0.22365000000000002</v>
      </c>
      <c r="JQ176" s="4">
        <f t="shared" si="67"/>
        <v>8.0499999999999999E-3</v>
      </c>
      <c r="JR176" s="4">
        <f t="shared" si="68"/>
        <v>0.89759999999999995</v>
      </c>
      <c r="JS176" s="4">
        <f t="shared" si="69"/>
        <v>0.73130000000000006</v>
      </c>
      <c r="JT176" s="4">
        <f t="shared" si="70"/>
        <v>0.94690000000000007</v>
      </c>
      <c r="JU176" s="4">
        <f t="shared" si="71"/>
        <v>0.20760000000000001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r=0.5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r=0.5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r=0.5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k=10, r=0.5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r=0.5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0.58820000000000006</v>
      </c>
      <c r="JO178" s="4">
        <f t="shared" ref="JO178" si="81">AVERAGEIFS(B178:JM178,metrics.rec,"MSE")</f>
        <v>0.6048</v>
      </c>
      <c r="JP178" s="4">
        <f t="shared" ref="JP178" si="82">AVERAGEIFS(B178:JM178,metrics.rec,"R")</f>
        <v>0.22664999999999999</v>
      </c>
      <c r="JQ178" s="4">
        <f t="shared" ref="JQ178" si="83">AVERAGEIFS(B178:JM178,metrics.rec,"Precision")</f>
        <v>1.055E-2</v>
      </c>
      <c r="JR178" s="4">
        <f t="shared" ref="JR178" si="84">AVERAGEIFS(B178:JM178,metrics.rec,"Recall")</f>
        <v>0.89019999999999999</v>
      </c>
      <c r="JS178" s="4">
        <f t="shared" ref="JS178" si="85">AVERAGEIFS(B178:JM178,metrics.rec,"Coverage")</f>
        <v>0.55264999999999997</v>
      </c>
      <c r="JT178" s="4">
        <f t="shared" ref="JT178" si="86">AVERAGEIFS(B178:JM178,metrics.rec,"Recatio")</f>
        <v>0.94064999999999999</v>
      </c>
      <c r="JU178" s="4">
        <f t="shared" ref="JU178" si="87">AVERAGEIFS(B178:JM178,metrics.rec,"Time")</f>
        <v>0.20069999999999999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r=0.5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r=0.5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r=0.5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k=10, r=0.5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r=0.5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r=0.5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0.58099999999999996</v>
      </c>
      <c r="JO179" s="4">
        <f t="shared" si="65"/>
        <v>0.58984999999999999</v>
      </c>
      <c r="JP179" s="4">
        <f t="shared" si="66"/>
        <v>0.2268</v>
      </c>
      <c r="JQ179" s="4">
        <f t="shared" si="67"/>
        <v>1.95E-2</v>
      </c>
      <c r="JR179" s="4">
        <f t="shared" si="68"/>
        <v>0.86044999999999994</v>
      </c>
      <c r="JS179" s="4">
        <f t="shared" si="69"/>
        <v>0.28970000000000001</v>
      </c>
      <c r="JT179" s="4">
        <f t="shared" si="70"/>
        <v>0.94419999999999993</v>
      </c>
      <c r="JU179" s="4">
        <f t="shared" si="71"/>
        <v>0.20024999999999998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r=0.5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r=0.5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r=0.5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r=0.5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r=0.5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0.58889999999999998</v>
      </c>
      <c r="JO180" s="4">
        <f t="shared" si="65"/>
        <v>0.61129999999999995</v>
      </c>
      <c r="JP180" s="4">
        <f t="shared" si="66"/>
        <v>0.22825000000000001</v>
      </c>
      <c r="JQ180" s="4">
        <f t="shared" si="67"/>
        <v>8.0499999999999999E-3</v>
      </c>
      <c r="JR180" s="4">
        <f t="shared" si="68"/>
        <v>0.89470000000000005</v>
      </c>
      <c r="JS180" s="4">
        <f t="shared" si="69"/>
        <v>0.72829999999999995</v>
      </c>
      <c r="JT180" s="4">
        <f t="shared" si="70"/>
        <v>0.94690000000000007</v>
      </c>
      <c r="JU180" s="4">
        <f t="shared" si="71"/>
        <v>0.21355000000000002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r=0.5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r=0.5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r=0.5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k=10, r=0.5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r=0.5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r=0.5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0.58799999999999997</v>
      </c>
      <c r="JO181" s="4">
        <f t="shared" ref="JO181:JO182" si="89">AVERAGEIFS(B181:JM181,metrics.rec,"MSE")</f>
        <v>0.60525000000000007</v>
      </c>
      <c r="JP181" s="4">
        <f t="shared" ref="JP181:JP182" si="90">AVERAGEIFS(B181:JM181,metrics.rec,"R")</f>
        <v>0.22060000000000002</v>
      </c>
      <c r="JQ181" s="4">
        <f t="shared" ref="JQ181:JQ182" si="91">AVERAGEIFS(B181:JM181,metrics.rec,"Precision")</f>
        <v>1.0500000000000001E-2</v>
      </c>
      <c r="JR181" s="4">
        <f t="shared" ref="JR181:JR182" si="92">AVERAGEIFS(B181:JM181,metrics.rec,"Recall")</f>
        <v>0.89080000000000004</v>
      </c>
      <c r="JS181" s="4">
        <f t="shared" ref="JS181:JS182" si="93">AVERAGEIFS(B181:JM181,metrics.rec,"Coverage")</f>
        <v>0.55405000000000004</v>
      </c>
      <c r="JT181" s="4">
        <f t="shared" ref="JT181:JT182" si="94">AVERAGEIFS(B181:JM181,metrics.rec,"Recatio")</f>
        <v>0.94064999999999999</v>
      </c>
      <c r="JU181" s="4">
        <f t="shared" ref="JU181:JU182" si="95">AVERAGEIFS(B181:JM181,metrics.rec,"Time")</f>
        <v>0.20565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r=0.5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r=0.5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r=0.5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k=10, r=0.5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r=0.5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r=0.5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0.58694999999999997</v>
      </c>
      <c r="JO193" s="4">
        <f t="shared" ref="JO193" si="113">AVERAGEIFS(B193:JM193,metrics.rec,"MSE")</f>
        <v>0.60640000000000005</v>
      </c>
      <c r="JP193" s="4">
        <f t="shared" ref="JP193" si="114">AVERAGEIFS(B193:JM193,metrics.rec,"R")</f>
        <v>0.22449999999999998</v>
      </c>
      <c r="JQ193" s="4">
        <f t="shared" ref="JQ193" si="115">AVERAGEIFS(B193:JM193,metrics.rec,"Precision")</f>
        <v>1.055E-2</v>
      </c>
      <c r="JR193" s="4">
        <f t="shared" ref="JR193" si="116">AVERAGEIFS(B193:JM193,metrics.rec,"Recall")</f>
        <v>0.88800000000000001</v>
      </c>
      <c r="JS193" s="4">
        <f t="shared" ref="JS193" si="117">AVERAGEIFS(B193:JM193,metrics.rec,"Coverage")</f>
        <v>0.55130000000000001</v>
      </c>
      <c r="JT193" s="4">
        <f t="shared" ref="JT193" si="118">AVERAGEIFS(B193:JM193,metrics.rec,"Recatio")</f>
        <v>0.94064999999999999</v>
      </c>
      <c r="JU193" s="4">
        <f t="shared" ref="JU193" si="119">AVERAGEIFS(B193:JM193,metrics.rec,"Time")</f>
        <v>0.13869999999999999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k=10,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10">
        <v>0.59030000000000005</v>
      </c>
      <c r="CM196" s="10">
        <v>0.61560000000000004</v>
      </c>
      <c r="CN196" s="10">
        <v>0.22020000000000001</v>
      </c>
      <c r="CO196" s="10">
        <v>8.0000000000000002E-3</v>
      </c>
      <c r="CP196" s="10">
        <v>0.89590000000000003</v>
      </c>
      <c r="CQ196" s="10">
        <v>0.73019999999999996</v>
      </c>
      <c r="CR196" s="10">
        <v>0.94740000000000002</v>
      </c>
      <c r="CS196" s="10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0.58940000000000003</v>
      </c>
      <c r="JO196" s="4">
        <f t="shared" si="105"/>
        <v>0.61265000000000003</v>
      </c>
      <c r="JP196" s="4">
        <f t="shared" si="106"/>
        <v>0.22625000000000001</v>
      </c>
      <c r="JQ196" s="4">
        <f t="shared" si="107"/>
        <v>8.0499999999999999E-3</v>
      </c>
      <c r="JR196" s="4">
        <f t="shared" si="108"/>
        <v>0.89474999999999993</v>
      </c>
      <c r="JS196" s="4">
        <f t="shared" si="109"/>
        <v>0.72859999999999991</v>
      </c>
      <c r="JT196" s="4">
        <f t="shared" si="110"/>
        <v>0.94690000000000007</v>
      </c>
      <c r="JU196" s="4">
        <f t="shared" si="111"/>
        <v>0.14285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k=10,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0.58409999999999995</v>
      </c>
      <c r="JO203" s="4">
        <f t="shared" si="105"/>
        <v>0.57769999999999999</v>
      </c>
      <c r="JP203" s="4">
        <f t="shared" si="106"/>
        <v>0.19639999999999999</v>
      </c>
      <c r="JQ203" s="4">
        <f t="shared" si="107"/>
        <v>0.1171</v>
      </c>
      <c r="JR203" s="4">
        <f t="shared" si="108"/>
        <v>0.81689999999999996</v>
      </c>
      <c r="JS203" s="4">
        <f t="shared" si="109"/>
        <v>4.5900000000000003E-2</v>
      </c>
      <c r="JT203" s="4">
        <f t="shared" si="110"/>
        <v>0.94420000000000004</v>
      </c>
      <c r="JU203" s="4">
        <f t="shared" si="111"/>
        <v>2.0255000000000001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0.58979999999999999</v>
      </c>
      <c r="JO204" s="4">
        <f t="shared" si="105"/>
        <v>0.59789999999999999</v>
      </c>
      <c r="JP204" s="4">
        <f t="shared" si="106"/>
        <v>0.18640000000000001</v>
      </c>
      <c r="JQ204" s="4">
        <f t="shared" si="107"/>
        <v>8.5199999999999998E-2</v>
      </c>
      <c r="JR204" s="4">
        <f t="shared" si="108"/>
        <v>0.84189999999999998</v>
      </c>
      <c r="JS204" s="4">
        <f t="shared" si="109"/>
        <v>6.5000000000000002E-2</v>
      </c>
      <c r="JT204" s="4">
        <f t="shared" si="110"/>
        <v>0.94479999999999997</v>
      </c>
      <c r="JU204" s="4">
        <f t="shared" si="111"/>
        <v>2.3107000000000002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0.58740000000000003</v>
      </c>
      <c r="JO205" s="4">
        <f t="shared" si="105"/>
        <v>0.58709999999999996</v>
      </c>
      <c r="JP205" s="4">
        <f t="shared" si="106"/>
        <v>0.18590000000000001</v>
      </c>
      <c r="JQ205" s="4">
        <f t="shared" si="107"/>
        <v>0.12740000000000001</v>
      </c>
      <c r="JR205" s="4">
        <f t="shared" si="108"/>
        <v>0.82210000000000005</v>
      </c>
      <c r="JS205" s="4">
        <f t="shared" si="109"/>
        <v>4.24E-2</v>
      </c>
      <c r="JT205" s="4">
        <f t="shared" si="110"/>
        <v>0.94279999999999997</v>
      </c>
      <c r="JU205" s="4">
        <f t="shared" si="111"/>
        <v>2.0345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0.58799999999999997</v>
      </c>
      <c r="JO206" s="4">
        <f t="shared" si="105"/>
        <v>0.59030000000000005</v>
      </c>
      <c r="JP206" s="4">
        <f t="shared" si="106"/>
        <v>0.17630000000000001</v>
      </c>
      <c r="JQ206" s="4">
        <f t="shared" si="107"/>
        <v>0.1172</v>
      </c>
      <c r="JR206" s="4">
        <f t="shared" si="108"/>
        <v>0.81799999999999995</v>
      </c>
      <c r="JS206" s="4">
        <f t="shared" si="109"/>
        <v>4.5900000000000003E-2</v>
      </c>
      <c r="JT206" s="4">
        <f t="shared" si="110"/>
        <v>0.94510000000000005</v>
      </c>
      <c r="JU206" s="4">
        <f t="shared" si="111"/>
        <v>2.2583000000000002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0.5877</v>
      </c>
      <c r="JO207" s="4">
        <f t="shared" si="105"/>
        <v>0.58960000000000001</v>
      </c>
      <c r="JP207" s="4">
        <f t="shared" si="106"/>
        <v>0.17849999999999999</v>
      </c>
      <c r="JQ207" s="4">
        <f t="shared" si="107"/>
        <v>0.1182</v>
      </c>
      <c r="JR207" s="4">
        <f t="shared" si="108"/>
        <v>0.81859999999999999</v>
      </c>
      <c r="JS207" s="4">
        <f t="shared" si="109"/>
        <v>4.5600000000000002E-2</v>
      </c>
      <c r="JT207" s="4">
        <f t="shared" si="110"/>
        <v>0.94420000000000004</v>
      </c>
      <c r="JU207" s="4">
        <f t="shared" si="111"/>
        <v>2.2736999999999998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0.58779999999999999</v>
      </c>
      <c r="JO208" s="4">
        <f t="shared" si="105"/>
        <v>0.59589999999999999</v>
      </c>
      <c r="JP208" s="4">
        <f t="shared" si="106"/>
        <v>0.19309999999999999</v>
      </c>
      <c r="JQ208" s="4">
        <f t="shared" si="107"/>
        <v>8.0799999999999997E-2</v>
      </c>
      <c r="JR208" s="4">
        <f t="shared" si="108"/>
        <v>0.83989999999999998</v>
      </c>
      <c r="JS208" s="4">
        <f t="shared" si="109"/>
        <v>6.8500000000000005E-2</v>
      </c>
      <c r="JT208" s="4">
        <f t="shared" si="110"/>
        <v>0.94579999999999997</v>
      </c>
      <c r="JU208" s="4">
        <f t="shared" si="111"/>
        <v>2.2570000000000001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0.58730000000000004</v>
      </c>
      <c r="JO209" s="4">
        <f t="shared" si="105"/>
        <v>0.59509999999999996</v>
      </c>
      <c r="JP209" s="4">
        <f t="shared" si="106"/>
        <v>0.1918</v>
      </c>
      <c r="JQ209" s="4">
        <f t="shared" si="107"/>
        <v>8.3799999999999999E-2</v>
      </c>
      <c r="JR209" s="4">
        <f t="shared" si="108"/>
        <v>0.84009999999999996</v>
      </c>
      <c r="JS209" s="4">
        <f t="shared" si="109"/>
        <v>6.59E-2</v>
      </c>
      <c r="JT209" s="4">
        <f t="shared" si="110"/>
        <v>0.94489999999999996</v>
      </c>
      <c r="JU209" s="4">
        <f t="shared" si="111"/>
        <v>2.2728999999999999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0.58779999999999999</v>
      </c>
      <c r="JO210" s="4">
        <f t="shared" si="105"/>
        <v>0.59389999999999998</v>
      </c>
      <c r="JP210" s="4">
        <f t="shared" si="106"/>
        <v>0.18940000000000001</v>
      </c>
      <c r="JQ210" s="4">
        <f t="shared" si="107"/>
        <v>9.5699999999999993E-2</v>
      </c>
      <c r="JR210" s="4">
        <f t="shared" si="108"/>
        <v>0.82969999999999999</v>
      </c>
      <c r="JS210" s="4">
        <f t="shared" si="109"/>
        <v>5.7000000000000002E-2</v>
      </c>
      <c r="JT210" s="4">
        <f t="shared" si="110"/>
        <v>0.94550000000000001</v>
      </c>
      <c r="JU210" s="4">
        <f t="shared" si="111"/>
        <v>2.258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0.58799999999999997</v>
      </c>
      <c r="JO211" s="4">
        <f t="shared" si="105"/>
        <v>0.59460000000000002</v>
      </c>
      <c r="JP211" s="4">
        <f t="shared" si="106"/>
        <v>0.18679999999999999</v>
      </c>
      <c r="JQ211" s="4">
        <f t="shared" si="107"/>
        <v>9.7600000000000006E-2</v>
      </c>
      <c r="JR211" s="4">
        <f t="shared" si="108"/>
        <v>0.83020000000000005</v>
      </c>
      <c r="JS211" s="4">
        <f t="shared" si="109"/>
        <v>5.5899999999999998E-2</v>
      </c>
      <c r="JT211" s="4">
        <f t="shared" si="110"/>
        <v>0.94379999999999997</v>
      </c>
      <c r="JU211" s="4">
        <f t="shared" si="111"/>
        <v>2.2826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0.5877</v>
      </c>
      <c r="JO213" s="4">
        <f t="shared" ref="JO213" si="137">AVERAGEIFS(B213:JM213,metrics.rec,"MSE")</f>
        <v>0.59140000000000004</v>
      </c>
      <c r="JP213" s="4">
        <f t="shared" ref="JP213" si="138">AVERAGEIFS(B213:JM213,metrics.rec,"R")</f>
        <v>0.19059999999999999</v>
      </c>
      <c r="JQ213" s="4">
        <f t="shared" ref="JQ213" si="139">AVERAGEIFS(B213:JM213,metrics.rec,"Precision")</f>
        <v>0.1008</v>
      </c>
      <c r="JR213" s="4">
        <f t="shared" ref="JR213" si="140">AVERAGEIFS(B213:JM213,metrics.rec,"Recall")</f>
        <v>0.83330000000000004</v>
      </c>
      <c r="JS213" s="4">
        <f t="shared" ref="JS213" si="141">AVERAGEIFS(B213:JM213,metrics.rec,"Coverage")</f>
        <v>5.4399999999999997E-2</v>
      </c>
      <c r="JT213" s="4">
        <f t="shared" ref="JT213" si="142">AVERAGEIFS(B213:JM213,metrics.rec,"Recatio")</f>
        <v>0.94369999999999998</v>
      </c>
      <c r="JU213" s="4">
        <f t="shared" ref="JU213" si="143">AVERAGEIFS(B213:JM213,metrics.rec,"Time")</f>
        <v>2.0432999999999999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0.58730000000000004</v>
      </c>
      <c r="JO214" s="4">
        <f t="shared" si="105"/>
        <v>0.58130000000000004</v>
      </c>
      <c r="JP214" s="4">
        <f t="shared" si="106"/>
        <v>0.21240000000000001</v>
      </c>
      <c r="JQ214" s="4">
        <f t="shared" si="107"/>
        <v>0.1079</v>
      </c>
      <c r="JR214" s="4">
        <f t="shared" si="108"/>
        <v>0.8095</v>
      </c>
      <c r="JS214" s="4">
        <f t="shared" si="109"/>
        <v>4.7600000000000003E-2</v>
      </c>
      <c r="JT214" s="4">
        <f t="shared" si="110"/>
        <v>0.84460000000000002</v>
      </c>
      <c r="JU214" s="4">
        <f t="shared" si="111"/>
        <v>1.9665999999999999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0.59060000000000001</v>
      </c>
      <c r="JO215" s="4">
        <f t="shared" si="105"/>
        <v>0.59340000000000004</v>
      </c>
      <c r="JP215" s="4">
        <f t="shared" si="106"/>
        <v>0.17549999999999999</v>
      </c>
      <c r="JQ215" s="4">
        <f t="shared" si="107"/>
        <v>0.12089999999999999</v>
      </c>
      <c r="JR215" s="4">
        <f t="shared" si="108"/>
        <v>0.81299999999999994</v>
      </c>
      <c r="JS215" s="4">
        <f t="shared" si="109"/>
        <v>4.4200000000000003E-2</v>
      </c>
      <c r="JT215" s="4">
        <f t="shared" si="110"/>
        <v>0.94450000000000001</v>
      </c>
      <c r="JU215" s="4">
        <f t="shared" si="111"/>
        <v>2.2772999999999999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0.58660000000000001</v>
      </c>
      <c r="JO216" s="4">
        <f t="shared" ref="JO216:JO217" si="145">AVERAGEIFS(B216:JM216,metrics.rec,"MSE")</f>
        <v>0.58479999999999999</v>
      </c>
      <c r="JP216" s="4">
        <f t="shared" ref="JP216:JP217" si="146">AVERAGEIFS(B216:JM216,metrics.rec,"R")</f>
        <v>0.19289999999999999</v>
      </c>
      <c r="JQ216" s="4">
        <f t="shared" ref="JQ216:JQ217" si="147">AVERAGEIFS(B216:JM216,metrics.rec,"Precision")</f>
        <v>0.122</v>
      </c>
      <c r="JR216" s="4">
        <f t="shared" ref="JR216:JR217" si="148">AVERAGEIFS(B216:JM216,metrics.rec,"Recall")</f>
        <v>0.82299999999999995</v>
      </c>
      <c r="JS216" s="4">
        <f t="shared" ref="JS216:JS217" si="149">AVERAGEIFS(B216:JM216,metrics.rec,"Coverage")</f>
        <v>4.4400000000000002E-2</v>
      </c>
      <c r="JT216" s="4">
        <f t="shared" ref="JT216:JT217" si="150">AVERAGEIFS(B216:JM216,metrics.rec,"Recatio")</f>
        <v>0.94369999999999998</v>
      </c>
      <c r="JU216" s="4">
        <f t="shared" ref="JU216:JU217" si="151">AVERAGEIFS(B216:JM216,metrics.rec,"Time")</f>
        <v>2.1162000000000001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0.59143999999999997</v>
      </c>
      <c r="JO228" s="4">
        <f t="shared" si="105"/>
        <v>0.59862000000000004</v>
      </c>
      <c r="JP228" s="4">
        <f t="shared" si="106"/>
        <v>0.16524</v>
      </c>
      <c r="JQ228" s="4">
        <f t="shared" si="107"/>
        <v>0.12999999999999998</v>
      </c>
      <c r="JR228" s="4">
        <f t="shared" si="108"/>
        <v>0.81924000000000008</v>
      </c>
      <c r="JS228" s="4">
        <f t="shared" si="109"/>
        <v>4.1360000000000001E-2</v>
      </c>
      <c r="JT228" s="4">
        <f t="shared" si="110"/>
        <v>0.94041999999999992</v>
      </c>
      <c r="JU228" s="4">
        <f t="shared" si="111"/>
        <v>1.0360999999999998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/>
      <c r="AI231" s="4"/>
      <c r="AJ231" s="4"/>
      <c r="AK231" s="4"/>
      <c r="AL231" s="4"/>
      <c r="AM231" s="4"/>
      <c r="AN231" s="4"/>
      <c r="AO231" s="4"/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/>
      <c r="CM231" s="5"/>
      <c r="CN231" s="5"/>
      <c r="CO231" s="5"/>
      <c r="CP231" s="5"/>
      <c r="CQ231" s="5"/>
      <c r="CR231" s="5"/>
      <c r="CS231" s="5"/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0.59282500000000005</v>
      </c>
      <c r="JO231" s="4">
        <f t="shared" si="105"/>
        <v>0.60187499999999994</v>
      </c>
      <c r="JP231" s="4">
        <f t="shared" si="106"/>
        <v>0.157725</v>
      </c>
      <c r="JQ231" s="4">
        <f t="shared" si="107"/>
        <v>0.12189999999999999</v>
      </c>
      <c r="JR231" s="4">
        <f t="shared" si="108"/>
        <v>0.81267500000000004</v>
      </c>
      <c r="JS231" s="4">
        <f t="shared" si="109"/>
        <v>4.3749999999999997E-2</v>
      </c>
      <c r="JT231" s="4">
        <f t="shared" si="110"/>
        <v>0.94242499999999996</v>
      </c>
      <c r="JU231" s="4">
        <f t="shared" si="111"/>
        <v>0.76812499999999995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k=100,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k=100,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k=20,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k=15,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BU16.TANJ</v>
      </c>
      <c r="C234" s="6" t="str" cm="1">
        <f t="array" aca="1" ref="C234" ca="1">INDIRECT(ADDRESS(MATCH(MIN(_xlfn._xlws.FILTER(C7:C233,H7:H233&gt;0.5)),C7:C233,0)+6,1))</f>
        <v>BU16.TANJ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AU17.RA</v>
      </c>
      <c r="G234" s="6" t="str" cm="1">
        <f t="array" aca="1" ref="G234" ca="1">INDIRECT(ADDRESS(MATCH(MAX(_xlfn._xlws.FILTER(G7:G233,H7:H233&gt;0.5)),G7:G233,0)+6,1))</f>
        <v>AU08.BCF</v>
      </c>
      <c r="H234" s="6" t="str" cm="1">
        <f t="array" aca="1" ref="H234" ca="1">INDIRECT(ADDRESS(MATCH(MAX(_xlfn._xlws.FILTER(H7:H233,H7:H233&gt;0.5)),H7:H233,0)+6,1))</f>
        <v>AU25.Coco</v>
      </c>
      <c r="I234" s="6" t="str" cm="1">
        <f t="array" aca="1" ref="I234" ca="1">INDIRECT(ADDRESS(MATCH(MIN(_xlfn._xlws.FILTER(I7:I233,H7:H233&gt;0.5)),I7:I233,0)+6,1))</f>
        <v>BU03.PC</v>
      </c>
      <c r="J234" s="1" t="e" cm="1" vm="1">
        <f t="array" aca="1" ref="J234" ca="1">INDIRECT(ADDRESS(MATCH(MIN(_xlfn._xlws.FILTER(J7:J233,P7:P233&gt;cr)),J7:J233,0)+6,1))</f>
        <v>#VALUE!</v>
      </c>
      <c r="K234" s="1" t="e" cm="1" vm="1">
        <f t="array" aca="1" ref="K234" ca="1">INDIRECT(ADDRESS(MATCH(MIN(_xlfn._xlws.FILTER(K7:K233,P7:P233&gt;cr)),K7:K233,0)+6,1))</f>
        <v>#VALUE!</v>
      </c>
      <c r="L234" s="1" t="e" cm="1" vm="1">
        <f t="array" aca="1" ref="L234" ca="1">INDIRECT(ADDRESS(MATCH(MAX(_xlfn._xlws.FILTER(L7:L233,P7:P233&gt;cr)),L7:L233,0)+6,1))</f>
        <v>#VALUE!</v>
      </c>
      <c r="M234" s="1" t="e" cm="1" vm="1">
        <f t="array" aca="1" ref="M234" ca="1">INDIRECT(ADDRESS(MATCH(MAX(_xlfn._xlws.FILTER(M7:M233,P7:P233&gt;cr)),M7:M233,0)+6,1))</f>
        <v>#VALUE!</v>
      </c>
      <c r="N234" s="1" t="e" cm="1" vm="1">
        <f t="array" aca="1" ref="N234" ca="1">INDIRECT(ADDRESS(MATCH(MAX(_xlfn._xlws.FILTER(N7:N233,P7:P233&gt;cr)),N7:N233,0)+6,1))</f>
        <v>#VALUE!</v>
      </c>
      <c r="O234" s="1" t="e" cm="1" vm="1">
        <f t="array" aca="1" ref="O234" ca="1">INDIRECT(ADDRESS(MATCH(MAX(_xlfn._xlws.FILTER(O7:O233,P7:P233&gt;cr)),O7:O233,0)+6,1))</f>
        <v>#VALUE!</v>
      </c>
      <c r="P234" s="1" t="e" cm="1" vm="1">
        <f t="array" aca="1" ref="P234" ca="1">INDIRECT(ADDRESS(MATCH(MAX(_xlfn._xlws.FILTER(P7:P233,P7:P233&gt;cr)),P7:P233,0)+6,1))</f>
        <v>#VALUE!</v>
      </c>
      <c r="Q234" s="1" t="e" cm="1" vm="1">
        <f t="array" aca="1" ref="Q234" ca="1">INDIRECT(ADDRESS(MATCH(MIN(_xlfn._xlws.FILTER(Q7:Q233,P7:P233&gt;cr)),Q7:Q233,0)+6,1))</f>
        <v>#VALUE!</v>
      </c>
      <c r="R234" s="6" t="e" cm="1" vm="1">
        <f t="array" aca="1" ref="R234" ca="1">INDIRECT(ADDRESS(MATCH(MIN(_xlfn._xlws.FILTER(R7:R233,X7:X233&gt;cr)),R7:R233,0)+6,1))</f>
        <v>#VALUE!</v>
      </c>
      <c r="S234" s="6" t="e" cm="1" vm="1">
        <f t="array" aca="1" ref="S234" ca="1">INDIRECT(ADDRESS(MATCH(MIN(_xlfn._xlws.FILTER(S7:S233,X7:X233&gt;cr)),S7:S233,0)+6,1))</f>
        <v>#VALUE!</v>
      </c>
      <c r="T234" s="6" t="e" cm="1" vm="1">
        <f t="array" aca="1" ref="T234" ca="1">INDIRECT(ADDRESS(MATCH(MAX(_xlfn._xlws.FILTER(T7:T233,X7:X233&gt;cr)),T7:T233,0)+6,1))</f>
        <v>#VALUE!</v>
      </c>
      <c r="U234" s="6" t="e" cm="1" vm="1">
        <f t="array" aca="1" ref="U234" ca="1">INDIRECT(ADDRESS(MATCH(MAX(_xlfn._xlws.FILTER(U7:U233,X7:X233&gt;cr)),U7:U233,0)+6,1))</f>
        <v>#VALUE!</v>
      </c>
      <c r="V234" s="6" t="e" cm="1" vm="1">
        <f t="array" aca="1" ref="V234" ca="1">INDIRECT(ADDRESS(MATCH(MAX(_xlfn._xlws.FILTER(V7:V233,X7:X233&gt;cr)),V7:V233,0)+6,1))</f>
        <v>#VALUE!</v>
      </c>
      <c r="W234" s="6" t="e" cm="1" vm="1">
        <f t="array" aca="1" ref="W234" ca="1">INDIRECT(ADDRESS(MATCH(MAX(_xlfn._xlws.FILTER(W7:W233,X7:X233&gt;cr)),W7:W233,0)+6,1))</f>
        <v>#VALUE!</v>
      </c>
      <c r="X234" s="6" t="e" cm="1" vm="1">
        <f t="array" aca="1" ref="X234" ca="1">INDIRECT(ADDRESS(MATCH(MAX(_xlfn._xlws.FILTER(X7:X233,X7:X233&gt;cr)),X7:X233,0)+6,1))</f>
        <v>#VALUE!</v>
      </c>
      <c r="Y234" s="6" t="e" cm="1" vm="1">
        <f t="array" aca="1" ref="Y234" ca="1">INDIRECT(ADDRESS(MATCH(MIN(_xlfn._xlws.FILTER(Y7:Y233,X7:X233&gt;cr)),Y7:Y233,0)+6,1))</f>
        <v>#VALUE!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e" cm="1" vm="1">
        <f t="array" aca="1" ref="AX234" ca="1">INDIRECT(ADDRESS(MATCH(MIN(_xlfn._xlws.FILTER(AX7:AX233,BD7:BD233&gt;cr)),AX7:AX233,0)+6,1))</f>
        <v>#VALUE!</v>
      </c>
      <c r="AY234" s="6" t="e" cm="1" vm="1">
        <f t="array" aca="1" ref="AY234" ca="1">INDIRECT(ADDRESS(MATCH(MIN(_xlfn._xlws.FILTER(AY7:AY233,BD7:BD233&gt;cr)),AY7:AY233,0)+6,1))</f>
        <v>#VALUE!</v>
      </c>
      <c r="AZ234" s="6" t="e" cm="1" vm="1">
        <f t="array" aca="1" ref="AZ234" ca="1">INDIRECT(ADDRESS(MATCH(MAX(_xlfn._xlws.FILTER(AZ7:AZ233,BD7:BD233&gt;cr)),AZ7:AZ233,0)+6,1))</f>
        <v>#VALUE!</v>
      </c>
      <c r="BA234" s="6" t="e" cm="1" vm="1">
        <f t="array" aca="1" ref="BA234" ca="1">INDIRECT(ADDRESS(MATCH(MAX(_xlfn._xlws.FILTER(BA7:BA233,BD7:BD233&gt;cr)),BA7:BA233,0)+6,1))</f>
        <v>#VALUE!</v>
      </c>
      <c r="BB234" s="6" t="e" cm="1" vm="1">
        <f t="array" aca="1" ref="BB234" ca="1">INDIRECT(ADDRESS(MATCH(MAX(_xlfn._xlws.FILTER(BB7:BB233,BD7:BD233&gt;cr)),BB7:BB233,0)+6,1))</f>
        <v>#VALUE!</v>
      </c>
      <c r="BC234" s="6" t="e" cm="1" vm="1">
        <f t="array" aca="1" ref="BC234" ca="1">INDIRECT(ADDRESS(MATCH(MAX(_xlfn._xlws.FILTER(BC7:BC233,BD7:BD233&gt;cr)),BC7:BC233,0)+6,1))</f>
        <v>#VALUE!</v>
      </c>
      <c r="BD234" s="6" t="e" cm="1" vm="1">
        <f t="array" aca="1" ref="BD234" ca="1">INDIRECT(ADDRESS(MATCH(MAX(_xlfn._xlws.FILTER(BD7:BD233,BD7:BD233&gt;cr)),BD7:BD233,0)+6,1))</f>
        <v>#VALUE!</v>
      </c>
      <c r="BE234" s="6" t="e" cm="1" vm="1">
        <f t="array" aca="1" ref="BE234" ca="1">INDIRECT(ADDRESS(MATCH(MIN(_xlfn._xlws.FILTER(BE7:BE233,BD7:BD233&gt;cr)),BE7:BE233,0)+6,1))</f>
        <v>#VALUE!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e" cm="1" vm="1">
        <f t="array" aca="1" ref="BN234" ca="1">INDIRECT(ADDRESS(MATCH(MIN(_xlfn._xlws.FILTER(BN7:BN233,BT7:BT233&gt;cr)),BN7:BN233,0)+6,1))</f>
        <v>#VALUE!</v>
      </c>
      <c r="BO234" s="6" t="e" cm="1" vm="1">
        <f t="array" aca="1" ref="BO234" ca="1">INDIRECT(ADDRESS(MATCH(MIN(_xlfn._xlws.FILTER(BO7:BO233,BT7:BT233&gt;cr)),BO7:BO233,0)+6,1))</f>
        <v>#VALUE!</v>
      </c>
      <c r="BP234" s="6" t="e" cm="1" vm="1">
        <f t="array" aca="1" ref="BP234" ca="1">INDIRECT(ADDRESS(MATCH(MAX(_xlfn._xlws.FILTER(BP7:BP233,BT7:BT233&gt;cr)),BP7:BP233,0)+6,1))</f>
        <v>#VALUE!</v>
      </c>
      <c r="BQ234" s="6" t="e" cm="1" vm="1">
        <f t="array" aca="1" ref="BQ234" ca="1">INDIRECT(ADDRESS(MATCH(MAX(_xlfn._xlws.FILTER(BQ7:BQ233,BT7:BT233&gt;cr)),BQ7:BQ233,0)+6,1))</f>
        <v>#VALUE!</v>
      </c>
      <c r="BR234" s="6" t="e" cm="1" vm="1">
        <f t="array" aca="1" ref="BR234" ca="1">INDIRECT(ADDRESS(MATCH(MAX(_xlfn._xlws.FILTER(BR7:BR233,BT7:BT233&gt;cr)),BR7:BR233,0)+6,1))</f>
        <v>#VALUE!</v>
      </c>
      <c r="BS234" s="6" t="e" cm="1" vm="1">
        <f t="array" aca="1" ref="BS234" ca="1">INDIRECT(ADDRESS(MATCH(MAX(_xlfn._xlws.FILTER(BS7:BS233,BT7:BT233&gt;cr)),BS7:BS233,0)+6,1))</f>
        <v>#VALUE!</v>
      </c>
      <c r="BT234" s="6" t="e" cm="1" vm="1">
        <f t="array" aca="1" ref="BT234" ca="1">INDIRECT(ADDRESS(MATCH(MAX(_xlfn._xlws.FILTER(BT7:BT233,BT7:BT233&gt;cr)),BT7:BT233,0)+6,1))</f>
        <v>#VALUE!</v>
      </c>
      <c r="BU234" s="6" t="e" cm="1" vm="1">
        <f t="array" aca="1" ref="BU234" ca="1">INDIRECT(ADDRESS(MATCH(MIN(_xlfn._xlws.FILTER(BU7:BU233,BT7:BT233&gt;cr)),BU7:BU233,0)+6,1))</f>
        <v>#VALUE!</v>
      </c>
      <c r="BV234" s="1" t="e" cm="1" vm="1">
        <f t="array" aca="1" ref="BV234" ca="1">INDIRECT(ADDRESS(MATCH(MIN(_xlfn._xlws.FILTER(BV7:BV233,CB7:CB233&gt;cr)),BV7:BV233,0)+6,1))</f>
        <v>#VALUE!</v>
      </c>
      <c r="BW234" s="1" t="e" cm="1" vm="1">
        <f t="array" aca="1" ref="BW234" ca="1">INDIRECT(ADDRESS(MATCH(MIN(_xlfn._xlws.FILTER(BW7:BW233,CB7:CB233&gt;cr)),BW7:BW233,0)+6,1))</f>
        <v>#VALUE!</v>
      </c>
      <c r="BX234" s="1" t="e" cm="1" vm="1">
        <f t="array" aca="1" ref="BX234" ca="1">INDIRECT(ADDRESS(MATCH(MAX(_xlfn._xlws.FILTER(BX7:BX233,CB7:CB233&gt;cr)),BX7:BX233,0)+6,1))</f>
        <v>#VALUE!</v>
      </c>
      <c r="BY234" s="1" t="e" cm="1" vm="1">
        <f t="array" aca="1" ref="BY234" ca="1">INDIRECT(ADDRESS(MATCH(MAX(_xlfn._xlws.FILTER(BY7:BY233,CB7:CB233&gt;cr)),BY7:BY233,0)+6,1))</f>
        <v>#VALUE!</v>
      </c>
      <c r="BZ234" s="1" t="e" cm="1" vm="1">
        <f t="array" aca="1" ref="BZ234" ca="1">INDIRECT(ADDRESS(MATCH(MAX(_xlfn._xlws.FILTER(BZ7:BZ233,CB7:CB233&gt;cr)),BZ7:BZ233,0)+6,1))</f>
        <v>#VALUE!</v>
      </c>
      <c r="CA234" s="1" t="e" cm="1" vm="1">
        <f t="array" aca="1" ref="CA234" ca="1">INDIRECT(ADDRESS(MATCH(MAX(_xlfn._xlws.FILTER(CA7:CA233,CB7:CB233&gt;cr)),CA7:CA233,0)+6,1))</f>
        <v>#VALUE!</v>
      </c>
      <c r="CB234" s="1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CI14.Amer.NNSM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AI26.URP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BI16.TAJ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AI05.SRC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BU19.KLAdvanced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BI15.NNSMJ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r=0.5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r=0.5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r=0.5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r=0.5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r=0.5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AU12.Mu</v>
      </c>
      <c r="C235" s="6" t="str" cm="1">
        <f t="array" aca="1" ref="C235" ca="1">INDIRECT(ADDRESS(MATCH(SMALL(_xlfn._xlws.FILTER(C7:C233,H7:H233&gt;0.5),2),C7:C233,0)+6,1))</f>
        <v>AU12.Mu</v>
      </c>
      <c r="D235" s="6" t="str" cm="1">
        <f t="array" aca="1" ref="D235" ca="1">INDIRECT(ADDRESS(MATCH(LARGE(_xlfn._xlws.FILTER(D7:D233,H7:H233&gt;0.5),2),D7:D233,0)+6,1))</f>
        <v>BU03.PearsonJ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AU25.Coco</v>
      </c>
      <c r="G235" s="6" t="str" cm="1">
        <f t="array" aca="1" ref="G235" ca="1">INDIRECT(ADDRESS(MATCH(LARGE(_xlfn._xlws.FILTER(G7:G233,H7:H233&gt;0.5),2),G7:G233,0)+6,1))</f>
        <v>BU08.BCFJ</v>
      </c>
      <c r="H235" s="6" t="str" cm="1">
        <f t="array" aca="1" ref="H235" ca="1">INDIRECT(ADDRESS(MATCH(LARGE(_xlfn._xlws.FILTER(H7:H233,H7:H233&gt;0.5),2),H7:H233,0)+6,1))</f>
        <v>AU25.Coco</v>
      </c>
      <c r="I235" s="6" t="str" cm="1">
        <f t="array" aca="1" ref="I235" ca="1">INDIRECT(ADDRESS(MATCH(SMALL(_xlfn._xlws.FILTER(I7:I233,H7:H233&gt;0.5),2),I7:I233,0)+6,1))</f>
        <v>AU04.MSD</v>
      </c>
      <c r="J235" s="1" t="e" cm="1" vm="1">
        <f t="array" aca="1" ref="J235" ca="1">INDIRECT(ADDRESS(MATCH(SMALL(_xlfn._xlws.FILTER(J7:J233,P7:P233&gt;cr),2),J7:J233,0)+6,1))</f>
        <v>#VALUE!</v>
      </c>
      <c r="K235" s="1" t="e" cm="1" vm="1">
        <f t="array" aca="1" ref="K235" ca="1">INDIRECT(ADDRESS(MATCH(SMALL(_xlfn._xlws.FILTER(K7:K233,P7:P233&gt;cr),2),K7:K233,0)+6,1))</f>
        <v>#VALUE!</v>
      </c>
      <c r="L235" s="1" t="e" cm="1" vm="1">
        <f t="array" aca="1" ref="L235" ca="1">INDIRECT(ADDRESS(MATCH(LARGE(_xlfn._xlws.FILTER(L7:L233,P7:P233&gt;cr),2),L7:L233,0)+6,1))</f>
        <v>#VALUE!</v>
      </c>
      <c r="M235" s="1" t="e" cm="1" vm="1">
        <f t="array" aca="1" ref="M235" ca="1">INDIRECT(ADDRESS(MATCH(LARGE(_xlfn._xlws.FILTER(M7:M233,P7:P233&gt;cr),2),M7:M233,0)+6,1))</f>
        <v>#VALUE!</v>
      </c>
      <c r="N235" s="1" t="e" cm="1" vm="1">
        <f t="array" aca="1" ref="N235" ca="1">INDIRECT(ADDRESS(MATCH(LARGE(_xlfn._xlws.FILTER(N7:N233,P7:P233&gt;cr),2),N7:N233,0)+6,1))</f>
        <v>#VALUE!</v>
      </c>
      <c r="O235" s="1" t="e" cm="1" vm="1">
        <f t="array" aca="1" ref="O235" ca="1">INDIRECT(ADDRESS(MATCH(LARGE(_xlfn._xlws.FILTER(O7:O233,P7:P233&gt;cr),2),O7:O233,0)+6,1))</f>
        <v>#VALUE!</v>
      </c>
      <c r="P235" s="1" t="e" cm="1" vm="1">
        <f t="array" aca="1" ref="P235" ca="1">INDIRECT(ADDRESS(MATCH(LARGE(_xlfn._xlws.FILTER(P7:P233,P7:P233&gt;cr),2),P7:P233,0)+6,1))</f>
        <v>#VALUE!</v>
      </c>
      <c r="Q235" s="1" t="e" cm="1" vm="1">
        <f t="array" aca="1" ref="Q235" ca="1">INDIRECT(ADDRESS(MATCH(SMALL(_xlfn._xlws.FILTER(Q7:Q233,P7:P233&gt;cr),2),Q7:Q233,0)+6,1))</f>
        <v>#VALUE!</v>
      </c>
      <c r="R235" s="6" t="e" cm="1" vm="1">
        <f t="array" aca="1" ref="R235" ca="1">INDIRECT(ADDRESS(MATCH(SMALL(_xlfn._xlws.FILTER(R7:R233,X7:X233&gt;cr),2),R7:R233,0)+6,1))</f>
        <v>#VALUE!</v>
      </c>
      <c r="S235" s="6" t="e" cm="1" vm="1">
        <f t="array" aca="1" ref="S235" ca="1">INDIRECT(ADDRESS(MATCH(SMALL(_xlfn._xlws.FILTER(S7:S233,X7:X233&gt;cr),2),S7:S233,0)+6,1))</f>
        <v>#VALUE!</v>
      </c>
      <c r="T235" s="6" t="e" cm="1" vm="1">
        <f t="array" aca="1" ref="T235" ca="1">INDIRECT(ADDRESS(MATCH(LARGE(_xlfn._xlws.FILTER(T7:T233,X7:X233&gt;cr),2),T7:T233,0)+6,1))</f>
        <v>#VALUE!</v>
      </c>
      <c r="U235" s="6" t="e" cm="1" vm="1">
        <f t="array" aca="1" ref="U235" ca="1">INDIRECT(ADDRESS(MATCH(LARGE(_xlfn._xlws.FILTER(U7:U233,X7:X233&gt;cr),2),U7:U233,0)+6,1))</f>
        <v>#VALUE!</v>
      </c>
      <c r="V235" s="6" t="e" cm="1" vm="1">
        <f t="array" aca="1" ref="V235" ca="1">INDIRECT(ADDRESS(MATCH(LARGE(_xlfn._xlws.FILTER(V7:V233,X7:X233&gt;cr),2),V7:V233,0)+6,1))</f>
        <v>#VALUE!</v>
      </c>
      <c r="W235" s="6" t="e" cm="1" vm="1">
        <f t="array" aca="1" ref="W235" ca="1">INDIRECT(ADDRESS(MATCH(LARGE(_xlfn._xlws.FILTER(W7:W233,X7:X233&gt;cr),2),W7:W233,0)+6,1))</f>
        <v>#VALUE!</v>
      </c>
      <c r="X235" s="6" t="e" cm="1" vm="1">
        <f t="array" aca="1" ref="X235" ca="1">INDIRECT(ADDRESS(MATCH(LARGE(_xlfn._xlws.FILTER(X7:X233,X7:X233&gt;cr),2),X7:X233,0)+6,1))</f>
        <v>#VALUE!</v>
      </c>
      <c r="Y235" s="6" t="e" cm="1" vm="1">
        <f t="array" aca="1" ref="Y235" ca="1">INDIRECT(ADDRESS(MATCH(SMALL(_xlfn._xlws.FILTER(Y7:Y233,X7:X233&gt;cr),2),Y7:Y233,0)+6,1))</f>
        <v>#VALUE!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e" cm="1" vm="1">
        <f t="array" aca="1" ref="AX235" ca="1">INDIRECT(ADDRESS(MATCH(SMALL(_xlfn._xlws.FILTER(AX7:AX233,BD7:BD233&gt;cr),2),AX7:AX233,0)+6,1))</f>
        <v>#VALUE!</v>
      </c>
      <c r="AY235" s="6" t="e" cm="1" vm="1">
        <f t="array" aca="1" ref="AY235" ca="1">INDIRECT(ADDRESS(MATCH(SMALL(_xlfn._xlws.FILTER(AY7:AY233,BD7:BD233&gt;cr),2),AY7:AY233,0)+6,1))</f>
        <v>#VALUE!</v>
      </c>
      <c r="AZ235" s="6" t="e" cm="1" vm="1">
        <f t="array" aca="1" ref="AZ235" ca="1">INDIRECT(ADDRESS(MATCH(LARGE(_xlfn._xlws.FILTER(AZ7:AZ233,BD7:BD233&gt;cr),2),AZ7:AZ233,0)+6,1))</f>
        <v>#VALUE!</v>
      </c>
      <c r="BA235" s="6" t="e" cm="1" vm="1">
        <f t="array" aca="1" ref="BA235" ca="1">INDIRECT(ADDRESS(MATCH(LARGE(_xlfn._xlws.FILTER(BA7:BA233,BD7:BD233&gt;cr),2),BA7:BA233,0)+6,1))</f>
        <v>#VALUE!</v>
      </c>
      <c r="BB235" s="6" t="e" cm="1" vm="1">
        <f t="array" aca="1" ref="BB235" ca="1">INDIRECT(ADDRESS(MATCH(LARGE(_xlfn._xlws.FILTER(BB7:BB233,BD7:BD233&gt;cr),2),BB7:BB233,0)+6,1))</f>
        <v>#VALUE!</v>
      </c>
      <c r="BC235" s="6" t="e" cm="1" vm="1">
        <f t="array" aca="1" ref="BC235" ca="1">INDIRECT(ADDRESS(MATCH(LARGE(_xlfn._xlws.FILTER(BC7:BC233,BD7:BD233&gt;cr),2),BC7:BC233,0)+6,1))</f>
        <v>#VALUE!</v>
      </c>
      <c r="BD235" s="6" t="e" cm="1" vm="1">
        <f t="array" aca="1" ref="BD235" ca="1">INDIRECT(ADDRESS(MATCH(LARGE(_xlfn._xlws.FILTER(BD7:BD233,BD7:BD233&gt;cr),2),BD7:BD233,0)+6,1))</f>
        <v>#VALUE!</v>
      </c>
      <c r="BE235" s="6" t="e" cm="1" vm="1">
        <f t="array" aca="1" ref="BE235" ca="1">INDIRECT(ADDRESS(MATCH(SMALL(_xlfn._xlws.FILTER(BE7:BE233,BD7:BD233&gt;cr),2),BE7:BE233,0)+6,1))</f>
        <v>#VALUE!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e" cm="1" vm="1">
        <f t="array" aca="1" ref="BN235" ca="1">INDIRECT(ADDRESS(MATCH(SMALL(_xlfn._xlws.FILTER(BN7:BN233,BT7:BT233&gt;cr),2),BN7:BN233,0)+6,1))</f>
        <v>#VALUE!</v>
      </c>
      <c r="BO235" s="6" t="e" cm="1" vm="1">
        <f t="array" aca="1" ref="BO235" ca="1">INDIRECT(ADDRESS(MATCH(SMALL(_xlfn._xlws.FILTER(BO7:BO233,BT7:BT233&gt;cr),2),BO7:BO233,0)+6,1))</f>
        <v>#VALUE!</v>
      </c>
      <c r="BP235" s="6" t="e" cm="1" vm="1">
        <f t="array" aca="1" ref="BP235" ca="1">INDIRECT(ADDRESS(MATCH(LARGE(_xlfn._xlws.FILTER(BP7:BP233,BT7:BT233&gt;cr),2),BP7:BP233,0)+6,1))</f>
        <v>#VALUE!</v>
      </c>
      <c r="BQ235" s="6" t="e" cm="1" vm="1">
        <f t="array" aca="1" ref="BQ235" ca="1">INDIRECT(ADDRESS(MATCH(LARGE(_xlfn._xlws.FILTER(BQ7:BQ233,BT7:BT233&gt;cr),2),BQ7:BQ233,0)+6,1))</f>
        <v>#VALUE!</v>
      </c>
      <c r="BR235" s="6" t="e" cm="1" vm="1">
        <f t="array" aca="1" ref="BR235" ca="1">INDIRECT(ADDRESS(MATCH(LARGE(_xlfn._xlws.FILTER(BR7:BR233,BT7:BT233&gt;cr),2),BR7:BR233,0)+6,1))</f>
        <v>#VALUE!</v>
      </c>
      <c r="BS235" s="6" t="e" cm="1" vm="1">
        <f t="array" aca="1" ref="BS235" ca="1">INDIRECT(ADDRESS(MATCH(LARGE(_xlfn._xlws.FILTER(BS7:BS233,BT7:BT233&gt;cr),2),BS7:BS233,0)+6,1))</f>
        <v>#VALUE!</v>
      </c>
      <c r="BT235" s="6" t="e" cm="1" vm="1">
        <f t="array" aca="1" ref="BT235" ca="1">INDIRECT(ADDRESS(MATCH(LARGE(_xlfn._xlws.FILTER(BT7:BT233,BT7:BT233&gt;cr),2),BT7:BT233,0)+6,1))</f>
        <v>#VALUE!</v>
      </c>
      <c r="BU235" s="6" t="e" cm="1" vm="1">
        <f t="array" aca="1" ref="BU235" ca="1">INDIRECT(ADDRESS(MATCH(SMALL(_xlfn._xlws.FILTER(BU7:BU233,BT7:BT233&gt;cr),2),BU7:BU233,0)+6,1))</f>
        <v>#VALUE!</v>
      </c>
      <c r="BV235" s="1" t="e" cm="1" vm="1">
        <f t="array" aca="1" ref="BV235" ca="1">INDIRECT(ADDRESS(MATCH(SMALL(_xlfn._xlws.FILTER(BV7:BV233,CB7:CB233&gt;cr),2),BV7:BV233,0)+6,1))</f>
        <v>#VALUE!</v>
      </c>
      <c r="BW235" s="1" t="e" cm="1" vm="1">
        <f t="array" aca="1" ref="BW235" ca="1">INDIRECT(ADDRESS(MATCH(SMALL(_xlfn._xlws.FILTER(BW7:BW233,CB7:CB233&gt;cr),2),BW7:BW233,0)+6,1))</f>
        <v>#VALUE!</v>
      </c>
      <c r="BX235" s="1" t="e" cm="1" vm="1">
        <f t="array" aca="1" ref="BX235" ca="1">INDIRECT(ADDRESS(MATCH(LARGE(_xlfn._xlws.FILTER(BX7:BX233,CB7:CB233&gt;cr),2),BX7:BX233,0)+6,1))</f>
        <v>#VALUE!</v>
      </c>
      <c r="BY235" s="1" t="e" cm="1" vm="1">
        <f t="array" aca="1" ref="BY235" ca="1">INDIRECT(ADDRESS(MATCH(LARGE(_xlfn._xlws.FILTER(BY7:BY233,CB7:CB233&gt;cr),2),BY7:BY233,0)+6,1))</f>
        <v>#VALUE!</v>
      </c>
      <c r="BZ235" s="1" t="e" cm="1" vm="1">
        <f t="array" aca="1" ref="BZ235" ca="1">INDIRECT(ADDRESS(MATCH(LARGE(_xlfn._xlws.FILTER(BZ7:BZ233,CB7:CB233&gt;cr),2),BZ7:BZ233,0)+6,1))</f>
        <v>#VALUE!</v>
      </c>
      <c r="CA235" s="1" t="e" cm="1" vm="1">
        <f t="array" aca="1" ref="CA235" ca="1">INDIRECT(ADDRESS(MATCH(LARGE(_xlfn._xlws.FILTER(CA7:CA233,CB7:CB233&gt;cr),2),CA7:CA233,0)+6,1))</f>
        <v>#VALUE!</v>
      </c>
      <c r="CB235" s="1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BI03.PearsonJ</v>
      </c>
      <c r="EA235" s="6" t="str" cm="1">
        <f t="array" aca="1" ref="EA235" ca="1">INDIRECT(ADDRESS(MATCH(SMALL(_xlfn._xlws.FILTER(EA7:EA233,EF7:EF233&gt;cr),2),EA7:EA233,0)+6,1))</f>
        <v>BU01.RatingJaccard</v>
      </c>
      <c r="EB235" s="6" t="str" cm="1">
        <f t="array" aca="1" ref="EB235" ca="1">INDIRECT(ADDRESS(MATCH(LARGE(_xlfn._xlws.FILTER(EB7:EB233,EF7:EF233&gt;cr),2),EB7:EB233,0)+6,1))</f>
        <v>BI07.PSSJ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AI01.Jaccard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BU16.TANJ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AI05.SRC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CI14.Amer.EMX2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CU14.SMD.NNSM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BU08.BCFJ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r=0.5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r=0.5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r=0.5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r=0.5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r=0.5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BU03.WPC</v>
      </c>
      <c r="C236" s="6" t="str" cm="1">
        <f t="array" aca="1" ref="C236" ca="1">INDIRECT(ADDRESS(MATCH(SMALL(_xlfn._xlws.FILTER(C7:C233,H7:H233&gt;0.5),3),C7:C233,0)+6,1))</f>
        <v>BU03.PearsonJ</v>
      </c>
      <c r="D236" s="6" t="str" cm="1">
        <f t="array" aca="1" ref="D236" ca="1">INDIRECT(ADDRESS(MATCH(LARGE(_xlfn._xlws.FILTER(D7:D233,H7:H233&gt;0.5),3),D7:D233,0)+6,1))</f>
        <v>AU12.Mu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BU19.KLAdvanced</v>
      </c>
      <c r="G236" s="6" t="str" cm="1">
        <f t="array" aca="1" ref="G236" ca="1">INDIRECT(ADDRESS(MATCH(LARGE(_xlfn._xlws.FILTER(G7:G233,H7:H233&gt;0.5),3),G7:G233,0)+6,1))</f>
        <v>BU19.KLAdvanced</v>
      </c>
      <c r="H236" s="6" t="str" cm="1">
        <f t="array" aca="1" ref="H236" ca="1">INDIRECT(ADDRESS(MATCH(LARGE(_xlfn._xlws.FILTER(H7:H233,H7:H233&gt;0.5),3),H7:H233,0)+6,1))</f>
        <v>AU08.BCF</v>
      </c>
      <c r="I236" s="6" t="str" cm="1">
        <f t="array" aca="1" ref="I236" ca="1">INDIRECT(ADDRESS(MATCH(SMALL(_xlfn._xlws.FILTER(I7:I233,H7:H233&gt;0.5),3),I7:I233,0)+6,1))</f>
        <v>BU07.PSSJ</v>
      </c>
      <c r="J236" s="1" t="e" cm="1" vm="1">
        <f t="array" aca="1" ref="J236" ca="1">INDIRECT(ADDRESS(MATCH(SMALL(_xlfn._xlws.FILTER(J7:J233,P7:P233&gt;cr),3),J7:J233,0)+6,1))</f>
        <v>#VALUE!</v>
      </c>
      <c r="K236" s="1" t="e" cm="1" vm="1">
        <f t="array" aca="1" ref="K236" ca="1">INDIRECT(ADDRESS(MATCH(SMALL(_xlfn._xlws.FILTER(K7:K233,P7:P233&gt;cr),3),K7:K233,0)+6,1))</f>
        <v>#VALUE!</v>
      </c>
      <c r="L236" s="1" t="e" cm="1" vm="1">
        <f t="array" aca="1" ref="L236" ca="1">INDIRECT(ADDRESS(MATCH(LARGE(_xlfn._xlws.FILTER(L7:L233,P7:P233&gt;cr),3),L7:L233,0)+6,1))</f>
        <v>#VALUE!</v>
      </c>
      <c r="M236" s="1" t="e" cm="1" vm="1">
        <f t="array" aca="1" ref="M236" ca="1">INDIRECT(ADDRESS(MATCH(LARGE(_xlfn._xlws.FILTER(M7:M233,P7:P233&gt;cr),3),M7:M233,0)+6,1))</f>
        <v>#VALUE!</v>
      </c>
      <c r="N236" s="1" t="e" cm="1" vm="1">
        <f t="array" aca="1" ref="N236" ca="1">INDIRECT(ADDRESS(MATCH(LARGE(_xlfn._xlws.FILTER(N7:N233,P7:P233&gt;cr),3),N7:N233,0)+6,1))</f>
        <v>#VALUE!</v>
      </c>
      <c r="O236" s="1" t="e" cm="1" vm="1">
        <f t="array" aca="1" ref="O236" ca="1">INDIRECT(ADDRESS(MATCH(LARGE(_xlfn._xlws.FILTER(O7:O233,P7:P233&gt;cr),3),O7:O233,0)+6,1))</f>
        <v>#VALUE!</v>
      </c>
      <c r="P236" s="1" t="e" cm="1" vm="1">
        <f t="array" aca="1" ref="P236" ca="1">INDIRECT(ADDRESS(MATCH(LARGE(_xlfn._xlws.FILTER(P7:P233,P7:P233&gt;cr),3),P7:P233,0)+6,1))</f>
        <v>#VALUE!</v>
      </c>
      <c r="Q236" s="1" t="e" cm="1" vm="1">
        <f t="array" aca="1" ref="Q236" ca="1">INDIRECT(ADDRESS(MATCH(SMALL(_xlfn._xlws.FILTER(Q7:Q233,P7:P233&gt;cr),3),Q7:Q233,0)+6,1))</f>
        <v>#VALUE!</v>
      </c>
      <c r="R236" s="6" t="e" cm="1" vm="1">
        <f t="array" aca="1" ref="R236" ca="1">INDIRECT(ADDRESS(MATCH(SMALL(_xlfn._xlws.FILTER(R7:R233,X7:X233&gt;cr),3),R7:R233,0)+6,1))</f>
        <v>#VALUE!</v>
      </c>
      <c r="S236" s="6" t="e" cm="1" vm="1">
        <f t="array" aca="1" ref="S236" ca="1">INDIRECT(ADDRESS(MATCH(SMALL(_xlfn._xlws.FILTER(S7:S233,X7:X233&gt;cr),3),S7:S233,0)+6,1))</f>
        <v>#VALUE!</v>
      </c>
      <c r="T236" s="6" t="e" cm="1" vm="1">
        <f t="array" aca="1" ref="T236" ca="1">INDIRECT(ADDRESS(MATCH(LARGE(_xlfn._xlws.FILTER(T7:T233,X7:X233&gt;cr),3),T7:T233,0)+6,1))</f>
        <v>#VALUE!</v>
      </c>
      <c r="U236" s="6" t="e" cm="1" vm="1">
        <f t="array" aca="1" ref="U236" ca="1">INDIRECT(ADDRESS(MATCH(LARGE(_xlfn._xlws.FILTER(U7:U233,X7:X233&gt;cr),3),U7:U233,0)+6,1))</f>
        <v>#VALUE!</v>
      </c>
      <c r="V236" s="6" t="e" cm="1" vm="1">
        <f t="array" aca="1" ref="V236" ca="1">INDIRECT(ADDRESS(MATCH(LARGE(_xlfn._xlws.FILTER(V7:V233,X7:X233&gt;cr),3),V7:V233,0)+6,1))</f>
        <v>#VALUE!</v>
      </c>
      <c r="W236" s="6" t="e" cm="1" vm="1">
        <f t="array" aca="1" ref="W236" ca="1">INDIRECT(ADDRESS(MATCH(LARGE(_xlfn._xlws.FILTER(W7:W233,X7:X233&gt;cr),3),W7:W233,0)+6,1))</f>
        <v>#VALUE!</v>
      </c>
      <c r="X236" s="6" t="e" cm="1" vm="1">
        <f t="array" aca="1" ref="X236" ca="1">INDIRECT(ADDRESS(MATCH(LARGE(_xlfn._xlws.FILTER(X7:X233,X7:X233&gt;cr),3),X7:X233,0)+6,1))</f>
        <v>#VALUE!</v>
      </c>
      <c r="Y236" s="6" t="e" cm="1" vm="1">
        <f t="array" aca="1" ref="Y236" ca="1">INDIRECT(ADDRESS(MATCH(SMALL(_xlfn._xlws.FILTER(Y7:Y233,X7:X233&gt;cr),3),Y7:Y233,0)+6,1))</f>
        <v>#VALUE!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e" cm="1" vm="1">
        <f t="array" aca="1" ref="AX236" ca="1">INDIRECT(ADDRESS(MATCH(SMALL(_xlfn._xlws.FILTER(AX7:AX233,BD7:BD233&gt;cr),3),AX7:AX233,0)+6,1))</f>
        <v>#VALUE!</v>
      </c>
      <c r="AY236" s="6" t="e" cm="1" vm="1">
        <f t="array" aca="1" ref="AY236" ca="1">INDIRECT(ADDRESS(MATCH(SMALL(_xlfn._xlws.FILTER(AY7:AY233,BD7:BD233&gt;cr),3),AY7:AY233,0)+6,1))</f>
        <v>#VALUE!</v>
      </c>
      <c r="AZ236" s="6" t="e" cm="1" vm="1">
        <f t="array" aca="1" ref="AZ236" ca="1">INDIRECT(ADDRESS(MATCH(LARGE(_xlfn._xlws.FILTER(AZ7:AZ233,BD7:BD233&gt;cr),3),AZ7:AZ233,0)+6,1))</f>
        <v>#VALUE!</v>
      </c>
      <c r="BA236" s="6" t="e" cm="1" vm="1">
        <f t="array" aca="1" ref="BA236" ca="1">INDIRECT(ADDRESS(MATCH(LARGE(_xlfn._xlws.FILTER(BA7:BA233,BD7:BD233&gt;cr),3),BA7:BA233,0)+6,1))</f>
        <v>#VALUE!</v>
      </c>
      <c r="BB236" s="6" t="e" cm="1" vm="1">
        <f t="array" aca="1" ref="BB236" ca="1">INDIRECT(ADDRESS(MATCH(LARGE(_xlfn._xlws.FILTER(BB7:BB233,BD7:BD233&gt;cr),3),BB7:BB233,0)+6,1))</f>
        <v>#VALUE!</v>
      </c>
      <c r="BC236" s="6" t="e" cm="1" vm="1">
        <f t="array" aca="1" ref="BC236" ca="1">INDIRECT(ADDRESS(MATCH(LARGE(_xlfn._xlws.FILTER(BC7:BC233,BD7:BD233&gt;cr),3),BC7:BC233,0)+6,1))</f>
        <v>#VALUE!</v>
      </c>
      <c r="BD236" s="6" t="e" cm="1" vm="1">
        <f t="array" aca="1" ref="BD236" ca="1">INDIRECT(ADDRESS(MATCH(LARGE(_xlfn._xlws.FILTER(BD7:BD233,BD7:BD233&gt;cr),3),BD7:BD233,0)+6,1))</f>
        <v>#VALUE!</v>
      </c>
      <c r="BE236" s="6" t="e" cm="1" vm="1">
        <f t="array" aca="1" ref="BE236" ca="1">INDIRECT(ADDRESS(MATCH(SMALL(_xlfn._xlws.FILTER(BE7:BE233,BD7:BD233&gt;cr),3),BE7:BE233,0)+6,1))</f>
        <v>#VALUE!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e" cm="1" vm="1">
        <f t="array" aca="1" ref="BN236" ca="1">INDIRECT(ADDRESS(MATCH(SMALL(_xlfn._xlws.FILTER(BN7:BN233,BT7:BT233&gt;cr),3),BN7:BN233,0)+6,1))</f>
        <v>#VALUE!</v>
      </c>
      <c r="BO236" s="6" t="e" cm="1" vm="1">
        <f t="array" aca="1" ref="BO236" ca="1">INDIRECT(ADDRESS(MATCH(SMALL(_xlfn._xlws.FILTER(BO7:BO233,BT7:BT233&gt;cr),3),BO7:BO233,0)+6,1))</f>
        <v>#VALUE!</v>
      </c>
      <c r="BP236" s="6" t="e" cm="1" vm="1">
        <f t="array" aca="1" ref="BP236" ca="1">INDIRECT(ADDRESS(MATCH(LARGE(_xlfn._xlws.FILTER(BP7:BP233,BT7:BT233&gt;cr),3),BP7:BP233,0)+6,1))</f>
        <v>#VALUE!</v>
      </c>
      <c r="BQ236" s="6" t="e" cm="1" vm="1">
        <f t="array" aca="1" ref="BQ236" ca="1">INDIRECT(ADDRESS(MATCH(LARGE(_xlfn._xlws.FILTER(BQ7:BQ233,BT7:BT233&gt;cr),3),BQ7:BQ233,0)+6,1))</f>
        <v>#VALUE!</v>
      </c>
      <c r="BR236" s="6" t="e" cm="1" vm="1">
        <f t="array" aca="1" ref="BR236" ca="1">INDIRECT(ADDRESS(MATCH(LARGE(_xlfn._xlws.FILTER(BR7:BR233,BT7:BT233&gt;cr),3),BR7:BR233,0)+6,1))</f>
        <v>#VALUE!</v>
      </c>
      <c r="BS236" s="6" t="e" cm="1" vm="1">
        <f t="array" aca="1" ref="BS236" ca="1">INDIRECT(ADDRESS(MATCH(LARGE(_xlfn._xlws.FILTER(BS7:BS233,BT7:BT233&gt;cr),3),BS7:BS233,0)+6,1))</f>
        <v>#VALUE!</v>
      </c>
      <c r="BT236" s="6" t="e" cm="1" vm="1">
        <f t="array" aca="1" ref="BT236" ca="1">INDIRECT(ADDRESS(MATCH(LARGE(_xlfn._xlws.FILTER(BT7:BT233,BT7:BT233&gt;cr),3),BT7:BT233,0)+6,1))</f>
        <v>#VALUE!</v>
      </c>
      <c r="BU236" s="6" t="e" cm="1" vm="1">
        <f t="array" aca="1" ref="BU236" ca="1">INDIRECT(ADDRESS(MATCH(SMALL(_xlfn._xlws.FILTER(BU7:BU233,BT7:BT233&gt;cr),3),BU7:BU233,0)+6,1))</f>
        <v>#VALUE!</v>
      </c>
      <c r="BV236" s="1" t="e" cm="1" vm="1">
        <f t="array" aca="1" ref="BV236" ca="1">INDIRECT(ADDRESS(MATCH(SMALL(_xlfn._xlws.FILTER(BV7:BV233,CB7:CB233&gt;cr),3),BV7:BV233,0)+6,1))</f>
        <v>#VALUE!</v>
      </c>
      <c r="BW236" s="1" t="e" cm="1" vm="1">
        <f t="array" aca="1" ref="BW236" ca="1">INDIRECT(ADDRESS(MATCH(SMALL(_xlfn._xlws.FILTER(BW7:BW233,CB7:CB233&gt;cr),3),BW7:BW233,0)+6,1))</f>
        <v>#VALUE!</v>
      </c>
      <c r="BX236" s="1" t="e" cm="1" vm="1">
        <f t="array" aca="1" ref="BX236" ca="1">INDIRECT(ADDRESS(MATCH(LARGE(_xlfn._xlws.FILTER(BX7:BX233,CB7:CB233&gt;cr),3),BX7:BX233,0)+6,1))</f>
        <v>#VALUE!</v>
      </c>
      <c r="BY236" s="1" t="e" cm="1" vm="1">
        <f t="array" aca="1" ref="BY236" ca="1">INDIRECT(ADDRESS(MATCH(LARGE(_xlfn._xlws.FILTER(BY7:BY233,CB7:CB233&gt;cr),3),BY7:BY233,0)+6,1))</f>
        <v>#VALUE!</v>
      </c>
      <c r="BZ236" s="1" t="e" cm="1" vm="1">
        <f t="array" aca="1" ref="BZ236" ca="1">INDIRECT(ADDRESS(MATCH(LARGE(_xlfn._xlws.FILTER(BZ7:BZ233,CB7:CB233&gt;cr),3),BZ7:BZ233,0)+6,1))</f>
        <v>#VALUE!</v>
      </c>
      <c r="CA236" s="1" t="e" cm="1" vm="1">
        <f t="array" aca="1" ref="CA236" ca="1">INDIRECT(ADDRESS(MATCH(LARGE(_xlfn._xlws.FILTER(CA7:CA233,CB7:CB233&gt;cr),3),CA7:CA233,0)+6,1))</f>
        <v>#VALUE!</v>
      </c>
      <c r="CB236" s="1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CI14.SMD.Pearson</v>
      </c>
      <c r="EA236" s="6" t="str" cm="1">
        <f t="array" aca="1" ref="EA236" ca="1">INDIRECT(ADDRESS(MATCH(SMALL(_xlfn._xlws.FILTER(EA7:EA233,EF7:EF233&gt;cr),3),EA7:EA233,0)+6,1))</f>
        <v>BU03.PearsonJ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BU02.CosineJ</v>
      </c>
      <c r="ED236" s="6" t="str" cm="1">
        <f t="array" aca="1" ref="ED236" ca="1">INDIRECT(ADDRESS(MATCH(LARGE(_xlfn._xlws.FILTER(ED7:ED233,EF7:EF233&gt;cr),3),ED7:ED233,0)+6,1))</f>
        <v>BI01.PNCR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AI10.Triangle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BU09.CjacMD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BU09.CjacMD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CI14.Amer.QTI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CU14.Amer.NNSM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BU16.TAN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r=0.5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r=0.5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r=0.5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r=0.5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r=0.5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BU03.PearsonJ</v>
      </c>
      <c r="C237" s="6" t="str" cm="1">
        <f t="array" aca="1" ref="C237" ca="1">INDIRECT(ADDRESS(MATCH(SMALL(_xlfn._xlws.FILTER(C7:C233,H7:H233&gt;0.5),4),C7:C233,0)+6,1))</f>
        <v>AU20.OS</v>
      </c>
      <c r="D237" s="6" t="str" cm="1">
        <f t="array" aca="1" ref="D237" ca="1">INDIRECT(ADDRESS(MATCH(LARGE(_xlfn._xlws.FILTER(D7:D233,H7:H233&gt;0.5),4),D7:D233,0)+6,1))</f>
        <v>BU16.TANJ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BU08.BCFJ</v>
      </c>
      <c r="G237" s="6" t="str" cm="1">
        <f t="array" aca="1" ref="G237" ca="1">INDIRECT(ADDRESS(MATCH(LARGE(_xlfn._xlws.FILTER(G7:G233,H7:H233&gt;0.5),4),G7:G233,0)+6,1))</f>
        <v>AU25.Coco</v>
      </c>
      <c r="H237" s="6" t="str" cm="1">
        <f t="array" aca="1" ref="H237" ca="1">INDIRECT(ADDRESS(MATCH(LARGE(_xlfn._xlws.FILTER(H7:H233,H7:H233&gt;0.5),4),H7:H233,0)+6,1))</f>
        <v>AU08.BCF</v>
      </c>
      <c r="I237" s="6" t="str" cm="1">
        <f t="array" aca="1" ref="I237" ca="1">INDIRECT(ADDRESS(MATCH(SMALL(_xlfn._xlws.FILTER(I7:I233,H7:H233&gt;0.5),4),I7:I233,0)+6,1))</f>
        <v>BU03.CPC</v>
      </c>
      <c r="J237" s="1" t="e" cm="1" vm="1">
        <f t="array" aca="1" ref="J237" ca="1">INDIRECT(ADDRESS(MATCH(SMALL(_xlfn._xlws.FILTER(J7:J233,P7:P233&gt;cr),4),J7:J233,0)+6,1))</f>
        <v>#VALUE!</v>
      </c>
      <c r="K237" s="1" t="e" cm="1" vm="1">
        <f t="array" aca="1" ref="K237" ca="1">INDIRECT(ADDRESS(MATCH(SMALL(_xlfn._xlws.FILTER(K7:K233,P7:P233&gt;cr),4),K7:K233,0)+6,1))</f>
        <v>#VALUE!</v>
      </c>
      <c r="L237" s="1" t="e" cm="1" vm="1">
        <f t="array" aca="1" ref="L237" ca="1">INDIRECT(ADDRESS(MATCH(LARGE(_xlfn._xlws.FILTER(L7:L233,P7:P233&gt;cr),4),L7:L233,0)+6,1))</f>
        <v>#VALUE!</v>
      </c>
      <c r="M237" s="1" t="e" cm="1" vm="1">
        <f t="array" aca="1" ref="M237" ca="1">INDIRECT(ADDRESS(MATCH(LARGE(_xlfn._xlws.FILTER(M7:M233,P7:P233&gt;cr),4),M7:M233,0)+6,1))</f>
        <v>#VALUE!</v>
      </c>
      <c r="N237" s="1" t="e" cm="1" vm="1">
        <f t="array" aca="1" ref="N237" ca="1">INDIRECT(ADDRESS(MATCH(LARGE(_xlfn._xlws.FILTER(N7:N233,P7:P233&gt;cr),4),N7:N233,0)+6,1))</f>
        <v>#VALUE!</v>
      </c>
      <c r="O237" s="1" t="e" cm="1" vm="1">
        <f t="array" aca="1" ref="O237" ca="1">INDIRECT(ADDRESS(MATCH(LARGE(_xlfn._xlws.FILTER(O7:O233,P7:P233&gt;cr),4),O7:O233,0)+6,1))</f>
        <v>#VALUE!</v>
      </c>
      <c r="P237" s="1" t="e" cm="1" vm="1">
        <f t="array" aca="1" ref="P237" ca="1">INDIRECT(ADDRESS(MATCH(LARGE(_xlfn._xlws.FILTER(P7:P233,P7:P233&gt;cr),4),P7:P233,0)+6,1))</f>
        <v>#VALUE!</v>
      </c>
      <c r="Q237" s="1" t="e" cm="1" vm="1">
        <f t="array" aca="1" ref="Q237" ca="1">INDIRECT(ADDRESS(MATCH(SMALL(_xlfn._xlws.FILTER(Q7:Q233,P7:P233&gt;cr),4),Q7:Q233,0)+6,1))</f>
        <v>#VALUE!</v>
      </c>
      <c r="R237" s="6" t="e" cm="1" vm="1">
        <f t="array" aca="1" ref="R237" ca="1">INDIRECT(ADDRESS(MATCH(SMALL(_xlfn._xlws.FILTER(R7:R233,X7:X233&gt;cr),4),R7:R233,0)+6,1))</f>
        <v>#VALUE!</v>
      </c>
      <c r="S237" s="6" t="e" cm="1" vm="1">
        <f t="array" aca="1" ref="S237" ca="1">INDIRECT(ADDRESS(MATCH(SMALL(_xlfn._xlws.FILTER(S7:S233,X7:X233&gt;cr),4),S7:S233,0)+6,1))</f>
        <v>#VALUE!</v>
      </c>
      <c r="T237" s="6" t="e" cm="1" vm="1">
        <f t="array" aca="1" ref="T237" ca="1">INDIRECT(ADDRESS(MATCH(LARGE(_xlfn._xlws.FILTER(T7:T233,X7:X233&gt;cr),4),T7:T233,0)+6,1))</f>
        <v>#VALUE!</v>
      </c>
      <c r="U237" s="6" t="e" cm="1" vm="1">
        <f t="array" aca="1" ref="U237" ca="1">INDIRECT(ADDRESS(MATCH(LARGE(_xlfn._xlws.FILTER(U7:U233,X7:X233&gt;cr),4),U7:U233,0)+6,1))</f>
        <v>#VALUE!</v>
      </c>
      <c r="V237" s="6" t="e" cm="1" vm="1">
        <f t="array" aca="1" ref="V237" ca="1">INDIRECT(ADDRESS(MATCH(LARGE(_xlfn._xlws.FILTER(V7:V233,X7:X233&gt;cr),4),V7:V233,0)+6,1))</f>
        <v>#VALUE!</v>
      </c>
      <c r="W237" s="6" t="e" cm="1" vm="1">
        <f t="array" aca="1" ref="W237" ca="1">INDIRECT(ADDRESS(MATCH(LARGE(_xlfn._xlws.FILTER(W7:W233,X7:X233&gt;cr),4),W7:W233,0)+6,1))</f>
        <v>#VALUE!</v>
      </c>
      <c r="X237" s="6" t="e" cm="1" vm="1">
        <f t="array" aca="1" ref="X237" ca="1">INDIRECT(ADDRESS(MATCH(LARGE(_xlfn._xlws.FILTER(X7:X233,X7:X233&gt;cr),4),X7:X233,0)+6,1))</f>
        <v>#VALUE!</v>
      </c>
      <c r="Y237" s="6" t="e" cm="1" vm="1">
        <f t="array" aca="1" ref="Y237" ca="1">INDIRECT(ADDRESS(MATCH(SMALL(_xlfn._xlws.FILTER(Y7:Y233,X7:X233&gt;cr),4),Y7:Y233,0)+6,1))</f>
        <v>#VALUE!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e" cm="1" vm="1">
        <f t="array" aca="1" ref="AX237" ca="1">INDIRECT(ADDRESS(MATCH(SMALL(_xlfn._xlws.FILTER(AX7:AX233,BD7:BD233&gt;cr),4),AX7:AX233,0)+6,1))</f>
        <v>#VALUE!</v>
      </c>
      <c r="AY237" s="6" t="e" cm="1" vm="1">
        <f t="array" aca="1" ref="AY237" ca="1">INDIRECT(ADDRESS(MATCH(SMALL(_xlfn._xlws.FILTER(AY7:AY233,BD7:BD233&gt;cr),4),AY7:AY233,0)+6,1))</f>
        <v>#VALUE!</v>
      </c>
      <c r="AZ237" s="6" t="e" cm="1" vm="1">
        <f t="array" aca="1" ref="AZ237" ca="1">INDIRECT(ADDRESS(MATCH(LARGE(_xlfn._xlws.FILTER(AZ7:AZ233,BD7:BD233&gt;cr),4),AZ7:AZ233,0)+6,1))</f>
        <v>#VALUE!</v>
      </c>
      <c r="BA237" s="6" t="e" cm="1" vm="1">
        <f t="array" aca="1" ref="BA237" ca="1">INDIRECT(ADDRESS(MATCH(LARGE(_xlfn._xlws.FILTER(BA7:BA233,BD7:BD233&gt;cr),4),BA7:BA233,0)+6,1))</f>
        <v>#VALUE!</v>
      </c>
      <c r="BB237" s="6" t="e" cm="1" vm="1">
        <f t="array" aca="1" ref="BB237" ca="1">INDIRECT(ADDRESS(MATCH(LARGE(_xlfn._xlws.FILTER(BB7:BB233,BD7:BD233&gt;cr),4),BB7:BB233,0)+6,1))</f>
        <v>#VALUE!</v>
      </c>
      <c r="BC237" s="6" t="e" cm="1" vm="1">
        <f t="array" aca="1" ref="BC237" ca="1">INDIRECT(ADDRESS(MATCH(LARGE(_xlfn._xlws.FILTER(BC7:BC233,BD7:BD233&gt;cr),4),BC7:BC233,0)+6,1))</f>
        <v>#VALUE!</v>
      </c>
      <c r="BD237" s="6" t="e" cm="1" vm="1">
        <f t="array" aca="1" ref="BD237" ca="1">INDIRECT(ADDRESS(MATCH(LARGE(_xlfn._xlws.FILTER(BD7:BD233,BD7:BD233&gt;cr),4),BD7:BD233,0)+6,1))</f>
        <v>#VALUE!</v>
      </c>
      <c r="BE237" s="6" t="e" cm="1" vm="1">
        <f t="array" aca="1" ref="BE237" ca="1">INDIRECT(ADDRESS(MATCH(SMALL(_xlfn._xlws.FILTER(BE7:BE233,BD7:BD233&gt;cr),4),BE7:BE233,0)+6,1))</f>
        <v>#VALUE!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e" cm="1" vm="1">
        <f t="array" aca="1" ref="BN237" ca="1">INDIRECT(ADDRESS(MATCH(SMALL(_xlfn._xlws.FILTER(BN7:BN233,BT7:BT233&gt;cr),4),BN7:BN233,0)+6,1))</f>
        <v>#VALUE!</v>
      </c>
      <c r="BO237" s="6" t="e" cm="1" vm="1">
        <f t="array" aca="1" ref="BO237" ca="1">INDIRECT(ADDRESS(MATCH(SMALL(_xlfn._xlws.FILTER(BO7:BO233,BT7:BT233&gt;cr),4),BO7:BO233,0)+6,1))</f>
        <v>#VALUE!</v>
      </c>
      <c r="BP237" s="6" t="e" cm="1" vm="1">
        <f t="array" aca="1" ref="BP237" ca="1">INDIRECT(ADDRESS(MATCH(LARGE(_xlfn._xlws.FILTER(BP7:BP233,BT7:BT233&gt;cr),4),BP7:BP233,0)+6,1))</f>
        <v>#VALUE!</v>
      </c>
      <c r="BQ237" s="6" t="e" cm="1" vm="1">
        <f t="array" aca="1" ref="BQ237" ca="1">INDIRECT(ADDRESS(MATCH(LARGE(_xlfn._xlws.FILTER(BQ7:BQ233,BT7:BT233&gt;cr),4),BQ7:BQ233,0)+6,1))</f>
        <v>#VALUE!</v>
      </c>
      <c r="BR237" s="6" t="e" cm="1" vm="1">
        <f t="array" aca="1" ref="BR237" ca="1">INDIRECT(ADDRESS(MATCH(LARGE(_xlfn._xlws.FILTER(BR7:BR233,BT7:BT233&gt;cr),4),BR7:BR233,0)+6,1))</f>
        <v>#VALUE!</v>
      </c>
      <c r="BS237" s="6" t="e" cm="1" vm="1">
        <f t="array" aca="1" ref="BS237" ca="1">INDIRECT(ADDRESS(MATCH(LARGE(_xlfn._xlws.FILTER(BS7:BS233,BT7:BT233&gt;cr),4),BS7:BS233,0)+6,1))</f>
        <v>#VALUE!</v>
      </c>
      <c r="BT237" s="6" t="e" cm="1" vm="1">
        <f t="array" aca="1" ref="BT237" ca="1">INDIRECT(ADDRESS(MATCH(LARGE(_xlfn._xlws.FILTER(BT7:BT233,BT7:BT233&gt;cr),4),BT7:BT233,0)+6,1))</f>
        <v>#VALUE!</v>
      </c>
      <c r="BU237" s="6" t="e" cm="1" vm="1">
        <f t="array" aca="1" ref="BU237" ca="1">INDIRECT(ADDRESS(MATCH(SMALL(_xlfn._xlws.FILTER(BU7:BU233,BT7:BT233&gt;cr),4),BU7:BU233,0)+6,1))</f>
        <v>#VALUE!</v>
      </c>
      <c r="BV237" s="1" t="e" cm="1" vm="1">
        <f t="array" aca="1" ref="BV237" ca="1">INDIRECT(ADDRESS(MATCH(SMALL(_xlfn._xlws.FILTER(BV7:BV233,CB7:CB233&gt;cr),4),BV7:BV233,0)+6,1))</f>
        <v>#VALUE!</v>
      </c>
      <c r="BW237" s="1" t="e" cm="1" vm="1">
        <f t="array" aca="1" ref="BW237" ca="1">INDIRECT(ADDRESS(MATCH(SMALL(_xlfn._xlws.FILTER(BW7:BW233,CB7:CB233&gt;cr),4),BW7:BW233,0)+6,1))</f>
        <v>#VALUE!</v>
      </c>
      <c r="BX237" s="1" t="e" cm="1" vm="1">
        <f t="array" aca="1" ref="BX237" ca="1">INDIRECT(ADDRESS(MATCH(LARGE(_xlfn._xlws.FILTER(BX7:BX233,CB7:CB233&gt;cr),4),BX7:BX233,0)+6,1))</f>
        <v>#VALUE!</v>
      </c>
      <c r="BY237" s="1" t="e" cm="1" vm="1">
        <f t="array" aca="1" ref="BY237" ca="1">INDIRECT(ADDRESS(MATCH(LARGE(_xlfn._xlws.FILTER(BY7:BY233,CB7:CB233&gt;cr),4),BY7:BY233,0)+6,1))</f>
        <v>#VALUE!</v>
      </c>
      <c r="BZ237" s="1" t="e" cm="1" vm="1">
        <f t="array" aca="1" ref="BZ237" ca="1">INDIRECT(ADDRESS(MATCH(LARGE(_xlfn._xlws.FILTER(BZ7:BZ233,CB7:CB233&gt;cr),4),BZ7:BZ233,0)+6,1))</f>
        <v>#VALUE!</v>
      </c>
      <c r="CA237" s="1" t="e" cm="1" vm="1">
        <f t="array" aca="1" ref="CA237" ca="1">INDIRECT(ADDRESS(MATCH(LARGE(_xlfn._xlws.FILTER(CA7:CA233,CB7:CB233&gt;cr),4),CA7:CA233,0)+6,1))</f>
        <v>#VALUE!</v>
      </c>
      <c r="CB237" s="1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CI14.SMD.Pearson</v>
      </c>
      <c r="EA237" s="6" t="str" cm="1">
        <f t="array" aca="1" ref="EA237" ca="1">INDIRECT(ADDRESS(MATCH(SMALL(_xlfn._xlws.FILTER(EA7:EA233,EF7:EF233&gt;cr),4),EA7:EA233,0)+6,1))</f>
        <v>AU11.Feng</v>
      </c>
      <c r="EB237" s="6" t="str" cm="1">
        <f t="array" aca="1" ref="EB237" ca="1">INDIRECT(ADDRESS(MATCH(LARGE(_xlfn._xlws.FILTER(EB7:EB233,EF7:EF233&gt;cr),4),EB7:EB233,0)+6,1))</f>
        <v>BI03.PearsonJ</v>
      </c>
      <c r="EC237" s="6" t="str" cm="1">
        <f t="array" aca="1" ref="EC237" ca="1">INDIRECT(ADDRESS(MATCH(LARGE(_xlfn._xlws.FILTER(EC7:EC233,EF7:EF233&gt;cr),4),EC7:EC233,0)+6,1))</f>
        <v>BU15.NNSMJ</v>
      </c>
      <c r="ED237" s="6" t="str" cm="1">
        <f t="array" aca="1" ref="ED237" ca="1">INDIRECT(ADDRESS(MATCH(LARGE(_xlfn._xlws.FILTER(ED7:ED233,EF7:EF233&gt;cr),4),ED7:ED233,0)+6,1))</f>
        <v>AI25.Coco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AI20.OS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AU20.OS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AU20.OS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CI14.Amer.EMX1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AU09.MMD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BU16.TAN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r=0.5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r=0.5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r=0.5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r=0.5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r=0.5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AU20.OS</v>
      </c>
      <c r="C238" s="6" t="str" cm="1">
        <f t="array" aca="1" ref="C238" ca="1">INDIRECT(ADDRESS(MATCH(SMALL(_xlfn._xlws.FILTER(C7:C233,H7:H233&gt;0.5),5),C7:C233,0)+6,1))</f>
        <v>BU03.WPC</v>
      </c>
      <c r="D238" s="6" t="str" cm="1">
        <f t="array" aca="1" ref="D238" ca="1">INDIRECT(ADDRESS(MATCH(LARGE(_xlfn._xlws.FILTER(D7:D233,H7:H233&gt;0.5),5),D7:D233,0)+6,1))</f>
        <v>BU06.MPIP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AU19.KL</v>
      </c>
      <c r="G238" s="6" t="str" cm="1">
        <f t="array" aca="1" ref="G238" ca="1">INDIRECT(ADDRESS(MATCH(LARGE(_xlfn._xlws.FILTER(G7:G233,H7:H233&gt;0.5),5),G7:G233,0)+6,1))</f>
        <v>BU03.PC</v>
      </c>
      <c r="H238" s="6" t="str" cm="1">
        <f t="array" aca="1" ref="H238" ca="1">INDIRECT(ADDRESS(MATCH(LARGE(_xlfn._xlws.FILTER(H7:H233,H7:H233&gt;0.5),5),H7:H233,0)+6,1))</f>
        <v>AU08.BCF</v>
      </c>
      <c r="I238" s="6" t="str" cm="1">
        <f t="array" aca="1" ref="I238" ca="1">INDIRECT(ADDRESS(MATCH(SMALL(_xlfn._xlws.FILTER(I7:I233,H7:H233&gt;0.5),5),I7:I233,0)+6,1))</f>
        <v>BU10.TMJ</v>
      </c>
      <c r="J238" s="1" t="e" cm="1" vm="1">
        <f t="array" aca="1" ref="J238" ca="1">INDIRECT(ADDRESS(MATCH(SMALL(_xlfn._xlws.FILTER(J7:J233,P7:P233&gt;cr),5),J7:J233,0)+6,1))</f>
        <v>#VALUE!</v>
      </c>
      <c r="K238" s="1" t="e" cm="1" vm="1">
        <f t="array" aca="1" ref="K238" ca="1">INDIRECT(ADDRESS(MATCH(SMALL(_xlfn._xlws.FILTER(K7:K233,P7:P233&gt;cr),5),K7:K233,0)+6,1))</f>
        <v>#VALUE!</v>
      </c>
      <c r="L238" s="1" t="e" cm="1" vm="1">
        <f t="array" aca="1" ref="L238" ca="1">INDIRECT(ADDRESS(MATCH(LARGE(_xlfn._xlws.FILTER(L7:L233,P7:P233&gt;cr),5),L7:L233,0)+6,1))</f>
        <v>#VALUE!</v>
      </c>
      <c r="M238" s="1" t="e" cm="1" vm="1">
        <f t="array" aca="1" ref="M238" ca="1">INDIRECT(ADDRESS(MATCH(LARGE(_xlfn._xlws.FILTER(M7:M233,P7:P233&gt;cr),5),M7:M233,0)+6,1))</f>
        <v>#VALUE!</v>
      </c>
      <c r="N238" s="1" t="e" cm="1" vm="1">
        <f t="array" aca="1" ref="N238" ca="1">INDIRECT(ADDRESS(MATCH(LARGE(_xlfn._xlws.FILTER(N7:N233,P7:P233&gt;cr),5),N7:N233,0)+6,1))</f>
        <v>#VALUE!</v>
      </c>
      <c r="O238" s="1" t="e" cm="1" vm="1">
        <f t="array" aca="1" ref="O238" ca="1">INDIRECT(ADDRESS(MATCH(LARGE(_xlfn._xlws.FILTER(O7:O233,P7:P233&gt;cr),5),O7:O233,0)+6,1))</f>
        <v>#VALUE!</v>
      </c>
      <c r="P238" s="1" t="e" cm="1" vm="1">
        <f t="array" aca="1" ref="P238" ca="1">INDIRECT(ADDRESS(MATCH(LARGE(_xlfn._xlws.FILTER(P7:P233,P7:P233&gt;cr),5),P7:P233,0)+6,1))</f>
        <v>#VALUE!</v>
      </c>
      <c r="Q238" s="1" t="e" cm="1" vm="1">
        <f t="array" aca="1" ref="Q238" ca="1">INDIRECT(ADDRESS(MATCH(SMALL(_xlfn._xlws.FILTER(Q7:Q233,P7:P233&gt;cr),5),Q7:Q233,0)+6,1))</f>
        <v>#VALUE!</v>
      </c>
      <c r="R238" s="6" t="e" cm="1" vm="1">
        <f t="array" aca="1" ref="R238" ca="1">INDIRECT(ADDRESS(MATCH(SMALL(_xlfn._xlws.FILTER(R7:R233,X7:X233&gt;cr),5),R7:R233,0)+6,1))</f>
        <v>#VALUE!</v>
      </c>
      <c r="S238" s="6" t="e" cm="1" vm="1">
        <f t="array" aca="1" ref="S238" ca="1">INDIRECT(ADDRESS(MATCH(SMALL(_xlfn._xlws.FILTER(S7:S233,X7:X233&gt;cr),5),S7:S233,0)+6,1))</f>
        <v>#VALUE!</v>
      </c>
      <c r="T238" s="6" t="e" cm="1" vm="1">
        <f t="array" aca="1" ref="T238" ca="1">INDIRECT(ADDRESS(MATCH(LARGE(_xlfn._xlws.FILTER(T7:T233,X7:X233&gt;cr),5),T7:T233,0)+6,1))</f>
        <v>#VALUE!</v>
      </c>
      <c r="U238" s="6" t="e" cm="1" vm="1">
        <f t="array" aca="1" ref="U238" ca="1">INDIRECT(ADDRESS(MATCH(LARGE(_xlfn._xlws.FILTER(U7:U233,X7:X233&gt;cr),5),U7:U233,0)+6,1))</f>
        <v>#VALUE!</v>
      </c>
      <c r="V238" s="6" t="e" cm="1" vm="1">
        <f t="array" aca="1" ref="V238" ca="1">INDIRECT(ADDRESS(MATCH(LARGE(_xlfn._xlws.FILTER(V7:V233,X7:X233&gt;cr),5),V7:V233,0)+6,1))</f>
        <v>#VALUE!</v>
      </c>
      <c r="W238" s="6" t="e" cm="1" vm="1">
        <f t="array" aca="1" ref="W238" ca="1">INDIRECT(ADDRESS(MATCH(LARGE(_xlfn._xlws.FILTER(W7:W233,X7:X233&gt;cr),5),W7:W233,0)+6,1))</f>
        <v>#VALUE!</v>
      </c>
      <c r="X238" s="6" t="e" cm="1" vm="1">
        <f t="array" aca="1" ref="X238" ca="1">INDIRECT(ADDRESS(MATCH(LARGE(_xlfn._xlws.FILTER(X7:X233,X7:X233&gt;cr),5),X7:X233,0)+6,1))</f>
        <v>#VALUE!</v>
      </c>
      <c r="Y238" s="6" t="e" cm="1" vm="1">
        <f t="array" aca="1" ref="Y238" ca="1">INDIRECT(ADDRESS(MATCH(SMALL(_xlfn._xlws.FILTER(Y7:Y233,X7:X233&gt;cr),5),Y7:Y233,0)+6,1))</f>
        <v>#VALUE!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e" cm="1" vm="1">
        <f t="array" aca="1" ref="AX238" ca="1">INDIRECT(ADDRESS(MATCH(SMALL(_xlfn._xlws.FILTER(AX7:AX233,BD7:BD233&gt;cr),5),AX7:AX233,0)+6,1))</f>
        <v>#VALUE!</v>
      </c>
      <c r="AY238" s="6" t="e" cm="1" vm="1">
        <f t="array" aca="1" ref="AY238" ca="1">INDIRECT(ADDRESS(MATCH(SMALL(_xlfn._xlws.FILTER(AY7:AY233,BD7:BD233&gt;cr),5),AY7:AY233,0)+6,1))</f>
        <v>#VALUE!</v>
      </c>
      <c r="AZ238" s="6" t="e" cm="1" vm="1">
        <f t="array" aca="1" ref="AZ238" ca="1">INDIRECT(ADDRESS(MATCH(LARGE(_xlfn._xlws.FILTER(AZ7:AZ233,BD7:BD233&gt;cr),5),AZ7:AZ233,0)+6,1))</f>
        <v>#VALUE!</v>
      </c>
      <c r="BA238" s="6" t="e" cm="1" vm="1">
        <f t="array" aca="1" ref="BA238" ca="1">INDIRECT(ADDRESS(MATCH(LARGE(_xlfn._xlws.FILTER(BA7:BA233,BD7:BD233&gt;cr),5),BA7:BA233,0)+6,1))</f>
        <v>#VALUE!</v>
      </c>
      <c r="BB238" s="6" t="e" cm="1" vm="1">
        <f t="array" aca="1" ref="BB238" ca="1">INDIRECT(ADDRESS(MATCH(LARGE(_xlfn._xlws.FILTER(BB7:BB233,BD7:BD233&gt;cr),5),BB7:BB233,0)+6,1))</f>
        <v>#VALUE!</v>
      </c>
      <c r="BC238" s="6" t="e" cm="1" vm="1">
        <f t="array" aca="1" ref="BC238" ca="1">INDIRECT(ADDRESS(MATCH(LARGE(_xlfn._xlws.FILTER(BC7:BC233,BD7:BD233&gt;cr),5),BC7:BC233,0)+6,1))</f>
        <v>#VALUE!</v>
      </c>
      <c r="BD238" s="6" t="e" cm="1" vm="1">
        <f t="array" aca="1" ref="BD238" ca="1">INDIRECT(ADDRESS(MATCH(LARGE(_xlfn._xlws.FILTER(BD7:BD233,BD7:BD233&gt;cr),5),BD7:BD233,0)+6,1))</f>
        <v>#VALUE!</v>
      </c>
      <c r="BE238" s="6" t="e" cm="1" vm="1">
        <f t="array" aca="1" ref="BE238" ca="1">INDIRECT(ADDRESS(MATCH(SMALL(_xlfn._xlws.FILTER(BE7:BE233,BD7:BD233&gt;cr),5),BE7:BE233,0)+6,1))</f>
        <v>#VALUE!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e" cm="1" vm="1">
        <f t="array" aca="1" ref="BN238" ca="1">INDIRECT(ADDRESS(MATCH(SMALL(_xlfn._xlws.FILTER(BN7:BN233,BT7:BT233&gt;cr),5),BN7:BN233,0)+6,1))</f>
        <v>#VALUE!</v>
      </c>
      <c r="BO238" s="6" t="e" cm="1" vm="1">
        <f t="array" aca="1" ref="BO238" ca="1">INDIRECT(ADDRESS(MATCH(SMALL(_xlfn._xlws.FILTER(BO7:BO233,BT7:BT233&gt;cr),5),BO7:BO233,0)+6,1))</f>
        <v>#VALUE!</v>
      </c>
      <c r="BP238" s="6" t="e" cm="1" vm="1">
        <f t="array" aca="1" ref="BP238" ca="1">INDIRECT(ADDRESS(MATCH(LARGE(_xlfn._xlws.FILTER(BP7:BP233,BT7:BT233&gt;cr),5),BP7:BP233,0)+6,1))</f>
        <v>#VALUE!</v>
      </c>
      <c r="BQ238" s="6" t="e" cm="1" vm="1">
        <f t="array" aca="1" ref="BQ238" ca="1">INDIRECT(ADDRESS(MATCH(LARGE(_xlfn._xlws.FILTER(BQ7:BQ233,BT7:BT233&gt;cr),5),BQ7:BQ233,0)+6,1))</f>
        <v>#VALUE!</v>
      </c>
      <c r="BR238" s="6" t="e" cm="1" vm="1">
        <f t="array" aca="1" ref="BR238" ca="1">INDIRECT(ADDRESS(MATCH(LARGE(_xlfn._xlws.FILTER(BR7:BR233,BT7:BT233&gt;cr),5),BR7:BR233,0)+6,1))</f>
        <v>#VALUE!</v>
      </c>
      <c r="BS238" s="6" t="e" cm="1" vm="1">
        <f t="array" aca="1" ref="BS238" ca="1">INDIRECT(ADDRESS(MATCH(LARGE(_xlfn._xlws.FILTER(BS7:BS233,BT7:BT233&gt;cr),5),BS7:BS233,0)+6,1))</f>
        <v>#VALUE!</v>
      </c>
      <c r="BT238" s="6" t="e" cm="1" vm="1">
        <f t="array" aca="1" ref="BT238" ca="1">INDIRECT(ADDRESS(MATCH(LARGE(_xlfn._xlws.FILTER(BT7:BT233,BT7:BT233&gt;cr),5),BT7:BT233,0)+6,1))</f>
        <v>#VALUE!</v>
      </c>
      <c r="BU238" s="6" t="e" cm="1" vm="1">
        <f t="array" aca="1" ref="BU238" ca="1">INDIRECT(ADDRESS(MATCH(SMALL(_xlfn._xlws.FILTER(BU7:BU233,BT7:BT233&gt;cr),5),BU7:BU233,0)+6,1))</f>
        <v>#VALUE!</v>
      </c>
      <c r="BV238" s="1" t="e" cm="1" vm="1">
        <f t="array" aca="1" ref="BV238" ca="1">INDIRECT(ADDRESS(MATCH(SMALL(_xlfn._xlws.FILTER(BV7:BV233,CB7:CB233&gt;cr),5),BV7:BV233,0)+6,1))</f>
        <v>#VALUE!</v>
      </c>
      <c r="BW238" s="1" t="e" cm="1" vm="1">
        <f t="array" aca="1" ref="BW238" ca="1">INDIRECT(ADDRESS(MATCH(SMALL(_xlfn._xlws.FILTER(BW7:BW233,CB7:CB233&gt;cr),5),BW7:BW233,0)+6,1))</f>
        <v>#VALUE!</v>
      </c>
      <c r="BX238" s="1" t="e" cm="1" vm="1">
        <f t="array" aca="1" ref="BX238" ca="1">INDIRECT(ADDRESS(MATCH(LARGE(_xlfn._xlws.FILTER(BX7:BX233,CB7:CB233&gt;cr),5),BX7:BX233,0)+6,1))</f>
        <v>#VALUE!</v>
      </c>
      <c r="BY238" s="1" t="e" cm="1" vm="1">
        <f t="array" aca="1" ref="BY238" ca="1">INDIRECT(ADDRESS(MATCH(LARGE(_xlfn._xlws.FILTER(BY7:BY233,CB7:CB233&gt;cr),5),BY7:BY233,0)+6,1))</f>
        <v>#VALUE!</v>
      </c>
      <c r="BZ238" s="1" t="e" cm="1" vm="1">
        <f t="array" aca="1" ref="BZ238" ca="1">INDIRECT(ADDRESS(MATCH(LARGE(_xlfn._xlws.FILTER(BZ7:BZ233,CB7:CB233&gt;cr),5),BZ7:BZ233,0)+6,1))</f>
        <v>#VALUE!</v>
      </c>
      <c r="CA238" s="1" t="e" cm="1" vm="1">
        <f t="array" aca="1" ref="CA238" ca="1">INDIRECT(ADDRESS(MATCH(LARGE(_xlfn._xlws.FILTER(CA7:CA233,CB7:CB233&gt;cr),5),CA7:CA233,0)+6,1))</f>
        <v>#VALUE!</v>
      </c>
      <c r="CB238" s="1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BU01.RatingJaccard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CI01.IJ.Pearson</v>
      </c>
      <c r="EA238" s="6" t="str" cm="1">
        <f t="array" aca="1" ref="EA238" ca="1">INDIRECT(ADDRESS(MATCH(SMALL(_xlfn._xlws.FILTER(EA7:EA233,EF7:EF233&gt;cr),5),EA7:EA233,0)+6,1))</f>
        <v>BU01.JacLMH</v>
      </c>
      <c r="EB238" s="6" t="str" cm="1">
        <f t="array" aca="1" ref="EB238" ca="1">INDIRECT(ADDRESS(MATCH(LARGE(_xlfn._xlws.FILTER(EB7:EB233,EF7:EF233&gt;cr),5),EB7:EB233,0)+6,1))</f>
        <v>AI06.PIP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BI14.HSMD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BI02.CosineJ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CI14.Amer.Pearson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CU14.Amer.CPC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CI14.Amer.Pearson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CU14.Amer.Cosine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AI25.Coco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CI14.Amer.EMX3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BU16.TAEven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BI14.QTI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r=0.5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r=0.5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r=0.5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r=0.5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r=0.5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6" t="s">
        <v>200</v>
      </c>
      <c r="C241" s="40"/>
      <c r="D241" s="40"/>
      <c r="E241" s="40"/>
      <c r="F241" s="40"/>
      <c r="G241" s="40"/>
      <c r="H241" s="40"/>
      <c r="I241" s="40"/>
      <c r="J241" s="37" t="s">
        <v>265</v>
      </c>
      <c r="K241" s="37"/>
      <c r="L241" s="37"/>
      <c r="M241" s="37"/>
      <c r="N241" s="37"/>
      <c r="O241" s="37"/>
      <c r="P241" s="37"/>
      <c r="Q241" s="37"/>
      <c r="R241" s="36" t="s">
        <v>201</v>
      </c>
      <c r="S241" s="36"/>
      <c r="T241" s="36"/>
      <c r="U241" s="36"/>
      <c r="V241" s="36"/>
      <c r="W241" s="36"/>
      <c r="X241" s="36"/>
      <c r="Y241" s="36"/>
      <c r="Z241" s="37" t="s">
        <v>266</v>
      </c>
      <c r="AA241" s="37"/>
      <c r="AB241" s="37"/>
      <c r="AC241" s="37"/>
      <c r="AD241" s="37"/>
      <c r="AE241" s="37"/>
      <c r="AF241" s="37"/>
      <c r="AG241" s="37"/>
      <c r="AH241" s="36" t="s">
        <v>202</v>
      </c>
      <c r="AI241" s="36"/>
      <c r="AJ241" s="36"/>
      <c r="AK241" s="36"/>
      <c r="AL241" s="36"/>
      <c r="AM241" s="36"/>
      <c r="AN241" s="36"/>
      <c r="AO241" s="36"/>
      <c r="AP241" s="37" t="s">
        <v>268</v>
      </c>
      <c r="AQ241" s="37"/>
      <c r="AR241" s="37"/>
      <c r="AS241" s="37"/>
      <c r="AT241" s="37"/>
      <c r="AU241" s="37"/>
      <c r="AV241" s="37"/>
      <c r="AW241" s="37"/>
      <c r="AX241" s="36" t="s">
        <v>203</v>
      </c>
      <c r="AY241" s="36"/>
      <c r="AZ241" s="36"/>
      <c r="BA241" s="36"/>
      <c r="BB241" s="36"/>
      <c r="BC241" s="36"/>
      <c r="BD241" s="36"/>
      <c r="BE241" s="36"/>
      <c r="BF241" s="37" t="s">
        <v>270</v>
      </c>
      <c r="BG241" s="37"/>
      <c r="BH241" s="37"/>
      <c r="BI241" s="37"/>
      <c r="BJ241" s="37"/>
      <c r="BK241" s="37"/>
      <c r="BL241" s="37"/>
      <c r="BM241" s="37"/>
      <c r="BN241" s="36" t="s">
        <v>205</v>
      </c>
      <c r="BO241" s="36"/>
      <c r="BP241" s="36"/>
      <c r="BQ241" s="36"/>
      <c r="BR241" s="36"/>
      <c r="BS241" s="36"/>
      <c r="BT241" s="36"/>
      <c r="BU241" s="36"/>
      <c r="BV241" s="37" t="s">
        <v>200</v>
      </c>
      <c r="BW241" s="39"/>
      <c r="BX241" s="39"/>
      <c r="BY241" s="39"/>
      <c r="BZ241" s="39"/>
      <c r="CA241" s="39"/>
      <c r="CB241" s="39"/>
      <c r="CC241" s="39"/>
      <c r="CD241" s="36" t="s">
        <v>201</v>
      </c>
      <c r="CE241" s="36"/>
      <c r="CF241" s="36"/>
      <c r="CG241" s="36"/>
      <c r="CH241" s="36"/>
      <c r="CI241" s="36"/>
      <c r="CJ241" s="36"/>
      <c r="CK241" s="36"/>
      <c r="CL241" s="37" t="s">
        <v>202</v>
      </c>
      <c r="CM241" s="37"/>
      <c r="CN241" s="37"/>
      <c r="CO241" s="37"/>
      <c r="CP241" s="37"/>
      <c r="CQ241" s="37"/>
      <c r="CR241" s="37"/>
      <c r="CS241" s="37"/>
      <c r="CT241" s="36" t="s">
        <v>203</v>
      </c>
      <c r="CU241" s="36"/>
      <c r="CV241" s="36"/>
      <c r="CW241" s="36"/>
      <c r="CX241" s="36"/>
      <c r="CY241" s="36"/>
      <c r="CZ241" s="36"/>
      <c r="DA241" s="36"/>
      <c r="DB241" s="37" t="s">
        <v>205</v>
      </c>
      <c r="DC241" s="37"/>
      <c r="DD241" s="37"/>
      <c r="DE241" s="37"/>
      <c r="DF241" s="37"/>
      <c r="DG241" s="37"/>
      <c r="DH241" s="37"/>
      <c r="DI241" s="37"/>
      <c r="DJ241" s="36" t="s">
        <v>200</v>
      </c>
      <c r="DK241" s="40"/>
      <c r="DL241" s="40"/>
      <c r="DM241" s="40"/>
      <c r="DN241" s="40"/>
      <c r="DO241" s="40"/>
      <c r="DP241" s="40"/>
      <c r="DQ241" s="40"/>
      <c r="DR241" s="37" t="s">
        <v>201</v>
      </c>
      <c r="DS241" s="37"/>
      <c r="DT241" s="37"/>
      <c r="DU241" s="37"/>
      <c r="DV241" s="37"/>
      <c r="DW241" s="37"/>
      <c r="DX241" s="37"/>
      <c r="DY241" s="37"/>
      <c r="DZ241" s="36" t="s">
        <v>202</v>
      </c>
      <c r="EA241" s="36"/>
      <c r="EB241" s="36"/>
      <c r="EC241" s="36"/>
      <c r="ED241" s="36"/>
      <c r="EE241" s="36"/>
      <c r="EF241" s="36"/>
      <c r="EG241" s="36"/>
      <c r="EH241" s="37" t="s">
        <v>203</v>
      </c>
      <c r="EI241" s="37"/>
      <c r="EJ241" s="37"/>
      <c r="EK241" s="37"/>
      <c r="EL241" s="37"/>
      <c r="EM241" s="37"/>
      <c r="EN241" s="37"/>
      <c r="EO241" s="37"/>
      <c r="EP241" s="36" t="s">
        <v>205</v>
      </c>
      <c r="EQ241" s="36"/>
      <c r="ER241" s="36"/>
      <c r="ES241" s="36"/>
      <c r="ET241" s="36"/>
      <c r="EU241" s="36"/>
      <c r="EV241" s="36"/>
      <c r="EW241" s="36"/>
      <c r="EX241" s="37" t="s">
        <v>200</v>
      </c>
      <c r="EY241" s="39"/>
      <c r="EZ241" s="39"/>
      <c r="FA241" s="39"/>
      <c r="FB241" s="39"/>
      <c r="FC241" s="39"/>
      <c r="FD241" s="39"/>
      <c r="FE241" s="39"/>
      <c r="FF241" s="36" t="s">
        <v>201</v>
      </c>
      <c r="FG241" s="36"/>
      <c r="FH241" s="36"/>
      <c r="FI241" s="36"/>
      <c r="FJ241" s="36"/>
      <c r="FK241" s="36"/>
      <c r="FL241" s="36"/>
      <c r="FM241" s="36"/>
      <c r="FN241" s="37" t="s">
        <v>202</v>
      </c>
      <c r="FO241" s="37"/>
      <c r="FP241" s="37"/>
      <c r="FQ241" s="37"/>
      <c r="FR241" s="37"/>
      <c r="FS241" s="37"/>
      <c r="FT241" s="37"/>
      <c r="FU241" s="37"/>
      <c r="FV241" s="36" t="s">
        <v>203</v>
      </c>
      <c r="FW241" s="36"/>
      <c r="FX241" s="36"/>
      <c r="FY241" s="36"/>
      <c r="FZ241" s="36"/>
      <c r="GA241" s="36"/>
      <c r="GB241" s="36"/>
      <c r="GC241" s="36"/>
      <c r="GD241" s="37" t="s">
        <v>3</v>
      </c>
      <c r="GE241" s="37"/>
      <c r="GF241" s="37"/>
      <c r="GG241" s="37"/>
      <c r="GH241" s="37"/>
      <c r="GI241" s="37"/>
      <c r="GJ241" s="37"/>
      <c r="GK241" s="37"/>
      <c r="GL241" s="36" t="s">
        <v>200</v>
      </c>
      <c r="GM241" s="40"/>
      <c r="GN241" s="40"/>
      <c r="GO241" s="40"/>
      <c r="GP241" s="40"/>
      <c r="GQ241" s="40"/>
      <c r="GR241" s="40"/>
      <c r="GS241" s="40"/>
      <c r="GT241" s="37" t="s">
        <v>201</v>
      </c>
      <c r="GU241" s="37"/>
      <c r="GV241" s="37"/>
      <c r="GW241" s="37"/>
      <c r="GX241" s="37"/>
      <c r="GY241" s="37"/>
      <c r="GZ241" s="37"/>
      <c r="HA241" s="37"/>
      <c r="HB241" s="36" t="s">
        <v>202</v>
      </c>
      <c r="HC241" s="36"/>
      <c r="HD241" s="36"/>
      <c r="HE241" s="36"/>
      <c r="HF241" s="36"/>
      <c r="HG241" s="36"/>
      <c r="HH241" s="36"/>
      <c r="HI241" s="36"/>
      <c r="HJ241" s="37" t="s">
        <v>203</v>
      </c>
      <c r="HK241" s="37"/>
      <c r="HL241" s="37"/>
      <c r="HM241" s="37"/>
      <c r="HN241" s="37"/>
      <c r="HO241" s="37"/>
      <c r="HP241" s="37"/>
      <c r="HQ241" s="37"/>
      <c r="HR241" s="36" t="s">
        <v>3</v>
      </c>
      <c r="HS241" s="36"/>
      <c r="HT241" s="36"/>
      <c r="HU241" s="36"/>
      <c r="HV241" s="36"/>
      <c r="HW241" s="36"/>
      <c r="HX241" s="36"/>
      <c r="HY241" s="36"/>
      <c r="HZ241" s="37" t="s">
        <v>200</v>
      </c>
      <c r="IA241" s="39"/>
      <c r="IB241" s="39"/>
      <c r="IC241" s="39"/>
      <c r="ID241" s="39"/>
      <c r="IE241" s="39"/>
      <c r="IF241" s="39"/>
      <c r="IG241" s="39"/>
      <c r="IH241" s="36" t="s">
        <v>201</v>
      </c>
      <c r="II241" s="36"/>
      <c r="IJ241" s="36"/>
      <c r="IK241" s="36"/>
      <c r="IL241" s="36"/>
      <c r="IM241" s="36"/>
      <c r="IN241" s="36"/>
      <c r="IO241" s="36"/>
      <c r="IP241" s="37" t="s">
        <v>202</v>
      </c>
      <c r="IQ241" s="37"/>
      <c r="IR241" s="37"/>
      <c r="IS241" s="37"/>
      <c r="IT241" s="37"/>
      <c r="IU241" s="37"/>
      <c r="IV241" s="37"/>
      <c r="IW241" s="37"/>
      <c r="IX241" s="36" t="s">
        <v>203</v>
      </c>
      <c r="IY241" s="36"/>
      <c r="IZ241" s="36"/>
      <c r="JA241" s="36"/>
      <c r="JB241" s="36"/>
      <c r="JC241" s="36"/>
      <c r="JD241" s="36"/>
      <c r="JE241" s="36"/>
      <c r="JF241" s="37" t="s">
        <v>3</v>
      </c>
      <c r="JG241" s="37"/>
      <c r="JH241" s="37"/>
      <c r="JI241" s="37"/>
      <c r="JJ241" s="37"/>
      <c r="JK241" s="37"/>
      <c r="JL241" s="37"/>
      <c r="JM241" s="3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0" t="s">
        <v>196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60" t="s">
        <v>198</v>
      </c>
      <c r="GM242" s="61"/>
      <c r="GN242" s="61"/>
      <c r="GO242" s="61"/>
      <c r="GP242" s="61"/>
      <c r="GQ242" s="61"/>
      <c r="GR242" s="61"/>
      <c r="GS242" s="61"/>
      <c r="GT242" s="61"/>
      <c r="GU242" s="61"/>
      <c r="GV242" s="61"/>
      <c r="GW242" s="61"/>
      <c r="GX242" s="61"/>
      <c r="GY242" s="61"/>
      <c r="GZ242" s="61"/>
      <c r="HA242" s="61"/>
      <c r="HB242" s="61"/>
      <c r="HC242" s="61"/>
      <c r="HD242" s="61"/>
      <c r="HE242" s="61"/>
      <c r="HF242" s="61"/>
      <c r="HG242" s="61"/>
      <c r="HH242" s="61"/>
      <c r="HI242" s="61"/>
      <c r="HJ242" s="61"/>
      <c r="HK242" s="61"/>
      <c r="HL242" s="61"/>
      <c r="HM242" s="61"/>
      <c r="HN242" s="61"/>
      <c r="HO242" s="61"/>
      <c r="HP242" s="61"/>
      <c r="HQ242" s="61"/>
      <c r="HR242" s="61"/>
      <c r="HS242" s="61"/>
      <c r="HT242" s="61"/>
      <c r="HU242" s="61"/>
      <c r="HV242" s="61"/>
      <c r="HW242" s="61"/>
      <c r="HX242" s="61"/>
      <c r="HY242" s="61"/>
      <c r="HZ242" s="62" t="s">
        <v>199</v>
      </c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2023-01-19T07:40:56Z</dcterms:modified>
</cp:coreProperties>
</file>