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CA87A289-EE77-496C-A559-AB43429056BB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V198" i="4" a="1"/>
  <c r="KC163" i="4" a="1"/>
  <c r="JX104" i="4" a="1"/>
  <c r="KA218" i="4" a="1"/>
  <c r="JZ219" i="4" a="1"/>
  <c r="BF234" i="2" a="1"/>
  <c r="ET237" i="2" a="1"/>
  <c r="CF236" i="4" a="1"/>
  <c r="FF237" i="2" a="1"/>
  <c r="JW140" i="4" a="1"/>
  <c r="DR234" i="2" a="1"/>
  <c r="K237" i="4" a="1"/>
  <c r="KA90" i="4" a="1"/>
  <c r="FX195" i="2" a="1"/>
  <c r="JX7" i="4" a="1"/>
  <c r="FW81" i="2" a="1"/>
  <c r="KC90" i="4" a="1"/>
  <c r="KC124" i="4" a="1"/>
  <c r="JV221" i="4" a="1"/>
  <c r="JY194" i="4" a="1"/>
  <c r="EO234" i="2" a="1"/>
  <c r="CP238" i="4" a="1"/>
  <c r="BY237" i="2" a="1"/>
  <c r="EW235" i="4" a="1"/>
  <c r="AM238" i="4" a="1"/>
  <c r="ED238" i="4" a="1"/>
  <c r="FY68" i="2" a="1"/>
  <c r="AE238" i="2" a="1"/>
  <c r="FW183" i="2" a="1"/>
  <c r="FP237" i="4" a="1"/>
  <c r="FV60" i="2" a="1"/>
  <c r="EK234" i="4" a="1"/>
  <c r="FX16" i="2" a="1"/>
  <c r="CX238" i="2" a="1"/>
  <c r="BI238" i="2" a="1"/>
  <c r="CK235" i="4" a="1"/>
  <c r="JY81" i="4" a="1"/>
  <c r="JV128" i="4" a="1"/>
  <c r="FY160" i="2" a="1"/>
  <c r="CB237" i="4" a="1"/>
  <c r="JX160" i="4" a="1"/>
  <c r="FU50" i="2" a="1"/>
  <c r="KB158" i="4" a="1"/>
  <c r="FV63" i="2" a="1"/>
  <c r="DP234" i="4" a="1"/>
  <c r="JW199" i="4" a="1"/>
  <c r="CK236" i="2" a="1"/>
  <c r="EO238" i="2" a="1"/>
  <c r="R236" i="2" a="1"/>
  <c r="KC223" i="4" a="1"/>
  <c r="JU238" i="4" a="1"/>
  <c r="JX226" i="4" a="1"/>
  <c r="DA237" i="4" a="1"/>
  <c r="JV186" i="4" a="1"/>
  <c r="BW235" i="2" a="1"/>
  <c r="KC182" i="4" a="1"/>
  <c r="FV152" i="2" a="1"/>
  <c r="JV217" i="4" a="1"/>
  <c r="GA235" i="4" a="1"/>
  <c r="AH238" i="4" a="1"/>
  <c r="JX165" i="4" a="1"/>
  <c r="EZ234" i="2" a="1"/>
  <c r="EH238" i="2" a="1"/>
  <c r="EY235" i="2" a="1"/>
  <c r="JZ124" i="4" a="1"/>
  <c r="BG236" i="4" a="1"/>
  <c r="CZ238" i="4" a="1"/>
  <c r="FW96" i="2" a="1"/>
  <c r="AW238" i="4" a="1"/>
  <c r="DG234" i="4" a="1"/>
  <c r="S235" i="2" a="1"/>
  <c r="X234" i="4" a="1"/>
  <c r="JV218" i="4" a="1"/>
  <c r="AL235" i="2" a="1"/>
  <c r="BJ238" i="4" a="1"/>
  <c r="DO235" i="2" a="1"/>
  <c r="JY233" i="4" a="1"/>
  <c r="P234" i="4" a="1"/>
  <c r="AQ236" i="4" a="1"/>
  <c r="DK236" i="2" a="1"/>
  <c r="KC103" i="4" a="1"/>
  <c r="JY69" i="4" a="1"/>
  <c r="Z238" i="2" a="1"/>
  <c r="KC121" i="4" a="1"/>
  <c r="IR236" i="4" a="1"/>
  <c r="H237" i="2" a="1"/>
  <c r="FW122" i="2" a="1"/>
  <c r="KA81" i="4" a="1"/>
  <c r="FV219" i="2" a="1"/>
  <c r="HT237" i="4" a="1"/>
  <c r="FV73" i="2" a="1"/>
  <c r="JY218" i="4" a="1"/>
  <c r="CC236" i="2" a="1"/>
  <c r="EG235" i="2" a="1"/>
  <c r="DL235" i="2" a="1"/>
  <c r="KC12" i="4" a="1"/>
  <c r="FK238" i="2" a="1"/>
  <c r="JW217" i="4" a="1"/>
  <c r="FW37" i="2" a="1"/>
  <c r="FN237" i="4" a="1"/>
  <c r="JY15" i="4" a="1"/>
  <c r="EJ237" i="4" a="1"/>
  <c r="FV236" i="4" a="1"/>
  <c r="Y236" i="4" a="1"/>
  <c r="JX215" i="4" a="1"/>
  <c r="JZ231" i="4" a="1"/>
  <c r="AA238" i="4" a="1"/>
  <c r="FV183" i="2" a="1"/>
  <c r="FD238" i="2" a="1"/>
  <c r="IZ238" i="4" a="1"/>
  <c r="BG234" i="4" a="1"/>
  <c r="ES238" i="4" a="1"/>
  <c r="KB198" i="4" a="1"/>
  <c r="FV40" i="2" a="1"/>
  <c r="JY94" i="4" a="1"/>
  <c r="GN234" i="4" a="1"/>
  <c r="BS236" i="2" a="1"/>
  <c r="KC164" i="4" a="1"/>
  <c r="FY81" i="2" a="1"/>
  <c r="AU237" i="2" a="1"/>
  <c r="V238" i="4" a="1"/>
  <c r="JW231" i="4" a="1"/>
  <c r="DV238" i="2" a="1"/>
  <c r="KA32" i="4" a="1"/>
  <c r="JV232" i="4" a="1"/>
  <c r="JH234" i="4" a="1"/>
  <c r="FR237" i="4" a="1"/>
  <c r="FU98" i="2" a="1"/>
  <c r="BE236" i="4" a="1"/>
  <c r="FW167" i="2" a="1"/>
  <c r="U234" i="4" a="1"/>
  <c r="FU84" i="2" a="1"/>
  <c r="EI238" i="4" a="1"/>
  <c r="GA237" i="4" a="1"/>
  <c r="L238" i="4" a="1"/>
  <c r="KB206" i="4" a="1"/>
  <c r="ER235" i="4" a="1"/>
  <c r="CJ237" i="2" a="1"/>
  <c r="FX181" i="2" a="1"/>
  <c r="KA110" i="4" a="1"/>
  <c r="KA187" i="4" a="1"/>
  <c r="JY180" i="4" a="1"/>
  <c r="FW124" i="2" a="1"/>
  <c r="JX86" i="4" a="1"/>
  <c r="FV132" i="2" a="1"/>
  <c r="JX78" i="4" a="1"/>
  <c r="JW186" i="4" a="1"/>
  <c r="KC192" i="4" a="1"/>
  <c r="BR234" i="4" a="1"/>
  <c r="JW113" i="4" a="1"/>
  <c r="Q238" i="2" a="1"/>
  <c r="JW133" i="4" a="1"/>
  <c r="JX38" i="4" a="1"/>
  <c r="JW137" i="4" a="1"/>
  <c r="J237" i="4" a="1"/>
  <c r="BU235" i="4" a="1"/>
  <c r="FX84" i="2" a="1"/>
  <c r="AB236" i="4" a="1"/>
  <c r="CN234" i="2" a="1"/>
  <c r="EP235" i="4" a="1"/>
  <c r="GP238" i="4" a="1"/>
  <c r="FF236" i="2" a="1"/>
  <c r="FY149" i="2" a="1"/>
  <c r="AK236" i="4" a="1"/>
  <c r="JZ65" i="4" a="1"/>
  <c r="FW86" i="2" a="1"/>
  <c r="FV126" i="2" a="1"/>
  <c r="FB236" i="2" a="1"/>
  <c r="HJ238" i="4" a="1"/>
  <c r="JW161" i="4" a="1"/>
  <c r="DD235" i="4" a="1"/>
  <c r="CC234" i="2" a="1"/>
  <c r="JX100" i="4" a="1"/>
  <c r="FY209" i="2" a="1"/>
  <c r="JV135" i="4" a="1"/>
  <c r="JZ212" i="4" a="1"/>
  <c r="Z235" i="4" a="1"/>
  <c r="AN237" i="2" a="1"/>
  <c r="FV209" i="2" a="1"/>
  <c r="EN236" i="4" a="1"/>
  <c r="FW65" i="2" a="1"/>
  <c r="L234" i="4" a="1"/>
  <c r="FY176" i="2" a="1"/>
  <c r="HN234" i="4" a="1"/>
  <c r="JV62" i="4" a="1"/>
  <c r="AN235" i="2" a="1"/>
  <c r="FX124" i="2" a="1"/>
  <c r="AN236" i="2" a="1"/>
  <c r="AQ236" i="2" a="1"/>
  <c r="JZ21" i="4" a="1"/>
  <c r="FW63" i="2" a="1"/>
  <c r="GF235" i="4" a="1"/>
  <c r="FV123" i="2" a="1"/>
  <c r="EO236" i="4" a="1"/>
  <c r="FW21" i="2" a="1"/>
  <c r="AK234" i="2" a="1"/>
  <c r="JY77" i="4" a="1"/>
  <c r="CO235" i="4" a="1"/>
  <c r="JX79" i="4" a="1"/>
  <c r="BT238" i="4" a="1"/>
  <c r="JZ26" i="4" a="1"/>
  <c r="N235" i="4" a="1"/>
  <c r="AP237" i="2" a="1"/>
  <c r="BL234" i="2" a="1"/>
  <c r="AE238" i="4" a="1"/>
  <c r="KC49" i="4" a="1"/>
  <c r="AO235" i="4" a="1"/>
  <c r="FV52" i="2" a="1"/>
  <c r="KB29" i="4" a="1"/>
  <c r="FY7" i="2" a="1"/>
  <c r="FX44" i="2" a="1"/>
  <c r="H234" i="2" a="1"/>
  <c r="JG235" i="4" a="1"/>
  <c r="HU238" i="4" a="1"/>
  <c r="FY28" i="2" a="1"/>
  <c r="FX189" i="2" a="1"/>
  <c r="FX167" i="2" a="1"/>
  <c r="GN238" i="4" a="1"/>
  <c r="FU117" i="2" a="1"/>
  <c r="GY237" i="4" a="1"/>
  <c r="FC238" i="4" a="1"/>
  <c r="JX202" i="4" a="1"/>
  <c r="BZ234" i="2" a="1"/>
  <c r="HU234" i="4" a="1"/>
  <c r="V236" i="2" a="1"/>
  <c r="FX126" i="2" a="1"/>
  <c r="JZ88" i="4" a="1"/>
  <c r="JX40" i="4" a="1"/>
  <c r="FT237" i="4" a="1"/>
  <c r="AG234" i="4" a="1"/>
  <c r="JV224" i="4" a="1"/>
  <c r="FU175" i="2" a="1"/>
  <c r="KB211" i="4" a="1"/>
  <c r="JY162" i="4" a="1"/>
  <c r="BZ235" i="4" a="1"/>
  <c r="JY48" i="4" a="1"/>
  <c r="IP235" i="4" a="1"/>
  <c r="EL235" i="2" a="1"/>
  <c r="JX122" i="4" a="1"/>
  <c r="KC100" i="4" a="1"/>
  <c r="AF238" i="2" a="1"/>
  <c r="HX238" i="4" a="1"/>
  <c r="GB236" i="4" a="1"/>
  <c r="DX237" i="4" a="1"/>
  <c r="B234" i="4" a="1"/>
  <c r="JV30" i="4" a="1"/>
  <c r="EP238" i="2" a="1"/>
  <c r="KB136" i="4" a="1"/>
  <c r="IV237" i="4" a="1"/>
  <c r="DH237" i="2" a="1"/>
  <c r="S234" i="2" a="1"/>
  <c r="AT235" i="4" a="1"/>
  <c r="BK237" i="2" a="1"/>
  <c r="JV183" i="4" a="1"/>
  <c r="JY225" i="4" a="1"/>
  <c r="AE235" i="4" a="1"/>
  <c r="J235" i="4" a="1"/>
  <c r="DL237" i="4" a="1"/>
  <c r="JV225" i="4" a="1"/>
  <c r="FW67" i="2" a="1"/>
  <c r="HT235" i="4" a="1"/>
  <c r="FY36" i="2" a="1"/>
  <c r="N236" i="4" a="1"/>
  <c r="GJ236" i="4" a="1"/>
  <c r="FO236" i="4" a="1"/>
  <c r="AK238" i="2" a="1"/>
  <c r="Q234" i="4" a="1"/>
  <c r="FY206" i="2" a="1"/>
  <c r="GE235" i="4" a="1"/>
  <c r="IP236" i="4" a="1"/>
  <c r="DI237" i="2" a="1"/>
  <c r="BX234" i="4" a="1"/>
  <c r="AG236" i="4" a="1"/>
  <c r="CW236" i="4" a="1"/>
  <c r="DD234" i="4" a="1"/>
  <c r="FX90" i="2" a="1"/>
  <c r="BC235" i="4" a="1"/>
  <c r="JX182" i="4" a="1"/>
  <c r="CH238" i="4" a="1"/>
  <c r="AG236" i="2" a="1"/>
  <c r="HG236" i="4" a="1"/>
  <c r="Z237" i="2" a="1"/>
  <c r="IU236" i="4" a="1"/>
  <c r="KC135" i="4" a="1"/>
  <c r="BN238" i="2" a="1"/>
  <c r="FX125" i="2" a="1"/>
  <c r="FU100" i="2" a="1"/>
  <c r="I238" i="4" a="1"/>
  <c r="KC57" i="4" a="1"/>
  <c r="AP237" i="4" a="1"/>
  <c r="JY165" i="4" a="1"/>
  <c r="KA10" i="4" a="1"/>
  <c r="GL238" i="4" a="1"/>
  <c r="JY200" i="4" a="1"/>
  <c r="CI238" i="2" a="1"/>
  <c r="JY171" i="4" a="1"/>
  <c r="K234" i="2" a="1"/>
  <c r="JW41" i="4" a="1"/>
  <c r="BH234" i="2" a="1"/>
  <c r="JO237" i="4" a="1"/>
  <c r="FV10" i="2" a="1"/>
  <c r="BF235" i="4" a="1"/>
  <c r="KB231" i="4" a="1"/>
  <c r="FU218" i="2" a="1"/>
  <c r="JY105" i="4" a="1"/>
  <c r="GE238" i="4" a="1"/>
  <c r="FJ237" i="2" a="1"/>
  <c r="JY38" i="4" a="1"/>
  <c r="JX138" i="4" a="1"/>
  <c r="JX109" i="4" a="1"/>
  <c r="FX134" i="2" a="1"/>
  <c r="FY82" i="2" a="1"/>
  <c r="J235" i="2" a="1"/>
  <c r="FY189" i="2" a="1"/>
  <c r="AL234" i="2" a="1"/>
  <c r="EG237" i="2" a="1"/>
  <c r="JX48" i="4" a="1"/>
  <c r="CY237" i="4" a="1"/>
  <c r="GV234" i="4" a="1"/>
  <c r="JR235" i="4" a="1"/>
  <c r="CD236" i="4" a="1"/>
  <c r="DB234" i="4" a="1"/>
  <c r="KC194" i="4" a="1"/>
  <c r="FW120" i="2" a="1"/>
  <c r="BY238" i="2" a="1"/>
  <c r="FV137" i="2" a="1"/>
  <c r="JY178" i="4" a="1"/>
  <c r="KC85" i="4" a="1"/>
  <c r="FV135" i="2" a="1"/>
  <c r="FV99" i="2" a="1"/>
  <c r="JW187" i="4" a="1"/>
  <c r="L237" i="2" a="1"/>
  <c r="FX65" i="2" a="1"/>
  <c r="AN235" i="4" a="1"/>
  <c r="JV182" i="4" a="1"/>
  <c r="IV235" i="4" a="1"/>
  <c r="JZ132" i="4" a="1"/>
  <c r="KB89" i="4" a="1"/>
  <c r="JZ50" i="4" a="1"/>
  <c r="GS235" i="4" a="1"/>
  <c r="IC238" i="4" a="1"/>
  <c r="EI238" i="2" a="1"/>
  <c r="KC63" i="4" a="1"/>
  <c r="JX155" i="4" a="1"/>
  <c r="FP238" i="2" a="1"/>
  <c r="EU236" i="2" a="1"/>
  <c r="JV134" i="4" a="1"/>
  <c r="JZ218" i="4" a="1"/>
  <c r="JY62" i="4" a="1"/>
  <c r="GI234" i="4" a="1"/>
  <c r="JV65" i="4" a="1"/>
  <c r="EV238" i="2" a="1"/>
  <c r="JK238" i="4" a="1"/>
  <c r="AV236" i="4" a="1"/>
  <c r="JV15" i="4" a="1"/>
  <c r="J238" i="2" a="1"/>
  <c r="CP237" i="4" a="1"/>
  <c r="FU169" i="2" a="1"/>
  <c r="JZ227" i="4" a="1"/>
  <c r="KA120" i="4" a="1"/>
  <c r="FX87" i="2" a="1"/>
  <c r="EJ234" i="4" a="1"/>
  <c r="JX217" i="4" a="1"/>
  <c r="KB96" i="4" a="1"/>
  <c r="FJ235" i="2" a="1"/>
  <c r="FX149" i="2" a="1"/>
  <c r="FU45" i="2" a="1"/>
  <c r="KB133" i="4" a="1"/>
  <c r="JG238" i="4" a="1"/>
  <c r="JW214" i="4" a="1"/>
  <c r="FY44" i="2" a="1"/>
  <c r="O238" i="4" a="1"/>
  <c r="FV131" i="2" a="1"/>
  <c r="KB23" i="4" a="1"/>
  <c r="DQ235" i="4" a="1"/>
  <c r="JV199" i="4" a="1"/>
  <c r="BB238" i="2" a="1"/>
  <c r="EO234" i="4" a="1"/>
  <c r="BN234" i="4" a="1"/>
  <c r="JZ144" i="4" a="1"/>
  <c r="K235" i="4" a="1"/>
  <c r="JW38" i="4" a="1"/>
  <c r="JY28" i="4" a="1"/>
  <c r="CO238" i="2" a="1"/>
  <c r="JQ234" i="4" a="1"/>
  <c r="IE234" i="4" a="1"/>
  <c r="FG237" i="4" a="1"/>
  <c r="X237" i="2" a="1"/>
  <c r="EH235" i="4" a="1"/>
  <c r="JZ116" i="4" a="1"/>
  <c r="FQ237" i="4" a="1"/>
  <c r="JV63" i="4" a="1"/>
  <c r="CI236" i="2" a="1"/>
  <c r="JV101" i="4" a="1"/>
  <c r="EL236" i="2" a="1"/>
  <c r="IZ237" i="4" a="1"/>
  <c r="KB143" i="4" a="1"/>
  <c r="CU234" i="2" a="1"/>
  <c r="JV113" i="4" a="1"/>
  <c r="ID234" i="4" a="1"/>
  <c r="IA236" i="4" a="1"/>
  <c r="KC226" i="4" a="1"/>
  <c r="FW109" i="2" a="1"/>
  <c r="KC230" i="4" a="1"/>
  <c r="AU235" i="4" a="1"/>
  <c r="JG237" i="4" a="1"/>
  <c r="FW222" i="2" a="1"/>
  <c r="FX71" i="2" a="1"/>
  <c r="AC238" i="2" a="1"/>
  <c r="J237" i="2" a="1"/>
  <c r="KB227" i="4" a="1"/>
  <c r="T237" i="4" a="1"/>
  <c r="FO235" i="2" a="1"/>
  <c r="M237" i="2" a="1"/>
  <c r="FV27" i="2" a="1"/>
  <c r="FW136" i="2" a="1"/>
  <c r="FV207" i="2" a="1"/>
  <c r="JB234" i="4" a="1"/>
  <c r="ER237" i="2" a="1"/>
  <c r="DC238" i="2" a="1"/>
  <c r="KA229" i="4" a="1"/>
  <c r="K234" i="4" a="1"/>
  <c r="AB237" i="2" a="1"/>
  <c r="FK237" i="4" a="1"/>
  <c r="JV216" i="4" a="1"/>
  <c r="FQ234" i="2" a="1"/>
  <c r="JV67" i="4" a="1"/>
  <c r="AC236" i="4" a="1"/>
  <c r="FW90" i="2" a="1"/>
  <c r="KA182" i="4" a="1"/>
  <c r="KA104" i="4" a="1"/>
  <c r="JY63" i="4" a="1"/>
  <c r="JZ217" i="4" a="1"/>
  <c r="JX42" i="4" a="1"/>
  <c r="IF235" i="4" a="1"/>
  <c r="CX236" i="4" a="1"/>
  <c r="GM237" i="4" a="1"/>
  <c r="FU216" i="2" a="1"/>
  <c r="FV113" i="2" a="1"/>
  <c r="JW102" i="4" a="1"/>
  <c r="JW125" i="4" a="1"/>
  <c r="EM235" i="2" a="1"/>
  <c r="KB233" i="4" a="1"/>
  <c r="FY150" i="2" a="1"/>
  <c r="T235" i="2" a="1"/>
  <c r="GX238" i="4" a="1"/>
  <c r="FV181" i="2" a="1"/>
  <c r="FW219" i="2" a="1"/>
  <c r="JW119" i="4" a="1"/>
  <c r="Q237" i="4" a="1"/>
  <c r="FR236" i="4" a="1"/>
  <c r="DP237" i="2" a="1"/>
  <c r="KC156" i="4" a="1"/>
  <c r="FY40" i="2" a="1"/>
  <c r="KB197" i="4" a="1"/>
  <c r="FS234" i="2" a="1"/>
  <c r="CN236" i="2" a="1"/>
  <c r="AS236" i="2" a="1"/>
  <c r="KB174" i="4" a="1"/>
  <c r="KA93" i="4" a="1"/>
  <c r="CU234" i="4" a="1"/>
  <c r="KA145" i="4" a="1"/>
  <c r="KA85" i="4" a="1"/>
  <c r="JZ143" i="4" a="1"/>
  <c r="GS236" i="4" a="1"/>
  <c r="FY140" i="2" a="1"/>
  <c r="FW50" i="2" a="1"/>
  <c r="JV55" i="4" a="1"/>
  <c r="KA87" i="4" a="1"/>
  <c r="JY135" i="4" a="1"/>
  <c r="KB127" i="4" a="1"/>
  <c r="CL236" i="2" a="1"/>
  <c r="FF238" i="2" a="1"/>
  <c r="DJ234" i="4" a="1"/>
  <c r="DS234" i="2" a="1"/>
  <c r="AW237" i="4" a="1"/>
  <c r="JW11" i="4" a="1"/>
  <c r="GQ236" i="4" a="1"/>
  <c r="AK236" i="2" a="1"/>
  <c r="JY201" i="4" a="1"/>
  <c r="DF235" i="4" a="1"/>
  <c r="KC83" i="4" a="1"/>
  <c r="AC238" i="4" a="1"/>
  <c r="BM236" i="2" a="1"/>
  <c r="ET236" i="2" a="1"/>
  <c r="JX51" i="4" a="1"/>
  <c r="FY102" i="2" a="1"/>
  <c r="KA107" i="4" a="1"/>
  <c r="JY33" i="4" a="1"/>
  <c r="AN238" i="4" a="1"/>
  <c r="FR237" i="2" a="1"/>
  <c r="IF237" i="4" a="1"/>
  <c r="AC237" i="4" a="1"/>
  <c r="KB87" i="4" a="1"/>
  <c r="JV79" i="4" a="1"/>
  <c r="FR238" i="4" a="1"/>
  <c r="FX46" i="2" a="1"/>
  <c r="GT236" i="4" a="1"/>
  <c r="KB153" i="4" a="1"/>
  <c r="JY217" i="4" a="1"/>
  <c r="FU131" i="2" a="1"/>
  <c r="FY52" i="2" a="1"/>
  <c r="FU123" i="2" a="1"/>
  <c r="JW94" i="4" a="1"/>
  <c r="KB65" i="4" a="1"/>
  <c r="KB47" i="4" a="1"/>
  <c r="IB234" i="4" a="1"/>
  <c r="FW104" i="2" a="1"/>
  <c r="CV236" i="2" a="1"/>
  <c r="JY115" i="4" a="1"/>
  <c r="FX159" i="2" a="1"/>
  <c r="BH238" i="4" a="1"/>
  <c r="Y236" i="2" a="1"/>
  <c r="FX18" i="2" a="1"/>
  <c r="JZ222" i="4" a="1"/>
  <c r="HF235" i="4" a="1"/>
  <c r="KC208" i="4" a="1"/>
  <c r="FX204" i="2" a="1"/>
  <c r="KB21" i="4" a="1"/>
  <c r="JY58" i="4" a="1"/>
  <c r="FX227" i="2" a="1"/>
  <c r="DV237" i="2" a="1"/>
  <c r="KB219" i="4" a="1"/>
  <c r="FV111" i="2" a="1"/>
  <c r="JY169" i="4" a="1"/>
  <c r="JW82" i="4" a="1"/>
  <c r="JA236" i="4" a="1"/>
  <c r="W237" i="4" a="1"/>
  <c r="JW77" i="4" a="1"/>
  <c r="EV237" i="2" a="1"/>
  <c r="JW117" i="4" a="1"/>
  <c r="JV214" i="4" a="1"/>
  <c r="BQ236" i="2" a="1"/>
  <c r="AZ234" i="2" a="1"/>
  <c r="AR237" i="2" a="1"/>
  <c r="FW25" i="2" a="1"/>
  <c r="EB237" i="2" a="1"/>
  <c r="DZ237" i="2" a="1"/>
  <c r="JV51" i="4" a="1"/>
  <c r="FY132" i="2" a="1"/>
  <c r="S234" i="4" a="1"/>
  <c r="FE235" i="2" a="1"/>
  <c r="FY187" i="2" a="1"/>
  <c r="JZ83" i="4" a="1"/>
  <c r="BU235" i="2" a="1"/>
  <c r="CM236" i="4" a="1"/>
  <c r="JX16" i="4" a="1"/>
  <c r="JV87" i="4" a="1"/>
  <c r="HY235" i="4" a="1"/>
  <c r="KB124" i="4" a="1"/>
  <c r="KA41" i="4" a="1"/>
  <c r="JZ57" i="4" a="1"/>
  <c r="BC237" i="2" a="1"/>
  <c r="JZ131" i="4" a="1"/>
  <c r="KB31" i="4" a="1"/>
  <c r="IW237" i="4" a="1"/>
  <c r="KB105" i="4" a="1"/>
  <c r="FX171" i="2" a="1"/>
  <c r="FX160" i="2" a="1"/>
  <c r="G237" i="2" a="1"/>
  <c r="FV31" i="2" a="1"/>
  <c r="FX177" i="2" a="1"/>
  <c r="FY31" i="2" a="1"/>
  <c r="JV190" i="4" a="1"/>
  <c r="HH237" i="4" a="1"/>
  <c r="CK235" i="2" a="1"/>
  <c r="FW133" i="2" a="1"/>
  <c r="KB76" i="4" a="1"/>
  <c r="HN236" i="4" a="1"/>
  <c r="FX155" i="2" a="1"/>
  <c r="L238" i="2" a="1"/>
  <c r="FY128" i="2" a="1"/>
  <c r="BQ237" i="4" a="1"/>
  <c r="AR234" i="2" a="1"/>
  <c r="JZ46" i="4" a="1"/>
  <c r="DF236" i="2" a="1"/>
  <c r="EE238" i="4" a="1"/>
  <c r="FW223" i="2" a="1"/>
  <c r="G238" i="2" a="1"/>
  <c r="AT237" i="2" a="1"/>
  <c r="HQ236" i="4" a="1"/>
  <c r="JZ49" i="4" a="1"/>
  <c r="CS235" i="2" a="1"/>
  <c r="JY121" i="4" a="1"/>
  <c r="KC42" i="4" a="1"/>
  <c r="FY135" i="2" a="1"/>
  <c r="KC92" i="4" a="1"/>
  <c r="D235" i="2" a="1"/>
  <c r="JX57" i="4" a="1"/>
  <c r="AB235" i="2" a="1"/>
  <c r="JW64" i="4" a="1"/>
  <c r="KB220" i="4" a="1"/>
  <c r="KC86" i="4" a="1"/>
  <c r="CY235" i="4" a="1"/>
  <c r="AC234" i="2" a="1"/>
  <c r="FW220" i="2" a="1"/>
  <c r="K235" i="2" a="1"/>
  <c r="FW232" i="2" a="1"/>
  <c r="EV234" i="4" a="1"/>
  <c r="KB204" i="4" a="1"/>
  <c r="FU116" i="2" a="1"/>
  <c r="FX25" i="2" a="1"/>
  <c r="FW38" i="2" a="1"/>
  <c r="BP236" i="4" a="1"/>
  <c r="DU234" i="4" a="1"/>
  <c r="N237" i="2" a="1"/>
  <c r="FW49" i="2" a="1"/>
  <c r="CZ238" i="2" a="1"/>
  <c r="KA66" i="4" a="1"/>
  <c r="KB10" i="4" a="1"/>
  <c r="JW151" i="4" a="1"/>
  <c r="KB109" i="4" a="1"/>
  <c r="GC237" i="4" a="1"/>
  <c r="FW123" i="2" a="1"/>
  <c r="JY125" i="4" a="1"/>
  <c r="IQ235" i="4" a="1"/>
  <c r="AS234" i="4" a="1"/>
  <c r="M235" i="4" a="1"/>
  <c r="W238" i="2" a="1"/>
  <c r="JW177" i="4" a="1"/>
  <c r="R235" i="2" a="1"/>
  <c r="BN235" i="4" a="1"/>
  <c r="K238" i="2" a="1"/>
  <c r="JV194" i="4" a="1"/>
  <c r="S236" i="2" a="1"/>
  <c r="DS237" i="2" a="1"/>
  <c r="AW236" i="4" a="1"/>
  <c r="JX231" i="4" a="1"/>
  <c r="EM236" i="4" a="1"/>
  <c r="KB147" i="4" a="1"/>
  <c r="KC147" i="4" a="1"/>
  <c r="EA237" i="2" a="1"/>
  <c r="CM234" i="2" a="1"/>
  <c r="DA234" i="4" a="1"/>
  <c r="FU129" i="2" a="1"/>
  <c r="JV100" i="4" a="1"/>
  <c r="K236" i="4" a="1"/>
  <c r="DO236" i="2" a="1"/>
  <c r="D236" i="4" a="1"/>
  <c r="KB189" i="4" a="1"/>
  <c r="JZ199" i="4" a="1"/>
  <c r="FW218" i="2" a="1"/>
  <c r="FA235" i="2" a="1"/>
  <c r="ED236" i="2" a="1"/>
  <c r="FT237" i="2" a="1"/>
  <c r="KC211" i="4" a="1"/>
  <c r="FY79" i="2" a="1"/>
  <c r="FW76" i="2" a="1"/>
  <c r="KC203" i="4" a="1"/>
  <c r="FU130" i="2" a="1"/>
  <c r="BT236" i="2" a="1"/>
  <c r="N234" i="4" a="1"/>
  <c r="AA238" i="2" a="1"/>
  <c r="FY80" i="2" a="1"/>
  <c r="S238" i="2" a="1"/>
  <c r="JV57" i="4" a="1"/>
  <c r="DQ236" i="4" a="1"/>
  <c r="EI234" i="2" a="1"/>
  <c r="E237" i="4" a="1"/>
  <c r="JY53" i="4" a="1"/>
  <c r="FY22" i="2" a="1"/>
  <c r="KB27" i="4" a="1"/>
  <c r="IE238" i="4" a="1"/>
  <c r="FY53" i="2" a="1"/>
  <c r="I236" i="2" a="1"/>
  <c r="FW182" i="2" a="1"/>
  <c r="BS235" i="2" a="1"/>
  <c r="FX235" i="4" a="1"/>
  <c r="BW237" i="2" a="1"/>
  <c r="JW83" i="4" a="1"/>
  <c r="JY175" i="4" a="1"/>
  <c r="EB237" i="4" a="1"/>
  <c r="JY161" i="4" a="1"/>
  <c r="EC237" i="2" a="1"/>
  <c r="Q237" i="2" a="1"/>
  <c r="FX79" i="2" a="1"/>
  <c r="BI237" i="4" a="1"/>
  <c r="FY229" i="2" a="1"/>
  <c r="JV150" i="4" a="1"/>
  <c r="FX199" i="2" a="1"/>
  <c r="CL237" i="4" a="1"/>
  <c r="FY142" i="2" a="1"/>
  <c r="HM238" i="4" a="1"/>
  <c r="JE237" i="4" a="1"/>
  <c r="JH237" i="4" a="1"/>
  <c r="BE234" i="4" a="1"/>
  <c r="ES237" i="2" a="1"/>
  <c r="FY174" i="2" a="1"/>
  <c r="FO235" i="4" a="1"/>
  <c r="FU118" i="2" a="1"/>
  <c r="FU139" i="2" a="1"/>
  <c r="FV213" i="2" a="1"/>
  <c r="AB238" i="4" a="1"/>
  <c r="HN235" i="4" a="1"/>
  <c r="CT238" i="2" a="1"/>
  <c r="FU238" i="4" a="1"/>
  <c r="EG236" i="4" a="1"/>
  <c r="IP234" i="4" a="1"/>
  <c r="FW210" i="2" a="1"/>
  <c r="JX149" i="4" a="1"/>
  <c r="JE236" i="4" a="1"/>
  <c r="AM234" i="2" a="1"/>
  <c r="FY14" i="2" a="1"/>
  <c r="FY202" i="2" a="1"/>
  <c r="FX216" i="2" a="1"/>
  <c r="FU186" i="2" a="1"/>
  <c r="EY234" i="2" a="1"/>
  <c r="AC236" i="2" a="1"/>
  <c r="KC89" i="4" a="1"/>
  <c r="FV121" i="2" a="1"/>
  <c r="FY99" i="2" a="1"/>
  <c r="FV159" i="2" a="1"/>
  <c r="JY22" i="4" a="1"/>
  <c r="EU238" i="4" a="1"/>
  <c r="FV138" i="2" a="1"/>
  <c r="JX83" i="4" a="1"/>
  <c r="AU237" i="4" a="1"/>
  <c r="DQ234" i="2" a="1"/>
  <c r="FU151" i="2" a="1"/>
  <c r="FY182" i="2" a="1"/>
  <c r="KC207" i="4" a="1"/>
  <c r="JZ182" i="4" a="1"/>
  <c r="FU70" i="2" a="1"/>
  <c r="JW233" i="4" a="1"/>
  <c r="JV143" i="4" a="1"/>
  <c r="CV238" i="4" a="1"/>
  <c r="DI236" i="4" a="1"/>
  <c r="H236" i="2" a="1"/>
  <c r="JY79" i="4" a="1"/>
  <c r="JV227" i="4" a="1"/>
  <c r="FW111" i="2" a="1"/>
  <c r="JX172" i="4" a="1"/>
  <c r="IM235" i="4" a="1"/>
  <c r="JY123" i="4" a="1"/>
  <c r="Z234" i="4" a="1"/>
  <c r="FY126" i="2" a="1"/>
  <c r="HL237" i="4" a="1"/>
  <c r="IO236" i="4" a="1"/>
  <c r="AL234" i="4" a="1"/>
  <c r="FV24" i="2" a="1"/>
  <c r="FV231" i="2" a="1"/>
  <c r="BR236" i="4" a="1"/>
  <c r="JY108" i="4" a="1"/>
  <c r="KA75" i="4" a="1"/>
  <c r="JX63" i="4" a="1"/>
  <c r="KC140" i="4" a="1"/>
  <c r="KC217" i="4" a="1"/>
  <c r="EQ236" i="2" a="1"/>
  <c r="JV106" i="4" a="1"/>
  <c r="FU134" i="2" a="1"/>
  <c r="IX235" i="4" a="1"/>
  <c r="E234" i="4" a="1"/>
  <c r="JY152" i="4" a="1"/>
  <c r="IA234" i="4" a="1"/>
  <c r="KC109" i="4" a="1"/>
  <c r="JX159" i="4" a="1"/>
  <c r="JY148" i="4" a="1"/>
  <c r="FU82" i="2" a="1"/>
  <c r="JY27" i="4" a="1"/>
  <c r="KB192" i="4" a="1"/>
  <c r="FX89" i="2" a="1"/>
  <c r="KB99" i="4" a="1"/>
  <c r="FL234" i="4" a="1"/>
  <c r="JZ102" i="4" a="1"/>
  <c r="EE235" i="2" a="1"/>
  <c r="GY234" i="4" a="1"/>
  <c r="FW184" i="2" a="1"/>
  <c r="EF236" i="2" a="1"/>
  <c r="JX102" i="4" a="1"/>
  <c r="BD234" i="2" a="1"/>
  <c r="KC111" i="4" a="1"/>
  <c r="DL237" i="2" a="1"/>
  <c r="KC187" i="4" a="1"/>
  <c r="FY217" i="2" a="1"/>
  <c r="JZ171" i="4" a="1"/>
  <c r="FU125" i="2" a="1"/>
  <c r="JY92" i="4" a="1"/>
  <c r="FU142" i="2" a="1"/>
  <c r="KB179" i="4" a="1"/>
  <c r="KA144" i="4" a="1"/>
  <c r="BI234" i="4" a="1"/>
  <c r="FL235" i="4" a="1"/>
  <c r="JW59" i="4" a="1"/>
  <c r="KB74" i="4" a="1"/>
  <c r="AD235" i="4" a="1"/>
  <c r="CC234" i="4" a="1"/>
  <c r="K238" i="4" a="1"/>
  <c r="DZ238" i="2" a="1"/>
  <c r="JX153" i="4" a="1"/>
  <c r="JW74" i="4" a="1"/>
  <c r="DV238" i="4" a="1"/>
  <c r="BP234" i="2" a="1"/>
  <c r="FW97" i="2" a="1"/>
  <c r="JZ172" i="4" a="1"/>
  <c r="JW156" i="4" a="1"/>
  <c r="FW235" i="4" a="1"/>
  <c r="AW234" i="2" a="1"/>
  <c r="FV97" i="2" a="1"/>
  <c r="FW107" i="2" a="1"/>
  <c r="JW188" i="4" a="1"/>
  <c r="FY91" i="2" a="1"/>
  <c r="GL236" i="4" a="1"/>
  <c r="FW42" i="2" a="1"/>
  <c r="KC210" i="4" a="1"/>
  <c r="JV24" i="4" a="1"/>
  <c r="P238" i="2" a="1"/>
  <c r="BD235" i="4" a="1"/>
  <c r="JW173" i="4" a="1"/>
  <c r="FH237" i="2" a="1"/>
  <c r="JX221" i="4" a="1"/>
  <c r="KC179" i="4" a="1"/>
  <c r="IP237" i="4" a="1"/>
  <c r="FK238" i="4" a="1"/>
  <c r="JZ84" i="4" a="1"/>
  <c r="KA179" i="4" a="1"/>
  <c r="JZ169" i="4" a="1"/>
  <c r="FY220" i="2" a="1"/>
  <c r="JV28" i="4" a="1"/>
  <c r="K236" i="2" a="1"/>
  <c r="FH234" i="2" a="1"/>
  <c r="KA62" i="4" a="1"/>
  <c r="EW238" i="2" a="1"/>
  <c r="CQ237" i="2" a="1"/>
  <c r="FY101" i="2" a="1"/>
  <c r="JT234" i="4" a="1"/>
  <c r="L236" i="2" a="1"/>
  <c r="EU236" i="4" a="1"/>
  <c r="DY237" i="4" a="1"/>
  <c r="KA171" i="4" a="1"/>
  <c r="CO237" i="2" a="1"/>
  <c r="FW155" i="2" a="1"/>
  <c r="FU162" i="2" a="1"/>
  <c r="JW227" i="4" a="1"/>
  <c r="AT238" i="4" a="1"/>
  <c r="BF238" i="4" a="1"/>
  <c r="FW99" i="2" a="1"/>
  <c r="IL236" i="4" a="1"/>
  <c r="FW70" i="2" a="1"/>
  <c r="IW234" i="4" a="1"/>
  <c r="JY138" i="4" a="1"/>
  <c r="JZ120" i="4" a="1"/>
  <c r="GH238" i="4" a="1"/>
  <c r="JY85" i="4" a="1"/>
  <c r="ES234" i="2" a="1"/>
  <c r="FW237" i="4" a="1"/>
  <c r="JZ230" i="4" a="1"/>
  <c r="JV52" i="4" a="1"/>
  <c r="JZ141" i="4" a="1"/>
  <c r="CG236" i="4" a="1"/>
  <c r="FY10" i="2" a="1"/>
  <c r="KC195" i="4" a="1"/>
  <c r="FV237" i="4" a="1"/>
  <c r="JX23" i="4" a="1"/>
  <c r="JZ71" i="4" a="1"/>
  <c r="FW48" i="2" a="1"/>
  <c r="JV196" i="4" a="1"/>
  <c r="JX196" i="4" a="1"/>
  <c r="GG234" i="4" a="1"/>
  <c r="FY208" i="2" a="1"/>
  <c r="BH234" i="4" a="1"/>
  <c r="FV187" i="2" a="1"/>
  <c r="AO237" i="2" a="1"/>
  <c r="P235" i="4" a="1"/>
  <c r="KC30" i="4" a="1"/>
  <c r="FY87" i="2" a="1"/>
  <c r="JX183" i="4" a="1"/>
  <c r="CF235" i="2" a="1"/>
  <c r="JX19" i="4" a="1"/>
  <c r="BW236" i="2" a="1"/>
  <c r="JZ226" i="4" a="1"/>
  <c r="FP235" i="4" a="1"/>
  <c r="CF237" i="4" a="1"/>
  <c r="FU16" i="2" a="1"/>
  <c r="JX171" i="4" a="1"/>
  <c r="JX229" i="4" a="1"/>
  <c r="FW59" i="2" a="1"/>
  <c r="JW7" i="4" a="1"/>
  <c r="DH234" i="2" a="1"/>
  <c r="BD236" i="4" a="1"/>
  <c r="BM237" i="2" a="1"/>
  <c r="KA150" i="4" a="1"/>
  <c r="KB135" i="4" a="1"/>
  <c r="KC119" i="4" a="1"/>
  <c r="GU234" i="4" a="1"/>
  <c r="JV171" i="4" a="1"/>
  <c r="EB238" i="2" a="1"/>
  <c r="JW158" i="4" a="1"/>
  <c r="KA118" i="4" a="1"/>
  <c r="JW103" i="4" a="1"/>
  <c r="BP238" i="4" a="1"/>
  <c r="FX77" i="2" a="1"/>
  <c r="FY71" i="2" a="1"/>
  <c r="FY105" i="2" a="1"/>
  <c r="JZ53" i="4" a="1"/>
  <c r="FU191" i="2" a="1"/>
  <c r="JX49" i="4" a="1"/>
  <c r="EC234" i="2" a="1"/>
  <c r="FX198" i="2" a="1"/>
  <c r="KA175" i="4" a="1"/>
  <c r="JV25" i="4" a="1"/>
  <c r="EH236" i="4" a="1"/>
  <c r="JX199" i="4" a="1"/>
  <c r="JT235" i="4" a="1"/>
  <c r="HI235" i="4" a="1"/>
  <c r="AA237" i="2" a="1"/>
  <c r="DV235" i="4" a="1"/>
  <c r="FU114" i="2" a="1"/>
  <c r="CE237" i="4" a="1"/>
  <c r="BX238" i="4" a="1"/>
  <c r="DY237" i="2" a="1"/>
  <c r="U237" i="4" a="1"/>
  <c r="BR234" i="2" a="1"/>
  <c r="EN236" i="2" a="1"/>
  <c r="DX236" i="2" a="1"/>
  <c r="KB131" i="4" a="1"/>
  <c r="Q235" i="4" a="1"/>
  <c r="FV102" i="2" a="1"/>
  <c r="U237" i="2" a="1"/>
  <c r="KA73" i="4" a="1"/>
  <c r="FW68" i="2" a="1"/>
  <c r="FY237" i="4" a="1"/>
  <c r="FW40" i="2" a="1"/>
  <c r="JV48" i="4" a="1"/>
  <c r="FW199" i="2" a="1"/>
  <c r="FH237" i="4" a="1"/>
  <c r="KC62" i="4" a="1"/>
  <c r="KA133" i="4" a="1"/>
  <c r="JV33" i="4" a="1"/>
  <c r="JA235" i="4" a="1"/>
  <c r="JV168" i="4" a="1"/>
  <c r="KA34" i="4" a="1"/>
  <c r="AF238" i="4" a="1"/>
  <c r="JW139" i="4" a="1"/>
  <c r="JL234" i="4" a="1"/>
  <c r="DG234" i="2" a="1"/>
  <c r="BT237" i="4" a="1"/>
  <c r="JX179" i="4" a="1"/>
  <c r="FV105" i="2" a="1"/>
  <c r="CW234" i="2" a="1"/>
  <c r="FW139" i="2" a="1"/>
  <c r="JV188" i="4" a="1"/>
  <c r="DV236" i="4" a="1"/>
  <c r="BI235" i="4" a="1"/>
  <c r="KA208" i="4" a="1"/>
  <c r="GX235" i="4" a="1"/>
  <c r="KC229" i="4" a="1"/>
  <c r="FU49" i="2" a="1"/>
  <c r="CC235" i="2" a="1"/>
  <c r="HB237" i="4" a="1"/>
  <c r="CV236" i="4" a="1"/>
  <c r="DX235" i="2" a="1"/>
  <c r="FY148" i="2" a="1"/>
  <c r="BY235" i="2" a="1"/>
  <c r="EJ238" i="4" a="1"/>
  <c r="JY96" i="4" a="1"/>
  <c r="HL236" i="4" a="1"/>
  <c r="BA234" i="4" a="1"/>
  <c r="F234" i="4" a="1"/>
  <c r="EJ236" i="2" a="1"/>
  <c r="JZ96" i="4" a="1"/>
  <c r="DH236" i="2" a="1"/>
  <c r="EQ236" i="4" a="1"/>
  <c r="FB234" i="4" a="1"/>
  <c r="KC14" i="4" a="1"/>
  <c r="HS234" i="4" a="1"/>
  <c r="AY236" i="4" a="1"/>
  <c r="CR235" i="2" a="1"/>
  <c r="FV225" i="2" a="1"/>
  <c r="JJ238" i="4" a="1"/>
  <c r="FL237" i="4" a="1"/>
  <c r="JZ184" i="4" a="1"/>
  <c r="EG234" i="4" a="1"/>
  <c r="FU39" i="2" a="1"/>
  <c r="CM238" i="2" a="1"/>
  <c r="FV83" i="2" a="1"/>
  <c r="KC149" i="4" a="1"/>
  <c r="FX230" i="2" a="1"/>
  <c r="DC234" i="4" a="1"/>
  <c r="FY112" i="2" a="1"/>
  <c r="JV177" i="4" a="1"/>
  <c r="HV235" i="4" a="1"/>
  <c r="KB88" i="4" a="1"/>
  <c r="B235" i="4" a="1"/>
  <c r="FV42" i="2" a="1"/>
  <c r="FW56" i="2" a="1"/>
  <c r="EC236" i="4" a="1"/>
  <c r="EA234" i="2" a="1"/>
  <c r="JX32" i="4" a="1"/>
  <c r="KA134" i="4" a="1"/>
  <c r="BI238" i="4" a="1"/>
  <c r="HC235" i="4" a="1"/>
  <c r="BJ234" i="4" a="1"/>
  <c r="AS237" i="4" a="1"/>
  <c r="JY199" i="4" a="1"/>
  <c r="II237" i="4" a="1"/>
  <c r="KB13" i="4" a="1"/>
  <c r="DT234" i="2" a="1"/>
  <c r="GL237" i="4" a="1"/>
  <c r="S237" i="4" a="1"/>
  <c r="JY183" i="4" a="1"/>
  <c r="CF236" i="2" a="1"/>
  <c r="EJ236" i="4" a="1"/>
  <c r="FU110" i="2" a="1"/>
  <c r="JZ175" i="4" a="1"/>
  <c r="FU157" i="2" a="1"/>
  <c r="AV238" i="4" a="1"/>
  <c r="JW207" i="4" a="1"/>
  <c r="EV235" i="4" a="1"/>
  <c r="FU64" i="2" a="1"/>
  <c r="IB235" i="4" a="1"/>
  <c r="AM235" i="4" a="1"/>
  <c r="JX67" i="4" a="1"/>
  <c r="FC238" i="2" a="1"/>
  <c r="KA168" i="4" a="1"/>
  <c r="KC71" i="4" a="1"/>
  <c r="KB191" i="4" a="1"/>
  <c r="DI238" i="2" a="1"/>
  <c r="FD236" i="2" a="1"/>
  <c r="GP234" i="4" a="1"/>
  <c r="EK238" i="2" a="1"/>
  <c r="FW64" i="2" a="1"/>
  <c r="FW194" i="2" a="1"/>
  <c r="EC237" i="4" a="1"/>
  <c r="FP238" i="4" a="1"/>
  <c r="FW27" i="2" a="1"/>
  <c r="O237" i="4" a="1"/>
  <c r="FX52" i="2" a="1"/>
  <c r="JX30" i="4" a="1"/>
  <c r="DM238" i="4" a="1"/>
  <c r="FV186" i="2" a="1"/>
  <c r="FU182" i="2" a="1"/>
  <c r="FV95" i="2" a="1"/>
  <c r="JY8" i="4" a="1"/>
  <c r="CP236" i="4" a="1"/>
  <c r="AP234" i="2" a="1"/>
  <c r="O234" i="2" a="1"/>
  <c r="KB184" i="4" a="1"/>
  <c r="KA166" i="4" a="1"/>
  <c r="KA127" i="4" a="1"/>
  <c r="BV235" i="2" a="1"/>
  <c r="BZ235" i="2" a="1"/>
  <c r="KC205" i="4" a="1"/>
  <c r="KA12" i="4" a="1"/>
  <c r="EM237" i="4" a="1"/>
  <c r="KA36" i="4" a="1"/>
  <c r="AX238" i="2" a="1"/>
  <c r="KA51" i="4" a="1"/>
  <c r="FX174" i="2" a="1"/>
  <c r="FU52" i="2" a="1"/>
  <c r="BH237" i="4" a="1"/>
  <c r="GI236" i="4" a="1"/>
  <c r="FX218" i="2" a="1"/>
  <c r="AL235" i="4" a="1"/>
  <c r="FT235" i="2" a="1"/>
  <c r="KA200" i="4" a="1"/>
  <c r="ER234" i="4" a="1"/>
  <c r="FN234" i="4" a="1"/>
  <c r="DT238" i="2" a="1"/>
  <c r="KC231" i="4" a="1"/>
  <c r="CO235" i="2" a="1"/>
  <c r="FU141" i="2" a="1"/>
  <c r="FY213" i="2" a="1"/>
  <c r="IM234" i="4" a="1"/>
  <c r="JY113" i="4" a="1"/>
  <c r="FY118" i="2" a="1"/>
  <c r="FC237" i="4" a="1"/>
  <c r="CB238" i="2" a="1"/>
  <c r="EY236" i="4" a="1"/>
  <c r="FV85" i="2" a="1"/>
  <c r="JW73" i="4" a="1"/>
  <c r="JX41" i="4" a="1"/>
  <c r="CQ236" i="4" a="1"/>
  <c r="DS237" i="4" a="1"/>
  <c r="KA45" i="4" a="1"/>
  <c r="AV234" i="4" a="1"/>
  <c r="EA238" i="2" a="1"/>
  <c r="FV180" i="2" a="1"/>
  <c r="FX139" i="2" a="1"/>
  <c r="G236" i="2" a="1"/>
  <c r="JX128" i="4" a="1"/>
  <c r="FV233" i="2" a="1"/>
  <c r="KB176" i="4" a="1"/>
  <c r="GW235" i="4" a="1"/>
  <c r="AJ234" i="2" a="1"/>
  <c r="DJ238" i="2" a="1"/>
  <c r="JW229" i="4" a="1"/>
  <c r="JW36" i="4" a="1"/>
  <c r="FF234" i="2" a="1"/>
  <c r="JX68" i="4" a="1"/>
  <c r="JX152" i="4" a="1"/>
  <c r="EQ235" i="4" a="1"/>
  <c r="AH234" i="4" a="1"/>
  <c r="BM236" i="4" a="1"/>
  <c r="FY196" i="2" a="1"/>
  <c r="KA149" i="4" a="1"/>
  <c r="FX88" i="2" a="1"/>
  <c r="HP238" i="4" a="1"/>
  <c r="EQ235" i="2" a="1"/>
  <c r="EA235" i="2" a="1"/>
  <c r="FX164" i="2" a="1"/>
  <c r="U238" i="2" a="1"/>
  <c r="CO236" i="4" a="1"/>
  <c r="KA102" i="4" a="1"/>
  <c r="JV210" i="4" a="1"/>
  <c r="JW27" i="4" a="1"/>
  <c r="FW74" i="2" a="1"/>
  <c r="FU88" i="2" a="1"/>
  <c r="FY172" i="2" a="1"/>
  <c r="JW148" i="4" a="1"/>
  <c r="HK234" i="4" a="1"/>
  <c r="JX213" i="4" a="1"/>
  <c r="FV165" i="2" a="1"/>
  <c r="EI237" i="2" a="1"/>
  <c r="GR235" i="4" a="1"/>
  <c r="FW197" i="2" a="1"/>
  <c r="JX119" i="4" a="1"/>
  <c r="JY95" i="4" a="1"/>
  <c r="DJ235" i="2" a="1"/>
  <c r="CW235" i="4" a="1"/>
  <c r="EN234" i="2" a="1"/>
  <c r="FY65" i="2" a="1"/>
  <c r="FY108" i="2" a="1"/>
  <c r="JX54" i="4" a="1"/>
  <c r="CB238" i="4" a="1"/>
  <c r="BJ237" i="4" a="1"/>
  <c r="ET238" i="2" a="1"/>
  <c r="JY82" i="4" a="1"/>
  <c r="EK234" i="2" a="1"/>
  <c r="CG236" i="2" a="1"/>
  <c r="JX87" i="4" a="1"/>
  <c r="JY192" i="4" a="1"/>
  <c r="DA238" i="2" a="1"/>
  <c r="FX53" i="2" a="1"/>
  <c r="EI234" i="4" a="1"/>
  <c r="JW181" i="4" a="1"/>
  <c r="FU34" i="2" a="1"/>
  <c r="KA58" i="4" a="1"/>
  <c r="FV133" i="2" a="1"/>
  <c r="FY137" i="2" a="1"/>
  <c r="JY188" i="4" a="1"/>
  <c r="JZ138" i="4" a="1"/>
  <c r="CE238" i="4" a="1"/>
  <c r="FV166" i="2" a="1"/>
  <c r="KC33" i="4" a="1"/>
  <c r="I234" i="2" a="1"/>
  <c r="FV45" i="2" a="1"/>
  <c r="JX80" i="4" a="1"/>
  <c r="IT236" i="4" a="1"/>
  <c r="EE238" i="2" a="1"/>
  <c r="DY234" i="4" a="1"/>
  <c r="KC189" i="4" a="1"/>
  <c r="FO236" i="2" a="1"/>
  <c r="BY234" i="4" a="1"/>
  <c r="HT238" i="4" a="1"/>
  <c r="J236" i="2" a="1"/>
  <c r="FX229" i="2" a="1"/>
  <c r="AF234" i="4" a="1"/>
  <c r="FO237" i="2" a="1"/>
  <c r="JW43" i="4" a="1"/>
  <c r="FX40" i="2" a="1"/>
  <c r="JW154" i="4" a="1"/>
  <c r="FU78" i="2" a="1"/>
  <c r="KB40" i="4" a="1"/>
  <c r="FX38" i="2" a="1"/>
  <c r="BK236" i="2" a="1"/>
  <c r="FY39" i="2" a="1"/>
  <c r="JZ151" i="4" a="1"/>
  <c r="JV202" i="4" a="1"/>
  <c r="KB138" i="4" a="1"/>
  <c r="GC234" i="4" a="1"/>
  <c r="FY168" i="2" a="1"/>
  <c r="JY196" i="4" a="1"/>
  <c r="IU234" i="4" a="1"/>
  <c r="FV127" i="2" a="1"/>
  <c r="FP234" i="2" a="1"/>
  <c r="FX118" i="2" a="1"/>
  <c r="CT238" i="4" a="1"/>
  <c r="AE235" i="2" a="1"/>
  <c r="AJ234" i="4" a="1"/>
  <c r="AM234" i="4" a="1"/>
  <c r="AI235" i="2" a="1"/>
  <c r="FV208" i="2" a="1"/>
  <c r="FU32" i="2" a="1"/>
  <c r="JQ237" i="4" a="1"/>
  <c r="KA78" i="4" a="1"/>
  <c r="JZ25" i="4" a="1"/>
  <c r="ES235" i="4" a="1"/>
  <c r="FM235" i="2" a="1"/>
  <c r="GL235" i="4" a="1"/>
  <c r="KB25" i="4" a="1"/>
  <c r="FX180" i="2" a="1"/>
  <c r="JZ30" i="4" a="1"/>
  <c r="IM237" i="4" a="1"/>
  <c r="AQ234" i="4" a="1"/>
  <c r="FU161" i="2" a="1"/>
  <c r="FU192" i="2" a="1"/>
  <c r="JX142" i="4" a="1"/>
  <c r="FV43" i="2" a="1"/>
  <c r="FJ235" i="4" a="1"/>
  <c r="FI238" i="4" a="1"/>
  <c r="JW144" i="4" a="1"/>
  <c r="FU85" i="2" a="1"/>
  <c r="KC125" i="4" a="1"/>
  <c r="BO236" i="4" a="1"/>
  <c r="X238" i="4" a="1"/>
  <c r="KA155" i="4" a="1"/>
  <c r="JX193" i="4" a="1"/>
  <c r="JV170" i="4" a="1"/>
  <c r="KB41" i="4" a="1"/>
  <c r="JW98" i="4" a="1"/>
  <c r="BX235" i="2" a="1"/>
  <c r="JW89" i="4" a="1"/>
  <c r="KB8" i="4" a="1"/>
  <c r="CL235" i="4" a="1"/>
  <c r="FU236" i="4" a="1"/>
  <c r="CR237" i="4" a="1"/>
  <c r="BY238" i="4" a="1"/>
  <c r="N236" i="2" a="1"/>
  <c r="DV235" i="2" a="1"/>
  <c r="KB35" i="4" a="1"/>
  <c r="KC214" i="4" a="1"/>
  <c r="KC218" i="4" a="1"/>
  <c r="FW178" i="2" a="1"/>
  <c r="IT237" i="4" a="1"/>
  <c r="FY119" i="2" a="1"/>
  <c r="JY118" i="4" a="1"/>
  <c r="JF236" i="4" a="1"/>
  <c r="FV211" i="2" a="1"/>
  <c r="HL235" i="4" a="1"/>
  <c r="JZ107" i="4" a="1"/>
  <c r="CR234" i="2" a="1"/>
  <c r="BP235" i="2" a="1"/>
  <c r="JZ134" i="4" a="1"/>
  <c r="JY189" i="4" a="1"/>
  <c r="AA234" i="4" a="1"/>
  <c r="DP238" i="4" a="1"/>
  <c r="KC106" i="4" a="1"/>
  <c r="BW236" i="4" a="1"/>
  <c r="FW151" i="2" a="1"/>
  <c r="EL236" i="4" a="1"/>
  <c r="CH237" i="2" a="1"/>
  <c r="JV147" i="4" a="1"/>
  <c r="KC16" i="4" a="1"/>
  <c r="AY234" i="2" a="1"/>
  <c r="CH235" i="2" a="1"/>
  <c r="JZ177" i="4" a="1"/>
  <c r="JY103" i="4" a="1"/>
  <c r="KB93" i="4" a="1"/>
  <c r="C234" i="4" a="1"/>
  <c r="DP237" i="4" a="1"/>
  <c r="M237" i="4" a="1"/>
  <c r="KC15" i="4" a="1"/>
  <c r="BO235" i="2" a="1"/>
  <c r="BV238" i="2" a="1"/>
  <c r="FY205" i="2" a="1"/>
  <c r="G235" i="4" a="1"/>
  <c r="FU99" i="2" a="1"/>
  <c r="FY27" i="2" a="1"/>
  <c r="JY78" i="4" a="1"/>
  <c r="JW222" i="4" a="1"/>
  <c r="JW212" i="4" a="1"/>
  <c r="KB59" i="4" a="1"/>
  <c r="FW11" i="2" a="1"/>
  <c r="BO237" i="4" a="1"/>
  <c r="C236" i="4" a="1"/>
  <c r="JY163" i="4" a="1"/>
  <c r="KB213" i="4" a="1"/>
  <c r="FV201" i="2" a="1"/>
  <c r="IC235" i="4" a="1"/>
  <c r="FU193" i="2" a="1"/>
  <c r="BT238" i="2" a="1"/>
  <c r="FV130" i="2" a="1"/>
  <c r="JZ22" i="4" a="1"/>
  <c r="FY42" i="2" a="1"/>
  <c r="FB238" i="2" a="1"/>
  <c r="DL238" i="2" a="1"/>
  <c r="FX82" i="2" a="1"/>
  <c r="KC174" i="4" a="1"/>
  <c r="FU95" i="2" a="1"/>
  <c r="JA237" i="4" a="1"/>
  <c r="KB67" i="4" a="1"/>
  <c r="JZ157" i="4" a="1"/>
  <c r="DI234" i="2" a="1"/>
  <c r="JJ236" i="4" a="1"/>
  <c r="AH236" i="2" a="1"/>
  <c r="ES237" i="4" a="1"/>
  <c r="BG235" i="4" a="1"/>
  <c r="FU172" i="2" a="1"/>
  <c r="CO236" i="2" a="1"/>
  <c r="KB69" i="4" a="1"/>
  <c r="FW161" i="2" a="1"/>
  <c r="KB51" i="4" a="1"/>
  <c r="KC43" i="4" a="1"/>
  <c r="JZ181" i="4" a="1"/>
  <c r="JX93" i="4" a="1"/>
  <c r="JY102" i="4" a="1"/>
  <c r="JV200" i="4" a="1"/>
  <c r="X234" i="2" a="1"/>
  <c r="JY139" i="4" a="1"/>
  <c r="JW136" i="4" a="1"/>
  <c r="JX150" i="4" a="1"/>
  <c r="JV35" i="4" a="1"/>
  <c r="BJ235" i="4" a="1"/>
  <c r="JV83" i="4" a="1"/>
  <c r="FU190" i="2" a="1"/>
  <c r="JW130" i="4" a="1"/>
  <c r="FV217" i="2" a="1"/>
  <c r="DQ238" i="2" a="1"/>
  <c r="FV104" i="2" a="1"/>
  <c r="KA224" i="4" a="1"/>
  <c r="FY233" i="2" a="1"/>
  <c r="JQ238" i="4" a="1"/>
  <c r="BP237" i="2" a="1"/>
  <c r="JZ232" i="4" a="1"/>
  <c r="DR235" i="2" a="1"/>
  <c r="FW116" i="2" a="1"/>
  <c r="FY64" i="2" a="1"/>
  <c r="JW114" i="4" a="1"/>
  <c r="DR237" i="2" a="1"/>
  <c r="DA236" i="2" a="1"/>
  <c r="JZ170" i="4" a="1"/>
  <c r="JY154" i="4" a="1"/>
  <c r="JX174" i="4" a="1"/>
  <c r="FV35" i="2" a="1"/>
  <c r="C238" i="2" a="1"/>
  <c r="FO234" i="2" a="1"/>
  <c r="JY227" i="4" a="1"/>
  <c r="JY83" i="4" a="1"/>
  <c r="JZ233" i="4" a="1"/>
  <c r="KC127" i="4" a="1"/>
  <c r="FX31" i="2" a="1"/>
  <c r="BQ235" i="2" a="1"/>
  <c r="JK234" i="4" a="1"/>
  <c r="EP237" i="4" a="1"/>
  <c r="JZ167" i="4" a="1"/>
  <c r="JY61" i="4" a="1"/>
  <c r="FI235" i="4" a="1"/>
  <c r="KA121" i="4" a="1"/>
  <c r="BA238" i="4" a="1"/>
  <c r="FV96" i="2" a="1"/>
  <c r="AG238" i="4" a="1"/>
  <c r="KB155" i="4" a="1"/>
  <c r="FX12" i="2" a="1"/>
  <c r="KA195" i="4" a="1"/>
  <c r="FU196" i="2" a="1"/>
  <c r="U236" i="4" a="1"/>
  <c r="JX203" i="4" a="1"/>
  <c r="EU238" i="2" a="1"/>
  <c r="KC228" i="4" a="1"/>
  <c r="HH236" i="4" a="1"/>
  <c r="EJ235" i="2" a="1"/>
  <c r="G234" i="2" a="1"/>
  <c r="KB140" i="4" a="1"/>
  <c r="BD237" i="4" a="1"/>
  <c r="BI237" i="2" a="1"/>
  <c r="EC238" i="2" a="1"/>
  <c r="FW135" i="2" a="1"/>
  <c r="JW127" i="4" a="1"/>
  <c r="FU187" i="2" a="1"/>
  <c r="FW53" i="2" a="1"/>
  <c r="JW24" i="4" a="1"/>
  <c r="JY54" i="4" a="1"/>
  <c r="KA49" i="4" a="1"/>
  <c r="JY146" i="4" a="1"/>
  <c r="KA154" i="4" a="1"/>
  <c r="KB20" i="4" a="1"/>
  <c r="FM237" i="4" a="1"/>
  <c r="KA130" i="4" a="1"/>
  <c r="FV120" i="2" a="1"/>
  <c r="JS234" i="4" a="1"/>
  <c r="JP236" i="4" a="1"/>
  <c r="JX25" i="4" a="1"/>
  <c r="EP237" i="2" a="1"/>
  <c r="FC234" i="4" a="1"/>
  <c r="FY190" i="2" a="1"/>
  <c r="CL238" i="4" a="1"/>
  <c r="BK234" i="4" a="1"/>
  <c r="FX43" i="2" a="1"/>
  <c r="CK238" i="4" a="1"/>
  <c r="T236" i="4" a="1"/>
  <c r="KC55" i="4" a="1"/>
  <c r="JW168" i="4" a="1"/>
  <c r="AZ235" i="4" a="1"/>
  <c r="JY99" i="4" a="1"/>
  <c r="DM236" i="4" a="1"/>
  <c r="EW234" i="2" a="1"/>
  <c r="KA91" i="4" a="1"/>
  <c r="CM235" i="2" a="1"/>
  <c r="FU178" i="2" a="1"/>
  <c r="JW10" i="4" a="1"/>
  <c r="FV22" i="2" a="1"/>
  <c r="FY47" i="2" a="1"/>
  <c r="JV26" i="4" a="1"/>
  <c r="AJ237" i="2" a="1"/>
  <c r="AG234" i="2" a="1"/>
  <c r="IP238" i="4" a="1"/>
  <c r="AZ234" i="4" a="1"/>
  <c r="JX223" i="4" a="1"/>
  <c r="JV141" i="4" a="1"/>
  <c r="JZ193" i="4" a="1"/>
  <c r="FV175" i="2" a="1"/>
  <c r="JW185" i="4" a="1"/>
  <c r="KA119" i="4" a="1"/>
  <c r="DN234" i="4" a="1"/>
  <c r="KA11" i="4" a="1"/>
  <c r="FY218" i="2" a="1"/>
  <c r="BF234" i="4" a="1"/>
  <c r="BG238" i="4" a="1"/>
  <c r="EY238" i="2" a="1"/>
  <c r="AO234" i="2" a="1"/>
  <c r="FW170" i="2" a="1"/>
  <c r="FU46" i="2" a="1"/>
  <c r="IS234" i="4" a="1"/>
  <c r="BL234" i="4" a="1"/>
  <c r="GX236" i="4" a="1"/>
  <c r="KA8" i="4" a="1"/>
  <c r="EU237" i="2" a="1"/>
  <c r="JC235" i="4" a="1"/>
  <c r="BV237" i="2" a="1"/>
  <c r="AN234" i="4" a="1"/>
  <c r="HE234" i="4" a="1"/>
  <c r="FX157" i="2" a="1"/>
  <c r="AV236" i="2" a="1"/>
  <c r="FV86" i="2" a="1"/>
  <c r="FW146" i="2" a="1"/>
  <c r="IE236" i="4" a="1"/>
  <c r="EK235" i="2" a="1"/>
  <c r="FY51" i="2" a="1"/>
  <c r="BT236" i="4" a="1"/>
  <c r="FY159" i="2" a="1"/>
  <c r="JZ28" i="4" a="1"/>
  <c r="JX218" i="4" a="1"/>
  <c r="KC79" i="4" a="1"/>
  <c r="JV82" i="4" a="1"/>
  <c r="CH234" i="4" a="1"/>
  <c r="FV90" i="2" a="1"/>
  <c r="KB222" i="4" a="1"/>
  <c r="FW54" i="2" a="1"/>
  <c r="FX105" i="2" a="1"/>
  <c r="JW66" i="4" a="1"/>
  <c r="EH234" i="2" a="1"/>
  <c r="AF235" i="4" a="1"/>
  <c r="GP236" i="4" a="1"/>
  <c r="DS238" i="2" a="1"/>
  <c r="FY222" i="2" a="1"/>
  <c r="ED234" i="4" a="1"/>
  <c r="FY57" i="2" a="1"/>
  <c r="FX68" i="2" a="1"/>
  <c r="AJ237" i="4" a="1"/>
  <c r="JX206" i="4" a="1"/>
  <c r="FY122" i="2" a="1"/>
  <c r="FU233" i="2" a="1"/>
  <c r="JV149" i="4" a="1"/>
  <c r="KA57" i="4" a="1"/>
  <c r="FU229" i="2" a="1"/>
  <c r="KC166" i="4" a="1"/>
  <c r="FX226" i="2" a="1"/>
  <c r="Q236" i="4" a="1"/>
  <c r="JY145" i="4" a="1"/>
  <c r="BP234" i="4" a="1"/>
  <c r="JN237" i="4" a="1"/>
  <c r="DJ234" i="2" a="1"/>
  <c r="FX108" i="2" a="1"/>
  <c r="EF235" i="2" a="1"/>
  <c r="JV219" i="4" a="1"/>
  <c r="FY30" i="2" a="1"/>
  <c r="DR236" i="4" a="1"/>
  <c r="KA71" i="4" a="1"/>
  <c r="JZ77" i="4" a="1"/>
  <c r="KB216" i="4" a="1"/>
  <c r="CP236" i="2" a="1"/>
  <c r="KB214" i="4" a="1"/>
  <c r="JV97" i="4" a="1"/>
  <c r="JB237" i="4" a="1"/>
  <c r="JX108" i="4" a="1"/>
  <c r="EW236" i="2" a="1"/>
  <c r="BU234" i="2" a="1"/>
  <c r="KC64" i="4" a="1"/>
  <c r="IA238" i="4" a="1"/>
  <c r="JW189" i="4" a="1"/>
  <c r="FW142" i="2" a="1"/>
  <c r="AO235" i="2" a="1"/>
  <c r="FG236" i="4" a="1"/>
  <c r="JY67" i="4" a="1"/>
  <c r="GB237" i="4" a="1"/>
  <c r="FI238" i="2" a="1"/>
  <c r="EO236" i="2" a="1"/>
  <c r="FX11" i="2" a="1"/>
  <c r="AF236" i="4" a="1"/>
  <c r="JW121" i="4" a="1"/>
  <c r="FG238" i="2" a="1"/>
  <c r="FD234" i="2" a="1"/>
  <c r="AK237" i="2" a="1"/>
  <c r="ID236" i="4" a="1"/>
  <c r="GJ237" i="4" a="1"/>
  <c r="FX153" i="2" a="1"/>
  <c r="JS237" i="4" a="1"/>
  <c r="Y235" i="2" a="1"/>
  <c r="AD234" i="2" a="1"/>
  <c r="DZ235" i="2" a="1"/>
  <c r="FY146" i="2" a="1"/>
  <c r="JW183" i="4" a="1"/>
  <c r="JY110" i="4" a="1"/>
  <c r="JY44" i="4" a="1"/>
  <c r="JW69" i="4" a="1"/>
  <c r="AU234" i="4" a="1"/>
  <c r="KB7" i="4" a="1"/>
  <c r="JV191" i="4" a="1"/>
  <c r="FR234" i="4" a="1"/>
  <c r="JW194" i="4" a="1"/>
  <c r="BA236" i="4" a="1"/>
  <c r="FU221" i="2" a="1"/>
  <c r="CG234" i="2" a="1"/>
  <c r="FF234" i="4" a="1"/>
  <c r="BN236" i="2" a="1"/>
  <c r="BD238" i="2" a="1"/>
  <c r="JX76" i="4" a="1"/>
  <c r="FV88" i="2" a="1"/>
  <c r="BX236" i="2" a="1"/>
  <c r="KA164" i="4" a="1"/>
  <c r="JX14" i="4" a="1"/>
  <c r="AL237" i="4" a="1"/>
  <c r="JZ111" i="4" a="1"/>
  <c r="HR236" i="4" a="1"/>
  <c r="FM236" i="2" a="1"/>
  <c r="HT236" i="4" a="1"/>
  <c r="EB235" i="4" a="1"/>
  <c r="FU11" i="2" a="1"/>
  <c r="FV158" i="2" a="1"/>
  <c r="JX36" i="4" a="1"/>
  <c r="EF237" i="4" a="1"/>
  <c r="JY228" i="4" a="1"/>
  <c r="N237" i="4" a="1"/>
  <c r="AC235" i="4" a="1"/>
  <c r="CD236" i="2" a="1"/>
  <c r="JX55" i="4" a="1"/>
  <c r="P238" i="4" a="1"/>
  <c r="JX143" i="4" a="1"/>
  <c r="I238" i="2" a="1"/>
  <c r="FU176" i="2" a="1"/>
  <c r="IQ236" i="4" a="1"/>
  <c r="FX211" i="2" a="1"/>
  <c r="T236" i="2" a="1"/>
  <c r="JY73" i="4" a="1"/>
  <c r="JY174" i="4" a="1"/>
  <c r="S236" i="4" a="1"/>
  <c r="BE237" i="4" a="1"/>
  <c r="JX224" i="4" a="1"/>
  <c r="GT237" i="4" a="1"/>
  <c r="JX195" i="4" a="1"/>
  <c r="FB234" i="2" a="1"/>
  <c r="GL234" i="4" a="1"/>
  <c r="FW95" i="2" a="1"/>
  <c r="JZ146" i="4" a="1"/>
  <c r="JW65" i="4" a="1"/>
  <c r="JX198" i="4" a="1"/>
  <c r="G237" i="4" a="1"/>
  <c r="FX78" i="2" a="1"/>
  <c r="FU79" i="2" a="1"/>
  <c r="FD237" i="2" a="1"/>
  <c r="JY18" i="4" a="1"/>
  <c r="CO234" i="2" a="1"/>
  <c r="JV59" i="4" a="1"/>
  <c r="JV220" i="4" a="1"/>
  <c r="BW234" i="2" a="1"/>
  <c r="FY195" i="2" a="1"/>
  <c r="FX219" i="2" a="1"/>
  <c r="FY155" i="2" a="1"/>
  <c r="DD237" i="4" a="1"/>
  <c r="CT237" i="2" a="1"/>
  <c r="KB175" i="4" a="1"/>
  <c r="KC143" i="4" a="1"/>
  <c r="FZ234" i="4" a="1"/>
  <c r="FW163" i="2" a="1"/>
  <c r="AU238" i="2" a="1"/>
  <c r="FW52" i="2" a="1"/>
  <c r="FU224" i="2" a="1"/>
  <c r="FU76" i="2" a="1"/>
  <c r="JW150" i="4" a="1"/>
  <c r="JV145" i="4" a="1"/>
  <c r="FQ236" i="2" a="1"/>
  <c r="FW12" i="2" a="1"/>
  <c r="AO234" i="4" a="1"/>
  <c r="FA234" i="4" a="1"/>
  <c r="BG237" i="4" a="1"/>
  <c r="KC26" i="4" a="1"/>
  <c r="FV129" i="2" a="1"/>
  <c r="GA234" i="4" a="1"/>
  <c r="KB177" i="4" a="1"/>
  <c r="FE238" i="4" a="1"/>
  <c r="DP235" i="4" a="1"/>
  <c r="JV77" i="4" a="1"/>
  <c r="BC234" i="4" a="1"/>
  <c r="FY34" i="2" a="1"/>
  <c r="HU236" i="4" a="1"/>
  <c r="JW206" i="4" a="1"/>
  <c r="FN236" i="2" a="1"/>
  <c r="JZ24" i="4" a="1"/>
  <c r="FU27" i="2" a="1"/>
  <c r="JZ174" i="4" a="1"/>
  <c r="GS237" i="4" a="1"/>
  <c r="P236" i="2" a="1"/>
  <c r="AK234" i="4" a="1"/>
  <c r="EX237" i="4" a="1"/>
  <c r="FU29" i="2" a="1"/>
  <c r="KC177" i="4" a="1"/>
  <c r="HO238" i="4" a="1"/>
  <c r="BC238" i="4" a="1"/>
  <c r="FW91" i="2" a="1"/>
  <c r="AC234" i="4" a="1"/>
  <c r="KB154" i="4" a="1"/>
  <c r="FX70" i="2" a="1"/>
  <c r="BT237" i="2" a="1"/>
  <c r="JZ32" i="4" a="1"/>
  <c r="HD238" i="4" a="1"/>
  <c r="KC68" i="4" a="1"/>
  <c r="DV237" i="4" a="1"/>
  <c r="FU173" i="2" a="1"/>
  <c r="KA181" i="4" a="1"/>
  <c r="FX110" i="2" a="1"/>
  <c r="DT236" i="2" a="1"/>
  <c r="JY224" i="4" a="1"/>
  <c r="FU93" i="2" a="1"/>
  <c r="FX60" i="2" a="1"/>
  <c r="Y234" i="2" a="1"/>
  <c r="GN236" i="4" a="1"/>
  <c r="JY213" i="4" a="1"/>
  <c r="KC161" i="4" a="1"/>
  <c r="FW209" i="2" a="1"/>
  <c r="FY67" i="2" a="1"/>
  <c r="JZ121" i="4" a="1"/>
  <c r="AV234" i="2" a="1"/>
  <c r="FX39" i="2" a="1"/>
  <c r="GZ234" i="4" a="1"/>
  <c r="JX58" i="4" a="1"/>
  <c r="KC186" i="4" a="1"/>
  <c r="JV176" i="4" a="1"/>
  <c r="JZ148" i="4" a="1"/>
  <c r="KB208" i="4" a="1"/>
  <c r="DF234" i="2" a="1"/>
  <c r="FX37" i="2" a="1"/>
  <c r="FV77" i="2" a="1"/>
  <c r="KA142" i="4" a="1"/>
  <c r="FY66" i="2" a="1"/>
  <c r="AT237" i="4" a="1"/>
  <c r="FV204" i="2" a="1"/>
  <c r="JX222" i="4" a="1"/>
  <c r="DG236" i="4" a="1"/>
  <c r="FQ236" i="4" a="1"/>
  <c r="JV126" i="4" a="1"/>
  <c r="FW82" i="2" a="1"/>
  <c r="FY207" i="2" a="1"/>
  <c r="KC9" i="4" a="1"/>
  <c r="JZ66" i="4" a="1"/>
  <c r="FB235" i="2" a="1"/>
  <c r="HZ235" i="4" a="1"/>
  <c r="JX105" i="4" a="1"/>
  <c r="JY158" i="4" a="1"/>
  <c r="FU107" i="2" a="1"/>
  <c r="JX133" i="4" a="1"/>
  <c r="JX200" i="4" a="1"/>
  <c r="U235" i="4" a="1"/>
  <c r="KA180" i="4" a="1"/>
  <c r="KC97" i="4" a="1"/>
  <c r="HR234" i="4" a="1"/>
  <c r="JS235" i="4" a="1"/>
  <c r="FX209" i="2" a="1"/>
  <c r="FU208" i="2" a="1"/>
  <c r="AI237" i="2" a="1"/>
  <c r="DK238" i="4" a="1"/>
  <c r="FX156" i="2" a="1"/>
  <c r="JY49" i="4" a="1"/>
  <c r="KC10" i="4" a="1"/>
  <c r="EK236" i="4" a="1"/>
  <c r="KA215" i="4" a="1"/>
  <c r="FX55" i="2" a="1"/>
  <c r="FX238" i="4" a="1"/>
  <c r="FX86" i="2" a="1"/>
  <c r="FU101" i="2" a="1"/>
  <c r="JW86" i="4" a="1"/>
  <c r="FU43" i="2" a="1"/>
  <c r="JY19" i="4" a="1"/>
  <c r="JV27" i="4" a="1"/>
  <c r="JW176" i="4" a="1"/>
  <c r="FX95" i="2" a="1"/>
  <c r="FP234" i="4" a="1"/>
  <c r="CG235" i="4" a="1"/>
  <c r="CQ235" i="2" a="1"/>
  <c r="FU183" i="2" a="1"/>
  <c r="JY142" i="4" a="1"/>
  <c r="FW150" i="2" a="1"/>
  <c r="JW72" i="4" a="1"/>
  <c r="D238" i="4" a="1"/>
  <c r="FU9" i="2" a="1"/>
  <c r="AI234" i="4" a="1"/>
  <c r="P237" i="4" a="1"/>
  <c r="T238" i="4" a="1"/>
  <c r="EY237" i="4" a="1"/>
  <c r="JW93" i="4" a="1"/>
  <c r="FU204" i="2" a="1"/>
  <c r="EM235" i="4" a="1"/>
  <c r="JE234" i="4" a="1"/>
  <c r="DB235" i="4" a="1"/>
  <c r="FX215" i="2" a="1"/>
  <c r="Y234" i="4" a="1"/>
  <c r="JV185" i="4" a="1"/>
  <c r="KC32" i="4" a="1"/>
  <c r="FY170" i="2" a="1"/>
  <c r="KC41" i="4" a="1"/>
  <c r="FX182" i="2" a="1"/>
  <c r="ET237" i="4" a="1"/>
  <c r="JV19" i="4" a="1"/>
  <c r="JW159" i="4" a="1"/>
  <c r="JZ126" i="4" a="1"/>
  <c r="Y238" i="4" a="1"/>
  <c r="KA184" i="4" a="1"/>
  <c r="KB113" i="4" a="1"/>
  <c r="FU220" i="2" a="1"/>
  <c r="CX235" i="4" a="1"/>
  <c r="KA117" i="4" a="1"/>
  <c r="M238" i="4" a="1"/>
  <c r="FY48" i="2" a="1"/>
  <c r="EP234" i="2" a="1"/>
  <c r="FW168" i="2" a="1"/>
  <c r="AI234" i="2" a="1"/>
  <c r="EF234" i="4" a="1"/>
  <c r="JW25" i="4" a="1"/>
  <c r="FY181" i="2" a="1"/>
  <c r="AF235" i="2" a="1"/>
  <c r="KC66" i="4" a="1"/>
  <c r="DF236" i="4" a="1"/>
  <c r="JZ58" i="4" a="1"/>
  <c r="FW89" i="2" a="1"/>
  <c r="IK238" i="4" a="1"/>
  <c r="JW122" i="4" a="1"/>
  <c r="KB49" i="4" a="1"/>
  <c r="JV42" i="4" a="1"/>
  <c r="JY193" i="4" a="1"/>
  <c r="CL234" i="4" a="1"/>
  <c r="KB102" i="4" a="1"/>
  <c r="DY238" i="4" a="1"/>
  <c r="JY68" i="4" a="1"/>
  <c r="FL236" i="2" a="1"/>
  <c r="JW210" i="4" a="1"/>
  <c r="JY87" i="4" a="1"/>
  <c r="KA22" i="4" a="1"/>
  <c r="CI237" i="2" a="1"/>
  <c r="KA55" i="4" a="1"/>
  <c r="DC235" i="4" a="1"/>
  <c r="BG236" i="2" a="1"/>
  <c r="JV204" i="4" a="1"/>
  <c r="EZ235" i="2" a="1"/>
  <c r="JV60" i="4" a="1"/>
  <c r="FU89" i="2" a="1"/>
  <c r="FV29" i="2" a="1"/>
  <c r="FJ238" i="2" a="1"/>
  <c r="HS236" i="4" a="1"/>
  <c r="CZ237" i="2" a="1"/>
  <c r="JV133" i="4" a="1"/>
  <c r="JW9" i="4" a="1"/>
  <c r="JV205" i="4" a="1"/>
  <c r="JF235" i="4" a="1"/>
  <c r="JX154" i="4" a="1"/>
  <c r="FW172" i="2" a="1"/>
  <c r="FY216" i="2" a="1"/>
  <c r="KA137" i="4" a="1"/>
  <c r="CD234" i="4" a="1"/>
  <c r="FV91" i="2" a="1"/>
  <c r="CJ234" i="4" a="1"/>
  <c r="JW115" i="4" a="1"/>
  <c r="FV25" i="2" a="1"/>
  <c r="KB132" i="4" a="1"/>
  <c r="CS234" i="4" a="1"/>
  <c r="AS238" i="4" a="1"/>
  <c r="JV85" i="4" a="1"/>
  <c r="JZ34" i="4" a="1"/>
  <c r="KA153" i="4" a="1"/>
  <c r="FY231" i="2" a="1"/>
  <c r="JZ153" i="4" a="1"/>
  <c r="FW66" i="2" a="1"/>
  <c r="JX136" i="4" a="1"/>
  <c r="CJ236" i="4" a="1"/>
  <c r="DG235" i="4" a="1"/>
  <c r="KA56" i="4" a="1"/>
  <c r="FC236" i="4" a="1"/>
  <c r="JZ97" i="4" a="1"/>
  <c r="FX212" i="2" a="1"/>
  <c r="BR238" i="2" a="1"/>
  <c r="KB178" i="4" a="1"/>
  <c r="JX18" i="4" a="1"/>
  <c r="EG237" i="4" a="1"/>
  <c r="FW140" i="2" a="1"/>
  <c r="CC238" i="2" a="1"/>
  <c r="BR238" i="4" a="1"/>
  <c r="KA161" i="4" a="1"/>
  <c r="FW41" i="2" a="1"/>
  <c r="KC202" i="4" a="1"/>
  <c r="BC236" i="2" a="1"/>
  <c r="FK236" i="2" a="1"/>
  <c r="BN237" i="4" a="1"/>
  <c r="HE238" i="4" a="1"/>
  <c r="IX236" i="4" a="1"/>
  <c r="BK235" i="4" a="1"/>
  <c r="BQ234" i="2" a="1"/>
  <c r="EE234" i="2" a="1"/>
  <c r="KA201" i="4" a="1"/>
  <c r="JV222" i="4" a="1"/>
  <c r="FX193" i="2" a="1"/>
  <c r="DO238" i="4" a="1"/>
  <c r="AW235" i="4" a="1"/>
  <c r="DX236" i="4" a="1"/>
  <c r="DG235" i="2" a="1"/>
  <c r="FY78" i="2" a="1"/>
  <c r="KC225" i="4" a="1"/>
  <c r="FU230" i="2" a="1"/>
  <c r="KA173" i="4" a="1"/>
  <c r="CQ237" i="4" a="1"/>
  <c r="JV68" i="4" a="1"/>
  <c r="KB141" i="4" a="1"/>
  <c r="JY219" i="4" a="1"/>
  <c r="FV151" i="2" a="1"/>
  <c r="FX59" i="2" a="1"/>
  <c r="JY75" i="4" a="1"/>
  <c r="JZ162" i="4" a="1"/>
  <c r="KA44" i="4" a="1"/>
  <c r="KB56" i="4" a="1"/>
  <c r="EH237" i="4" a="1"/>
  <c r="DM234" i="2" a="1"/>
  <c r="JZ185" i="4" a="1"/>
  <c r="KB122" i="4" a="1"/>
  <c r="AL237" i="2" a="1"/>
  <c r="JW225" i="4" a="1"/>
  <c r="FE235" i="4" a="1"/>
  <c r="BB237" i="4" a="1"/>
  <c r="FV145" i="2" a="1"/>
  <c r="FU14" i="2" a="1"/>
  <c r="C234" i="2" a="1"/>
  <c r="DT237" i="2" a="1"/>
  <c r="JZ94" i="4" a="1"/>
  <c r="JV29" i="4" a="1"/>
  <c r="FY92" i="2" a="1"/>
  <c r="FN235" i="2" a="1"/>
  <c r="FV11" i="2" a="1"/>
  <c r="FW75" i="2" a="1"/>
  <c r="FW7" i="2" a="1"/>
  <c r="HY234" i="4" a="1"/>
  <c r="EZ234" i="4" a="1"/>
  <c r="HW234" i="4" a="1"/>
  <c r="GB238" i="4" a="1"/>
  <c r="JY119" i="4" a="1"/>
  <c r="JI238" i="4" a="1"/>
  <c r="KB194" i="4" a="1"/>
  <c r="I236" i="4" a="1"/>
  <c r="FX186" i="2" a="1"/>
  <c r="JX35" i="4" a="1"/>
  <c r="KA60" i="4" a="1"/>
  <c r="JY20" i="4" a="1"/>
  <c r="JZ209" i="4" a="1"/>
  <c r="FW187" i="2" a="1"/>
  <c r="JV158" i="4" a="1"/>
  <c r="DH235" i="2" a="1"/>
  <c r="JZ89" i="4" a="1"/>
  <c r="JG234" i="4" a="1"/>
  <c r="KC8" i="4" a="1"/>
  <c r="JX70" i="4" a="1"/>
  <c r="AD235" i="2" a="1"/>
  <c r="IV236" i="4" a="1"/>
  <c r="IH235" i="4" a="1"/>
  <c r="KB92" i="4" a="1"/>
  <c r="AB234" i="4" a="1"/>
  <c r="R238" i="2" a="1"/>
  <c r="Q236" i="2" a="1"/>
  <c r="AI236" i="2" a="1"/>
  <c r="DU235" i="4" a="1"/>
  <c r="FX178" i="2" a="1"/>
  <c r="JX191" i="4" a="1"/>
  <c r="DD238" i="2" a="1"/>
  <c r="JY216" i="4" a="1"/>
  <c r="FY179" i="2" a="1"/>
  <c r="EX234" i="2" a="1"/>
  <c r="KC212" i="4" a="1"/>
  <c r="KC139" i="4" a="1"/>
  <c r="FY133" i="2" a="1"/>
  <c r="FW175" i="2" a="1"/>
  <c r="FW103" i="2" a="1"/>
  <c r="FA236" i="2" a="1"/>
  <c r="FX143" i="2" a="1"/>
  <c r="JV137" i="4" a="1"/>
  <c r="KB200" i="4" a="1"/>
  <c r="FU143" i="2" a="1"/>
  <c r="JX26" i="4" a="1"/>
  <c r="JK236" i="4" a="1"/>
  <c r="FV46" i="2" a="1"/>
  <c r="EI236" i="2" a="1"/>
  <c r="JX126" i="4" a="1"/>
  <c r="KB230" i="4" a="1"/>
  <c r="FW102" i="2" a="1"/>
  <c r="KC36" i="4" a="1"/>
  <c r="KB212" i="4" a="1"/>
  <c r="HN238" i="4" a="1"/>
  <c r="FX183" i="2" a="1"/>
  <c r="EF238" i="4" a="1"/>
  <c r="JZ168" i="4" a="1"/>
  <c r="FW73" i="2" a="1"/>
  <c r="CT234" i="4" a="1"/>
  <c r="KA136" i="4" a="1"/>
  <c r="JZ37" i="4" a="1"/>
  <c r="JW88" i="4" a="1"/>
  <c r="V234" i="2" a="1"/>
  <c r="JY98" i="4" a="1"/>
  <c r="AU235" i="2" a="1"/>
  <c r="HQ238" i="4" a="1"/>
  <c r="JV20" i="4" a="1"/>
  <c r="GF234" i="4" a="1"/>
  <c r="KC54" i="4" a="1"/>
  <c r="FE238" i="2" a="1"/>
  <c r="FW80" i="2" a="1"/>
  <c r="KC40" i="4" a="1"/>
  <c r="AV235" i="4" a="1"/>
  <c r="FW118" i="2" a="1"/>
  <c r="JW50" i="4" a="1"/>
  <c r="KC183" i="4" a="1"/>
  <c r="FZ238" i="4" a="1"/>
  <c r="JO238" i="4" a="1"/>
  <c r="FX30" i="2" a="1"/>
  <c r="AQ235" i="4" a="1"/>
  <c r="KB78" i="4" a="1"/>
  <c r="AR235" i="2" a="1"/>
  <c r="KA47" i="4" a="1"/>
  <c r="FV78" i="2" a="1"/>
  <c r="CQ235" i="4" a="1"/>
  <c r="CA237" i="2" a="1"/>
  <c r="EB234" i="4" a="1"/>
  <c r="FV198" i="2" a="1"/>
  <c r="JZ117" i="4" a="1"/>
  <c r="FV227" i="2" a="1"/>
  <c r="JW172" i="4" a="1"/>
  <c r="KB14" i="4" a="1"/>
  <c r="GP235" i="4" a="1"/>
  <c r="H235" i="2" a="1"/>
  <c r="CS236" i="4" a="1"/>
  <c r="KA116" i="4" a="1"/>
  <c r="CW234" i="4" a="1"/>
  <c r="HK238" i="4" a="1"/>
  <c r="JZ179" i="4" a="1"/>
  <c r="CY238" i="2" a="1"/>
  <c r="BS237" i="2" a="1"/>
  <c r="KB90" i="4" a="1"/>
  <c r="IY236" i="4" a="1"/>
  <c r="FU124" i="2" a="1"/>
  <c r="JW230" i="4" a="1"/>
  <c r="JY45" i="4" a="1"/>
  <c r="DA235" i="2" a="1"/>
  <c r="FQ238" i="2" a="1"/>
  <c r="FX203" i="2" a="1"/>
  <c r="AS237" i="2" a="1"/>
  <c r="D237" i="2" a="1"/>
  <c r="KB172" i="4" a="1"/>
  <c r="FY37" i="2" a="1"/>
  <c r="JX233" i="4" a="1"/>
  <c r="CD237" i="2" a="1"/>
  <c r="JV152" i="4" a="1"/>
  <c r="DG236" i="2" a="1"/>
  <c r="FY143" i="2" a="1"/>
  <c r="FY12" i="2" a="1"/>
  <c r="FU87" i="2" a="1"/>
  <c r="JZ147" i="4" a="1"/>
  <c r="K237" i="2" a="1"/>
  <c r="FW181" i="2" a="1"/>
  <c r="BH236" i="2" a="1"/>
  <c r="FE237" i="4" a="1"/>
  <c r="DB236" i="2" a="1"/>
  <c r="JY190" i="4" a="1"/>
  <c r="BS238" i="4" a="1"/>
  <c r="D236" i="2" a="1"/>
  <c r="JY16" i="4" a="1"/>
  <c r="BN237" i="2" a="1"/>
  <c r="KC154" i="4" a="1"/>
  <c r="FX106" i="2" a="1"/>
  <c r="FV112" i="2" a="1"/>
  <c r="KC88" i="4" a="1"/>
  <c r="FX67" i="2" a="1"/>
  <c r="BY234" i="2" a="1"/>
  <c r="FY20" i="2" a="1"/>
  <c r="FY35" i="2" a="1"/>
  <c r="X237" i="4" a="1"/>
  <c r="KC152" i="4" a="1"/>
  <c r="BU236" i="2" a="1"/>
  <c r="FA235" i="4" a="1"/>
  <c r="JY160" i="4" a="1"/>
  <c r="HE237" i="4" a="1"/>
  <c r="CJ234" i="2" a="1"/>
  <c r="JX50" i="4" a="1"/>
  <c r="FT236" i="2" a="1"/>
  <c r="AV237" i="2" a="1"/>
  <c r="JV223" i="4" a="1"/>
  <c r="FW230" i="2" a="1"/>
  <c r="AA236" i="2" a="1"/>
  <c r="JX8" i="4" a="1"/>
  <c r="AN236" i="4" a="1"/>
  <c r="KB226" i="4" a="1"/>
  <c r="FI237" i="4" a="1"/>
  <c r="JF238" i="4" a="1"/>
  <c r="EA238" i="4" a="1"/>
  <c r="BW237" i="4" a="1"/>
  <c r="DK234" i="4" a="1"/>
  <c r="CE234" i="2" a="1"/>
  <c r="DU234" i="2" a="1"/>
  <c r="CL234" i="2" a="1"/>
  <c r="AX237" i="2" a="1"/>
  <c r="JV50" i="4" a="1"/>
  <c r="JP238" i="4" a="1"/>
  <c r="JZ17" i="4" a="1"/>
  <c r="KB63" i="4" a="1"/>
  <c r="FS237" i="2" a="1"/>
  <c r="CU236" i="4" a="1"/>
  <c r="AD234" i="4" a="1"/>
  <c r="KB9" i="4" a="1"/>
  <c r="JZ190" i="4" a="1"/>
  <c r="JM235" i="4" a="1"/>
  <c r="HS238" i="4" a="1"/>
  <c r="FU154" i="2" a="1"/>
  <c r="FL238" i="2" a="1"/>
  <c r="AF234" i="2" a="1"/>
  <c r="JY84" i="4" a="1"/>
  <c r="O238" i="2" a="1"/>
  <c r="JZ10" i="4" a="1"/>
  <c r="JI237" i="4" a="1"/>
  <c r="JV103" i="4" a="1"/>
  <c r="FW32" i="2" a="1"/>
  <c r="FY59" i="2" a="1"/>
  <c r="JX115" i="4" a="1"/>
  <c r="FW162" i="2" a="1"/>
  <c r="AR234" i="4" a="1"/>
  <c r="EU234" i="2" a="1"/>
  <c r="JV109" i="4" a="1"/>
  <c r="KA170" i="4" a="1"/>
  <c r="FW189" i="2" a="1"/>
  <c r="KC107" i="4" a="1"/>
  <c r="FL234" i="2" a="1"/>
  <c r="FY175" i="2" a="1"/>
  <c r="JW60" i="4" a="1"/>
  <c r="HJ236" i="4" a="1"/>
  <c r="L236" i="4" a="1"/>
  <c r="EH235" i="2" a="1"/>
  <c r="FV142" i="2" a="1"/>
  <c r="DM237" i="2" a="1"/>
  <c r="M234" i="4" a="1"/>
  <c r="AK235" i="2" a="1"/>
  <c r="KA19" i="4" a="1"/>
  <c r="JZ19" i="4" a="1"/>
  <c r="B237" i="4" a="1"/>
  <c r="HA234" i="4" a="1"/>
  <c r="AO238" i="2" a="1"/>
  <c r="JV90" i="4" a="1"/>
  <c r="EC234" i="4" a="1"/>
  <c r="KA185" i="4" a="1"/>
  <c r="KB15" i="4" a="1"/>
  <c r="JW101" i="4" a="1"/>
  <c r="JX33" i="4" a="1"/>
  <c r="KB129" i="4" a="1"/>
  <c r="FV144" i="2" a="1"/>
  <c r="FC236" i="2" a="1"/>
  <c r="JX173" i="4" a="1"/>
  <c r="IG237" i="4" a="1"/>
  <c r="FY188" i="2" a="1"/>
  <c r="BB234" i="2" a="1"/>
  <c r="FU237" i="4" a="1"/>
  <c r="KB60" i="4" a="1"/>
  <c r="I237" i="4" a="1"/>
  <c r="AB238" i="2" a="1"/>
  <c r="JY212" i="4" a="1"/>
  <c r="FY131" i="2" a="1"/>
  <c r="EM234" i="4" a="1"/>
  <c r="DD236" i="4" a="1"/>
  <c r="KB162" i="4" a="1"/>
  <c r="FV72" i="2" a="1"/>
  <c r="FX197" i="2" a="1"/>
  <c r="CX237" i="4" a="1"/>
  <c r="CA234" i="4" a="1"/>
  <c r="BL235" i="4" a="1"/>
  <c r="JV8" i="4" a="1"/>
  <c r="FV210" i="2" a="1"/>
  <c r="FY19" i="2" a="1"/>
  <c r="IN236" i="4" a="1"/>
  <c r="AI238" i="2" a="1"/>
  <c r="AE237" i="4" a="1"/>
  <c r="JV73" i="4" a="1"/>
  <c r="KA186" i="4" a="1"/>
  <c r="KA212" i="4" a="1"/>
  <c r="JW220" i="4" a="1"/>
  <c r="HF237" i="4" a="1"/>
  <c r="FR235" i="2" a="1"/>
  <c r="JV81" i="4" a="1"/>
  <c r="JV125" i="4" a="1"/>
  <c r="FW101" i="2" a="1"/>
  <c r="FX142" i="2" a="1"/>
  <c r="AM237" i="4" a="1"/>
  <c r="BU237" i="4" a="1"/>
  <c r="JV64" i="4" a="1"/>
  <c r="KB171" i="4" a="1"/>
  <c r="KA112" i="4" a="1"/>
  <c r="JZ188" i="4" a="1"/>
  <c r="FV116" i="2" a="1"/>
  <c r="JX227" i="4" a="1"/>
  <c r="FU214" i="2" a="1"/>
  <c r="F236" i="4" a="1"/>
  <c r="FX213" i="2" a="1"/>
  <c r="BJ236" i="2" a="1"/>
  <c r="FN234" i="2" a="1"/>
  <c r="FX132" i="2" a="1"/>
  <c r="FX62" i="2" a="1"/>
  <c r="KB94" i="4" a="1"/>
  <c r="JX95" i="4" a="1"/>
  <c r="CN235" i="4" a="1"/>
  <c r="JZ39" i="4" a="1"/>
  <c r="KC158" i="4" a="1"/>
  <c r="CR234" i="4" a="1"/>
  <c r="JJ234" i="4" a="1"/>
  <c r="DT236" i="4" a="1"/>
  <c r="KC116" i="4" a="1"/>
  <c r="CV238" i="2" a="1"/>
  <c r="GH235" i="4" a="1"/>
  <c r="FX17" i="2" a="1"/>
  <c r="ER238" i="4" a="1"/>
  <c r="JZ213" i="4" a="1"/>
  <c r="FU51" i="2" a="1"/>
  <c r="KB190" i="4" a="1"/>
  <c r="EI235" i="4" a="1"/>
  <c r="JY122" i="4" a="1"/>
  <c r="KA204" i="4" a="1"/>
  <c r="FU24" i="2" a="1"/>
  <c r="GO236" i="4" a="1"/>
  <c r="FV221" i="2" a="1"/>
  <c r="AL238" i="2" a="1"/>
  <c r="FI234" i="2" a="1"/>
  <c r="JW90" i="4" a="1"/>
  <c r="AB234" i="2" a="1"/>
  <c r="DW237" i="2" a="1"/>
  <c r="JE235" i="4" a="1"/>
  <c r="L235" i="2" a="1"/>
  <c r="AU238" i="4" a="1"/>
  <c r="O235" i="4" a="1"/>
  <c r="FY138" i="2" a="1"/>
  <c r="GZ236" i="4" a="1"/>
  <c r="JW26" i="4" a="1"/>
  <c r="JW174" i="4" a="1"/>
  <c r="KA52" i="4" a="1"/>
  <c r="JZ92" i="4" a="1"/>
  <c r="IF238" i="4" a="1"/>
  <c r="FV9" i="2" a="1"/>
  <c r="JX73" i="4" a="1"/>
  <c r="AL236" i="4" a="1"/>
  <c r="EL238" i="4" a="1"/>
  <c r="CN236" i="4" a="1"/>
  <c r="KB12" i="4" a="1"/>
  <c r="DU235" i="2" a="1"/>
  <c r="DF237" i="2" a="1"/>
  <c r="GD236" i="4" a="1"/>
  <c r="N238" i="4" a="1"/>
  <c r="JH235" i="4" a="1"/>
  <c r="GZ235" i="4" a="1"/>
  <c r="JV154" i="4" a="1"/>
  <c r="KB117" i="4" a="1"/>
  <c r="FY23" i="2" a="1"/>
  <c r="EF236" i="4" a="1"/>
  <c r="FT234" i="2" a="1"/>
  <c r="AA237" i="4" a="1"/>
  <c r="EZ238" i="2" a="1"/>
  <c r="C237" i="4" a="1"/>
  <c r="JZ54" i="4" a="1"/>
  <c r="BS234" i="2" a="1"/>
  <c r="FX202" i="2" a="1"/>
  <c r="CD238" i="4" a="1"/>
  <c r="CQ236" i="2" a="1"/>
  <c r="DF235" i="2" a="1"/>
  <c r="FW203" i="2" a="1"/>
  <c r="FU231" i="2" a="1"/>
  <c r="HV238" i="4" a="1"/>
  <c r="JZ186" i="4" a="1"/>
  <c r="FY70" i="2" a="1"/>
  <c r="JY24" i="4" a="1"/>
  <c r="KC224" i="4" a="1"/>
  <c r="GE236" i="4" a="1"/>
  <c r="FU106" i="2" a="1"/>
  <c r="HI237" i="4" a="1"/>
  <c r="FS237" i="4" a="1"/>
  <c r="AO236" i="2" a="1"/>
  <c r="JZ180" i="4" a="1"/>
  <c r="FU73" i="2" a="1"/>
  <c r="JY42" i="4" a="1"/>
  <c r="AD238" i="4" a="1"/>
  <c r="KA147" i="4" a="1"/>
  <c r="KC184" i="4" a="1"/>
  <c r="KC56" i="4" a="1"/>
  <c r="JX164" i="4" a="1"/>
  <c r="FU159" i="2" a="1"/>
  <c r="FX206" i="2" a="1"/>
  <c r="IL235" i="4" a="1"/>
  <c r="JY204" i="4" a="1"/>
  <c r="CA237" i="4" a="1"/>
  <c r="CX235" i="2" a="1"/>
  <c r="CJ238" i="4" a="1"/>
  <c r="JJ235" i="4" a="1"/>
  <c r="KB137" i="4" a="1"/>
  <c r="JX140" i="4" a="1"/>
  <c r="CK237" i="2" a="1"/>
  <c r="BG235" i="2" a="1"/>
  <c r="FX99" i="2" a="1"/>
  <c r="JD238" i="4" a="1"/>
  <c r="JZ60" i="4" a="1"/>
  <c r="AZ238" i="4" a="1"/>
  <c r="JZ76" i="4" a="1"/>
  <c r="KC146" i="4" a="1"/>
  <c r="FX85" i="2" a="1"/>
  <c r="JX114" i="4" a="1"/>
  <c r="JY56" i="4" a="1"/>
  <c r="HU235" i="4" a="1"/>
  <c r="KA206" i="4" a="1"/>
  <c r="FW145" i="2" a="1"/>
  <c r="DX234" i="2" a="1"/>
  <c r="JZ56" i="4" a="1"/>
  <c r="IX238" i="4" a="1"/>
  <c r="GA236" i="4" a="1"/>
  <c r="JY134" i="4" a="1"/>
  <c r="FX196" i="2" a="1"/>
  <c r="FY18" i="2" a="1"/>
  <c r="Z234" i="2" a="1"/>
  <c r="BO235" i="4" a="1"/>
  <c r="AD237" i="4" a="1"/>
  <c r="FG236" i="2" a="1"/>
  <c r="IR234" i="4" a="1"/>
  <c r="FW226" i="2" a="1"/>
  <c r="FU203" i="2" a="1"/>
  <c r="N234" i="2" a="1"/>
  <c r="JW58" i="4" a="1"/>
  <c r="BT235" i="2" a="1"/>
  <c r="KA15" i="4" a="1"/>
  <c r="FU58" i="2" a="1"/>
  <c r="JZ48" i="4" a="1"/>
  <c r="JW200" i="4" a="1"/>
  <c r="FU164" i="2" a="1"/>
  <c r="AJ238" i="2" a="1"/>
  <c r="FY97" i="2" a="1"/>
  <c r="FV107" i="2" a="1"/>
  <c r="JL235" i="4" a="1"/>
  <c r="JZ81" i="4" a="1"/>
  <c r="KB180" i="4" a="1"/>
  <c r="FY145" i="2" a="1"/>
  <c r="FX103" i="2" a="1"/>
  <c r="KC58" i="4" a="1"/>
  <c r="HD234" i="4" a="1"/>
  <c r="JZ51" i="4" a="1"/>
  <c r="JZ98" i="4" a="1"/>
  <c r="JV197" i="4" a="1"/>
  <c r="KC213" i="4" a="1"/>
  <c r="FU170" i="2" a="1"/>
  <c r="IK236" i="4" a="1"/>
  <c r="E234" i="2" a="1"/>
  <c r="EK237" i="4" a="1"/>
  <c r="KA82" i="4" a="1"/>
  <c r="JW180" i="4" a="1"/>
  <c r="FU111" i="2" a="1"/>
  <c r="FU145" i="2" a="1"/>
  <c r="JX230" i="4" a="1"/>
  <c r="IH238" i="4" a="1"/>
  <c r="FV30" i="2" a="1"/>
  <c r="FU222" i="2" a="1"/>
  <c r="JY128" i="4" a="1"/>
  <c r="JW211" i="4" a="1"/>
  <c r="HX236" i="4" a="1"/>
  <c r="JX98" i="4" a="1"/>
  <c r="GW237" i="4" a="1"/>
  <c r="JW171" i="4" a="1"/>
  <c r="DF238" i="4" a="1"/>
  <c r="HP237" i="4" a="1"/>
  <c r="CC238" i="4" a="1"/>
  <c r="FY43" i="2" a="1"/>
  <c r="FW185" i="2" a="1"/>
  <c r="FY211" i="2" a="1"/>
  <c r="FV79" i="2" a="1"/>
  <c r="AQ238" i="2" a="1"/>
  <c r="JH238" i="4" a="1"/>
  <c r="GI237" i="4" a="1"/>
  <c r="FW100" i="2" a="1"/>
  <c r="FS236" i="4" a="1"/>
  <c r="FY96" i="2" a="1"/>
  <c r="FS235" i="4" a="1"/>
  <c r="GG238" i="4" a="1"/>
  <c r="JV184" i="4" a="1"/>
  <c r="JX131" i="4" a="1"/>
  <c r="HV237" i="4" a="1"/>
  <c r="JZ139" i="4" a="1"/>
  <c r="FY107" i="2" a="1"/>
  <c r="FY130" i="2" a="1"/>
  <c r="FV157" i="2" a="1"/>
  <c r="FA234" i="2" a="1"/>
  <c r="IL237" i="4" a="1"/>
  <c r="JZ192" i="4" a="1"/>
  <c r="FB235" i="4" a="1"/>
  <c r="CA235" i="2" a="1"/>
  <c r="JW53" i="4" a="1"/>
  <c r="FU194" i="2" a="1"/>
  <c r="DK237" i="2" a="1"/>
  <c r="CC236" i="4" a="1"/>
  <c r="JX21" i="4" a="1"/>
  <c r="FV106" i="2" a="1"/>
  <c r="AX234" i="2" a="1"/>
  <c r="JY222" i="4" a="1"/>
  <c r="JW12" i="4" a="1"/>
  <c r="DS235" i="4" a="1"/>
  <c r="FX129" i="2" a="1"/>
  <c r="FW110" i="2" a="1"/>
  <c r="FX191" i="2" a="1"/>
  <c r="FV89" i="2" a="1"/>
  <c r="CS238" i="2" a="1"/>
  <c r="JZ59" i="4" a="1"/>
  <c r="KB80" i="4" a="1"/>
  <c r="JR238" i="4" a="1"/>
  <c r="CO234" i="4" a="1"/>
  <c r="FV34" i="2" a="1"/>
  <c r="CK234" i="4" a="1"/>
  <c r="JZ125" i="4" a="1"/>
  <c r="DX238" i="2" a="1"/>
  <c r="I237" i="2" a="1"/>
  <c r="FY60" i="2" a="1"/>
  <c r="FV146" i="2" a="1"/>
  <c r="IZ234" i="4" a="1"/>
  <c r="KC178" i="4" a="1"/>
  <c r="KB166" i="4" a="1"/>
  <c r="FY63" i="2" a="1"/>
  <c r="JV99" i="4" a="1"/>
  <c r="GO238" i="4" a="1"/>
  <c r="AX236" i="4" a="1"/>
  <c r="AJ235" i="2" a="1"/>
  <c r="FW205" i="2" a="1"/>
  <c r="EO235" i="4" a="1"/>
  <c r="JZ164" i="4" a="1"/>
  <c r="GK236" i="4" a="1"/>
  <c r="FU36" i="2" a="1"/>
  <c r="B237" i="2" a="1"/>
  <c r="GZ238" i="4" a="1"/>
  <c r="F235" i="2" a="1"/>
  <c r="JW85" i="4" a="1"/>
  <c r="FV216" i="2" a="1"/>
  <c r="FX26" i="2" a="1"/>
  <c r="EU235" i="2" a="1"/>
  <c r="FV195" i="2" a="1"/>
  <c r="FY38" i="2" a="1"/>
  <c r="FY104" i="2" a="1"/>
  <c r="FY17" i="2" a="1"/>
  <c r="FE234" i="4" a="1"/>
  <c r="DP238" i="2" a="1"/>
  <c r="EY234" i="4" a="1"/>
  <c r="JR236" i="4" a="1"/>
  <c r="FY46" i="2" a="1"/>
  <c r="FV119" i="2" a="1"/>
  <c r="AX237" i="4" a="1"/>
  <c r="KA178" i="4" a="1"/>
  <c r="GJ238" i="4" a="1"/>
  <c r="FX97" i="2" a="1"/>
  <c r="EY237" i="2" a="1"/>
  <c r="KC91" i="4" a="1"/>
  <c r="BI236" i="4" a="1"/>
  <c r="U235" i="2" a="1"/>
  <c r="KC131" i="4" a="1"/>
  <c r="T238" i="2" a="1"/>
  <c r="JY117" i="4" a="1"/>
  <c r="AU236" i="4" a="1"/>
  <c r="R237" i="2" a="1"/>
  <c r="JY34" i="4" a="1"/>
  <c r="CP235" i="4" a="1"/>
  <c r="JX64" i="4" a="1"/>
  <c r="JZ45" i="4" a="1"/>
  <c r="HY236" i="4" a="1"/>
  <c r="FU188" i="2" a="1"/>
  <c r="KB186" i="4" a="1"/>
  <c r="DN235" i="4" a="1"/>
  <c r="FW44" i="2" a="1"/>
  <c r="GE234" i="4" a="1"/>
  <c r="DN236" i="2" a="1"/>
  <c r="ES234" i="4" a="1"/>
  <c r="JW76" i="4" a="1"/>
  <c r="GW234" i="4" a="1"/>
  <c r="IX237" i="4" a="1"/>
  <c r="FW207" i="2" a="1"/>
  <c r="KA30" i="4" a="1"/>
  <c r="BF238" i="2" a="1"/>
  <c r="FX133" i="2" a="1"/>
  <c r="KA138" i="4" a="1"/>
  <c r="J234" i="2" a="1"/>
  <c r="BN235" i="2" a="1"/>
  <c r="DA237" i="2" a="1"/>
  <c r="KA126" i="4" a="1"/>
  <c r="JP235" i="4" a="1"/>
  <c r="CP237" i="2" a="1"/>
  <c r="ES235" i="2" a="1"/>
  <c r="JY159" i="4" a="1"/>
  <c r="DW234" i="2" a="1"/>
  <c r="GF238" i="4" a="1"/>
  <c r="DS235" i="2" a="1"/>
  <c r="FI235" i="2" a="1"/>
  <c r="HL234" i="4" a="1"/>
  <c r="JZ23" i="4" a="1"/>
  <c r="EM238" i="2" a="1"/>
  <c r="CW237" i="4" a="1"/>
  <c r="JZ160" i="4" a="1"/>
  <c r="IJ237" i="4" a="1"/>
  <c r="CE234" i="4" a="1"/>
  <c r="JZ202" i="4" a="1"/>
  <c r="JW124" i="4" a="1"/>
  <c r="JV75" i="4" a="1"/>
  <c r="FY235" i="4" a="1"/>
  <c r="FT234" i="4" a="1"/>
  <c r="E236" i="4" a="1"/>
  <c r="CB234" i="4" a="1"/>
  <c r="JW31" i="4" a="1"/>
  <c r="JK235" i="4" a="1"/>
  <c r="IG234" i="4" a="1"/>
  <c r="BY237" i="4" a="1"/>
  <c r="DU238" i="4" a="1"/>
  <c r="FW117" i="2" a="1"/>
  <c r="FY24" i="2" a="1"/>
  <c r="FW10" i="2" a="1"/>
  <c r="AT236" i="2" a="1"/>
  <c r="JW111" i="4" a="1"/>
  <c r="BM234" i="4" a="1"/>
  <c r="KC112" i="4" a="1"/>
  <c r="KC138" i="4" a="1"/>
  <c r="JV230" i="4" a="1"/>
  <c r="IY238" i="4" a="1"/>
  <c r="KA59" i="4" a="1"/>
  <c r="FX127" i="2" a="1"/>
  <c r="KB84" i="4" a="1"/>
  <c r="KB130" i="4" a="1"/>
  <c r="JX29" i="4" a="1"/>
  <c r="FX28" i="2" a="1"/>
  <c r="IJ236" i="4" a="1"/>
  <c r="JD237" i="4" a="1"/>
  <c r="CV235" i="4" a="1"/>
  <c r="KA23" i="4" a="1"/>
  <c r="CH236" i="2" a="1"/>
  <c r="FX36" i="2" a="1"/>
  <c r="FU83" i="2" a="1"/>
  <c r="JX94" i="4" a="1"/>
  <c r="AS234" i="2" a="1"/>
  <c r="JY10" i="4" a="1"/>
  <c r="JV86" i="4" a="1"/>
  <c r="FW34" i="2" a="1"/>
  <c r="FV139" i="2" a="1"/>
  <c r="JZ52" i="4" a="1"/>
  <c r="EJ234" i="2" a="1"/>
  <c r="CE235" i="4" a="1"/>
  <c r="EG234" i="2" a="1"/>
  <c r="FW149" i="2" a="1"/>
  <c r="DM238" i="2" a="1"/>
  <c r="KB202" i="4" a="1"/>
  <c r="EQ238" i="2" a="1"/>
  <c r="KB121" i="4" a="1"/>
  <c r="JZ38" i="4" a="1"/>
  <c r="FV174" i="2" a="1"/>
  <c r="FF235" i="4" a="1"/>
  <c r="FW157" i="2" a="1"/>
  <c r="KB123" i="4" a="1"/>
  <c r="JW105" i="4" a="1"/>
  <c r="E238" i="4" a="1"/>
  <c r="GV236" i="4" a="1"/>
  <c r="FV21" i="2" a="1"/>
  <c r="FV214" i="2" a="1"/>
  <c r="KB22" i="4" a="1"/>
  <c r="JW223" i="4" a="1"/>
  <c r="KC123" i="4" a="1"/>
  <c r="FU15" i="2" a="1"/>
  <c r="JZ223" i="4" a="1"/>
  <c r="JV165" i="4" a="1"/>
  <c r="IC234" i="4" a="1"/>
  <c r="DF234" i="4" a="1"/>
  <c r="JV166" i="4" a="1"/>
  <c r="KC185" i="4" a="1"/>
  <c r="DD236" i="2" a="1"/>
  <c r="GQ235" i="4" a="1"/>
  <c r="EX238" i="4" a="1"/>
  <c r="FY214" i="2" a="1"/>
  <c r="JX22" i="4" a="1"/>
  <c r="KB144" i="4" a="1"/>
  <c r="AE234" i="4" a="1"/>
  <c r="DU238" i="2" a="1"/>
  <c r="KC221" i="4" a="1"/>
  <c r="FW61" i="2" a="1"/>
  <c r="JV112" i="4" a="1"/>
  <c r="BK234" i="2" a="1"/>
  <c r="FU160" i="2" a="1"/>
  <c r="JV187" i="4" a="1"/>
  <c r="CH236" i="4" a="1"/>
  <c r="FX162" i="2" a="1"/>
  <c r="EG236" i="2" a="1"/>
  <c r="FX20" i="2" a="1"/>
  <c r="FY194" i="2" a="1"/>
  <c r="HR235" i="4" a="1"/>
  <c r="FU33" i="2" a="1"/>
  <c r="AU236" i="2" a="1"/>
  <c r="KB161" i="4" a="1"/>
  <c r="JY89" i="4" a="1"/>
  <c r="FV33" i="2" a="1"/>
  <c r="JW149" i="4" a="1"/>
  <c r="JW99" i="4" a="1"/>
  <c r="JX208" i="4" a="1"/>
  <c r="FV108" i="2" a="1"/>
  <c r="FV26" i="2" a="1"/>
  <c r="T235" i="4" a="1"/>
  <c r="KB163" i="4" a="1"/>
  <c r="JZ62" i="4" a="1"/>
  <c r="AT236" i="4" a="1"/>
  <c r="JZ15" i="4" a="1"/>
  <c r="FY236" i="4" a="1"/>
  <c r="FX41" i="2" a="1"/>
  <c r="JX228" i="4" a="1"/>
  <c r="FY177" i="2" a="1"/>
  <c r="GK235" i="4" a="1"/>
  <c r="DL235" i="4" a="1"/>
  <c r="GR238" i="4" a="1"/>
  <c r="AS236" i="4" a="1"/>
  <c r="FW130" i="2" a="1"/>
  <c r="KA159" i="4" a="1"/>
  <c r="KA143" i="4" a="1"/>
  <c r="BR235" i="4" a="1"/>
  <c r="KB167" i="4" a="1"/>
  <c r="ID235" i="4" a="1"/>
  <c r="KB24" i="4" a="1"/>
  <c r="BU238" i="4" a="1"/>
  <c r="FX117" i="2" a="1"/>
  <c r="JV47" i="4" a="1"/>
  <c r="JZ103" i="4" a="1"/>
  <c r="HM236" i="4" a="1"/>
  <c r="KB170" i="4" a="1"/>
  <c r="KB57" i="4" a="1"/>
  <c r="JV148" i="4" a="1"/>
  <c r="FH234" i="4" a="1"/>
  <c r="KC199" i="4" a="1"/>
  <c r="FW84" i="2" a="1"/>
  <c r="DG237" i="2" a="1"/>
  <c r="HA235" i="4" a="1"/>
  <c r="FH236" i="2" a="1"/>
  <c r="FX205" i="2" a="1"/>
  <c r="FV177" i="2" a="1"/>
  <c r="JY214" i="4" a="1"/>
  <c r="FW198" i="2" a="1"/>
  <c r="GC236" i="4" a="1"/>
  <c r="JY131" i="4" a="1"/>
  <c r="EU237" i="4" a="1"/>
  <c r="FY192" i="2" a="1"/>
  <c r="HU237" i="4" a="1"/>
  <c r="DE238" i="4" a="1"/>
  <c r="KA196" i="4" a="1"/>
  <c r="JX20" i="4" a="1"/>
  <c r="JY187" i="4" a="1"/>
  <c r="FV141" i="2" a="1"/>
  <c r="AZ236" i="2" a="1"/>
  <c r="JV43" i="4" a="1"/>
  <c r="JX219" i="4" a="1"/>
  <c r="JW92" i="4" a="1"/>
  <c r="BK238" i="4" a="1"/>
  <c r="HW238" i="4" a="1"/>
  <c r="JW213" i="4" a="1"/>
  <c r="FD235" i="4" a="1"/>
  <c r="JZ183" i="4" a="1"/>
  <c r="JX39" i="4" a="1"/>
  <c r="FU23" i="2" a="1"/>
  <c r="FY110" i="2" a="1"/>
  <c r="FX83" i="2" a="1"/>
  <c r="Y238" i="2" a="1"/>
  <c r="X235" i="4" a="1"/>
  <c r="JV120" i="4" a="1"/>
  <c r="FV76" i="2" a="1"/>
  <c r="EL235" i="4" a="1"/>
  <c r="FV48" i="2" a="1"/>
  <c r="DT238" i="4" a="1"/>
  <c r="FX24" i="2" a="1"/>
  <c r="FU126" i="2" a="1"/>
  <c r="JX45" i="4" a="1"/>
  <c r="FX63" i="2" a="1"/>
  <c r="JX106" i="4" a="1"/>
  <c r="JZ106" i="4" a="1"/>
  <c r="FV156" i="2" a="1"/>
  <c r="JH236" i="4" a="1"/>
  <c r="FV153" i="2" a="1"/>
  <c r="JZ127" i="4" a="1"/>
  <c r="FV16" i="2" a="1"/>
  <c r="CS234" i="2" a="1"/>
  <c r="FX15" i="2" a="1"/>
  <c r="EV237" i="4" a="1"/>
  <c r="AR236" i="4" a="1"/>
  <c r="O234" i="4" a="1"/>
  <c r="KC115" i="4" a="1"/>
  <c r="G235" i="2" a="1"/>
  <c r="FX131" i="2" a="1"/>
  <c r="FU62" i="2" a="1"/>
  <c r="JV226" i="4" a="1"/>
  <c r="JW33" i="4" a="1"/>
  <c r="BU238" i="2" a="1"/>
  <c r="FM237" i="2" a="1"/>
  <c r="CH238" i="2" a="1"/>
  <c r="JY91" i="4" a="1"/>
  <c r="FS236" i="2" a="1"/>
  <c r="FY139" i="2" a="1"/>
  <c r="ET235" i="2" a="1"/>
  <c r="CZ237" i="4" a="1"/>
  <c r="HH234" i="4" a="1"/>
  <c r="BV238" i="4" a="1"/>
  <c r="KA29" i="4" a="1"/>
  <c r="FW169" i="2" a="1"/>
  <c r="AM236" i="2" a="1"/>
  <c r="AM237" i="2" a="1"/>
  <c r="O236" i="4" a="1"/>
  <c r="JX43" i="4" a="1"/>
  <c r="JX176" i="4" a="1"/>
  <c r="KB152" i="4" a="1"/>
  <c r="JW47" i="4" a="1"/>
  <c r="CY237" i="2" a="1"/>
  <c r="CX234" i="4" a="1"/>
  <c r="JY208" i="4" a="1"/>
  <c r="DA236" i="4" a="1"/>
  <c r="KB181" i="4" a="1"/>
  <c r="JY166" i="4" a="1"/>
  <c r="JY47" i="4" a="1"/>
  <c r="FX109" i="2" a="1"/>
  <c r="JY93" i="4" a="1"/>
  <c r="AN234" i="2" a="1"/>
  <c r="AN238" i="2" a="1"/>
  <c r="JX47" i="4" a="1"/>
  <c r="FV61" i="2" a="1"/>
  <c r="FX80" i="2" a="1"/>
  <c r="JX204" i="4" a="1"/>
  <c r="FW87" i="2" a="1"/>
  <c r="KC196" i="4" a="1"/>
  <c r="CU235" i="4" a="1"/>
  <c r="IR237" i="4" a="1"/>
  <c r="X236" i="2" a="1"/>
  <c r="JX180" i="4" a="1"/>
  <c r="CA235" i="4" a="1"/>
  <c r="JX130" i="4" a="1"/>
  <c r="BM235" i="2" a="1"/>
  <c r="FW171" i="2" a="1"/>
  <c r="JC237" i="4" a="1"/>
  <c r="AB235" i="4" a="1"/>
  <c r="DI234" i="4" a="1"/>
  <c r="JV229" i="4" a="1"/>
  <c r="BE236" i="2" a="1"/>
  <c r="ES238" i="2" a="1"/>
  <c r="GZ237" i="4" a="1"/>
  <c r="EN237" i="2" a="1"/>
  <c r="FY153" i="2" a="1"/>
  <c r="EH237" i="2" a="1"/>
  <c r="AL236" i="2" a="1"/>
  <c r="KA172" i="4" a="1"/>
  <c r="BD234" i="4" a="1"/>
  <c r="KC162" i="4" a="1"/>
  <c r="CM236" i="2" a="1"/>
  <c r="BV236" i="4" a="1"/>
  <c r="JZ165" i="4" a="1"/>
  <c r="FY95" i="2" a="1"/>
  <c r="R234" i="2" a="1"/>
  <c r="JW37" i="4" a="1"/>
  <c r="FY198" i="2" a="1"/>
  <c r="AF237" i="4" a="1"/>
  <c r="BU234" i="4" a="1"/>
  <c r="HQ235" i="4" a="1"/>
  <c r="FX147" i="2" a="1"/>
  <c r="KB77" i="4" a="1"/>
  <c r="KC45" i="4" a="1"/>
  <c r="JW49" i="4" a="1"/>
  <c r="FV192" i="2" a="1"/>
  <c r="EY235" i="4" a="1"/>
  <c r="CJ235" i="4" a="1"/>
  <c r="JW218" i="4" a="1"/>
  <c r="BO237" i="2" a="1"/>
  <c r="FV14" i="2" a="1"/>
  <c r="KA233" i="4" a="1"/>
  <c r="DM237" i="4" a="1"/>
  <c r="EV236" i="2" a="1"/>
  <c r="CU238" i="2" a="1"/>
  <c r="JZ67" i="4" a="1"/>
  <c r="JW182" i="4" a="1"/>
  <c r="JY14" i="4" a="1"/>
  <c r="JV10" i="4" a="1"/>
  <c r="BO238" i="4" a="1"/>
  <c r="DQ234" i="4" a="1"/>
  <c r="KC28" i="4" a="1"/>
  <c r="JN236" i="4" a="1"/>
  <c r="CW238" i="2" a="1"/>
  <c r="FV103" i="2" a="1"/>
  <c r="JO234" i="4" a="1"/>
  <c r="JY197" i="4" a="1"/>
  <c r="JW44" i="4" a="1"/>
  <c r="FO238" i="2" a="1"/>
  <c r="BZ237" i="4" a="1"/>
  <c r="KB139" i="4" a="1"/>
  <c r="BH235" i="2" a="1"/>
  <c r="FW29" i="2" a="1"/>
  <c r="CG234" i="4" a="1"/>
  <c r="FA238" i="2" a="1"/>
  <c r="JA238" i="4" a="1"/>
  <c r="AM235" i="2" a="1"/>
  <c r="KB17" i="4" a="1"/>
  <c r="DZ238" i="4" a="1"/>
  <c r="EW237" i="2" a="1"/>
  <c r="CW238" i="4" a="1"/>
  <c r="BG238" i="2" a="1"/>
  <c r="FV224" i="2" a="1"/>
  <c r="JW75" i="4" a="1"/>
  <c r="FW33" i="2" a="1"/>
  <c r="FV118" i="2" a="1"/>
  <c r="BD238" i="4" a="1"/>
  <c r="CV237" i="2" a="1"/>
  <c r="DB236" i="4" a="1"/>
  <c r="JZ44" i="4" a="1"/>
  <c r="JZ154" i="4" a="1"/>
  <c r="FX221" i="2" a="1"/>
  <c r="FW156" i="2" a="1"/>
  <c r="DH238" i="2" a="1"/>
  <c r="BH236" i="4" a="1"/>
  <c r="BP236" i="2" a="1"/>
  <c r="AT234" i="4" a="1"/>
  <c r="FY54" i="2" a="1"/>
  <c r="KB157" i="4" a="1"/>
  <c r="CN238" i="2" a="1"/>
  <c r="FV66" i="2" a="1"/>
  <c r="EP236" i="2" a="1"/>
  <c r="FW36" i="2" a="1"/>
  <c r="FU217" i="2" a="1"/>
  <c r="AA236" i="4" a="1"/>
  <c r="AH237" i="4" a="1"/>
  <c r="JV45" i="4" a="1"/>
  <c r="JI236" i="4" a="1"/>
  <c r="KB48" i="4" a="1"/>
  <c r="FX91" i="2" a="1"/>
  <c r="CR238" i="4" a="1"/>
  <c r="AP238" i="4" a="1"/>
  <c r="GM238" i="4" a="1"/>
  <c r="CS237" i="2" a="1"/>
  <c r="BK235" i="2" a="1"/>
  <c r="JX65" i="4" a="1"/>
  <c r="CQ238" i="4" a="1"/>
  <c r="JZ16" i="4" a="1"/>
  <c r="FY33" i="2" a="1"/>
  <c r="JX27" i="4" a="1"/>
  <c r="FG234" i="2" a="1"/>
  <c r="JW19" i="4" a="1"/>
  <c r="FV36" i="2" a="1"/>
  <c r="AP234" i="4" a="1"/>
  <c r="JX101" i="4" a="1"/>
  <c r="JZ176" i="4" a="1"/>
  <c r="EC238" i="4" a="1"/>
  <c r="FV117" i="2" a="1"/>
  <c r="FS238" i="4" a="1"/>
  <c r="KA207" i="4" a="1"/>
  <c r="JW153" i="4" a="1"/>
  <c r="FU122" i="2" a="1"/>
  <c r="AQ234" i="2" a="1"/>
  <c r="FV235" i="4" a="1"/>
  <c r="EF238" i="2" a="1"/>
  <c r="FV202" i="2" a="1"/>
  <c r="FU232" i="2" a="1"/>
  <c r="CY234" i="4" a="1"/>
  <c r="FY215" i="2" a="1"/>
  <c r="CZ236" i="4" a="1"/>
  <c r="JX103" i="4" a="1"/>
  <c r="FU166" i="2" a="1"/>
  <c r="R236" i="4" a="1"/>
  <c r="JM234" i="4" a="1"/>
  <c r="FY161" i="2" a="1"/>
  <c r="KA197" i="4" a="1"/>
  <c r="BB238" i="4" a="1"/>
  <c r="AZ236" i="4" a="1"/>
  <c r="FW47" i="2" a="1"/>
  <c r="H238" i="4" a="1"/>
  <c r="KA132" i="4" a="1"/>
  <c r="CA236" i="2" a="1"/>
  <c r="HX235" i="4" a="1"/>
  <c r="DO235" i="4" a="1"/>
  <c r="IA237" i="4" a="1"/>
  <c r="FY83" i="2" a="1"/>
  <c r="FW152" i="2" a="1"/>
  <c r="HO235" i="4" a="1"/>
  <c r="CB237" i="2" a="1"/>
  <c r="KC157" i="4" a="1"/>
  <c r="BD236" i="2" a="1"/>
  <c r="FV190" i="2" a="1"/>
  <c r="JX169" i="4" a="1"/>
  <c r="FX175" i="2" a="1"/>
  <c r="FM238" i="4" a="1"/>
  <c r="KA123" i="4" a="1"/>
  <c r="JZ197" i="4" a="1"/>
  <c r="JZ211" i="4" a="1"/>
  <c r="DH237" i="4" a="1"/>
  <c r="CN238" i="4" a="1"/>
  <c r="FU163" i="2" a="1"/>
  <c r="JZ225" i="4" a="1"/>
  <c r="FU7" i="2" a="1"/>
  <c r="FV194" i="2" a="1"/>
  <c r="DO236" i="4" a="1"/>
  <c r="JZ145" i="4" a="1"/>
  <c r="FX122" i="2" a="1"/>
  <c r="AE236" i="4" a="1"/>
  <c r="JX148" i="4" a="1"/>
  <c r="FW28" i="2" a="1"/>
  <c r="HI234" i="4" a="1"/>
  <c r="KC216" i="4" a="1"/>
  <c r="BF236" i="4" a="1"/>
  <c r="JW219" i="4" a="1"/>
  <c r="FM238" i="2" a="1"/>
  <c r="JY153" i="4" a="1"/>
  <c r="JW175" i="4" a="1"/>
  <c r="EZ237" i="4" a="1"/>
  <c r="FA237" i="2" a="1"/>
  <c r="FX104" i="2" a="1"/>
  <c r="JW196" i="4" a="1"/>
  <c r="V238" i="2" a="1"/>
  <c r="T234" i="2" a="1"/>
  <c r="JW22" i="4" a="1"/>
  <c r="FW126" i="2" a="1"/>
  <c r="BB235" i="4" a="1"/>
  <c r="D234" i="4" a="1"/>
  <c r="KA65" i="4" a="1"/>
  <c r="KA17" i="4" a="1"/>
  <c r="KB68" i="4" a="1"/>
  <c r="R238" i="4" a="1"/>
  <c r="FV163" i="2" a="1"/>
  <c r="DK234" i="2" a="1"/>
  <c r="DM235" i="2" a="1"/>
  <c r="JV96" i="4" a="1"/>
  <c r="EA236" i="4" a="1"/>
  <c r="V235" i="2" a="1"/>
  <c r="CI235" i="4" a="1"/>
  <c r="GK234" i="4" a="1"/>
  <c r="DU236" i="4" a="1"/>
  <c r="JY50" i="4" a="1"/>
  <c r="BA235" i="2" a="1"/>
  <c r="FY166" i="2" a="1"/>
  <c r="DY235" i="2" a="1"/>
  <c r="FU8" i="2" a="1"/>
  <c r="JW208" i="4" a="1"/>
  <c r="FV200" i="2" a="1"/>
  <c r="CU236" i="2" a="1"/>
  <c r="KB205" i="4" a="1"/>
  <c r="KB101" i="4" a="1"/>
  <c r="JZ129" i="4" a="1"/>
  <c r="JZ64" i="4" a="1"/>
  <c r="II236" i="4" a="1"/>
  <c r="BO234" i="2" a="1"/>
  <c r="HP234" i="4" a="1"/>
  <c r="FY232" i="2" a="1"/>
  <c r="IS236" i="4" a="1"/>
  <c r="EJ238" i="2" a="1"/>
  <c r="CS238" i="4" a="1"/>
  <c r="KA99" i="4" a="1"/>
  <c r="DE235" i="2" a="1"/>
  <c r="JZ150" i="4" a="1"/>
  <c r="HF234" i="4" a="1"/>
  <c r="JX181" i="4" a="1"/>
  <c r="R234" i="4" a="1"/>
  <c r="KA210" i="4" a="1"/>
  <c r="JY71" i="4" a="1"/>
  <c r="EX235" i="2" a="1"/>
  <c r="JW106" i="4" a="1"/>
  <c r="FX187" i="2" a="1"/>
  <c r="CZ236" i="2" a="1"/>
  <c r="FU80" i="2" a="1"/>
  <c r="JV123" i="4" a="1"/>
  <c r="F238" i="2" a="1"/>
  <c r="FU18" i="2" a="1"/>
  <c r="JX178" i="4" a="1"/>
  <c r="JY143" i="4" a="1"/>
  <c r="FX47" i="2" a="1"/>
  <c r="AH234" i="2" a="1"/>
  <c r="KC150" i="4" a="1"/>
  <c r="DX238" i="4" a="1"/>
  <c r="FW212" i="2" a="1"/>
  <c r="FU184" i="2" a="1"/>
  <c r="DC235" i="2" a="1"/>
  <c r="KB36" i="4" a="1"/>
  <c r="FW43" i="2" a="1"/>
  <c r="BM238" i="4" a="1"/>
  <c r="KB34" i="4" a="1"/>
  <c r="FX94" i="2" a="1"/>
  <c r="BR235" i="2" a="1"/>
  <c r="CH235" i="4" a="1"/>
  <c r="BZ236" i="4" a="1"/>
  <c r="DA235" i="4" a="1"/>
  <c r="BY236" i="4" a="1"/>
  <c r="JZ137" i="4" a="1"/>
  <c r="FY158" i="2" a="1"/>
  <c r="JW21" i="4" a="1"/>
  <c r="CD235" i="4" a="1"/>
  <c r="FH236" i="4" a="1"/>
  <c r="KC52" i="4" a="1"/>
  <c r="FU225" i="2" a="1"/>
  <c r="BK238" i="2" a="1"/>
  <c r="CJ237" i="4" a="1"/>
  <c r="HO237" i="4" a="1"/>
  <c r="V237" i="4" a="1"/>
  <c r="JZ173" i="4" a="1"/>
  <c r="KC215" i="4" a="1"/>
  <c r="JW126" i="4" a="1"/>
  <c r="JY226" i="4" a="1"/>
  <c r="JZ214" i="4" a="1"/>
  <c r="KC11" i="4" a="1"/>
  <c r="FX42" i="2" a="1"/>
  <c r="GI238" i="4" a="1"/>
  <c r="JV105" i="4" a="1"/>
  <c r="JY182" i="4" a="1"/>
  <c r="JV211" i="4" a="1"/>
  <c r="FY219" i="2" a="1"/>
  <c r="KB11" i="4" a="1"/>
  <c r="KB196" i="4" a="1"/>
  <c r="CX234" i="2" a="1"/>
  <c r="IR235" i="4" a="1"/>
  <c r="KA89" i="4" a="1"/>
  <c r="JW195" i="4" a="1"/>
  <c r="HG234" i="4" a="1"/>
  <c r="HZ237" i="4" a="1"/>
  <c r="GW238" i="4" a="1"/>
  <c r="KC35" i="4" a="1"/>
  <c r="AQ237" i="2" a="1"/>
  <c r="IE235" i="4" a="1"/>
  <c r="JV161" i="4" a="1"/>
  <c r="HO236" i="4" a="1"/>
  <c r="JV66" i="4" a="1"/>
  <c r="KC23" i="4" a="1"/>
  <c r="BB237" i="2" a="1"/>
  <c r="HM235" i="4" a="1"/>
  <c r="AB237" i="4" a="1"/>
  <c r="JW107" i="4" a="1"/>
  <c r="JX28" i="4" a="1"/>
  <c r="FV59" i="2" a="1"/>
  <c r="HI236" i="4" a="1"/>
  <c r="KA67" i="4" a="1"/>
  <c r="FU140" i="2" a="1"/>
  <c r="KC175" i="4" a="1"/>
  <c r="KA77" i="4" a="1"/>
  <c r="FY173" i="2" a="1"/>
  <c r="W236" i="2" a="1"/>
  <c r="KA221" i="4" a="1"/>
  <c r="FX32" i="2" a="1"/>
  <c r="JN235" i="4" a="1"/>
  <c r="JM236" i="4" a="1"/>
  <c r="GT238" i="4" a="1"/>
  <c r="FX114" i="2" a="1"/>
  <c r="JZ115" i="4" a="1"/>
  <c r="FU132" i="2" a="1"/>
  <c r="KC148" i="4" a="1"/>
  <c r="FI236" i="4" a="1"/>
  <c r="KC206" i="4" a="1"/>
  <c r="JV23" i="4" a="1"/>
  <c r="JY40" i="4" a="1"/>
  <c r="HW235" i="4" a="1"/>
  <c r="JZ204" i="4" a="1"/>
  <c r="FU185" i="2" a="1"/>
  <c r="JV213" i="4" a="1"/>
  <c r="W237" i="2" a="1"/>
  <c r="FX185" i="2" a="1"/>
  <c r="FC237" i="2" a="1"/>
  <c r="FV191" i="2" a="1"/>
  <c r="FU211" i="2" a="1"/>
  <c r="U236" i="2" a="1"/>
  <c r="FV82" i="2" a="1"/>
  <c r="DE234" i="2" a="1"/>
  <c r="FV140" i="2" a="1"/>
  <c r="BQ237" i="2" a="1"/>
  <c r="AY237" i="4" a="1"/>
  <c r="EW234" i="4" a="1"/>
  <c r="KC46" i="4" a="1"/>
  <c r="BO236" i="2" a="1"/>
  <c r="L237" i="4" a="1"/>
  <c r="JV104" i="4" a="1"/>
  <c r="FU136" i="2" a="1"/>
  <c r="KA100" i="4" a="1"/>
  <c r="JX31" i="4" a="1"/>
  <c r="FY224" i="2" a="1"/>
  <c r="KC13" i="4" a="1"/>
  <c r="BR237" i="4" a="1"/>
  <c r="IN237" i="4" a="1"/>
  <c r="KC74" i="4" a="1"/>
  <c r="AI237" i="4" a="1"/>
  <c r="G236" i="4" a="1"/>
  <c r="FW39" i="2" a="1"/>
  <c r="KA205" i="4" a="1"/>
  <c r="BA236" i="2" a="1"/>
  <c r="AF236" i="2" a="1"/>
  <c r="JX211" i="4" a="1"/>
  <c r="JX117" i="4" a="1"/>
  <c r="FX201" i="2" a="1"/>
  <c r="CF238" i="4" a="1"/>
  <c r="W234" i="2" a="1"/>
  <c r="FX112" i="2" a="1"/>
  <c r="ER235" i="2" a="1"/>
  <c r="FU30" i="2" a="1"/>
  <c r="JX66" i="4" a="1"/>
  <c r="KC29" i="4" a="1"/>
  <c r="CA238" i="4" a="1"/>
  <c r="KC76" i="4" a="1"/>
  <c r="FV65" i="2" a="1"/>
  <c r="BB234" i="4" a="1"/>
  <c r="JZ20" i="4" a="1"/>
  <c r="KB43" i="4" a="1"/>
  <c r="FW166" i="2" a="1"/>
  <c r="FX208" i="2" a="1"/>
  <c r="GR237" i="4" a="1"/>
  <c r="FW83" i="2" a="1"/>
  <c r="HB236" i="4" a="1"/>
  <c r="KB182" i="4" a="1"/>
  <c r="JW147" i="4" a="1"/>
  <c r="CF237" i="2" a="1"/>
  <c r="KA157" i="4" a="1"/>
  <c r="JZ40" i="4" a="1"/>
  <c r="JV17" i="4" a="1"/>
  <c r="KA70" i="4" a="1"/>
  <c r="FY72" i="2" a="1"/>
  <c r="GF236" i="4" a="1"/>
  <c r="FW30" i="2" a="1"/>
  <c r="JW108" i="4" a="1"/>
  <c r="EL237" i="2" a="1"/>
  <c r="FV109" i="2" a="1"/>
  <c r="E235" i="4" a="1"/>
  <c r="CU237" i="2" a="1"/>
  <c r="KC220" i="4" a="1"/>
  <c r="KC227" i="4" a="1"/>
  <c r="DD238" i="4" a="1"/>
  <c r="KA48" i="4" a="1"/>
  <c r="FY183" i="2" a="1"/>
  <c r="FU168" i="2" a="1"/>
  <c r="KB225" i="4" a="1"/>
  <c r="JZ69" i="4" a="1"/>
  <c r="FG238" i="4" a="1"/>
  <c r="FU167" i="2" a="1"/>
  <c r="EN238" i="2" a="1"/>
  <c r="FW217" i="2" a="1"/>
  <c r="JY164" i="4" a="1"/>
  <c r="FL236" i="4" a="1"/>
  <c r="FV150" i="2" a="1"/>
  <c r="AQ235" i="2" a="1"/>
  <c r="JT237" i="4" a="1"/>
  <c r="AE234" i="2" a="1"/>
  <c r="KB103" i="4" a="1"/>
  <c r="JV44" i="4" a="1"/>
  <c r="J234" i="4" a="1"/>
  <c r="FU61" i="2" a="1"/>
  <c r="ET234" i="4" a="1"/>
  <c r="FH235" i="4" a="1"/>
  <c r="GV235" i="4" a="1"/>
  <c r="FW164" i="2" a="1"/>
  <c r="EV235" i="2" a="1"/>
  <c r="CE236" i="2" a="1"/>
  <c r="FX100" i="2" a="1"/>
  <c r="CK237" i="4" a="1"/>
  <c r="B235" i="2" a="1"/>
  <c r="FX184" i="2" a="1"/>
  <c r="KC22" i="4" a="1"/>
  <c r="JG236" i="4" a="1"/>
  <c r="KB64" i="4" a="1"/>
  <c r="KA16" i="4" a="1"/>
  <c r="BC236" i="4" a="1"/>
  <c r="JZ11" i="4" a="1"/>
  <c r="FV173" i="2" a="1"/>
  <c r="AT235" i="2" a="1"/>
  <c r="JW192" i="4" a="1"/>
  <c r="KA69" i="4" a="1"/>
  <c r="DO237" i="4" a="1"/>
  <c r="KA125" i="4" a="1"/>
  <c r="HC237" i="4" a="1"/>
  <c r="JS238" i="4" a="1"/>
  <c r="EB234" i="2" a="1"/>
  <c r="EB238" i="4" a="1"/>
  <c r="FV49" i="2" a="1"/>
  <c r="FO234" i="4" a="1"/>
  <c r="DL236" i="2" a="1"/>
  <c r="JV124" i="4" a="1"/>
  <c r="JX10" i="4" a="1"/>
  <c r="FU112" i="2" a="1"/>
  <c r="AZ235" i="2" a="1"/>
  <c r="KA40" i="4" a="1"/>
  <c r="CX238" i="4" a="1"/>
  <c r="JW203" i="4" a="1"/>
  <c r="FT238" i="2" a="1"/>
  <c r="FX9" i="2" a="1"/>
  <c r="BF237" i="4" a="1"/>
  <c r="FV32" i="2" a="1"/>
  <c r="JZ93" i="4" a="1"/>
  <c r="JX116" i="4" a="1"/>
  <c r="FW60" i="2" a="1"/>
  <c r="EJ237" i="2" a="1"/>
  <c r="M234" i="2" a="1"/>
  <c r="FY90" i="2" a="1"/>
  <c r="KB199" i="4" a="1"/>
  <c r="KB83" i="4" a="1"/>
  <c r="FU195" i="2" a="1"/>
  <c r="GN235" i="4" a="1"/>
  <c r="JW29" i="4" a="1"/>
  <c r="KA111" i="4" a="1"/>
  <c r="FV185" i="2" a="1"/>
  <c r="H238" i="2" a="1"/>
  <c r="GC238" i="4" a="1"/>
  <c r="JX141" i="4" a="1"/>
  <c r="KC130" i="4" a="1"/>
  <c r="FU155" i="2" a="1"/>
  <c r="EL238" i="2" a="1"/>
  <c r="FV172" i="2" a="1"/>
  <c r="AV235" i="2" a="1"/>
  <c r="AX234" i="4" a="1"/>
  <c r="JY198" i="4" a="1"/>
  <c r="JX82" i="4" a="1"/>
  <c r="FU41" i="2" a="1"/>
  <c r="FV51" i="2" a="1"/>
  <c r="DT237" i="4" a="1"/>
  <c r="KC51" i="4" a="1"/>
  <c r="EN234" i="4" a="1"/>
  <c r="JV174" i="4" a="1"/>
  <c r="JW201" i="4" a="1"/>
  <c r="JZ119" i="4" a="1"/>
  <c r="BC237" i="4" a="1"/>
  <c r="ES236" i="2" a="1"/>
  <c r="JY167" i="4" a="1"/>
  <c r="FJ237" i="4" a="1"/>
  <c r="EZ236" i="4" a="1"/>
  <c r="JX84" i="4" a="1"/>
  <c r="GU238" i="4" a="1"/>
  <c r="FW211" i="2" a="1"/>
  <c r="JZ79" i="4" a="1"/>
  <c r="EL237" i="4" a="1"/>
  <c r="AA234" i="2" a="1"/>
  <c r="JW56" i="4" a="1"/>
  <c r="JV108" i="4" a="1"/>
  <c r="GS234" i="4" a="1"/>
  <c r="AY236" i="2" a="1"/>
  <c r="IH236" i="4" a="1"/>
  <c r="BD235" i="2" a="1"/>
  <c r="JX192" i="4" a="1"/>
  <c r="JU235" i="4" a="1"/>
  <c r="FX232" i="2" a="1"/>
  <c r="KA158" i="4" a="1"/>
  <c r="FN237" i="2" a="1"/>
  <c r="AP238" i="2" a="1"/>
  <c r="FX123" i="2" a="1"/>
  <c r="KC160" i="4" a="1"/>
  <c r="EX234" i="4" a="1"/>
  <c r="E236" i="2" a="1"/>
  <c r="HK236" i="4" a="1"/>
  <c r="IZ235" i="4" a="1"/>
  <c r="FU31" i="2" a="1"/>
  <c r="HP236" i="4" a="1"/>
  <c r="IY235" i="4" a="1"/>
  <c r="KC50" i="4" a="1"/>
  <c r="Z238" i="4" a="1"/>
  <c r="JY195" i="4" a="1"/>
  <c r="FY129" i="2" a="1"/>
  <c r="KC151" i="4" a="1"/>
  <c r="FX115" i="2" a="1"/>
  <c r="JV115" i="4" a="1"/>
  <c r="FY157" i="2" a="1"/>
  <c r="FY109" i="2" a="1"/>
  <c r="FG234" i="4" a="1"/>
  <c r="BM235" i="4" a="1"/>
  <c r="FW9" i="2" a="1"/>
  <c r="DP235" i="2" a="1"/>
  <c r="BG234" i="2" a="1"/>
  <c r="CW235" i="2" a="1"/>
  <c r="JV89" i="4" a="1"/>
  <c r="DE236" i="2" a="1"/>
  <c r="FW179" i="2" a="1"/>
  <c r="JZ208" i="4" a="1"/>
  <c r="JW170" i="4" a="1"/>
  <c r="KA25" i="4" a="1"/>
  <c r="JT238" i="4" a="1"/>
  <c r="DJ236" i="2" a="1"/>
  <c r="FU68" i="2" a="1"/>
  <c r="DZ235" i="4" a="1"/>
  <c r="JX112" i="4" a="1"/>
  <c r="FX141" i="2" a="1"/>
  <c r="DJ236" i="4" a="1"/>
  <c r="GD234" i="4" a="1"/>
  <c r="JV167" i="4" a="1"/>
  <c r="FU22" i="2" a="1"/>
  <c r="CT237" i="4" a="1"/>
  <c r="FW143" i="2" a="1"/>
  <c r="DE236" i="4" a="1"/>
  <c r="KA177" i="4" a="1"/>
  <c r="KC128" i="4" a="1"/>
  <c r="JV155" i="4" a="1"/>
  <c r="FU103" i="2" a="1"/>
  <c r="JV169" i="4" a="1"/>
  <c r="BI236" i="2" a="1"/>
  <c r="FU113" i="2" a="1"/>
  <c r="HQ237" i="4" a="1"/>
  <c r="KC25" i="4" a="1"/>
  <c r="KB221" i="4" a="1"/>
  <c r="EF237" i="2" a="1"/>
  <c r="FT235" i="4" a="1"/>
  <c r="FV179" i="2" a="1"/>
  <c r="KC93" i="4" a="1"/>
  <c r="GJ234" i="4" a="1"/>
  <c r="BC238" i="2" a="1"/>
  <c r="FV229" i="2" a="1"/>
  <c r="HC234" i="4" a="1"/>
  <c r="JV132" i="4" a="1"/>
  <c r="CV234" i="2" a="1"/>
  <c r="GG237" i="4" a="1"/>
  <c r="FY199" i="2" a="1"/>
  <c r="JV180" i="4" a="1"/>
  <c r="AI238" i="4" a="1"/>
  <c r="FX81" i="2" a="1"/>
  <c r="JZ149" i="4" a="1"/>
  <c r="FU156" i="2" a="1"/>
  <c r="FT238" i="4" a="1"/>
  <c r="JV203" i="4" a="1"/>
  <c r="DL238" i="4" a="1"/>
  <c r="DB234" i="2" a="1"/>
  <c r="FU37" i="2" a="1"/>
  <c r="FW35" i="2" a="1"/>
  <c r="ER238" i="2" a="1"/>
  <c r="JZ206" i="4" a="1"/>
  <c r="EW236" i="4" a="1"/>
  <c r="JV32" i="4" a="1"/>
  <c r="JY12" i="4" a="1"/>
  <c r="KC44" i="4" a="1"/>
  <c r="FV149" i="2" a="1"/>
  <c r="JW109" i="4" a="1"/>
  <c r="KA160" i="4" a="1"/>
  <c r="FW125" i="2" a="1"/>
  <c r="KA9" i="4" a="1"/>
  <c r="EZ235" i="4" a="1"/>
  <c r="BW234" i="4" a="1"/>
  <c r="HK235" i="4" a="1"/>
  <c r="JX12" i="4" a="1"/>
  <c r="JX137" i="4" a="1"/>
  <c r="JW221" i="4" a="1"/>
  <c r="EA235" i="4" a="1"/>
  <c r="JV131" i="4" a="1"/>
  <c r="FU133" i="2" a="1"/>
  <c r="JW95" i="4" a="1"/>
  <c r="FY238" i="4" a="1"/>
  <c r="Y237" i="4" a="1"/>
  <c r="JY114" i="4" a="1"/>
  <c r="JX46" i="4" a="1"/>
  <c r="JZ68" i="4" a="1"/>
  <c r="JV201" i="4" a="1"/>
  <c r="JX187" i="4" a="1"/>
  <c r="CV235" i="2" a="1"/>
  <c r="JZ187" i="4" a="1"/>
  <c r="KB229" i="4" a="1"/>
  <c r="JV31" i="4" a="1"/>
  <c r="KC59" i="4" a="1"/>
  <c r="FU71" i="2" a="1"/>
  <c r="FV134" i="2" a="1"/>
  <c r="FV238" i="4" a="1"/>
  <c r="FX10" i="2" a="1"/>
  <c r="FX58" i="2" a="1"/>
  <c r="FV7" i="2" a="1"/>
  <c r="JX220" i="4" a="1"/>
  <c r="JW42" i="4" a="1"/>
  <c r="KA230" i="4" a="1"/>
  <c r="FV81" i="2" a="1"/>
  <c r="EC235" i="2" a="1"/>
  <c r="FS234" i="4" a="1"/>
  <c r="R237" i="4" a="1"/>
  <c r="DK235" i="2" a="1"/>
  <c r="JM238" i="4" a="1"/>
  <c r="BF236" i="2" a="1"/>
  <c r="FS235" i="2" a="1"/>
  <c r="JV129" i="4" a="1"/>
  <c r="EI235" i="2" a="1"/>
  <c r="FW8" i="2" a="1"/>
  <c r="BJ237" i="2" a="1"/>
  <c r="CN237" i="4" a="1"/>
  <c r="DO234" i="4" a="1"/>
  <c r="FD234" i="4" a="1"/>
  <c r="JW157" i="4" a="1"/>
  <c r="FU202" i="2" a="1"/>
  <c r="JX209" i="4" a="1"/>
  <c r="JX151" i="4" a="1"/>
  <c r="JV76" i="4" a="1"/>
  <c r="IT238" i="4" a="1"/>
  <c r="FX8" i="2" a="1"/>
  <c r="JZ95" i="4" a="1"/>
  <c r="KA28" i="4" a="1"/>
  <c r="IJ238" i="4" a="1"/>
  <c r="AE236" i="2" a="1"/>
  <c r="FW221" i="2" a="1"/>
  <c r="JW68" i="4" a="1"/>
  <c r="JW226" i="4" a="1"/>
  <c r="JW54" i="4" a="1"/>
  <c r="AO237" i="4" a="1"/>
  <c r="AB236" i="2" a="1"/>
  <c r="FZ235" i="4" a="1"/>
  <c r="GQ237" i="4" a="1"/>
  <c r="CK234" i="2" a="1"/>
  <c r="BI235" i="2" a="1"/>
  <c r="FY201" i="2" a="1"/>
  <c r="JW52" i="4" a="1"/>
  <c r="GF237" i="4" a="1"/>
  <c r="FN236" i="4" a="1"/>
  <c r="AP235" i="4" a="1"/>
  <c r="KB223" i="4" a="1"/>
  <c r="DR234" i="4" a="1"/>
  <c r="FX98" i="2" a="1"/>
  <c r="KA94" i="4" a="1"/>
  <c r="JY229" i="4" a="1"/>
  <c r="FN238" i="2" a="1"/>
  <c r="JZ8" i="4" a="1"/>
  <c r="FW14" i="2" a="1"/>
  <c r="HZ238" i="4" a="1"/>
  <c r="KC132" i="4" a="1"/>
  <c r="KA106" i="4" a="1"/>
  <c r="IX234" i="4" a="1"/>
  <c r="JX61" i="4" a="1"/>
  <c r="Z236" i="4" a="1"/>
  <c r="L235" i="4" a="1"/>
  <c r="FY61" i="2" a="1"/>
  <c r="FU180" i="2" a="1"/>
  <c r="U234" i="2" a="1"/>
  <c r="HG238" i="4" a="1"/>
  <c r="KA61" i="4" a="1"/>
  <c r="KA128" i="4" a="1"/>
  <c r="AI235" i="4" a="1"/>
  <c r="JW17" i="4" a="1"/>
  <c r="JY21" i="4" a="1"/>
  <c r="CR236" i="4" a="1"/>
  <c r="IU238" i="4" a="1"/>
  <c r="JY7" i="4" a="1"/>
  <c r="KB111" i="4" a="1"/>
  <c r="FV58" i="2" a="1"/>
  <c r="FW148" i="2" a="1"/>
  <c r="FM236" i="4" a="1"/>
  <c r="D238" i="2" a="1"/>
  <c r="FQ235" i="2" a="1"/>
  <c r="KA131" i="4" a="1"/>
  <c r="JP234" i="4" a="1"/>
  <c r="EE237" i="2" a="1"/>
  <c r="FL238" i="4" a="1"/>
  <c r="IL234" i="4" a="1"/>
  <c r="FU108" i="2" a="1"/>
  <c r="GO235" i="4" a="1"/>
  <c r="FU179" i="2" a="1"/>
  <c r="FU47" i="2" a="1"/>
  <c r="Q234" i="2" a="1"/>
  <c r="HW236" i="4" a="1"/>
  <c r="GV237" i="4" a="1"/>
  <c r="DQ235" i="2" a="1"/>
  <c r="BR237" i="2" a="1"/>
  <c r="JY32" i="4" a="1"/>
  <c r="KB16" i="4" a="1"/>
  <c r="KC21" i="4" a="1"/>
  <c r="ED235" i="2" a="1"/>
  <c r="JY29" i="4" a="1"/>
  <c r="HS237" i="4" a="1"/>
  <c r="FX76" i="2" a="1"/>
  <c r="JY70" i="4" a="1"/>
  <c r="JY215" i="4" a="1"/>
  <c r="JY141" i="4" a="1"/>
  <c r="KC80" i="4" a="1"/>
  <c r="FU69" i="2" a="1"/>
  <c r="JY206" i="4" a="1"/>
  <c r="JQ236" i="4" a="1"/>
  <c r="FU86" i="2" a="1"/>
  <c r="JZ87" i="4" a="1"/>
  <c r="F238" i="4" a="1"/>
  <c r="FY45" i="2" a="1"/>
  <c r="FW191" i="2" a="1"/>
  <c r="JZ7" i="4" a="1"/>
  <c r="JV157" i="4" a="1"/>
  <c r="V234" i="4" a="1"/>
  <c r="JV206" i="4" a="1"/>
  <c r="KC87" i="4" a="1"/>
  <c r="KB142" i="4" a="1"/>
  <c r="BF237" i="2" a="1"/>
  <c r="JW197" i="4" a="1"/>
  <c r="FX33" i="2" a="1"/>
  <c r="AD236" i="4" a="1"/>
  <c r="AJ236" i="4" a="1"/>
  <c r="KC201" i="4" a="1"/>
  <c r="X235" i="2" a="1"/>
  <c r="CD238" i="2" a="1"/>
  <c r="KC144" i="4" a="1"/>
  <c r="GB234" i="4" a="1"/>
  <c r="FV230" i="2" a="1"/>
  <c r="JW224" i="4" a="1"/>
  <c r="FU128" i="2" a="1"/>
  <c r="BE238" i="4" a="1"/>
  <c r="AG237" i="2" a="1"/>
  <c r="FY75" i="2" a="1"/>
  <c r="JW167" i="4" a="1"/>
  <c r="JV173" i="4" a="1"/>
  <c r="CM235" i="4" a="1"/>
  <c r="KB108" i="4" a="1"/>
  <c r="JZ189" i="4" a="1"/>
  <c r="FY193" i="2" a="1"/>
  <c r="DT235" i="2" a="1"/>
  <c r="ED237" i="2" a="1"/>
  <c r="JP237" i="4" a="1"/>
  <c r="JY172" i="4" a="1"/>
  <c r="JW228" i="4" a="1"/>
  <c r="JV215" i="4" a="1"/>
  <c r="JX161" i="4" a="1"/>
  <c r="KA217" i="4" a="1"/>
  <c r="KA146" i="4" a="1"/>
  <c r="IG236" i="4" a="1"/>
  <c r="FV12" i="2" a="1"/>
  <c r="FX236" i="4" a="1"/>
  <c r="FL237" i="2" a="1"/>
  <c r="EQ237" i="2" a="1"/>
  <c r="KB30" i="4" a="1"/>
  <c r="FU72" i="2" a="1"/>
  <c r="KB91" i="4" a="1"/>
  <c r="JY74" i="4" a="1"/>
  <c r="AT238" i="2" a="1"/>
  <c r="AD237" i="2" a="1"/>
  <c r="AS235" i="4" a="1"/>
  <c r="CF238" i="2" a="1"/>
  <c r="FW238" i="4" a="1"/>
  <c r="D234" i="2" a="1"/>
  <c r="FW236" i="4" a="1"/>
  <c r="JW205" i="4" a="1"/>
  <c r="FX73" i="2" a="1"/>
  <c r="JW112" i="4" a="1"/>
  <c r="FW193" i="2" a="1"/>
  <c r="GX237" i="4" a="1"/>
  <c r="FW141" i="2" a="1"/>
  <c r="KA38" i="4" a="1"/>
  <c r="JX111" i="4" a="1"/>
  <c r="JY107" i="4" a="1"/>
  <c r="FX54" i="2" a="1"/>
  <c r="JV162" i="4" a="1"/>
  <c r="AA235" i="4" a="1"/>
  <c r="JY205" i="4" a="1"/>
  <c r="KA115" i="4" a="1"/>
  <c r="KA223" i="4" a="1"/>
  <c r="EI236" i="4" a="1"/>
  <c r="JW143" i="4" a="1"/>
  <c r="JX212" i="4" a="1"/>
  <c r="JX60" i="4" a="1"/>
  <c r="BJ234" i="2" a="1"/>
  <c r="FX135" i="2" a="1"/>
  <c r="FY191" i="2" a="1"/>
  <c r="CM237" i="2" a="1"/>
  <c r="ER237" i="4" a="1"/>
  <c r="JN238" i="4" a="1"/>
  <c r="ES236" i="4" a="1"/>
  <c r="FV71" i="2" a="1"/>
  <c r="JV61" i="4" a="1"/>
  <c r="CE236" i="4" a="1"/>
  <c r="ED235" i="4" a="1"/>
  <c r="EC236" i="2" a="1"/>
  <c r="EE236" i="2" a="1"/>
  <c r="FU96" i="2" a="1"/>
  <c r="Z235" i="2" a="1"/>
  <c r="BC234" i="2" a="1"/>
  <c r="BC235" i="2" a="1"/>
  <c r="FU57" i="2" a="1"/>
  <c r="FU74" i="2" a="1"/>
  <c r="F235" i="4" a="1"/>
  <c r="FV20" i="2" a="1"/>
  <c r="FV161" i="2" a="1"/>
  <c r="KB183" i="4" a="1"/>
  <c r="JY90" i="4" a="1"/>
  <c r="KC200" i="4" a="1"/>
  <c r="BJ236" i="4" a="1"/>
  <c r="JY23" i="4" a="1"/>
  <c r="M236" i="4" a="1"/>
  <c r="KB195" i="4" a="1"/>
  <c r="KA183" i="4" a="1"/>
  <c r="DL236" i="4" a="1"/>
  <c r="KB210" i="4" a="1"/>
  <c r="FX207" i="2" a="1"/>
  <c r="FG235" i="4" a="1"/>
  <c r="JY173" i="4" a="1"/>
  <c r="AY238" i="2" a="1"/>
  <c r="C238" i="4" a="1"/>
  <c r="EH234" i="4" a="1"/>
  <c r="FU201" i="2" a="1"/>
  <c r="KC77" i="4" a="1"/>
  <c r="HK237" i="4" a="1"/>
  <c r="AR237" i="4" a="1"/>
  <c r="JW40" i="4" a="1"/>
  <c r="BE238" i="2" a="1"/>
  <c r="AY235" i="4" a="1"/>
  <c r="FY106" i="2" a="1"/>
  <c r="KA43" i="4" a="1"/>
  <c r="DY234" i="2" a="1"/>
  <c r="FY84" i="2" a="1"/>
  <c r="AC237" i="2" a="1"/>
  <c r="FP237" i="2" a="1"/>
  <c r="KB145" i="4" a="1"/>
  <c r="JV12" i="4" a="1"/>
  <c r="HV234" i="4" a="1"/>
  <c r="JY170" i="4" a="1"/>
  <c r="FX151" i="2" a="1"/>
  <c r="JV164" i="4" a="1"/>
  <c r="JX121" i="4" a="1"/>
  <c r="DK237" i="4" a="1"/>
  <c r="CT234" i="2" a="1"/>
  <c r="FX48" i="2" a="1"/>
  <c r="EO238" i="4" a="1"/>
  <c r="FY185" i="2" a="1"/>
  <c r="EQ234" i="2" a="1"/>
  <c r="JV178" i="4" a="1"/>
  <c r="EU234" i="4" a="1"/>
  <c r="FU209" i="2" a="1"/>
  <c r="DS236" i="2" a="1"/>
  <c r="EC235" i="4" a="1"/>
  <c r="JZ33" i="4" a="1"/>
  <c r="FV13" i="2" a="1"/>
  <c r="JW15" i="4" a="1"/>
  <c r="FV39" i="2" a="1"/>
  <c r="FW94" i="2" a="1"/>
  <c r="FV75" i="2" a="1"/>
  <c r="CU238" i="4" a="1"/>
  <c r="FW229" i="2" a="1"/>
  <c r="EG238" i="2" a="1"/>
  <c r="DK236" i="4" a="1"/>
  <c r="KB66" i="4" a="1"/>
  <c r="JZ74" i="4" a="1"/>
  <c r="FX121" i="2" a="1"/>
  <c r="W235" i="4" a="1"/>
  <c r="EZ236" i="2" a="1"/>
  <c r="JV69" i="4" a="1"/>
  <c r="KB70" i="4" a="1"/>
  <c r="FW180" i="2" a="1"/>
  <c r="AT234" i="2" a="1"/>
  <c r="JV146" i="4" a="1"/>
  <c r="EY238" i="4" a="1"/>
  <c r="DH236" i="4" a="1"/>
  <c r="FY204" i="2" a="1"/>
  <c r="AS235" i="2" a="1"/>
  <c r="JZ43" i="4" a="1"/>
  <c r="JY149" i="4" a="1"/>
  <c r="JZ63" i="4" a="1"/>
  <c r="FP236" i="4" a="1"/>
  <c r="FX150" i="2" a="1"/>
  <c r="DB238" i="2" a="1"/>
  <c r="KB61" i="4" a="1"/>
  <c r="IJ235" i="4" a="1"/>
  <c r="AW235" i="2" a="1"/>
  <c r="EI237" i="4" a="1"/>
  <c r="KA37" i="4" a="1"/>
  <c r="JZ215" i="4" a="1"/>
  <c r="FW208" i="2" a="1"/>
  <c r="JX163" i="4" a="1"/>
  <c r="JY17" i="4" a="1"/>
  <c r="JV119" i="4" a="1"/>
  <c r="GQ234" i="4" a="1"/>
  <c r="FU109" i="2" a="1"/>
  <c r="FV47" i="2" a="1"/>
  <c r="BH238" i="2" a="1"/>
  <c r="KC204" i="4" a="1"/>
  <c r="CP234" i="2" a="1"/>
  <c r="FS238" i="2" a="1"/>
  <c r="IQ238" i="4" a="1"/>
  <c r="HH238" i="4" a="1"/>
  <c r="JX90" i="4" a="1"/>
  <c r="JZ133" i="4" a="1"/>
  <c r="KA46" i="4" a="1"/>
  <c r="DC237" i="2" a="1"/>
  <c r="KB126" i="4" a="1"/>
  <c r="HE236" i="4" a="1"/>
  <c r="BO238" i="2" a="1"/>
  <c r="CJ238" i="2" a="1"/>
  <c r="EN238" i="4" a="1"/>
  <c r="JY112" i="4" a="1"/>
  <c r="FU90" i="2" a="1"/>
  <c r="FW129" i="2" a="1"/>
  <c r="JY120" i="4" a="1"/>
  <c r="JX89" i="4" a="1"/>
  <c r="FV205" i="2" a="1"/>
  <c r="BI234" i="2" a="1"/>
  <c r="FB238" i="4" a="1"/>
  <c r="JV91" i="4" a="1"/>
  <c r="JW97" i="4" a="1"/>
  <c r="JX37" i="4" a="1"/>
  <c r="JQ235" i="4" a="1"/>
  <c r="FX217" i="2" a="1"/>
  <c r="BE237" i="2" a="1"/>
  <c r="AY235" i="2" a="1"/>
  <c r="GR236" i="4" a="1"/>
  <c r="FV80" i="2" a="1"/>
  <c r="DS234" i="4" a="1"/>
  <c r="FY26" i="2" a="1"/>
  <c r="FW106" i="2" a="1"/>
  <c r="DT234" i="4" a="1"/>
  <c r="FI234" i="4" a="1"/>
  <c r="KA190" i="4" a="1"/>
  <c r="KA97" i="4" a="1"/>
  <c r="JV40" i="4" a="1"/>
  <c r="KC190" i="4" a="1"/>
  <c r="DI235" i="4" a="1"/>
  <c r="KC101" i="4" a="1"/>
  <c r="KA216" i="4" a="1"/>
  <c r="ED234" i="2" a="1"/>
  <c r="JV80" i="4" a="1"/>
  <c r="EN235" i="4" a="1"/>
  <c r="JC236" i="4" a="1"/>
  <c r="P237" i="2" a="1"/>
  <c r="IH234" i="4" a="1"/>
  <c r="FU21" i="2" a="1"/>
  <c r="EP238" i="4" a="1"/>
  <c r="JV140" i="4" a="1"/>
  <c r="FX161" i="2" a="1"/>
  <c r="JX207" i="4" a="1"/>
  <c r="Z236" i="2" a="1"/>
  <c r="CG235" i="2" a="1"/>
  <c r="FY178" i="2" a="1"/>
  <c r="JX201" i="4" a="1"/>
  <c r="FV37" i="2" a="1"/>
  <c r="CC237" i="2" a="1"/>
  <c r="JX99" i="4" a="1"/>
  <c r="JZ191" i="4" a="1"/>
  <c r="JX120" i="4" a="1"/>
  <c r="JZ42" i="4" a="1"/>
  <c r="EQ238" i="4" a="1"/>
  <c r="KC171" i="4" a="1"/>
  <c r="DN235" i="2" a="1"/>
  <c r="BM238" i="2" a="1"/>
  <c r="JY64" i="4" a="1"/>
  <c r="FV17" i="2" a="1"/>
  <c r="DI235" i="2" a="1"/>
  <c r="KA39" i="4" a="1"/>
  <c r="CG238" i="4" a="1"/>
  <c r="HC236" i="4" a="1"/>
  <c r="EN235" i="2" a="1"/>
  <c r="FY134" i="2" a="1"/>
  <c r="BA237" i="4" a="1"/>
  <c r="HG235" i="4" a="1"/>
  <c r="FY164" i="2" a="1"/>
  <c r="CP238" i="2" a="1"/>
  <c r="JZ210" i="4" a="1"/>
  <c r="DZ234" i="2" a="1"/>
  <c r="M238" i="2" a="1"/>
  <c r="JZ36" i="4" a="1"/>
  <c r="JW35" i="4" a="1"/>
  <c r="FW108" i="2" a="1"/>
  <c r="FW190" i="2" a="1"/>
  <c r="ET236" i="4" a="1"/>
  <c r="AD238" i="2" a="1"/>
  <c r="AZ237" i="2" a="1"/>
  <c r="KC233" i="4" a="1"/>
  <c r="JY140" i="4" a="1"/>
  <c r="FV28" i="2" a="1"/>
  <c r="FV128" i="2" a="1"/>
  <c r="FX210" i="2" a="1"/>
  <c r="JZ203" i="4" a="1"/>
  <c r="FY32" i="2" a="1"/>
  <c r="DO237" i="2" a="1"/>
  <c r="JW45" i="4" a="1"/>
  <c r="JZ105" i="4" a="1"/>
  <c r="FX136" i="2" a="1"/>
  <c r="KA113" i="4" a="1"/>
  <c r="FW113" i="2" a="1"/>
  <c r="FU35" i="2" a="1"/>
  <c r="JV117" i="4" a="1"/>
  <c r="P234" i="2" a="1"/>
  <c r="JY52" i="4" a="1"/>
  <c r="KB156" i="4" a="1"/>
  <c r="KC48" i="4" a="1"/>
  <c r="FY162" i="2" a="1"/>
  <c r="DY236" i="2" a="1"/>
  <c r="FQ234" i="4" a="1"/>
  <c r="JY76" i="4" a="1"/>
  <c r="JZ80" i="4" a="1"/>
  <c r="KA80" i="4" a="1"/>
  <c r="FT236" i="4" a="1"/>
  <c r="FU66" i="2" a="1"/>
  <c r="JZ18" i="4" a="1"/>
  <c r="DR238" i="2" a="1"/>
  <c r="FE236" i="4" a="1"/>
  <c r="KA163" i="4" a="1"/>
  <c r="KB72" i="4" a="1"/>
  <c r="Y237" i="2" a="1"/>
  <c r="JW23" i="4" a="1"/>
  <c r="JY181" i="4" a="1"/>
  <c r="BS238" i="2" a="1"/>
  <c r="FX148" i="2" a="1"/>
  <c r="FV215" i="2" a="1"/>
  <c r="DU236" i="2" a="1"/>
  <c r="GP237" i="4" a="1"/>
  <c r="CA234" i="2" a="1"/>
  <c r="EL234" i="4" a="1"/>
  <c r="FV154" i="2" a="1"/>
  <c r="JV107" i="4" a="1"/>
  <c r="HC238" i="4" a="1"/>
  <c r="AW238" i="2" a="1"/>
  <c r="FW78" i="2" a="1"/>
  <c r="FX64" i="2" a="1"/>
  <c r="FX45" i="2" a="1"/>
  <c r="JX175" i="4" a="1"/>
  <c r="KC145" i="4" a="1"/>
  <c r="KC209" i="4" a="1"/>
  <c r="AO236" i="4" a="1"/>
  <c r="EB235" i="2" a="1"/>
  <c r="JV193" i="4" a="1"/>
  <c r="DR237" i="4" a="1"/>
  <c r="FY16" i="2" a="1"/>
  <c r="JW215" i="4" a="1"/>
  <c r="JV70" i="4" a="1"/>
  <c r="FU138" i="2" a="1"/>
  <c r="FX233" i="2" a="1"/>
  <c r="FY117" i="2" a="1"/>
  <c r="JX156" i="4" a="1"/>
  <c r="FX51" i="2" a="1"/>
  <c r="CZ235" i="4" a="1"/>
  <c r="CD237" i="4" a="1"/>
  <c r="AA235" i="2" a="1"/>
  <c r="EG235" i="4" a="1"/>
  <c r="IQ234" i="4" a="1"/>
  <c r="BZ237" i="2" a="1"/>
  <c r="JV175" i="4" a="1"/>
  <c r="FU144" i="2" a="1"/>
  <c r="FU97" i="2" a="1"/>
  <c r="EM234" i="2" a="1"/>
  <c r="FW62" i="2" a="1"/>
  <c r="DV234" i="2" a="1"/>
  <c r="JY55" i="4" a="1"/>
  <c r="KA225" i="4" a="1"/>
  <c r="FX179" i="2" a="1"/>
  <c r="FX140" i="2" a="1"/>
  <c r="EA237" i="4" a="1"/>
  <c r="FV170" i="2" a="1"/>
  <c r="FX23" i="2" a="1"/>
  <c r="FV92" i="2" a="1"/>
  <c r="DE237" i="2" a="1"/>
  <c r="JL237" i="4" a="1"/>
  <c r="FV67" i="2" a="1"/>
  <c r="ET234" i="2" a="1"/>
  <c r="FU26" i="2" a="1"/>
  <c r="FY154" i="2" a="1"/>
  <c r="FW200" i="2" a="1"/>
  <c r="F237" i="4" a="1"/>
  <c r="KB98" i="4" a="1"/>
  <c r="DJ235" i="4" a="1"/>
  <c r="KB50" i="4" a="1"/>
  <c r="JW116" i="4" a="1"/>
  <c r="FX222" i="2" a="1"/>
  <c r="FV206" i="2" a="1"/>
  <c r="HH235" i="4" a="1"/>
  <c r="FY200" i="2" a="1"/>
  <c r="AG237" i="4" a="1"/>
  <c r="IO234" i="4" a="1"/>
  <c r="AR238" i="4" a="1"/>
  <c r="JY191" i="4" a="1"/>
  <c r="JW20" i="4" a="1"/>
  <c r="KA189" i="4" a="1"/>
  <c r="EN237" i="4" a="1"/>
  <c r="CC237" i="4" a="1"/>
  <c r="F237" i="2" a="1"/>
  <c r="FW71" i="2" a="1"/>
  <c r="BX236" i="4" a="1"/>
  <c r="JV116" i="4" a="1"/>
  <c r="BS236" i="4" a="1"/>
  <c r="EB236" i="2" a="1"/>
  <c r="KC81" i="4" a="1"/>
  <c r="AD236" i="2" a="1"/>
  <c r="KB104" i="4" a="1"/>
  <c r="JV233" i="4" a="1"/>
  <c r="FX22" i="2" a="1"/>
  <c r="FU152" i="2" a="1"/>
  <c r="JZ27" i="4" a="1"/>
  <c r="FV57" i="2" a="1"/>
  <c r="JZ198" i="4" a="1"/>
  <c r="JT236" i="4" a="1"/>
  <c r="BX237" i="4" a="1"/>
  <c r="JV54" i="4" a="1"/>
  <c r="KA174" i="4" a="1"/>
  <c r="KB146" i="4" a="1"/>
  <c r="BN234" i="2" a="1"/>
  <c r="GY236" i="4" a="1"/>
  <c r="FX27" i="2" a="1"/>
  <c r="DY235" i="4" a="1"/>
  <c r="KC141" i="4" a="1"/>
  <c r="AX235" i="4" a="1"/>
  <c r="KC60" i="4" a="1"/>
  <c r="FY120" i="2" a="1"/>
  <c r="FX220" i="2" a="1"/>
  <c r="JY144" i="4" a="1"/>
  <c r="KB116" i="4" a="1"/>
  <c r="JV111" i="4" a="1"/>
  <c r="FW159" i="2" a="1"/>
  <c r="KA86" i="4" a="1"/>
  <c r="KA96" i="4" a="1"/>
  <c r="EM237" i="2" a="1"/>
  <c r="FW119" i="2" a="1"/>
  <c r="KC84" i="4" a="1"/>
  <c r="CS236" i="2" a="1"/>
  <c r="FY230" i="2" a="1"/>
  <c r="JZ112" i="4" a="1"/>
  <c r="JY36" i="4" a="1"/>
  <c r="FV188" i="2" a="1"/>
  <c r="AP236" i="2" a="1"/>
  <c r="KB106" i="4" a="1"/>
  <c r="EL234" i="2" a="1"/>
  <c r="KA50" i="4" a="1"/>
  <c r="FW72" i="2" a="1"/>
  <c r="FY58" i="2" a="1"/>
  <c r="JV36" i="4" a="1"/>
  <c r="I234" i="4" a="1"/>
  <c r="BE235" i="2" a="1"/>
  <c r="KA33" i="4" a="1"/>
  <c r="AW234" i="4" a="1"/>
  <c r="JV192" i="4" a="1"/>
  <c r="DC237" i="4" a="1"/>
  <c r="FV69" i="2" a="1"/>
  <c r="W234" i="4" a="1"/>
  <c r="FW13" i="2" a="1"/>
  <c r="CQ238" i="2" a="1"/>
  <c r="JN234" i="4" a="1"/>
  <c r="CH234" i="2" a="1"/>
  <c r="HP235" i="4" a="1"/>
  <c r="FW93" i="2" a="1"/>
  <c r="FW51" i="2" a="1"/>
  <c r="JX52" i="4" a="1"/>
  <c r="KB55" i="4" a="1"/>
  <c r="KA124" i="4" a="1"/>
  <c r="CU237" i="4" a="1"/>
  <c r="KA31" i="4" a="1"/>
  <c r="FX19" i="2" a="1"/>
  <c r="FW69" i="2" a="1"/>
  <c r="FW131" i="2" a="1"/>
  <c r="JW128" i="4" a="1"/>
  <c r="FW213" i="2" a="1"/>
  <c r="HV236" i="4" a="1"/>
  <c r="DZ236" i="2" a="1"/>
  <c r="GG236" i="4" a="1"/>
  <c r="FV167" i="2" a="1"/>
  <c r="AG235" i="4" a="1"/>
  <c r="KC34" i="4" a="1"/>
  <c r="JI234" i="4" a="1"/>
  <c r="KB18" i="4" a="1"/>
  <c r="KB52" i="4" a="1"/>
  <c r="KC198" i="4" a="1"/>
  <c r="DM235" i="4" a="1"/>
  <c r="JY150" i="4" a="1"/>
  <c r="JV212" i="4" a="1"/>
  <c r="D235" i="4" a="1"/>
  <c r="FV68" i="2" a="1"/>
  <c r="GM235" i="4" a="1"/>
  <c r="KA199" i="4" a="1"/>
  <c r="JZ114" i="4" a="1"/>
  <c r="FY186" i="2" a="1"/>
  <c r="KC38" i="4" a="1"/>
  <c r="DN234" i="2" a="1"/>
  <c r="JW51" i="4" a="1"/>
  <c r="FV62" i="2" a="1"/>
  <c r="FV54" i="2" a="1"/>
  <c r="FX57" i="2" a="1"/>
  <c r="DL234" i="4" a="1"/>
  <c r="DN237" i="4" a="1"/>
  <c r="FW192" i="2" a="1"/>
  <c r="DJ237" i="2" a="1"/>
  <c r="FX173" i="2" a="1"/>
  <c r="IV238" i="4" a="1"/>
  <c r="KA64" i="4" a="1"/>
  <c r="FH238" i="2" a="1"/>
  <c r="JY133" i="4" a="1"/>
  <c r="JZ122" i="4" a="1"/>
  <c r="JV93" i="4" a="1"/>
  <c r="AX238" i="4" a="1"/>
  <c r="KA192" i="4" a="1"/>
  <c r="JX123" i="4" a="1"/>
  <c r="FY116" i="2" a="1"/>
  <c r="JX162" i="4" a="1"/>
  <c r="EM236" i="2" a="1"/>
  <c r="KB169" i="4" a="1"/>
  <c r="BJ235" i="2" a="1"/>
  <c r="FU115" i="2" a="1"/>
  <c r="AM238" i="2" a="1"/>
  <c r="KB201" i="4" a="1"/>
  <c r="FW137" i="2" a="1"/>
  <c r="KB173" i="4" a="1"/>
  <c r="JW100" i="4" a="1"/>
  <c r="FU10" i="2" a="1"/>
  <c r="BZ236" i="2" a="1"/>
  <c r="DO238" i="2" a="1"/>
  <c r="BL236" i="2" a="1"/>
  <c r="JW39" i="4" a="1"/>
  <c r="JX184" i="4" a="1"/>
  <c r="IB236" i="4" a="1"/>
  <c r="FV38" i="2" a="1"/>
  <c r="FV23" i="2" a="1"/>
  <c r="B238" i="4" a="1"/>
  <c r="DU237" i="2" a="1"/>
  <c r="DW236" i="4" a="1"/>
  <c r="FU25" i="2" a="1"/>
  <c r="FY41" i="2" a="1"/>
  <c r="DR236" i="2" a="1"/>
  <c r="CE235" i="2" a="1"/>
  <c r="JX56" i="4" a="1"/>
  <c r="JX145" i="4" a="1"/>
  <c r="KC110" i="4" a="1"/>
  <c r="JE238" i="4" a="1"/>
  <c r="JX59" i="4" a="1"/>
  <c r="P236" i="4" a="1"/>
  <c r="JX210" i="4" a="1"/>
  <c r="CD235" i="2" a="1"/>
  <c r="JW202" i="4" a="1"/>
  <c r="DE235" i="4" a="1"/>
  <c r="HN237" i="4" a="1"/>
  <c r="BZ234" i="4" a="1"/>
  <c r="EP234" i="4" a="1"/>
  <c r="CZ235" i="2" a="1"/>
  <c r="FV197" i="2" a="1"/>
  <c r="FP235" i="2" a="1"/>
  <c r="KA109" i="4" a="1"/>
  <c r="JZ155" i="4" a="1"/>
  <c r="EH236" i="2" a="1"/>
  <c r="IC236" i="4" a="1"/>
  <c r="BA234" i="2" a="1"/>
  <c r="EQ234" i="4" a="1"/>
  <c r="JW71" i="4" a="1"/>
  <c r="JX124" i="4" a="1"/>
  <c r="JU236" i="4" a="1"/>
  <c r="EW238" i="4" a="1"/>
  <c r="BQ235" i="4" a="1"/>
  <c r="JX85" i="4" a="1"/>
  <c r="JZ207" i="4" a="1"/>
  <c r="JY129" i="4" a="1"/>
  <c r="JY209" i="4" a="1"/>
  <c r="M235" i="2" a="1"/>
  <c r="I235" i="4" a="1"/>
  <c r="CF235" i="4" a="1"/>
  <c r="EK238" i="4" a="1"/>
  <c r="IO237" i="4" a="1"/>
  <c r="KC27" i="4" a="1"/>
  <c r="FW138" i="2" a="1"/>
  <c r="FX190" i="2" a="1"/>
  <c r="FW147" i="2" a="1"/>
  <c r="KA14" i="4" a="1"/>
  <c r="KA74" i="4" a="1"/>
  <c r="KB62" i="4" a="1"/>
  <c r="FB236" i="4" a="1"/>
  <c r="KA162" i="4" a="1"/>
  <c r="JY185" i="4" a="1"/>
  <c r="JZ159" i="4" a="1"/>
  <c r="JX9" i="4" a="1"/>
  <c r="FY156" i="2" a="1"/>
  <c r="GK238" i="4" a="1"/>
  <c r="JW198" i="4" a="1"/>
  <c r="KA72" i="4" a="1"/>
  <c r="JW184" i="4" a="1"/>
  <c r="Z237" i="4" a="1"/>
  <c r="DB237" i="4" a="1"/>
  <c r="AH235" i="2" a="1"/>
  <c r="JZ196" i="4" a="1"/>
  <c r="JY25" i="4" a="1"/>
  <c r="JZ200" i="4" a="1"/>
  <c r="AF237" i="2" a="1"/>
  <c r="J238" i="4" a="1"/>
  <c r="AJ236" i="2" a="1"/>
  <c r="FW15" i="2" a="1"/>
  <c r="CU235" i="2" a="1"/>
  <c r="JY80" i="4" a="1"/>
  <c r="KA63" i="4" a="1"/>
  <c r="JD235" i="4" a="1"/>
  <c r="FY223" i="2" a="1"/>
  <c r="FU20" i="2" a="1"/>
  <c r="FW202" i="2" a="1"/>
  <c r="JY132" i="4" a="1"/>
  <c r="FX96" i="2" a="1"/>
  <c r="JY86" i="4" a="1"/>
  <c r="KA213" i="4" a="1"/>
  <c r="D237" i="4" a="1"/>
  <c r="IS235" i="4" a="1"/>
  <c r="FW23" i="2" a="1"/>
  <c r="FU102" i="2" a="1"/>
  <c r="JV49" i="4" a="1"/>
  <c r="DN238" i="2" a="1"/>
  <c r="FB237" i="2" a="1"/>
  <c r="FU210" i="2" a="1"/>
  <c r="KA114" i="4" a="1"/>
  <c r="KA27" i="4" a="1"/>
  <c r="BA237" i="2" a="1"/>
  <c r="GH236" i="4" a="1"/>
  <c r="IW236" i="4" a="1"/>
  <c r="JW160" i="4" a="1"/>
  <c r="FI237" i="2" a="1"/>
  <c r="KB39" i="4" a="1"/>
  <c r="GT235" i="4" a="1"/>
  <c r="KC153" i="4" a="1"/>
  <c r="CX236" i="2" a="1"/>
  <c r="KA68" i="4" a="1"/>
  <c r="JV95" i="4" a="1"/>
  <c r="FV196" i="2" a="1"/>
  <c r="H234" i="4" a="1"/>
  <c r="KA53" i="4" a="1"/>
  <c r="BW238" i="2" a="1"/>
  <c r="CE237" i="2" a="1"/>
  <c r="JY39" i="4" a="1"/>
  <c r="V236" i="4" a="1"/>
  <c r="JZ91" i="4" a="1"/>
  <c r="JZ194" i="4" a="1"/>
  <c r="H237" i="4" a="1"/>
  <c r="JY101" i="4" a="1"/>
  <c r="KA54" i="4" a="1"/>
  <c r="CB235" i="2" a="1"/>
  <c r="BT234" i="4" a="1"/>
  <c r="FW177" i="2" a="1"/>
  <c r="EW235" i="2" a="1"/>
  <c r="JL236" i="4" a="1"/>
  <c r="KC7" i="4" a="1"/>
  <c r="GC235" i="4" a="1"/>
  <c r="JX96" i="4" a="1"/>
  <c r="JY223" i="4" a="1"/>
  <c r="KC167" i="4" a="1"/>
  <c r="KA219" i="4" a="1"/>
  <c r="KB28" i="4" a="1"/>
  <c r="FC234" i="2" a="1"/>
  <c r="JZ152" i="4" a="1"/>
  <c r="HO234" i="4" a="1"/>
  <c r="KC172" i="4" a="1"/>
  <c r="JV41" i="4" a="1"/>
  <c r="N238" i="2" a="1"/>
  <c r="CM238" i="4" a="1"/>
  <c r="JZ113" i="4" a="1"/>
  <c r="EX236" i="4" a="1"/>
  <c r="JZ195" i="4" a="1"/>
  <c r="Q238" i="4" a="1"/>
  <c r="KA232" i="4" a="1"/>
  <c r="FG235" i="2" a="1"/>
  <c r="B238" i="2" a="1"/>
  <c r="FX170" i="2" a="1"/>
  <c r="GU237" i="4" a="1"/>
  <c r="DD234" i="2" a="1"/>
  <c r="JW232" i="4" a="1"/>
  <c r="KC61" i="4" a="1"/>
  <c r="BW235" i="4" a="1"/>
  <c r="JZ228" i="4" a="1"/>
  <c r="FY11" i="2" a="1"/>
  <c r="JW30" i="4" a="1"/>
  <c r="FF235" i="2" a="1"/>
  <c r="FM234" i="4" a="1"/>
  <c r="FY226" i="2" a="1"/>
  <c r="AR238" i="2" a="1"/>
  <c r="EQ237" i="4" a="1"/>
  <c r="JZ86" i="4" a="1"/>
  <c r="G234" i="4" a="1"/>
  <c r="E238" i="2" a="1"/>
  <c r="JZ31" i="4" a="1"/>
  <c r="JY41" i="4" a="1"/>
  <c r="GM234" i="4" a="1"/>
  <c r="JX88" i="4" a="1"/>
  <c r="EX238" i="2" a="1"/>
  <c r="FJ236" i="4" a="1"/>
  <c r="FX101" i="2" a="1"/>
  <c r="GH237" i="4" a="1"/>
  <c r="FG237" i="2" a="1"/>
  <c r="GJ235" i="4" a="1"/>
  <c r="AK238" i="4" a="1"/>
  <c r="KB187" i="4" a="1"/>
  <c r="IE237" i="4" a="1"/>
  <c r="KC170" i="4" a="1"/>
  <c r="FX107" i="2" a="1"/>
  <c r="FX214" i="2" a="1"/>
  <c r="DV236" i="2" a="1"/>
  <c r="BR236" i="2" a="1"/>
  <c r="FW46" i="2" a="1"/>
  <c r="JV39" i="4" a="1"/>
  <c r="JZ41" i="4" a="1"/>
  <c r="FV220" i="2" a="1"/>
  <c r="JY147" i="4" a="1"/>
  <c r="FU212" i="2" a="1"/>
  <c r="JZ130" i="4" a="1"/>
  <c r="HA238" i="4" a="1"/>
  <c r="JZ75" i="4" a="1"/>
  <c r="KA227" i="4" a="1"/>
  <c r="JX170" i="4" a="1"/>
  <c r="FY77" i="2" a="1"/>
  <c r="KB228" i="4" a="1"/>
  <c r="EE234" i="4" a="1"/>
  <c r="CL236" i="4" a="1"/>
  <c r="FN235" i="4" a="1"/>
  <c r="FQ235" i="4" a="1"/>
  <c r="CB236" i="4" a="1"/>
  <c r="BB236" i="4" a="1"/>
  <c r="FV122" i="2" a="1"/>
  <c r="BH237" i="2" a="1"/>
  <c r="FW57" i="2" a="1"/>
  <c r="JI235" i="4" a="1"/>
  <c r="CT235" i="4" a="1"/>
  <c r="FY151" i="2" a="1"/>
  <c r="KB26" i="4" a="1"/>
  <c r="GO234" i="4" a="1"/>
  <c r="JX186" i="4" a="1"/>
  <c r="KB218" i="4" a="1"/>
  <c r="CI234" i="4" a="1"/>
  <c r="FX165" i="2" a="1"/>
  <c r="FX130" i="2" a="1"/>
  <c r="KC168" i="4" a="1"/>
  <c r="KC19" i="4" a="1"/>
  <c r="KB164" i="4" a="1"/>
  <c r="O235" i="2" a="1"/>
  <c r="CY238" i="4" a="1"/>
  <c r="JU237" i="4" a="1"/>
  <c r="FF237" i="4" a="1"/>
  <c r="JV208" i="4" a="1"/>
  <c r="EM238" i="4" a="1"/>
  <c r="FR236" i="2" a="1"/>
  <c r="KC122" i="4" a="1"/>
  <c r="FX145" i="2" a="1"/>
  <c r="FQ238" i="4" a="1"/>
  <c r="HD235" i="4" a="1"/>
  <c r="KB232" i="4" a="1"/>
  <c r="FU181" i="2" a="1"/>
  <c r="CK236" i="4" a="1"/>
  <c r="KB54" i="4" a="1"/>
  <c r="CB235" i="4" a="1"/>
  <c r="KB79" i="4" a="1"/>
  <c r="KA220" i="4" a="1"/>
  <c r="KC69" i="4" a="1"/>
  <c r="FV110" i="2" a="1"/>
  <c r="IR238" i="4" a="1"/>
  <c r="IV234" i="4" a="1"/>
  <c r="JX69" i="4" a="1"/>
  <c r="BV235" i="4" a="1"/>
  <c r="DQ238" i="4" a="1"/>
  <c r="AP236" i="4" a="1"/>
  <c r="JY130" i="4" a="1"/>
  <c r="HR237" i="4" a="1"/>
  <c r="FV15" i="2" a="1"/>
  <c r="FU60" i="2" a="1"/>
  <c r="BE235" i="4" a="1"/>
  <c r="HD236" i="4" a="1"/>
  <c r="JV84" i="4" a="1"/>
  <c r="FF238" i="4" a="1"/>
  <c r="JX225" i="4" a="1"/>
  <c r="BU236" i="4" a="1"/>
  <c r="JY176" i="4" a="1"/>
  <c r="GW236" i="4" a="1"/>
  <c r="GS238" i="4" a="1"/>
  <c r="AU234" i="2" a="1"/>
  <c r="FE237" i="2" a="1"/>
  <c r="JW16" i="4" a="1"/>
  <c r="CN235" i="2" a="1"/>
  <c r="KC104" i="4" a="1"/>
  <c r="FY180" i="2" a="1"/>
  <c r="F234" i="2" a="1"/>
  <c r="KB193" i="4" a="1"/>
  <c r="JX15" i="4" a="1"/>
  <c r="IN234" i="4" a="1"/>
  <c r="JY9" i="4" a="1"/>
  <c r="GD235" i="4" a="1"/>
  <c r="JZ101" i="4" a="1"/>
  <c r="JV72" i="4" a="1"/>
  <c r="BV237" i="4" a="1"/>
  <c r="JV172" i="4" a="1"/>
  <c r="FY113" i="2" a="1"/>
  <c r="FQ237" i="2" a="1"/>
  <c r="KB42" i="4" a="1"/>
  <c r="FW112" i="2" a="1"/>
  <c r="BL237" i="4" a="1"/>
  <c r="JY155" i="4" a="1"/>
  <c r="FX225" i="2" a="1"/>
  <c r="JW163" i="4" a="1"/>
  <c r="IL238" i="4" a="1"/>
  <c r="FY29" i="2" a="1"/>
  <c r="BL238" i="4" a="1"/>
  <c r="JW57" i="4" a="1"/>
  <c r="EK236" i="2" a="1"/>
  <c r="DW234" i="4" a="1"/>
  <c r="JB236" i="4" a="1"/>
  <c r="JY151" i="4" a="1"/>
  <c r="JW80" i="4" a="1"/>
  <c r="GA238" i="4" a="1"/>
  <c r="KB44" i="4" a="1"/>
  <c r="JX127" i="4" a="1"/>
  <c r="JZ9" i="4" a="1"/>
  <c r="CO237" i="4" a="1"/>
  <c r="V237" i="2" a="1"/>
  <c r="FU235" i="4" a="1"/>
  <c r="ID237" i="4" a="1"/>
  <c r="AS238" i="2" a="1"/>
  <c r="FU148" i="2" a="1"/>
  <c r="JV163" i="4" a="1"/>
  <c r="JW62" i="4" a="1"/>
  <c r="KA202" i="4" a="1"/>
  <c r="CV237" i="4" a="1"/>
  <c r="JX167" i="4" a="1"/>
  <c r="KB86" i="4" a="1"/>
  <c r="FH238" i="4" a="1"/>
  <c r="FY212" i="2" a="1"/>
  <c r="FV124" i="2" a="1"/>
  <c r="JV156" i="4" a="1"/>
  <c r="FY89" i="2" a="1"/>
  <c r="JV74" i="4" a="1"/>
  <c r="HY238" i="4" a="1"/>
  <c r="JY221" i="4" a="1"/>
  <c r="FW121" i="2" a="1"/>
  <c r="JY26" i="4" a="1"/>
  <c r="JV11" i="4" a="1"/>
  <c r="CJ235" i="2" a="1"/>
  <c r="CI235" i="2" a="1"/>
  <c r="JV151" i="4" a="1"/>
  <c r="HD237" i="4" a="1"/>
  <c r="FK234" i="4" a="1"/>
  <c r="IK237" i="4" a="1"/>
  <c r="IN235" i="4" a="1"/>
  <c r="JZ12" i="4" a="1"/>
  <c r="FX172" i="2" a="1"/>
  <c r="AX235" i="2" a="1"/>
  <c r="EH238" i="4" a="1"/>
  <c r="JW190" i="4" a="1"/>
  <c r="EV236" i="4" a="1"/>
  <c r="KB114" i="4" a="1"/>
  <c r="DM236" i="2" a="1"/>
  <c r="JW13" i="4" a="1"/>
  <c r="KA194" i="4" a="1"/>
  <c r="GR234" i="4" a="1"/>
  <c r="FY124" i="2" a="1"/>
  <c r="JY51" i="4" a="1"/>
  <c r="FV125" i="2" a="1"/>
  <c r="EV234" i="2" a="1"/>
  <c r="FV64" i="2" a="1"/>
  <c r="JW123" i="4" a="1"/>
  <c r="JY104" i="4" a="1"/>
  <c r="FV84" i="2" a="1"/>
  <c r="KC82" i="4" a="1"/>
  <c r="FO237" i="4" a="1"/>
  <c r="JV181" i="4" a="1"/>
  <c r="C236" i="2" a="1"/>
  <c r="KC31" i="4" a="1"/>
  <c r="FW158" i="2" a="1"/>
  <c r="FK237" i="2" a="1"/>
  <c r="JY43" i="4" a="1"/>
  <c r="FY184" i="2" a="1"/>
  <c r="FW186" i="2" a="1"/>
  <c r="JV94" i="4" a="1"/>
  <c r="KC126" i="4" a="1"/>
  <c r="CA236" i="4" a="1"/>
  <c r="JZ123" i="4" a="1"/>
  <c r="JY35" i="4" a="1"/>
  <c r="KC17" i="4" a="1"/>
  <c r="FX61" i="2" a="1"/>
  <c r="FX128" i="2" a="1"/>
  <c r="CI234" i="2" a="1"/>
  <c r="DN237" i="2" a="1"/>
  <c r="KA169" i="4" a="1"/>
  <c r="KC197" i="4" a="1"/>
  <c r="FW144" i="2" a="1"/>
  <c r="FY86" i="2" a="1"/>
  <c r="FV114" i="2" a="1"/>
  <c r="KB100" i="4" a="1"/>
  <c r="FU65" i="2" a="1"/>
  <c r="JX197" i="4" a="1"/>
  <c r="BZ238" i="4" a="1"/>
  <c r="JW34" i="4" a="1"/>
  <c r="DS236" i="4" a="1"/>
  <c r="JX146" i="4" a="1"/>
  <c r="JY220" i="4" a="1"/>
  <c r="FW22" i="2" a="1"/>
  <c r="M236" i="2" a="1"/>
  <c r="JX53" i="4" a="1"/>
  <c r="EO237" i="4" a="1"/>
  <c r="JY11" i="4" a="1"/>
  <c r="KC176" i="4" a="1"/>
  <c r="FW215" i="2" a="1"/>
  <c r="JW118" i="4" a="1"/>
  <c r="FH235" i="2" a="1"/>
  <c r="DK238" i="2" a="1"/>
  <c r="FU40" i="2" a="1"/>
  <c r="KC117" i="4" a="1"/>
  <c r="JZ90" i="4" a="1"/>
  <c r="KA24" i="4" a="1"/>
  <c r="FV101" i="2" a="1"/>
  <c r="FV50" i="2" a="1"/>
  <c r="JV179" i="4" a="1"/>
  <c r="JV144" i="4" a="1"/>
  <c r="KC95" i="4" a="1"/>
  <c r="FY169" i="2" a="1"/>
  <c r="DJ237" i="4" a="1"/>
  <c r="KC96" i="4" a="1"/>
  <c r="FX169" i="2" a="1"/>
  <c r="FX237" i="4" a="1"/>
  <c r="FU77" i="2" a="1"/>
  <c r="BV234" i="4" a="1"/>
  <c r="FV100" i="2" a="1"/>
  <c r="IF234" i="4" a="1"/>
  <c r="DL234" i="2" a="1"/>
  <c r="JZ82" i="4" a="1"/>
  <c r="JY186" i="4" a="1"/>
  <c r="JY88" i="4" a="1"/>
  <c r="BM234" i="2" a="1"/>
  <c r="JZ73" i="4" a="1"/>
  <c r="DM234" i="4" a="1"/>
  <c r="FY62" i="2" a="1"/>
  <c r="KC159" i="4" a="1"/>
  <c r="KB207" i="4" a="1"/>
  <c r="FA237" i="4" a="1"/>
  <c r="KC99" i="4" a="1"/>
  <c r="FV189" i="2" a="1"/>
  <c r="JV139" i="4" a="1"/>
  <c r="BJ238" i="2" a="1"/>
  <c r="HM237" i="4" a="1"/>
  <c r="JV138" i="4" a="1"/>
  <c r="DO234" i="2" a="1"/>
  <c r="JY46" i="4" a="1"/>
  <c r="BP238" i="2" a="1"/>
  <c r="DB237" i="2" a="1"/>
  <c r="FX75" i="2" a="1"/>
  <c r="KB148" i="4" a="1"/>
  <c r="FU42" i="2" a="1"/>
  <c r="FY125" i="2" a="1"/>
  <c r="IY234" i="4" a="1"/>
  <c r="W235" i="2" a="1"/>
  <c r="FX111" i="2" a="1"/>
  <c r="JV56" i="4" a="1"/>
  <c r="JV153" i="4" a="1"/>
  <c r="FU105" i="2" a="1"/>
  <c r="JX110" i="4" a="1"/>
  <c r="FY152" i="2" a="1"/>
  <c r="EZ237" i="2" a="1"/>
  <c r="KA222" i="4" a="1"/>
  <c r="BY236" i="2" a="1"/>
  <c r="KB32" i="4" a="1"/>
  <c r="KC142" i="4" a="1"/>
  <c r="EK237" i="2" a="1"/>
  <c r="JY37" i="4" a="1"/>
  <c r="JY184" i="4" a="1"/>
  <c r="FU198" i="2" a="1"/>
  <c r="C235" i="2" a="1"/>
  <c r="FX7" i="2" a="1"/>
  <c r="KB168" i="4" a="1"/>
  <c r="EX236" i="2" a="1"/>
  <c r="FU13" i="2" a="1"/>
  <c r="KA228" i="4" a="1"/>
  <c r="CX237" i="2" a="1"/>
  <c r="FV184" i="2" a="1"/>
  <c r="KB110" i="4" a="1"/>
  <c r="JZ135" i="4" a="1"/>
  <c r="GV238" i="4" a="1"/>
  <c r="ET238" i="4" a="1"/>
  <c r="FV87" i="2" a="1"/>
  <c r="JX13" i="4" a="1"/>
  <c r="DX237" i="2" a="1"/>
  <c r="FV19" i="2" a="1"/>
  <c r="CY236" i="2" a="1"/>
  <c r="JX216" i="4" a="1"/>
  <c r="FW19" i="2" a="1"/>
  <c r="FX13" i="2" a="1"/>
  <c r="JZ163" i="4" a="1"/>
  <c r="KC114" i="4" a="1"/>
  <c r="FM234" i="2" a="1"/>
  <c r="IM238" i="4" a="1"/>
  <c r="KC173" i="4" a="1"/>
  <c r="JW169" i="4" a="1"/>
  <c r="KA18" i="4" a="1"/>
  <c r="KB118" i="4" a="1"/>
  <c r="DS238" i="4" a="1"/>
  <c r="FY100" i="2" a="1"/>
  <c r="DC236" i="2" a="1"/>
  <c r="KA105" i="4" a="1"/>
  <c r="FV218" i="2" a="1"/>
  <c r="JV13" i="4" a="1"/>
  <c r="KC181" i="4" a="1"/>
  <c r="JC234" i="4" a="1"/>
  <c r="JX132" i="4" a="1"/>
  <c r="FU149" i="2" a="1"/>
  <c r="JZ156" i="4" a="1"/>
  <c r="JO235" i="4" a="1"/>
  <c r="CF234" i="2" a="1"/>
  <c r="EE235" i="4" a="1"/>
  <c r="KA42" i="4" a="1"/>
  <c r="FY9" i="2" a="1"/>
  <c r="DC238" i="4" a="1"/>
  <c r="JV16" i="4" a="1"/>
  <c r="KC53" i="4" a="1"/>
  <c r="IW235" i="4" a="1"/>
  <c r="IN238" i="4" a="1"/>
  <c r="P235" i="2" a="1"/>
  <c r="GY235" i="4" a="1"/>
  <c r="ER236" i="4" a="1"/>
  <c r="FX116" i="2" a="1"/>
  <c r="BV236" i="2" a="1"/>
  <c r="FV56" i="2" a="1"/>
  <c r="FY163" i="2" a="1"/>
  <c r="FV226" i="2" a="1"/>
  <c r="FP236" i="2" a="1"/>
  <c r="JX75" i="4" a="1"/>
  <c r="JW18" i="4" a="1"/>
  <c r="GU235" i="4" a="1"/>
  <c r="JX107" i="4" a="1"/>
  <c r="BQ234" i="4" a="1"/>
  <c r="FY111" i="2" a="1"/>
  <c r="JZ85" i="4" a="1"/>
  <c r="CG237" i="4" a="1"/>
  <c r="DP236" i="2" a="1"/>
  <c r="IO235" i="4" a="1"/>
  <c r="JY31" i="4" a="1"/>
  <c r="JZ47" i="4" a="1"/>
  <c r="CP234" i="4" a="1"/>
  <c r="KA20" i="4" a="1"/>
  <c r="EB236" i="4" a="1"/>
  <c r="JW48" i="4" a="1"/>
  <c r="FL235" i="2" a="1"/>
  <c r="AN237" i="4" a="1"/>
  <c r="X236" i="4" a="1"/>
  <c r="FW115" i="2" a="1"/>
  <c r="JZ161" i="4" a="1"/>
  <c r="U238" i="4" a="1"/>
  <c r="BQ236" i="4" a="1"/>
  <c r="FY141" i="2" a="1"/>
  <c r="FY234" i="4" a="1"/>
  <c r="JW14" i="4" a="1"/>
  <c r="FY85" i="2" a="1"/>
  <c r="BX234" i="2" a="1"/>
  <c r="FW16" i="2" a="1"/>
  <c r="KB224" i="4" a="1"/>
  <c r="JW96" i="4" a="1"/>
  <c r="FV169" i="2" a="1"/>
  <c r="CO238" i="4" a="1"/>
  <c r="AO238" i="4" a="1"/>
  <c r="CV234" i="4" a="1"/>
  <c r="HT234" i="4" a="1"/>
  <c r="KA7" i="4" a="1"/>
  <c r="JZ29" i="4" a="1"/>
  <c r="CN237" i="2" a="1"/>
  <c r="KC134" i="4" a="1"/>
  <c r="CH237" i="4" a="1"/>
  <c r="AQ237" i="4" a="1"/>
  <c r="FU215" i="2" a="1"/>
  <c r="ED238" i="2" a="1"/>
  <c r="FU137" i="2" a="1"/>
  <c r="FV18" i="2" a="1"/>
  <c r="EP235" i="2" a="1"/>
  <c r="FY203" i="2" a="1"/>
  <c r="JW91" i="4" a="1"/>
  <c r="KA152" i="4" a="1"/>
  <c r="FY93" i="2" a="1"/>
  <c r="DG238" i="2" a="1"/>
  <c r="JX190" i="4" a="1"/>
  <c r="JZ178" i="4" a="1"/>
  <c r="BL235" i="2" a="1"/>
  <c r="KB149" i="4" a="1"/>
  <c r="KA35" i="4" a="1"/>
  <c r="EF235" i="4" a="1"/>
  <c r="GE237" i="4" a="1"/>
  <c r="FU91" i="2" a="1"/>
  <c r="FI236" i="2" a="1"/>
  <c r="EJ235" i="4" a="1"/>
  <c r="KA140" i="4" a="1"/>
  <c r="DY238" i="2" a="1"/>
  <c r="JW61" i="4" a="1"/>
  <c r="GO237" i="4" a="1"/>
  <c r="JV21" i="4" a="1"/>
  <c r="FY69" i="2" a="1"/>
  <c r="FV115" i="2" a="1"/>
  <c r="FM235" i="4" a="1"/>
  <c r="CT236" i="2" a="1"/>
  <c r="FW26" i="2" a="1"/>
  <c r="KA76" i="4" a="1"/>
  <c r="FU92" i="2" a="1"/>
  <c r="JW141" i="4" a="1"/>
  <c r="AJ235" i="4" a="1"/>
  <c r="JZ136" i="4" a="1"/>
  <c r="FW196" i="2" a="1"/>
  <c r="JZ216" i="4" a="1"/>
  <c r="W236" i="4" a="1"/>
  <c r="FE234" i="2" a="1"/>
  <c r="FY98" i="2" a="1"/>
  <c r="HF236" i="4" a="1"/>
  <c r="FR234" i="2" a="1"/>
  <c r="KA84" i="4" a="1"/>
  <c r="FW176" i="2" a="1"/>
  <c r="JY30" i="4" a="1"/>
  <c r="AZ238" i="2" a="1"/>
  <c r="JY127" i="4" a="1"/>
  <c r="DV234" i="4" a="1"/>
  <c r="KB128" i="4" a="1"/>
  <c r="FY73" i="2" a="1"/>
  <c r="FB237" i="4" a="1"/>
  <c r="IT235" i="4" a="1"/>
  <c r="FX138" i="2" a="1"/>
  <c r="IG238" i="4" a="1"/>
  <c r="JZ13" i="4" a="1"/>
  <c r="FX50" i="2" a="1"/>
  <c r="W238" i="4" a="1"/>
  <c r="BT234" i="2" a="1"/>
  <c r="JW178" i="4" a="1"/>
  <c r="AR235" i="4" a="1"/>
  <c r="B234" i="2" a="1"/>
  <c r="KC136" i="4" a="1"/>
  <c r="KB81" i="4" a="1"/>
  <c r="FY88" i="2" a="1"/>
  <c r="JZ110" i="4" a="1"/>
  <c r="JW132" i="4" a="1"/>
  <c r="FW24" i="2" a="1"/>
  <c r="FU104" i="2" a="1"/>
  <c r="CP235" i="2" a="1"/>
  <c r="JV38" i="4" a="1"/>
  <c r="JY106" i="4" a="1"/>
  <c r="JY109" i="4" a="1"/>
  <c r="JW193" i="4" a="1"/>
  <c r="FU199" i="2" a="1"/>
  <c r="BG237" i="2" a="1"/>
  <c r="KC94" i="4" a="1"/>
  <c r="FV228" i="2" a="1"/>
  <c r="AH237" i="2" a="1"/>
  <c r="AH236" i="4" a="1"/>
  <c r="CY235" i="2" a="1"/>
  <c r="DB238" i="4" a="1"/>
  <c r="KC39" i="4" a="1"/>
  <c r="FC235" i="4" a="1"/>
  <c r="JW8" i="4" a="1"/>
  <c r="DZ234" i="4" a="1"/>
  <c r="CZ234" i="4" a="1"/>
  <c r="R235" i="4" a="1"/>
  <c r="KA191" i="4" a="1"/>
  <c r="BX238" i="2" a="1"/>
  <c r="DN238" i="4" a="1"/>
  <c r="DP236" i="4" a="1"/>
  <c r="IH237" i="4" a="1"/>
  <c r="FX228" i="2" a="1"/>
  <c r="KB97" i="4" a="1"/>
  <c r="FV136" i="2" a="1"/>
  <c r="KA26" i="4" a="1"/>
  <c r="FW88" i="2" a="1"/>
  <c r="JV110" i="4" a="1"/>
  <c r="FV160" i="2" a="1"/>
  <c r="BB235" i="2" a="1"/>
  <c r="JV189" i="4" a="1"/>
  <c r="JW110" i="4" a="1"/>
  <c r="KB120" i="4" a="1"/>
  <c r="FU213" i="2" a="1"/>
  <c r="FD237" i="4" a="1"/>
  <c r="KC165" i="4" a="1"/>
  <c r="KC219" i="4" a="1"/>
  <c r="GT234" i="4" a="1"/>
  <c r="KA135" i="4" a="1"/>
  <c r="FW20" i="2" a="1"/>
  <c r="H235" i="4" a="1"/>
  <c r="CK238" i="2" a="1"/>
  <c r="JY207" i="4" a="1"/>
  <c r="FW231" i="2" a="1"/>
  <c r="GX234" i="4" a="1"/>
  <c r="FJ236" i="2" a="1"/>
  <c r="JY60" i="4" a="1"/>
  <c r="JZ166" i="4" a="1"/>
  <c r="JV118" i="4" a="1"/>
  <c r="KA151" i="4" a="1"/>
  <c r="FX29" i="2" a="1"/>
  <c r="JX97" i="4" a="1"/>
  <c r="FV212" i="2" a="1"/>
  <c r="JW55" i="4" a="1"/>
  <c r="JZ100" i="4" a="1"/>
  <c r="FX144" i="2" a="1"/>
  <c r="IT234" i="4" a="1"/>
  <c r="JW191" i="4" a="1"/>
  <c r="DH235" i="4" a="1"/>
  <c r="BV234" i="2" a="1"/>
  <c r="FX34" i="2" a="1"/>
  <c r="KA211" i="4" a="1"/>
  <c r="KB185" i="4" a="1"/>
  <c r="KC108" i="4" a="1"/>
  <c r="FY127" i="2" a="1"/>
  <c r="FU228" i="2" a="1"/>
  <c r="GQ238" i="4" a="1"/>
  <c r="JS236" i="4" a="1"/>
  <c r="JW28" i="4" a="1"/>
  <c r="HW237" i="4" a="1"/>
  <c r="JV114" i="4" a="1"/>
  <c r="G238" i="4" a="1"/>
  <c r="GB235" i="4" a="1"/>
  <c r="FU12" i="2" a="1"/>
  <c r="JX34" i="4" a="1"/>
  <c r="O236" i="2" a="1"/>
  <c r="AW236" i="2" a="1"/>
  <c r="KB151" i="4" a="1"/>
  <c r="KB75" i="4" a="1"/>
  <c r="JL238" i="4" a="1"/>
  <c r="BS234" i="4" a="1"/>
  <c r="E237" i="2" a="1"/>
  <c r="FX176" i="2" a="1"/>
  <c r="JZ14" i="4" a="1"/>
  <c r="JZ205" i="4" a="1"/>
  <c r="FU223" i="2" a="1"/>
  <c r="FU197" i="2" a="1"/>
  <c r="FX223" i="2" a="1"/>
  <c r="JX147" i="4" a="1"/>
  <c r="JY230" i="4" a="1"/>
  <c r="FV234" i="4" a="1"/>
  <c r="JR234" i="4" a="1"/>
  <c r="CF234" i="4" a="1"/>
  <c r="FU135" i="2" a="1"/>
  <c r="FY227" i="2" a="1"/>
  <c r="KB215" i="4" a="1"/>
  <c r="CA238" i="2" a="1"/>
  <c r="GH234" i="4" a="1"/>
  <c r="FY21" i="2" a="1"/>
  <c r="JW142" i="4" a="1"/>
  <c r="CM237" i="4" a="1"/>
  <c r="JW32" i="4" a="1"/>
  <c r="BO234" i="4" a="1"/>
  <c r="FW174" i="2" a="1"/>
  <c r="CQ234" i="4" a="1"/>
  <c r="FX93" i="2" a="1"/>
  <c r="JZ224" i="4" a="1"/>
  <c r="FU28" i="2" a="1"/>
  <c r="JX134" i="4" a="1"/>
  <c r="DW235" i="4" a="1"/>
  <c r="FJ234" i="2" a="1"/>
  <c r="KA209" i="4" a="1"/>
  <c r="DZ237" i="4" a="1"/>
  <c r="KB159" i="4" a="1"/>
  <c r="JY100" i="4" a="1"/>
  <c r="FW214" i="2" a="1"/>
  <c r="JJ237" i="4" a="1"/>
  <c r="X238" i="2" a="1"/>
  <c r="FE236" i="2" a="1"/>
  <c r="JX177" i="4" a="1"/>
  <c r="FY167" i="2" a="1"/>
  <c r="HB238" i="4" a="1"/>
  <c r="JV7" i="4" a="1"/>
  <c r="FU165" i="2" a="1"/>
  <c r="FW134" i="2" a="1"/>
  <c r="JW87" i="4" a="1"/>
  <c r="EO237" i="2" a="1"/>
  <c r="CB236" i="2" a="1"/>
  <c r="CG238" i="2" a="1"/>
  <c r="JV98" i="4" a="1"/>
  <c r="KA141" i="4" a="1"/>
  <c r="GU236" i="4" a="1"/>
  <c r="JW120" i="4" a="1"/>
  <c r="FV148" i="2" a="1"/>
  <c r="I235" i="2" a="1"/>
  <c r="JV121" i="4" a="1"/>
  <c r="JX91" i="4" a="1"/>
  <c r="BB236" i="2" a="1"/>
  <c r="AZ237" i="4" a="1"/>
  <c r="JY65" i="4" a="1"/>
  <c r="JY202" i="4" a="1"/>
  <c r="DW236" i="2" a="1"/>
  <c r="FX194" i="2" a="1"/>
  <c r="IS238" i="4" a="1"/>
  <c r="KA198" i="4" a="1"/>
  <c r="JX194" i="4" a="1"/>
  <c r="FU121" i="2" a="1"/>
  <c r="B236" i="2" a="1"/>
  <c r="JY97" i="4" a="1"/>
  <c r="FU153" i="2" a="1"/>
  <c r="CC235" i="4" a="1"/>
  <c r="BH235" i="4" a="1"/>
  <c r="IJ234" i="4" a="1"/>
  <c r="FY76" i="2" a="1"/>
  <c r="DE234" i="4" a="1"/>
  <c r="FX168" i="2" a="1"/>
  <c r="CI238" i="4" a="1"/>
  <c r="FX102" i="2" a="1"/>
  <c r="JW131" i="4" a="1"/>
  <c r="KB134" i="4" a="1"/>
  <c r="DW238" i="4" a="1"/>
  <c r="JX44" i="4" a="1"/>
  <c r="KC133" i="4" a="1"/>
  <c r="JX17" i="4" a="1"/>
  <c r="JX144" i="4" a="1"/>
  <c r="FU227" i="2" a="1"/>
  <c r="AI236" i="4" a="1"/>
  <c r="EW237" i="4" a="1"/>
  <c r="KA167" i="4" a="1"/>
  <c r="FV193" i="2" a="1"/>
  <c r="KA203" i="4" a="1"/>
  <c r="JV34" i="4" a="1"/>
  <c r="JY111" i="4" a="1"/>
  <c r="IU235" i="4" a="1"/>
  <c r="JA234" i="4" a="1"/>
  <c r="FU146" i="2" a="1"/>
  <c r="DA238" i="4" a="1"/>
  <c r="IQ237" i="4" a="1"/>
  <c r="JW70" i="4" a="1"/>
  <c r="FX234" i="4" a="1"/>
  <c r="FV164" i="2" a="1"/>
  <c r="FX120" i="2" a="1"/>
  <c r="JY59" i="4" a="1"/>
  <c r="FU177" i="2" a="1"/>
  <c r="KB58" i="4" a="1"/>
  <c r="KA83" i="4" a="1"/>
  <c r="HA237" i="4" a="1"/>
  <c r="JK237" i="4" a="1"/>
  <c r="BX237" i="2" a="1"/>
  <c r="JF234" i="4" a="1"/>
  <c r="JX168" i="4" a="1"/>
  <c r="EX235" i="4" a="1"/>
  <c r="FW31" i="2" a="1"/>
  <c r="FV44" i="2" a="1"/>
  <c r="HA236" i="4" a="1"/>
  <c r="FX21" i="2" a="1"/>
  <c r="HR238" i="4" a="1"/>
  <c r="JX74" i="4" a="1"/>
  <c r="DG238" i="4" a="1"/>
  <c r="FU94" i="2" a="1"/>
  <c r="KB125" i="4" a="1"/>
  <c r="FU38" i="2" a="1"/>
  <c r="FX200" i="2" a="1"/>
  <c r="N235" i="2" a="1"/>
  <c r="GN237" i="4" a="1"/>
  <c r="FW55" i="2" a="1"/>
  <c r="JX185" i="4" a="1"/>
  <c r="FV98" i="2" a="1"/>
  <c r="FY49" i="2" a="1"/>
  <c r="KC47" i="4" a="1"/>
  <c r="FW128" i="2" a="1"/>
  <c r="BE234" i="2" a="1"/>
  <c r="Y235" i="4" a="1"/>
  <c r="JV53" i="4" a="1"/>
  <c r="FU127" i="2" a="1"/>
  <c r="KB150" i="4" a="1"/>
  <c r="FK235" i="2" a="1"/>
  <c r="CI237" i="4" a="1"/>
  <c r="KB209" i="4" a="1"/>
  <c r="FW77" i="2" a="1"/>
  <c r="FX146" i="2" a="1"/>
  <c r="FD236" i="4" a="1"/>
  <c r="CS235" i="4" a="1"/>
  <c r="JY168" i="4" a="1"/>
  <c r="EZ238" i="4" a="1"/>
  <c r="JX62" i="4" a="1"/>
  <c r="JY203" i="4" a="1"/>
  <c r="DU237" i="4" a="1"/>
  <c r="DR235" i="4" a="1"/>
  <c r="FW227" i="2" a="1"/>
  <c r="BS237" i="4" a="1"/>
  <c r="AY238" i="4" a="1"/>
  <c r="JX166" i="4" a="1"/>
  <c r="T234" i="4" a="1"/>
  <c r="FV222" i="2" a="1"/>
  <c r="JW81" i="4" a="1"/>
  <c r="DQ236" i="2" a="1"/>
  <c r="CL235" i="2" a="1"/>
  <c r="AG235" i="2" a="1"/>
  <c r="FY50" i="2" a="1"/>
  <c r="KB107" i="4" a="1"/>
  <c r="AC235" i="2" a="1"/>
  <c r="FX166" i="2" a="1"/>
  <c r="FU189" i="2" a="1"/>
  <c r="AV238" i="2" a="1"/>
  <c r="BM237" i="4" a="1"/>
  <c r="JW216" i="4" a="1"/>
  <c r="ED237" i="4" a="1"/>
  <c r="FV155" i="2" a="1"/>
  <c r="AQ238" i="4" a="1"/>
  <c r="DI238" i="4" a="1"/>
  <c r="IK234" i="4" a="1"/>
  <c r="FU44" i="2" a="1"/>
  <c r="BP237" i="4" a="1"/>
  <c r="FR238" i="2" a="1"/>
  <c r="KC118" i="4" a="1"/>
  <c r="FV171" i="2" a="1"/>
  <c r="E235" i="2" a="1"/>
  <c r="JV18" i="4" a="1"/>
  <c r="EE237" i="4" a="1"/>
  <c r="DI237" i="4" a="1"/>
  <c r="FV168" i="2" a="1"/>
  <c r="IC237" i="4" a="1"/>
  <c r="FX14" i="2" a="1"/>
  <c r="KC18" i="4" a="1"/>
  <c r="KA139" i="4" a="1"/>
  <c r="JZ78" i="4" a="1"/>
  <c r="FX72" i="2" a="1"/>
  <c r="FW98" i="2" a="1"/>
  <c r="KB73" i="4" a="1"/>
  <c r="FV74" i="2" a="1"/>
  <c r="CR236" i="2" a="1"/>
  <c r="BS235" i="4" a="1"/>
  <c r="IW238" i="4" a="1"/>
  <c r="BY235" i="4" a="1"/>
  <c r="JV136" i="4" a="1"/>
  <c r="JZ61" i="4" a="1"/>
  <c r="BK236" i="4" a="1"/>
  <c r="KC73" i="4" a="1"/>
  <c r="JV9" i="4" a="1"/>
  <c r="JV228" i="4" a="1"/>
  <c r="JY232" i="4" a="1"/>
  <c r="FU200" i="2" a="1"/>
  <c r="GG235" i="4" a="1"/>
  <c r="BQ238" i="2" a="1"/>
  <c r="HX237" i="4" a="1"/>
  <c r="KB203" i="4" a="1"/>
  <c r="JX71" i="4" a="1"/>
  <c r="FK234" i="2" a="1"/>
  <c r="CD234" i="2" a="1"/>
  <c r="FU17" i="2" a="1"/>
  <c r="DD237" i="2" a="1"/>
  <c r="JY210" i="4" a="1"/>
  <c r="FY136" i="2" a="1"/>
  <c r="KB46" i="4" a="1"/>
  <c r="KA214" i="4" a="1"/>
  <c r="DH238" i="4" a="1"/>
  <c r="EV238" i="4" a="1"/>
  <c r="DP234" i="2" a="1"/>
  <c r="KB19" i="4" a="1"/>
  <c r="FX163" i="2" a="1"/>
  <c r="JY57" i="4" a="1"/>
  <c r="FU205" i="2" a="1"/>
  <c r="JZ35" i="4" a="1"/>
  <c r="FY121" i="2" a="1"/>
  <c r="BK237" i="4" a="1"/>
  <c r="HI238" i="4" a="1"/>
  <c r="FY55" i="2" a="1"/>
  <c r="KA148" i="4" a="1"/>
  <c r="JY156" i="4" a="1"/>
  <c r="KC78" i="4" a="1"/>
  <c r="FY74" i="2" a="1"/>
  <c r="EK235" i="4" a="1"/>
  <c r="BF235" i="2" a="1"/>
  <c r="JW146" i="4" a="1"/>
  <c r="JV207" i="4" a="1"/>
  <c r="FU206" i="2" a="1"/>
  <c r="FU19" i="2" a="1"/>
  <c r="JZ72" i="4" a="1"/>
  <c r="AM236" i="4" a="1"/>
  <c r="FY115" i="2" a="1"/>
  <c r="KB112" i="4" a="1"/>
  <c r="JX92" i="4" a="1"/>
  <c r="FY210" i="2" a="1"/>
  <c r="EA234" i="4" a="1"/>
  <c r="FV55" i="2" a="1"/>
  <c r="JO236" i="4" a="1"/>
  <c r="FW206" i="2" a="1"/>
  <c r="KA188" i="4" a="1"/>
  <c r="JB238" i="4" a="1"/>
  <c r="FV232" i="2" a="1"/>
  <c r="AV237" i="4" a="1"/>
  <c r="FU119" i="2" a="1"/>
  <c r="ED236" i="4" a="1"/>
  <c r="FW204" i="2" a="1"/>
  <c r="KC105" i="4" a="1"/>
  <c r="DC234" i="2" a="1"/>
  <c r="FX192" i="2" a="1"/>
  <c r="JW63" i="4" a="1"/>
  <c r="KA103" i="4" a="1"/>
  <c r="FU158" i="2" a="1"/>
  <c r="FV53" i="2" a="1"/>
  <c r="AL238" i="4" a="1"/>
  <c r="FV199" i="2" a="1"/>
  <c r="JX129" i="4" a="1"/>
  <c r="FV147" i="2" a="1"/>
  <c r="JV37" i="4" a="1"/>
  <c r="HL238" i="4" a="1"/>
  <c r="FJ234" i="4" a="1"/>
  <c r="F236" i="2" a="1"/>
  <c r="FX56" i="2" a="1"/>
  <c r="Q235" i="2" a="1"/>
  <c r="FX224" i="2" a="1"/>
  <c r="FY123" i="2" a="1"/>
  <c r="FW114" i="2" a="1"/>
  <c r="S235" i="4" a="1"/>
  <c r="AP235" i="2" a="1"/>
  <c r="JV195" i="4" a="1"/>
  <c r="JX77" i="4" a="1"/>
  <c r="JZ229" i="4" a="1"/>
  <c r="B236" i="4" a="1"/>
  <c r="AR236" i="2" a="1"/>
  <c r="ET235" i="4" a="1"/>
  <c r="BA238" i="2" a="1"/>
  <c r="BZ238" i="2" a="1"/>
  <c r="JZ158" i="4" a="1"/>
  <c r="FU55" i="2" a="1"/>
  <c r="FV70" i="2" a="1"/>
  <c r="AE237" i="2" a="1"/>
  <c r="JU234" i="4" a="1"/>
  <c r="JV92" i="4" a="1"/>
  <c r="FX158" i="2" a="1"/>
  <c r="FV162" i="2" a="1"/>
  <c r="FU59" i="2" a="1"/>
  <c r="JV160" i="4" a="1"/>
  <c r="BL237" i="2" a="1"/>
  <c r="FW127" i="2" a="1"/>
  <c r="FU219" i="2" a="1"/>
  <c r="IU237" i="4" a="1"/>
  <c r="CS237" i="4" a="1"/>
  <c r="HJ234" i="4" a="1"/>
  <c r="CR237" i="2" a="1"/>
  <c r="DQ237" i="4" a="1"/>
  <c r="JW164" i="4" a="1"/>
  <c r="FZ237" i="4" a="1"/>
  <c r="KC65" i="4" a="1"/>
  <c r="FW165" i="2" a="1"/>
  <c r="JV231" i="4" a="1"/>
  <c r="FY221" i="2" a="1"/>
  <c r="JX24" i="4" a="1"/>
  <c r="KC75" i="4" a="1"/>
  <c r="FV93" i="2" a="1"/>
  <c r="JW138" i="4" a="1"/>
  <c r="JV78" i="4" a="1"/>
  <c r="KC67" i="4" a="1"/>
  <c r="FV223" i="2" a="1"/>
  <c r="JR237" i="4" a="1"/>
  <c r="JV71" i="4" a="1"/>
  <c r="JW209" i="4" a="1"/>
  <c r="JW134" i="4" a="1"/>
  <c r="IY237" i="4" a="1"/>
  <c r="JV122" i="4" a="1"/>
  <c r="KB38" i="4" a="1"/>
  <c r="KB85" i="4" a="1"/>
  <c r="JZ70" i="4" a="1"/>
  <c r="FY228" i="2" a="1"/>
  <c r="DW235" i="2" a="1"/>
  <c r="CG237" i="2" a="1"/>
  <c r="KA108" i="4" a="1"/>
  <c r="FW132" i="2" a="1"/>
  <c r="IF236" i="4" a="1"/>
  <c r="CW236" i="2" a="1"/>
  <c r="KC155" i="4" a="1"/>
  <c r="HE235" i="4" a="1"/>
  <c r="FW92" i="2" a="1"/>
  <c r="EP236" i="4" a="1"/>
  <c r="FV94" i="2" a="1"/>
  <c r="KA92" i="4" a="1"/>
  <c r="KB82" i="4" a="1"/>
  <c r="KA193" i="4" a="1"/>
  <c r="FU171" i="2" a="1"/>
  <c r="HY237" i="4" a="1"/>
  <c r="HG237" i="4" a="1"/>
  <c r="JX189" i="4" a="1"/>
  <c r="KB188" i="4" a="1"/>
  <c r="DZ236" i="4" a="1"/>
  <c r="AK235" i="4" a="1"/>
  <c r="BN236" i="4" a="1"/>
  <c r="JB235" i="4" a="1"/>
  <c r="JX118" i="4" a="1"/>
  <c r="KA101" i="4" a="1"/>
  <c r="KA226" i="4" a="1"/>
  <c r="AW237" i="2" a="1"/>
  <c r="JV127" i="4" a="1"/>
  <c r="CT235" i="2" a="1"/>
  <c r="HX234" i="4" a="1"/>
  <c r="JX214" i="4" a="1"/>
  <c r="IZ236" i="4" a="1"/>
  <c r="BP235" i="4" a="1"/>
  <c r="HJ237" i="4" a="1"/>
  <c r="FX152" i="2" a="1"/>
  <c r="JY72" i="4" a="1"/>
  <c r="FD235" i="2" a="1"/>
  <c r="JZ55" i="4" a="1"/>
  <c r="FX137" i="2" a="1"/>
  <c r="KB115" i="4" a="1"/>
  <c r="JV14" i="4" a="1"/>
  <c r="FN238" i="4" a="1"/>
  <c r="DY236" i="4" a="1"/>
  <c r="DJ238" i="4" a="1"/>
  <c r="EO235" i="2" a="1"/>
  <c r="AH238" i="2" a="1"/>
  <c r="JY177" i="4" a="1"/>
  <c r="BX235" i="4" a="1"/>
  <c r="JZ140" i="4" a="1"/>
  <c r="FU75" i="2" a="1"/>
  <c r="ER236" i="2" a="1"/>
  <c r="IK235" i="4" a="1"/>
  <c r="GD238" i="4" a="1"/>
  <c r="S237" i="2" a="1"/>
  <c r="DR238" i="4" a="1"/>
  <c r="HF238" i="4" a="1"/>
  <c r="H236" i="4" a="1"/>
  <c r="C235" i="4" a="1"/>
  <c r="IB237" i="4" a="1"/>
  <c r="JW46" i="4" a="1"/>
  <c r="KB165" i="4" a="1"/>
  <c r="KB37" i="4" a="1"/>
  <c r="FV178" i="2" a="1"/>
  <c r="JV88" i="4" a="1"/>
  <c r="FW79" i="2" a="1"/>
  <c r="HM234" i="4" a="1"/>
  <c r="KA176" i="4" a="1"/>
  <c r="DF238" i="2" a="1"/>
  <c r="FA236" i="4" a="1"/>
  <c r="V235" i="4" a="1"/>
  <c r="KC113" i="4" a="1"/>
  <c r="JV159" i="4" a="1"/>
  <c r="JW204" i="4" a="1"/>
  <c r="JV58" i="4" a="1"/>
  <c r="KA79" i="4" a="1"/>
  <c r="DD235" i="2" a="1"/>
  <c r="BT235" i="4" a="1"/>
  <c r="JY136" i="4" a="1"/>
  <c r="IS237" i="4" a="1"/>
  <c r="KB71" i="4" a="1"/>
  <c r="AH235" i="4" a="1"/>
  <c r="KB53" i="4" a="1"/>
  <c r="DQ237" i="2" a="1"/>
  <c r="FY15" i="2" a="1"/>
  <c r="KC120" i="4" a="1"/>
  <c r="JF237" i="4" a="1"/>
  <c r="KA21" i="4" a="1"/>
  <c r="O237" i="2" a="1"/>
  <c r="EG238" i="4" a="1"/>
  <c r="CI236" i="4" a="1"/>
  <c r="FX231" i="2" a="1"/>
  <c r="KA156" i="4" a="1"/>
  <c r="FF236" i="4" a="1"/>
  <c r="JZ99" i="4" a="1"/>
  <c r="JD236" i="4" a="1"/>
  <c r="JW155" i="4" a="1"/>
  <c r="JV102" i="4" a="1"/>
  <c r="JY116" i="4" a="1"/>
  <c r="FW17" i="2" a="1"/>
  <c r="JD234" i="4" a="1"/>
  <c r="EU235" i="4" a="1"/>
  <c r="KC191" i="4" a="1"/>
  <c r="JZ118" i="4" a="1"/>
  <c r="FV176" i="2" a="1"/>
  <c r="KB95" i="4" a="1"/>
  <c r="GD237" i="4" a="1"/>
  <c r="FX154" i="2" a="1"/>
  <c r="KC129" i="4" a="1"/>
  <c r="JW78" i="4" a="1"/>
  <c r="CM234" i="4" a="1"/>
  <c r="JY157" i="4" a="1"/>
  <c r="CL238" i="2" a="1"/>
  <c r="DE238" i="2" a="1"/>
  <c r="JY179" i="4" a="1"/>
  <c r="EY236" i="2" a="1"/>
  <c r="FW85" i="2" a="1"/>
  <c r="FJ238" i="4" a="1"/>
  <c r="JX72" i="4" a="1"/>
  <c r="JY211" i="4" a="1"/>
  <c r="JY124" i="4" a="1"/>
  <c r="FR235" i="4" a="1"/>
  <c r="JX188" i="4" a="1"/>
  <c r="AG238" i="2" a="1"/>
  <c r="FW201" i="2" a="1"/>
  <c r="JW129" i="4" a="1"/>
  <c r="GK237" i="4" a="1"/>
  <c r="CR238" i="2" a="1"/>
  <c r="ER234" i="2" a="1"/>
  <c r="DE237" i="4" a="1"/>
  <c r="FX119" i="2" a="1"/>
  <c r="FU53" i="2" a="1"/>
  <c r="JZ128" i="4" a="1"/>
  <c r="JZ220" i="4" a="1"/>
  <c r="HS235" i="4" a="1"/>
  <c r="FW18" i="2" a="1"/>
  <c r="FW45" i="2" a="1"/>
  <c r="FY56" i="2" a="1"/>
  <c r="JX11" i="4" a="1"/>
  <c r="FY171" i="2" a="1"/>
  <c r="DF237" i="4" a="1"/>
  <c r="FX74" i="2" a="1"/>
  <c r="EA236" i="2" a="1"/>
  <c r="HZ234" i="4" a="1"/>
  <c r="AY237" i="2" a="1"/>
  <c r="FU174" i="2" a="1"/>
  <c r="DH234" i="4" a="1"/>
  <c r="JW145" i="4" a="1"/>
  <c r="JY13" i="4" a="1"/>
  <c r="J236" i="4" a="1"/>
  <c r="FA238" i="4" a="1"/>
  <c r="KA129" i="4" a="1"/>
  <c r="JX205" i="4" a="1"/>
  <c r="FW105" i="2" a="1"/>
  <c r="FU207" i="2" a="1"/>
  <c r="JZ109" i="4" a="1"/>
  <c r="FU226" i="2" a="1"/>
  <c r="BW238" i="4" a="1"/>
  <c r="FW58" i="2" a="1"/>
  <c r="FO238" i="4" a="1"/>
  <c r="HB234" i="4" a="1"/>
  <c r="FX69" i="2" a="1"/>
  <c r="FY225" i="2" a="1"/>
  <c r="L234" i="2" a="1"/>
  <c r="S238" i="4" a="1"/>
  <c r="II234" i="4" a="1"/>
  <c r="CY234" i="2" a="1"/>
  <c r="DI236" i="2" a="1"/>
  <c r="FU150" i="2" a="1"/>
  <c r="KC137" i="4" a="1"/>
  <c r="JZ201" i="4" a="1"/>
  <c r="JZ104" i="4" a="1"/>
  <c r="CE238" i="2" a="1"/>
  <c r="IA235" i="4" a="1"/>
  <c r="IB238" i="4" a="1"/>
  <c r="JX232" i="4" a="1"/>
  <c r="KA95" i="4" a="1"/>
  <c r="DX234" i="4" a="1"/>
  <c r="JZ221" i="4" a="1"/>
  <c r="FZ236" i="4" a="1"/>
  <c r="KC169" i="4" a="1"/>
  <c r="AJ238" i="4" a="1"/>
  <c r="FY144" i="2" a="1"/>
  <c r="JV209" i="4" a="1"/>
  <c r="FX49" i="2" a="1"/>
  <c r="JW79" i="4" a="1"/>
  <c r="JW67" i="4" a="1"/>
  <c r="JX139" i="4" a="1"/>
  <c r="BN238" i="4" a="1"/>
  <c r="KA231" i="4" a="1"/>
  <c r="DX235" i="4" a="1"/>
  <c r="GM236" i="4" a="1"/>
  <c r="FU63" i="2" a="1"/>
  <c r="CQ234" i="2" a="1"/>
  <c r="FX66" i="2" a="1"/>
  <c r="FW153" i="2" a="1"/>
  <c r="KA88" i="4" a="1"/>
  <c r="CL237" i="2" a="1"/>
  <c r="FW195" i="2" a="1"/>
  <c r="EF234" i="2" a="1"/>
  <c r="HB235" i="4" a="1"/>
  <c r="JX125" i="4" a="1"/>
  <c r="FV182" i="2" a="1"/>
  <c r="FK235" i="4" a="1"/>
  <c r="JV22" i="4" a="1"/>
  <c r="FY8" i="2" a="1"/>
  <c r="FU120" i="2" a="1"/>
  <c r="KC98" i="4" a="1"/>
  <c r="AK237" i="4" a="1"/>
  <c r="JW84" i="4" a="1"/>
  <c r="KC24" i="4" a="1"/>
  <c r="KB45" i="4" a="1"/>
  <c r="FV8" i="2" a="1"/>
  <c r="JC238" i="4" a="1"/>
  <c r="HZ236" i="4" a="1"/>
  <c r="DW237" i="4" a="1"/>
  <c r="FV203" i="2" a="1"/>
  <c r="DN236" i="4" a="1"/>
  <c r="BA235" i="4" a="1"/>
  <c r="FV41" i="2" a="1"/>
  <c r="JW166" i="4" a="1"/>
  <c r="KB119" i="4" a="1"/>
  <c r="KC180" i="4" a="1"/>
  <c r="JZ108" i="4" a="1"/>
  <c r="FW173" i="2" a="1"/>
  <c r="FX35" i="2" a="1"/>
  <c r="FW234" i="4" a="1"/>
  <c r="IO238" i="4" a="1"/>
  <c r="KC72" i="4" a="1"/>
  <c r="DT235" i="4" a="1"/>
  <c r="BL238" i="2" a="1"/>
  <c r="CJ236" i="2" a="1"/>
  <c r="JY126" i="4" a="1"/>
  <c r="FW233" i="2" a="1"/>
  <c r="IG235" i="4" a="1"/>
  <c r="FY13" i="2" a="1"/>
  <c r="JW152" i="4" a="1"/>
  <c r="FY165" i="2" a="1"/>
  <c r="JW135" i="4" a="1"/>
  <c r="JZ142" i="4" a="1"/>
  <c r="FY25" i="2" a="1"/>
  <c r="JX157" i="4" a="1"/>
  <c r="DK235" i="4" a="1"/>
  <c r="FX188" i="2" a="1"/>
  <c r="FU81" i="2" a="1"/>
  <c r="KC222" i="4" a="1"/>
  <c r="KB33" i="4" a="1"/>
  <c r="GI235" i="4" a="1"/>
  <c r="JV130" i="4" a="1"/>
  <c r="JW179" i="4" a="1"/>
  <c r="JM237" i="4" a="1"/>
  <c r="CT236" i="4" a="1"/>
  <c r="JV142" i="4" a="1"/>
  <c r="BL236" i="4" a="1"/>
  <c r="FY94" i="2" a="1"/>
  <c r="FW216" i="2" a="1"/>
  <c r="CZ234" i="2" a="1"/>
  <c r="KB160" i="4" a="1"/>
  <c r="FK236" i="4" a="1"/>
  <c r="JY137" i="4" a="1"/>
  <c r="FW154" i="2" a="1"/>
  <c r="KC102" i="4" a="1"/>
  <c r="JW104" i="4" a="1"/>
  <c r="FY114" i="2" a="1"/>
  <c r="FC235" i="2" a="1"/>
  <c r="CW237" i="2" a="1"/>
  <c r="FY197" i="2" a="1"/>
  <c r="FX92" i="2" a="1"/>
  <c r="FW228" i="2" a="1"/>
  <c r="DB235" i="2" a="1"/>
  <c r="FX113" i="2" a="1"/>
  <c r="CR235" i="4" a="1"/>
  <c r="KA122" i="4" a="1"/>
  <c r="FU67" i="2" a="1"/>
  <c r="II238" i="4" a="1"/>
  <c r="JW162" i="4" a="1"/>
  <c r="GY238" i="4" a="1"/>
  <c r="BQ238" i="4" a="1"/>
  <c r="EE236" i="4" a="1"/>
  <c r="HJ235" i="4" a="1"/>
  <c r="FU56" i="2" a="1"/>
  <c r="FW160" i="2" a="1"/>
  <c r="FW224" i="2" a="1"/>
  <c r="DC236" i="4" a="1"/>
  <c r="C237" i="2" a="1"/>
  <c r="FV143" i="2" a="1"/>
  <c r="KC188" i="4" a="1"/>
  <c r="FY103" i="2" a="1"/>
  <c r="FU147" i="2" a="1"/>
  <c r="JW165" i="4" a="1"/>
  <c r="T237" i="2" a="1"/>
  <c r="KA98" i="4" a="1"/>
  <c r="KA13" i="4" a="1"/>
  <c r="BD237" i="2" a="1"/>
  <c r="FU48" i="2" a="1"/>
  <c r="AX236" i="2" a="1"/>
  <c r="FW225" i="2" a="1"/>
  <c r="KC70" i="4" a="1"/>
  <c r="JX113" i="4" a="1"/>
  <c r="DG237" i="4" a="1"/>
  <c r="JY66" i="4" a="1"/>
  <c r="JX135" i="4" a="1"/>
  <c r="HQ234" i="4" a="1"/>
  <c r="FD238" i="4" a="1"/>
  <c r="KA165" i="4" a="1"/>
  <c r="JY231" i="4" a="1"/>
  <c r="KC232" i="4" a="1"/>
  <c r="FU54" i="2" a="1"/>
  <c r="KC193" i="4" a="1"/>
  <c r="DA234" i="2" a="1"/>
  <c r="FY147" i="2" a="1"/>
  <c r="AY234" i="4" a="1"/>
  <c r="EX237" i="2" a="1"/>
  <c r="JX81" i="4" a="1"/>
  <c r="FU234" i="4" a="1"/>
  <c r="FW188" i="2" a="1"/>
  <c r="KB217" i="4" a="1"/>
  <c r="CN234" i="4" a="1"/>
  <c r="KC20" i="4" a="1"/>
  <c r="JX158" i="4" a="1"/>
  <c r="II235" i="4" a="1"/>
  <c r="JV46" i="4" a="1"/>
  <c r="IM236" i="4" a="1"/>
  <c r="ID238" i="4" a="1"/>
  <c r="DW238" i="2" a="1"/>
  <c r="KC37" i="4" a="1"/>
  <c r="CB234" i="2" a="1"/>
  <c r="BU237" i="2" a="1"/>
  <c r="CY236" i="4" a="1"/>
  <c r="CY236" i="4" l="1"/>
  <c r="BU237" i="2"/>
  <c r="CB234" i="2"/>
  <c r="KC37" i="4"/>
  <c r="DW238" i="2"/>
  <c r="ID238" i="4"/>
  <c r="IM236" i="4"/>
  <c r="JV46" i="4"/>
  <c r="II235" i="4"/>
  <c r="JX158" i="4"/>
  <c r="KC20" i="4"/>
  <c r="CN234" i="4"/>
  <c r="KB217" i="4"/>
  <c r="FW188" i="2"/>
  <c r="FU234" i="4"/>
  <c r="JX81" i="4"/>
  <c r="EX237" i="2"/>
  <c r="AY234" i="4"/>
  <c r="FY147" i="2"/>
  <c r="DA234" i="2"/>
  <c r="KC193" i="4"/>
  <c r="FU54" i="2"/>
  <c r="KC232" i="4"/>
  <c r="JY231" i="4"/>
  <c r="KA165" i="4"/>
  <c r="FD238" i="4"/>
  <c r="HQ234" i="4"/>
  <c r="JX135" i="4"/>
  <c r="JY66" i="4"/>
  <c r="DG237" i="4"/>
  <c r="JX113" i="4"/>
  <c r="KC70" i="4"/>
  <c r="FW225" i="2"/>
  <c r="AX236" i="2"/>
  <c r="FU48" i="2"/>
  <c r="BD237" i="2"/>
  <c r="KA13" i="4"/>
  <c r="KA98" i="4"/>
  <c r="T237" i="2"/>
  <c r="JW165" i="4"/>
  <c r="FU147" i="2"/>
  <c r="FY103" i="2"/>
  <c r="KC188" i="4"/>
  <c r="FV143" i="2"/>
  <c r="C237" i="2"/>
  <c r="DC236" i="4"/>
  <c r="FW224" i="2"/>
  <c r="FW160" i="2"/>
  <c r="FU56" i="2"/>
  <c r="HJ235" i="4"/>
  <c r="EE236" i="4"/>
  <c r="BQ238" i="4"/>
  <c r="GY238" i="4"/>
  <c r="JW162" i="4"/>
  <c r="II238" i="4"/>
  <c r="FU67" i="2"/>
  <c r="KA122" i="4"/>
  <c r="CR235" i="4"/>
  <c r="FX113" i="2"/>
  <c r="DB235" i="2"/>
  <c r="FW228" i="2"/>
  <c r="FX92" i="2"/>
  <c r="FY197" i="2"/>
  <c r="CW237" i="2"/>
  <c r="FC235" i="2"/>
  <c r="FY114" i="2"/>
  <c r="JW104" i="4"/>
  <c r="KC102" i="4"/>
  <c r="FW154" i="2"/>
  <c r="JY137" i="4"/>
  <c r="FK236" i="4"/>
  <c r="KB160" i="4"/>
  <c r="CZ234" i="2"/>
  <c r="FW216" i="2"/>
  <c r="FY94" i="2"/>
  <c r="BL236" i="4"/>
  <c r="JV142" i="4"/>
  <c r="CT236" i="4"/>
  <c r="JM237" i="4"/>
  <c r="JW179" i="4"/>
  <c r="JV130" i="4"/>
  <c r="GI235" i="4"/>
  <c r="KB33" i="4"/>
  <c r="KC222" i="4"/>
  <c r="FU81" i="2"/>
  <c r="FX188" i="2"/>
  <c r="DK235" i="4"/>
  <c r="JX157" i="4"/>
  <c r="FY25" i="2"/>
  <c r="JZ142" i="4"/>
  <c r="JW135" i="4"/>
  <c r="FY165" i="2"/>
  <c r="JW152" i="4"/>
  <c r="FY13" i="2"/>
  <c r="IG235" i="4"/>
  <c r="FW233" i="2"/>
  <c r="JY126" i="4"/>
  <c r="CJ236" i="2"/>
  <c r="BL238" i="2"/>
  <c r="DT235" i="4"/>
  <c r="KC72" i="4"/>
  <c r="IO238" i="4"/>
  <c r="FW234" i="4"/>
  <c r="FX35" i="2"/>
  <c r="FW173" i="2"/>
  <c r="JZ108" i="4"/>
  <c r="KC180" i="4"/>
  <c r="KB119" i="4"/>
  <c r="JW166" i="4"/>
  <c r="FV41" i="2"/>
  <c r="BA235" i="4"/>
  <c r="DN236" i="4"/>
  <c r="FV203" i="2"/>
  <c r="DW237" i="4"/>
  <c r="HZ236" i="4"/>
  <c r="JC238" i="4"/>
  <c r="FV8" i="2"/>
  <c r="KB45" i="4"/>
  <c r="KC24" i="4"/>
  <c r="JW84" i="4"/>
  <c r="AK237" i="4"/>
  <c r="KC98" i="4"/>
  <c r="FU120" i="2"/>
  <c r="FY8" i="2"/>
  <c r="JV22" i="4"/>
  <c r="FK235" i="4"/>
  <c r="FV182" i="2"/>
  <c r="JX125" i="4"/>
  <c r="HB235" i="4"/>
  <c r="EF234" i="2"/>
  <c r="FW195" i="2"/>
  <c r="CL237" i="2"/>
  <c r="KA88" i="4"/>
  <c r="FW153" i="2"/>
  <c r="FX66" i="2"/>
  <c r="CQ234" i="2"/>
  <c r="FU63" i="2"/>
  <c r="GM236" i="4"/>
  <c r="DX235" i="4"/>
  <c r="KA231" i="4"/>
  <c r="BN238" i="4"/>
  <c r="JX139" i="4"/>
  <c r="JW67" i="4"/>
  <c r="JW79" i="4"/>
  <c r="FX49" i="2"/>
  <c r="JV209" i="4"/>
  <c r="FY144" i="2"/>
  <c r="AJ238" i="4"/>
  <c r="KC169" i="4"/>
  <c r="FZ236" i="4"/>
  <c r="JZ221" i="4"/>
  <c r="DX234" i="4"/>
  <c r="KA95" i="4"/>
  <c r="JX232" i="4"/>
  <c r="IB238" i="4"/>
  <c r="IA235" i="4"/>
  <c r="CE238" i="2"/>
  <c r="JZ104" i="4"/>
  <c r="JZ201" i="4"/>
  <c r="KC137" i="4"/>
  <c r="FU150" i="2"/>
  <c r="DI236" i="2"/>
  <c r="CY234" i="2"/>
  <c r="II234" i="4"/>
  <c r="S238" i="4"/>
  <c r="L234" i="2"/>
  <c r="FY225" i="2"/>
  <c r="FX69" i="2"/>
  <c r="HB234" i="4"/>
  <c r="FO238" i="4"/>
  <c r="FW58" i="2"/>
  <c r="BW238" i="4"/>
  <c r="FU226" i="2"/>
  <c r="JZ109" i="4"/>
  <c r="FU207" i="2"/>
  <c r="FW105" i="2"/>
  <c r="JX205" i="4"/>
  <c r="KA129" i="4"/>
  <c r="FA238" i="4"/>
  <c r="J236" i="4"/>
  <c r="JY13" i="4"/>
  <c r="JW145" i="4"/>
  <c r="DH234" i="4"/>
  <c r="FU174" i="2"/>
  <c r="AY237" i="2"/>
  <c r="HZ234" i="4"/>
  <c r="EA236" i="2"/>
  <c r="FX74" i="2"/>
  <c r="DF237" i="4"/>
  <c r="FY171" i="2"/>
  <c r="JX11" i="4"/>
  <c r="FY56" i="2"/>
  <c r="FW45" i="2"/>
  <c r="FW18" i="2"/>
  <c r="HS235" i="4"/>
  <c r="JZ220" i="4"/>
  <c r="JZ128" i="4"/>
  <c r="FU53" i="2"/>
  <c r="FX119" i="2"/>
  <c r="DE237" i="4"/>
  <c r="ER234" i="2"/>
  <c r="CR238" i="2"/>
  <c r="GK237" i="4"/>
  <c r="JW129" i="4"/>
  <c r="FW201" i="2"/>
  <c r="AG238" i="2"/>
  <c r="JX188" i="4"/>
  <c r="FR235" i="4"/>
  <c r="JY124" i="4"/>
  <c r="JY211" i="4"/>
  <c r="JX72" i="4"/>
  <c r="FJ238" i="4"/>
  <c r="FW85" i="2"/>
  <c r="EY236" i="2"/>
  <c r="JY179" i="4"/>
  <c r="DE238" i="2"/>
  <c r="CL238" i="2"/>
  <c r="JY157" i="4"/>
  <c r="CM234" i="4"/>
  <c r="JW78" i="4"/>
  <c r="KC129" i="4"/>
  <c r="FX154" i="2"/>
  <c r="GD237" i="4"/>
  <c r="KB95" i="4"/>
  <c r="FV176" i="2"/>
  <c r="JZ118" i="4"/>
  <c r="KC191" i="4"/>
  <c r="EU235" i="4"/>
  <c r="JD234" i="4"/>
  <c r="FW17" i="2"/>
  <c r="JY116" i="4"/>
  <c r="JV102" i="4"/>
  <c r="JW155" i="4"/>
  <c r="JD236" i="4"/>
  <c r="JZ99" i="4"/>
  <c r="FF236" i="4"/>
  <c r="KA156" i="4"/>
  <c r="FX231" i="2"/>
  <c r="CI236" i="4"/>
  <c r="EG238" i="4"/>
  <c r="O237" i="2"/>
  <c r="KA21" i="4"/>
  <c r="JF237" i="4"/>
  <c r="KC120" i="4"/>
  <c r="FY15" i="2"/>
  <c r="DQ237" i="2"/>
  <c r="KB53" i="4"/>
  <c r="AH235" i="4"/>
  <c r="KB71" i="4"/>
  <c r="IS237" i="4"/>
  <c r="JY136" i="4"/>
  <c r="BT235" i="4"/>
  <c r="DD235" i="2"/>
  <c r="KA79" i="4"/>
  <c r="JV58" i="4"/>
  <c r="JW204" i="4"/>
  <c r="JV159" i="4"/>
  <c r="KC113" i="4"/>
  <c r="V235" i="4"/>
  <c r="FA236" i="4"/>
  <c r="DF238" i="2"/>
  <c r="KA176" i="4"/>
  <c r="HM234" i="4"/>
  <c r="FW79" i="2"/>
  <c r="JV88" i="4"/>
  <c r="FV178" i="2"/>
  <c r="KB37" i="4"/>
  <c r="KB165" i="4"/>
  <c r="JW46" i="4"/>
  <c r="IB237" i="4"/>
  <c r="C235" i="4"/>
  <c r="H236" i="4"/>
  <c r="HF238" i="4"/>
  <c r="DR238" i="4"/>
  <c r="S237" i="2"/>
  <c r="GD238" i="4"/>
  <c r="IK235" i="4"/>
  <c r="ER236" i="2"/>
  <c r="FU75" i="2"/>
  <c r="JZ140" i="4"/>
  <c r="BX235" i="4"/>
  <c r="JY177" i="4"/>
  <c r="AH238" i="2"/>
  <c r="EO235" i="2"/>
  <c r="DJ238" i="4"/>
  <c r="DY236" i="4"/>
  <c r="FN238" i="4"/>
  <c r="JV14" i="4"/>
  <c r="KB115" i="4"/>
  <c r="FX137" i="2"/>
  <c r="JZ55" i="4"/>
  <c r="FD235" i="2"/>
  <c r="JY72" i="4"/>
  <c r="FX152" i="2"/>
  <c r="HJ237" i="4"/>
  <c r="BP235" i="4"/>
  <c r="IZ236" i="4"/>
  <c r="JX214" i="4"/>
  <c r="HX234" i="4"/>
  <c r="CT235" i="2"/>
  <c r="JV127" i="4"/>
  <c r="AW237" i="2"/>
  <c r="KA226" i="4"/>
  <c r="KA101" i="4"/>
  <c r="JX118" i="4"/>
  <c r="JB235" i="4"/>
  <c r="BN236" i="4"/>
  <c r="AK235" i="4"/>
  <c r="DZ236" i="4"/>
  <c r="KB188" i="4"/>
  <c r="JX189" i="4"/>
  <c r="HG237" i="4"/>
  <c r="HY237" i="4"/>
  <c r="FU171" i="2"/>
  <c r="KA193" i="4"/>
  <c r="KB82" i="4"/>
  <c r="KA92" i="4"/>
  <c r="FV94" i="2"/>
  <c r="EP236" i="4"/>
  <c r="FW92" i="2"/>
  <c r="HE235" i="4"/>
  <c r="KC155" i="4"/>
  <c r="CW236" i="2"/>
  <c r="IF236" i="4"/>
  <c r="FW132" i="2"/>
  <c r="KA108" i="4"/>
  <c r="CG237" i="2"/>
  <c r="DW235" i="2"/>
  <c r="FY228" i="2"/>
  <c r="JZ70" i="4"/>
  <c r="KB85" i="4"/>
  <c r="KB38" i="4"/>
  <c r="JV122" i="4"/>
  <c r="IY237" i="4"/>
  <c r="JW134" i="4"/>
  <c r="JW209" i="4"/>
  <c r="JV71" i="4"/>
  <c r="JR237" i="4"/>
  <c r="FV223" i="2"/>
  <c r="KC67" i="4"/>
  <c r="JV78" i="4"/>
  <c r="JW138" i="4"/>
  <c r="FV93" i="2"/>
  <c r="KC75" i="4"/>
  <c r="JX24" i="4"/>
  <c r="FY221" i="2"/>
  <c r="JV231" i="4"/>
  <c r="FW165" i="2"/>
  <c r="KC65" i="4"/>
  <c r="FZ237" i="4"/>
  <c r="JW164" i="4"/>
  <c r="DQ237" i="4"/>
  <c r="CR237" i="2"/>
  <c r="HJ234" i="4"/>
  <c r="CS237" i="4"/>
  <c r="IU237" i="4"/>
  <c r="FU219" i="2"/>
  <c r="FW127" i="2"/>
  <c r="BL237" i="2"/>
  <c r="JV160" i="4"/>
  <c r="FU59" i="2"/>
  <c r="FV162" i="2"/>
  <c r="FX158" i="2"/>
  <c r="JV92" i="4"/>
  <c r="JU234" i="4"/>
  <c r="AE237" i="2"/>
  <c r="FV70" i="2"/>
  <c r="FU55" i="2"/>
  <c r="JZ158" i="4"/>
  <c r="BZ238" i="2"/>
  <c r="BA238" i="2"/>
  <c r="ET235" i="4"/>
  <c r="AR236" i="2"/>
  <c r="B236" i="4"/>
  <c r="JZ229" i="4"/>
  <c r="JX77" i="4"/>
  <c r="JV195" i="4"/>
  <c r="AP235" i="2"/>
  <c r="S235" i="4"/>
  <c r="FW114" i="2"/>
  <c r="FY123" i="2"/>
  <c r="FX224" i="2"/>
  <c r="Q235" i="2"/>
  <c r="FX56" i="2"/>
  <c r="F236" i="2"/>
  <c r="FJ234" i="4"/>
  <c r="HL238" i="4"/>
  <c r="JV37" i="4"/>
  <c r="FV147" i="2"/>
  <c r="JX129" i="4"/>
  <c r="FV199" i="2"/>
  <c r="AL238" i="4"/>
  <c r="FV53" i="2"/>
  <c r="FU158" i="2"/>
  <c r="KA103" i="4"/>
  <c r="JW63" i="4"/>
  <c r="FX192" i="2"/>
  <c r="DC234" i="2"/>
  <c r="KC105" i="4"/>
  <c r="FW204" i="2"/>
  <c r="ED236" i="4"/>
  <c r="FU119" i="2"/>
  <c r="AV237" i="4"/>
  <c r="FV232" i="2"/>
  <c r="JB238" i="4"/>
  <c r="KA188" i="4"/>
  <c r="FW206" i="2"/>
  <c r="JO236" i="4"/>
  <c r="FV55" i="2"/>
  <c r="EA234" i="4"/>
  <c r="FY210" i="2"/>
  <c r="JX92" i="4"/>
  <c r="KB112" i="4"/>
  <c r="FY115" i="2"/>
  <c r="AM236" i="4"/>
  <c r="JZ72" i="4"/>
  <c r="FU19" i="2"/>
  <c r="FU206" i="2"/>
  <c r="JV207" i="4"/>
  <c r="JW146" i="4"/>
  <c r="BF235" i="2"/>
  <c r="EK235" i="4"/>
  <c r="FY74" i="2"/>
  <c r="KC78" i="4"/>
  <c r="JY156" i="4"/>
  <c r="KA148" i="4"/>
  <c r="FY55" i="2"/>
  <c r="HI238" i="4"/>
  <c r="BK237" i="4"/>
  <c r="FY121" i="2"/>
  <c r="JZ35" i="4"/>
  <c r="FU205" i="2"/>
  <c r="JY57" i="4"/>
  <c r="FX163" i="2"/>
  <c r="KB19" i="4"/>
  <c r="DP234" i="2"/>
  <c r="EV238" i="4"/>
  <c r="DH238" i="4"/>
  <c r="KA214" i="4"/>
  <c r="KB46" i="4"/>
  <c r="FY136" i="2"/>
  <c r="JY210" i="4"/>
  <c r="DD237" i="2"/>
  <c r="FU17" i="2"/>
  <c r="CD234" i="2"/>
  <c r="FK234" i="2"/>
  <c r="JX71" i="4"/>
  <c r="KB203" i="4"/>
  <c r="HX237" i="4"/>
  <c r="BQ238" i="2"/>
  <c r="GG235" i="4"/>
  <c r="FU200" i="2"/>
  <c r="JY232" i="4"/>
  <c r="JV228" i="4"/>
  <c r="JV9" i="4"/>
  <c r="KC73" i="4"/>
  <c r="BK236" i="4"/>
  <c r="JZ61" i="4"/>
  <c r="JV136" i="4"/>
  <c r="BY235" i="4"/>
  <c r="IW238" i="4"/>
  <c r="BS235" i="4"/>
  <c r="CR236" i="2"/>
  <c r="FV74" i="2"/>
  <c r="KB73" i="4"/>
  <c r="FW98" i="2"/>
  <c r="FX72" i="2"/>
  <c r="JZ78" i="4"/>
  <c r="KA139" i="4"/>
  <c r="KC18" i="4"/>
  <c r="FX14" i="2"/>
  <c r="IC237" i="4"/>
  <c r="FV168" i="2"/>
  <c r="DI237" i="4"/>
  <c r="EE237" i="4"/>
  <c r="JV18" i="4"/>
  <c r="E235" i="2"/>
  <c r="FV171" i="2"/>
  <c r="KC118" i="4"/>
  <c r="FR238" i="2"/>
  <c r="BP237" i="4"/>
  <c r="FU44" i="2"/>
  <c r="IK234" i="4"/>
  <c r="DI238" i="4"/>
  <c r="AQ238" i="4"/>
  <c r="FV155" i="2"/>
  <c r="ED237" i="4"/>
  <c r="JW216" i="4"/>
  <c r="BM237" i="4"/>
  <c r="AV238" i="2"/>
  <c r="FU189" i="2"/>
  <c r="FX166" i="2"/>
  <c r="AC235" i="2"/>
  <c r="KB107" i="4"/>
  <c r="FY50" i="2"/>
  <c r="AG235" i="2"/>
  <c r="CL235" i="2"/>
  <c r="DQ236" i="2"/>
  <c r="JW81" i="4"/>
  <c r="FV222" i="2"/>
  <c r="T234" i="4"/>
  <c r="JX166" i="4"/>
  <c r="AY238" i="4"/>
  <c r="BS237" i="4"/>
  <c r="FW227" i="2"/>
  <c r="DR235" i="4"/>
  <c r="DU237" i="4"/>
  <c r="JY203" i="4"/>
  <c r="JX62" i="4"/>
  <c r="EZ238" i="4"/>
  <c r="JY168" i="4"/>
  <c r="CS235" i="4"/>
  <c r="FD236" i="4"/>
  <c r="FX146" i="2"/>
  <c r="FW77" i="2"/>
  <c r="KB209" i="4"/>
  <c r="CI237" i="4"/>
  <c r="FK235" i="2"/>
  <c r="KB150" i="4"/>
  <c r="FU127" i="2"/>
  <c r="JV53" i="4"/>
  <c r="Y235" i="4"/>
  <c r="BE234" i="2"/>
  <c r="FW128" i="2"/>
  <c r="KC47" i="4"/>
  <c r="FY49" i="2"/>
  <c r="FV98" i="2"/>
  <c r="JX185" i="4"/>
  <c r="FW55" i="2"/>
  <c r="GN237" i="4"/>
  <c r="N235" i="2"/>
  <c r="FX200" i="2"/>
  <c r="FU38" i="2"/>
  <c r="KB125" i="4"/>
  <c r="FU94" i="2"/>
  <c r="DG238" i="4"/>
  <c r="JX74" i="4"/>
  <c r="HR238" i="4"/>
  <c r="FX21" i="2"/>
  <c r="HA236" i="4"/>
  <c r="FV44" i="2"/>
  <c r="FW31" i="2"/>
  <c r="EX235" i="4"/>
  <c r="JX168" i="4"/>
  <c r="JF234" i="4"/>
  <c r="BX237" i="2"/>
  <c r="JK237" i="4"/>
  <c r="HA237" i="4"/>
  <c r="KA83" i="4"/>
  <c r="KB58" i="4"/>
  <c r="FU177" i="2"/>
  <c r="JY59" i="4"/>
  <c r="FX120" i="2"/>
  <c r="FV164" i="2"/>
  <c r="FX234" i="4"/>
  <c r="JW70" i="4"/>
  <c r="IQ237" i="4"/>
  <c r="DA238" i="4"/>
  <c r="FU146" i="2"/>
  <c r="JA234" i="4"/>
  <c r="IU235" i="4"/>
  <c r="JY111" i="4"/>
  <c r="JV34" i="4"/>
  <c r="KA203" i="4"/>
  <c r="FV193" i="2"/>
  <c r="KA167" i="4"/>
  <c r="EW237" i="4"/>
  <c r="AI236" i="4"/>
  <c r="FU227" i="2"/>
  <c r="JX144" i="4"/>
  <c r="JX17" i="4"/>
  <c r="KC133" i="4"/>
  <c r="JX44" i="4"/>
  <c r="DW238" i="4"/>
  <c r="KB134" i="4"/>
  <c r="JW131" i="4"/>
  <c r="FX102" i="2"/>
  <c r="CI238" i="4"/>
  <c r="FX168" i="2"/>
  <c r="DE234" i="4"/>
  <c r="FY76" i="2"/>
  <c r="IJ234" i="4"/>
  <c r="BH235" i="4"/>
  <c r="CC235" i="4"/>
  <c r="FU153" i="2"/>
  <c r="JY97" i="4"/>
  <c r="B236" i="2"/>
  <c r="FU121" i="2"/>
  <c r="JX194" i="4"/>
  <c r="KA198" i="4"/>
  <c r="IS238" i="4"/>
  <c r="FX194" i="2"/>
  <c r="DW236" i="2"/>
  <c r="JY202" i="4"/>
  <c r="JY65" i="4"/>
  <c r="AZ237" i="4"/>
  <c r="BB236" i="2"/>
  <c r="JX91" i="4"/>
  <c r="JV121" i="4"/>
  <c r="I235" i="2"/>
  <c r="FV148" i="2"/>
  <c r="JW120" i="4"/>
  <c r="GU236" i="4"/>
  <c r="KA141" i="4"/>
  <c r="JV98" i="4"/>
  <c r="CG238" i="2"/>
  <c r="CB236" i="2"/>
  <c r="EO237" i="2"/>
  <c r="JW87" i="4"/>
  <c r="FW134" i="2"/>
  <c r="FU165" i="2"/>
  <c r="JV7" i="4"/>
  <c r="HB238" i="4"/>
  <c r="FY167" i="2"/>
  <c r="JX177" i="4"/>
  <c r="FE236" i="2"/>
  <c r="X238" i="2"/>
  <c r="JJ237" i="4"/>
  <c r="FW214" i="2"/>
  <c r="JY100" i="4"/>
  <c r="KB159" i="4"/>
  <c r="DZ237" i="4"/>
  <c r="KA209" i="4"/>
  <c r="FJ234" i="2"/>
  <c r="DW235" i="4"/>
  <c r="JX134" i="4"/>
  <c r="FU28" i="2"/>
  <c r="JZ224" i="4"/>
  <c r="FX93" i="2"/>
  <c r="CQ234" i="4"/>
  <c r="FW174" i="2"/>
  <c r="BO234" i="4"/>
  <c r="JW32" i="4"/>
  <c r="CM237" i="4"/>
  <c r="JW142" i="4"/>
  <c r="FY21" i="2"/>
  <c r="GH234" i="4"/>
  <c r="CA238" i="2"/>
  <c r="KB215" i="4"/>
  <c r="FY227" i="2"/>
  <c r="FU135" i="2"/>
  <c r="CF234" i="4"/>
  <c r="JR234" i="4"/>
  <c r="FV234" i="4"/>
  <c r="JY230" i="4"/>
  <c r="JX147" i="4"/>
  <c r="FX223" i="2"/>
  <c r="FU197" i="2"/>
  <c r="FU223" i="2"/>
  <c r="JZ205" i="4"/>
  <c r="JZ14" i="4"/>
  <c r="FX176" i="2"/>
  <c r="E237" i="2"/>
  <c r="BS234" i="4"/>
  <c r="JL238" i="4"/>
  <c r="KB75" i="4"/>
  <c r="KB151" i="4"/>
  <c r="AW236" i="2"/>
  <c r="O236" i="2"/>
  <c r="JX34" i="4"/>
  <c r="FU12" i="2"/>
  <c r="GB235" i="4"/>
  <c r="G238" i="4"/>
  <c r="JV114" i="4"/>
  <c r="HW237" i="4"/>
  <c r="JW28" i="4"/>
  <c r="JS236" i="4"/>
  <c r="GQ238" i="4"/>
  <c r="FU228" i="2"/>
  <c r="FY127" i="2"/>
  <c r="KC108" i="4"/>
  <c r="KB185" i="4"/>
  <c r="KA211" i="4"/>
  <c r="FX34" i="2"/>
  <c r="BV234" i="2"/>
  <c r="DH235" i="4"/>
  <c r="JW191" i="4"/>
  <c r="IT234" i="4"/>
  <c r="FX144" i="2"/>
  <c r="JZ100" i="4"/>
  <c r="JW55" i="4"/>
  <c r="FV212" i="2"/>
  <c r="JX97" i="4"/>
  <c r="FX29" i="2"/>
  <c r="KA151" i="4"/>
  <c r="JV118" i="4"/>
  <c r="JZ166" i="4"/>
  <c r="JY60" i="4"/>
  <c r="FJ236" i="2"/>
  <c r="GX234" i="4"/>
  <c r="FW231" i="2"/>
  <c r="JY207" i="4"/>
  <c r="CK238" i="2"/>
  <c r="H235" i="4"/>
  <c r="FW20" i="2"/>
  <c r="KA135" i="4"/>
  <c r="GT234" i="4"/>
  <c r="KC219" i="4"/>
  <c r="KC165" i="4"/>
  <c r="FD237" i="4"/>
  <c r="FU213" i="2"/>
  <c r="KB120" i="4"/>
  <c r="JW110" i="4"/>
  <c r="JV189" i="4"/>
  <c r="BB235" i="2"/>
  <c r="FV160" i="2"/>
  <c r="JV110" i="4"/>
  <c r="FW88" i="2"/>
  <c r="KA26" i="4"/>
  <c r="FV136" i="2"/>
  <c r="KB97" i="4"/>
  <c r="FX228" i="2"/>
  <c r="IH237" i="4"/>
  <c r="DP236" i="4"/>
  <c r="DN238" i="4"/>
  <c r="BX238" i="2"/>
  <c r="KA191" i="4"/>
  <c r="R235" i="4"/>
  <c r="CZ234" i="4"/>
  <c r="DZ234" i="4"/>
  <c r="JW8" i="4"/>
  <c r="FC235" i="4"/>
  <c r="KC39" i="4"/>
  <c r="DB238" i="4"/>
  <c r="CY235" i="2"/>
  <c r="AH236" i="4"/>
  <c r="AH237" i="2"/>
  <c r="FV228" i="2"/>
  <c r="KC94" i="4"/>
  <c r="BG237" i="2"/>
  <c r="FU199" i="2"/>
  <c r="JW193" i="4"/>
  <c r="JY109" i="4"/>
  <c r="JY106" i="4"/>
  <c r="JV38" i="4"/>
  <c r="CP235" i="2"/>
  <c r="FU104" i="2"/>
  <c r="FW24" i="2"/>
  <c r="JW132" i="4"/>
  <c r="JZ110" i="4"/>
  <c r="FY88" i="2"/>
  <c r="KB81" i="4"/>
  <c r="KC136" i="4"/>
  <c r="B234" i="2"/>
  <c r="AR235" i="4"/>
  <c r="JW178" i="4"/>
  <c r="BT234" i="2"/>
  <c r="W238" i="4"/>
  <c r="FX50" i="2"/>
  <c r="JZ13" i="4"/>
  <c r="IG238" i="4"/>
  <c r="FX138" i="2"/>
  <c r="IT235" i="4"/>
  <c r="FB237" i="4"/>
  <c r="FY73" i="2"/>
  <c r="KB128" i="4"/>
  <c r="DV234" i="4"/>
  <c r="JY127" i="4"/>
  <c r="AZ238" i="2"/>
  <c r="JY30" i="4"/>
  <c r="FW176" i="2"/>
  <c r="KA84" i="4"/>
  <c r="FR234" i="2"/>
  <c r="HF236" i="4"/>
  <c r="FY98" i="2"/>
  <c r="FE234" i="2"/>
  <c r="W236" i="4"/>
  <c r="JZ216" i="4"/>
  <c r="FW196" i="2"/>
  <c r="JZ136" i="4"/>
  <c r="AJ235" i="4"/>
  <c r="JW141" i="4"/>
  <c r="FU92" i="2"/>
  <c r="KA76" i="4"/>
  <c r="FW26" i="2"/>
  <c r="CT236" i="2"/>
  <c r="FM235" i="4"/>
  <c r="FV115" i="2"/>
  <c r="FY69" i="2"/>
  <c r="JV21" i="4"/>
  <c r="GO237" i="4"/>
  <c r="JW61" i="4"/>
  <c r="DY238" i="2"/>
  <c r="KA140" i="4"/>
  <c r="EJ235" i="4"/>
  <c r="FI236" i="2"/>
  <c r="FU91" i="2"/>
  <c r="GE237" i="4"/>
  <c r="EF235" i="4"/>
  <c r="KA35" i="4"/>
  <c r="KB149" i="4"/>
  <c r="BL235" i="2"/>
  <c r="JZ178" i="4"/>
  <c r="JX190" i="4"/>
  <c r="DG238" i="2"/>
  <c r="FY93" i="2"/>
  <c r="KA152" i="4"/>
  <c r="JW91" i="4"/>
  <c r="FY203" i="2"/>
  <c r="EP235" i="2"/>
  <c r="FV18" i="2"/>
  <c r="FU137" i="2"/>
  <c r="ED238" i="2"/>
  <c r="FU215" i="2"/>
  <c r="AQ237" i="4"/>
  <c r="CH237" i="4"/>
  <c r="KC134" i="4"/>
  <c r="CN237" i="2"/>
  <c r="JZ29" i="4"/>
  <c r="KA7" i="4"/>
  <c r="HT234" i="4"/>
  <c r="CV234" i="4"/>
  <c r="AO238" i="4"/>
  <c r="CO238" i="4"/>
  <c r="FV169" i="2"/>
  <c r="JW96" i="4"/>
  <c r="KB224" i="4"/>
  <c r="FW16" i="2"/>
  <c r="BX234" i="2"/>
  <c r="FY85" i="2"/>
  <c r="JW14" i="4"/>
  <c r="FY234" i="4"/>
  <c r="FY141" i="2"/>
  <c r="BQ236" i="4"/>
  <c r="U238" i="4"/>
  <c r="JZ161" i="4"/>
  <c r="FW115" i="2"/>
  <c r="X236" i="4"/>
  <c r="AN237" i="4"/>
  <c r="FL235" i="2"/>
  <c r="JW48" i="4"/>
  <c r="EB236" i="4"/>
  <c r="KA20" i="4"/>
  <c r="CP234" i="4"/>
  <c r="JZ47" i="4"/>
  <c r="JY31" i="4"/>
  <c r="IO235" i="4"/>
  <c r="DP236" i="2"/>
  <c r="CG237" i="4"/>
  <c r="JZ85" i="4"/>
  <c r="FY111" i="2"/>
  <c r="BQ234" i="4"/>
  <c r="JX107" i="4"/>
  <c r="GU235" i="4"/>
  <c r="JW18" i="4"/>
  <c r="JX75" i="4"/>
  <c r="FP236" i="2"/>
  <c r="FV226" i="2"/>
  <c r="FY163" i="2"/>
  <c r="FV56" i="2"/>
  <c r="BV236" i="2"/>
  <c r="FX116" i="2"/>
  <c r="ER236" i="4"/>
  <c r="GY235" i="4"/>
  <c r="P235" i="2"/>
  <c r="IN238" i="4"/>
  <c r="IW235" i="4"/>
  <c r="KC53" i="4"/>
  <c r="JV16" i="4"/>
  <c r="DC238" i="4"/>
  <c r="FY9" i="2"/>
  <c r="KA42" i="4"/>
  <c r="EE235" i="4"/>
  <c r="CF234" i="2"/>
  <c r="JO235" i="4"/>
  <c r="JZ156" i="4"/>
  <c r="FU149" i="2"/>
  <c r="JX132" i="4"/>
  <c r="JC234" i="4"/>
  <c r="KC181" i="4"/>
  <c r="JV13" i="4"/>
  <c r="FV218" i="2"/>
  <c r="KA105" i="4"/>
  <c r="DC236" i="2"/>
  <c r="FY100" i="2"/>
  <c r="DS238" i="4"/>
  <c r="KB118" i="4"/>
  <c r="KA18" i="4"/>
  <c r="JW169" i="4"/>
  <c r="KC173" i="4"/>
  <c r="IM238" i="4"/>
  <c r="FM234" i="2"/>
  <c r="KC114" i="4"/>
  <c r="JZ163" i="4"/>
  <c r="FX13" i="2"/>
  <c r="FW19" i="2"/>
  <c r="JX216" i="4"/>
  <c r="CY236" i="2"/>
  <c r="FV19" i="2"/>
  <c r="DX237" i="2"/>
  <c r="JX13" i="4"/>
  <c r="FV87" i="2"/>
  <c r="ET238" i="4"/>
  <c r="GV238" i="4"/>
  <c r="JZ135" i="4"/>
  <c r="KB110" i="4"/>
  <c r="FV184" i="2"/>
  <c r="CX237" i="2"/>
  <c r="KA228" i="4"/>
  <c r="FU13" i="2"/>
  <c r="EX236" i="2"/>
  <c r="KB168" i="4"/>
  <c r="FX7" i="2"/>
  <c r="C235" i="2"/>
  <c r="FU198" i="2"/>
  <c r="JY184" i="4"/>
  <c r="JY37" i="4"/>
  <c r="EK237" i="2"/>
  <c r="KC142" i="4"/>
  <c r="KB32" i="4"/>
  <c r="BY236" i="2"/>
  <c r="KA222" i="4"/>
  <c r="EZ237" i="2"/>
  <c r="FY152" i="2"/>
  <c r="JX110" i="4"/>
  <c r="FU105" i="2"/>
  <c r="JV153" i="4"/>
  <c r="JV56" i="4"/>
  <c r="FX111" i="2"/>
  <c r="W235" i="2"/>
  <c r="IY234" i="4"/>
  <c r="FY125" i="2"/>
  <c r="FU42" i="2"/>
  <c r="KB148" i="4"/>
  <c r="FX75" i="2"/>
  <c r="DB237" i="2"/>
  <c r="BP238" i="2"/>
  <c r="JY46" i="4"/>
  <c r="DO234" i="2"/>
  <c r="JV138" i="4"/>
  <c r="HM237" i="4"/>
  <c r="BJ238" i="2"/>
  <c r="JV139" i="4"/>
  <c r="FV189" i="2"/>
  <c r="KC99" i="4"/>
  <c r="FA237" i="4"/>
  <c r="KB207" i="4"/>
  <c r="KC159" i="4"/>
  <c r="FY62" i="2"/>
  <c r="DM234" i="4"/>
  <c r="JZ73" i="4"/>
  <c r="BM234" i="2"/>
  <c r="JY88" i="4"/>
  <c r="JY186" i="4"/>
  <c r="JZ82" i="4"/>
  <c r="DL234" i="2"/>
  <c r="IF234" i="4"/>
  <c r="FV100" i="2"/>
  <c r="BV234" i="4"/>
  <c r="FU77" i="2"/>
  <c r="FX237" i="4"/>
  <c r="FX169" i="2"/>
  <c r="KC96" i="4"/>
  <c r="DJ237" i="4"/>
  <c r="FY169" i="2"/>
  <c r="KC95" i="4"/>
  <c r="JV144" i="4"/>
  <c r="JV179" i="4"/>
  <c r="FV50" i="2"/>
  <c r="FV101" i="2"/>
  <c r="KA24" i="4"/>
  <c r="JZ90" i="4"/>
  <c r="KC117" i="4"/>
  <c r="FU40" i="2"/>
  <c r="DK238" i="2"/>
  <c r="FH235" i="2"/>
  <c r="JW118" i="4"/>
  <c r="FW215" i="2"/>
  <c r="KC176" i="4"/>
  <c r="JY11" i="4"/>
  <c r="EO237" i="4"/>
  <c r="JX53" i="4"/>
  <c r="M236" i="2"/>
  <c r="FW22" i="2"/>
  <c r="JY220" i="4"/>
  <c r="JX146" i="4"/>
  <c r="DS236" i="4"/>
  <c r="JW34" i="4"/>
  <c r="BZ238" i="4"/>
  <c r="JX197" i="4"/>
  <c r="FU65" i="2"/>
  <c r="KB100" i="4"/>
  <c r="FV114" i="2"/>
  <c r="FY86" i="2"/>
  <c r="FW144" i="2"/>
  <c r="KC197" i="4"/>
  <c r="KA169" i="4"/>
  <c r="DN237" i="2"/>
  <c r="CI234" i="2"/>
  <c r="FX128" i="2"/>
  <c r="FX61" i="2"/>
  <c r="KC17" i="4"/>
  <c r="JY35" i="4"/>
  <c r="JZ123" i="4"/>
  <c r="CA236" i="4"/>
  <c r="KC126" i="4"/>
  <c r="JV94" i="4"/>
  <c r="FW186" i="2"/>
  <c r="FY184" i="2"/>
  <c r="JY43" i="4"/>
  <c r="FK237" i="2"/>
  <c r="FW158" i="2"/>
  <c r="KC31" i="4"/>
  <c r="C236" i="2"/>
  <c r="JV181" i="4"/>
  <c r="FO237" i="4"/>
  <c r="KC82" i="4"/>
  <c r="FV84" i="2"/>
  <c r="JY104" i="4"/>
  <c r="JW123" i="4"/>
  <c r="FV64" i="2"/>
  <c r="EV234" i="2"/>
  <c r="FV125" i="2"/>
  <c r="JY51" i="4"/>
  <c r="FY124" i="2"/>
  <c r="GR234" i="4"/>
  <c r="KA194" i="4"/>
  <c r="JW13" i="4"/>
  <c r="DM236" i="2"/>
  <c r="KB114" i="4"/>
  <c r="EV236" i="4"/>
  <c r="JW190" i="4"/>
  <c r="EH238" i="4"/>
  <c r="AX235" i="2"/>
  <c r="FX172" i="2"/>
  <c r="JZ12" i="4"/>
  <c r="IN235" i="4"/>
  <c r="IK237" i="4"/>
  <c r="FK234" i="4"/>
  <c r="HD237" i="4"/>
  <c r="JV151" i="4"/>
  <c r="CI235" i="2"/>
  <c r="CJ235" i="2"/>
  <c r="JV11" i="4"/>
  <c r="JY26" i="4"/>
  <c r="FW121" i="2"/>
  <c r="JY221" i="4"/>
  <c r="HY238" i="4"/>
  <c r="JV74" i="4"/>
  <c r="FY89" i="2"/>
  <c r="JV156" i="4"/>
  <c r="FV124" i="2"/>
  <c r="FY212" i="2"/>
  <c r="FH238" i="4"/>
  <c r="KB86" i="4"/>
  <c r="JX167" i="4"/>
  <c r="CV237" i="4"/>
  <c r="KA202" i="4"/>
  <c r="JW62" i="4"/>
  <c r="JV163" i="4"/>
  <c r="FU148" i="2"/>
  <c r="AS238" i="2"/>
  <c r="ID237" i="4"/>
  <c r="FU235" i="4"/>
  <c r="V237" i="2"/>
  <c r="CO237" i="4"/>
  <c r="JZ9" i="4"/>
  <c r="JX127" i="4"/>
  <c r="KB44" i="4"/>
  <c r="GA238" i="4"/>
  <c r="JW80" i="4"/>
  <c r="JY151" i="4"/>
  <c r="JB236" i="4"/>
  <c r="DW234" i="4"/>
  <c r="EK236" i="2"/>
  <c r="JW57" i="4"/>
  <c r="BL238" i="4"/>
  <c r="FY29" i="2"/>
  <c r="IL238" i="4"/>
  <c r="JW163" i="4"/>
  <c r="FX225" i="2"/>
  <c r="JY155" i="4"/>
  <c r="BL237" i="4"/>
  <c r="FW112" i="2"/>
  <c r="KB42" i="4"/>
  <c r="FQ237" i="2"/>
  <c r="FY113" i="2"/>
  <c r="JV172" i="4"/>
  <c r="BV237" i="4"/>
  <c r="JV72" i="4"/>
  <c r="JZ101" i="4"/>
  <c r="GD235" i="4"/>
  <c r="JY9" i="4"/>
  <c r="IN234" i="4"/>
  <c r="JX15" i="4"/>
  <c r="KB193" i="4"/>
  <c r="F234" i="2"/>
  <c r="FY180" i="2"/>
  <c r="KC104" i="4"/>
  <c r="CN235" i="2"/>
  <c r="JW16" i="4"/>
  <c r="FE237" i="2"/>
  <c r="AU234" i="2"/>
  <c r="GS238" i="4"/>
  <c r="GW236" i="4"/>
  <c r="JY176" i="4"/>
  <c r="BU236" i="4"/>
  <c r="JX225" i="4"/>
  <c r="FF238" i="4"/>
  <c r="JV84" i="4"/>
  <c r="HD236" i="4"/>
  <c r="BE235" i="4"/>
  <c r="FU60" i="2"/>
  <c r="FV15" i="2"/>
  <c r="HR237" i="4"/>
  <c r="JY130" i="4"/>
  <c r="AP236" i="4"/>
  <c r="DQ238" i="4"/>
  <c r="BV235" i="4"/>
  <c r="JX69" i="4"/>
  <c r="IV234" i="4"/>
  <c r="IR238" i="4"/>
  <c r="FV110" i="2"/>
  <c r="KC69" i="4"/>
  <c r="KA220" i="4"/>
  <c r="KB79" i="4"/>
  <c r="CB235" i="4"/>
  <c r="KB54" i="4"/>
  <c r="CK236" i="4"/>
  <c r="FU181" i="2"/>
  <c r="KB232" i="4"/>
  <c r="HD235" i="4"/>
  <c r="FQ238" i="4"/>
  <c r="FX145" i="2"/>
  <c r="KC122" i="4"/>
  <c r="FR236" i="2"/>
  <c r="EM238" i="4"/>
  <c r="JV208" i="4"/>
  <c r="FF237" i="4"/>
  <c r="JU237" i="4"/>
  <c r="CY238" i="4"/>
  <c r="O235" i="2"/>
  <c r="KB164" i="4"/>
  <c r="KC19" i="4"/>
  <c r="KC168" i="4"/>
  <c r="FX130" i="2"/>
  <c r="FX165" i="2"/>
  <c r="CI234" i="4"/>
  <c r="KB218" i="4"/>
  <c r="JX186" i="4"/>
  <c r="GO234" i="4"/>
  <c r="KB26" i="4"/>
  <c r="FY151" i="2"/>
  <c r="CT235" i="4"/>
  <c r="JI235" i="4"/>
  <c r="FW57" i="2"/>
  <c r="BH237" i="2"/>
  <c r="FV122" i="2"/>
  <c r="BB236" i="4"/>
  <c r="CB236" i="4"/>
  <c r="FQ235" i="4"/>
  <c r="FN235" i="4"/>
  <c r="CL236" i="4"/>
  <c r="EE234" i="4"/>
  <c r="KB228" i="4"/>
  <c r="FY77" i="2"/>
  <c r="JX170" i="4"/>
  <c r="KA227" i="4"/>
  <c r="JZ75" i="4"/>
  <c r="HA238" i="4"/>
  <c r="JZ130" i="4"/>
  <c r="FU212" i="2"/>
  <c r="JY147" i="4"/>
  <c r="FV220" i="2"/>
  <c r="JZ41" i="4"/>
  <c r="JV39" i="4"/>
  <c r="FW46" i="2"/>
  <c r="BR236" i="2"/>
  <c r="DV236" i="2"/>
  <c r="FX214" i="2"/>
  <c r="FX107" i="2"/>
  <c r="KC170" i="4"/>
  <c r="IE237" i="4"/>
  <c r="KB187" i="4"/>
  <c r="AK238" i="4"/>
  <c r="GJ235" i="4"/>
  <c r="FG237" i="2"/>
  <c r="GH237" i="4"/>
  <c r="FX101" i="2"/>
  <c r="FJ236" i="4"/>
  <c r="EX238" i="2"/>
  <c r="JX88" i="4"/>
  <c r="GM234" i="4"/>
  <c r="JY41" i="4"/>
  <c r="JZ31" i="4"/>
  <c r="E238" i="2"/>
  <c r="G234" i="4"/>
  <c r="JZ86" i="4"/>
  <c r="EQ237" i="4"/>
  <c r="AR238" i="2"/>
  <c r="FY226" i="2"/>
  <c r="FM234" i="4"/>
  <c r="FF235" i="2"/>
  <c r="JW30" i="4"/>
  <c r="FY11" i="2"/>
  <c r="JZ228" i="4"/>
  <c r="BW235" i="4"/>
  <c r="KC61" i="4"/>
  <c r="JW232" i="4"/>
  <c r="DD234" i="2"/>
  <c r="GU237" i="4"/>
  <c r="FX170" i="2"/>
  <c r="B238" i="2"/>
  <c r="FG235" i="2"/>
  <c r="KA232" i="4"/>
  <c r="Q238" i="4"/>
  <c r="JZ195" i="4"/>
  <c r="EX236" i="4"/>
  <c r="JZ113" i="4"/>
  <c r="CM238" i="4"/>
  <c r="N238" i="2"/>
  <c r="JV41" i="4"/>
  <c r="KC172" i="4"/>
  <c r="HO234" i="4"/>
  <c r="JZ152" i="4"/>
  <c r="FC234" i="2"/>
  <c r="KB28" i="4"/>
  <c r="KA219" i="4"/>
  <c r="KC167" i="4"/>
  <c r="JY223" i="4"/>
  <c r="JX96" i="4"/>
  <c r="GC235" i="4"/>
  <c r="KC7" i="4"/>
  <c r="JL236" i="4"/>
  <c r="EW235" i="2"/>
  <c r="FW177" i="2"/>
  <c r="BT234" i="4"/>
  <c r="CB235" i="2"/>
  <c r="KA54" i="4"/>
  <c r="JY101" i="4"/>
  <c r="H237" i="4"/>
  <c r="JZ194" i="4"/>
  <c r="JZ91" i="4"/>
  <c r="V236" i="4"/>
  <c r="JY39" i="4"/>
  <c r="CE237" i="2"/>
  <c r="BW238" i="2"/>
  <c r="KA53" i="4"/>
  <c r="H234" i="4"/>
  <c r="FV196" i="2"/>
  <c r="JV95" i="4"/>
  <c r="KA68" i="4"/>
  <c r="CX236" i="2"/>
  <c r="KC153" i="4"/>
  <c r="GT235" i="4"/>
  <c r="KB39" i="4"/>
  <c r="FI237" i="2"/>
  <c r="JW160" i="4"/>
  <c r="IW236" i="4"/>
  <c r="GH236" i="4"/>
  <c r="BA237" i="2"/>
  <c r="KA27" i="4"/>
  <c r="KA114" i="4"/>
  <c r="FU210" i="2"/>
  <c r="FB237" i="2"/>
  <c r="DN238" i="2"/>
  <c r="JV49" i="4"/>
  <c r="FU102" i="2"/>
  <c r="FW23" i="2"/>
  <c r="IS235" i="4"/>
  <c r="D237" i="4"/>
  <c r="KA213" i="4"/>
  <c r="JY86" i="4"/>
  <c r="FX96" i="2"/>
  <c r="JY132" i="4"/>
  <c r="FW202" i="2"/>
  <c r="FU20" i="2"/>
  <c r="FY223" i="2"/>
  <c r="JD235" i="4"/>
  <c r="KA63" i="4"/>
  <c r="JY80" i="4"/>
  <c r="CU235" i="2"/>
  <c r="FW15" i="2"/>
  <c r="AJ236" i="2"/>
  <c r="J238" i="4"/>
  <c r="AF237" i="2"/>
  <c r="JZ200" i="4"/>
  <c r="JY25" i="4"/>
  <c r="JZ196" i="4"/>
  <c r="AH235" i="2"/>
  <c r="DB237" i="4"/>
  <c r="Z237" i="4"/>
  <c r="JW184" i="4"/>
  <c r="KA72" i="4"/>
  <c r="JW198" i="4"/>
  <c r="GK238" i="4"/>
  <c r="FY156" i="2"/>
  <c r="JX9" i="4"/>
  <c r="JZ159" i="4"/>
  <c r="JY185" i="4"/>
  <c r="KA162" i="4"/>
  <c r="FB236" i="4"/>
  <c r="KB62" i="4"/>
  <c r="KA74" i="4"/>
  <c r="KA14" i="4"/>
  <c r="FW147" i="2"/>
  <c r="FX190" i="2"/>
  <c r="FW138" i="2"/>
  <c r="KC27" i="4"/>
  <c r="IO237" i="4"/>
  <c r="EK238" i="4"/>
  <c r="CF235" i="4"/>
  <c r="I235" i="4"/>
  <c r="M235" i="2"/>
  <c r="JY209" i="4"/>
  <c r="JY129" i="4"/>
  <c r="JZ207" i="4"/>
  <c r="JX85" i="4"/>
  <c r="BQ235" i="4"/>
  <c r="EW238" i="4"/>
  <c r="JU236" i="4"/>
  <c r="JX124" i="4"/>
  <c r="JW71" i="4"/>
  <c r="EQ234" i="4"/>
  <c r="BA234" i="2"/>
  <c r="IC236" i="4"/>
  <c r="EH236" i="2"/>
  <c r="JZ155" i="4"/>
  <c r="KA109" i="4"/>
  <c r="FP235" i="2"/>
  <c r="FV197" i="2"/>
  <c r="CZ235" i="2"/>
  <c r="EP234" i="4"/>
  <c r="BZ234" i="4"/>
  <c r="HN237" i="4"/>
  <c r="DE235" i="4"/>
  <c r="JW202" i="4"/>
  <c r="CD235" i="2"/>
  <c r="JX210" i="4"/>
  <c r="P236" i="4"/>
  <c r="JX59" i="4"/>
  <c r="JE238" i="4"/>
  <c r="KC110" i="4"/>
  <c r="JX145" i="4"/>
  <c r="JX56" i="4"/>
  <c r="CE235" i="2"/>
  <c r="DR236" i="2"/>
  <c r="FY41" i="2"/>
  <c r="FU25" i="2"/>
  <c r="DW236" i="4"/>
  <c r="DU237" i="2"/>
  <c r="B238" i="4"/>
  <c r="FV23" i="2"/>
  <c r="FV38" i="2"/>
  <c r="IB236" i="4"/>
  <c r="JX184" i="4"/>
  <c r="JW39" i="4"/>
  <c r="BL236" i="2"/>
  <c r="DO238" i="2"/>
  <c r="BZ236" i="2"/>
  <c r="FU10" i="2"/>
  <c r="JW100" i="4"/>
  <c r="KB173" i="4"/>
  <c r="FW137" i="2"/>
  <c r="KB201" i="4"/>
  <c r="AM238" i="2"/>
  <c r="FU115" i="2"/>
  <c r="BJ235" i="2"/>
  <c r="KB169" i="4"/>
  <c r="EM236" i="2"/>
  <c r="JX162" i="4"/>
  <c r="FY116" i="2"/>
  <c r="JX123" i="4"/>
  <c r="KA192" i="4"/>
  <c r="AX238" i="4"/>
  <c r="JV93" i="4"/>
  <c r="JZ122" i="4"/>
  <c r="JY133" i="4"/>
  <c r="FH238" i="2"/>
  <c r="KA64" i="4"/>
  <c r="IV238" i="4"/>
  <c r="FX173" i="2"/>
  <c r="DJ237" i="2"/>
  <c r="FW192" i="2"/>
  <c r="DN237" i="4"/>
  <c r="DL234" i="4"/>
  <c r="FX57" i="2"/>
  <c r="FV54" i="2"/>
  <c r="FV62" i="2"/>
  <c r="JW51" i="4"/>
  <c r="DN234" i="2"/>
  <c r="KC38" i="4"/>
  <c r="FY186" i="2"/>
  <c r="JZ114" i="4"/>
  <c r="KA199" i="4"/>
  <c r="GM235" i="4"/>
  <c r="FV68" i="2"/>
  <c r="D235" i="4"/>
  <c r="JV212" i="4"/>
  <c r="JY150" i="4"/>
  <c r="DM235" i="4"/>
  <c r="KC198" i="4"/>
  <c r="KB52" i="4"/>
  <c r="KB18" i="4"/>
  <c r="JI234" i="4"/>
  <c r="KC34" i="4"/>
  <c r="AG235" i="4"/>
  <c r="FV167" i="2"/>
  <c r="GG236" i="4"/>
  <c r="DZ236" i="2"/>
  <c r="HV236" i="4"/>
  <c r="FW213" i="2"/>
  <c r="JW128" i="4"/>
  <c r="FW131" i="2"/>
  <c r="FW69" i="2"/>
  <c r="FX19" i="2"/>
  <c r="KA31" i="4"/>
  <c r="CU237" i="4"/>
  <c r="KA124" i="4"/>
  <c r="KB55" i="4"/>
  <c r="JX52" i="4"/>
  <c r="FW51" i="2"/>
  <c r="FW93" i="2"/>
  <c r="HP235" i="4"/>
  <c r="CH234" i="2"/>
  <c r="JN234" i="4"/>
  <c r="CQ238" i="2"/>
  <c r="FW13" i="2"/>
  <c r="W234" i="4"/>
  <c r="FV69" i="2"/>
  <c r="DC237" i="4"/>
  <c r="JV192" i="4"/>
  <c r="AW234" i="4"/>
  <c r="KA33" i="4"/>
  <c r="BE235" i="2"/>
  <c r="I234" i="4"/>
  <c r="JV36" i="4"/>
  <c r="FY58" i="2"/>
  <c r="FW72" i="2"/>
  <c r="KA50" i="4"/>
  <c r="EL234" i="2"/>
  <c r="KB106" i="4"/>
  <c r="AP236" i="2"/>
  <c r="FV188" i="2"/>
  <c r="JY36" i="4"/>
  <c r="JZ112" i="4"/>
  <c r="FY230" i="2"/>
  <c r="CS236" i="2"/>
  <c r="KC84" i="4"/>
  <c r="FW119" i="2"/>
  <c r="EM237" i="2"/>
  <c r="KA96" i="4"/>
  <c r="KA86" i="4"/>
  <c r="FW159" i="2"/>
  <c r="JV111" i="4"/>
  <c r="KB116" i="4"/>
  <c r="JY144" i="4"/>
  <c r="FX220" i="2"/>
  <c r="FY120" i="2"/>
  <c r="KC60" i="4"/>
  <c r="AX235" i="4"/>
  <c r="KC141" i="4"/>
  <c r="DY235" i="4"/>
  <c r="FX27" i="2"/>
  <c r="GY236" i="4"/>
  <c r="BN234" i="2"/>
  <c r="KB146" i="4"/>
  <c r="KA174" i="4"/>
  <c r="JV54" i="4"/>
  <c r="BX237" i="4"/>
  <c r="JT236" i="4"/>
  <c r="JZ198" i="4"/>
  <c r="FV57" i="2"/>
  <c r="JZ27" i="4"/>
  <c r="FU152" i="2"/>
  <c r="FX22" i="2"/>
  <c r="JV233" i="4"/>
  <c r="KB104" i="4"/>
  <c r="AD236" i="2"/>
  <c r="KC81" i="4"/>
  <c r="EB236" i="2"/>
  <c r="BS236" i="4"/>
  <c r="JV116" i="4"/>
  <c r="BX236" i="4"/>
  <c r="FW71" i="2"/>
  <c r="F237" i="2"/>
  <c r="CC237" i="4"/>
  <c r="EN237" i="4"/>
  <c r="KA189" i="4"/>
  <c r="JW20" i="4"/>
  <c r="JY191" i="4"/>
  <c r="AR238" i="4"/>
  <c r="IO234" i="4"/>
  <c r="AG237" i="4"/>
  <c r="FY200" i="2"/>
  <c r="HH235" i="4"/>
  <c r="FV206" i="2"/>
  <c r="FX222" i="2"/>
  <c r="JW116" i="4"/>
  <c r="KB50" i="4"/>
  <c r="DJ235" i="4"/>
  <c r="KB98" i="4"/>
  <c r="F237" i="4"/>
  <c r="FW200" i="2"/>
  <c r="FY154" i="2"/>
  <c r="FU26" i="2"/>
  <c r="ET234" i="2"/>
  <c r="FV67" i="2"/>
  <c r="JL237" i="4"/>
  <c r="DE237" i="2"/>
  <c r="FV92" i="2"/>
  <c r="FX23" i="2"/>
  <c r="FV170" i="2"/>
  <c r="EA237" i="4"/>
  <c r="FX140" i="2"/>
  <c r="FX179" i="2"/>
  <c r="KA225" i="4"/>
  <c r="JY55" i="4"/>
  <c r="DV234" i="2"/>
  <c r="FW62" i="2"/>
  <c r="EM234" i="2"/>
  <c r="FU97" i="2"/>
  <c r="FU144" i="2"/>
  <c r="JV175" i="4"/>
  <c r="BZ237" i="2"/>
  <c r="IQ234" i="4"/>
  <c r="EG235" i="4"/>
  <c r="AA235" i="2"/>
  <c r="CD237" i="4"/>
  <c r="CZ235" i="4"/>
  <c r="FX51" i="2"/>
  <c r="JX156" i="4"/>
  <c r="FY117" i="2"/>
  <c r="FX233" i="2"/>
  <c r="FU138" i="2"/>
  <c r="JV70" i="4"/>
  <c r="JW215" i="4"/>
  <c r="FY16" i="2"/>
  <c r="DR237" i="4"/>
  <c r="JV193" i="4"/>
  <c r="EB235" i="2"/>
  <c r="AO236" i="4"/>
  <c r="KC209" i="4"/>
  <c r="KC145" i="4"/>
  <c r="JX175" i="4"/>
  <c r="FX45" i="2"/>
  <c r="FX64" i="2"/>
  <c r="FW78" i="2"/>
  <c r="AW238" i="2"/>
  <c r="HC238" i="4"/>
  <c r="JV107" i="4"/>
  <c r="FV154" i="2"/>
  <c r="EL234" i="4"/>
  <c r="CA234" i="2"/>
  <c r="GP237" i="4"/>
  <c r="DU236" i="2"/>
  <c r="FV215" i="2"/>
  <c r="FX148" i="2"/>
  <c r="BS238" i="2"/>
  <c r="JY181" i="4"/>
  <c r="JW23" i="4"/>
  <c r="Y237" i="2"/>
  <c r="KB72" i="4"/>
  <c r="KA163" i="4"/>
  <c r="FE236" i="4"/>
  <c r="DR238" i="2"/>
  <c r="JZ18" i="4"/>
  <c r="FU66" i="2"/>
  <c r="FT236" i="4"/>
  <c r="KA80" i="4"/>
  <c r="JZ80" i="4"/>
  <c r="JY76" i="4"/>
  <c r="FQ234" i="4"/>
  <c r="DY236" i="2"/>
  <c r="FY162" i="2"/>
  <c r="KC48" i="4"/>
  <c r="KB156" i="4"/>
  <c r="JY52" i="4"/>
  <c r="P234" i="2"/>
  <c r="JV117" i="4"/>
  <c r="FU35" i="2"/>
  <c r="FW113" i="2"/>
  <c r="KA113" i="4"/>
  <c r="FX136" i="2"/>
  <c r="JZ105" i="4"/>
  <c r="JW45" i="4"/>
  <c r="DO237" i="2"/>
  <c r="FY32" i="2"/>
  <c r="JZ203" i="4"/>
  <c r="FX210" i="2"/>
  <c r="FV128" i="2"/>
  <c r="FV28" i="2"/>
  <c r="JY140" i="4"/>
  <c r="KC233" i="4"/>
  <c r="AZ237" i="2"/>
  <c r="AD238" i="2"/>
  <c r="ET236" i="4"/>
  <c r="FW190" i="2"/>
  <c r="FW108" i="2"/>
  <c r="JW35" i="4"/>
  <c r="JZ36" i="4"/>
  <c r="M238" i="2"/>
  <c r="DZ234" i="2"/>
  <c r="JZ210" i="4"/>
  <c r="CP238" i="2"/>
  <c r="FY164" i="2"/>
  <c r="HG235" i="4"/>
  <c r="BA237" i="4"/>
  <c r="FY134" i="2"/>
  <c r="EN235" i="2"/>
  <c r="HC236" i="4"/>
  <c r="CG238" i="4"/>
  <c r="KA39" i="4"/>
  <c r="DI235" i="2"/>
  <c r="FV17" i="2"/>
  <c r="JY64" i="4"/>
  <c r="BM238" i="2"/>
  <c r="DN235" i="2"/>
  <c r="KC171" i="4"/>
  <c r="EQ238" i="4"/>
  <c r="JZ42" i="4"/>
  <c r="JX120" i="4"/>
  <c r="JZ191" i="4"/>
  <c r="JX99" i="4"/>
  <c r="CC237" i="2"/>
  <c r="FV37" i="2"/>
  <c r="JX201" i="4"/>
  <c r="FY178" i="2"/>
  <c r="CG235" i="2"/>
  <c r="Z236" i="2"/>
  <c r="JX207" i="4"/>
  <c r="FX161" i="2"/>
  <c r="JV140" i="4"/>
  <c r="EP238" i="4"/>
  <c r="FU21" i="2"/>
  <c r="IH234" i="4"/>
  <c r="P237" i="2"/>
  <c r="JC236" i="4"/>
  <c r="EN235" i="4"/>
  <c r="JV80" i="4"/>
  <c r="ED234" i="2"/>
  <c r="KA216" i="4"/>
  <c r="KC101" i="4"/>
  <c r="DI235" i="4"/>
  <c r="KC190" i="4"/>
  <c r="JV40" i="4"/>
  <c r="KA97" i="4"/>
  <c r="KA190" i="4"/>
  <c r="FI234" i="4"/>
  <c r="DT234" i="4"/>
  <c r="FW106" i="2"/>
  <c r="FY26" i="2"/>
  <c r="DS234" i="4"/>
  <c r="FV80" i="2"/>
  <c r="GR236" i="4"/>
  <c r="AY235" i="2"/>
  <c r="BE237" i="2"/>
  <c r="FX217" i="2"/>
  <c r="JQ235" i="4"/>
  <c r="JX37" i="4"/>
  <c r="JW97" i="4"/>
  <c r="JV91" i="4"/>
  <c r="FB238" i="4"/>
  <c r="BI234" i="2"/>
  <c r="FV205" i="2"/>
  <c r="JX89" i="4"/>
  <c r="JY120" i="4"/>
  <c r="FW129" i="2"/>
  <c r="FU90" i="2"/>
  <c r="JY112" i="4"/>
  <c r="EN238" i="4"/>
  <c r="CJ238" i="2"/>
  <c r="BO238" i="2"/>
  <c r="HE236" i="4"/>
  <c r="KB126" i="4"/>
  <c r="DC237" i="2"/>
  <c r="KA46" i="4"/>
  <c r="JZ133" i="4"/>
  <c r="JX90" i="4"/>
  <c r="HH238" i="4"/>
  <c r="IQ238" i="4"/>
  <c r="FS238" i="2"/>
  <c r="CP234" i="2"/>
  <c r="KC204" i="4"/>
  <c r="BH238" i="2"/>
  <c r="FV47" i="2"/>
  <c r="FU109" i="2"/>
  <c r="GQ234" i="4"/>
  <c r="JV119" i="4"/>
  <c r="JY17" i="4"/>
  <c r="JX163" i="4"/>
  <c r="FW208" i="2"/>
  <c r="JZ215" i="4"/>
  <c r="KA37" i="4"/>
  <c r="EI237" i="4"/>
  <c r="AW235" i="2"/>
  <c r="IJ235" i="4"/>
  <c r="KB61" i="4"/>
  <c r="DB238" i="2"/>
  <c r="FX150" i="2"/>
  <c r="FP236" i="4"/>
  <c r="JZ63" i="4"/>
  <c r="JY149" i="4"/>
  <c r="JZ43" i="4"/>
  <c r="AS235" i="2"/>
  <c r="FY204" i="2"/>
  <c r="DH236" i="4"/>
  <c r="EY238" i="4"/>
  <c r="JV146" i="4"/>
  <c r="AT234" i="2"/>
  <c r="FW180" i="2"/>
  <c r="KB70" i="4"/>
  <c r="JV69" i="4"/>
  <c r="EZ236" i="2"/>
  <c r="W235" i="4"/>
  <c r="FX121" i="2"/>
  <c r="JZ74" i="4"/>
  <c r="KB66" i="4"/>
  <c r="DK236" i="4"/>
  <c r="EG238" i="2"/>
  <c r="FW229" i="2"/>
  <c r="CU238" i="4"/>
  <c r="FV75" i="2"/>
  <c r="FW94" i="2"/>
  <c r="FV39" i="2"/>
  <c r="JW15" i="4"/>
  <c r="FV13" i="2"/>
  <c r="JZ33" i="4"/>
  <c r="EC235" i="4"/>
  <c r="DS236" i="2"/>
  <c r="FU209" i="2"/>
  <c r="EU234" i="4"/>
  <c r="JV178" i="4"/>
  <c r="EQ234" i="2"/>
  <c r="FY185" i="2"/>
  <c r="EO238" i="4"/>
  <c r="FX48" i="2"/>
  <c r="CT234" i="2"/>
  <c r="DK237" i="4"/>
  <c r="JX121" i="4"/>
  <c r="JV164" i="4"/>
  <c r="FX151" i="2"/>
  <c r="JY170" i="4"/>
  <c r="HV234" i="4"/>
  <c r="JV12" i="4"/>
  <c r="KB145" i="4"/>
  <c r="FP237" i="2"/>
  <c r="AC237" i="2"/>
  <c r="FY84" i="2"/>
  <c r="DY234" i="2"/>
  <c r="KA43" i="4"/>
  <c r="FY106" i="2"/>
  <c r="AY235" i="4"/>
  <c r="BE238" i="2"/>
  <c r="JW40" i="4"/>
  <c r="AR237" i="4"/>
  <c r="HK237" i="4"/>
  <c r="KC77" i="4"/>
  <c r="FU201" i="2"/>
  <c r="EH234" i="4"/>
  <c r="C238" i="4"/>
  <c r="AY238" i="2"/>
  <c r="JY173" i="4"/>
  <c r="FG235" i="4"/>
  <c r="FX207" i="2"/>
  <c r="KB210" i="4"/>
  <c r="DL236" i="4"/>
  <c r="KA183" i="4"/>
  <c r="KB195" i="4"/>
  <c r="M236" i="4"/>
  <c r="JY23" i="4"/>
  <c r="BJ236" i="4"/>
  <c r="KC200" i="4"/>
  <c r="JY90" i="4"/>
  <c r="KB183" i="4"/>
  <c r="FV161" i="2"/>
  <c r="FV20" i="2"/>
  <c r="F235" i="4"/>
  <c r="FU74" i="2"/>
  <c r="FU57" i="2"/>
  <c r="BC235" i="2"/>
  <c r="BC234" i="2"/>
  <c r="Z235" i="2"/>
  <c r="FU96" i="2"/>
  <c r="EE236" i="2"/>
  <c r="EC236" i="2"/>
  <c r="ED235" i="4"/>
  <c r="CE236" i="4"/>
  <c r="JV61" i="4"/>
  <c r="FV71" i="2"/>
  <c r="ES236" i="4"/>
  <c r="JN238" i="4"/>
  <c r="ER237" i="4"/>
  <c r="CM237" i="2"/>
  <c r="FY191" i="2"/>
  <c r="FX135" i="2"/>
  <c r="BJ234" i="2"/>
  <c r="JX60" i="4"/>
  <c r="JX212" i="4"/>
  <c r="JW143" i="4"/>
  <c r="EI236" i="4"/>
  <c r="KA223" i="4"/>
  <c r="KA115" i="4"/>
  <c r="JY205" i="4"/>
  <c r="AA235" i="4"/>
  <c r="JV162" i="4"/>
  <c r="FX54" i="2"/>
  <c r="JY107" i="4"/>
  <c r="JX111" i="4"/>
  <c r="KA38" i="4"/>
  <c r="FW141" i="2"/>
  <c r="GX237" i="4"/>
  <c r="FW193" i="2"/>
  <c r="JW112" i="4"/>
  <c r="FX73" i="2"/>
  <c r="JW205" i="4"/>
  <c r="FW236" i="4"/>
  <c r="D234" i="2"/>
  <c r="FW238" i="4"/>
  <c r="CF238" i="2"/>
  <c r="AS235" i="4"/>
  <c r="AD237" i="2"/>
  <c r="AT238" i="2"/>
  <c r="JY74" i="4"/>
  <c r="KB91" i="4"/>
  <c r="FU72" i="2"/>
  <c r="KB30" i="4"/>
  <c r="EQ237" i="2"/>
  <c r="FL237" i="2"/>
  <c r="FX236" i="4"/>
  <c r="FV12" i="2"/>
  <c r="IG236" i="4"/>
  <c r="KA146" i="4"/>
  <c r="KA217" i="4"/>
  <c r="JX161" i="4"/>
  <c r="JV215" i="4"/>
  <c r="JW228" i="4"/>
  <c r="JY172" i="4"/>
  <c r="JP237" i="4"/>
  <c r="ED237" i="2"/>
  <c r="DT235" i="2"/>
  <c r="FY193" i="2"/>
  <c r="JZ189" i="4"/>
  <c r="KB108" i="4"/>
  <c r="CM235" i="4"/>
  <c r="JV173" i="4"/>
  <c r="JW167" i="4"/>
  <c r="FY75" i="2"/>
  <c r="AG237" i="2"/>
  <c r="BE238" i="4"/>
  <c r="FU128" i="2"/>
  <c r="JW224" i="4"/>
  <c r="FV230" i="2"/>
  <c r="GB234" i="4"/>
  <c r="KC144" i="4"/>
  <c r="CD238" i="2"/>
  <c r="X235" i="2"/>
  <c r="KC201" i="4"/>
  <c r="AJ236" i="4"/>
  <c r="AD236" i="4"/>
  <c r="FX33" i="2"/>
  <c r="JW197" i="4"/>
  <c r="BF237" i="2"/>
  <c r="KB142" i="4"/>
  <c r="KC87" i="4"/>
  <c r="JV206" i="4"/>
  <c r="V234" i="4"/>
  <c r="JV157" i="4"/>
  <c r="JZ7" i="4"/>
  <c r="FW191" i="2"/>
  <c r="FY45" i="2"/>
  <c r="F238" i="4"/>
  <c r="JZ87" i="4"/>
  <c r="FU86" i="2"/>
  <c r="JQ236" i="4"/>
  <c r="JY206" i="4"/>
  <c r="FU69" i="2"/>
  <c r="KC80" i="4"/>
  <c r="JY141" i="4"/>
  <c r="JY215" i="4"/>
  <c r="JY70" i="4"/>
  <c r="FX76" i="2"/>
  <c r="HS237" i="4"/>
  <c r="JY29" i="4"/>
  <c r="ED235" i="2"/>
  <c r="KC21" i="4"/>
  <c r="KB16" i="4"/>
  <c r="JY32" i="4"/>
  <c r="BR237" i="2"/>
  <c r="DQ235" i="2"/>
  <c r="GV237" i="4"/>
  <c r="HW236" i="4"/>
  <c r="Q234" i="2"/>
  <c r="FU47" i="2"/>
  <c r="FU179" i="2"/>
  <c r="GO235" i="4"/>
  <c r="FU108" i="2"/>
  <c r="IL234" i="4"/>
  <c r="FL238" i="4"/>
  <c r="EE237" i="2"/>
  <c r="JP234" i="4"/>
  <c r="KA131" i="4"/>
  <c r="FQ235" i="2"/>
  <c r="D238" i="2"/>
  <c r="FM236" i="4"/>
  <c r="FW148" i="2"/>
  <c r="FV58" i="2"/>
  <c r="KB111" i="4"/>
  <c r="JY7" i="4"/>
  <c r="IU238" i="4"/>
  <c r="CR236" i="4"/>
  <c r="JY21" i="4"/>
  <c r="JW17" i="4"/>
  <c r="AI235" i="4"/>
  <c r="KA128" i="4"/>
  <c r="KA61" i="4"/>
  <c r="HG238" i="4"/>
  <c r="U234" i="2"/>
  <c r="FU180" i="2"/>
  <c r="FY61" i="2"/>
  <c r="L235" i="4"/>
  <c r="Z236" i="4"/>
  <c r="JX61" i="4"/>
  <c r="IX234" i="4"/>
  <c r="KA106" i="4"/>
  <c r="KC132" i="4"/>
  <c r="HZ238" i="4"/>
  <c r="FW14" i="2"/>
  <c r="JZ8" i="4"/>
  <c r="FN238" i="2"/>
  <c r="JY229" i="4"/>
  <c r="KA94" i="4"/>
  <c r="FX98" i="2"/>
  <c r="DR234" i="4"/>
  <c r="KB223" i="4"/>
  <c r="AP235" i="4"/>
  <c r="FN236" i="4"/>
  <c r="GF237" i="4"/>
  <c r="JW52" i="4"/>
  <c r="FY201" i="2"/>
  <c r="BI235" i="2"/>
  <c r="CK234" i="2"/>
  <c r="GQ237" i="4"/>
  <c r="FZ235" i="4"/>
  <c r="AB236" i="2"/>
  <c r="AO237" i="4"/>
  <c r="JW54" i="4"/>
  <c r="JW226" i="4"/>
  <c r="JW68" i="4"/>
  <c r="FW221" i="2"/>
  <c r="AE236" i="2"/>
  <c r="IJ238" i="4"/>
  <c r="KA28" i="4"/>
  <c r="JZ95" i="4"/>
  <c r="FX8" i="2"/>
  <c r="IT238" i="4"/>
  <c r="JV76" i="4"/>
  <c r="JX151" i="4"/>
  <c r="JX209" i="4"/>
  <c r="FU202" i="2"/>
  <c r="JW157" i="4"/>
  <c r="FD234" i="4"/>
  <c r="DO234" i="4"/>
  <c r="CN237" i="4"/>
  <c r="BJ237" i="2"/>
  <c r="FW8" i="2"/>
  <c r="EI235" i="2"/>
  <c r="JV129" i="4"/>
  <c r="FS235" i="2"/>
  <c r="BF236" i="2"/>
  <c r="JM238" i="4"/>
  <c r="DK235" i="2"/>
  <c r="R237" i="4"/>
  <c r="FS234" i="4"/>
  <c r="EC235" i="2"/>
  <c r="FV81" i="2"/>
  <c r="KA230" i="4"/>
  <c r="JW42" i="4"/>
  <c r="JX220" i="4"/>
  <c r="FV7" i="2"/>
  <c r="FX58" i="2"/>
  <c r="FX10" i="2"/>
  <c r="FV238" i="4"/>
  <c r="FV134" i="2"/>
  <c r="FU71" i="2"/>
  <c r="KC59" i="4"/>
  <c r="JV31" i="4"/>
  <c r="KB229" i="4"/>
  <c r="JZ187" i="4"/>
  <c r="CV235" i="2"/>
  <c r="JX187" i="4"/>
  <c r="JV201" i="4"/>
  <c r="JZ68" i="4"/>
  <c r="JX46" i="4"/>
  <c r="JY114" i="4"/>
  <c r="Y237" i="4"/>
  <c r="FY238" i="4"/>
  <c r="JW95" i="4"/>
  <c r="FU133" i="2"/>
  <c r="JV131" i="4"/>
  <c r="EA235" i="4"/>
  <c r="JW221" i="4"/>
  <c r="JX137" i="4"/>
  <c r="JX12" i="4"/>
  <c r="HK235" i="4"/>
  <c r="BW234" i="4"/>
  <c r="EZ235" i="4"/>
  <c r="KA9" i="4"/>
  <c r="FW125" i="2"/>
  <c r="KA160" i="4"/>
  <c r="JW109" i="4"/>
  <c r="FV149" i="2"/>
  <c r="KC44" i="4"/>
  <c r="JY12" i="4"/>
  <c r="JV32" i="4"/>
  <c r="EW236" i="4"/>
  <c r="JZ206" i="4"/>
  <c r="ER238" i="2"/>
  <c r="FW35" i="2"/>
  <c r="FU37" i="2"/>
  <c r="DB234" i="2"/>
  <c r="DL238" i="4"/>
  <c r="JV203" i="4"/>
  <c r="FT238" i="4"/>
  <c r="FU156" i="2"/>
  <c r="JZ149" i="4"/>
  <c r="FX81" i="2"/>
  <c r="AI238" i="4"/>
  <c r="JV180" i="4"/>
  <c r="FY199" i="2"/>
  <c r="GG237" i="4"/>
  <c r="CV234" i="2"/>
  <c r="JV132" i="4"/>
  <c r="HC234" i="4"/>
  <c r="FV229" i="2"/>
  <c r="BC238" i="2"/>
  <c r="GJ234" i="4"/>
  <c r="KC93" i="4"/>
  <c r="FV179" i="2"/>
  <c r="FT235" i="4"/>
  <c r="EF237" i="2"/>
  <c r="KB221" i="4"/>
  <c r="KC25" i="4"/>
  <c r="HQ237" i="4"/>
  <c r="FU113" i="2"/>
  <c r="BI236" i="2"/>
  <c r="JV169" i="4"/>
  <c r="FU103" i="2"/>
  <c r="JV155" i="4"/>
  <c r="KC128" i="4"/>
  <c r="KA177" i="4"/>
  <c r="DE236" i="4"/>
  <c r="FW143" i="2"/>
  <c r="CT237" i="4"/>
  <c r="FU22" i="2"/>
  <c r="JV167" i="4"/>
  <c r="GD234" i="4"/>
  <c r="DJ236" i="4"/>
  <c r="FX141" i="2"/>
  <c r="JX112" i="4"/>
  <c r="DZ235" i="4"/>
  <c r="FU68" i="2"/>
  <c r="DJ236" i="2"/>
  <c r="JT238" i="4"/>
  <c r="KA25" i="4"/>
  <c r="JW170" i="4"/>
  <c r="JZ208" i="4"/>
  <c r="FW179" i="2"/>
  <c r="DE236" i="2"/>
  <c r="JV89" i="4"/>
  <c r="CW235" i="2"/>
  <c r="BG234" i="2"/>
  <c r="DP235" i="2"/>
  <c r="FW9" i="2"/>
  <c r="BM235" i="4"/>
  <c r="FG234" i="4"/>
  <c r="FY109" i="2"/>
  <c r="FY157" i="2"/>
  <c r="JV115" i="4"/>
  <c r="FX115" i="2"/>
  <c r="KC151" i="4"/>
  <c r="FY129" i="2"/>
  <c r="JY195" i="4"/>
  <c r="Z238" i="4"/>
  <c r="KC50" i="4"/>
  <c r="IY235" i="4"/>
  <c r="HP236" i="4"/>
  <c r="FU31" i="2"/>
  <c r="IZ235" i="4"/>
  <c r="HK236" i="4"/>
  <c r="E236" i="2"/>
  <c r="EX234" i="4"/>
  <c r="KC160" i="4"/>
  <c r="FX123" i="2"/>
  <c r="AP238" i="2"/>
  <c r="FN237" i="2"/>
  <c r="KA158" i="4"/>
  <c r="FX232" i="2"/>
  <c r="JU235" i="4"/>
  <c r="JX192" i="4"/>
  <c r="BD235" i="2"/>
  <c r="IH236" i="4"/>
  <c r="AY236" i="2"/>
  <c r="GS234" i="4"/>
  <c r="JV108" i="4"/>
  <c r="JW56" i="4"/>
  <c r="AA234" i="2"/>
  <c r="EL237" i="4"/>
  <c r="JZ79" i="4"/>
  <c r="FW211" i="2"/>
  <c r="GU238" i="4"/>
  <c r="JX84" i="4"/>
  <c r="EZ236" i="4"/>
  <c r="FJ237" i="4"/>
  <c r="JY167" i="4"/>
  <c r="ES236" i="2"/>
  <c r="BC237" i="4"/>
  <c r="JZ119" i="4"/>
  <c r="JW201" i="4"/>
  <c r="JV174" i="4"/>
  <c r="EN234" i="4"/>
  <c r="KC51" i="4"/>
  <c r="DT237" i="4"/>
  <c r="FV51" i="2"/>
  <c r="FU41" i="2"/>
  <c r="JX82" i="4"/>
  <c r="JY198" i="4"/>
  <c r="AX234" i="4"/>
  <c r="AV235" i="2"/>
  <c r="FV172" i="2"/>
  <c r="EL238" i="2"/>
  <c r="FU155" i="2"/>
  <c r="KC130" i="4"/>
  <c r="JX141" i="4"/>
  <c r="GC238" i="4"/>
  <c r="H238" i="2"/>
  <c r="FV185" i="2"/>
  <c r="KA111" i="4"/>
  <c r="JW29" i="4"/>
  <c r="GN235" i="4"/>
  <c r="FU195" i="2"/>
  <c r="KB83" i="4"/>
  <c r="KB199" i="4"/>
  <c r="FY90" i="2"/>
  <c r="M234" i="2"/>
  <c r="EJ237" i="2"/>
  <c r="FW60" i="2"/>
  <c r="JX116" i="4"/>
  <c r="JZ93" i="4"/>
  <c r="FV32" i="2"/>
  <c r="BF237" i="4"/>
  <c r="FX9" i="2"/>
  <c r="FT238" i="2"/>
  <c r="JW203" i="4"/>
  <c r="CX238" i="4"/>
  <c r="KA40" i="4"/>
  <c r="AZ235" i="2"/>
  <c r="FU112" i="2"/>
  <c r="JX10" i="4"/>
  <c r="JV124" i="4"/>
  <c r="DL236" i="2"/>
  <c r="FO234" i="4"/>
  <c r="FV49" i="2"/>
  <c r="EB238" i="4"/>
  <c r="EB234" i="2"/>
  <c r="JS238" i="4"/>
  <c r="HC237" i="4"/>
  <c r="KA125" i="4"/>
  <c r="DO237" i="4"/>
  <c r="KA69" i="4"/>
  <c r="JW192" i="4"/>
  <c r="AT235" i="2"/>
  <c r="FV173" i="2"/>
  <c r="JZ11" i="4"/>
  <c r="BC236" i="4"/>
  <c r="KA16" i="4"/>
  <c r="KB64" i="4"/>
  <c r="JG236" i="4"/>
  <c r="KC22" i="4"/>
  <c r="FX184" i="2"/>
  <c r="B235" i="2"/>
  <c r="CK237" i="4"/>
  <c r="FX100" i="2"/>
  <c r="CE236" i="2"/>
  <c r="EV235" i="2"/>
  <c r="FW164" i="2"/>
  <c r="GV235" i="4"/>
  <c r="FH235" i="4"/>
  <c r="ET234" i="4"/>
  <c r="FU61" i="2"/>
  <c r="J234" i="4"/>
  <c r="JV44" i="4"/>
  <c r="KB103" i="4"/>
  <c r="AE234" i="2"/>
  <c r="JT237" i="4"/>
  <c r="AQ235" i="2"/>
  <c r="FV150" i="2"/>
  <c r="FL236" i="4"/>
  <c r="JY164" i="4"/>
  <c r="FW217" i="2"/>
  <c r="EN238" i="2"/>
  <c r="FU167" i="2"/>
  <c r="FG238" i="4"/>
  <c r="JZ69" i="4"/>
  <c r="KB225" i="4"/>
  <c r="FU168" i="2"/>
  <c r="FY183" i="2"/>
  <c r="KA48" i="4"/>
  <c r="DD238" i="4"/>
  <c r="KC227" i="4"/>
  <c r="KC220" i="4"/>
  <c r="CU237" i="2"/>
  <c r="E235" i="4"/>
  <c r="FV109" i="2"/>
  <c r="EL237" i="2"/>
  <c r="JW108" i="4"/>
  <c r="FW30" i="2"/>
  <c r="GF236" i="4"/>
  <c r="FY72" i="2"/>
  <c r="KA70" i="4"/>
  <c r="JV17" i="4"/>
  <c r="JZ40" i="4"/>
  <c r="KA157" i="4"/>
  <c r="CF237" i="2"/>
  <c r="JW147" i="4"/>
  <c r="KB182" i="4"/>
  <c r="HB236" i="4"/>
  <c r="FW83" i="2"/>
  <c r="GR237" i="4"/>
  <c r="FX208" i="2"/>
  <c r="FW166" i="2"/>
  <c r="KB43" i="4"/>
  <c r="JZ20" i="4"/>
  <c r="BB234" i="4"/>
  <c r="FV65" i="2"/>
  <c r="KC76" i="4"/>
  <c r="CA238" i="4"/>
  <c r="KC29" i="4"/>
  <c r="JX66" i="4"/>
  <c r="FU30" i="2"/>
  <c r="ER235" i="2"/>
  <c r="FX112" i="2"/>
  <c r="W234" i="2"/>
  <c r="CF238" i="4"/>
  <c r="FX201" i="2"/>
  <c r="JX117" i="4"/>
  <c r="JX211" i="4"/>
  <c r="AF236" i="2"/>
  <c r="BA236" i="2"/>
  <c r="KA205" i="4"/>
  <c r="FW39" i="2"/>
  <c r="G236" i="4"/>
  <c r="AI237" i="4"/>
  <c r="KC74" i="4"/>
  <c r="IN237" i="4"/>
  <c r="BR237" i="4"/>
  <c r="KC13" i="4"/>
  <c r="FY224" i="2"/>
  <c r="JX31" i="4"/>
  <c r="KA100" i="4"/>
  <c r="FU136" i="2"/>
  <c r="JV104" i="4"/>
  <c r="L237" i="4"/>
  <c r="BO236" i="2"/>
  <c r="KC46" i="4"/>
  <c r="EW234" i="4"/>
  <c r="AY237" i="4"/>
  <c r="BQ237" i="2"/>
  <c r="FV140" i="2"/>
  <c r="DE234" i="2"/>
  <c r="FV82" i="2"/>
  <c r="U236" i="2"/>
  <c r="FU211" i="2"/>
  <c r="FV191" i="2"/>
  <c r="FC237" i="2"/>
  <c r="FX185" i="2"/>
  <c r="W237" i="2"/>
  <c r="JV213" i="4"/>
  <c r="FU185" i="2"/>
  <c r="JZ204" i="4"/>
  <c r="HW235" i="4"/>
  <c r="JY40" i="4"/>
  <c r="JV23" i="4"/>
  <c r="KC206" i="4"/>
  <c r="FI236" i="4"/>
  <c r="KC148" i="4"/>
  <c r="FU132" i="2"/>
  <c r="JZ115" i="4"/>
  <c r="FX114" i="2"/>
  <c r="GT238" i="4"/>
  <c r="JM236" i="4"/>
  <c r="JN235" i="4"/>
  <c r="FX32" i="2"/>
  <c r="KA221" i="4"/>
  <c r="W236" i="2"/>
  <c r="FY173" i="2"/>
  <c r="KA77" i="4"/>
  <c r="KC175" i="4"/>
  <c r="FU140" i="2"/>
  <c r="KA67" i="4"/>
  <c r="HI236" i="4"/>
  <c r="FV59" i="2"/>
  <c r="JX28" i="4"/>
  <c r="JW107" i="4"/>
  <c r="AB237" i="4"/>
  <c r="HM235" i="4"/>
  <c r="BB237" i="2"/>
  <c r="KC23" i="4"/>
  <c r="JV66" i="4"/>
  <c r="HO236" i="4"/>
  <c r="JV161" i="4"/>
  <c r="IE235" i="4"/>
  <c r="AQ237" i="2"/>
  <c r="KC35" i="4"/>
  <c r="GW238" i="4"/>
  <c r="HZ237" i="4"/>
  <c r="HG234" i="4"/>
  <c r="JW195" i="4"/>
  <c r="KA89" i="4"/>
  <c r="IR235" i="4"/>
  <c r="CX234" i="2"/>
  <c r="KB196" i="4"/>
  <c r="KB11" i="4"/>
  <c r="FY219" i="2"/>
  <c r="JV211" i="4"/>
  <c r="JY182" i="4"/>
  <c r="JV105" i="4"/>
  <c r="GI238" i="4"/>
  <c r="FX42" i="2"/>
  <c r="KC11" i="4"/>
  <c r="JZ214" i="4"/>
  <c r="JY226" i="4"/>
  <c r="JW126" i="4"/>
  <c r="KC215" i="4"/>
  <c r="JZ173" i="4"/>
  <c r="V237" i="4"/>
  <c r="HO237" i="4"/>
  <c r="CJ237" i="4"/>
  <c r="BK238" i="2"/>
  <c r="FU225" i="2"/>
  <c r="KC52" i="4"/>
  <c r="FH236" i="4"/>
  <c r="CD235" i="4"/>
  <c r="JW21" i="4"/>
  <c r="FY158" i="2"/>
  <c r="JZ137" i="4"/>
  <c r="BY236" i="4"/>
  <c r="DA235" i="4"/>
  <c r="BZ236" i="4"/>
  <c r="CH235" i="4"/>
  <c r="BR235" i="2"/>
  <c r="FX94" i="2"/>
  <c r="KB34" i="4"/>
  <c r="BM238" i="4"/>
  <c r="FW43" i="2"/>
  <c r="KB36" i="4"/>
  <c r="DC235" i="2"/>
  <c r="FU184" i="2"/>
  <c r="FW212" i="2"/>
  <c r="DX238" i="4"/>
  <c r="KC150" i="4"/>
  <c r="AH234" i="2"/>
  <c r="FX47" i="2"/>
  <c r="JY143" i="4"/>
  <c r="JX178" i="4"/>
  <c r="FU18" i="2"/>
  <c r="F238" i="2"/>
  <c r="JV123" i="4"/>
  <c r="FU80" i="2"/>
  <c r="CZ236" i="2"/>
  <c r="FX187" i="2"/>
  <c r="JW106" i="4"/>
  <c r="EX235" i="2"/>
  <c r="JY71" i="4"/>
  <c r="KA210" i="4"/>
  <c r="R234" i="4"/>
  <c r="JX181" i="4"/>
  <c r="HF234" i="4"/>
  <c r="JZ150" i="4"/>
  <c r="DE235" i="2"/>
  <c r="KA99" i="4"/>
  <c r="CS238" i="4"/>
  <c r="EJ238" i="2"/>
  <c r="IS236" i="4"/>
  <c r="FY232" i="2"/>
  <c r="HP234" i="4"/>
  <c r="BO234" i="2"/>
  <c r="II236" i="4"/>
  <c r="JZ64" i="4"/>
  <c r="JZ129" i="4"/>
  <c r="KB101" i="4"/>
  <c r="KB205" i="4"/>
  <c r="CU236" i="2"/>
  <c r="FV200" i="2"/>
  <c r="JW208" i="4"/>
  <c r="FU8" i="2"/>
  <c r="DY235" i="2"/>
  <c r="FY166" i="2"/>
  <c r="BA235" i="2"/>
  <c r="JY50" i="4"/>
  <c r="DU236" i="4"/>
  <c r="GK234" i="4"/>
  <c r="CI235" i="4"/>
  <c r="V235" i="2"/>
  <c r="EA236" i="4"/>
  <c r="JV96" i="4"/>
  <c r="DM235" i="2"/>
  <c r="DK234" i="2"/>
  <c r="FV163" i="2"/>
  <c r="R238" i="4"/>
  <c r="KB68" i="4"/>
  <c r="KA17" i="4"/>
  <c r="KA65" i="4"/>
  <c r="D234" i="4"/>
  <c r="BB235" i="4"/>
  <c r="FW126" i="2"/>
  <c r="JW22" i="4"/>
  <c r="T234" i="2"/>
  <c r="V238" i="2"/>
  <c r="JW196" i="4"/>
  <c r="FX104" i="2"/>
  <c r="FA237" i="2"/>
  <c r="EZ237" i="4"/>
  <c r="JW175" i="4"/>
  <c r="JY153" i="4"/>
  <c r="FM238" i="2"/>
  <c r="JW219" i="4"/>
  <c r="BF236" i="4"/>
  <c r="KC216" i="4"/>
  <c r="HI234" i="4"/>
  <c r="FW28" i="2"/>
  <c r="JX148" i="4"/>
  <c r="AE236" i="4"/>
  <c r="FX122" i="2"/>
  <c r="JZ145" i="4"/>
  <c r="DO236" i="4"/>
  <c r="FV194" i="2"/>
  <c r="FU7" i="2"/>
  <c r="JZ225" i="4"/>
  <c r="FU163" i="2"/>
  <c r="CN238" i="4"/>
  <c r="DH237" i="4"/>
  <c r="JZ211" i="4"/>
  <c r="JZ197" i="4"/>
  <c r="KA123" i="4"/>
  <c r="FM238" i="4"/>
  <c r="FX175" i="2"/>
  <c r="JX169" i="4"/>
  <c r="FV190" i="2"/>
  <c r="BD236" i="2"/>
  <c r="KC157" i="4"/>
  <c r="CB237" i="2"/>
  <c r="HO235" i="4"/>
  <c r="FW152" i="2"/>
  <c r="FY83" i="2"/>
  <c r="IA237" i="4"/>
  <c r="DO235" i="4"/>
  <c r="HX235" i="4"/>
  <c r="CA236" i="2"/>
  <c r="KA132" i="4"/>
  <c r="H238" i="4"/>
  <c r="FW47" i="2"/>
  <c r="AZ236" i="4"/>
  <c r="BB238" i="4"/>
  <c r="KA197" i="4"/>
  <c r="FY161" i="2"/>
  <c r="JM234" i="4"/>
  <c r="R236" i="4"/>
  <c r="FU166" i="2"/>
  <c r="JX103" i="4"/>
  <c r="CZ236" i="4"/>
  <c r="FY215" i="2"/>
  <c r="CY234" i="4"/>
  <c r="FU232" i="2"/>
  <c r="FV202" i="2"/>
  <c r="EF238" i="2"/>
  <c r="FV235" i="4"/>
  <c r="AQ234" i="2"/>
  <c r="FU122" i="2"/>
  <c r="JW153" i="4"/>
  <c r="KA207" i="4"/>
  <c r="FS238" i="4"/>
  <c r="FV117" i="2"/>
  <c r="EC238" i="4"/>
  <c r="JZ176" i="4"/>
  <c r="JX101" i="4"/>
  <c r="AP234" i="4"/>
  <c r="FV36" i="2"/>
  <c r="JW19" i="4"/>
  <c r="FG234" i="2"/>
  <c r="JX27" i="4"/>
  <c r="FY33" i="2"/>
  <c r="JZ16" i="4"/>
  <c r="CQ238" i="4"/>
  <c r="JX65" i="4"/>
  <c r="BK235" i="2"/>
  <c r="CS237" i="2"/>
  <c r="GM238" i="4"/>
  <c r="AP238" i="4"/>
  <c r="CR238" i="4"/>
  <c r="FX91" i="2"/>
  <c r="KB48" i="4"/>
  <c r="JI236" i="4"/>
  <c r="JV45" i="4"/>
  <c r="AH237" i="4"/>
  <c r="AA236" i="4"/>
  <c r="FU217" i="2"/>
  <c r="FW36" i="2"/>
  <c r="EP236" i="2"/>
  <c r="FV66" i="2"/>
  <c r="CN238" i="2"/>
  <c r="KB157" i="4"/>
  <c r="FY54" i="2"/>
  <c r="AT234" i="4"/>
  <c r="BP236" i="2"/>
  <c r="BH236" i="4"/>
  <c r="DH238" i="2"/>
  <c r="FW156" i="2"/>
  <c r="FX221" i="2"/>
  <c r="JZ154" i="4"/>
  <c r="JZ44" i="4"/>
  <c r="DB236" i="4"/>
  <c r="CV237" i="2"/>
  <c r="BD238" i="4"/>
  <c r="FV118" i="2"/>
  <c r="FW33" i="2"/>
  <c r="JW75" i="4"/>
  <c r="FV224" i="2"/>
  <c r="BG238" i="2"/>
  <c r="CW238" i="4"/>
  <c r="EW237" i="2"/>
  <c r="DZ238" i="4"/>
  <c r="KB17" i="4"/>
  <c r="AM235" i="2"/>
  <c r="JA238" i="4"/>
  <c r="FA238" i="2"/>
  <c r="CG234" i="4"/>
  <c r="FW29" i="2"/>
  <c r="BH235" i="2"/>
  <c r="KB139" i="4"/>
  <c r="BZ237" i="4"/>
  <c r="FO238" i="2"/>
  <c r="JW44" i="4"/>
  <c r="JY197" i="4"/>
  <c r="JO234" i="4"/>
  <c r="FV103" i="2"/>
  <c r="CW238" i="2"/>
  <c r="JN236" i="4"/>
  <c r="KC28" i="4"/>
  <c r="DQ234" i="4"/>
  <c r="BO238" i="4"/>
  <c r="JV10" i="4"/>
  <c r="JY14" i="4"/>
  <c r="JW182" i="4"/>
  <c r="JZ67" i="4"/>
  <c r="CU238" i="2"/>
  <c r="EV236" i="2"/>
  <c r="DM237" i="4"/>
  <c r="KA233" i="4"/>
  <c r="FV14" i="2"/>
  <c r="BO237" i="2"/>
  <c r="JW218" i="4"/>
  <c r="CJ235" i="4"/>
  <c r="EY235" i="4"/>
  <c r="FV192" i="2"/>
  <c r="JW49" i="4"/>
  <c r="KC45" i="4"/>
  <c r="KB77" i="4"/>
  <c r="FX147" i="2"/>
  <c r="HQ235" i="4"/>
  <c r="BU234" i="4"/>
  <c r="AF237" i="4"/>
  <c r="FY198" i="2"/>
  <c r="JW37" i="4"/>
  <c r="R234" i="2"/>
  <c r="FY95" i="2"/>
  <c r="JZ165" i="4"/>
  <c r="BV236" i="4"/>
  <c r="CM236" i="2"/>
  <c r="KC162" i="4"/>
  <c r="BD234" i="4"/>
  <c r="KA172" i="4"/>
  <c r="AL236" i="2"/>
  <c r="EH237" i="2"/>
  <c r="FY153" i="2"/>
  <c r="EN237" i="2"/>
  <c r="GZ237" i="4"/>
  <c r="ES238" i="2"/>
  <c r="BE236" i="2"/>
  <c r="JV229" i="4"/>
  <c r="DI234" i="4"/>
  <c r="AB235" i="4"/>
  <c r="JC237" i="4"/>
  <c r="FW171" i="2"/>
  <c r="BM235" i="2"/>
  <c r="JX130" i="4"/>
  <c r="CA235" i="4"/>
  <c r="JX180" i="4"/>
  <c r="X236" i="2"/>
  <c r="IR237" i="4"/>
  <c r="CU235" i="4"/>
  <c r="KC196" i="4"/>
  <c r="FW87" i="2"/>
  <c r="JX204" i="4"/>
  <c r="FX80" i="2"/>
  <c r="FV61" i="2"/>
  <c r="JX47" i="4"/>
  <c r="AN238" i="2"/>
  <c r="AN234" i="2"/>
  <c r="JY93" i="4"/>
  <c r="FX109" i="2"/>
  <c r="JY47" i="4"/>
  <c r="JY166" i="4"/>
  <c r="KB181" i="4"/>
  <c r="DA236" i="4"/>
  <c r="JY208" i="4"/>
  <c r="CX234" i="4"/>
  <c r="CY237" i="2"/>
  <c r="JW47" i="4"/>
  <c r="KB152" i="4"/>
  <c r="JX176" i="4"/>
  <c r="JX43" i="4"/>
  <c r="O236" i="4"/>
  <c r="AM237" i="2"/>
  <c r="AM236" i="2"/>
  <c r="FW169" i="2"/>
  <c r="KA29" i="4"/>
  <c r="BV238" i="4"/>
  <c r="HH234" i="4"/>
  <c r="CZ237" i="4"/>
  <c r="ET235" i="2"/>
  <c r="FY139" i="2"/>
  <c r="FS236" i="2"/>
  <c r="JY91" i="4"/>
  <c r="CH238" i="2"/>
  <c r="FM237" i="2"/>
  <c r="BU238" i="2"/>
  <c r="JW33" i="4"/>
  <c r="JV226" i="4"/>
  <c r="FU62" i="2"/>
  <c r="FX131" i="2"/>
  <c r="G235" i="2"/>
  <c r="KC115" i="4"/>
  <c r="O234" i="4"/>
  <c r="AR236" i="4"/>
  <c r="EV237" i="4"/>
  <c r="FX15" i="2"/>
  <c r="CS234" i="2"/>
  <c r="FV16" i="2"/>
  <c r="JZ127" i="4"/>
  <c r="FV153" i="2"/>
  <c r="JH236" i="4"/>
  <c r="FV156" i="2"/>
  <c r="JZ106" i="4"/>
  <c r="JX106" i="4"/>
  <c r="FX63" i="2"/>
  <c r="JX45" i="4"/>
  <c r="FU126" i="2"/>
  <c r="FX24" i="2"/>
  <c r="DT238" i="4"/>
  <c r="FV48" i="2"/>
  <c r="EL235" i="4"/>
  <c r="FV76" i="2"/>
  <c r="JV120" i="4"/>
  <c r="X235" i="4"/>
  <c r="Y238" i="2"/>
  <c r="FX83" i="2"/>
  <c r="FY110" i="2"/>
  <c r="FU23" i="2"/>
  <c r="JX39" i="4"/>
  <c r="JZ183" i="4"/>
  <c r="FD235" i="4"/>
  <c r="JW213" i="4"/>
  <c r="HW238" i="4"/>
  <c r="BK238" i="4"/>
  <c r="JW92" i="4"/>
  <c r="JX219" i="4"/>
  <c r="JV43" i="4"/>
  <c r="AZ236" i="2"/>
  <c r="FV141" i="2"/>
  <c r="JY187" i="4"/>
  <c r="JX20" i="4"/>
  <c r="KA196" i="4"/>
  <c r="DE238" i="4"/>
  <c r="HU237" i="4"/>
  <c r="FY192" i="2"/>
  <c r="EU237" i="4"/>
  <c r="JY131" i="4"/>
  <c r="GC236" i="4"/>
  <c r="FW198" i="2"/>
  <c r="JY214" i="4"/>
  <c r="FV177" i="2"/>
  <c r="FX205" i="2"/>
  <c r="FH236" i="2"/>
  <c r="HA235" i="4"/>
  <c r="DG237" i="2"/>
  <c r="FW84" i="2"/>
  <c r="KC199" i="4"/>
  <c r="FH234" i="4"/>
  <c r="JV148" i="4"/>
  <c r="KB57" i="4"/>
  <c r="KB170" i="4"/>
  <c r="HM236" i="4"/>
  <c r="JZ103" i="4"/>
  <c r="JV47" i="4"/>
  <c r="FX117" i="2"/>
  <c r="BU238" i="4"/>
  <c r="KB24" i="4"/>
  <c r="ID235" i="4"/>
  <c r="KB167" i="4"/>
  <c r="BR235" i="4"/>
  <c r="KA143" i="4"/>
  <c r="KA159" i="4"/>
  <c r="FW130" i="2"/>
  <c r="AS236" i="4"/>
  <c r="GR238" i="4"/>
  <c r="DL235" i="4"/>
  <c r="GK235" i="4"/>
  <c r="FY177" i="2"/>
  <c r="JX228" i="4"/>
  <c r="FX41" i="2"/>
  <c r="FY236" i="4"/>
  <c r="JZ15" i="4"/>
  <c r="AT236" i="4"/>
  <c r="JZ62" i="4"/>
  <c r="KB163" i="4"/>
  <c r="T235" i="4"/>
  <c r="FV26" i="2"/>
  <c r="FV108" i="2"/>
  <c r="JX208" i="4"/>
  <c r="JW99" i="4"/>
  <c r="JW149" i="4"/>
  <c r="FV33" i="2"/>
  <c r="JY89" i="4"/>
  <c r="KB161" i="4"/>
  <c r="AU236" i="2"/>
  <c r="FU33" i="2"/>
  <c r="HR235" i="4"/>
  <c r="FY194" i="2"/>
  <c r="FX20" i="2"/>
  <c r="EG236" i="2"/>
  <c r="FX162" i="2"/>
  <c r="CH236" i="4"/>
  <c r="JV187" i="4"/>
  <c r="FU160" i="2"/>
  <c r="BK234" i="2"/>
  <c r="JV112" i="4"/>
  <c r="FW61" i="2"/>
  <c r="KC221" i="4"/>
  <c r="DU238" i="2"/>
  <c r="AE234" i="4"/>
  <c r="KB144" i="4"/>
  <c r="JX22" i="4"/>
  <c r="FY214" i="2"/>
  <c r="EX238" i="4"/>
  <c r="GQ235" i="4"/>
  <c r="DD236" i="2"/>
  <c r="KC185" i="4"/>
  <c r="JV166" i="4"/>
  <c r="DF234" i="4"/>
  <c r="IC234" i="4"/>
  <c r="JV165" i="4"/>
  <c r="JZ223" i="4"/>
  <c r="FU15" i="2"/>
  <c r="KC123" i="4"/>
  <c r="JW223" i="4"/>
  <c r="KB22" i="4"/>
  <c r="FV214" i="2"/>
  <c r="FV21" i="2"/>
  <c r="GV236" i="4"/>
  <c r="E238" i="4"/>
  <c r="JW105" i="4"/>
  <c r="KB123" i="4"/>
  <c r="FW157" i="2"/>
  <c r="FF235" i="4"/>
  <c r="FV174" i="2"/>
  <c r="JZ38" i="4"/>
  <c r="KB121" i="4"/>
  <c r="EQ238" i="2"/>
  <c r="KB202" i="4"/>
  <c r="DM238" i="2"/>
  <c r="FW149" i="2"/>
  <c r="EG234" i="2"/>
  <c r="CE235" i="4"/>
  <c r="EJ234" i="2"/>
  <c r="JZ52" i="4"/>
  <c r="FV139" i="2"/>
  <c r="FW34" i="2"/>
  <c r="JV86" i="4"/>
  <c r="JY10" i="4"/>
  <c r="AS234" i="2"/>
  <c r="JX94" i="4"/>
  <c r="FU83" i="2"/>
  <c r="FX36" i="2"/>
  <c r="CH236" i="2"/>
  <c r="KA23" i="4"/>
  <c r="CV235" i="4"/>
  <c r="JD237" i="4"/>
  <c r="IJ236" i="4"/>
  <c r="FX28" i="2"/>
  <c r="JX29" i="4"/>
  <c r="KB130" i="4"/>
  <c r="KB84" i="4"/>
  <c r="FX127" i="2"/>
  <c r="KA59" i="4"/>
  <c r="IY238" i="4"/>
  <c r="JV230" i="4"/>
  <c r="KC138" i="4"/>
  <c r="KC112" i="4"/>
  <c r="BM234" i="4"/>
  <c r="JW111" i="4"/>
  <c r="AT236" i="2"/>
  <c r="FW10" i="2"/>
  <c r="FY24" i="2"/>
  <c r="FW117" i="2"/>
  <c r="DU238" i="4"/>
  <c r="BY237" i="4"/>
  <c r="IG234" i="4"/>
  <c r="JK235" i="4"/>
  <c r="JW31" i="4"/>
  <c r="CB234" i="4"/>
  <c r="E236" i="4"/>
  <c r="FT234" i="4"/>
  <c r="FY235" i="4"/>
  <c r="JV75" i="4"/>
  <c r="JW124" i="4"/>
  <c r="JZ202" i="4"/>
  <c r="CE234" i="4"/>
  <c r="IJ237" i="4"/>
  <c r="JZ160" i="4"/>
  <c r="CW237" i="4"/>
  <c r="EM238" i="2"/>
  <c r="JZ23" i="4"/>
  <c r="HL234" i="4"/>
  <c r="FI235" i="2"/>
  <c r="DS235" i="2"/>
  <c r="GF238" i="4"/>
  <c r="DW234" i="2"/>
  <c r="JY159" i="4"/>
  <c r="ES235" i="2"/>
  <c r="CP237" i="2"/>
  <c r="JP235" i="4"/>
  <c r="KA126" i="4"/>
  <c r="DA237" i="2"/>
  <c r="BN235" i="2"/>
  <c r="J234" i="2"/>
  <c r="KA138" i="4"/>
  <c r="FX133" i="2"/>
  <c r="BF238" i="2"/>
  <c r="KA30" i="4"/>
  <c r="FW207" i="2"/>
  <c r="IX237" i="4"/>
  <c r="GW234" i="4"/>
  <c r="JW76" i="4"/>
  <c r="ES234" i="4"/>
  <c r="DN236" i="2"/>
  <c r="GE234" i="4"/>
  <c r="FW44" i="2"/>
  <c r="DN235" i="4"/>
  <c r="KB186" i="4"/>
  <c r="FU188" i="2"/>
  <c r="HY236" i="4"/>
  <c r="JZ45" i="4"/>
  <c r="JX64" i="4"/>
  <c r="CP235" i="4"/>
  <c r="JY34" i="4"/>
  <c r="R237" i="2"/>
  <c r="AU236" i="4"/>
  <c r="JY117" i="4"/>
  <c r="T238" i="2"/>
  <c r="KC131" i="4"/>
  <c r="U235" i="2"/>
  <c r="BI236" i="4"/>
  <c r="KC91" i="4"/>
  <c r="EY237" i="2"/>
  <c r="FX97" i="2"/>
  <c r="GJ238" i="4"/>
  <c r="KA178" i="4"/>
  <c r="AX237" i="4"/>
  <c r="FV119" i="2"/>
  <c r="FY46" i="2"/>
  <c r="JR236" i="4"/>
  <c r="EY234" i="4"/>
  <c r="DP238" i="2"/>
  <c r="FE234" i="4"/>
  <c r="FY17" i="2"/>
  <c r="FY104" i="2"/>
  <c r="FY38" i="2"/>
  <c r="FV195" i="2"/>
  <c r="EU235" i="2"/>
  <c r="FX26" i="2"/>
  <c r="FV216" i="2"/>
  <c r="JW85" i="4"/>
  <c r="F235" i="2"/>
  <c r="GZ238" i="4"/>
  <c r="B237" i="2"/>
  <c r="FU36" i="2"/>
  <c r="GK236" i="4"/>
  <c r="JZ164" i="4"/>
  <c r="EO235" i="4"/>
  <c r="FW205" i="2"/>
  <c r="AJ235" i="2"/>
  <c r="AX236" i="4"/>
  <c r="GO238" i="4"/>
  <c r="JV99" i="4"/>
  <c r="FY63" i="2"/>
  <c r="KB166" i="4"/>
  <c r="KC178" i="4"/>
  <c r="IZ234" i="4"/>
  <c r="FV146" i="2"/>
  <c r="FY60" i="2"/>
  <c r="I237" i="2"/>
  <c r="DX238" i="2"/>
  <c r="JZ125" i="4"/>
  <c r="CK234" i="4"/>
  <c r="FV34" i="2"/>
  <c r="CO234" i="4"/>
  <c r="JR238" i="4"/>
  <c r="KB80" i="4"/>
  <c r="JZ59" i="4"/>
  <c r="CS238" i="2"/>
  <c r="FV89" i="2"/>
  <c r="FX191" i="2"/>
  <c r="FW110" i="2"/>
  <c r="FX129" i="2"/>
  <c r="DS235" i="4"/>
  <c r="JW12" i="4"/>
  <c r="JY222" i="4"/>
  <c r="AX234" i="2"/>
  <c r="FV106" i="2"/>
  <c r="JX21" i="4"/>
  <c r="CC236" i="4"/>
  <c r="DK237" i="2"/>
  <c r="FU194" i="2"/>
  <c r="JW53" i="4"/>
  <c r="CA235" i="2"/>
  <c r="FB235" i="4"/>
  <c r="JZ192" i="4"/>
  <c r="IL237" i="4"/>
  <c r="FA234" i="2"/>
  <c r="FV157" i="2"/>
  <c r="FY130" i="2"/>
  <c r="FY107" i="2"/>
  <c r="JZ139" i="4"/>
  <c r="HV237" i="4"/>
  <c r="JX131" i="4"/>
  <c r="JV184" i="4"/>
  <c r="GG238" i="4"/>
  <c r="FS235" i="4"/>
  <c r="FY96" i="2"/>
  <c r="FS236" i="4"/>
  <c r="FW100" i="2"/>
  <c r="GI237" i="4"/>
  <c r="JH238" i="4"/>
  <c r="AQ238" i="2"/>
  <c r="FV79" i="2"/>
  <c r="FY211" i="2"/>
  <c r="FW185" i="2"/>
  <c r="FY43" i="2"/>
  <c r="CC238" i="4"/>
  <c r="HP237" i="4"/>
  <c r="DF238" i="4"/>
  <c r="JW171" i="4"/>
  <c r="GW237" i="4"/>
  <c r="JX98" i="4"/>
  <c r="HX236" i="4"/>
  <c r="JW211" i="4"/>
  <c r="JY128" i="4"/>
  <c r="FU222" i="2"/>
  <c r="FV30" i="2"/>
  <c r="IH238" i="4"/>
  <c r="JX230" i="4"/>
  <c r="FU145" i="2"/>
  <c r="FU111" i="2"/>
  <c r="JW180" i="4"/>
  <c r="KA82" i="4"/>
  <c r="EK237" i="4"/>
  <c r="E234" i="2"/>
  <c r="IK236" i="4"/>
  <c r="FU170" i="2"/>
  <c r="KC213" i="4"/>
  <c r="JV197" i="4"/>
  <c r="JZ98" i="4"/>
  <c r="JZ51" i="4"/>
  <c r="HD234" i="4"/>
  <c r="KC58" i="4"/>
  <c r="FX103" i="2"/>
  <c r="FY145" i="2"/>
  <c r="KB180" i="4"/>
  <c r="JZ81" i="4"/>
  <c r="JL235" i="4"/>
  <c r="FV107" i="2"/>
  <c r="FY97" i="2"/>
  <c r="AJ238" i="2"/>
  <c r="FU164" i="2"/>
  <c r="JW200" i="4"/>
  <c r="JZ48" i="4"/>
  <c r="FU58" i="2"/>
  <c r="KA15" i="4"/>
  <c r="BT235" i="2"/>
  <c r="JW58" i="4"/>
  <c r="N234" i="2"/>
  <c r="FU203" i="2"/>
  <c r="FW226" i="2"/>
  <c r="IR234" i="4"/>
  <c r="FG236" i="2"/>
  <c r="AD237" i="4"/>
  <c r="BO235" i="4"/>
  <c r="Z234" i="2"/>
  <c r="FY18" i="2"/>
  <c r="FX196" i="2"/>
  <c r="JY134" i="4"/>
  <c r="GA236" i="4"/>
  <c r="IX238" i="4"/>
  <c r="JZ56" i="4"/>
  <c r="DX234" i="2"/>
  <c r="FW145" i="2"/>
  <c r="KA206" i="4"/>
  <c r="HU235" i="4"/>
  <c r="JY56" i="4"/>
  <c r="JX114" i="4"/>
  <c r="FX85" i="2"/>
  <c r="KC146" i="4"/>
  <c r="JZ76" i="4"/>
  <c r="AZ238" i="4"/>
  <c r="JZ60" i="4"/>
  <c r="JD238" i="4"/>
  <c r="FX99" i="2"/>
  <c r="BG235" i="2"/>
  <c r="CK237" i="2"/>
  <c r="JX140" i="4"/>
  <c r="KB137" i="4"/>
  <c r="JJ235" i="4"/>
  <c r="CJ238" i="4"/>
  <c r="CX235" i="2"/>
  <c r="CA237" i="4"/>
  <c r="JY204" i="4"/>
  <c r="IL235" i="4"/>
  <c r="FX206" i="2"/>
  <c r="FU159" i="2"/>
  <c r="JX164" i="4"/>
  <c r="KC56" i="4"/>
  <c r="KC184" i="4"/>
  <c r="KA147" i="4"/>
  <c r="AD238" i="4"/>
  <c r="JY42" i="4"/>
  <c r="FU73" i="2"/>
  <c r="JZ180" i="4"/>
  <c r="AO236" i="2"/>
  <c r="FS237" i="4"/>
  <c r="HI237" i="4"/>
  <c r="FU106" i="2"/>
  <c r="GE236" i="4"/>
  <c r="KC224" i="4"/>
  <c r="JY24" i="4"/>
  <c r="FY70" i="2"/>
  <c r="JZ186" i="4"/>
  <c r="HV238" i="4"/>
  <c r="FU231" i="2"/>
  <c r="FW203" i="2"/>
  <c r="DF235" i="2"/>
  <c r="CQ236" i="2"/>
  <c r="CD238" i="4"/>
  <c r="FX202" i="2"/>
  <c r="BS234" i="2"/>
  <c r="JZ54" i="4"/>
  <c r="C237" i="4"/>
  <c r="EZ238" i="2"/>
  <c r="AA237" i="4"/>
  <c r="FT234" i="2"/>
  <c r="EF236" i="4"/>
  <c r="FY23" i="2"/>
  <c r="KB117" i="4"/>
  <c r="JV154" i="4"/>
  <c r="GZ235" i="4"/>
  <c r="JH235" i="4"/>
  <c r="N238" i="4"/>
  <c r="GD236" i="4"/>
  <c r="DF237" i="2"/>
  <c r="DU235" i="2"/>
  <c r="KB12" i="4"/>
  <c r="CN236" i="4"/>
  <c r="EL238" i="4"/>
  <c r="AL236" i="4"/>
  <c r="JX73" i="4"/>
  <c r="FV9" i="2"/>
  <c r="IF238" i="4"/>
  <c r="JZ92" i="4"/>
  <c r="KA52" i="4"/>
  <c r="JW174" i="4"/>
  <c r="JW26" i="4"/>
  <c r="GZ236" i="4"/>
  <c r="FY138" i="2"/>
  <c r="O235" i="4"/>
  <c r="AU238" i="4"/>
  <c r="L235" i="2"/>
  <c r="JE235" i="4"/>
  <c r="DW237" i="2"/>
  <c r="AB234" i="2"/>
  <c r="JW90" i="4"/>
  <c r="FI234" i="2"/>
  <c r="AL238" i="2"/>
  <c r="FV221" i="2"/>
  <c r="GO236" i="4"/>
  <c r="FU24" i="2"/>
  <c r="KA204" i="4"/>
  <c r="JY122" i="4"/>
  <c r="EI235" i="4"/>
  <c r="KB190" i="4"/>
  <c r="FU51" i="2"/>
  <c r="JZ213" i="4"/>
  <c r="ER238" i="4"/>
  <c r="FX17" i="2"/>
  <c r="GH235" i="4"/>
  <c r="CV238" i="2"/>
  <c r="KC116" i="4"/>
  <c r="DT236" i="4"/>
  <c r="JJ234" i="4"/>
  <c r="CR234" i="4"/>
  <c r="KC158" i="4"/>
  <c r="JZ39" i="4"/>
  <c r="CN235" i="4"/>
  <c r="JX95" i="4"/>
  <c r="KB94" i="4"/>
  <c r="FX62" i="2"/>
  <c r="FX132" i="2"/>
  <c r="FN234" i="2"/>
  <c r="BJ236" i="2"/>
  <c r="FX213" i="2"/>
  <c r="F236" i="4"/>
  <c r="FU214" i="2"/>
  <c r="JX227" i="4"/>
  <c r="FV116" i="2"/>
  <c r="JZ188" i="4"/>
  <c r="KA112" i="4"/>
  <c r="KB171" i="4"/>
  <c r="JV64" i="4"/>
  <c r="BU237" i="4"/>
  <c r="AM237" i="4"/>
  <c r="FX142" i="2"/>
  <c r="FW101" i="2"/>
  <c r="JV125" i="4"/>
  <c r="JV81" i="4"/>
  <c r="FR235" i="2"/>
  <c r="HF237" i="4"/>
  <c r="JW220" i="4"/>
  <c r="KA212" i="4"/>
  <c r="KA186" i="4"/>
  <c r="JV73" i="4"/>
  <c r="AE237" i="4"/>
  <c r="AI238" i="2"/>
  <c r="IN236" i="4"/>
  <c r="FY19" i="2"/>
  <c r="FV210" i="2"/>
  <c r="JV8" i="4"/>
  <c r="BL235" i="4"/>
  <c r="CA234" i="4"/>
  <c r="CX237" i="4"/>
  <c r="FX197" i="2"/>
  <c r="FV72" i="2"/>
  <c r="KB162" i="4"/>
  <c r="DD236" i="4"/>
  <c r="EM234" i="4"/>
  <c r="FY131" i="2"/>
  <c r="JY212" i="4"/>
  <c r="AB238" i="2"/>
  <c r="I237" i="4"/>
  <c r="KB60" i="4"/>
  <c r="FU237" i="4"/>
  <c r="BB234" i="2"/>
  <c r="FY188" i="2"/>
  <c r="IG237" i="4"/>
  <c r="JX173" i="4"/>
  <c r="FC236" i="2"/>
  <c r="FV144" i="2"/>
  <c r="KB129" i="4"/>
  <c r="JX33" i="4"/>
  <c r="JW101" i="4"/>
  <c r="KB15" i="4"/>
  <c r="KA185" i="4"/>
  <c r="EC234" i="4"/>
  <c r="JV90" i="4"/>
  <c r="AO238" i="2"/>
  <c r="HA234" i="4"/>
  <c r="B237" i="4"/>
  <c r="JZ19" i="4"/>
  <c r="KA19" i="4"/>
  <c r="AK235" i="2"/>
  <c r="M234" i="4"/>
  <c r="DM237" i="2"/>
  <c r="FV142" i="2"/>
  <c r="EH235" i="2"/>
  <c r="L236" i="4"/>
  <c r="HJ236" i="4"/>
  <c r="JW60" i="4"/>
  <c r="FY175" i="2"/>
  <c r="FL234" i="2"/>
  <c r="KC107" i="4"/>
  <c r="FW189" i="2"/>
  <c r="KA170" i="4"/>
  <c r="JV109" i="4"/>
  <c r="EU234" i="2"/>
  <c r="AR234" i="4"/>
  <c r="FW162" i="2"/>
  <c r="JX115" i="4"/>
  <c r="FY59" i="2"/>
  <c r="FW32" i="2"/>
  <c r="JV103" i="4"/>
  <c r="JI237" i="4"/>
  <c r="JZ10" i="4"/>
  <c r="O238" i="2"/>
  <c r="JY84" i="4"/>
  <c r="AF234" i="2"/>
  <c r="FL238" i="2"/>
  <c r="FU154" i="2"/>
  <c r="HS238" i="4"/>
  <c r="JM235" i="4"/>
  <c r="JZ190" i="4"/>
  <c r="KB9" i="4"/>
  <c r="AD234" i="4"/>
  <c r="CU236" i="4"/>
  <c r="FS237" i="2"/>
  <c r="KB63" i="4"/>
  <c r="JZ17" i="4"/>
  <c r="JP238" i="4"/>
  <c r="JV50" i="4"/>
  <c r="AX237" i="2"/>
  <c r="CL234" i="2"/>
  <c r="DU234" i="2"/>
  <c r="CE234" i="2"/>
  <c r="DK234" i="4"/>
  <c r="BW237" i="4"/>
  <c r="EA238" i="4"/>
  <c r="JF238" i="4"/>
  <c r="FI237" i="4"/>
  <c r="KB226" i="4"/>
  <c r="AN236" i="4"/>
  <c r="JX8" i="4"/>
  <c r="AA236" i="2"/>
  <c r="FW230" i="2"/>
  <c r="JV223" i="4"/>
  <c r="AV237" i="2"/>
  <c r="FT236" i="2"/>
  <c r="JX50" i="4"/>
  <c r="CJ234" i="2"/>
  <c r="HE237" i="4"/>
  <c r="JY160" i="4"/>
  <c r="FA235" i="4"/>
  <c r="BU236" i="2"/>
  <c r="KC152" i="4"/>
  <c r="X237" i="4"/>
  <c r="FY35" i="2"/>
  <c r="FY20" i="2"/>
  <c r="BY234" i="2"/>
  <c r="FX67" i="2"/>
  <c r="KC88" i="4"/>
  <c r="FV112" i="2"/>
  <c r="FX106" i="2"/>
  <c r="KC154" i="4"/>
  <c r="BN237" i="2"/>
  <c r="JY16" i="4"/>
  <c r="D236" i="2"/>
  <c r="BS238" i="4"/>
  <c r="JY190" i="4"/>
  <c r="DB236" i="2"/>
  <c r="FE237" i="4"/>
  <c r="BH236" i="2"/>
  <c r="FW181" i="2"/>
  <c r="K237" i="2"/>
  <c r="JZ147" i="4"/>
  <c r="FU87" i="2"/>
  <c r="FY12" i="2"/>
  <c r="FY143" i="2"/>
  <c r="DG236" i="2"/>
  <c r="JV152" i="4"/>
  <c r="CD237" i="2"/>
  <c r="JX233" i="4"/>
  <c r="FY37" i="2"/>
  <c r="KB172" i="4"/>
  <c r="D237" i="2"/>
  <c r="AS237" i="2"/>
  <c r="FX203" i="2"/>
  <c r="FQ238" i="2"/>
  <c r="DA235" i="2"/>
  <c r="JY45" i="4"/>
  <c r="JW230" i="4"/>
  <c r="FU124" i="2"/>
  <c r="IY236" i="4"/>
  <c r="KB90" i="4"/>
  <c r="BS237" i="2"/>
  <c r="CY238" i="2"/>
  <c r="JZ179" i="4"/>
  <c r="HK238" i="4"/>
  <c r="CW234" i="4"/>
  <c r="KA116" i="4"/>
  <c r="CS236" i="4"/>
  <c r="H235" i="2"/>
  <c r="GP235" i="4"/>
  <c r="KB14" i="4"/>
  <c r="JW172" i="4"/>
  <c r="FV227" i="2"/>
  <c r="JZ117" i="4"/>
  <c r="FV198" i="2"/>
  <c r="EB234" i="4"/>
  <c r="CA237" i="2"/>
  <c r="CQ235" i="4"/>
  <c r="FV78" i="2"/>
  <c r="KA47" i="4"/>
  <c r="AR235" i="2"/>
  <c r="KB78" i="4"/>
  <c r="AQ235" i="4"/>
  <c r="FX30" i="2"/>
  <c r="JO238" i="4"/>
  <c r="FZ238" i="4"/>
  <c r="KC183" i="4"/>
  <c r="JW50" i="4"/>
  <c r="FW118" i="2"/>
  <c r="AV235" i="4"/>
  <c r="KC40" i="4"/>
  <c r="FW80" i="2"/>
  <c r="FE238" i="2"/>
  <c r="KC54" i="4"/>
  <c r="GF234" i="4"/>
  <c r="JV20" i="4"/>
  <c r="HQ238" i="4"/>
  <c r="AU235" i="2"/>
  <c r="JY98" i="4"/>
  <c r="V234" i="2"/>
  <c r="JW88" i="4"/>
  <c r="JZ37" i="4"/>
  <c r="KA136" i="4"/>
  <c r="CT234" i="4"/>
  <c r="FW73" i="2"/>
  <c r="JZ168" i="4"/>
  <c r="EF238" i="4"/>
  <c r="FX183" i="2"/>
  <c r="HN238" i="4"/>
  <c r="KB212" i="4"/>
  <c r="KC36" i="4"/>
  <c r="FW102" i="2"/>
  <c r="KB230" i="4"/>
  <c r="JX126" i="4"/>
  <c r="EI236" i="2"/>
  <c r="FV46" i="2"/>
  <c r="JK236" i="4"/>
  <c r="JX26" i="4"/>
  <c r="FU143" i="2"/>
  <c r="KB200" i="4"/>
  <c r="JV137" i="4"/>
  <c r="FX143" i="2"/>
  <c r="FA236" i="2"/>
  <c r="FW103" i="2"/>
  <c r="FW175" i="2"/>
  <c r="FY133" i="2"/>
  <c r="KC139" i="4"/>
  <c r="KC212" i="4"/>
  <c r="EX234" i="2"/>
  <c r="FY179" i="2"/>
  <c r="JY216" i="4"/>
  <c r="DD238" i="2"/>
  <c r="JX191" i="4"/>
  <c r="FX178" i="2"/>
  <c r="DU235" i="4"/>
  <c r="AI236" i="2"/>
  <c r="Q236" i="2"/>
  <c r="R238" i="2"/>
  <c r="AB234" i="4"/>
  <c r="KB92" i="4"/>
  <c r="IH235" i="4"/>
  <c r="IV236" i="4"/>
  <c r="AD235" i="2"/>
  <c r="JX70" i="4"/>
  <c r="KC8" i="4"/>
  <c r="JG234" i="4"/>
  <c r="JZ89" i="4"/>
  <c r="DH235" i="2"/>
  <c r="JV158" i="4"/>
  <c r="FW187" i="2"/>
  <c r="JZ209" i="4"/>
  <c r="JY20" i="4"/>
  <c r="KA60" i="4"/>
  <c r="JX35" i="4"/>
  <c r="FX186" i="2"/>
  <c r="I236" i="4"/>
  <c r="KB194" i="4"/>
  <c r="JI238" i="4"/>
  <c r="JY119" i="4"/>
  <c r="GB238" i="4"/>
  <c r="HW234" i="4"/>
  <c r="EZ234" i="4"/>
  <c r="HY234" i="4"/>
  <c r="FW7" i="2"/>
  <c r="FW75" i="2"/>
  <c r="FV11" i="2"/>
  <c r="FN235" i="2"/>
  <c r="FY92" i="2"/>
  <c r="JV29" i="4"/>
  <c r="JZ94" i="4"/>
  <c r="DT237" i="2"/>
  <c r="C234" i="2"/>
  <c r="FU14" i="2"/>
  <c r="FV145" i="2"/>
  <c r="BB237" i="4"/>
  <c r="FE235" i="4"/>
  <c r="JW225" i="4"/>
  <c r="AL237" i="2"/>
  <c r="KB122" i="4"/>
  <c r="JZ185" i="4"/>
  <c r="DM234" i="2"/>
  <c r="EH237" i="4"/>
  <c r="KB56" i="4"/>
  <c r="KA44" i="4"/>
  <c r="JZ162" i="4"/>
  <c r="JY75" i="4"/>
  <c r="FX59" i="2"/>
  <c r="FV151" i="2"/>
  <c r="JY219" i="4"/>
  <c r="KB141" i="4"/>
  <c r="JV68" i="4"/>
  <c r="CQ237" i="4"/>
  <c r="KA173" i="4"/>
  <c r="FU230" i="2"/>
  <c r="KC225" i="4"/>
  <c r="FY78" i="2"/>
  <c r="DG235" i="2"/>
  <c r="DX236" i="4"/>
  <c r="AW235" i="4"/>
  <c r="DO238" i="4"/>
  <c r="FX193" i="2"/>
  <c r="JV222" i="4"/>
  <c r="KA201" i="4"/>
  <c r="EE234" i="2"/>
  <c r="BQ234" i="2"/>
  <c r="BK235" i="4"/>
  <c r="IX236" i="4"/>
  <c r="HE238" i="4"/>
  <c r="BN237" i="4"/>
  <c r="FK236" i="2"/>
  <c r="BC236" i="2"/>
  <c r="KC202" i="4"/>
  <c r="FW41" i="2"/>
  <c r="KA161" i="4"/>
  <c r="BR238" i="4"/>
  <c r="CC238" i="2"/>
  <c r="FW140" i="2"/>
  <c r="EG237" i="4"/>
  <c r="JX18" i="4"/>
  <c r="KB178" i="4"/>
  <c r="BR238" i="2"/>
  <c r="FX212" i="2"/>
  <c r="JZ97" i="4"/>
  <c r="FC236" i="4"/>
  <c r="KA56" i="4"/>
  <c r="DG235" i="4"/>
  <c r="CJ236" i="4"/>
  <c r="JX136" i="4"/>
  <c r="FW66" i="2"/>
  <c r="JZ153" i="4"/>
  <c r="FY231" i="2"/>
  <c r="KA153" i="4"/>
  <c r="JZ34" i="4"/>
  <c r="JV85" i="4"/>
  <c r="AS238" i="4"/>
  <c r="CS234" i="4"/>
  <c r="KB132" i="4"/>
  <c r="FV25" i="2"/>
  <c r="JW115" i="4"/>
  <c r="CJ234" i="4"/>
  <c r="FV91" i="2"/>
  <c r="CD234" i="4"/>
  <c r="KA137" i="4"/>
  <c r="FY216" i="2"/>
  <c r="FW172" i="2"/>
  <c r="JX154" i="4"/>
  <c r="JF235" i="4"/>
  <c r="JV205" i="4"/>
  <c r="JW9" i="4"/>
  <c r="JV133" i="4"/>
  <c r="CZ237" i="2"/>
  <c r="HS236" i="4"/>
  <c r="FJ238" i="2"/>
  <c r="FV29" i="2"/>
  <c r="FU89" i="2"/>
  <c r="JV60" i="4"/>
  <c r="EZ235" i="2"/>
  <c r="JV204" i="4"/>
  <c r="BG236" i="2"/>
  <c r="DC235" i="4"/>
  <c r="KA55" i="4"/>
  <c r="CI237" i="2"/>
  <c r="KA22" i="4"/>
  <c r="JY87" i="4"/>
  <c r="JW210" i="4"/>
  <c r="FL236" i="2"/>
  <c r="JY68" i="4"/>
  <c r="DY238" i="4"/>
  <c r="KB102" i="4"/>
  <c r="CL234" i="4"/>
  <c r="JY193" i="4"/>
  <c r="JV42" i="4"/>
  <c r="KB49" i="4"/>
  <c r="JW122" i="4"/>
  <c r="IK238" i="4"/>
  <c r="FW89" i="2"/>
  <c r="JZ58" i="4"/>
  <c r="DF236" i="4"/>
  <c r="KC66" i="4"/>
  <c r="AF235" i="2"/>
  <c r="FY181" i="2"/>
  <c r="JW25" i="4"/>
  <c r="EF234" i="4"/>
  <c r="AI234" i="2"/>
  <c r="FW168" i="2"/>
  <c r="EP234" i="2"/>
  <c r="FY48" i="2"/>
  <c r="M238" i="4"/>
  <c r="KA117" i="4"/>
  <c r="CX235" i="4"/>
  <c r="FU220" i="2"/>
  <c r="KB113" i="4"/>
  <c r="KA184" i="4"/>
  <c r="Y238" i="4"/>
  <c r="JZ126" i="4"/>
  <c r="JW159" i="4"/>
  <c r="JV19" i="4"/>
  <c r="ET237" i="4"/>
  <c r="FX182" i="2"/>
  <c r="KC41" i="4"/>
  <c r="FY170" i="2"/>
  <c r="KC32" i="4"/>
  <c r="JV185" i="4"/>
  <c r="Y234" i="4"/>
  <c r="FX215" i="2"/>
  <c r="DB235" i="4"/>
  <c r="JE234" i="4"/>
  <c r="EM235" i="4"/>
  <c r="FU204" i="2"/>
  <c r="JW93" i="4"/>
  <c r="EY237" i="4"/>
  <c r="T238" i="4"/>
  <c r="P237" i="4"/>
  <c r="AI234" i="4"/>
  <c r="FU9" i="2"/>
  <c r="D238" i="4"/>
  <c r="JW72" i="4"/>
  <c r="FW150" i="2"/>
  <c r="JY142" i="4"/>
  <c r="FU183" i="2"/>
  <c r="CQ235" i="2"/>
  <c r="CG235" i="4"/>
  <c r="FP234" i="4"/>
  <c r="FX95" i="2"/>
  <c r="JW176" i="4"/>
  <c r="JV27" i="4"/>
  <c r="JY19" i="4"/>
  <c r="FU43" i="2"/>
  <c r="JW86" i="4"/>
  <c r="FU101" i="2"/>
  <c r="FX86" i="2"/>
  <c r="FX238" i="4"/>
  <c r="FX55" i="2"/>
  <c r="KA215" i="4"/>
  <c r="EK236" i="4"/>
  <c r="KC10" i="4"/>
  <c r="JY49" i="4"/>
  <c r="FX156" i="2"/>
  <c r="DK238" i="4"/>
  <c r="AI237" i="2"/>
  <c r="FU208" i="2"/>
  <c r="FX209" i="2"/>
  <c r="JS235" i="4"/>
  <c r="HR234" i="4"/>
  <c r="KC97" i="4"/>
  <c r="KA180" i="4"/>
  <c r="U235" i="4"/>
  <c r="JX200" i="4"/>
  <c r="JX133" i="4"/>
  <c r="FU107" i="2"/>
  <c r="JY158" i="4"/>
  <c r="JX105" i="4"/>
  <c r="HZ235" i="4"/>
  <c r="FB235" i="2"/>
  <c r="JZ66" i="4"/>
  <c r="KC9" i="4"/>
  <c r="FY207" i="2"/>
  <c r="FW82" i="2"/>
  <c r="JV126" i="4"/>
  <c r="FQ236" i="4"/>
  <c r="DG236" i="4"/>
  <c r="JX222" i="4"/>
  <c r="FV204" i="2"/>
  <c r="AT237" i="4"/>
  <c r="FY66" i="2"/>
  <c r="KA142" i="4"/>
  <c r="FV77" i="2"/>
  <c r="FX37" i="2"/>
  <c r="DF234" i="2"/>
  <c r="KB208" i="4"/>
  <c r="JZ148" i="4"/>
  <c r="JV176" i="4"/>
  <c r="KC186" i="4"/>
  <c r="JX58" i="4"/>
  <c r="GZ234" i="4"/>
  <c r="FX39" i="2"/>
  <c r="AV234" i="2"/>
  <c r="JZ121" i="4"/>
  <c r="FY67" i="2"/>
  <c r="FW209" i="2"/>
  <c r="KC161" i="4"/>
  <c r="JY213" i="4"/>
  <c r="GN236" i="4"/>
  <c r="Y234" i="2"/>
  <c r="FX60" i="2"/>
  <c r="FU93" i="2"/>
  <c r="JY224" i="4"/>
  <c r="DT236" i="2"/>
  <c r="FX110" i="2"/>
  <c r="KA181" i="4"/>
  <c r="FU173" i="2"/>
  <c r="DV237" i="4"/>
  <c r="KC68" i="4"/>
  <c r="HD238" i="4"/>
  <c r="JZ32" i="4"/>
  <c r="BT237" i="2"/>
  <c r="FX70" i="2"/>
  <c r="KB154" i="4"/>
  <c r="AC234" i="4"/>
  <c r="FW91" i="2"/>
  <c r="BC238" i="4"/>
  <c r="HO238" i="4"/>
  <c r="KC177" i="4"/>
  <c r="FU29" i="2"/>
  <c r="EX237" i="4"/>
  <c r="AK234" i="4"/>
  <c r="P236" i="2"/>
  <c r="GS237" i="4"/>
  <c r="JZ174" i="4"/>
  <c r="FU27" i="2"/>
  <c r="JZ24" i="4"/>
  <c r="FN236" i="2"/>
  <c r="JW206" i="4"/>
  <c r="HU236" i="4"/>
  <c r="FY34" i="2"/>
  <c r="BC234" i="4"/>
  <c r="JV77" i="4"/>
  <c r="DP235" i="4"/>
  <c r="FE238" i="4"/>
  <c r="KB177" i="4"/>
  <c r="GA234" i="4"/>
  <c r="FV129" i="2"/>
  <c r="KC26" i="4"/>
  <c r="BG237" i="4"/>
  <c r="FA234" i="4"/>
  <c r="AO234" i="4"/>
  <c r="FW12" i="2"/>
  <c r="FQ236" i="2"/>
  <c r="JV145" i="4"/>
  <c r="JW150" i="4"/>
  <c r="FU76" i="2"/>
  <c r="FU224" i="2"/>
  <c r="FW52" i="2"/>
  <c r="AU238" i="2"/>
  <c r="FW163" i="2"/>
  <c r="FZ234" i="4"/>
  <c r="KC143" i="4"/>
  <c r="KB175" i="4"/>
  <c r="CT237" i="2"/>
  <c r="DD237" i="4"/>
  <c r="FY155" i="2"/>
  <c r="FX219" i="2"/>
  <c r="FY195" i="2"/>
  <c r="BW234" i="2"/>
  <c r="JV220" i="4"/>
  <c r="JV59" i="4"/>
  <c r="CO234" i="2"/>
  <c r="JY18" i="4"/>
  <c r="FD237" i="2"/>
  <c r="FU79" i="2"/>
  <c r="FX78" i="2"/>
  <c r="G237" i="4"/>
  <c r="JX198" i="4"/>
  <c r="JW65" i="4"/>
  <c r="JZ146" i="4"/>
  <c r="FW95" i="2"/>
  <c r="GL234" i="4"/>
  <c r="FB234" i="2"/>
  <c r="JX195" i="4"/>
  <c r="GT237" i="4"/>
  <c r="JX224" i="4"/>
  <c r="BE237" i="4"/>
  <c r="S236" i="4"/>
  <c r="JY174" i="4"/>
  <c r="JY73" i="4"/>
  <c r="T236" i="2"/>
  <c r="FX211" i="2"/>
  <c r="IQ236" i="4"/>
  <c r="FU176" i="2"/>
  <c r="I238" i="2"/>
  <c r="JX143" i="4"/>
  <c r="P238" i="4"/>
  <c r="JX55" i="4"/>
  <c r="CD236" i="2"/>
  <c r="AC235" i="4"/>
  <c r="N237" i="4"/>
  <c r="JY228" i="4"/>
  <c r="EF237" i="4"/>
  <c r="JX36" i="4"/>
  <c r="FV158" i="2"/>
  <c r="FU11" i="2"/>
  <c r="EB235" i="4"/>
  <c r="HT236" i="4"/>
  <c r="FM236" i="2"/>
  <c r="HR236" i="4"/>
  <c r="JZ111" i="4"/>
  <c r="AL237" i="4"/>
  <c r="JX14" i="4"/>
  <c r="KA164" i="4"/>
  <c r="BX236" i="2"/>
  <c r="FV88" i="2"/>
  <c r="JX76" i="4"/>
  <c r="BD238" i="2"/>
  <c r="BN236" i="2"/>
  <c r="FF234" i="4"/>
  <c r="CG234" i="2"/>
  <c r="FU221" i="2"/>
  <c r="BA236" i="4"/>
  <c r="JW194" i="4"/>
  <c r="FR234" i="4"/>
  <c r="JV191" i="4"/>
  <c r="KB7" i="4"/>
  <c r="AU234" i="4"/>
  <c r="JW69" i="4"/>
  <c r="JY44" i="4"/>
  <c r="JY110" i="4"/>
  <c r="JW183" i="4"/>
  <c r="FY146" i="2"/>
  <c r="DZ235" i="2"/>
  <c r="AD234" i="2"/>
  <c r="Y235" i="2"/>
  <c r="JS237" i="4"/>
  <c r="FX153" i="2"/>
  <c r="GJ237" i="4"/>
  <c r="ID236" i="4"/>
  <c r="AK237" i="2"/>
  <c r="FD234" i="2"/>
  <c r="FG238" i="2"/>
  <c r="JW121" i="4"/>
  <c r="AF236" i="4"/>
  <c r="FX11" i="2"/>
  <c r="EO236" i="2"/>
  <c r="FI238" i="2"/>
  <c r="GB237" i="4"/>
  <c r="JY67" i="4"/>
  <c r="FG236" i="4"/>
  <c r="AO235" i="2"/>
  <c r="FW142" i="2"/>
  <c r="JW189" i="4"/>
  <c r="IA238" i="4"/>
  <c r="KC64" i="4"/>
  <c r="BU234" i="2"/>
  <c r="EW236" i="2"/>
  <c r="JX108" i="4"/>
  <c r="JB237" i="4"/>
  <c r="JV97" i="4"/>
  <c r="KB214" i="4"/>
  <c r="CP236" i="2"/>
  <c r="KB216" i="4"/>
  <c r="JZ77" i="4"/>
  <c r="KA71" i="4"/>
  <c r="DR236" i="4"/>
  <c r="FY30" i="2"/>
  <c r="JV219" i="4"/>
  <c r="EF235" i="2"/>
  <c r="FX108" i="2"/>
  <c r="DJ234" i="2"/>
  <c r="JN237" i="4"/>
  <c r="BP234" i="4"/>
  <c r="JY145" i="4"/>
  <c r="Q236" i="4"/>
  <c r="FX226" i="2"/>
  <c r="KC166" i="4"/>
  <c r="FU229" i="2"/>
  <c r="KA57" i="4"/>
  <c r="JV149" i="4"/>
  <c r="FU233" i="2"/>
  <c r="FY122" i="2"/>
  <c r="JX206" i="4"/>
  <c r="AJ237" i="4"/>
  <c r="FX68" i="2"/>
  <c r="FY57" i="2"/>
  <c r="ED234" i="4"/>
  <c r="FY222" i="2"/>
  <c r="DS238" i="2"/>
  <c r="GP236" i="4"/>
  <c r="AF235" i="4"/>
  <c r="EH234" i="2"/>
  <c r="JW66" i="4"/>
  <c r="FX105" i="2"/>
  <c r="FW54" i="2"/>
  <c r="KB222" i="4"/>
  <c r="FV90" i="2"/>
  <c r="CH234" i="4"/>
  <c r="JV82" i="4"/>
  <c r="KC79" i="4"/>
  <c r="JX218" i="4"/>
  <c r="JZ28" i="4"/>
  <c r="FY159" i="2"/>
  <c r="BT236" i="4"/>
  <c r="FY51" i="2"/>
  <c r="EK235" i="2"/>
  <c r="IE236" i="4"/>
  <c r="FW146" i="2"/>
  <c r="FV86" i="2"/>
  <c r="AV236" i="2"/>
  <c r="FX157" i="2"/>
  <c r="HE234" i="4"/>
  <c r="AN234" i="4"/>
  <c r="BV237" i="2"/>
  <c r="JC235" i="4"/>
  <c r="EU237" i="2"/>
  <c r="KA8" i="4"/>
  <c r="GX236" i="4"/>
  <c r="BL234" i="4"/>
  <c r="IS234" i="4"/>
  <c r="FU46" i="2"/>
  <c r="FW170" i="2"/>
  <c r="AO234" i="2"/>
  <c r="EY238" i="2"/>
  <c r="BG238" i="4"/>
  <c r="BF234" i="4"/>
  <c r="FY218" i="2"/>
  <c r="KA11" i="4"/>
  <c r="DN234" i="4"/>
  <c r="KA119" i="4"/>
  <c r="JW185" i="4"/>
  <c r="FV175" i="2"/>
  <c r="JZ193" i="4"/>
  <c r="JV141" i="4"/>
  <c r="JX223" i="4"/>
  <c r="AZ234" i="4"/>
  <c r="IP238" i="4"/>
  <c r="AG234" i="2"/>
  <c r="AJ237" i="2"/>
  <c r="JV26" i="4"/>
  <c r="FY47" i="2"/>
  <c r="FV22" i="2"/>
  <c r="JW10" i="4"/>
  <c r="FU178" i="2"/>
  <c r="CM235" i="2"/>
  <c r="KA91" i="4"/>
  <c r="EW234" i="2"/>
  <c r="DM236" i="4"/>
  <c r="JY99" i="4"/>
  <c r="AZ235" i="4"/>
  <c r="JW168" i="4"/>
  <c r="KC55" i="4"/>
  <c r="T236" i="4"/>
  <c r="CK238" i="4"/>
  <c r="FX43" i="2"/>
  <c r="BK234" i="4"/>
  <c r="CL238" i="4"/>
  <c r="FY190" i="2"/>
  <c r="FC234" i="4"/>
  <c r="EP237" i="2"/>
  <c r="JX25" i="4"/>
  <c r="JP236" i="4"/>
  <c r="JS234" i="4"/>
  <c r="FV120" i="2"/>
  <c r="KA130" i="4"/>
  <c r="FM237" i="4"/>
  <c r="KB20" i="4"/>
  <c r="KA154" i="4"/>
  <c r="JY146" i="4"/>
  <c r="KA49" i="4"/>
  <c r="JY54" i="4"/>
  <c r="JW24" i="4"/>
  <c r="FW53" i="2"/>
  <c r="FU187" i="2"/>
  <c r="JW127" i="4"/>
  <c r="FW135" i="2"/>
  <c r="EC238" i="2"/>
  <c r="BI237" i="2"/>
  <c r="BD237" i="4"/>
  <c r="KB140" i="4"/>
  <c r="G234" i="2"/>
  <c r="EJ235" i="2"/>
  <c r="HH236" i="4"/>
  <c r="KC228" i="4"/>
  <c r="EU238" i="2"/>
  <c r="JX203" i="4"/>
  <c r="U236" i="4"/>
  <c r="FU196" i="2"/>
  <c r="KA195" i="4"/>
  <c r="FX12" i="2"/>
  <c r="KB155" i="4"/>
  <c r="AG238" i="4"/>
  <c r="FV96" i="2"/>
  <c r="BA238" i="4"/>
  <c r="KA121" i="4"/>
  <c r="FI235" i="4"/>
  <c r="JY61" i="4"/>
  <c r="JZ167" i="4"/>
  <c r="EP237" i="4"/>
  <c r="JK234" i="4"/>
  <c r="BQ235" i="2"/>
  <c r="FX31" i="2"/>
  <c r="KC127" i="4"/>
  <c r="JZ233" i="4"/>
  <c r="JY83" i="4"/>
  <c r="JY227" i="4"/>
  <c r="FO234" i="2"/>
  <c r="C238" i="2"/>
  <c r="FV35" i="2"/>
  <c r="JX174" i="4"/>
  <c r="JY154" i="4"/>
  <c r="JZ170" i="4"/>
  <c r="DA236" i="2"/>
  <c r="DR237" i="2"/>
  <c r="JW114" i="4"/>
  <c r="FY64" i="2"/>
  <c r="FW116" i="2"/>
  <c r="DR235" i="2"/>
  <c r="JZ232" i="4"/>
  <c r="BP237" i="2"/>
  <c r="JQ238" i="4"/>
  <c r="FY233" i="2"/>
  <c r="KA224" i="4"/>
  <c r="FV104" i="2"/>
  <c r="DQ238" i="2"/>
  <c r="FV217" i="2"/>
  <c r="JW130" i="4"/>
  <c r="FU190" i="2"/>
  <c r="JV83" i="4"/>
  <c r="BJ235" i="4"/>
  <c r="JV35" i="4"/>
  <c r="JX150" i="4"/>
  <c r="JW136" i="4"/>
  <c r="JY139" i="4"/>
  <c r="X234" i="2"/>
  <c r="JV200" i="4"/>
  <c r="JY102" i="4"/>
  <c r="JX93" i="4"/>
  <c r="JZ181" i="4"/>
  <c r="KC43" i="4"/>
  <c r="KB51" i="4"/>
  <c r="FW161" i="2"/>
  <c r="KB69" i="4"/>
  <c r="CO236" i="2"/>
  <c r="FU172" i="2"/>
  <c r="BG235" i="4"/>
  <c r="ES237" i="4"/>
  <c r="AH236" i="2"/>
  <c r="JJ236" i="4"/>
  <c r="DI234" i="2"/>
  <c r="JZ157" i="4"/>
  <c r="KB67" i="4"/>
  <c r="JA237" i="4"/>
  <c r="FU95" i="2"/>
  <c r="KC174" i="4"/>
  <c r="FX82" i="2"/>
  <c r="DL238" i="2"/>
  <c r="FB238" i="2"/>
  <c r="FY42" i="2"/>
  <c r="JZ22" i="4"/>
  <c r="FV130" i="2"/>
  <c r="BT238" i="2"/>
  <c r="FU193" i="2"/>
  <c r="IC235" i="4"/>
  <c r="FV201" i="2"/>
  <c r="KB213" i="4"/>
  <c r="JY163" i="4"/>
  <c r="C236" i="4"/>
  <c r="BO237" i="4"/>
  <c r="FW11" i="2"/>
  <c r="KB59" i="4"/>
  <c r="JW212" i="4"/>
  <c r="JW222" i="4"/>
  <c r="JY78" i="4"/>
  <c r="FY27" i="2"/>
  <c r="FU99" i="2"/>
  <c r="G235" i="4"/>
  <c r="FY205" i="2"/>
  <c r="BV238" i="2"/>
  <c r="BO235" i="2"/>
  <c r="KC15" i="4"/>
  <c r="M237" i="4"/>
  <c r="DP237" i="4"/>
  <c r="C234" i="4"/>
  <c r="KB93" i="4"/>
  <c r="JY103" i="4"/>
  <c r="JZ177" i="4"/>
  <c r="CH235" i="2"/>
  <c r="AY234" i="2"/>
  <c r="KC16" i="4"/>
  <c r="JV147" i="4"/>
  <c r="CH237" i="2"/>
  <c r="EL236" i="4"/>
  <c r="FW151" i="2"/>
  <c r="BW236" i="4"/>
  <c r="KC106" i="4"/>
  <c r="DP238" i="4"/>
  <c r="AA234" i="4"/>
  <c r="JY189" i="4"/>
  <c r="JZ134" i="4"/>
  <c r="BP235" i="2"/>
  <c r="CR234" i="2"/>
  <c r="JZ107" i="4"/>
  <c r="HL235" i="4"/>
  <c r="FV211" i="2"/>
  <c r="JF236" i="4"/>
  <c r="JY118" i="4"/>
  <c r="FY119" i="2"/>
  <c r="IT237" i="4"/>
  <c r="FW178" i="2"/>
  <c r="KC218" i="4"/>
  <c r="KC214" i="4"/>
  <c r="KB35" i="4"/>
  <c r="DV235" i="2"/>
  <c r="N236" i="2"/>
  <c r="BY238" i="4"/>
  <c r="CR237" i="4"/>
  <c r="FU236" i="4"/>
  <c r="CL235" i="4"/>
  <c r="KB8" i="4"/>
  <c r="JW89" i="4"/>
  <c r="BX235" i="2"/>
  <c r="JW98" i="4"/>
  <c r="KB41" i="4"/>
  <c r="JV170" i="4"/>
  <c r="JX193" i="4"/>
  <c r="KA155" i="4"/>
  <c r="X238" i="4"/>
  <c r="BO236" i="4"/>
  <c r="KC125" i="4"/>
  <c r="FU85" i="2"/>
  <c r="JW144" i="4"/>
  <c r="FI238" i="4"/>
  <c r="FJ235" i="4"/>
  <c r="FV43" i="2"/>
  <c r="JX142" i="4"/>
  <c r="FU192" i="2"/>
  <c r="FU161" i="2"/>
  <c r="AQ234" i="4"/>
  <c r="IM237" i="4"/>
  <c r="JZ30" i="4"/>
  <c r="FX180" i="2"/>
  <c r="KB25" i="4"/>
  <c r="GL235" i="4"/>
  <c r="FM235" i="2"/>
  <c r="ES235" i="4"/>
  <c r="JZ25" i="4"/>
  <c r="KA78" i="4"/>
  <c r="JQ237" i="4"/>
  <c r="FU32" i="2"/>
  <c r="FV208" i="2"/>
  <c r="AI235" i="2"/>
  <c r="AM234" i="4"/>
  <c r="AJ234" i="4"/>
  <c r="AE235" i="2"/>
  <c r="CT238" i="4"/>
  <c r="FX118" i="2"/>
  <c r="FP234" i="2"/>
  <c r="FV127" i="2"/>
  <c r="IU234" i="4"/>
  <c r="JY196" i="4"/>
  <c r="FY168" i="2"/>
  <c r="GC234" i="4"/>
  <c r="KB138" i="4"/>
  <c r="JV202" i="4"/>
  <c r="JZ151" i="4"/>
  <c r="FY39" i="2"/>
  <c r="BK236" i="2"/>
  <c r="FX38" i="2"/>
  <c r="KB40" i="4"/>
  <c r="FU78" i="2"/>
  <c r="JW154" i="4"/>
  <c r="FX40" i="2"/>
  <c r="JW43" i="4"/>
  <c r="FO237" i="2"/>
  <c r="AF234" i="4"/>
  <c r="FX229" i="2"/>
  <c r="J236" i="2"/>
  <c r="HT238" i="4"/>
  <c r="BY234" i="4"/>
  <c r="FO236" i="2"/>
  <c r="KC189" i="4"/>
  <c r="DY234" i="4"/>
  <c r="EE238" i="2"/>
  <c r="IT236" i="4"/>
  <c r="JX80" i="4"/>
  <c r="FV45" i="2"/>
  <c r="I234" i="2"/>
  <c r="KC33" i="4"/>
  <c r="FV166" i="2"/>
  <c r="CE238" i="4"/>
  <c r="JZ138" i="4"/>
  <c r="JY188" i="4"/>
  <c r="FY137" i="2"/>
  <c r="FV133" i="2"/>
  <c r="KA58" i="4"/>
  <c r="FU34" i="2"/>
  <c r="JW181" i="4"/>
  <c r="EI234" i="4"/>
  <c r="FX53" i="2"/>
  <c r="DA238" i="2"/>
  <c r="JY192" i="4"/>
  <c r="JX87" i="4"/>
  <c r="CG236" i="2"/>
  <c r="EK234" i="2"/>
  <c r="JY82" i="4"/>
  <c r="ET238" i="2"/>
  <c r="BJ237" i="4"/>
  <c r="CB238" i="4"/>
  <c r="JX54" i="4"/>
  <c r="FY108" i="2"/>
  <c r="FY65" i="2"/>
  <c r="EN234" i="2"/>
  <c r="CW235" i="4"/>
  <c r="DJ235" i="2"/>
  <c r="JY95" i="4"/>
  <c r="JX119" i="4"/>
  <c r="FW197" i="2"/>
  <c r="GR235" i="4"/>
  <c r="EI237" i="2"/>
  <c r="FV165" i="2"/>
  <c r="JX213" i="4"/>
  <c r="HK234" i="4"/>
  <c r="JW148" i="4"/>
  <c r="FY172" i="2"/>
  <c r="FU88" i="2"/>
  <c r="FW74" i="2"/>
  <c r="JW27" i="4"/>
  <c r="JV210" i="4"/>
  <c r="KA102" i="4"/>
  <c r="CO236" i="4"/>
  <c r="U238" i="2"/>
  <c r="FX164" i="2"/>
  <c r="EA235" i="2"/>
  <c r="EQ235" i="2"/>
  <c r="HP238" i="4"/>
  <c r="FX88" i="2"/>
  <c r="KA149" i="4"/>
  <c r="FY196" i="2"/>
  <c r="BM236" i="4"/>
  <c r="AH234" i="4"/>
  <c r="EQ235" i="4"/>
  <c r="JX152" i="4"/>
  <c r="JX68" i="4"/>
  <c r="FF234" i="2"/>
  <c r="JW36" i="4"/>
  <c r="JW229" i="4"/>
  <c r="DJ238" i="2"/>
  <c r="AJ234" i="2"/>
  <c r="GW235" i="4"/>
  <c r="KB176" i="4"/>
  <c r="FV233" i="2"/>
  <c r="JX128" i="4"/>
  <c r="G236" i="2"/>
  <c r="FX139" i="2"/>
  <c r="FV180" i="2"/>
  <c r="EA238" i="2"/>
  <c r="AV234" i="4"/>
  <c r="KA45" i="4"/>
  <c r="DS237" i="4"/>
  <c r="CQ236" i="4"/>
  <c r="JX41" i="4"/>
  <c r="JW73" i="4"/>
  <c r="FV85" i="2"/>
  <c r="EY236" i="4"/>
  <c r="CB238" i="2"/>
  <c r="FC237" i="4"/>
  <c r="FY118" i="2"/>
  <c r="JY113" i="4"/>
  <c r="IM234" i="4"/>
  <c r="FY213" i="2"/>
  <c r="FU141" i="2"/>
  <c r="CO235" i="2"/>
  <c r="KC231" i="4"/>
  <c r="DT238" i="2"/>
  <c r="FN234" i="4"/>
  <c r="ER234" i="4"/>
  <c r="KA200" i="4"/>
  <c r="FT235" i="2"/>
  <c r="AL235" i="4"/>
  <c r="FX218" i="2"/>
  <c r="GI236" i="4"/>
  <c r="BH237" i="4"/>
  <c r="FU52" i="2"/>
  <c r="FX174" i="2"/>
  <c r="KA51" i="4"/>
  <c r="AX238" i="2"/>
  <c r="KA36" i="4"/>
  <c r="EM237" i="4"/>
  <c r="KA12" i="4"/>
  <c r="KC205" i="4"/>
  <c r="BZ235" i="2"/>
  <c r="BV235" i="2"/>
  <c r="KA127" i="4"/>
  <c r="KA166" i="4"/>
  <c r="KB184" i="4"/>
  <c r="O234" i="2"/>
  <c r="AP234" i="2"/>
  <c r="CP236" i="4"/>
  <c r="JY8" i="4"/>
  <c r="FV95" i="2"/>
  <c r="FU182" i="2"/>
  <c r="FV186" i="2"/>
  <c r="DM238" i="4"/>
  <c r="JX30" i="4"/>
  <c r="FX52" i="2"/>
  <c r="O237" i="4"/>
  <c r="FW27" i="2"/>
  <c r="FP238" i="4"/>
  <c r="EC237" i="4"/>
  <c r="FW194" i="2"/>
  <c r="FW64" i="2"/>
  <c r="EK238" i="2"/>
  <c r="GP234" i="4"/>
  <c r="FD236" i="2"/>
  <c r="DI238" i="2"/>
  <c r="KB191" i="4"/>
  <c r="KC71" i="4"/>
  <c r="KA168" i="4"/>
  <c r="FC238" i="2"/>
  <c r="JX67" i="4"/>
  <c r="AM235" i="4"/>
  <c r="IB235" i="4"/>
  <c r="FU64" i="2"/>
  <c r="EV235" i="4"/>
  <c r="JW207" i="4"/>
  <c r="AV238" i="4"/>
  <c r="FU157" i="2"/>
  <c r="JZ175" i="4"/>
  <c r="FU110" i="2"/>
  <c r="EJ236" i="4"/>
  <c r="CF236" i="2"/>
  <c r="JY183" i="4"/>
  <c r="S237" i="4"/>
  <c r="GL237" i="4"/>
  <c r="DT234" i="2"/>
  <c r="KB13" i="4"/>
  <c r="II237" i="4"/>
  <c r="JY199" i="4"/>
  <c r="AS237" i="4"/>
  <c r="BJ234" i="4"/>
  <c r="HC235" i="4"/>
  <c r="BI238" i="4"/>
  <c r="KA134" i="4"/>
  <c r="JX32" i="4"/>
  <c r="EA234" i="2"/>
  <c r="EC236" i="4"/>
  <c r="FW56" i="2"/>
  <c r="FV42" i="2"/>
  <c r="B235" i="4"/>
  <c r="KB88" i="4"/>
  <c r="HV235" i="4"/>
  <c r="JV177" i="4"/>
  <c r="FY112" i="2"/>
  <c r="DC234" i="4"/>
  <c r="FX230" i="2"/>
  <c r="KC149" i="4"/>
  <c r="FV83" i="2"/>
  <c r="CM238" i="2"/>
  <c r="FU39" i="2"/>
  <c r="EG234" i="4"/>
  <c r="JZ184" i="4"/>
  <c r="FL237" i="4"/>
  <c r="JJ238" i="4"/>
  <c r="FV225" i="2"/>
  <c r="CR235" i="2"/>
  <c r="AY236" i="4"/>
  <c r="HS234" i="4"/>
  <c r="KC14" i="4"/>
  <c r="FB234" i="4"/>
  <c r="EQ236" i="4"/>
  <c r="DH236" i="2"/>
  <c r="JZ96" i="4"/>
  <c r="EJ236" i="2"/>
  <c r="F234" i="4"/>
  <c r="BA234" i="4"/>
  <c r="HL236" i="4"/>
  <c r="JY96" i="4"/>
  <c r="EJ238" i="4"/>
  <c r="BY235" i="2"/>
  <c r="FY148" i="2"/>
  <c r="DX235" i="2"/>
  <c r="CV236" i="4"/>
  <c r="HB237" i="4"/>
  <c r="CC235" i="2"/>
  <c r="FU49" i="2"/>
  <c r="KC229" i="4"/>
  <c r="GX235" i="4"/>
  <c r="KA208" i="4"/>
  <c r="BI235" i="4"/>
  <c r="DV236" i="4"/>
  <c r="JV188" i="4"/>
  <c r="FW139" i="2"/>
  <c r="CW234" i="2"/>
  <c r="FV105" i="2"/>
  <c r="JX179" i="4"/>
  <c r="BT237" i="4"/>
  <c r="DG234" i="2"/>
  <c r="JL234" i="4"/>
  <c r="JW139" i="4"/>
  <c r="AF238" i="4"/>
  <c r="KA34" i="4"/>
  <c r="JV168" i="4"/>
  <c r="JA235" i="4"/>
  <c r="JV33" i="4"/>
  <c r="KA133" i="4"/>
  <c r="KC62" i="4"/>
  <c r="FH237" i="4"/>
  <c r="FW199" i="2"/>
  <c r="JV48" i="4"/>
  <c r="FW40" i="2"/>
  <c r="FY237" i="4"/>
  <c r="FW68" i="2"/>
  <c r="KA73" i="4"/>
  <c r="U237" i="2"/>
  <c r="FV102" i="2"/>
  <c r="Q235" i="4"/>
  <c r="KB131" i="4"/>
  <c r="DX236" i="2"/>
  <c r="EN236" i="2"/>
  <c r="BR234" i="2"/>
  <c r="U237" i="4"/>
  <c r="DY237" i="2"/>
  <c r="BX238" i="4"/>
  <c r="CE237" i="4"/>
  <c r="FU114" i="2"/>
  <c r="DV235" i="4"/>
  <c r="AA237" i="2"/>
  <c r="HI235" i="4"/>
  <c r="JT235" i="4"/>
  <c r="JX199" i="4"/>
  <c r="EH236" i="4"/>
  <c r="JV25" i="4"/>
  <c r="KA175" i="4"/>
  <c r="FX198" i="2"/>
  <c r="EC234" i="2"/>
  <c r="JX49" i="4"/>
  <c r="FU191" i="2"/>
  <c r="JZ53" i="4"/>
  <c r="FY105" i="2"/>
  <c r="FY71" i="2"/>
  <c r="FX77" i="2"/>
  <c r="BP238" i="4"/>
  <c r="JW103" i="4"/>
  <c r="KA118" i="4"/>
  <c r="JW158" i="4"/>
  <c r="EB238" i="2"/>
  <c r="JV171" i="4"/>
  <c r="GU234" i="4"/>
  <c r="KC119" i="4"/>
  <c r="KB135" i="4"/>
  <c r="KA150" i="4"/>
  <c r="BM237" i="2"/>
  <c r="BD236" i="4"/>
  <c r="DH234" i="2"/>
  <c r="JW7" i="4"/>
  <c r="FW59" i="2"/>
  <c r="JX229" i="4"/>
  <c r="JX171" i="4"/>
  <c r="FU16" i="2"/>
  <c r="CF237" i="4"/>
  <c r="FP235" i="4"/>
  <c r="JZ226" i="4"/>
  <c r="BW236" i="2"/>
  <c r="JX19" i="4"/>
  <c r="CF235" i="2"/>
  <c r="JX183" i="4"/>
  <c r="FY87" i="2"/>
  <c r="KC30" i="4"/>
  <c r="P235" i="4"/>
  <c r="AO237" i="2"/>
  <c r="FV187" i="2"/>
  <c r="BH234" i="4"/>
  <c r="FY208" i="2"/>
  <c r="GG234" i="4"/>
  <c r="JX196" i="4"/>
  <c r="JV196" i="4"/>
  <c r="FW48" i="2"/>
  <c r="JZ71" i="4"/>
  <c r="JX23" i="4"/>
  <c r="FV237" i="4"/>
  <c r="KC195" i="4"/>
  <c r="FY10" i="2"/>
  <c r="CG236" i="4"/>
  <c r="JZ141" i="4"/>
  <c r="JV52" i="4"/>
  <c r="JZ230" i="4"/>
  <c r="FW237" i="4"/>
  <c r="ES234" i="2"/>
  <c r="JY85" i="4"/>
  <c r="GH238" i="4"/>
  <c r="JZ120" i="4"/>
  <c r="JY138" i="4"/>
  <c r="IW234" i="4"/>
  <c r="FW70" i="2"/>
  <c r="IL236" i="4"/>
  <c r="FW99" i="2"/>
  <c r="BF238" i="4"/>
  <c r="AT238" i="4"/>
  <c r="JW227" i="4"/>
  <c r="FU162" i="2"/>
  <c r="FW155" i="2"/>
  <c r="CO237" i="2"/>
  <c r="KA171" i="4"/>
  <c r="DY237" i="4"/>
  <c r="EU236" i="4"/>
  <c r="L236" i="2"/>
  <c r="JT234" i="4"/>
  <c r="FY101" i="2"/>
  <c r="CQ237" i="2"/>
  <c r="EW238" i="2"/>
  <c r="KA62" i="4"/>
  <c r="FH234" i="2"/>
  <c r="K236" i="2"/>
  <c r="JV28" i="4"/>
  <c r="FY220" i="2"/>
  <c r="JZ169" i="4"/>
  <c r="KA179" i="4"/>
  <c r="JZ84" i="4"/>
  <c r="FK238" i="4"/>
  <c r="IP237" i="4"/>
  <c r="KC179" i="4"/>
  <c r="JX221" i="4"/>
  <c r="FH237" i="2"/>
  <c r="JW173" i="4"/>
  <c r="BD235" i="4"/>
  <c r="P238" i="2"/>
  <c r="JV24" i="4"/>
  <c r="KC210" i="4"/>
  <c r="FW42" i="2"/>
  <c r="GL236" i="4"/>
  <c r="FY91" i="2"/>
  <c r="JW188" i="4"/>
  <c r="FW107" i="2"/>
  <c r="FV97" i="2"/>
  <c r="AW234" i="2"/>
  <c r="FW235" i="4"/>
  <c r="JW156" i="4"/>
  <c r="JZ172" i="4"/>
  <c r="FW97" i="2"/>
  <c r="BP234" i="2"/>
  <c r="DV238" i="4"/>
  <c r="JW74" i="4"/>
  <c r="JX153" i="4"/>
  <c r="DZ238" i="2"/>
  <c r="K238" i="4"/>
  <c r="CC234" i="4"/>
  <c r="AD235" i="4"/>
  <c r="KB74" i="4"/>
  <c r="JW59" i="4"/>
  <c r="FL235" i="4"/>
  <c r="BI234" i="4"/>
  <c r="KA144" i="4"/>
  <c r="KB179" i="4"/>
  <c r="FU142" i="2"/>
  <c r="JY92" i="4"/>
  <c r="FU125" i="2"/>
  <c r="JZ171" i="4"/>
  <c r="FY217" i="2"/>
  <c r="KC187" i="4"/>
  <c r="DL237" i="2"/>
  <c r="KC111" i="4"/>
  <c r="BD234" i="2"/>
  <c r="JX102" i="4"/>
  <c r="EF236" i="2"/>
  <c r="FW184" i="2"/>
  <c r="GY234" i="4"/>
  <c r="EE235" i="2"/>
  <c r="JZ102" i="4"/>
  <c r="FL234" i="4"/>
  <c r="KB99" i="4"/>
  <c r="FX89" i="2"/>
  <c r="KB192" i="4"/>
  <c r="JY27" i="4"/>
  <c r="FU82" i="2"/>
  <c r="JY148" i="4"/>
  <c r="JX159" i="4"/>
  <c r="KC109" i="4"/>
  <c r="IA234" i="4"/>
  <c r="JY152" i="4"/>
  <c r="E234" i="4"/>
  <c r="IX235" i="4"/>
  <c r="FU134" i="2"/>
  <c r="JV106" i="4"/>
  <c r="EQ236" i="2"/>
  <c r="KC217" i="4"/>
  <c r="KC140" i="4"/>
  <c r="JX63" i="4"/>
  <c r="KA75" i="4"/>
  <c r="JY108" i="4"/>
  <c r="BR236" i="4"/>
  <c r="FV231" i="2"/>
  <c r="FV24" i="2"/>
  <c r="AL234" i="4"/>
  <c r="IO236" i="4"/>
  <c r="HL237" i="4"/>
  <c r="FY126" i="2"/>
  <c r="Z234" i="4"/>
  <c r="JY123" i="4"/>
  <c r="IM235" i="4"/>
  <c r="JX172" i="4"/>
  <c r="FW111" i="2"/>
  <c r="JV227" i="4"/>
  <c r="JY79" i="4"/>
  <c r="H236" i="2"/>
  <c r="DI236" i="4"/>
  <c r="CV238" i="4"/>
  <c r="JV143" i="4"/>
  <c r="JW233" i="4"/>
  <c r="FU70" i="2"/>
  <c r="JZ182" i="4"/>
  <c r="KC207" i="4"/>
  <c r="FY182" i="2"/>
  <c r="FU151" i="2"/>
  <c r="DQ234" i="2"/>
  <c r="AU237" i="4"/>
  <c r="JX83" i="4"/>
  <c r="FV138" i="2"/>
  <c r="EU238" i="4"/>
  <c r="JY22" i="4"/>
  <c r="FV159" i="2"/>
  <c r="FY99" i="2"/>
  <c r="FV121" i="2"/>
  <c r="KC89" i="4"/>
  <c r="AC236" i="2"/>
  <c r="EY234" i="2"/>
  <c r="FU186" i="2"/>
  <c r="FX216" i="2"/>
  <c r="FY202" i="2"/>
  <c r="FY14" i="2"/>
  <c r="AM234" i="2"/>
  <c r="JE236" i="4"/>
  <c r="JX149" i="4"/>
  <c r="FW210" i="2"/>
  <c r="IP234" i="4"/>
  <c r="EG236" i="4"/>
  <c r="FU238" i="4"/>
  <c r="CT238" i="2"/>
  <c r="HN235" i="4"/>
  <c r="AB238" i="4"/>
  <c r="FV213" i="2"/>
  <c r="FU139" i="2"/>
  <c r="FU118" i="2"/>
  <c r="FO235" i="4"/>
  <c r="FY174" i="2"/>
  <c r="ES237" i="2"/>
  <c r="BE234" i="4"/>
  <c r="JH237" i="4"/>
  <c r="JE237" i="4"/>
  <c r="HM238" i="4"/>
  <c r="FY142" i="2"/>
  <c r="CL237" i="4"/>
  <c r="FX199" i="2"/>
  <c r="JV150" i="4"/>
  <c r="FY229" i="2"/>
  <c r="BI237" i="4"/>
  <c r="FX79" i="2"/>
  <c r="Q237" i="2"/>
  <c r="EC237" i="2"/>
  <c r="JY161" i="4"/>
  <c r="EB237" i="4"/>
  <c r="JY175" i="4"/>
  <c r="JW83" i="4"/>
  <c r="BW237" i="2"/>
  <c r="FX235" i="4"/>
  <c r="BS235" i="2"/>
  <c r="FW182" i="2"/>
  <c r="I236" i="2"/>
  <c r="FY53" i="2"/>
  <c r="IE238" i="4"/>
  <c r="KB27" i="4"/>
  <c r="FY22" i="2"/>
  <c r="JY53" i="4"/>
  <c r="E237" i="4"/>
  <c r="EI234" i="2"/>
  <c r="DQ236" i="4"/>
  <c r="JV57" i="4"/>
  <c r="S238" i="2"/>
  <c r="FY80" i="2"/>
  <c r="AA238" i="2"/>
  <c r="N234" i="4"/>
  <c r="BT236" i="2"/>
  <c r="FU130" i="2"/>
  <c r="KC203" i="4"/>
  <c r="FW76" i="2"/>
  <c r="FY79" i="2"/>
  <c r="KC211" i="4"/>
  <c r="FT237" i="2"/>
  <c r="ED236" i="2"/>
  <c r="FA235" i="2"/>
  <c r="FW218" i="2"/>
  <c r="JZ199" i="4"/>
  <c r="KB189" i="4"/>
  <c r="D236" i="4"/>
  <c r="DO236" i="2"/>
  <c r="K236" i="4"/>
  <c r="JV100" i="4"/>
  <c r="FU129" i="2"/>
  <c r="DA234" i="4"/>
  <c r="CM234" i="2"/>
  <c r="EA237" i="2"/>
  <c r="KC147" i="4"/>
  <c r="KB147" i="4"/>
  <c r="EM236" i="4"/>
  <c r="JX231" i="4"/>
  <c r="AW236" i="4"/>
  <c r="DS237" i="2"/>
  <c r="S236" i="2"/>
  <c r="JV194" i="4"/>
  <c r="K238" i="2"/>
  <c r="BN235" i="4"/>
  <c r="R235" i="2"/>
  <c r="JW177" i="4"/>
  <c r="W238" i="2"/>
  <c r="M235" i="4"/>
  <c r="AS234" i="4"/>
  <c r="IQ235" i="4"/>
  <c r="JY125" i="4"/>
  <c r="FW123" i="2"/>
  <c r="GC237" i="4"/>
  <c r="KB109" i="4"/>
  <c r="JW151" i="4"/>
  <c r="KB10" i="4"/>
  <c r="KA66" i="4"/>
  <c r="CZ238" i="2"/>
  <c r="FW49" i="2"/>
  <c r="N237" i="2"/>
  <c r="DU234" i="4"/>
  <c r="BP236" i="4"/>
  <c r="FW38" i="2"/>
  <c r="FX25" i="2"/>
  <c r="FU116" i="2"/>
  <c r="KB204" i="4"/>
  <c r="EV234" i="4"/>
  <c r="FW232" i="2"/>
  <c r="K235" i="2"/>
  <c r="FW220" i="2"/>
  <c r="AC234" i="2"/>
  <c r="CY235" i="4"/>
  <c r="KC86" i="4"/>
  <c r="KB220" i="4"/>
  <c r="JW64" i="4"/>
  <c r="AB235" i="2"/>
  <c r="JX57" i="4"/>
  <c r="D235" i="2"/>
  <c r="KC92" i="4"/>
  <c r="FY135" i="2"/>
  <c r="KC42" i="4"/>
  <c r="JY121" i="4"/>
  <c r="CS235" i="2"/>
  <c r="JZ49" i="4"/>
  <c r="HQ236" i="4"/>
  <c r="AT237" i="2"/>
  <c r="G238" i="2"/>
  <c r="FW223" i="2"/>
  <c r="EE238" i="4"/>
  <c r="DF236" i="2"/>
  <c r="JZ46" i="4"/>
  <c r="AR234" i="2"/>
  <c r="BQ237" i="4"/>
  <c r="FY128" i="2"/>
  <c r="L238" i="2"/>
  <c r="FX155" i="2"/>
  <c r="HN236" i="4"/>
  <c r="KB76" i="4"/>
  <c r="FW133" i="2"/>
  <c r="CK235" i="2"/>
  <c r="HH237" i="4"/>
  <c r="JV190" i="4"/>
  <c r="FY31" i="2"/>
  <c r="FX177" i="2"/>
  <c r="FV31" i="2"/>
  <c r="G237" i="2"/>
  <c r="FX160" i="2"/>
  <c r="FX171" i="2"/>
  <c r="KB105" i="4"/>
  <c r="IW237" i="4"/>
  <c r="KB31" i="4"/>
  <c r="JZ131" i="4"/>
  <c r="BC237" i="2"/>
  <c r="JZ57" i="4"/>
  <c r="KA41" i="4"/>
  <c r="KB124" i="4"/>
  <c r="HY235" i="4"/>
  <c r="JV87" i="4"/>
  <c r="JX16" i="4"/>
  <c r="CM236" i="4"/>
  <c r="BU235" i="2"/>
  <c r="JZ83" i="4"/>
  <c r="FY187" i="2"/>
  <c r="FE235" i="2"/>
  <c r="S234" i="4"/>
  <c r="FY132" i="2"/>
  <c r="JV51" i="4"/>
  <c r="DZ237" i="2"/>
  <c r="EB237" i="2"/>
  <c r="FW25" i="2"/>
  <c r="AR237" i="2"/>
  <c r="AZ234" i="2"/>
  <c r="BQ236" i="2"/>
  <c r="JV214" i="4"/>
  <c r="JW117" i="4"/>
  <c r="EV237" i="2"/>
  <c r="JW77" i="4"/>
  <c r="W237" i="4"/>
  <c r="JA236" i="4"/>
  <c r="JW82" i="4"/>
  <c r="JY169" i="4"/>
  <c r="FV111" i="2"/>
  <c r="KB219" i="4"/>
  <c r="DV237" i="2"/>
  <c r="FX227" i="2"/>
  <c r="JY58" i="4"/>
  <c r="KB21" i="4"/>
  <c r="FX204" i="2"/>
  <c r="KC208" i="4"/>
  <c r="HF235" i="4"/>
  <c r="JZ222" i="4"/>
  <c r="FX18" i="2"/>
  <c r="Y236" i="2"/>
  <c r="BH238" i="4"/>
  <c r="FX159" i="2"/>
  <c r="JY115" i="4"/>
  <c r="CV236" i="2"/>
  <c r="FW104" i="2"/>
  <c r="IB234" i="4"/>
  <c r="KB47" i="4"/>
  <c r="KB65" i="4"/>
  <c r="JW94" i="4"/>
  <c r="FU123" i="2"/>
  <c r="FY52" i="2"/>
  <c r="FU131" i="2"/>
  <c r="JY217" i="4"/>
  <c r="KB153" i="4"/>
  <c r="GT236" i="4"/>
  <c r="FX46" i="2"/>
  <c r="FR238" i="4"/>
  <c r="JV79" i="4"/>
  <c r="KB87" i="4"/>
  <c r="AC237" i="4"/>
  <c r="IF237" i="4"/>
  <c r="FR237" i="2"/>
  <c r="AN238" i="4"/>
  <c r="JY33" i="4"/>
  <c r="KA107" i="4"/>
  <c r="FY102" i="2"/>
  <c r="JX51" i="4"/>
  <c r="ET236" i="2"/>
  <c r="BM236" i="2"/>
  <c r="AC238" i="4"/>
  <c r="KC83" i="4"/>
  <c r="DF235" i="4"/>
  <c r="JY201" i="4"/>
  <c r="AK236" i="2"/>
  <c r="GQ236" i="4"/>
  <c r="JW11" i="4"/>
  <c r="AW237" i="4"/>
  <c r="DS234" i="2"/>
  <c r="DJ234" i="4"/>
  <c r="FF238" i="2"/>
  <c r="CL236" i="2"/>
  <c r="KB127" i="4"/>
  <c r="JY135" i="4"/>
  <c r="KA87" i="4"/>
  <c r="JV55" i="4"/>
  <c r="FW50" i="2"/>
  <c r="FY140" i="2"/>
  <c r="GS236" i="4"/>
  <c r="JZ143" i="4"/>
  <c r="KA85" i="4"/>
  <c r="KA145" i="4"/>
  <c r="CU234" i="4"/>
  <c r="KA93" i="4"/>
  <c r="KB174" i="4"/>
  <c r="AS236" i="2"/>
  <c r="CN236" i="2"/>
  <c r="FS234" i="2"/>
  <c r="KB197" i="4"/>
  <c r="FY40" i="2"/>
  <c r="KC156" i="4"/>
  <c r="DP237" i="2"/>
  <c r="FR236" i="4"/>
  <c r="Q237" i="4"/>
  <c r="JW119" i="4"/>
  <c r="FW219" i="2"/>
  <c r="FV181" i="2"/>
  <c r="GX238" i="4"/>
  <c r="T235" i="2"/>
  <c r="FY150" i="2"/>
  <c r="KB233" i="4"/>
  <c r="EM235" i="2"/>
  <c r="JW125" i="4"/>
  <c r="JW102" i="4"/>
  <c r="FV113" i="2"/>
  <c r="FU216" i="2"/>
  <c r="GM237" i="4"/>
  <c r="CX236" i="4"/>
  <c r="IF235" i="4"/>
  <c r="JX42" i="4"/>
  <c r="JZ217" i="4"/>
  <c r="JY63" i="4"/>
  <c r="KA104" i="4"/>
  <c r="KA182" i="4"/>
  <c r="FW90" i="2"/>
  <c r="AC236" i="4"/>
  <c r="JV67" i="4"/>
  <c r="FQ234" i="2"/>
  <c r="JV216" i="4"/>
  <c r="FK237" i="4"/>
  <c r="AB237" i="2"/>
  <c r="K234" i="4"/>
  <c r="KA229" i="4"/>
  <c r="DC238" i="2"/>
  <c r="ER237" i="2"/>
  <c r="JB234" i="4"/>
  <c r="FV207" i="2"/>
  <c r="FW136" i="2"/>
  <c r="FV27" i="2"/>
  <c r="M237" i="2"/>
  <c r="FO235" i="2"/>
  <c r="T237" i="4"/>
  <c r="KB227" i="4"/>
  <c r="J237" i="2"/>
  <c r="AC238" i="2"/>
  <c r="FX71" i="2"/>
  <c r="FW222" i="2"/>
  <c r="JG237" i="4"/>
  <c r="AU235" i="4"/>
  <c r="KC230" i="4"/>
  <c r="FW109" i="2"/>
  <c r="KC226" i="4"/>
  <c r="IA236" i="4"/>
  <c r="ID234" i="4"/>
  <c r="JV113" i="4"/>
  <c r="CU234" i="2"/>
  <c r="KB143" i="4"/>
  <c r="IZ237" i="4"/>
  <c r="EL236" i="2"/>
  <c r="JV101" i="4"/>
  <c r="CI236" i="2"/>
  <c r="JV63" i="4"/>
  <c r="FQ237" i="4"/>
  <c r="JZ116" i="4"/>
  <c r="EH235" i="4"/>
  <c r="X237" i="2"/>
  <c r="FG237" i="4"/>
  <c r="IE234" i="4"/>
  <c r="JQ234" i="4"/>
  <c r="CO238" i="2"/>
  <c r="JY28" i="4"/>
  <c r="JW38" i="4"/>
  <c r="K235" i="4"/>
  <c r="JZ144" i="4"/>
  <c r="BN234" i="4"/>
  <c r="EO234" i="4"/>
  <c r="BB238" i="2"/>
  <c r="JV199" i="4"/>
  <c r="DQ235" i="4"/>
  <c r="KB23" i="4"/>
  <c r="FV131" i="2"/>
  <c r="O238" i="4"/>
  <c r="FY44" i="2"/>
  <c r="JW214" i="4"/>
  <c r="JG238" i="4"/>
  <c r="KB133" i="4"/>
  <c r="FU45" i="2"/>
  <c r="FX149" i="2"/>
  <c r="FJ235" i="2"/>
  <c r="KB96" i="4"/>
  <c r="JX217" i="4"/>
  <c r="EJ234" i="4"/>
  <c r="FX87" i="2"/>
  <c r="KA120" i="4"/>
  <c r="JZ227" i="4"/>
  <c r="FU169" i="2"/>
  <c r="CP237" i="4"/>
  <c r="J238" i="2"/>
  <c r="JV15" i="4"/>
  <c r="AV236" i="4"/>
  <c r="JK238" i="4"/>
  <c r="EV238" i="2"/>
  <c r="JV65" i="4"/>
  <c r="GI234" i="4"/>
  <c r="JY62" i="4"/>
  <c r="JZ218" i="4"/>
  <c r="JV134" i="4"/>
  <c r="EU236" i="2"/>
  <c r="FP238" i="2"/>
  <c r="JX155" i="4"/>
  <c r="KC63" i="4"/>
  <c r="EI238" i="2"/>
  <c r="IC238" i="4"/>
  <c r="GS235" i="4"/>
  <c r="JZ50" i="4"/>
  <c r="KB89" i="4"/>
  <c r="JZ132" i="4"/>
  <c r="IV235" i="4"/>
  <c r="JV182" i="4"/>
  <c r="AN235" i="4"/>
  <c r="FX65" i="2"/>
  <c r="L237" i="2"/>
  <c r="JW187" i="4"/>
  <c r="FV99" i="2"/>
  <c r="FV135" i="2"/>
  <c r="KC85" i="4"/>
  <c r="JY178" i="4"/>
  <c r="FV137" i="2"/>
  <c r="BY238" i="2"/>
  <c r="FW120" i="2"/>
  <c r="KC194" i="4"/>
  <c r="DB234" i="4"/>
  <c r="CD236" i="4"/>
  <c r="JR235" i="4"/>
  <c r="GV234" i="4"/>
  <c r="CY237" i="4"/>
  <c r="JX48" i="4"/>
  <c r="EG237" i="2"/>
  <c r="AL234" i="2"/>
  <c r="FY189" i="2"/>
  <c r="J235" i="2"/>
  <c r="FY82" i="2"/>
  <c r="FX134" i="2"/>
  <c r="JX109" i="4"/>
  <c r="JX138" i="4"/>
  <c r="JY38" i="4"/>
  <c r="FJ237" i="2"/>
  <c r="GE238" i="4"/>
  <c r="JY105" i="4"/>
  <c r="FU218" i="2"/>
  <c r="KB231" i="4"/>
  <c r="BF235" i="4"/>
  <c r="FV10" i="2"/>
  <c r="JO237" i="4"/>
  <c r="BH234" i="2"/>
  <c r="JW41" i="4"/>
  <c r="K234" i="2"/>
  <c r="JY171" i="4"/>
  <c r="CI238" i="2"/>
  <c r="JY200" i="4"/>
  <c r="GL238" i="4"/>
  <c r="KA10" i="4"/>
  <c r="JY165" i="4"/>
  <c r="AP237" i="4"/>
  <c r="KC57" i="4"/>
  <c r="I238" i="4"/>
  <c r="FU100" i="2"/>
  <c r="FX125" i="2"/>
  <c r="BN238" i="2"/>
  <c r="KC135" i="4"/>
  <c r="IU236" i="4"/>
  <c r="Z237" i="2"/>
  <c r="HG236" i="4"/>
  <c r="AG236" i="2"/>
  <c r="CH238" i="4"/>
  <c r="JX182" i="4"/>
  <c r="BC235" i="4"/>
  <c r="FX90" i="2"/>
  <c r="DD234" i="4"/>
  <c r="CW236" i="4"/>
  <c r="AG236" i="4"/>
  <c r="BX234" i="4"/>
  <c r="DI237" i="2"/>
  <c r="IP236" i="4"/>
  <c r="GE235" i="4"/>
  <c r="FY206" i="2"/>
  <c r="Q234" i="4"/>
  <c r="AK238" i="2"/>
  <c r="FO236" i="4"/>
  <c r="GJ236" i="4"/>
  <c r="N236" i="4"/>
  <c r="FY36" i="2"/>
  <c r="HT235" i="4"/>
  <c r="FW67" i="2"/>
  <c r="JV225" i="4"/>
  <c r="DL237" i="4"/>
  <c r="J235" i="4"/>
  <c r="AE235" i="4"/>
  <c r="JY225" i="4"/>
  <c r="JV183" i="4"/>
  <c r="BK237" i="2"/>
  <c r="AT235" i="4"/>
  <c r="S234" i="2"/>
  <c r="DH237" i="2"/>
  <c r="IV237" i="4"/>
  <c r="KB136" i="4"/>
  <c r="EP238" i="2"/>
  <c r="JV30" i="4"/>
  <c r="B234" i="4"/>
  <c r="DX237" i="4"/>
  <c r="GB236" i="4"/>
  <c r="HX238" i="4"/>
  <c r="AF238" i="2"/>
  <c r="KC100" i="4"/>
  <c r="JX122" i="4"/>
  <c r="EL235" i="2"/>
  <c r="IP235" i="4"/>
  <c r="JY48" i="4"/>
  <c r="BZ235" i="4"/>
  <c r="JY162" i="4"/>
  <c r="KB211" i="4"/>
  <c r="FU175" i="2"/>
  <c r="JV224" i="4"/>
  <c r="AG234" i="4"/>
  <c r="FT237" i="4"/>
  <c r="JX40" i="4"/>
  <c r="JZ88" i="4"/>
  <c r="FX126" i="2"/>
  <c r="V236" i="2"/>
  <c r="HU234" i="4"/>
  <c r="BZ234" i="2"/>
  <c r="JX202" i="4"/>
  <c r="FC238" i="4"/>
  <c r="GY237" i="4"/>
  <c r="FU117" i="2"/>
  <c r="GN238" i="4"/>
  <c r="FX167" i="2"/>
  <c r="FX189" i="2"/>
  <c r="FY28" i="2"/>
  <c r="HU238" i="4"/>
  <c r="JG235" i="4"/>
  <c r="H234" i="2"/>
  <c r="FX44" i="2"/>
  <c r="FY7" i="2"/>
  <c r="KB29" i="4"/>
  <c r="FV52" i="2"/>
  <c r="AO235" i="4"/>
  <c r="KC49" i="4"/>
  <c r="AE238" i="4"/>
  <c r="BL234" i="2"/>
  <c r="AP237" i="2"/>
  <c r="N235" i="4"/>
  <c r="JZ26" i="4"/>
  <c r="BT238" i="4"/>
  <c r="JX79" i="4"/>
  <c r="CO235" i="4"/>
  <c r="JY77" i="4"/>
  <c r="AK234" i="2"/>
  <c r="FW21" i="2"/>
  <c r="EO236" i="4"/>
  <c r="FV123" i="2"/>
  <c r="GF235" i="4"/>
  <c r="FW63" i="2"/>
  <c r="JZ21" i="4"/>
  <c r="AQ236" i="2"/>
  <c r="AN236" i="2"/>
  <c r="FX124" i="2"/>
  <c r="AN235" i="2"/>
  <c r="JV62" i="4"/>
  <c r="HN234" i="4"/>
  <c r="FY176" i="2"/>
  <c r="L234" i="4"/>
  <c r="FW65" i="2"/>
  <c r="EN236" i="4"/>
  <c r="FV209" i="2"/>
  <c r="AN237" i="2"/>
  <c r="Z235" i="4"/>
  <c r="JZ212" i="4"/>
  <c r="JV135" i="4"/>
  <c r="FY209" i="2"/>
  <c r="JX100" i="4"/>
  <c r="CC234" i="2"/>
  <c r="DD235" i="4"/>
  <c r="JW161" i="4"/>
  <c r="HJ238" i="4"/>
  <c r="FB236" i="2"/>
  <c r="FV126" i="2"/>
  <c r="FW86" i="2"/>
  <c r="JZ65" i="4"/>
  <c r="AK236" i="4"/>
  <c r="FY149" i="2"/>
  <c r="FF236" i="2"/>
  <c r="GP238" i="4"/>
  <c r="EP235" i="4"/>
  <c r="CN234" i="2"/>
  <c r="AB236" i="4"/>
  <c r="FX84" i="2"/>
  <c r="BU235" i="4"/>
  <c r="J237" i="4"/>
  <c r="JW137" i="4"/>
  <c r="JX38" i="4"/>
  <c r="JW133" i="4"/>
  <c r="Q238" i="2"/>
  <c r="JW113" i="4"/>
  <c r="BR234" i="4"/>
  <c r="KC192" i="4"/>
  <c r="JW186" i="4"/>
  <c r="JX78" i="4"/>
  <c r="FV132" i="2"/>
  <c r="JX86" i="4"/>
  <c r="FW124" i="2"/>
  <c r="JY180" i="4"/>
  <c r="KA187" i="4"/>
  <c r="KA110" i="4"/>
  <c r="FX181" i="2"/>
  <c r="CJ237" i="2"/>
  <c r="ER235" i="4"/>
  <c r="KB206" i="4"/>
  <c r="L238" i="4"/>
  <c r="GA237" i="4"/>
  <c r="EI238" i="4"/>
  <c r="FU84" i="2"/>
  <c r="U234" i="4"/>
  <c r="FW167" i="2"/>
  <c r="BE236" i="4"/>
  <c r="FU98" i="2"/>
  <c r="FR237" i="4"/>
  <c r="JH234" i="4"/>
  <c r="JV232" i="4"/>
  <c r="KA32" i="4"/>
  <c r="DV238" i="2"/>
  <c r="JW231" i="4"/>
  <c r="V238" i="4"/>
  <c r="AU237" i="2"/>
  <c r="FY81" i="2"/>
  <c r="KC164" i="4"/>
  <c r="BS236" i="2"/>
  <c r="GN234" i="4"/>
  <c r="JY94" i="4"/>
  <c r="FV40" i="2"/>
  <c r="KB198" i="4"/>
  <c r="ES238" i="4"/>
  <c r="BG234" i="4"/>
  <c r="IZ238" i="4"/>
  <c r="FD238" i="2"/>
  <c r="FV183" i="2"/>
  <c r="AA238" i="4"/>
  <c r="JZ231" i="4"/>
  <c r="JX215" i="4"/>
  <c r="Y236" i="4"/>
  <c r="FV236" i="4"/>
  <c r="EJ237" i="4"/>
  <c r="JY15" i="4"/>
  <c r="FN237" i="4"/>
  <c r="FW37" i="2"/>
  <c r="JW217" i="4"/>
  <c r="FK238" i="2"/>
  <c r="KC12" i="4"/>
  <c r="DL235" i="2"/>
  <c r="EG235" i="2"/>
  <c r="CC236" i="2"/>
  <c r="JY218" i="4"/>
  <c r="FV73" i="2"/>
  <c r="HT237" i="4"/>
  <c r="FV219" i="2"/>
  <c r="KA81" i="4"/>
  <c r="FW122" i="2"/>
  <c r="H237" i="2"/>
  <c r="IR236" i="4"/>
  <c r="KC121" i="4"/>
  <c r="Z238" i="2"/>
  <c r="JY69" i="4"/>
  <c r="KC103" i="4"/>
  <c r="DK236" i="2"/>
  <c r="AQ236" i="4"/>
  <c r="P234" i="4"/>
  <c r="JY233" i="4"/>
  <c r="DO235" i="2"/>
  <c r="BJ238" i="4"/>
  <c r="AL235" i="2"/>
  <c r="JV218" i="4"/>
  <c r="X234" i="4"/>
  <c r="S235" i="2"/>
  <c r="DG234" i="4"/>
  <c r="AW238" i="4"/>
  <c r="FW96" i="2"/>
  <c r="CZ238" i="4"/>
  <c r="BG236" i="4"/>
  <c r="JZ124" i="4"/>
  <c r="EY235" i="2"/>
  <c r="EH238" i="2"/>
  <c r="EZ234" i="2"/>
  <c r="JX165" i="4"/>
  <c r="AH238" i="4"/>
  <c r="GA235" i="4"/>
  <c r="JV217" i="4"/>
  <c r="FV152" i="2"/>
  <c r="KC182" i="4"/>
  <c r="BW235" i="2"/>
  <c r="JV186" i="4"/>
  <c r="DA237" i="4"/>
  <c r="JX226" i="4"/>
  <c r="JU238" i="4"/>
  <c r="KC223" i="4"/>
  <c r="R236" i="2"/>
  <c r="EO238" i="2"/>
  <c r="CK236" i="2"/>
  <c r="JW199" i="4"/>
  <c r="DP234" i="4"/>
  <c r="FV63" i="2"/>
  <c r="KB158" i="4"/>
  <c r="FU50" i="2"/>
  <c r="JX160" i="4"/>
  <c r="CB237" i="4"/>
  <c r="FY160" i="2"/>
  <c r="JV128" i="4"/>
  <c r="JY81" i="4"/>
  <c r="CK235" i="4"/>
  <c r="BI238" i="2"/>
  <c r="CX238" i="2"/>
  <c r="FX16" i="2"/>
  <c r="EK234" i="4"/>
  <c r="FV60" i="2"/>
  <c r="FP237" i="4"/>
  <c r="FW183" i="2"/>
  <c r="AE238" i="2"/>
  <c r="FY68" i="2"/>
  <c r="ED238" i="4"/>
  <c r="AM238" i="4"/>
  <c r="EW235" i="4"/>
  <c r="BY237" i="2"/>
  <c r="CP238" i="4"/>
  <c r="EO234" i="2"/>
  <c r="JY194" i="4"/>
  <c r="JV221" i="4"/>
  <c r="KC124" i="4"/>
  <c r="KC90" i="4"/>
  <c r="FW81" i="2"/>
  <c r="JX7" i="4"/>
  <c r="FX195" i="2"/>
  <c r="KA90" i="4"/>
  <c r="K237" i="4"/>
  <c r="DR234" i="2"/>
  <c r="JW140" i="4"/>
  <c r="FF237" i="2"/>
  <c r="CF236" i="4"/>
  <c r="ET237" i="2"/>
  <c r="BF234" i="2"/>
  <c r="JZ219" i="4"/>
  <c r="KA218" i="4"/>
  <c r="JX104" i="4"/>
  <c r="KC163" i="4"/>
  <c r="JV198" i="4"/>
  <c r="JX236" i="4" l="1" a="1"/>
  <c r="JX236" i="4" s="1"/>
  <c r="JX237" i="4" a="1"/>
  <c r="JX237" i="4" s="1"/>
  <c r="JX235" i="4" a="1"/>
  <c r="JX235" i="4" s="1"/>
  <c r="JX238" i="4" a="1"/>
  <c r="JX238" i="4" s="1"/>
  <c r="JX234" i="4" a="1"/>
  <c r="JX234" i="4" s="1"/>
  <c r="KB234" i="4" a="1"/>
  <c r="KB234" i="4" s="1"/>
  <c r="KB235" i="4" a="1"/>
  <c r="KB235" i="4" s="1"/>
  <c r="KB238" i="4" a="1"/>
  <c r="KB238" i="4" s="1"/>
  <c r="KB237" i="4" a="1"/>
  <c r="KB237" i="4" s="1"/>
  <c r="KB236" i="4" a="1"/>
  <c r="KB236" i="4" s="1"/>
  <c r="FU235" i="2" a="1"/>
  <c r="FU235" i="2" s="1"/>
  <c r="FU236" i="2" a="1"/>
  <c r="FU236" i="2" s="1"/>
  <c r="FU234" i="2" a="1"/>
  <c r="FU234" i="2" s="1"/>
  <c r="FU237" i="2" a="1"/>
  <c r="FU237" i="2" s="1"/>
  <c r="FU238" i="2" a="1"/>
  <c r="FU238" i="2" s="1"/>
  <c r="JV236" i="4" a="1"/>
  <c r="JV236" i="4" s="1"/>
  <c r="JV234" i="4" a="1"/>
  <c r="JV234" i="4" s="1"/>
  <c r="JV238" i="4" a="1"/>
  <c r="JV238" i="4" s="1"/>
  <c r="JV235" i="4" a="1"/>
  <c r="JV235" i="4" s="1"/>
  <c r="JV237" i="4" a="1"/>
  <c r="JV237" i="4" s="1"/>
  <c r="JY236" i="4" a="1"/>
  <c r="JY236" i="4" s="1"/>
  <c r="JY234" i="4" a="1"/>
  <c r="JY234" i="4" s="1"/>
  <c r="JY238" i="4" a="1"/>
  <c r="JY238" i="4" s="1"/>
  <c r="JY237" i="4" a="1"/>
  <c r="JY237" i="4" s="1"/>
  <c r="JY235" i="4" a="1"/>
  <c r="JY235" i="4" s="1"/>
  <c r="JZ237" i="4" a="1"/>
  <c r="JZ237" i="4" s="1"/>
  <c r="JZ238" i="4" a="1"/>
  <c r="JZ238" i="4" s="1"/>
  <c r="JZ235" i="4" a="1"/>
  <c r="JZ235" i="4" s="1"/>
  <c r="JZ236" i="4" a="1"/>
  <c r="JZ236" i="4" s="1"/>
  <c r="JZ234" i="4" a="1"/>
  <c r="JZ234" i="4" s="1"/>
  <c r="KC238" i="4" a="1"/>
  <c r="KC238" i="4" s="1"/>
  <c r="KC235" i="4" a="1"/>
  <c r="KC235" i="4" s="1"/>
  <c r="KC237" i="4" a="1"/>
  <c r="KC237" i="4" s="1"/>
  <c r="KC234" i="4" a="1"/>
  <c r="KC234" i="4" s="1"/>
  <c r="KC236" i="4" a="1"/>
  <c r="KC236" i="4" s="1"/>
  <c r="FX236" i="2" a="1"/>
  <c r="FX236" i="2" s="1"/>
  <c r="FX235" i="2" a="1"/>
  <c r="FX235" i="2" s="1"/>
  <c r="FX238" i="2" a="1"/>
  <c r="FX238" i="2" s="1"/>
  <c r="FX234" i="2" a="1"/>
  <c r="FX234" i="2" s="1"/>
  <c r="FX237" i="2" a="1"/>
  <c r="FX237" i="2" s="1"/>
  <c r="JW235" i="4" a="1"/>
  <c r="JW235" i="4" s="1"/>
  <c r="JW234" i="4" a="1"/>
  <c r="JW234" i="4" s="1"/>
  <c r="JW237" i="4" a="1"/>
  <c r="JW237" i="4" s="1"/>
  <c r="JW236" i="4" a="1"/>
  <c r="JW236" i="4" s="1"/>
  <c r="JW238" i="4" a="1"/>
  <c r="JW238" i="4" s="1"/>
  <c r="FW237" i="2" a="1"/>
  <c r="FW237" i="2" s="1"/>
  <c r="FW234" i="2" a="1"/>
  <c r="FW234" i="2" s="1"/>
  <c r="FW236" i="2" a="1"/>
  <c r="FW236" i="2" s="1"/>
  <c r="FW238" i="2" a="1"/>
  <c r="FW238" i="2" s="1"/>
  <c r="FW235" i="2" a="1"/>
  <c r="FW235" i="2" s="1"/>
  <c r="FV238" i="2" a="1"/>
  <c r="FV238" i="2" s="1"/>
  <c r="FV234" i="2" a="1"/>
  <c r="FV234" i="2" s="1"/>
  <c r="FV236" i="2" a="1"/>
  <c r="FV236" i="2" s="1"/>
  <c r="FV235" i="2" a="1"/>
  <c r="FV235" i="2" s="1"/>
  <c r="FV237" i="2" a="1"/>
  <c r="FV237" i="2" s="1"/>
  <c r="KA237" i="4" a="1"/>
  <c r="KA237" i="4" s="1"/>
  <c r="KA234" i="4" a="1"/>
  <c r="KA234" i="4" s="1"/>
  <c r="KA235" i="4" a="1"/>
  <c r="KA235" i="4" s="1"/>
  <c r="KA236" i="4" a="1"/>
  <c r="KA236" i="4" s="1"/>
  <c r="KA238" i="4" a="1"/>
  <c r="KA238" i="4" s="1"/>
  <c r="FY234" i="2" a="1"/>
  <c r="FY234" i="2" s="1"/>
  <c r="FY235" i="2" a="1"/>
  <c r="FY235" i="2" s="1"/>
  <c r="FY236" i="2" a="1"/>
  <c r="FY236" i="2" s="1"/>
  <c r="FY238" i="2" a="1"/>
  <c r="FY238" i="2" s="1"/>
  <c r="FY237" i="2" a="1"/>
  <c r="FY23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<sst xmlns="http://schemas.openxmlformats.org/spreadsheetml/2006/main" count="2892" uniqueCount="273">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</sst>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abSelected="1" topLeftCell="A84" zoomScaleNormal="100" workbookViewId="0">
      <pane xSplit="1" topLeftCell="BM1" activePane="topRight" state="frozen"/>
      <selection activeCell="A43" sqref="A43"/>
      <selection pane="topRight" activeCell="BT100" sqref="BT100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27" t="s">
        <v>229</v>
      </c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18" t="s">
        <v>232</v>
      </c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20"/>
      <c r="CS4" s="46" t="s">
        <v>197</v>
      </c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8"/>
      <c r="DR4" s="52" t="s">
        <v>198</v>
      </c>
      <c r="DS4" s="53"/>
      <c r="DT4" s="53"/>
      <c r="DU4" s="53"/>
      <c r="DV4" s="53"/>
      <c r="DW4" s="53"/>
      <c r="DX4" s="53"/>
      <c r="DY4" s="53"/>
      <c r="DZ4" s="53"/>
      <c r="EA4" s="53"/>
      <c r="EB4" s="53"/>
      <c r="EC4" s="53"/>
      <c r="ED4" s="53"/>
      <c r="EE4" s="53"/>
      <c r="EF4" s="53"/>
      <c r="EG4" s="53"/>
      <c r="EH4" s="53"/>
      <c r="EI4" s="53"/>
      <c r="EJ4" s="53"/>
      <c r="EK4" s="53"/>
      <c r="EL4" s="53"/>
      <c r="EM4" s="53"/>
      <c r="EN4" s="53"/>
      <c r="EO4" s="53"/>
      <c r="EP4" s="54"/>
      <c r="EQ4" s="49" t="s">
        <v>199</v>
      </c>
      <c r="ER4" s="50"/>
      <c r="ES4" s="50"/>
      <c r="ET4" s="50"/>
      <c r="EU4" s="50"/>
      <c r="EV4" s="50"/>
      <c r="EW4" s="50"/>
      <c r="EX4" s="50"/>
      <c r="EY4" s="50"/>
      <c r="EZ4" s="50"/>
      <c r="FA4" s="50"/>
      <c r="FB4" s="50"/>
      <c r="FC4" s="50"/>
      <c r="FD4" s="50"/>
      <c r="FE4" s="50"/>
      <c r="FF4" s="50"/>
      <c r="FG4" s="50"/>
      <c r="FH4" s="50"/>
      <c r="FI4" s="50"/>
      <c r="FJ4" s="50"/>
      <c r="FK4" s="50"/>
      <c r="FL4" s="50"/>
      <c r="FM4" s="50"/>
      <c r="FN4" s="50"/>
      <c r="FO4" s="51"/>
      <c r="FP4" s="31" t="s">
        <v>214</v>
      </c>
      <c r="FQ4" s="32"/>
      <c r="FR4" s="32"/>
      <c r="FS4" s="32"/>
      <c r="FT4" s="33"/>
      <c r="FU4" s="37" t="s">
        <v>215</v>
      </c>
      <c r="FV4" s="38"/>
      <c r="FW4" s="38"/>
      <c r="FX4" s="38"/>
      <c r="FY4" s="39"/>
      <c r="GA4" s="13" t="s">
        <v>272</v>
      </c>
    </row>
    <row r="5" spans="1:183" ht="13.5" x14ac:dyDescent="0.25">
      <c r="B5" s="30" t="s">
        <v>200</v>
      </c>
      <c r="C5" s="45"/>
      <c r="D5" s="45"/>
      <c r="E5" s="45"/>
      <c r="F5" s="45"/>
      <c r="G5" s="16" t="s">
        <v>265</v>
      </c>
      <c r="H5" s="16"/>
      <c r="I5" s="16"/>
      <c r="J5" s="16"/>
      <c r="K5" s="16"/>
      <c r="L5" s="30" t="s">
        <v>201</v>
      </c>
      <c r="M5" s="30"/>
      <c r="N5" s="30"/>
      <c r="O5" s="30"/>
      <c r="P5" s="30"/>
      <c r="Q5" s="16" t="s">
        <v>266</v>
      </c>
      <c r="R5" s="16"/>
      <c r="S5" s="16"/>
      <c r="T5" s="16"/>
      <c r="U5" s="16"/>
      <c r="V5" s="30" t="s">
        <v>202</v>
      </c>
      <c r="W5" s="30"/>
      <c r="X5" s="30"/>
      <c r="Y5" s="30"/>
      <c r="Z5" s="30"/>
      <c r="AA5" s="16" t="s">
        <v>268</v>
      </c>
      <c r="AB5" s="16"/>
      <c r="AC5" s="16"/>
      <c r="AD5" s="16"/>
      <c r="AE5" s="16"/>
      <c r="AF5" s="30" t="s">
        <v>203</v>
      </c>
      <c r="AG5" s="30"/>
      <c r="AH5" s="30"/>
      <c r="AI5" s="30"/>
      <c r="AJ5" s="30"/>
      <c r="AK5" s="17" t="s">
        <v>270</v>
      </c>
      <c r="AL5" s="17"/>
      <c r="AM5" s="17"/>
      <c r="AN5" s="17"/>
      <c r="AO5" s="17"/>
      <c r="AP5" s="30" t="s">
        <v>205</v>
      </c>
      <c r="AQ5" s="30"/>
      <c r="AR5" s="30"/>
      <c r="AS5" s="30"/>
      <c r="AT5" s="30"/>
      <c r="AU5" s="16" t="s">
        <v>200</v>
      </c>
      <c r="AV5" s="29"/>
      <c r="AW5" s="29"/>
      <c r="AX5" s="29"/>
      <c r="AY5" s="29"/>
      <c r="AZ5" s="30" t="s">
        <v>201</v>
      </c>
      <c r="BA5" s="30"/>
      <c r="BB5" s="30"/>
      <c r="BC5" s="30"/>
      <c r="BD5" s="30"/>
      <c r="BE5" s="16" t="s">
        <v>202</v>
      </c>
      <c r="BF5" s="16"/>
      <c r="BG5" s="16"/>
      <c r="BH5" s="16"/>
      <c r="BI5" s="16"/>
      <c r="BJ5" s="30" t="s">
        <v>203</v>
      </c>
      <c r="BK5" s="30"/>
      <c r="BL5" s="30"/>
      <c r="BM5" s="30"/>
      <c r="BN5" s="30"/>
      <c r="BO5" s="16" t="s">
        <v>205</v>
      </c>
      <c r="BP5" s="16"/>
      <c r="BQ5" s="16"/>
      <c r="BR5" s="16"/>
      <c r="BS5" s="16"/>
      <c r="BT5" s="21" t="s">
        <v>200</v>
      </c>
      <c r="BU5" s="22"/>
      <c r="BV5" s="22"/>
      <c r="BW5" s="22"/>
      <c r="BX5" s="23"/>
      <c r="BY5" s="24" t="s">
        <v>201</v>
      </c>
      <c r="BZ5" s="25"/>
      <c r="CA5" s="25"/>
      <c r="CB5" s="25"/>
      <c r="CC5" s="26"/>
      <c r="CD5" s="21" t="s">
        <v>202</v>
      </c>
      <c r="CE5" s="22"/>
      <c r="CF5" s="22"/>
      <c r="CG5" s="22"/>
      <c r="CH5" s="23"/>
      <c r="CI5" s="24" t="s">
        <v>203</v>
      </c>
      <c r="CJ5" s="25"/>
      <c r="CK5" s="25"/>
      <c r="CL5" s="25"/>
      <c r="CM5" s="26"/>
      <c r="CN5" s="21" t="s">
        <v>205</v>
      </c>
      <c r="CO5" s="22"/>
      <c r="CP5" s="22"/>
      <c r="CQ5" s="22"/>
      <c r="CR5" s="23"/>
      <c r="CS5" s="24" t="s">
        <v>200</v>
      </c>
      <c r="CT5" s="25"/>
      <c r="CU5" s="25"/>
      <c r="CV5" s="25"/>
      <c r="CW5" s="26"/>
      <c r="CX5" s="21" t="s">
        <v>201</v>
      </c>
      <c r="CY5" s="22"/>
      <c r="CZ5" s="22"/>
      <c r="DA5" s="22"/>
      <c r="DB5" s="23"/>
      <c r="DC5" s="24" t="s">
        <v>202</v>
      </c>
      <c r="DD5" s="25"/>
      <c r="DE5" s="25"/>
      <c r="DF5" s="25"/>
      <c r="DG5" s="26"/>
      <c r="DH5" s="21" t="s">
        <v>203</v>
      </c>
      <c r="DI5" s="22"/>
      <c r="DJ5" s="22"/>
      <c r="DK5" s="22"/>
      <c r="DL5" s="23"/>
      <c r="DM5" s="24" t="s">
        <v>205</v>
      </c>
      <c r="DN5" s="25"/>
      <c r="DO5" s="25"/>
      <c r="DP5" s="25"/>
      <c r="DQ5" s="26"/>
      <c r="DR5" s="21" t="s">
        <v>200</v>
      </c>
      <c r="DS5" s="22"/>
      <c r="DT5" s="22"/>
      <c r="DU5" s="22"/>
      <c r="DV5" s="23"/>
      <c r="DW5" s="24" t="s">
        <v>201</v>
      </c>
      <c r="DX5" s="25"/>
      <c r="DY5" s="25"/>
      <c r="DZ5" s="25"/>
      <c r="EA5" s="26"/>
      <c r="EB5" s="21" t="s">
        <v>202</v>
      </c>
      <c r="EC5" s="22"/>
      <c r="ED5" s="22"/>
      <c r="EE5" s="22"/>
      <c r="EF5" s="23"/>
      <c r="EG5" s="24" t="s">
        <v>203</v>
      </c>
      <c r="EH5" s="25"/>
      <c r="EI5" s="25"/>
      <c r="EJ5" s="25"/>
      <c r="EK5" s="26"/>
      <c r="EL5" s="21" t="s">
        <v>205</v>
      </c>
      <c r="EM5" s="22"/>
      <c r="EN5" s="22"/>
      <c r="EO5" s="22"/>
      <c r="EP5" s="23"/>
      <c r="EQ5" s="24" t="s">
        <v>200</v>
      </c>
      <c r="ER5" s="25"/>
      <c r="ES5" s="25"/>
      <c r="ET5" s="25"/>
      <c r="EU5" s="26"/>
      <c r="EV5" s="21" t="s">
        <v>201</v>
      </c>
      <c r="EW5" s="22"/>
      <c r="EX5" s="22"/>
      <c r="EY5" s="22"/>
      <c r="EZ5" s="23"/>
      <c r="FA5" s="24" t="s">
        <v>202</v>
      </c>
      <c r="FB5" s="25"/>
      <c r="FC5" s="25"/>
      <c r="FD5" s="25"/>
      <c r="FE5" s="26"/>
      <c r="FF5" s="21" t="s">
        <v>203</v>
      </c>
      <c r="FG5" s="22"/>
      <c r="FH5" s="22"/>
      <c r="FI5" s="22"/>
      <c r="FJ5" s="23"/>
      <c r="FK5" s="24" t="s">
        <v>205</v>
      </c>
      <c r="FL5" s="25"/>
      <c r="FM5" s="25"/>
      <c r="FN5" s="25"/>
      <c r="FO5" s="26"/>
      <c r="FP5" s="34"/>
      <c r="FQ5" s="35"/>
      <c r="FR5" s="35"/>
      <c r="FS5" s="35"/>
      <c r="FT5" s="36"/>
      <c r="FU5" s="40"/>
      <c r="FV5" s="41"/>
      <c r="FW5" s="41"/>
      <c r="FX5" s="41"/>
      <c r="FY5" s="42"/>
      <c r="GA5" s="14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5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/>
      <c r="CT7" s="5"/>
      <c r="CU7" s="5"/>
      <c r="CV7" s="5"/>
      <c r="CW7" s="5"/>
      <c r="CX7" s="4"/>
      <c r="CY7" s="4"/>
      <c r="CZ7" s="4"/>
      <c r="DA7" s="4"/>
      <c r="DB7" s="4"/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/>
      <c r="DI7" s="4"/>
      <c r="DJ7" s="4"/>
      <c r="DK7" s="4"/>
      <c r="DL7" s="4"/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0.64004090909090927</v>
      </c>
      <c r="FQ7" s="4">
        <f t="shared" ref="FQ7:FQ70" si="1">AVERAGEIFS(B7:FO7,metrics.est,"MSE")</f>
        <v>0.72770909090909086</v>
      </c>
      <c r="FR7" s="4">
        <f t="shared" ref="FR7:FR70" si="2">AVERAGEIFS(B7:FO7,metrics.est,"R")</f>
        <v>0.21526363636363632</v>
      </c>
      <c r="FS7" s="4">
        <f t="shared" ref="FS7:FS70" si="3">AVERAGEIFS(B7:FO7,metrics.est,"Coverage")</f>
        <v>0.92820909090909087</v>
      </c>
      <c r="FT7" s="4">
        <f t="shared" ref="FT7:FT70" si="4">AVERAGEIFS(B7:FO7,metrics.est,"Time")</f>
        <v>3.5863636363636362E-3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/>
      <c r="CT8" s="5"/>
      <c r="CU8" s="5"/>
      <c r="CV8" s="5"/>
      <c r="CW8" s="5"/>
      <c r="CX8" s="4"/>
      <c r="CY8" s="4"/>
      <c r="CZ8" s="4"/>
      <c r="DA8" s="4"/>
      <c r="DB8" s="4"/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/>
      <c r="DI8" s="4"/>
      <c r="DJ8" s="4"/>
      <c r="DK8" s="4"/>
      <c r="DL8" s="4"/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0.63629545454545455</v>
      </c>
      <c r="FQ8" s="4">
        <f t="shared" si="1"/>
        <v>0.71148181818181822</v>
      </c>
      <c r="FR8" s="4">
        <f t="shared" si="2"/>
        <v>0.20775454545454544</v>
      </c>
      <c r="FS8" s="4">
        <f t="shared" si="3"/>
        <v>0.90708636363636364</v>
      </c>
      <c r="FT8" s="4">
        <f t="shared" si="4"/>
        <v>3.3954545454545457E-3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k=10,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/>
      <c r="CT9" s="5"/>
      <c r="CU9" s="5"/>
      <c r="CV9" s="5"/>
      <c r="CW9" s="5"/>
      <c r="CX9" s="4"/>
      <c r="CY9" s="4"/>
      <c r="CZ9" s="4"/>
      <c r="DA9" s="4"/>
      <c r="DB9" s="4"/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/>
      <c r="DI9" s="4"/>
      <c r="DJ9" s="4"/>
      <c r="DK9" s="4"/>
      <c r="DL9" s="4"/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0.63589545454545437</v>
      </c>
      <c r="FQ9" s="4">
        <f t="shared" si="1"/>
        <v>0.70148181818181821</v>
      </c>
      <c r="FR9" s="4">
        <f t="shared" si="2"/>
        <v>0.20551818181818182</v>
      </c>
      <c r="FS9" s="4">
        <f t="shared" si="3"/>
        <v>0.87361818181818185</v>
      </c>
      <c r="FT9" s="4">
        <f t="shared" si="4"/>
        <v>4.8090909090909087E-3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k=10,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/>
      <c r="CT10" s="5"/>
      <c r="CU10" s="5"/>
      <c r="CV10" s="5"/>
      <c r="CW10" s="5"/>
      <c r="CX10" s="4"/>
      <c r="CY10" s="4"/>
      <c r="CZ10" s="4"/>
      <c r="DA10" s="4"/>
      <c r="DB10" s="4"/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/>
      <c r="DI10" s="4"/>
      <c r="DJ10" s="4"/>
      <c r="DK10" s="4"/>
      <c r="DL10" s="4"/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0.63547727272727261</v>
      </c>
      <c r="FQ10" s="4">
        <f t="shared" si="1"/>
        <v>0.70899090909090923</v>
      </c>
      <c r="FR10" s="4">
        <f t="shared" si="2"/>
        <v>0.20851363636363637</v>
      </c>
      <c r="FS10" s="4">
        <f t="shared" si="3"/>
        <v>0.90708636363636364</v>
      </c>
      <c r="FT10" s="4">
        <f t="shared" si="4"/>
        <v>3.5499999999999989E-3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/>
      <c r="CT11" s="5"/>
      <c r="CU11" s="5"/>
      <c r="CV11" s="5"/>
      <c r="CW11" s="5"/>
      <c r="CX11" s="4"/>
      <c r="CY11" s="4"/>
      <c r="CZ11" s="4"/>
      <c r="DA11" s="4"/>
      <c r="DB11" s="4"/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/>
      <c r="DI11" s="4"/>
      <c r="DJ11" s="4"/>
      <c r="DK11" s="4"/>
      <c r="DL11" s="4"/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0.62113181818181806</v>
      </c>
      <c r="FQ11" s="4">
        <f t="shared" si="1"/>
        <v>0.66551363636363636</v>
      </c>
      <c r="FR11" s="4">
        <f t="shared" si="2"/>
        <v>0.17853181818181815</v>
      </c>
      <c r="FS11" s="4">
        <f t="shared" si="3"/>
        <v>0.90132727272727275</v>
      </c>
      <c r="FT11" s="4">
        <f t="shared" si="4"/>
        <v>3.6045454545454545E-3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k=10,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/>
      <c r="CT12" s="5"/>
      <c r="CU12" s="5"/>
      <c r="CV12" s="5"/>
      <c r="CW12" s="5"/>
      <c r="CX12" s="4"/>
      <c r="CY12" s="4"/>
      <c r="CZ12" s="4"/>
      <c r="DA12" s="4"/>
      <c r="DB12" s="4"/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/>
      <c r="DI12" s="4"/>
      <c r="DJ12" s="4"/>
      <c r="DK12" s="4"/>
      <c r="DL12" s="4"/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0.63617727272727276</v>
      </c>
      <c r="FQ12" s="4">
        <f t="shared" si="1"/>
        <v>0.71141818181818184</v>
      </c>
      <c r="FR12" s="4">
        <f t="shared" si="2"/>
        <v>0.22123181818181817</v>
      </c>
      <c r="FS12" s="4">
        <f t="shared" si="3"/>
        <v>0.90708636363636364</v>
      </c>
      <c r="FT12" s="4">
        <f t="shared" si="4"/>
        <v>3.6318181818181831E-3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k=10,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/>
      <c r="CT13" s="5"/>
      <c r="CU13" s="5"/>
      <c r="CV13" s="5"/>
      <c r="CW13" s="5"/>
      <c r="CX13" s="4"/>
      <c r="CY13" s="4"/>
      <c r="CZ13" s="4"/>
      <c r="DA13" s="4"/>
      <c r="DB13" s="4"/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/>
      <c r="DI13" s="4"/>
      <c r="DJ13" s="4"/>
      <c r="DK13" s="4"/>
      <c r="DL13" s="4"/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0.63719090909090914</v>
      </c>
      <c r="FQ13" s="4">
        <f t="shared" si="1"/>
        <v>0.71348636363636364</v>
      </c>
      <c r="FR13" s="4">
        <f t="shared" si="2"/>
        <v>0.21728636363636361</v>
      </c>
      <c r="FS13" s="4">
        <f t="shared" si="3"/>
        <v>0.90708636363636364</v>
      </c>
      <c r="FT13" s="4">
        <f t="shared" si="4"/>
        <v>3.5318181818181807E-3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k=10,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/>
      <c r="CT14" s="5"/>
      <c r="CU14" s="5"/>
      <c r="CV14" s="5"/>
      <c r="CW14" s="5"/>
      <c r="CX14" s="4"/>
      <c r="CY14" s="4"/>
      <c r="CZ14" s="4"/>
      <c r="DA14" s="4"/>
      <c r="DB14" s="4"/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/>
      <c r="DI14" s="4"/>
      <c r="DJ14" s="4"/>
      <c r="DK14" s="4"/>
      <c r="DL14" s="4"/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0.65495909090909099</v>
      </c>
      <c r="FQ14" s="4">
        <f t="shared" si="1"/>
        <v>0.75323181818181828</v>
      </c>
      <c r="FR14" s="4">
        <f t="shared" si="2"/>
        <v>0.20931363636363634</v>
      </c>
      <c r="FS14" s="4">
        <f t="shared" si="3"/>
        <v>0.92820909090909087</v>
      </c>
      <c r="FT14" s="4">
        <f t="shared" si="4"/>
        <v>9.1040909090909089E-2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k=10,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/>
      <c r="CT15" s="5"/>
      <c r="CU15" s="5"/>
      <c r="CV15" s="5"/>
      <c r="CW15" s="5"/>
      <c r="CX15" s="4"/>
      <c r="CY15" s="4"/>
      <c r="CZ15" s="4"/>
      <c r="DA15" s="4"/>
      <c r="DB15" s="4"/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/>
      <c r="DI15" s="4"/>
      <c r="DJ15" s="4"/>
      <c r="DK15" s="4"/>
      <c r="DL15" s="4"/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0.93207272727272727</v>
      </c>
      <c r="FQ15" s="4">
        <f t="shared" si="1"/>
        <v>1.3899590909090906</v>
      </c>
      <c r="FR15" s="4">
        <f t="shared" si="2"/>
        <v>0.20702272727272727</v>
      </c>
      <c r="FS15" s="4">
        <f t="shared" si="3"/>
        <v>0.92820909090909087</v>
      </c>
      <c r="FT15" s="4">
        <f t="shared" si="4"/>
        <v>4.9454545454545445E-3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/>
      <c r="CT16" s="5"/>
      <c r="CU16" s="5"/>
      <c r="CV16" s="5"/>
      <c r="CW16" s="5"/>
      <c r="CX16" s="4"/>
      <c r="CY16" s="4"/>
      <c r="CZ16" s="4"/>
      <c r="DA16" s="4"/>
      <c r="DB16" s="4"/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/>
      <c r="DI16" s="4"/>
      <c r="DJ16" s="4"/>
      <c r="DK16" s="4"/>
      <c r="DL16" s="4"/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0.63627272727272732</v>
      </c>
      <c r="FQ16" s="4">
        <f t="shared" si="1"/>
        <v>0.71109999999999995</v>
      </c>
      <c r="FR16" s="4">
        <f t="shared" si="2"/>
        <v>0.20713636363636362</v>
      </c>
      <c r="FS16" s="4">
        <f t="shared" si="3"/>
        <v>0.90708636363636364</v>
      </c>
      <c r="FT16" s="4">
        <f t="shared" si="4"/>
        <v>4.6318181818181831E-3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/>
      <c r="CT17" s="5"/>
      <c r="CU17" s="5"/>
      <c r="CV17" s="5"/>
      <c r="CW17" s="5"/>
      <c r="CX17" s="4"/>
      <c r="CY17" s="4"/>
      <c r="CZ17" s="4"/>
      <c r="DA17" s="4"/>
      <c r="DB17" s="4"/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/>
      <c r="DI17" s="4"/>
      <c r="DJ17" s="4"/>
      <c r="DK17" s="4"/>
      <c r="DL17" s="4"/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0.64070909090909101</v>
      </c>
      <c r="FQ17" s="4">
        <f t="shared" si="1"/>
        <v>0.72839090909090909</v>
      </c>
      <c r="FR17" s="4">
        <f t="shared" si="2"/>
        <v>0.21441363636363633</v>
      </c>
      <c r="FS17" s="4">
        <f t="shared" si="3"/>
        <v>0.92820909090909087</v>
      </c>
      <c r="FT17" s="4">
        <f t="shared" si="4"/>
        <v>1.0636363636363637E-2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/>
      <c r="CT18" s="5"/>
      <c r="CU18" s="5"/>
      <c r="CV18" s="5"/>
      <c r="CW18" s="5"/>
      <c r="CX18" s="4"/>
      <c r="CY18" s="4"/>
      <c r="CZ18" s="4"/>
      <c r="DA18" s="4"/>
      <c r="DB18" s="4"/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/>
      <c r="DI18" s="4"/>
      <c r="DJ18" s="4"/>
      <c r="DK18" s="4"/>
      <c r="DL18" s="4"/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0.62406363636363626</v>
      </c>
      <c r="FQ18" s="4">
        <f t="shared" si="1"/>
        <v>0.67845454545454542</v>
      </c>
      <c r="FR18" s="4">
        <f t="shared" si="2"/>
        <v>0.21325909090909095</v>
      </c>
      <c r="FS18" s="4">
        <f t="shared" si="3"/>
        <v>0.87361818181818185</v>
      </c>
      <c r="FT18" s="4">
        <f t="shared" si="4"/>
        <v>1.056363636363636E-2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k=10,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/>
      <c r="CT19" s="5"/>
      <c r="CU19" s="5"/>
      <c r="CV19" s="5"/>
      <c r="CW19" s="5"/>
      <c r="CX19" s="4"/>
      <c r="CY19" s="4"/>
      <c r="CZ19" s="4"/>
      <c r="DA19" s="4"/>
      <c r="DB19" s="4"/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/>
      <c r="DI19" s="4"/>
      <c r="DJ19" s="4"/>
      <c r="DK19" s="4"/>
      <c r="DL19" s="4"/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0.7795409090909089</v>
      </c>
      <c r="FQ19" s="4">
        <f t="shared" si="1"/>
        <v>1.0772499999999998</v>
      </c>
      <c r="FR19" s="4">
        <f t="shared" si="2"/>
        <v>0.12928636363636362</v>
      </c>
      <c r="FS19" s="4">
        <f t="shared" si="3"/>
        <v>0.34893181818181818</v>
      </c>
      <c r="FT19" s="4">
        <f t="shared" si="4"/>
        <v>3.3727272727272716E-3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k=5,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/>
      <c r="CT20" s="5"/>
      <c r="CU20" s="5"/>
      <c r="CV20" s="5"/>
      <c r="CW20" s="5"/>
      <c r="CX20" s="4"/>
      <c r="CY20" s="4"/>
      <c r="CZ20" s="4"/>
      <c r="DA20" s="4"/>
      <c r="DB20" s="4"/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/>
      <c r="DI20" s="4"/>
      <c r="DJ20" s="4"/>
      <c r="DK20" s="4"/>
      <c r="DL20" s="4"/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0.64019090909090892</v>
      </c>
      <c r="FQ20" s="4">
        <f t="shared" si="1"/>
        <v>0.72781818181818181</v>
      </c>
      <c r="FR20" s="4">
        <f t="shared" si="2"/>
        <v>0.21459545454545453</v>
      </c>
      <c r="FS20" s="4">
        <f t="shared" si="3"/>
        <v>0.92820909090909087</v>
      </c>
      <c r="FT20" s="4">
        <f t="shared" si="4"/>
        <v>4.613636363636364E-3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/>
      <c r="CT21" s="5"/>
      <c r="CU21" s="5"/>
      <c r="CV21" s="5"/>
      <c r="CW21" s="5"/>
      <c r="CX21" s="4"/>
      <c r="CY21" s="4"/>
      <c r="CZ21" s="4"/>
      <c r="DA21" s="4"/>
      <c r="DB21" s="4"/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/>
      <c r="DI21" s="4"/>
      <c r="DJ21" s="4"/>
      <c r="DK21" s="4"/>
      <c r="DL21" s="4"/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0.63640909090909081</v>
      </c>
      <c r="FQ21" s="4">
        <f t="shared" si="1"/>
        <v>0.71843181818181823</v>
      </c>
      <c r="FR21" s="4">
        <f t="shared" si="2"/>
        <v>0.2183772727272727</v>
      </c>
      <c r="FS21" s="4">
        <f t="shared" si="3"/>
        <v>0.90708636363636364</v>
      </c>
      <c r="FT21" s="4">
        <f t="shared" si="4"/>
        <v>4.8000000000000004E-3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k=5,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/>
      <c r="CT22" s="5"/>
      <c r="CU22" s="5"/>
      <c r="CV22" s="5"/>
      <c r="CW22" s="5"/>
      <c r="CX22" s="4"/>
      <c r="CY22" s="4"/>
      <c r="CZ22" s="4"/>
      <c r="DA22" s="4"/>
      <c r="DB22" s="4"/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/>
      <c r="DI22" s="4"/>
      <c r="DJ22" s="4"/>
      <c r="DK22" s="4"/>
      <c r="DL22" s="4"/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0.63522272727272699</v>
      </c>
      <c r="FQ22" s="4">
        <f t="shared" si="1"/>
        <v>0.70843636363636364</v>
      </c>
      <c r="FR22" s="4">
        <f t="shared" si="2"/>
        <v>0.20925454545454547</v>
      </c>
      <c r="FS22" s="4">
        <f t="shared" si="3"/>
        <v>0.90708636363636364</v>
      </c>
      <c r="FT22" s="4">
        <f t="shared" si="4"/>
        <v>3.6681818181818178E-3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k=5,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/>
      <c r="CT23" s="5"/>
      <c r="CU23" s="5"/>
      <c r="CV23" s="5"/>
      <c r="CW23" s="5"/>
      <c r="CX23" s="4"/>
      <c r="CY23" s="4"/>
      <c r="CZ23" s="4"/>
      <c r="DA23" s="4"/>
      <c r="DB23" s="4"/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/>
      <c r="DI23" s="4"/>
      <c r="DJ23" s="4"/>
      <c r="DK23" s="4"/>
      <c r="DL23" s="4"/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0.63696818181818182</v>
      </c>
      <c r="FQ23" s="4">
        <f t="shared" si="1"/>
        <v>0.71305454545454527</v>
      </c>
      <c r="FR23" s="4">
        <f t="shared" si="2"/>
        <v>0.21194545454545455</v>
      </c>
      <c r="FS23" s="4">
        <f t="shared" si="3"/>
        <v>0.90708636363636364</v>
      </c>
      <c r="FT23" s="4">
        <f t="shared" si="4"/>
        <v>3.5909090909090904E-3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k=5, r=0.5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/>
      <c r="CT24" s="5"/>
      <c r="CU24" s="5"/>
      <c r="CV24" s="5"/>
      <c r="CW24" s="5"/>
      <c r="CX24" s="4"/>
      <c r="CY24" s="4"/>
      <c r="CZ24" s="4"/>
      <c r="DA24" s="4"/>
      <c r="DB24" s="4"/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/>
      <c r="DI24" s="4"/>
      <c r="DJ24" s="4"/>
      <c r="DK24" s="4"/>
      <c r="DL24" s="4"/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0.63719090909090914</v>
      </c>
      <c r="FQ24" s="4">
        <f t="shared" si="1"/>
        <v>0.71416363636363633</v>
      </c>
      <c r="FR24" s="4">
        <f t="shared" si="2"/>
        <v>0.20449090909090906</v>
      </c>
      <c r="FS24" s="4">
        <f t="shared" si="3"/>
        <v>0.90708636363636364</v>
      </c>
      <c r="FT24" s="4">
        <f t="shared" si="4"/>
        <v>4.1272727272727286E-3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k=5, r=0.6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/>
      <c r="CT25" s="5"/>
      <c r="CU25" s="5"/>
      <c r="CV25" s="5"/>
      <c r="CW25" s="5"/>
      <c r="CX25" s="4"/>
      <c r="CY25" s="4"/>
      <c r="CZ25" s="4"/>
      <c r="DA25" s="4"/>
      <c r="DB25" s="4"/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/>
      <c r="DI25" s="4"/>
      <c r="DJ25" s="4"/>
      <c r="DK25" s="4"/>
      <c r="DL25" s="4"/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0.64703636363636352</v>
      </c>
      <c r="FQ25" s="4">
        <f t="shared" si="1"/>
        <v>0.7364772727272727</v>
      </c>
      <c r="FR25" s="4">
        <f t="shared" si="2"/>
        <v>0.20186363636363636</v>
      </c>
      <c r="FS25" s="4">
        <f t="shared" si="3"/>
        <v>0.91696818181818152</v>
      </c>
      <c r="FT25" s="4">
        <f t="shared" si="4"/>
        <v>9.090454545454546E-2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k=10,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/>
      <c r="CT26" s="5"/>
      <c r="CU26" s="5"/>
      <c r="CV26" s="5"/>
      <c r="CW26" s="5"/>
      <c r="CX26" s="4"/>
      <c r="CY26" s="4"/>
      <c r="CZ26" s="4"/>
      <c r="DA26" s="4"/>
      <c r="DB26" s="4"/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/>
      <c r="DI26" s="4"/>
      <c r="DJ26" s="4"/>
      <c r="DK26" s="4"/>
      <c r="DL26" s="4"/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0.63449545454545464</v>
      </c>
      <c r="FQ26" s="4">
        <f t="shared" si="1"/>
        <v>0.70739090909090907</v>
      </c>
      <c r="FR26" s="4">
        <f t="shared" si="2"/>
        <v>0.21217272727272726</v>
      </c>
      <c r="FS26" s="4">
        <f t="shared" si="3"/>
        <v>0.90708636363636364</v>
      </c>
      <c r="FT26" s="4">
        <f t="shared" si="4"/>
        <v>5.1318181818181818E-3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/>
      <c r="CT27" s="5"/>
      <c r="CU27" s="5"/>
      <c r="CV27" s="5"/>
      <c r="CW27" s="5"/>
      <c r="CX27" s="4"/>
      <c r="CY27" s="4"/>
      <c r="CZ27" s="4"/>
      <c r="DA27" s="4"/>
      <c r="DB27" s="4"/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/>
      <c r="DI27" s="4"/>
      <c r="DJ27" s="4"/>
      <c r="DK27" s="4"/>
      <c r="DL27" s="4"/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0.63836818181818178</v>
      </c>
      <c r="FQ27" s="4">
        <f t="shared" si="1"/>
        <v>0.72224999999999995</v>
      </c>
      <c r="FR27" s="4">
        <f t="shared" si="2"/>
        <v>0.2180090909090909</v>
      </c>
      <c r="FS27" s="4">
        <f t="shared" si="3"/>
        <v>0.92820909090909087</v>
      </c>
      <c r="FT27" s="4">
        <f t="shared" si="4"/>
        <v>3.4954545454545451E-3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/>
      <c r="CT28" s="5"/>
      <c r="CU28" s="5"/>
      <c r="CV28" s="5"/>
      <c r="CW28" s="5"/>
      <c r="CX28" s="4"/>
      <c r="CY28" s="4"/>
      <c r="CZ28" s="4"/>
      <c r="DA28" s="4"/>
      <c r="DB28" s="4"/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/>
      <c r="DI28" s="4"/>
      <c r="DJ28" s="4"/>
      <c r="DK28" s="4"/>
      <c r="DL28" s="4"/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0.64039999999999997</v>
      </c>
      <c r="FQ28" s="4">
        <f t="shared" si="1"/>
        <v>0.7286318181818181</v>
      </c>
      <c r="FR28" s="4">
        <f t="shared" si="2"/>
        <v>0.21966818181818179</v>
      </c>
      <c r="FS28" s="4">
        <f t="shared" si="3"/>
        <v>0.92820909090909087</v>
      </c>
      <c r="FT28" s="4">
        <f t="shared" si="4"/>
        <v>4.2954545454545441E-3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/>
      <c r="CT29" s="5"/>
      <c r="CU29" s="5"/>
      <c r="CV29" s="5"/>
      <c r="CW29" s="5"/>
      <c r="CX29" s="4"/>
      <c r="CY29" s="4"/>
      <c r="CZ29" s="4"/>
      <c r="DA29" s="4"/>
      <c r="DB29" s="4"/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/>
      <c r="DI29" s="4"/>
      <c r="DJ29" s="4"/>
      <c r="DK29" s="4"/>
      <c r="DL29" s="4"/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0.63548181818181826</v>
      </c>
      <c r="FQ29" s="4">
        <f t="shared" si="1"/>
        <v>0.70883636363636371</v>
      </c>
      <c r="FR29" s="4">
        <f t="shared" si="2"/>
        <v>0.2083363636363636</v>
      </c>
      <c r="FS29" s="4">
        <f t="shared" si="3"/>
        <v>0.90708636363636364</v>
      </c>
      <c r="FT29" s="4">
        <f t="shared" si="4"/>
        <v>5.613636363636364E-3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/>
      <c r="CT30" s="5"/>
      <c r="CU30" s="5"/>
      <c r="CV30" s="5"/>
      <c r="CW30" s="5"/>
      <c r="CX30" s="4"/>
      <c r="CY30" s="4"/>
      <c r="CZ30" s="4"/>
      <c r="DA30" s="4"/>
      <c r="DB30" s="4"/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/>
      <c r="DI30" s="4"/>
      <c r="DJ30" s="4"/>
      <c r="DK30" s="4"/>
      <c r="DL30" s="4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0.63618181818181807</v>
      </c>
      <c r="FQ30" s="4">
        <f t="shared" si="1"/>
        <v>0.71135000000000004</v>
      </c>
      <c r="FR30" s="4">
        <f t="shared" si="2"/>
        <v>0.20799545454545462</v>
      </c>
      <c r="FS30" s="4">
        <f t="shared" si="3"/>
        <v>0.90708636363636364</v>
      </c>
      <c r="FT30" s="4">
        <f t="shared" si="4"/>
        <v>3.6636363636363637E-3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k=5, r=0.6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/>
      <c r="CT31" s="5"/>
      <c r="CU31" s="5"/>
      <c r="CV31" s="5"/>
      <c r="CW31" s="5"/>
      <c r="CX31" s="4"/>
      <c r="CY31" s="4"/>
      <c r="CZ31" s="4"/>
      <c r="DA31" s="4"/>
      <c r="DB31" s="4"/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/>
      <c r="DI31" s="4"/>
      <c r="DJ31" s="4"/>
      <c r="DK31" s="4"/>
      <c r="DL31" s="4"/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0.64337272727272754</v>
      </c>
      <c r="FQ31" s="4">
        <f t="shared" si="1"/>
        <v>0.7280727272727272</v>
      </c>
      <c r="FR31" s="4">
        <f t="shared" si="2"/>
        <v>0.20918636363636359</v>
      </c>
      <c r="FS31" s="4">
        <f t="shared" si="3"/>
        <v>0.92820909090909087</v>
      </c>
      <c r="FT31" s="4">
        <f t="shared" si="4"/>
        <v>4.4090909090909102E-3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/>
      <c r="CT32" s="5"/>
      <c r="CU32" s="5"/>
      <c r="CV32" s="5"/>
      <c r="CW32" s="5"/>
      <c r="CX32" s="4"/>
      <c r="CY32" s="4"/>
      <c r="CZ32" s="4"/>
      <c r="DA32" s="4"/>
      <c r="DB32" s="4"/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/>
      <c r="DI32" s="4"/>
      <c r="DJ32" s="4"/>
      <c r="DK32" s="4"/>
      <c r="DL32" s="4"/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0.63899090909090905</v>
      </c>
      <c r="FQ32" s="4">
        <f t="shared" si="1"/>
        <v>0.71932272727272728</v>
      </c>
      <c r="FR32" s="4">
        <f t="shared" si="2"/>
        <v>0.20877727272727273</v>
      </c>
      <c r="FS32" s="4">
        <f t="shared" si="3"/>
        <v>0.92820909090909087</v>
      </c>
      <c r="FT32" s="4">
        <f t="shared" si="4"/>
        <v>5.4772727272727265E-3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/>
      <c r="CT33" s="5"/>
      <c r="CU33" s="5"/>
      <c r="CV33" s="5"/>
      <c r="CW33" s="5"/>
      <c r="CX33" s="4"/>
      <c r="CY33" s="4"/>
      <c r="CZ33" s="4"/>
      <c r="DA33" s="4"/>
      <c r="DB33" s="4"/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/>
      <c r="DI33" s="4"/>
      <c r="DJ33" s="4"/>
      <c r="DK33" s="4"/>
      <c r="DL33" s="4"/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0.64409090909090916</v>
      </c>
      <c r="FQ33" s="4">
        <f t="shared" si="1"/>
        <v>0.73318636363636391</v>
      </c>
      <c r="FR33" s="4">
        <f t="shared" si="2"/>
        <v>0.2126318181818182</v>
      </c>
      <c r="FS33" s="4">
        <f t="shared" si="3"/>
        <v>0.92820909090909087</v>
      </c>
      <c r="FT33" s="4">
        <f t="shared" si="4"/>
        <v>4.2363636363636362E-3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k=5,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/>
      <c r="CT34" s="5"/>
      <c r="CU34" s="5"/>
      <c r="CV34" s="5"/>
      <c r="CW34" s="5"/>
      <c r="CX34" s="4"/>
      <c r="CY34" s="4"/>
      <c r="CZ34" s="4"/>
      <c r="DA34" s="4"/>
      <c r="DB34" s="4"/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/>
      <c r="DI34" s="4"/>
      <c r="DJ34" s="4"/>
      <c r="DK34" s="4"/>
      <c r="DL34" s="4"/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0.62324545454545444</v>
      </c>
      <c r="FQ34" s="4">
        <f t="shared" si="1"/>
        <v>0.67330909090909086</v>
      </c>
      <c r="FR34" s="4">
        <f t="shared" si="2"/>
        <v>0.2152454545454546</v>
      </c>
      <c r="FS34" s="4">
        <f t="shared" si="3"/>
        <v>0.88813181818181808</v>
      </c>
      <c r="FT34" s="4">
        <f t="shared" si="4"/>
        <v>7.5090909090909106E-3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k=10,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/>
      <c r="CT35" s="5"/>
      <c r="CU35" s="5"/>
      <c r="CV35" s="5"/>
      <c r="CW35" s="5"/>
      <c r="CX35" s="4"/>
      <c r="CY35" s="4"/>
      <c r="CZ35" s="4"/>
      <c r="DA35" s="4"/>
      <c r="DB35" s="4"/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/>
      <c r="DI35" s="4"/>
      <c r="DJ35" s="4"/>
      <c r="DK35" s="4"/>
      <c r="DL35" s="4"/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0.63547272727272719</v>
      </c>
      <c r="FQ35" s="4">
        <f t="shared" si="1"/>
        <v>0.70929090909090908</v>
      </c>
      <c r="FR35" s="4">
        <f t="shared" si="2"/>
        <v>0.20907272727272727</v>
      </c>
      <c r="FS35" s="4">
        <f t="shared" si="3"/>
        <v>0.90708636363636364</v>
      </c>
      <c r="FT35" s="4">
        <f t="shared" si="4"/>
        <v>3.4409090909090904E-3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k=10,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/>
      <c r="CT36" s="5"/>
      <c r="CU36" s="5"/>
      <c r="CV36" s="5"/>
      <c r="CW36" s="5"/>
      <c r="CX36" s="4"/>
      <c r="CY36" s="4"/>
      <c r="CZ36" s="4"/>
      <c r="DA36" s="4"/>
      <c r="DB36" s="4"/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/>
      <c r="DI36" s="4"/>
      <c r="DJ36" s="4"/>
      <c r="DK36" s="4"/>
      <c r="DL36" s="4"/>
      <c r="DM36" s="5"/>
      <c r="DN36" s="5"/>
      <c r="DO36" s="5"/>
      <c r="DP36" s="5"/>
      <c r="DQ36" s="5"/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0.63677727272727269</v>
      </c>
      <c r="FQ36" s="4">
        <f t="shared" si="1"/>
        <v>0.71390909090909094</v>
      </c>
      <c r="FR36" s="4">
        <f t="shared" si="2"/>
        <v>0.20830454545454546</v>
      </c>
      <c r="FS36" s="4">
        <f t="shared" si="3"/>
        <v>0.90708636363636364</v>
      </c>
      <c r="FT36" s="4">
        <f t="shared" si="4"/>
        <v>4.1772727272727274E-3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r=0.5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/>
      <c r="CT37" s="5"/>
      <c r="CU37" s="5"/>
      <c r="CV37" s="5"/>
      <c r="CW37" s="5"/>
      <c r="CX37" s="4"/>
      <c r="CY37" s="4"/>
      <c r="CZ37" s="4"/>
      <c r="DA37" s="4"/>
      <c r="DB37" s="4"/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/>
      <c r="DI37" s="4"/>
      <c r="DJ37" s="4"/>
      <c r="DK37" s="4"/>
      <c r="DL37" s="4"/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0.63689545454545449</v>
      </c>
      <c r="FQ37" s="4">
        <f t="shared" si="1"/>
        <v>0.70460454545454543</v>
      </c>
      <c r="FR37" s="4">
        <f t="shared" si="2"/>
        <v>0.16036818181818185</v>
      </c>
      <c r="FS37" s="4">
        <f t="shared" si="3"/>
        <v>0.84409545454545454</v>
      </c>
      <c r="FT37" s="4">
        <f t="shared" si="4"/>
        <v>6.9363636363636355E-3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k=15,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/>
      <c r="CT38" s="5"/>
      <c r="CU38" s="5"/>
      <c r="CV38" s="5"/>
      <c r="CW38" s="5"/>
      <c r="CX38" s="4"/>
      <c r="CY38" s="4"/>
      <c r="CZ38" s="4"/>
      <c r="DA38" s="4"/>
      <c r="DB38" s="4"/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/>
      <c r="DI38" s="4"/>
      <c r="DJ38" s="4"/>
      <c r="DK38" s="4"/>
      <c r="DL38" s="4"/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0.67087272727272729</v>
      </c>
      <c r="FQ38" s="4">
        <f t="shared" si="1"/>
        <v>0.77204090909090928</v>
      </c>
      <c r="FR38" s="4">
        <f t="shared" si="2"/>
        <v>0.11697272727272727</v>
      </c>
      <c r="FS38" s="4">
        <f t="shared" si="3"/>
        <v>0.76023181818181829</v>
      </c>
      <c r="FT38" s="4">
        <f t="shared" si="4"/>
        <v>7.2045454545454548E-3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k=5,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/>
      <c r="CT39" s="5"/>
      <c r="CU39" s="5"/>
      <c r="CV39" s="5"/>
      <c r="CW39" s="5"/>
      <c r="CX39" s="4"/>
      <c r="CY39" s="4"/>
      <c r="CZ39" s="4"/>
      <c r="DA39" s="4"/>
      <c r="DB39" s="4"/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/>
      <c r="DI39" s="4"/>
      <c r="DJ39" s="4"/>
      <c r="DK39" s="4"/>
      <c r="DL39" s="4"/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0.66965909090909093</v>
      </c>
      <c r="FQ39" s="4">
        <f t="shared" si="1"/>
        <v>0.75005909090909095</v>
      </c>
      <c r="FR39" s="4">
        <f t="shared" si="2"/>
        <v>0.13266818181818182</v>
      </c>
      <c r="FS39" s="4">
        <f t="shared" si="3"/>
        <v>0.75763181818181813</v>
      </c>
      <c r="FT39" s="4">
        <f t="shared" si="4"/>
        <v>1.0940909090909091E-2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k=5,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/>
      <c r="CT40" s="5"/>
      <c r="CU40" s="5"/>
      <c r="CV40" s="5"/>
      <c r="CW40" s="5"/>
      <c r="CX40" s="4"/>
      <c r="CY40" s="4"/>
      <c r="CZ40" s="4"/>
      <c r="DA40" s="4"/>
      <c r="DB40" s="4"/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/>
      <c r="DI40" s="4"/>
      <c r="DJ40" s="4"/>
      <c r="DK40" s="4"/>
      <c r="DL40" s="4"/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0.65361818181818176</v>
      </c>
      <c r="FQ40" s="4">
        <f t="shared" si="1"/>
        <v>0.72716363636363635</v>
      </c>
      <c r="FR40" s="4">
        <f t="shared" si="2"/>
        <v>0.14581818181818182</v>
      </c>
      <c r="FS40" s="4">
        <f t="shared" si="3"/>
        <v>0.79966363636363635</v>
      </c>
      <c r="FT40" s="4">
        <f t="shared" si="4"/>
        <v>7.2318181818181813E-3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k=5,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/>
      <c r="CT41" s="5"/>
      <c r="CU41" s="5"/>
      <c r="CV41" s="5"/>
      <c r="CW41" s="5"/>
      <c r="CX41" s="4"/>
      <c r="CY41" s="4"/>
      <c r="CZ41" s="4"/>
      <c r="DA41" s="4"/>
      <c r="DB41" s="4"/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/>
      <c r="DI41" s="4"/>
      <c r="DJ41" s="4"/>
      <c r="DK41" s="4"/>
      <c r="DL41" s="4"/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0.63468181818181824</v>
      </c>
      <c r="FQ41" s="4">
        <f t="shared" si="1"/>
        <v>0.69045000000000012</v>
      </c>
      <c r="FR41" s="4">
        <f t="shared" si="2"/>
        <v>0.14438636363636365</v>
      </c>
      <c r="FS41" s="4">
        <f t="shared" si="3"/>
        <v>0.85846363636363643</v>
      </c>
      <c r="FT41" s="4">
        <f t="shared" si="4"/>
        <v>8.1727272727272742E-3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k=15,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/>
      <c r="CT42" s="5"/>
      <c r="CU42" s="5"/>
      <c r="CV42" s="5"/>
      <c r="CW42" s="5"/>
      <c r="CX42" s="4"/>
      <c r="CY42" s="4"/>
      <c r="CZ42" s="4"/>
      <c r="DA42" s="4"/>
      <c r="DB42" s="4"/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/>
      <c r="DI42" s="4"/>
      <c r="DJ42" s="4"/>
      <c r="DK42" s="4"/>
      <c r="DL42" s="4"/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0.63174545454545461</v>
      </c>
      <c r="FQ42" s="4">
        <f t="shared" si="1"/>
        <v>0.69007272727272728</v>
      </c>
      <c r="FR42" s="4">
        <f t="shared" si="2"/>
        <v>0.18694090909090907</v>
      </c>
      <c r="FS42" s="4">
        <f t="shared" si="3"/>
        <v>0.85859999999999992</v>
      </c>
      <c r="FT42" s="4">
        <f t="shared" si="4"/>
        <v>7.3818181818181812E-3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k=5,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/>
      <c r="CT43" s="5"/>
      <c r="CU43" s="5"/>
      <c r="CV43" s="5"/>
      <c r="CW43" s="5"/>
      <c r="CX43" s="4"/>
      <c r="CY43" s="4"/>
      <c r="CZ43" s="4"/>
      <c r="DA43" s="4"/>
      <c r="DB43" s="4"/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/>
      <c r="DI43" s="4"/>
      <c r="DJ43" s="4"/>
      <c r="DK43" s="4"/>
      <c r="DL43" s="4"/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0.63277272727272726</v>
      </c>
      <c r="FQ43" s="4">
        <f t="shared" si="1"/>
        <v>0.69547727272727267</v>
      </c>
      <c r="FR43" s="4">
        <f t="shared" si="2"/>
        <v>0.18336363636363637</v>
      </c>
      <c r="FS43" s="4">
        <f t="shared" si="3"/>
        <v>0.86606818181818201</v>
      </c>
      <c r="FT43" s="4">
        <f t="shared" si="4"/>
        <v>7.5409090909090903E-3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k=5,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/>
      <c r="CT44" s="5"/>
      <c r="CU44" s="5"/>
      <c r="CV44" s="5"/>
      <c r="CW44" s="5"/>
      <c r="CX44" s="4"/>
      <c r="CY44" s="4"/>
      <c r="CZ44" s="4"/>
      <c r="DA44" s="4"/>
      <c r="DB44" s="4"/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/>
      <c r="DI44" s="4"/>
      <c r="DJ44" s="4"/>
      <c r="DK44" s="4"/>
      <c r="DL44" s="4"/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0.67768181818181816</v>
      </c>
      <c r="FQ44" s="4">
        <f t="shared" si="1"/>
        <v>0.7804545454545454</v>
      </c>
      <c r="FR44" s="4">
        <f t="shared" si="2"/>
        <v>0.11494545454545456</v>
      </c>
      <c r="FS44" s="4">
        <f t="shared" si="3"/>
        <v>0.90953181818181827</v>
      </c>
      <c r="FT44" s="4">
        <f t="shared" si="4"/>
        <v>8.9731818181818149E-2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k=15,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/>
      <c r="CT45" s="5"/>
      <c r="CU45" s="5"/>
      <c r="CV45" s="5"/>
      <c r="CW45" s="5"/>
      <c r="CX45" s="4"/>
      <c r="CY45" s="4"/>
      <c r="CZ45" s="4"/>
      <c r="DA45" s="4"/>
      <c r="DB45" s="4"/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/>
      <c r="DI45" s="4"/>
      <c r="DJ45" s="4"/>
      <c r="DK45" s="4"/>
      <c r="DL45" s="4"/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0.67124545454545459</v>
      </c>
      <c r="FQ45" s="4">
        <f t="shared" si="1"/>
        <v>0.75495000000000012</v>
      </c>
      <c r="FR45" s="4">
        <f t="shared" si="2"/>
        <v>-0.11365909090909092</v>
      </c>
      <c r="FS45" s="4">
        <f t="shared" si="3"/>
        <v>0.78640454545454552</v>
      </c>
      <c r="FT45" s="4">
        <f t="shared" si="4"/>
        <v>1.0149999999999999E-2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k=15,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k=15,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/>
      <c r="CT46" s="5"/>
      <c r="CU46" s="5"/>
      <c r="CV46" s="5"/>
      <c r="CW46" s="5"/>
      <c r="CX46" s="4"/>
      <c r="CY46" s="4"/>
      <c r="CZ46" s="4"/>
      <c r="DA46" s="4"/>
      <c r="DB46" s="4"/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/>
      <c r="DI46" s="4"/>
      <c r="DJ46" s="4"/>
      <c r="DK46" s="4"/>
      <c r="DL46" s="4"/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0.66463181818181816</v>
      </c>
      <c r="FQ46" s="4">
        <f t="shared" si="1"/>
        <v>0.75171818181818184</v>
      </c>
      <c r="FR46" s="4">
        <f t="shared" si="2"/>
        <v>0.13439545454545454</v>
      </c>
      <c r="FS46" s="4">
        <f t="shared" si="3"/>
        <v>0.78887727272727259</v>
      </c>
      <c r="FT46" s="4">
        <f t="shared" si="4"/>
        <v>1.1068181818181817E-2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k=15,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/>
      <c r="CT47" s="5"/>
      <c r="CU47" s="5"/>
      <c r="CV47" s="5"/>
      <c r="CW47" s="5"/>
      <c r="CX47" s="4"/>
      <c r="CY47" s="4"/>
      <c r="CZ47" s="4"/>
      <c r="DA47" s="4"/>
      <c r="DB47" s="4"/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/>
      <c r="DI47" s="4"/>
      <c r="DJ47" s="4"/>
      <c r="DK47" s="4"/>
      <c r="DL47" s="4"/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0.63617272727272733</v>
      </c>
      <c r="FQ47" s="4">
        <f t="shared" si="1"/>
        <v>0.699209090909091</v>
      </c>
      <c r="FR47" s="4">
        <f t="shared" si="2"/>
        <v>0.17420000000000002</v>
      </c>
      <c r="FS47" s="4">
        <f t="shared" si="3"/>
        <v>0.84006818181818199</v>
      </c>
      <c r="FT47" s="4">
        <f t="shared" si="4"/>
        <v>8.3172727272727287E-2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k=15,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/>
      <c r="CT48" s="5"/>
      <c r="CU48" s="5"/>
      <c r="CV48" s="5"/>
      <c r="CW48" s="5"/>
      <c r="CX48" s="4"/>
      <c r="CY48" s="4"/>
      <c r="CZ48" s="4"/>
      <c r="DA48" s="4"/>
      <c r="DB48" s="4"/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/>
      <c r="DI48" s="4"/>
      <c r="DJ48" s="4"/>
      <c r="DK48" s="4"/>
      <c r="DL48" s="4"/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0.63756363636363644</v>
      </c>
      <c r="FQ48" s="4">
        <f t="shared" si="1"/>
        <v>0.68603181818181813</v>
      </c>
      <c r="FR48" s="4">
        <f t="shared" si="2"/>
        <v>0.17393181818181816</v>
      </c>
      <c r="FS48" s="4">
        <f t="shared" si="3"/>
        <v>0.7729818181818181</v>
      </c>
      <c r="FT48" s="4">
        <f t="shared" si="4"/>
        <v>2.3145454545454545E-2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k=15,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/>
      <c r="CT49" s="5"/>
      <c r="CU49" s="5"/>
      <c r="CV49" s="5"/>
      <c r="CW49" s="5"/>
      <c r="CX49" s="4"/>
      <c r="CY49" s="4"/>
      <c r="CZ49" s="4"/>
      <c r="DA49" s="4"/>
      <c r="DB49" s="4"/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/>
      <c r="DI49" s="4"/>
      <c r="DJ49" s="4"/>
      <c r="DK49" s="4"/>
      <c r="DL49" s="4"/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0.64785000000000004</v>
      </c>
      <c r="FQ49" s="4">
        <f t="shared" si="1"/>
        <v>0.71478181818181818</v>
      </c>
      <c r="FR49" s="4">
        <f t="shared" si="2"/>
        <v>0.1511227272727273</v>
      </c>
      <c r="FS49" s="4">
        <f t="shared" si="3"/>
        <v>0.80731363636363618</v>
      </c>
      <c r="FT49" s="4">
        <f t="shared" si="4"/>
        <v>7.2681818181818186E-3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k=15,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/>
      <c r="CT50" s="5"/>
      <c r="CU50" s="5"/>
      <c r="CV50" s="5"/>
      <c r="CW50" s="5"/>
      <c r="CX50" s="4"/>
      <c r="CY50" s="4"/>
      <c r="CZ50" s="4"/>
      <c r="DA50" s="4"/>
      <c r="DB50" s="4"/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/>
      <c r="DI50" s="4"/>
      <c r="DJ50" s="4"/>
      <c r="DK50" s="4"/>
      <c r="DL50" s="4"/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0.6368454545454546</v>
      </c>
      <c r="FQ50" s="4">
        <f t="shared" si="1"/>
        <v>0.7044454545454546</v>
      </c>
      <c r="FR50" s="4">
        <f t="shared" si="2"/>
        <v>0.16062272727272725</v>
      </c>
      <c r="FS50" s="4">
        <f t="shared" si="3"/>
        <v>0.84408181818181827</v>
      </c>
      <c r="FT50" s="4">
        <f t="shared" si="4"/>
        <v>9.4772727272727265E-3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k=15,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/>
      <c r="CT51" s="5"/>
      <c r="CU51" s="5"/>
      <c r="CV51" s="5"/>
      <c r="CW51" s="5"/>
      <c r="CX51" s="4"/>
      <c r="CY51" s="4"/>
      <c r="CZ51" s="4"/>
      <c r="DA51" s="4"/>
      <c r="DB51" s="4"/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/>
      <c r="DI51" s="4"/>
      <c r="DJ51" s="4"/>
      <c r="DK51" s="4"/>
      <c r="DL51" s="4"/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0.63843181818181816</v>
      </c>
      <c r="FQ51" s="4">
        <f t="shared" si="1"/>
        <v>0.70150909090909097</v>
      </c>
      <c r="FR51" s="4">
        <f t="shared" si="2"/>
        <v>0.16796363636363631</v>
      </c>
      <c r="FS51" s="4">
        <f t="shared" si="3"/>
        <v>0.84291363636363636</v>
      </c>
      <c r="FT51" s="4">
        <f t="shared" si="4"/>
        <v>1.15E-2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k=15,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/>
      <c r="CT52" s="5"/>
      <c r="CU52" s="5"/>
      <c r="CV52" s="5"/>
      <c r="CW52" s="5"/>
      <c r="CX52" s="4"/>
      <c r="CY52" s="4"/>
      <c r="CZ52" s="4"/>
      <c r="DA52" s="4"/>
      <c r="DB52" s="4"/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/>
      <c r="DI52" s="4"/>
      <c r="DJ52" s="4"/>
      <c r="DK52" s="4"/>
      <c r="DL52" s="4"/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0.64199090909090917</v>
      </c>
      <c r="FQ52" s="4">
        <f t="shared" si="1"/>
        <v>0.70320909090909101</v>
      </c>
      <c r="FR52" s="4">
        <f t="shared" si="2"/>
        <v>0.15869999999999998</v>
      </c>
      <c r="FS52" s="4">
        <f t="shared" si="3"/>
        <v>0.82353181818181831</v>
      </c>
      <c r="FT52" s="4">
        <f t="shared" si="4"/>
        <v>7.672727272727272E-3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k=15,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/>
      <c r="CT53" s="5"/>
      <c r="CU53" s="5"/>
      <c r="CV53" s="5"/>
      <c r="CW53" s="5"/>
      <c r="CX53" s="4"/>
      <c r="CY53" s="4"/>
      <c r="CZ53" s="4"/>
      <c r="DA53" s="4"/>
      <c r="DB53" s="4"/>
      <c r="DC53" s="5"/>
      <c r="DD53" s="5"/>
      <c r="DE53" s="5"/>
      <c r="DF53" s="5"/>
      <c r="DG53" s="5"/>
      <c r="DH53" s="4"/>
      <c r="DI53" s="4"/>
      <c r="DJ53" s="4"/>
      <c r="DK53" s="4"/>
      <c r="DL53" s="4"/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/>
      <c r="CT54" s="5"/>
      <c r="CU54" s="5"/>
      <c r="CV54" s="5"/>
      <c r="CW54" s="5"/>
      <c r="CX54" s="4"/>
      <c r="CY54" s="4"/>
      <c r="CZ54" s="4"/>
      <c r="DA54" s="4"/>
      <c r="DB54" s="4"/>
      <c r="DC54" s="5"/>
      <c r="DD54" s="5"/>
      <c r="DE54" s="5"/>
      <c r="DF54" s="5"/>
      <c r="DG54" s="5"/>
      <c r="DH54" s="4"/>
      <c r="DI54" s="4"/>
      <c r="DJ54" s="4"/>
      <c r="DK54" s="4"/>
      <c r="DL54" s="4"/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/>
      <c r="CE55" s="4"/>
      <c r="CF55" s="4"/>
      <c r="CG55" s="4"/>
      <c r="CH55" s="4"/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/>
      <c r="CT55" s="5"/>
      <c r="CU55" s="5"/>
      <c r="CV55" s="5"/>
      <c r="CW55" s="5"/>
      <c r="CX55" s="4"/>
      <c r="CY55" s="4"/>
      <c r="CZ55" s="4"/>
      <c r="DA55" s="4"/>
      <c r="DB55" s="4"/>
      <c r="DC55" s="5"/>
      <c r="DD55" s="5"/>
      <c r="DE55" s="5"/>
      <c r="DF55" s="5"/>
      <c r="DG55" s="5"/>
      <c r="DH55" s="4"/>
      <c r="DI55" s="4"/>
      <c r="DJ55" s="4"/>
      <c r="DK55" s="4"/>
      <c r="DL55" s="4"/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0.64444499999999993</v>
      </c>
      <c r="FQ55" s="4">
        <f t="shared" si="1"/>
        <v>0.71486499999999997</v>
      </c>
      <c r="FR55" s="4">
        <f t="shared" si="2"/>
        <v>3.6274999999999995E-2</v>
      </c>
      <c r="FS55" s="4">
        <f t="shared" si="3"/>
        <v>0.84165500000000004</v>
      </c>
      <c r="FT55" s="4">
        <f t="shared" si="4"/>
        <v>0.97574499999999986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k=10,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/>
      <c r="CE56" s="4"/>
      <c r="CF56" s="4"/>
      <c r="CG56" s="4"/>
      <c r="CH56" s="4"/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/>
      <c r="CT56" s="5"/>
      <c r="CU56" s="5"/>
      <c r="CV56" s="5"/>
      <c r="CW56" s="5"/>
      <c r="CX56" s="4"/>
      <c r="CY56" s="4"/>
      <c r="CZ56" s="4"/>
      <c r="DA56" s="4"/>
      <c r="DB56" s="4"/>
      <c r="DC56" s="5"/>
      <c r="DD56" s="5"/>
      <c r="DE56" s="5"/>
      <c r="DF56" s="5"/>
      <c r="DG56" s="5"/>
      <c r="DH56" s="4"/>
      <c r="DI56" s="4"/>
      <c r="DJ56" s="4"/>
      <c r="DK56" s="4"/>
      <c r="DL56" s="4"/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0.62692999999999999</v>
      </c>
      <c r="FQ56" s="4">
        <f t="shared" si="1"/>
        <v>0.67473499999999986</v>
      </c>
      <c r="FR56" s="4">
        <f t="shared" si="2"/>
        <v>0.18837000000000004</v>
      </c>
      <c r="FS56" s="4">
        <f t="shared" si="3"/>
        <v>0.82598499999999997</v>
      </c>
      <c r="FT56" s="4">
        <f t="shared" si="4"/>
        <v>1.2215E-2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k=5,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/>
      <c r="CE57" s="4"/>
      <c r="CF57" s="4"/>
      <c r="CG57" s="4"/>
      <c r="CH57" s="4"/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/>
      <c r="CT57" s="5"/>
      <c r="CU57" s="5"/>
      <c r="CV57" s="5"/>
      <c r="CW57" s="5"/>
      <c r="CX57" s="4"/>
      <c r="CY57" s="4"/>
      <c r="CZ57" s="4"/>
      <c r="DA57" s="4"/>
      <c r="DB57" s="4"/>
      <c r="DC57" s="5"/>
      <c r="DD57" s="5"/>
      <c r="DE57" s="5"/>
      <c r="DF57" s="5"/>
      <c r="DG57" s="5"/>
      <c r="DH57" s="4"/>
      <c r="DI57" s="4"/>
      <c r="DJ57" s="4"/>
      <c r="DK57" s="4"/>
      <c r="DL57" s="4"/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0.63437999999999994</v>
      </c>
      <c r="FQ57" s="4">
        <f t="shared" si="1"/>
        <v>0.69254000000000016</v>
      </c>
      <c r="FR57" s="4">
        <f t="shared" si="2"/>
        <v>0.177005</v>
      </c>
      <c r="FS57" s="4">
        <f t="shared" si="3"/>
        <v>0.84121500000000005</v>
      </c>
      <c r="FT57" s="4">
        <f t="shared" si="4"/>
        <v>7.5999999999999983E-3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k=15,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/>
      <c r="CE58" s="4"/>
      <c r="CF58" s="4"/>
      <c r="CG58" s="4"/>
      <c r="CH58" s="4"/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/>
      <c r="CT58" s="5"/>
      <c r="CU58" s="5"/>
      <c r="CV58" s="5"/>
      <c r="CW58" s="5"/>
      <c r="CX58" s="4"/>
      <c r="CY58" s="4"/>
      <c r="CZ58" s="4"/>
      <c r="DA58" s="4"/>
      <c r="DB58" s="4"/>
      <c r="DC58" s="5"/>
      <c r="DD58" s="5"/>
      <c r="DE58" s="5"/>
      <c r="DF58" s="5"/>
      <c r="DG58" s="5"/>
      <c r="DH58" s="4"/>
      <c r="DI58" s="4"/>
      <c r="DJ58" s="4"/>
      <c r="DK58" s="4"/>
      <c r="DL58" s="4"/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0.6425249999999999</v>
      </c>
      <c r="FQ58" s="4">
        <f t="shared" si="1"/>
        <v>0.7089700000000001</v>
      </c>
      <c r="FR58" s="4">
        <f t="shared" si="2"/>
        <v>0.16459499999999999</v>
      </c>
      <c r="FS58" s="4">
        <f t="shared" si="3"/>
        <v>0.84334499999999968</v>
      </c>
      <c r="FT58" s="4">
        <f t="shared" si="4"/>
        <v>9.8249999999999969E-3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k=5,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/>
      <c r="CE59" s="4"/>
      <c r="CF59" s="4"/>
      <c r="CG59" s="4"/>
      <c r="CH59" s="4"/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/>
      <c r="CT59" s="5"/>
      <c r="CU59" s="5"/>
      <c r="CV59" s="5"/>
      <c r="CW59" s="5"/>
      <c r="CX59" s="4"/>
      <c r="CY59" s="4"/>
      <c r="CZ59" s="4"/>
      <c r="DA59" s="4"/>
      <c r="DB59" s="4"/>
      <c r="DC59" s="5"/>
      <c r="DD59" s="5"/>
      <c r="DE59" s="5"/>
      <c r="DF59" s="5"/>
      <c r="DG59" s="5"/>
      <c r="DH59" s="4"/>
      <c r="DI59" s="4"/>
      <c r="DJ59" s="4"/>
      <c r="DK59" s="4"/>
      <c r="DL59" s="4"/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0.62879000000000018</v>
      </c>
      <c r="FQ59" s="4">
        <f t="shared" si="1"/>
        <v>0.68768499999999999</v>
      </c>
      <c r="FR59" s="4">
        <f t="shared" si="2"/>
        <v>0.19109500000000001</v>
      </c>
      <c r="FS59" s="4">
        <f t="shared" si="3"/>
        <v>0.8556149999999999</v>
      </c>
      <c r="FT59" s="4">
        <f t="shared" si="4"/>
        <v>0.30585000000000001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k=5,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/>
      <c r="CE60" s="4"/>
      <c r="CF60" s="4"/>
      <c r="CG60" s="4"/>
      <c r="CH60" s="4"/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/>
      <c r="CT60" s="5"/>
      <c r="CU60" s="5"/>
      <c r="CV60" s="5"/>
      <c r="CW60" s="5"/>
      <c r="CX60" s="4"/>
      <c r="CY60" s="4"/>
      <c r="CZ60" s="4"/>
      <c r="DA60" s="4"/>
      <c r="DB60" s="4"/>
      <c r="DC60" s="5"/>
      <c r="DD60" s="5"/>
      <c r="DE60" s="5"/>
      <c r="DF60" s="5"/>
      <c r="DG60" s="5"/>
      <c r="DH60" s="4"/>
      <c r="DI60" s="4"/>
      <c r="DJ60" s="4"/>
      <c r="DK60" s="4"/>
      <c r="DL60" s="4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0.63438000000000005</v>
      </c>
      <c r="FQ60" s="4">
        <f t="shared" si="1"/>
        <v>0.70608000000000004</v>
      </c>
      <c r="FR60" s="4">
        <f t="shared" si="2"/>
        <v>0.17734499999999997</v>
      </c>
      <c r="FS60" s="4">
        <f t="shared" si="3"/>
        <v>0.8676600000000001</v>
      </c>
      <c r="FT60" s="4">
        <f t="shared" si="4"/>
        <v>8.7899999999999992E-3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/>
      <c r="CE61" s="4"/>
      <c r="CF61" s="4"/>
      <c r="CG61" s="4"/>
      <c r="CH61" s="4"/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/>
      <c r="CT61" s="5"/>
      <c r="CU61" s="5"/>
      <c r="CV61" s="5"/>
      <c r="CW61" s="5"/>
      <c r="CX61" s="4"/>
      <c r="CY61" s="4"/>
      <c r="CZ61" s="4"/>
      <c r="DA61" s="4"/>
      <c r="DB61" s="4"/>
      <c r="DC61" s="5"/>
      <c r="DD61" s="5"/>
      <c r="DE61" s="5"/>
      <c r="DF61" s="5"/>
      <c r="DG61" s="5"/>
      <c r="DH61" s="4"/>
      <c r="DI61" s="4"/>
      <c r="DJ61" s="4"/>
      <c r="DK61" s="4"/>
      <c r="DL61" s="4"/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0.64061000000000012</v>
      </c>
      <c r="FQ61" s="4">
        <f t="shared" si="1"/>
        <v>0.71911500000000017</v>
      </c>
      <c r="FR61" s="4">
        <f t="shared" si="2"/>
        <v>0.16913</v>
      </c>
      <c r="FS61" s="4">
        <f t="shared" si="3"/>
        <v>0.90166000000000002</v>
      </c>
      <c r="FT61" s="4">
        <f t="shared" si="4"/>
        <v>1.0024999999999999E-2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k=5,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/>
      <c r="CE62" s="4"/>
      <c r="CF62" s="4"/>
      <c r="CG62" s="4"/>
      <c r="CH62" s="4"/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/>
      <c r="CT62" s="5"/>
      <c r="CU62" s="5"/>
      <c r="CV62" s="5"/>
      <c r="CW62" s="5"/>
      <c r="CX62" s="4"/>
      <c r="CY62" s="4"/>
      <c r="CZ62" s="4"/>
      <c r="DA62" s="4"/>
      <c r="DB62" s="4"/>
      <c r="DC62" s="5"/>
      <c r="DD62" s="5"/>
      <c r="DE62" s="5"/>
      <c r="DF62" s="5"/>
      <c r="DG62" s="5"/>
      <c r="DH62" s="4"/>
      <c r="DI62" s="4"/>
      <c r="DJ62" s="4"/>
      <c r="DK62" s="4"/>
      <c r="DL62" s="4"/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0.63617999999999997</v>
      </c>
      <c r="FQ62" s="4">
        <f t="shared" si="1"/>
        <v>0.70908000000000004</v>
      </c>
      <c r="FR62" s="4">
        <f t="shared" si="2"/>
        <v>0.14686000000000002</v>
      </c>
      <c r="FS62" s="4">
        <f t="shared" si="3"/>
        <v>0.83259000000000005</v>
      </c>
      <c r="FT62" s="4">
        <f t="shared" si="4"/>
        <v>1.3450000000000004E-2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k=5,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/>
      <c r="CE63" s="4"/>
      <c r="CF63" s="4"/>
      <c r="CG63" s="4"/>
      <c r="CH63" s="4"/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/>
      <c r="CT63" s="5"/>
      <c r="CU63" s="5"/>
      <c r="CV63" s="5"/>
      <c r="CW63" s="5"/>
      <c r="CX63" s="4"/>
      <c r="CY63" s="4"/>
      <c r="CZ63" s="4"/>
      <c r="DA63" s="4"/>
      <c r="DB63" s="4"/>
      <c r="DC63" s="5"/>
      <c r="DD63" s="5"/>
      <c r="DE63" s="5"/>
      <c r="DF63" s="5"/>
      <c r="DG63" s="5"/>
      <c r="DH63" s="4"/>
      <c r="DI63" s="4"/>
      <c r="DJ63" s="4"/>
      <c r="DK63" s="4"/>
      <c r="DL63" s="4"/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0.63866000000000001</v>
      </c>
      <c r="FQ63" s="4">
        <f t="shared" si="1"/>
        <v>0.70901000000000003</v>
      </c>
      <c r="FR63" s="4">
        <f t="shared" si="2"/>
        <v>0.15955500000000003</v>
      </c>
      <c r="FS63" s="4">
        <f t="shared" si="3"/>
        <v>0.86563000000000001</v>
      </c>
      <c r="FT63" s="4">
        <f t="shared" si="4"/>
        <v>9.9150000000000002E-3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k=15,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/>
      <c r="CE64" s="4"/>
      <c r="CF64" s="4"/>
      <c r="CG64" s="4"/>
      <c r="CH64" s="4"/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/>
      <c r="CT64" s="5"/>
      <c r="CU64" s="5"/>
      <c r="CV64" s="5"/>
      <c r="CW64" s="5"/>
      <c r="CX64" s="4"/>
      <c r="CY64" s="4"/>
      <c r="CZ64" s="4"/>
      <c r="DA64" s="4"/>
      <c r="DB64" s="4"/>
      <c r="DC64" s="5"/>
      <c r="DD64" s="5"/>
      <c r="DE64" s="5"/>
      <c r="DF64" s="5"/>
      <c r="DG64" s="5"/>
      <c r="DH64" s="4"/>
      <c r="DI64" s="4"/>
      <c r="DJ64" s="4"/>
      <c r="DK64" s="4"/>
      <c r="DL64" s="4"/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0.63124500000000006</v>
      </c>
      <c r="FQ64" s="4">
        <f t="shared" si="1"/>
        <v>0.69394999999999984</v>
      </c>
      <c r="FR64" s="4">
        <f t="shared" si="2"/>
        <v>0.15099000000000001</v>
      </c>
      <c r="FS64" s="4">
        <f t="shared" si="3"/>
        <v>0.8114650000000001</v>
      </c>
      <c r="FT64" s="4">
        <f t="shared" si="4"/>
        <v>2.0370000000000006E-2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k=15,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/>
      <c r="CE65" s="4"/>
      <c r="CF65" s="4"/>
      <c r="CG65" s="4"/>
      <c r="CH65" s="4"/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/>
      <c r="CT65" s="5"/>
      <c r="CU65" s="5"/>
      <c r="CV65" s="5"/>
      <c r="CW65" s="5"/>
      <c r="CX65" s="4"/>
      <c r="CY65" s="4"/>
      <c r="CZ65" s="4"/>
      <c r="DA65" s="4"/>
      <c r="DB65" s="4"/>
      <c r="DC65" s="5"/>
      <c r="DD65" s="5"/>
      <c r="DE65" s="5"/>
      <c r="DF65" s="5"/>
      <c r="DG65" s="5"/>
      <c r="DH65" s="4"/>
      <c r="DI65" s="4"/>
      <c r="DJ65" s="4"/>
      <c r="DK65" s="4"/>
      <c r="DL65" s="4"/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0.64737</v>
      </c>
      <c r="FQ65" s="4">
        <f t="shared" si="1"/>
        <v>0.71430499999999997</v>
      </c>
      <c r="FR65" s="4">
        <f t="shared" si="2"/>
        <v>0.15390000000000001</v>
      </c>
      <c r="FS65" s="4">
        <f t="shared" si="3"/>
        <v>0.81138499999999991</v>
      </c>
      <c r="FT65" s="4">
        <f t="shared" si="4"/>
        <v>7.6049999999999989E-3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r=0.6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k=15,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/>
      <c r="CE66" s="4"/>
      <c r="CF66" s="4"/>
      <c r="CG66" s="4"/>
      <c r="CH66" s="4"/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/>
      <c r="CT66" s="5"/>
      <c r="CU66" s="5"/>
      <c r="CV66" s="5"/>
      <c r="CW66" s="5"/>
      <c r="CX66" s="4"/>
      <c r="CY66" s="4"/>
      <c r="CZ66" s="4"/>
      <c r="DA66" s="4"/>
      <c r="DB66" s="4"/>
      <c r="DC66" s="5"/>
      <c r="DD66" s="5"/>
      <c r="DE66" s="5"/>
      <c r="DF66" s="5"/>
      <c r="DG66" s="5"/>
      <c r="DH66" s="4"/>
      <c r="DI66" s="4"/>
      <c r="DJ66" s="4"/>
      <c r="DK66" s="4"/>
      <c r="DL66" s="4"/>
      <c r="DM66" s="5"/>
      <c r="DN66" s="5"/>
      <c r="DO66" s="5"/>
      <c r="DP66" s="5"/>
      <c r="DQ66" s="5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0.63796999999999993</v>
      </c>
      <c r="FQ66" s="4">
        <f t="shared" si="1"/>
        <v>0.71341999999999994</v>
      </c>
      <c r="FR66" s="4">
        <f t="shared" si="2"/>
        <v>0.16049999999999998</v>
      </c>
      <c r="FS66" s="4">
        <f t="shared" si="3"/>
        <v>0.86441500000000016</v>
      </c>
      <c r="FT66" s="4">
        <f t="shared" si="4"/>
        <v>1.1685000000000001E-2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/>
      <c r="CE67" s="4"/>
      <c r="CF67" s="4"/>
      <c r="CG67" s="4"/>
      <c r="CH67" s="4"/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/>
      <c r="CT67" s="5"/>
      <c r="CU67" s="5"/>
      <c r="CV67" s="5"/>
      <c r="CW67" s="5"/>
      <c r="CX67" s="4"/>
      <c r="CY67" s="4"/>
      <c r="CZ67" s="4"/>
      <c r="DA67" s="4"/>
      <c r="DB67" s="4"/>
      <c r="DC67" s="5"/>
      <c r="DD67" s="5"/>
      <c r="DE67" s="5"/>
      <c r="DF67" s="5"/>
      <c r="DG67" s="5"/>
      <c r="DH67" s="4"/>
      <c r="DI67" s="4"/>
      <c r="DJ67" s="4"/>
      <c r="DK67" s="4"/>
      <c r="DL67" s="4"/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0.64110499999999992</v>
      </c>
      <c r="FQ67" s="4">
        <f t="shared" si="1"/>
        <v>0.72994500000000007</v>
      </c>
      <c r="FR67" s="4">
        <f t="shared" si="2"/>
        <v>0.21279500000000001</v>
      </c>
      <c r="FS67" s="4">
        <f t="shared" si="3"/>
        <v>0.92624499999999999</v>
      </c>
      <c r="FT67" s="4">
        <f t="shared" si="4"/>
        <v>3.7949999999999998E-3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k=15,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/>
      <c r="CT68" s="5"/>
      <c r="CU68" s="5"/>
      <c r="CV68" s="5"/>
      <c r="CW68" s="5"/>
      <c r="CX68" s="4"/>
      <c r="CY68" s="4"/>
      <c r="CZ68" s="4"/>
      <c r="DA68" s="4"/>
      <c r="DB68" s="4"/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/>
      <c r="DI68" s="4"/>
      <c r="DJ68" s="4"/>
      <c r="DK68" s="4"/>
      <c r="DL68" s="4"/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0.64077727272727281</v>
      </c>
      <c r="FQ68" s="4">
        <f t="shared" si="1"/>
        <v>0.72748636363636343</v>
      </c>
      <c r="FR68" s="4">
        <f t="shared" si="2"/>
        <v>0.21171363636363638</v>
      </c>
      <c r="FS68" s="4">
        <f t="shared" si="3"/>
        <v>0.92820909090909087</v>
      </c>
      <c r="FT68" s="4">
        <f t="shared" si="4"/>
        <v>6.5318181818181812E-3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k=5, r=0.3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/>
      <c r="CE69" s="4"/>
      <c r="CF69" s="4"/>
      <c r="CG69" s="4"/>
      <c r="CH69" s="4"/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/>
      <c r="CT69" s="5"/>
      <c r="CU69" s="5"/>
      <c r="CV69" s="5"/>
      <c r="CW69" s="5"/>
      <c r="CX69" s="4"/>
      <c r="CY69" s="4"/>
      <c r="CZ69" s="4"/>
      <c r="DA69" s="4"/>
      <c r="DB69" s="4"/>
      <c r="DC69" s="5"/>
      <c r="DD69" s="5"/>
      <c r="DE69" s="5"/>
      <c r="DF69" s="5"/>
      <c r="DG69" s="5"/>
      <c r="DH69" s="4"/>
      <c r="DI69" s="4"/>
      <c r="DJ69" s="4"/>
      <c r="DK69" s="4"/>
      <c r="DL69" s="4"/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0.64105999999999996</v>
      </c>
      <c r="FQ69" s="4">
        <f t="shared" si="1"/>
        <v>0.73233499999999996</v>
      </c>
      <c r="FR69" s="4">
        <f t="shared" si="2"/>
        <v>0.21831500000000004</v>
      </c>
      <c r="FS69" s="4">
        <f t="shared" si="3"/>
        <v>0.92624499999999999</v>
      </c>
      <c r="FT69" s="4">
        <f t="shared" si="4"/>
        <v>6.3799999999999994E-3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k=15,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/>
      <c r="CE70" s="4"/>
      <c r="CF70" s="4"/>
      <c r="CG70" s="4"/>
      <c r="CH70" s="4"/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/>
      <c r="CT70" s="5"/>
      <c r="CU70" s="5"/>
      <c r="CV70" s="5"/>
      <c r="CW70" s="5"/>
      <c r="CX70" s="4"/>
      <c r="CY70" s="4"/>
      <c r="CZ70" s="4"/>
      <c r="DA70" s="4"/>
      <c r="DB70" s="4"/>
      <c r="DC70" s="5"/>
      <c r="DD70" s="5"/>
      <c r="DE70" s="5"/>
      <c r="DF70" s="5"/>
      <c r="DG70" s="5"/>
      <c r="DH70" s="4"/>
      <c r="DI70" s="4"/>
      <c r="DJ70" s="4"/>
      <c r="DK70" s="4"/>
      <c r="DL70" s="4"/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0.63909000000000005</v>
      </c>
      <c r="FQ70" s="4">
        <f t="shared" si="1"/>
        <v>0.71916500000000005</v>
      </c>
      <c r="FR70" s="4">
        <f t="shared" si="2"/>
        <v>0.21064000000000002</v>
      </c>
      <c r="FS70" s="4">
        <f t="shared" si="3"/>
        <v>0.92624499999999999</v>
      </c>
      <c r="FT70" s="4">
        <f t="shared" si="4"/>
        <v>6.134999999999999E-3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k=15,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/>
      <c r="CE71" s="4"/>
      <c r="CF71" s="4"/>
      <c r="CG71" s="4"/>
      <c r="CH71" s="4"/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/>
      <c r="CT71" s="5"/>
      <c r="CU71" s="5"/>
      <c r="CV71" s="5"/>
      <c r="CW71" s="5"/>
      <c r="CX71" s="4"/>
      <c r="CY71" s="4"/>
      <c r="CZ71" s="4"/>
      <c r="DA71" s="4"/>
      <c r="DB71" s="4"/>
      <c r="DC71" s="5"/>
      <c r="DD71" s="5"/>
      <c r="DE71" s="5"/>
      <c r="DF71" s="5"/>
      <c r="DG71" s="5"/>
      <c r="DH71" s="4"/>
      <c r="DI71" s="4"/>
      <c r="DJ71" s="4"/>
      <c r="DK71" s="4"/>
      <c r="DL71" s="4"/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0.64100500000000005</v>
      </c>
      <c r="FQ71" s="4">
        <f t="shared" ref="FQ71:FQ137" si="7">AVERAGEIFS(B71:FO71,metrics.est,"MSE")</f>
        <v>0.72977999999999976</v>
      </c>
      <c r="FR71" s="4">
        <f t="shared" ref="FR71:FR137" si="8">AVERAGEIFS(B71:FO71,metrics.est,"R")</f>
        <v>0.21667</v>
      </c>
      <c r="FS71" s="4">
        <f t="shared" ref="FS71:FS137" si="9">AVERAGEIFS(B71:FO71,metrics.est,"Coverage")</f>
        <v>0.92624499999999999</v>
      </c>
      <c r="FT71" s="4">
        <f t="shared" ref="FT71:FT137" si="10">AVERAGEIFS(B71:FO71,metrics.est,"Time")</f>
        <v>5.3299999999999997E-3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k=15,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/>
      <c r="CE72" s="4"/>
      <c r="CF72" s="4"/>
      <c r="CG72" s="4"/>
      <c r="CH72" s="4"/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/>
      <c r="CT72" s="5"/>
      <c r="CU72" s="5"/>
      <c r="CV72" s="5"/>
      <c r="CW72" s="5"/>
      <c r="CX72" s="4"/>
      <c r="CY72" s="4"/>
      <c r="CZ72" s="4"/>
      <c r="DA72" s="4"/>
      <c r="DB72" s="4"/>
      <c r="DC72" s="5"/>
      <c r="DD72" s="5"/>
      <c r="DE72" s="5"/>
      <c r="DF72" s="5"/>
      <c r="DG72" s="5"/>
      <c r="DH72" s="4"/>
      <c r="DI72" s="4"/>
      <c r="DJ72" s="4"/>
      <c r="DK72" s="4"/>
      <c r="DL72" s="4"/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0.63952000000000009</v>
      </c>
      <c r="FQ72" s="4">
        <f t="shared" si="7"/>
        <v>0.72590500000000002</v>
      </c>
      <c r="FR72" s="4">
        <f t="shared" si="8"/>
        <v>0.21647999999999995</v>
      </c>
      <c r="FS72" s="4">
        <f t="shared" si="9"/>
        <v>0.92624499999999999</v>
      </c>
      <c r="FT72" s="4">
        <f t="shared" si="10"/>
        <v>3.8549999999999986E-3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/>
      <c r="CE73" s="4"/>
      <c r="CF73" s="4"/>
      <c r="CG73" s="4"/>
      <c r="CH73" s="4"/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/>
      <c r="CT73" s="5"/>
      <c r="CU73" s="5"/>
      <c r="CV73" s="5"/>
      <c r="CW73" s="5"/>
      <c r="CX73" s="4"/>
      <c r="CY73" s="4"/>
      <c r="CZ73" s="4"/>
      <c r="DA73" s="4"/>
      <c r="DB73" s="4"/>
      <c r="DC73" s="5"/>
      <c r="DD73" s="5"/>
      <c r="DE73" s="5"/>
      <c r="DF73" s="5"/>
      <c r="DG73" s="5"/>
      <c r="DH73" s="4"/>
      <c r="DI73" s="4"/>
      <c r="DJ73" s="4"/>
      <c r="DK73" s="4"/>
      <c r="DL73" s="4"/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0.640405</v>
      </c>
      <c r="FQ73" s="4">
        <f t="shared" si="7"/>
        <v>0.73017500000000013</v>
      </c>
      <c r="FR73" s="4">
        <f t="shared" si="8"/>
        <v>0.20996500000000004</v>
      </c>
      <c r="FS73" s="4">
        <f t="shared" si="9"/>
        <v>0.92624499999999999</v>
      </c>
      <c r="FT73" s="4">
        <f t="shared" si="10"/>
        <v>3.725E-3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/>
      <c r="CE74" s="4"/>
      <c r="CF74" s="4"/>
      <c r="CG74" s="4"/>
      <c r="CH74" s="4"/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/>
      <c r="CT74" s="5"/>
      <c r="CU74" s="5"/>
      <c r="CV74" s="5"/>
      <c r="CW74" s="5"/>
      <c r="CX74" s="4"/>
      <c r="CY74" s="4"/>
      <c r="CZ74" s="4"/>
      <c r="DA74" s="4"/>
      <c r="DB74" s="4"/>
      <c r="DC74" s="5"/>
      <c r="DD74" s="5"/>
      <c r="DE74" s="5"/>
      <c r="DF74" s="5"/>
      <c r="DG74" s="5"/>
      <c r="DH74" s="4"/>
      <c r="DI74" s="4"/>
      <c r="DJ74" s="4"/>
      <c r="DK74" s="4"/>
      <c r="DL74" s="4"/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0.63902999999999988</v>
      </c>
      <c r="FQ74" s="4">
        <f t="shared" si="7"/>
        <v>0.71858499999999992</v>
      </c>
      <c r="FR74" s="4">
        <f t="shared" si="8"/>
        <v>0.21099999999999999</v>
      </c>
      <c r="FS74" s="4">
        <f t="shared" si="9"/>
        <v>0.92624499999999999</v>
      </c>
      <c r="FT74" s="4">
        <f t="shared" si="10"/>
        <v>3.8249999999999994E-3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k=15,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/>
      <c r="CE75" s="4"/>
      <c r="CF75" s="4"/>
      <c r="CG75" s="4"/>
      <c r="CH75" s="4"/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/>
      <c r="CT75" s="5"/>
      <c r="CU75" s="5"/>
      <c r="CV75" s="5"/>
      <c r="CW75" s="5"/>
      <c r="CX75" s="4"/>
      <c r="CY75" s="4"/>
      <c r="CZ75" s="4"/>
      <c r="DA75" s="4"/>
      <c r="DB75" s="4"/>
      <c r="DC75" s="5"/>
      <c r="DD75" s="5"/>
      <c r="DE75" s="5"/>
      <c r="DF75" s="5"/>
      <c r="DG75" s="5"/>
      <c r="DH75" s="4"/>
      <c r="DI75" s="4"/>
      <c r="DJ75" s="4"/>
      <c r="DK75" s="4"/>
      <c r="DL75" s="4"/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0.64188000000000001</v>
      </c>
      <c r="FQ75" s="4">
        <f t="shared" si="7"/>
        <v>0.73342499999999999</v>
      </c>
      <c r="FR75" s="4">
        <f t="shared" si="8"/>
        <v>0.21554500000000001</v>
      </c>
      <c r="FS75" s="4">
        <f t="shared" si="9"/>
        <v>0.92624499999999999</v>
      </c>
      <c r="FT75" s="4">
        <f t="shared" si="10"/>
        <v>3.9950000000000003E-3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/>
      <c r="CE76" s="4"/>
      <c r="CF76" s="4"/>
      <c r="CG76" s="4"/>
      <c r="CH76" s="4"/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/>
      <c r="CT76" s="5"/>
      <c r="CU76" s="5"/>
      <c r="CV76" s="5"/>
      <c r="CW76" s="5"/>
      <c r="CX76" s="4"/>
      <c r="CY76" s="4"/>
      <c r="CZ76" s="4"/>
      <c r="DA76" s="4"/>
      <c r="DB76" s="4"/>
      <c r="DC76" s="5"/>
      <c r="DD76" s="5"/>
      <c r="DE76" s="5"/>
      <c r="DF76" s="5"/>
      <c r="DG76" s="5"/>
      <c r="DH76" s="4"/>
      <c r="DI76" s="4"/>
      <c r="DJ76" s="4"/>
      <c r="DK76" s="4"/>
      <c r="DL76" s="4"/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0.64280499999999996</v>
      </c>
      <c r="FQ76" s="4">
        <f t="shared" si="7"/>
        <v>0.73056500000000002</v>
      </c>
      <c r="FR76" s="4">
        <f t="shared" si="8"/>
        <v>0.20485999999999996</v>
      </c>
      <c r="FS76" s="4">
        <f t="shared" si="9"/>
        <v>0.92624499999999999</v>
      </c>
      <c r="FT76" s="4">
        <f t="shared" si="10"/>
        <v>3.7049999999999991E-3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/>
      <c r="CE77" s="4"/>
      <c r="CF77" s="4"/>
      <c r="CG77" s="4"/>
      <c r="CH77" s="4"/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/>
      <c r="CT77" s="5"/>
      <c r="CU77" s="5"/>
      <c r="CV77" s="5"/>
      <c r="CW77" s="5"/>
      <c r="CX77" s="4"/>
      <c r="CY77" s="4"/>
      <c r="CZ77" s="4"/>
      <c r="DA77" s="4"/>
      <c r="DB77" s="4"/>
      <c r="DC77" s="5"/>
      <c r="DD77" s="5"/>
      <c r="DE77" s="5"/>
      <c r="DF77" s="5"/>
      <c r="DG77" s="5"/>
      <c r="DH77" s="4"/>
      <c r="DI77" s="4"/>
      <c r="DJ77" s="4"/>
      <c r="DK77" s="4"/>
      <c r="DL77" s="4"/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0.79144000000000003</v>
      </c>
      <c r="FQ77" s="4">
        <f t="shared" si="7"/>
        <v>1.0291450000000002</v>
      </c>
      <c r="FR77" s="4">
        <f t="shared" si="8"/>
        <v>0.19320999999999997</v>
      </c>
      <c r="FS77" s="4">
        <f t="shared" si="9"/>
        <v>0.90315499999999993</v>
      </c>
      <c r="FT77" s="4">
        <f t="shared" si="10"/>
        <v>3.919999999999999E-3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k=15,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/>
      <c r="CE78" s="4"/>
      <c r="CF78" s="4"/>
      <c r="CG78" s="4"/>
      <c r="CH78" s="4"/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/>
      <c r="CT78" s="5"/>
      <c r="CU78" s="5"/>
      <c r="CV78" s="5"/>
      <c r="CW78" s="5"/>
      <c r="CX78" s="4"/>
      <c r="CY78" s="4"/>
      <c r="CZ78" s="4"/>
      <c r="DA78" s="4"/>
      <c r="DB78" s="4"/>
      <c r="DC78" s="5"/>
      <c r="DD78" s="5"/>
      <c r="DE78" s="5"/>
      <c r="DF78" s="5"/>
      <c r="DG78" s="5"/>
      <c r="DH78" s="4"/>
      <c r="DI78" s="4"/>
      <c r="DJ78" s="4"/>
      <c r="DK78" s="4"/>
      <c r="DL78" s="4"/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0.64168499999999995</v>
      </c>
      <c r="FQ78" s="4">
        <f t="shared" si="7"/>
        <v>0.72973500000000002</v>
      </c>
      <c r="FR78" s="4">
        <f t="shared" si="8"/>
        <v>0.21309999999999998</v>
      </c>
      <c r="FS78" s="4">
        <f t="shared" si="9"/>
        <v>0.92624499999999999</v>
      </c>
      <c r="FT78" s="4">
        <f t="shared" si="10"/>
        <v>4.6899999999999997E-3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/>
      <c r="CT79" s="5"/>
      <c r="CU79" s="5"/>
      <c r="CV79" s="5"/>
      <c r="CW79" s="5"/>
      <c r="CX79" s="4"/>
      <c r="CY79" s="4"/>
      <c r="CZ79" s="4"/>
      <c r="DA79" s="4"/>
      <c r="DB79" s="4"/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/>
      <c r="DI79" s="4"/>
      <c r="DJ79" s="4"/>
      <c r="DK79" s="4"/>
      <c r="DL79" s="4"/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0.63433181818181827</v>
      </c>
      <c r="FQ79" s="4">
        <f t="shared" si="7"/>
        <v>0.71095909090909093</v>
      </c>
      <c r="FR79" s="4">
        <f t="shared" si="8"/>
        <v>0.21771818181818181</v>
      </c>
      <c r="FS79" s="4">
        <f t="shared" si="9"/>
        <v>0.90708636363636364</v>
      </c>
      <c r="FT79" s="4">
        <f t="shared" si="10"/>
        <v>5.4318181818181826E-3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/>
      <c r="CE80" s="4"/>
      <c r="CF80" s="4"/>
      <c r="CG80" s="4"/>
      <c r="CH80" s="4"/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/>
      <c r="CT80" s="5"/>
      <c r="CU80" s="5"/>
      <c r="CV80" s="5"/>
      <c r="CW80" s="5"/>
      <c r="CX80" s="4"/>
      <c r="CY80" s="4"/>
      <c r="CZ80" s="4"/>
      <c r="DA80" s="4"/>
      <c r="DB80" s="4"/>
      <c r="DC80" s="5"/>
      <c r="DD80" s="5"/>
      <c r="DE80" s="5"/>
      <c r="DF80" s="5"/>
      <c r="DG80" s="5"/>
      <c r="DH80" s="4"/>
      <c r="DI80" s="4"/>
      <c r="DJ80" s="4"/>
      <c r="DK80" s="4"/>
      <c r="DL80" s="4"/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0.64094999999999991</v>
      </c>
      <c r="FQ80" s="4">
        <f t="shared" si="7"/>
        <v>0.7178500000000001</v>
      </c>
      <c r="FR80" s="4">
        <f t="shared" si="8"/>
        <v>0.20656500000000003</v>
      </c>
      <c r="FS80" s="4">
        <f t="shared" si="9"/>
        <v>0.90400999999999987</v>
      </c>
      <c r="FT80" s="4">
        <f t="shared" si="10"/>
        <v>3.8500000000000001E-3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k=15,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/>
      <c r="CE81" s="4"/>
      <c r="CF81" s="4"/>
      <c r="CG81" s="4"/>
      <c r="CH81" s="4"/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/>
      <c r="CT81" s="5"/>
      <c r="CU81" s="5"/>
      <c r="CV81" s="5"/>
      <c r="CW81" s="5"/>
      <c r="CX81" s="4"/>
      <c r="CY81" s="4"/>
      <c r="CZ81" s="4"/>
      <c r="DA81" s="4"/>
      <c r="DB81" s="4"/>
      <c r="DC81" s="5"/>
      <c r="DD81" s="5"/>
      <c r="DE81" s="5"/>
      <c r="DF81" s="5"/>
      <c r="DG81" s="5"/>
      <c r="DH81" s="4"/>
      <c r="DI81" s="4"/>
      <c r="DJ81" s="4"/>
      <c r="DK81" s="4"/>
      <c r="DL81" s="4"/>
      <c r="DM81" s="5"/>
      <c r="DN81" s="5"/>
      <c r="DO81" s="5"/>
      <c r="DP81" s="5"/>
      <c r="DQ81" s="5"/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0.64658500000000019</v>
      </c>
      <c r="FQ81" s="4">
        <f t="shared" si="7"/>
        <v>0.74667499999999998</v>
      </c>
      <c r="FR81" s="4">
        <f t="shared" si="8"/>
        <v>0.20788500000000004</v>
      </c>
      <c r="FS81" s="4">
        <f t="shared" si="9"/>
        <v>0.92327999999999988</v>
      </c>
      <c r="FT81" s="4">
        <f t="shared" si="10"/>
        <v>7.5599999999999999E-3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k=5, r=0.3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/>
      <c r="CE82" s="4"/>
      <c r="CF82" s="4"/>
      <c r="CG82" s="4"/>
      <c r="CH82" s="4"/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/>
      <c r="CT82" s="5"/>
      <c r="CU82" s="5"/>
      <c r="CV82" s="5"/>
      <c r="CW82" s="5"/>
      <c r="CX82" s="4"/>
      <c r="CY82" s="4"/>
      <c r="CZ82" s="4"/>
      <c r="DA82" s="4"/>
      <c r="DB82" s="4"/>
      <c r="DC82" s="5"/>
      <c r="DD82" s="5"/>
      <c r="DE82" s="5"/>
      <c r="DF82" s="5"/>
      <c r="DG82" s="5"/>
      <c r="DH82" s="4"/>
      <c r="DI82" s="4"/>
      <c r="DJ82" s="4"/>
      <c r="DK82" s="4"/>
      <c r="DL82" s="4"/>
      <c r="DM82" s="5"/>
      <c r="DN82" s="5"/>
      <c r="DO82" s="5"/>
      <c r="DP82" s="5"/>
      <c r="DQ82" s="5"/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0.62282499999999996</v>
      </c>
      <c r="FQ82" s="4">
        <f t="shared" si="7"/>
        <v>0.673265</v>
      </c>
      <c r="FR82" s="4">
        <f t="shared" si="8"/>
        <v>0.21693499999999996</v>
      </c>
      <c r="FS82" s="4">
        <f t="shared" si="9"/>
        <v>0.88597499999999996</v>
      </c>
      <c r="FT82" s="4">
        <f t="shared" si="10"/>
        <v>1.3639999999999999E-2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k=5, r=0.3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/>
      <c r="CE83" s="4"/>
      <c r="CF83" s="4"/>
      <c r="CG83" s="4"/>
      <c r="CH83" s="4"/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/>
      <c r="CT83" s="5"/>
      <c r="CU83" s="5"/>
      <c r="CV83" s="5"/>
      <c r="CW83" s="5"/>
      <c r="CX83" s="4"/>
      <c r="CY83" s="4"/>
      <c r="CZ83" s="4"/>
      <c r="DA83" s="4"/>
      <c r="DB83" s="4"/>
      <c r="DC83" s="5"/>
      <c r="DD83" s="5"/>
      <c r="DE83" s="5"/>
      <c r="DF83" s="5"/>
      <c r="DG83" s="5"/>
      <c r="DH83" s="4"/>
      <c r="DI83" s="4"/>
      <c r="DJ83" s="4"/>
      <c r="DK83" s="4"/>
      <c r="DL83" s="4"/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0.83954499999999987</v>
      </c>
      <c r="FQ83" s="4">
        <f t="shared" si="7"/>
        <v>1.1742800000000002</v>
      </c>
      <c r="FR83" s="4">
        <f t="shared" si="8"/>
        <v>0.12925999999999999</v>
      </c>
      <c r="FS83" s="4">
        <f t="shared" si="9"/>
        <v>0.63362999999999992</v>
      </c>
      <c r="FT83" s="4">
        <f t="shared" si="10"/>
        <v>4.1374999999999995E-2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k=10,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/>
      <c r="CT84" s="5"/>
      <c r="CU84" s="5"/>
      <c r="CV84" s="5"/>
      <c r="CW84" s="5"/>
      <c r="CX84" s="4"/>
      <c r="CY84" s="4"/>
      <c r="CZ84" s="4"/>
      <c r="DA84" s="4"/>
      <c r="DB84" s="4"/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/>
      <c r="DI84" s="4"/>
      <c r="DJ84" s="4"/>
      <c r="DK84" s="4"/>
      <c r="DL84" s="4"/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0.63125909090909083</v>
      </c>
      <c r="FQ84" s="4">
        <f t="shared" si="7"/>
        <v>0.69645909090909097</v>
      </c>
      <c r="FR84" s="4">
        <f t="shared" si="8"/>
        <v>0.21855454545454542</v>
      </c>
      <c r="FS84" s="4">
        <f t="shared" si="9"/>
        <v>0.87361818181818185</v>
      </c>
      <c r="FT84" s="4">
        <f t="shared" si="10"/>
        <v>7.4772727272727274E-3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k=15,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/>
      <c r="CE85" s="4"/>
      <c r="CF85" s="4"/>
      <c r="CG85" s="4"/>
      <c r="CH85" s="4"/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/>
      <c r="CT85" s="5"/>
      <c r="CU85" s="5"/>
      <c r="CV85" s="5"/>
      <c r="CW85" s="5"/>
      <c r="CX85" s="4"/>
      <c r="CY85" s="4"/>
      <c r="CZ85" s="4"/>
      <c r="DA85" s="4"/>
      <c r="DB85" s="4"/>
      <c r="DC85" s="5"/>
      <c r="DD85" s="5"/>
      <c r="DE85" s="5"/>
      <c r="DF85" s="5"/>
      <c r="DG85" s="5"/>
      <c r="DH85" s="4"/>
      <c r="DI85" s="4"/>
      <c r="DJ85" s="4"/>
      <c r="DK85" s="4"/>
      <c r="DL85" s="4"/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0.63629000000000002</v>
      </c>
      <c r="FQ85" s="4">
        <f t="shared" si="7"/>
        <v>0.70248500000000003</v>
      </c>
      <c r="FR85" s="4">
        <f t="shared" si="8"/>
        <v>0.20534000000000002</v>
      </c>
      <c r="FS85" s="4">
        <f t="shared" si="9"/>
        <v>0.87107000000000012</v>
      </c>
      <c r="FT85" s="4">
        <f t="shared" si="10"/>
        <v>6.9699999999999996E-3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k=15,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/>
      <c r="CE86" s="4"/>
      <c r="CF86" s="4"/>
      <c r="CG86" s="4"/>
      <c r="CH86" s="4"/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/>
      <c r="CT86" s="5"/>
      <c r="CU86" s="5"/>
      <c r="CV86" s="5"/>
      <c r="CW86" s="5"/>
      <c r="CX86" s="4"/>
      <c r="CY86" s="4"/>
      <c r="CZ86" s="4"/>
      <c r="DA86" s="4"/>
      <c r="DB86" s="4"/>
      <c r="DC86" s="5"/>
      <c r="DD86" s="5"/>
      <c r="DE86" s="5"/>
      <c r="DF86" s="5"/>
      <c r="DG86" s="5"/>
      <c r="DH86" s="4"/>
      <c r="DI86" s="4"/>
      <c r="DJ86" s="4"/>
      <c r="DK86" s="4"/>
      <c r="DL86" s="4"/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0.63411499999999998</v>
      </c>
      <c r="FQ86" s="4">
        <f t="shared" si="7"/>
        <v>0.69978999999999991</v>
      </c>
      <c r="FR86" s="4">
        <f t="shared" si="8"/>
        <v>0.21143499999999998</v>
      </c>
      <c r="FS86" s="4">
        <f t="shared" si="9"/>
        <v>0.87107000000000012</v>
      </c>
      <c r="FT86" s="4">
        <f t="shared" si="10"/>
        <v>6.8449999999999987E-3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/>
      <c r="CE87" s="4"/>
      <c r="CF87" s="4"/>
      <c r="CG87" s="4"/>
      <c r="CH87" s="4"/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/>
      <c r="CT87" s="5"/>
      <c r="CU87" s="5"/>
      <c r="CV87" s="5"/>
      <c r="CW87" s="5"/>
      <c r="CX87" s="4"/>
      <c r="CY87" s="4"/>
      <c r="CZ87" s="4"/>
      <c r="DA87" s="4"/>
      <c r="DB87" s="4"/>
      <c r="DC87" s="5"/>
      <c r="DD87" s="5"/>
      <c r="DE87" s="5"/>
      <c r="DF87" s="5"/>
      <c r="DG87" s="5"/>
      <c r="DH87" s="4"/>
      <c r="DI87" s="4"/>
      <c r="DJ87" s="4"/>
      <c r="DK87" s="4"/>
      <c r="DL87" s="4"/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0.63404499999999986</v>
      </c>
      <c r="FQ87" s="4">
        <f t="shared" si="7"/>
        <v>0.70950499999999994</v>
      </c>
      <c r="FR87" s="4">
        <f t="shared" si="8"/>
        <v>0.21709999999999999</v>
      </c>
      <c r="FS87" s="4">
        <f t="shared" si="9"/>
        <v>0.90400999999999987</v>
      </c>
      <c r="FT87" s="4">
        <f t="shared" si="10"/>
        <v>5.4399999999999995E-3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k=5,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/>
      <c r="CE88" s="4"/>
      <c r="CF88" s="4"/>
      <c r="CG88" s="4"/>
      <c r="CH88" s="4"/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/>
      <c r="CT88" s="5"/>
      <c r="CU88" s="5"/>
      <c r="CV88" s="5"/>
      <c r="CW88" s="5"/>
      <c r="CX88" s="4"/>
      <c r="CY88" s="4"/>
      <c r="CZ88" s="4"/>
      <c r="DA88" s="4"/>
      <c r="DB88" s="4"/>
      <c r="DC88" s="5"/>
      <c r="DD88" s="5"/>
      <c r="DE88" s="5"/>
      <c r="DF88" s="5"/>
      <c r="DG88" s="5"/>
      <c r="DH88" s="4"/>
      <c r="DI88" s="4"/>
      <c r="DJ88" s="4"/>
      <c r="DK88" s="4"/>
      <c r="DL88" s="4"/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0.6362549999999999</v>
      </c>
      <c r="FQ88" s="4">
        <f t="shared" si="7"/>
        <v>0.7120399999999999</v>
      </c>
      <c r="FR88" s="4">
        <f t="shared" si="8"/>
        <v>0.22020500000000004</v>
      </c>
      <c r="FS88" s="4">
        <f t="shared" si="9"/>
        <v>0.90400999999999987</v>
      </c>
      <c r="FT88" s="4">
        <f t="shared" si="10"/>
        <v>3.725E-3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k=5,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/>
      <c r="CE89" s="4"/>
      <c r="CF89" s="4"/>
      <c r="CG89" s="4"/>
      <c r="CH89" s="4"/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/>
      <c r="CT89" s="5"/>
      <c r="CU89" s="5"/>
      <c r="CV89" s="5"/>
      <c r="CW89" s="5"/>
      <c r="CX89" s="4"/>
      <c r="CY89" s="4"/>
      <c r="CZ89" s="4"/>
      <c r="DA89" s="4"/>
      <c r="DB89" s="4"/>
      <c r="DC89" s="5"/>
      <c r="DD89" s="5"/>
      <c r="DE89" s="5"/>
      <c r="DF89" s="5"/>
      <c r="DG89" s="5"/>
      <c r="DH89" s="4"/>
      <c r="DI89" s="4"/>
      <c r="DJ89" s="4"/>
      <c r="DK89" s="4"/>
      <c r="DL89" s="4"/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0.63555500000000009</v>
      </c>
      <c r="FQ89" s="4">
        <f t="shared" si="7"/>
        <v>0.71596499999999996</v>
      </c>
      <c r="FR89" s="4">
        <f t="shared" si="8"/>
        <v>0.21809500000000001</v>
      </c>
      <c r="FS89" s="4">
        <f t="shared" si="9"/>
        <v>0.90400999999999987</v>
      </c>
      <c r="FT89" s="4">
        <f t="shared" si="10"/>
        <v>9.1500000000000019E-3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k=15,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/>
      <c r="CE90" s="4"/>
      <c r="CF90" s="4"/>
      <c r="CG90" s="4"/>
      <c r="CH90" s="4"/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0.63663999999999998</v>
      </c>
      <c r="FQ90" s="4">
        <f t="shared" ref="FQ90" si="12">AVERAGEIFS(B90:FO90,metrics.est,"MSE")</f>
        <v>0.71675</v>
      </c>
      <c r="FR90" s="4">
        <f t="shared" ref="FR90" si="13">AVERAGEIFS(B90:FO90,metrics.est,"R")</f>
        <v>0.22087999999999997</v>
      </c>
      <c r="FS90" s="4">
        <f t="shared" ref="FS90" si="14">AVERAGEIFS(B90:FO90,metrics.est,"Coverage")</f>
        <v>0.90400999999999987</v>
      </c>
      <c r="FT90" s="4">
        <f t="shared" ref="FT90" si="15">AVERAGEIFS(B90:FO90,metrics.est,"Time")</f>
        <v>9.5149999999999992E-3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k=15,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/>
      <c r="CE91" s="4"/>
      <c r="CF91" s="4"/>
      <c r="CG91" s="4"/>
      <c r="CH91" s="4"/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0.63701499999999989</v>
      </c>
      <c r="FQ91" s="4">
        <f t="shared" ref="FQ91" si="17">AVERAGEIFS(B91:FO91,metrics.est,"MSE")</f>
        <v>0.71771000000000007</v>
      </c>
      <c r="FR91" s="4">
        <f t="shared" ref="FR91" si="18">AVERAGEIFS(B91:FO91,metrics.est,"R")</f>
        <v>0.21973000000000004</v>
      </c>
      <c r="FS91" s="4">
        <f t="shared" ref="FS91" si="19">AVERAGEIFS(B91:FO91,metrics.est,"Coverage")</f>
        <v>0.90400999999999987</v>
      </c>
      <c r="FT91" s="4">
        <f t="shared" ref="FT91" si="20">AVERAGEIFS(B91:FO91,metrics.est,"Time")</f>
        <v>9.5450000000000014E-3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k=5,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/>
      <c r="CT92" s="5"/>
      <c r="CU92" s="5"/>
      <c r="CV92" s="5"/>
      <c r="CW92" s="5"/>
      <c r="CX92" s="4"/>
      <c r="CY92" s="4"/>
      <c r="CZ92" s="4"/>
      <c r="DA92" s="4"/>
      <c r="DB92" s="4"/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/>
      <c r="DI92" s="4"/>
      <c r="DJ92" s="4"/>
      <c r="DK92" s="4"/>
      <c r="DL92" s="4"/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0.63598636363636363</v>
      </c>
      <c r="FQ92" s="4">
        <f t="shared" si="7"/>
        <v>0.71421363636363644</v>
      </c>
      <c r="FR92" s="4">
        <f t="shared" si="8"/>
        <v>0.22207272727272723</v>
      </c>
      <c r="FS92" s="4">
        <f t="shared" si="9"/>
        <v>0.90708636363636364</v>
      </c>
      <c r="FT92" s="4">
        <f t="shared" si="10"/>
        <v>5.063636363636363E-3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k=15,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/>
      <c r="CE93" s="4"/>
      <c r="CF93" s="4"/>
      <c r="CG93" s="4"/>
      <c r="CH93" s="4"/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/>
      <c r="CT93" s="5"/>
      <c r="CU93" s="5"/>
      <c r="CV93" s="5"/>
      <c r="CW93" s="5"/>
      <c r="CX93" s="4"/>
      <c r="CY93" s="4"/>
      <c r="CZ93" s="4"/>
      <c r="DA93" s="4"/>
      <c r="DB93" s="4"/>
      <c r="DC93" s="5"/>
      <c r="DD93" s="5"/>
      <c r="DE93" s="5"/>
      <c r="DF93" s="5"/>
      <c r="DG93" s="5"/>
      <c r="DH93" s="4"/>
      <c r="DI93" s="4"/>
      <c r="DJ93" s="4"/>
      <c r="DK93" s="4"/>
      <c r="DL93" s="4"/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0.65481</v>
      </c>
      <c r="FQ93" s="4">
        <f t="shared" si="7"/>
        <v>0.75256999999999996</v>
      </c>
      <c r="FR93" s="4">
        <f t="shared" si="8"/>
        <v>0.20877500000000002</v>
      </c>
      <c r="FS93" s="4">
        <f t="shared" si="9"/>
        <v>0.92624499999999999</v>
      </c>
      <c r="FT93" s="4">
        <f t="shared" si="10"/>
        <v>8.8040000000000035E-2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k=15,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/>
      <c r="CE94" s="4"/>
      <c r="CF94" s="4"/>
      <c r="CG94" s="4"/>
      <c r="CH94" s="4"/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/>
      <c r="CT94" s="5"/>
      <c r="CU94" s="5"/>
      <c r="CV94" s="5"/>
      <c r="CW94" s="5"/>
      <c r="CX94" s="4"/>
      <c r="CY94" s="4"/>
      <c r="CZ94" s="4"/>
      <c r="DA94" s="4"/>
      <c r="DB94" s="4"/>
      <c r="DC94" s="5"/>
      <c r="DD94" s="5"/>
      <c r="DE94" s="5"/>
      <c r="DF94" s="5"/>
      <c r="DG94" s="5"/>
      <c r="DH94" s="4"/>
      <c r="DI94" s="4"/>
      <c r="DJ94" s="4"/>
      <c r="DK94" s="4"/>
      <c r="DL94" s="4"/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0.635015</v>
      </c>
      <c r="FQ94" s="4">
        <f t="shared" si="7"/>
        <v>0.70952499999999996</v>
      </c>
      <c r="FR94" s="4">
        <f t="shared" si="8"/>
        <v>0.21184000000000003</v>
      </c>
      <c r="FS94" s="4">
        <f t="shared" si="9"/>
        <v>0.90400999999999987</v>
      </c>
      <c r="FT94" s="4">
        <f t="shared" si="10"/>
        <v>8.3599999999999976E-3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k=15,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/>
      <c r="CT95" s="5"/>
      <c r="CU95" s="5"/>
      <c r="CV95" s="5"/>
      <c r="CW95" s="5"/>
      <c r="CX95" s="4"/>
      <c r="CY95" s="4"/>
      <c r="CZ95" s="4"/>
      <c r="DA95" s="4"/>
      <c r="DB95" s="4"/>
      <c r="DC95" s="5"/>
      <c r="DD95" s="5"/>
      <c r="DE95" s="5"/>
      <c r="DF95" s="5"/>
      <c r="DG95" s="5"/>
      <c r="DH95" s="4"/>
      <c r="DI95" s="4"/>
      <c r="DJ95" s="4"/>
      <c r="DK95" s="4"/>
      <c r="DL95" s="4"/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0.63527894736842094</v>
      </c>
      <c r="FQ95" s="4">
        <f t="shared" si="7"/>
        <v>0.71239473684210541</v>
      </c>
      <c r="FR95" s="4">
        <f t="shared" si="8"/>
        <v>0.21539473684210522</v>
      </c>
      <c r="FS95" s="4">
        <f t="shared" si="9"/>
        <v>0.90109999999999979</v>
      </c>
      <c r="FT95" s="4">
        <f t="shared" si="10"/>
        <v>6.0789473684210518E-3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k=15,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/>
      <c r="BZ96" s="5"/>
      <c r="CA96" s="5"/>
      <c r="CB96" s="5"/>
      <c r="CC96" s="5"/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/>
      <c r="CT96" s="5"/>
      <c r="CU96" s="5"/>
      <c r="CV96" s="5"/>
      <c r="CW96" s="5"/>
      <c r="CX96" s="4"/>
      <c r="CY96" s="4"/>
      <c r="CZ96" s="4"/>
      <c r="DA96" s="4"/>
      <c r="DB96" s="4"/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/>
      <c r="DI96" s="4"/>
      <c r="DJ96" s="4"/>
      <c r="DK96" s="4"/>
      <c r="DL96" s="4"/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0.64009523809523794</v>
      </c>
      <c r="FQ96" s="4">
        <f t="shared" si="7"/>
        <v>0.72698095238095228</v>
      </c>
      <c r="FR96" s="4">
        <f t="shared" si="8"/>
        <v>0.21548095238095238</v>
      </c>
      <c r="FS96" s="4">
        <f t="shared" si="9"/>
        <v>0.92651428571428573</v>
      </c>
      <c r="FT96" s="4">
        <f t="shared" si="10"/>
        <v>4.0333333333333332E-3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k=15,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/>
      <c r="BZ97" s="5"/>
      <c r="CA97" s="5"/>
      <c r="CB97" s="5"/>
      <c r="CC97" s="5"/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/>
      <c r="CT97" s="5"/>
      <c r="CU97" s="5"/>
      <c r="CV97" s="5"/>
      <c r="CW97" s="5"/>
      <c r="CX97" s="4"/>
      <c r="CY97" s="4"/>
      <c r="CZ97" s="4"/>
      <c r="DA97" s="4"/>
      <c r="DB97" s="4"/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/>
      <c r="DI97" s="4"/>
      <c r="DJ97" s="4"/>
      <c r="DK97" s="4"/>
      <c r="DL97" s="4"/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0.64112857142857138</v>
      </c>
      <c r="FQ97" s="4">
        <f t="shared" si="7"/>
        <v>0.73296190476190459</v>
      </c>
      <c r="FR97" s="4">
        <f t="shared" si="8"/>
        <v>0.21763333333333332</v>
      </c>
      <c r="FS97" s="4">
        <f t="shared" si="9"/>
        <v>0.92651428571428573</v>
      </c>
      <c r="FT97" s="4">
        <f t="shared" si="10"/>
        <v>5.614285714285714E-3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k=15,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/>
      <c r="CT98" s="5"/>
      <c r="CU98" s="5"/>
      <c r="CV98" s="5"/>
      <c r="CW98" s="5"/>
      <c r="CX98" s="4"/>
      <c r="CY98" s="4"/>
      <c r="CZ98" s="4"/>
      <c r="DA98" s="4"/>
      <c r="DB98" s="4"/>
      <c r="DC98" s="5"/>
      <c r="DD98" s="5"/>
      <c r="DE98" s="5"/>
      <c r="DF98" s="5"/>
      <c r="DG98" s="5"/>
      <c r="DH98" s="4"/>
      <c r="DI98" s="4"/>
      <c r="DJ98" s="4"/>
      <c r="DK98" s="4"/>
      <c r="DL98" s="4"/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0.64465789473684199</v>
      </c>
      <c r="FQ98" s="4">
        <f t="shared" si="7"/>
        <v>0.73449473684210531</v>
      </c>
      <c r="FR98" s="4">
        <f t="shared" si="8"/>
        <v>0.20496315789473685</v>
      </c>
      <c r="FS98" s="4">
        <f t="shared" si="9"/>
        <v>0.92426842105263174</v>
      </c>
      <c r="FT98" s="4">
        <f t="shared" si="10"/>
        <v>5.863157894736841E-3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k=15,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/>
      <c r="CT99" s="5"/>
      <c r="CU99" s="5"/>
      <c r="CV99" s="5"/>
      <c r="CW99" s="5"/>
      <c r="CX99" s="4"/>
      <c r="CY99" s="4"/>
      <c r="CZ99" s="4"/>
      <c r="DA99" s="4"/>
      <c r="DB99" s="4"/>
      <c r="DC99" s="5"/>
      <c r="DD99" s="5"/>
      <c r="DE99" s="5"/>
      <c r="DF99" s="5"/>
      <c r="DG99" s="5"/>
      <c r="DH99" s="4"/>
      <c r="DI99" s="4"/>
      <c r="DJ99" s="4"/>
      <c r="DK99" s="4"/>
      <c r="DL99" s="4"/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0.64352105263157899</v>
      </c>
      <c r="FQ99" s="4">
        <f t="shared" si="7"/>
        <v>0.73702105263157891</v>
      </c>
      <c r="FR99" s="4">
        <f t="shared" si="8"/>
        <v>0.21264210526315791</v>
      </c>
      <c r="FS99" s="4">
        <f t="shared" si="9"/>
        <v>0.92426842105263174</v>
      </c>
      <c r="FT99" s="4">
        <f t="shared" si="10"/>
        <v>5.6789473684210534E-3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k=15,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/>
      <c r="CT100" s="5"/>
      <c r="CU100" s="5"/>
      <c r="CV100" s="5"/>
      <c r="CW100" s="5"/>
      <c r="CX100" s="4"/>
      <c r="CY100" s="4"/>
      <c r="CZ100" s="4"/>
      <c r="DA100" s="4"/>
      <c r="DB100" s="4"/>
      <c r="DC100" s="5"/>
      <c r="DD100" s="5"/>
      <c r="DE100" s="5"/>
      <c r="DF100" s="5"/>
      <c r="DG100" s="5"/>
      <c r="DH100" s="4"/>
      <c r="DI100" s="4"/>
      <c r="DJ100" s="4"/>
      <c r="DK100" s="4"/>
      <c r="DL100" s="4"/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0.64755555555555555</v>
      </c>
      <c r="FQ100" s="4">
        <f t="shared" si="7"/>
        <v>0.74779999999999991</v>
      </c>
      <c r="FR100" s="4">
        <f t="shared" si="8"/>
        <v>0.21178888888888889</v>
      </c>
      <c r="FS100" s="4">
        <f t="shared" si="9"/>
        <v>0.92137222222222248</v>
      </c>
      <c r="FT100" s="4">
        <f t="shared" si="10"/>
        <v>4.1000000000000003E-3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k=10,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k=15,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/>
      <c r="CT101" s="5"/>
      <c r="CU101" s="5"/>
      <c r="CV101" s="5"/>
      <c r="CW101" s="5"/>
      <c r="CX101" s="4"/>
      <c r="CY101" s="4"/>
      <c r="CZ101" s="4"/>
      <c r="DA101" s="4"/>
      <c r="DB101" s="4"/>
      <c r="DC101" s="5"/>
      <c r="DD101" s="5"/>
      <c r="DE101" s="5"/>
      <c r="DF101" s="5"/>
      <c r="DG101" s="5"/>
      <c r="DH101" s="4"/>
      <c r="DI101" s="4"/>
      <c r="DJ101" s="4"/>
      <c r="DK101" s="4"/>
      <c r="DL101" s="4"/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0.65091111111111133</v>
      </c>
      <c r="FQ101" s="4">
        <f t="shared" si="7"/>
        <v>0.76214999999999999</v>
      </c>
      <c r="FR101" s="4">
        <f t="shared" si="8"/>
        <v>0.21266666666666667</v>
      </c>
      <c r="FS101" s="4">
        <f t="shared" si="9"/>
        <v>0.92137222222222248</v>
      </c>
      <c r="FT101" s="4">
        <f t="shared" si="10"/>
        <v>5.6611111111111107E-3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k=10,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k=15,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/>
      <c r="CT102" s="5"/>
      <c r="CU102" s="5"/>
      <c r="CV102" s="5"/>
      <c r="CW102" s="5"/>
      <c r="CX102" s="4"/>
      <c r="CY102" s="4"/>
      <c r="CZ102" s="4"/>
      <c r="DA102" s="4"/>
      <c r="DB102" s="4"/>
      <c r="DC102" s="5"/>
      <c r="DD102" s="5"/>
      <c r="DE102" s="5"/>
      <c r="DF102" s="5"/>
      <c r="DG102" s="5"/>
      <c r="DH102" s="4"/>
      <c r="DI102" s="4"/>
      <c r="DJ102" s="4"/>
      <c r="DK102" s="4"/>
      <c r="DL102" s="4"/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0.64434444444444461</v>
      </c>
      <c r="FQ102" s="4">
        <f t="shared" si="7"/>
        <v>0.74129999999999996</v>
      </c>
      <c r="FR102" s="4">
        <f t="shared" si="8"/>
        <v>0.21420000000000003</v>
      </c>
      <c r="FS102" s="4">
        <f t="shared" si="9"/>
        <v>0.92137222222222248</v>
      </c>
      <c r="FT102" s="4">
        <f t="shared" si="10"/>
        <v>5.5500000000000002E-3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k=10,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k=15,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0.6408999999999998</v>
      </c>
      <c r="FQ103" s="4">
        <f t="shared" ref="FQ103" si="22">AVERAGEIFS(B103:FO103,metrics.est,"MSE")</f>
        <v>0.73183888888888893</v>
      </c>
      <c r="FR103" s="4">
        <f t="shared" ref="FR103" si="23">AVERAGEIFS(B103:FO103,metrics.est,"R")</f>
        <v>0.21643888888888888</v>
      </c>
      <c r="FS103" s="4">
        <f t="shared" ref="FS103" si="24">AVERAGEIFS(B103:FO103,metrics.est,"Coverage")</f>
        <v>0.8970499999999999</v>
      </c>
      <c r="FT103" s="4">
        <f t="shared" ref="FT103" si="25">AVERAGEIFS(B103:FO103,metrics.est,"Time")</f>
        <v>5.7166666666666659E-3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k=10,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k=15,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/>
      <c r="CT104" s="5"/>
      <c r="CU104" s="5"/>
      <c r="CV104" s="5"/>
      <c r="CW104" s="5"/>
      <c r="CX104" s="4"/>
      <c r="CY104" s="4"/>
      <c r="CZ104" s="4"/>
      <c r="DA104" s="4"/>
      <c r="DB104" s="4"/>
      <c r="DC104" s="5"/>
      <c r="DD104" s="5"/>
      <c r="DE104" s="5"/>
      <c r="DF104" s="5"/>
      <c r="DG104" s="5"/>
      <c r="DH104" s="4"/>
      <c r="DI104" s="4"/>
      <c r="DJ104" s="4"/>
      <c r="DK104" s="4"/>
      <c r="DL104" s="4"/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0.6371944444444444</v>
      </c>
      <c r="FQ104" s="4">
        <f t="shared" si="7"/>
        <v>0.71287777777777783</v>
      </c>
      <c r="FR104" s="4">
        <f t="shared" si="8"/>
        <v>0.20818888888888887</v>
      </c>
      <c r="FS104" s="4">
        <f t="shared" si="9"/>
        <v>0.8970499999999999</v>
      </c>
      <c r="FT104" s="4">
        <f t="shared" si="10"/>
        <v>3.5722222222222219E-3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k=10,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k=5,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/>
      <c r="CT105" s="5"/>
      <c r="CU105" s="5"/>
      <c r="CV105" s="5"/>
      <c r="CW105" s="5"/>
      <c r="CX105" s="4"/>
      <c r="CY105" s="4"/>
      <c r="CZ105" s="4"/>
      <c r="DA105" s="4"/>
      <c r="DB105" s="4"/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/>
      <c r="DI105" s="4"/>
      <c r="DJ105" s="4"/>
      <c r="DK105" s="4"/>
      <c r="DL105" s="4"/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0.63466499999999992</v>
      </c>
      <c r="FQ105" s="4">
        <f t="shared" si="7"/>
        <v>0.71086499999999986</v>
      </c>
      <c r="FR105" s="4">
        <f t="shared" si="8"/>
        <v>0.21856</v>
      </c>
      <c r="FS105" s="4">
        <f t="shared" si="9"/>
        <v>0.90112999999999988</v>
      </c>
      <c r="FT105" s="4">
        <f t="shared" si="10"/>
        <v>4.7149999999999996E-3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k=10,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k=15,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/>
      <c r="CT106" s="5"/>
      <c r="CU106" s="5"/>
      <c r="CV106" s="5"/>
      <c r="CW106" s="5"/>
      <c r="CX106" s="4"/>
      <c r="CY106" s="4"/>
      <c r="CZ106" s="4"/>
      <c r="DA106" s="4"/>
      <c r="DB106" s="4"/>
      <c r="DC106" s="5"/>
      <c r="DD106" s="5"/>
      <c r="DE106" s="5"/>
      <c r="DF106" s="5"/>
      <c r="DG106" s="5"/>
      <c r="DH106" s="4"/>
      <c r="DI106" s="4"/>
      <c r="DJ106" s="4"/>
      <c r="DK106" s="4"/>
      <c r="DL106" s="4"/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0.64341666666666653</v>
      </c>
      <c r="FQ106" s="4">
        <f t="shared" si="7"/>
        <v>0.72538333333333316</v>
      </c>
      <c r="FR106" s="4">
        <f t="shared" si="8"/>
        <v>0.20881111111111111</v>
      </c>
      <c r="FS106" s="4">
        <f t="shared" si="9"/>
        <v>0.8970499999999999</v>
      </c>
      <c r="FT106" s="4">
        <f t="shared" si="10"/>
        <v>3.444444444444444E-3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k=5, r=0.2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k=10,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k=15,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/>
      <c r="CT107" s="5"/>
      <c r="CU107" s="5"/>
      <c r="CV107" s="5"/>
      <c r="CW107" s="5"/>
      <c r="CX107" s="4"/>
      <c r="CY107" s="4"/>
      <c r="CZ107" s="4"/>
      <c r="DA107" s="4"/>
      <c r="DB107" s="4"/>
      <c r="DC107" s="5"/>
      <c r="DD107" s="5"/>
      <c r="DE107" s="5"/>
      <c r="DF107" s="5"/>
      <c r="DG107" s="5"/>
      <c r="DH107" s="4"/>
      <c r="DI107" s="4"/>
      <c r="DJ107" s="4"/>
      <c r="DK107" s="4"/>
      <c r="DL107" s="4"/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0.64012777777777774</v>
      </c>
      <c r="FQ107" s="4">
        <f t="shared" si="7"/>
        <v>0.72196666666666665</v>
      </c>
      <c r="FR107" s="4">
        <f t="shared" si="8"/>
        <v>0.21978888888888889</v>
      </c>
      <c r="FS107" s="4">
        <f t="shared" si="9"/>
        <v>0.8970499999999999</v>
      </c>
      <c r="FT107" s="4">
        <f t="shared" si="10"/>
        <v>4.8111111111111098E-3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k=5, r=0.2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k=10,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k=15,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/>
      <c r="CT108" s="5"/>
      <c r="CU108" s="5"/>
      <c r="CV108" s="5"/>
      <c r="CW108" s="5"/>
      <c r="CX108" s="4"/>
      <c r="CY108" s="4"/>
      <c r="CZ108" s="4"/>
      <c r="DA108" s="4"/>
      <c r="DB108" s="4"/>
      <c r="DC108" s="5"/>
      <c r="DD108" s="5"/>
      <c r="DE108" s="5"/>
      <c r="DF108" s="5"/>
      <c r="DG108" s="5"/>
      <c r="DH108" s="4"/>
      <c r="DI108" s="4"/>
      <c r="DJ108" s="4"/>
      <c r="DK108" s="4"/>
      <c r="DL108" s="4"/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0.64888235294117647</v>
      </c>
      <c r="FQ108" s="4">
        <f t="shared" si="7"/>
        <v>0.73162941176470575</v>
      </c>
      <c r="FR108" s="4">
        <f t="shared" si="8"/>
        <v>0.18663529411764704</v>
      </c>
      <c r="FS108" s="4">
        <f t="shared" si="9"/>
        <v>0.86530588235294115</v>
      </c>
      <c r="FT108" s="4">
        <f t="shared" si="10"/>
        <v>4.6999999999999993E-3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r=0.2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k=5, r=0.3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/>
      <c r="CJ109" s="5"/>
      <c r="CK109" s="5"/>
      <c r="CL109" s="5"/>
      <c r="CM109" s="5"/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/>
      <c r="CT109" s="5"/>
      <c r="CU109" s="5"/>
      <c r="CV109" s="5"/>
      <c r="CW109" s="5"/>
      <c r="CX109" s="4"/>
      <c r="CY109" s="4"/>
      <c r="CZ109" s="4"/>
      <c r="DA109" s="4"/>
      <c r="DB109" s="4"/>
      <c r="DC109" s="5"/>
      <c r="DD109" s="5"/>
      <c r="DE109" s="5"/>
      <c r="DF109" s="5"/>
      <c r="DG109" s="5"/>
      <c r="DH109" s="4"/>
      <c r="DI109" s="4"/>
      <c r="DJ109" s="4"/>
      <c r="DK109" s="4"/>
      <c r="DL109" s="4"/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0.64898823529411764</v>
      </c>
      <c r="FQ109" s="4">
        <f t="shared" si="7"/>
        <v>0.72940588235294102</v>
      </c>
      <c r="FR109" s="4">
        <f t="shared" si="8"/>
        <v>0.19482352941176467</v>
      </c>
      <c r="FS109" s="4">
        <f t="shared" si="9"/>
        <v>0.86530588235294115</v>
      </c>
      <c r="FT109" s="4">
        <f t="shared" si="10"/>
        <v>5.1411764705882358E-3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r=0.2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k=5, r=0.3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/>
      <c r="CT110" s="5"/>
      <c r="CU110" s="5"/>
      <c r="CV110" s="5"/>
      <c r="CW110" s="5"/>
      <c r="CX110" s="4"/>
      <c r="CY110" s="4"/>
      <c r="CZ110" s="4"/>
      <c r="DA110" s="4"/>
      <c r="DB110" s="4"/>
      <c r="DC110" s="5"/>
      <c r="DD110" s="5"/>
      <c r="DE110" s="5"/>
      <c r="DF110" s="5"/>
      <c r="DG110" s="5"/>
      <c r="DH110" s="4"/>
      <c r="DI110" s="4"/>
      <c r="DJ110" s="4"/>
      <c r="DK110" s="4"/>
      <c r="DL110" s="4"/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0.9753764705882354</v>
      </c>
      <c r="FQ110" s="4">
        <f t="shared" si="7"/>
        <v>1.6631941176470588</v>
      </c>
      <c r="FR110" s="4">
        <f t="shared" si="8"/>
        <v>7.7523529411764713E-2</v>
      </c>
      <c r="FS110" s="4">
        <f t="shared" si="9"/>
        <v>0.11936470588235293</v>
      </c>
      <c r="FT110" s="4">
        <f t="shared" si="10"/>
        <v>4.2776470588235298E-2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k=15,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/>
      <c r="CT111" s="5"/>
      <c r="CU111" s="5"/>
      <c r="CV111" s="5"/>
      <c r="CW111" s="5"/>
      <c r="CX111" s="4"/>
      <c r="CY111" s="4"/>
      <c r="CZ111" s="4"/>
      <c r="DA111" s="4"/>
      <c r="DB111" s="4"/>
      <c r="DC111" s="5"/>
      <c r="DD111" s="5"/>
      <c r="DE111" s="5"/>
      <c r="DF111" s="5"/>
      <c r="DG111" s="5"/>
      <c r="DH111" s="4"/>
      <c r="DI111" s="4"/>
      <c r="DJ111" s="4"/>
      <c r="DK111" s="4"/>
      <c r="DL111" s="4"/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0.63777058823529398</v>
      </c>
      <c r="FQ111" s="4">
        <f t="shared" si="7"/>
        <v>0.70900000000000019</v>
      </c>
      <c r="FR111" s="4">
        <f t="shared" si="8"/>
        <v>0.20422352941176469</v>
      </c>
      <c r="FS111" s="4">
        <f t="shared" si="9"/>
        <v>0.92157058823529436</v>
      </c>
      <c r="FT111" s="4">
        <f t="shared" si="10"/>
        <v>4.2294117647058817E-3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k=10,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k=10,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k=5,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/>
      <c r="CT112" s="5"/>
      <c r="CU112" s="5"/>
      <c r="CV112" s="5"/>
      <c r="CW112" s="5"/>
      <c r="CX112" s="4"/>
      <c r="CY112" s="4"/>
      <c r="CZ112" s="4"/>
      <c r="DA112" s="4"/>
      <c r="DB112" s="4"/>
      <c r="DC112" s="5"/>
      <c r="DD112" s="5"/>
      <c r="DE112" s="5"/>
      <c r="DF112" s="5"/>
      <c r="DG112" s="5"/>
      <c r="DH112" s="4"/>
      <c r="DI112" s="4"/>
      <c r="DJ112" s="4"/>
      <c r="DK112" s="4"/>
      <c r="DL112" s="4"/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0.62957647058823529</v>
      </c>
      <c r="FQ112" s="4">
        <f t="shared" si="7"/>
        <v>0.6957882352941176</v>
      </c>
      <c r="FR112" s="4">
        <f t="shared" si="8"/>
        <v>0.2181294117647059</v>
      </c>
      <c r="FS112" s="4">
        <f t="shared" si="9"/>
        <v>0.92157058823529436</v>
      </c>
      <c r="FT112" s="4">
        <f t="shared" si="10"/>
        <v>4.3941176470588227E-3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k=10,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k=10,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k=10,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k=5,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/>
      <c r="CT113" s="5"/>
      <c r="CU113" s="5"/>
      <c r="CV113" s="5"/>
      <c r="CW113" s="5"/>
      <c r="CX113" s="4"/>
      <c r="CY113" s="4"/>
      <c r="CZ113" s="4"/>
      <c r="DA113" s="4"/>
      <c r="DB113" s="4"/>
      <c r="DC113" s="5"/>
      <c r="DD113" s="5"/>
      <c r="DE113" s="5"/>
      <c r="DF113" s="5"/>
      <c r="DG113" s="5"/>
      <c r="DH113" s="4"/>
      <c r="DI113" s="4"/>
      <c r="DJ113" s="4"/>
      <c r="DK113" s="4"/>
      <c r="DL113" s="4"/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0.63041176470588245</v>
      </c>
      <c r="FQ113" s="4">
        <f t="shared" si="7"/>
        <v>0.70201176470588234</v>
      </c>
      <c r="FR113" s="4">
        <f t="shared" si="8"/>
        <v>0.22183529411764707</v>
      </c>
      <c r="FS113" s="4">
        <f t="shared" si="9"/>
        <v>0.92157058823529436</v>
      </c>
      <c r="FT113" s="4">
        <f t="shared" si="10"/>
        <v>4.194117647058823E-3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k=10,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k=5,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/>
      <c r="CT114" s="5"/>
      <c r="CU114" s="5"/>
      <c r="CV114" s="5"/>
      <c r="CW114" s="5"/>
      <c r="CX114" s="4"/>
      <c r="CY114" s="4"/>
      <c r="CZ114" s="4"/>
      <c r="DA114" s="4"/>
      <c r="DB114" s="4"/>
      <c r="DC114" s="5"/>
      <c r="DD114" s="5"/>
      <c r="DE114" s="5"/>
      <c r="DF114" s="5"/>
      <c r="DG114" s="5"/>
      <c r="DH114" s="4"/>
      <c r="DI114" s="4"/>
      <c r="DJ114" s="4"/>
      <c r="DK114" s="4"/>
      <c r="DL114" s="4"/>
      <c r="DM114" s="5"/>
      <c r="DN114" s="5"/>
      <c r="DO114" s="5"/>
      <c r="DP114" s="5"/>
      <c r="DQ114" s="5"/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0.6418235294117649</v>
      </c>
      <c r="FQ114" s="4">
        <f t="shared" si="7"/>
        <v>0.72881176470588227</v>
      </c>
      <c r="FR114" s="4">
        <f t="shared" si="8"/>
        <v>0.21300588235294121</v>
      </c>
      <c r="FS114" s="4">
        <f t="shared" si="9"/>
        <v>0.8975294117647058</v>
      </c>
      <c r="FT114" s="4">
        <f t="shared" si="10"/>
        <v>7.1529411764705893E-3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k=5, r=0.2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k=5, r=0.3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k=10,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k=5,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/>
      <c r="CT115" s="5"/>
      <c r="CU115" s="5"/>
      <c r="CV115" s="5"/>
      <c r="CW115" s="5"/>
      <c r="CX115" s="4"/>
      <c r="CY115" s="4"/>
      <c r="CZ115" s="4"/>
      <c r="DA115" s="4"/>
      <c r="DB115" s="4"/>
      <c r="DC115" s="5"/>
      <c r="DD115" s="5"/>
      <c r="DE115" s="5"/>
      <c r="DF115" s="5"/>
      <c r="DG115" s="5"/>
      <c r="DH115" s="4"/>
      <c r="DI115" s="4"/>
      <c r="DJ115" s="4"/>
      <c r="DK115" s="4"/>
      <c r="DL115" s="4"/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0.64096470588235288</v>
      </c>
      <c r="FQ115" s="4">
        <f t="shared" si="7"/>
        <v>0.71357647058823537</v>
      </c>
      <c r="FR115" s="4">
        <f t="shared" si="8"/>
        <v>0.15673529411764708</v>
      </c>
      <c r="FS115" s="4">
        <f t="shared" si="9"/>
        <v>0.83763529411764714</v>
      </c>
      <c r="FT115" s="4">
        <f t="shared" si="10"/>
        <v>6.4470588235294116E-3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k=5,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/>
      <c r="CJ116" s="5"/>
      <c r="CK116" s="5"/>
      <c r="CL116" s="5"/>
      <c r="CM116" s="5"/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/>
      <c r="CT116" s="5"/>
      <c r="CU116" s="5"/>
      <c r="CV116" s="5"/>
      <c r="CW116" s="5"/>
      <c r="CX116" s="4"/>
      <c r="CY116" s="4"/>
      <c r="CZ116" s="4"/>
      <c r="DA116" s="4"/>
      <c r="DB116" s="4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4"/>
      <c r="DI116" s="4"/>
      <c r="DJ116" s="4"/>
      <c r="DK116" s="4"/>
      <c r="DL116" s="4"/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0.64135789473684213</v>
      </c>
      <c r="FQ116" s="4">
        <f t="shared" si="7"/>
        <v>0.71623684210526317</v>
      </c>
      <c r="FR116" s="4">
        <f t="shared" si="8"/>
        <v>0.15923157894736845</v>
      </c>
      <c r="FS116" s="4">
        <f t="shared" si="9"/>
        <v>0.85848421052631596</v>
      </c>
      <c r="FT116" s="4">
        <f t="shared" si="10"/>
        <v>1.2510526315789474E-2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/>
      <c r="CT117" s="5"/>
      <c r="CU117" s="5"/>
      <c r="CV117" s="5"/>
      <c r="CW117" s="5"/>
      <c r="CX117" s="4"/>
      <c r="CY117" s="4"/>
      <c r="CZ117" s="4"/>
      <c r="DA117" s="4"/>
      <c r="DB117" s="4"/>
      <c r="DC117" s="5"/>
      <c r="DD117" s="5"/>
      <c r="DE117" s="5"/>
      <c r="DF117" s="5"/>
      <c r="DG117" s="5"/>
      <c r="DH117" s="4"/>
      <c r="DI117" s="4"/>
      <c r="DJ117" s="4"/>
      <c r="DK117" s="4"/>
      <c r="DL117" s="4"/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0.64721176470588226</v>
      </c>
      <c r="FQ117" s="4">
        <f t="shared" si="7"/>
        <v>0.72715294117647045</v>
      </c>
      <c r="FR117" s="4">
        <f t="shared" si="8"/>
        <v>0.14457647058823533</v>
      </c>
      <c r="FS117" s="4">
        <f t="shared" si="9"/>
        <v>0.83629999999999982</v>
      </c>
      <c r="FT117" s="4">
        <f t="shared" si="10"/>
        <v>1.2235294117647058E-2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k=15,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/>
      <c r="CT118" s="5"/>
      <c r="CU118" s="5"/>
      <c r="CV118" s="5"/>
      <c r="CW118" s="5"/>
      <c r="CX118" s="4"/>
      <c r="CY118" s="4"/>
      <c r="CZ118" s="4"/>
      <c r="DA118" s="4"/>
      <c r="DB118" s="4"/>
      <c r="DC118" s="5"/>
      <c r="DD118" s="5"/>
      <c r="DE118" s="5"/>
      <c r="DF118" s="5"/>
      <c r="DG118" s="5"/>
      <c r="DH118" s="4"/>
      <c r="DI118" s="4"/>
      <c r="DJ118" s="4"/>
      <c r="DK118" s="4"/>
      <c r="DL118" s="4"/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0.65227058823529416</v>
      </c>
      <c r="FQ118" s="4">
        <f t="shared" si="7"/>
        <v>0.7304176470588235</v>
      </c>
      <c r="FR118" s="4">
        <f t="shared" si="8"/>
        <v>0.10956470588235291</v>
      </c>
      <c r="FS118" s="4">
        <f t="shared" si="9"/>
        <v>0.71761176470588239</v>
      </c>
      <c r="FT118" s="4">
        <f t="shared" si="10"/>
        <v>5.5241176470588238E-2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k=10,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k=5,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/>
      <c r="CJ119" s="5"/>
      <c r="CK119" s="5"/>
      <c r="CL119" s="5"/>
      <c r="CM119" s="5"/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/>
      <c r="CT119" s="5"/>
      <c r="CU119" s="5"/>
      <c r="CV119" s="5"/>
      <c r="CW119" s="5"/>
      <c r="CX119" s="4"/>
      <c r="CY119" s="4"/>
      <c r="CZ119" s="4"/>
      <c r="DA119" s="4"/>
      <c r="DB119" s="4"/>
      <c r="DC119" s="5"/>
      <c r="DD119" s="5"/>
      <c r="DE119" s="5"/>
      <c r="DF119" s="5"/>
      <c r="DG119" s="5"/>
      <c r="DH119" s="4"/>
      <c r="DI119" s="4"/>
      <c r="DJ119" s="4"/>
      <c r="DK119" s="4"/>
      <c r="DL119" s="4"/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0.63692352941176467</v>
      </c>
      <c r="FQ119" s="4">
        <f t="shared" si="7"/>
        <v>0.69892352941176472</v>
      </c>
      <c r="FR119" s="4">
        <f t="shared" si="8"/>
        <v>0.17423529411764704</v>
      </c>
      <c r="FS119" s="4">
        <f t="shared" si="9"/>
        <v>0.83700588235294116</v>
      </c>
      <c r="FT119" s="4">
        <f t="shared" si="10"/>
        <v>9.6529411764705864E-3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k=5,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/>
      <c r="CT120" s="5"/>
      <c r="CU120" s="5"/>
      <c r="CV120" s="5"/>
      <c r="CW120" s="5"/>
      <c r="CX120" s="4"/>
      <c r="CY120" s="4"/>
      <c r="CZ120" s="4"/>
      <c r="DA120" s="4"/>
      <c r="DB120" s="4"/>
      <c r="DC120" s="5"/>
      <c r="DD120" s="5"/>
      <c r="DE120" s="5"/>
      <c r="DF120" s="5"/>
      <c r="DG120" s="5"/>
      <c r="DH120" s="4"/>
      <c r="DI120" s="4"/>
      <c r="DJ120" s="4"/>
      <c r="DK120" s="4"/>
      <c r="DL120" s="4"/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0.63678823529411777</v>
      </c>
      <c r="FQ120" s="4">
        <f t="shared" si="7"/>
        <v>0.69930588235294122</v>
      </c>
      <c r="FR120" s="4">
        <f t="shared" si="8"/>
        <v>0.17545882352941181</v>
      </c>
      <c r="FS120" s="4">
        <f t="shared" si="9"/>
        <v>0.83821176470588243</v>
      </c>
      <c r="FT120" s="4">
        <f t="shared" si="10"/>
        <v>6.5588235294117636E-3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k=5,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/>
      <c r="CT121" s="5"/>
      <c r="CU121" s="5"/>
      <c r="CV121" s="5"/>
      <c r="CW121" s="5"/>
      <c r="CX121" s="4"/>
      <c r="CY121" s="4"/>
      <c r="CZ121" s="4"/>
      <c r="DA121" s="4"/>
      <c r="DB121" s="4"/>
      <c r="DC121" s="5"/>
      <c r="DD121" s="5"/>
      <c r="DE121" s="5"/>
      <c r="DF121" s="5"/>
      <c r="DG121" s="5"/>
      <c r="DH121" s="4"/>
      <c r="DI121" s="4"/>
      <c r="DJ121" s="4"/>
      <c r="DK121" s="4"/>
      <c r="DL121" s="4"/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0.6898352941176471</v>
      </c>
      <c r="FQ121" s="4">
        <f t="shared" si="7"/>
        <v>0.82298823529411769</v>
      </c>
      <c r="FR121" s="4">
        <f t="shared" si="8"/>
        <v>0.11289411764705883</v>
      </c>
      <c r="FS121" s="4">
        <f t="shared" si="9"/>
        <v>0.50440588235294126</v>
      </c>
      <c r="FT121" s="4">
        <f t="shared" si="10"/>
        <v>6.1647058823529411E-3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k=10, r=0.3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k=5,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/>
      <c r="BU122" s="4"/>
      <c r="BV122" s="4"/>
      <c r="BW122" s="4"/>
      <c r="BX122" s="4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5"/>
      <c r="CJ122" s="5"/>
      <c r="CK122" s="5"/>
      <c r="CL122" s="5"/>
      <c r="CM122" s="5"/>
      <c r="CN122" s="4"/>
      <c r="CO122" s="4"/>
      <c r="CP122" s="4"/>
      <c r="CQ122" s="4"/>
      <c r="CR122" s="4"/>
      <c r="CS122" s="5"/>
      <c r="CT122" s="5"/>
      <c r="CU122" s="5"/>
      <c r="CV122" s="5"/>
      <c r="CW122" s="5"/>
      <c r="CX122" s="4"/>
      <c r="CY122" s="4"/>
      <c r="CZ122" s="4"/>
      <c r="DA122" s="4"/>
      <c r="DB122" s="4"/>
      <c r="DC122" s="5"/>
      <c r="DD122" s="5"/>
      <c r="DE122" s="5"/>
      <c r="DF122" s="5"/>
      <c r="DG122" s="5"/>
      <c r="DH122" s="4"/>
      <c r="DI122" s="4"/>
      <c r="DJ122" s="4"/>
      <c r="DK122" s="4"/>
      <c r="DL122" s="4"/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0.63576250000000001</v>
      </c>
      <c r="FQ122" s="4">
        <f t="shared" si="7"/>
        <v>0.70141874999999998</v>
      </c>
      <c r="FR122" s="4">
        <f t="shared" si="8"/>
        <v>0.16199999999999998</v>
      </c>
      <c r="FS122" s="4">
        <f t="shared" si="9"/>
        <v>0.84482500000000005</v>
      </c>
      <c r="FT122" s="4">
        <f t="shared" si="10"/>
        <v>6.5250000000000004E-3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k=5,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/>
      <c r="BP123" s="5"/>
      <c r="BQ123" s="5"/>
      <c r="BR123" s="5"/>
      <c r="BS123" s="5"/>
      <c r="BT123" s="4"/>
      <c r="BU123" s="4"/>
      <c r="BV123" s="4"/>
      <c r="BW123" s="4"/>
      <c r="BX123" s="4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5"/>
      <c r="CJ123" s="5"/>
      <c r="CK123" s="5"/>
      <c r="CL123" s="5"/>
      <c r="CM123" s="5"/>
      <c r="CN123" s="4"/>
      <c r="CO123" s="4"/>
      <c r="CP123" s="4"/>
      <c r="CQ123" s="4"/>
      <c r="CR123" s="4"/>
      <c r="CS123" s="5"/>
      <c r="CT123" s="5"/>
      <c r="CU123" s="5"/>
      <c r="CV123" s="5"/>
      <c r="CW123" s="5"/>
      <c r="CX123" s="4"/>
      <c r="CY123" s="4"/>
      <c r="CZ123" s="4"/>
      <c r="DA123" s="4"/>
      <c r="DB123" s="4"/>
      <c r="DC123" s="5"/>
      <c r="DD123" s="5"/>
      <c r="DE123" s="5"/>
      <c r="DF123" s="5"/>
      <c r="DG123" s="5"/>
      <c r="DH123" s="4"/>
      <c r="DI123" s="4"/>
      <c r="DJ123" s="4"/>
      <c r="DK123" s="4"/>
      <c r="DL123" s="4"/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0.62635999999999992</v>
      </c>
      <c r="FQ123" s="4">
        <f t="shared" si="7"/>
        <v>0.67275999999999991</v>
      </c>
      <c r="FR123" s="4">
        <f t="shared" si="8"/>
        <v>0.18664666666666668</v>
      </c>
      <c r="FS123" s="4">
        <f t="shared" si="9"/>
        <v>0.83997999999999984</v>
      </c>
      <c r="FT123" s="4">
        <f t="shared" si="10"/>
        <v>8.3533333333333324E-3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k=5, r=0.2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k=5,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/>
      <c r="CY124" s="4"/>
      <c r="CZ124" s="4"/>
      <c r="DA124" s="4"/>
      <c r="DB124" s="4"/>
      <c r="DC124" s="5"/>
      <c r="DD124" s="5"/>
      <c r="DE124" s="5"/>
      <c r="DF124" s="5"/>
      <c r="DG124" s="5"/>
      <c r="DH124" s="4"/>
      <c r="DI124" s="4"/>
      <c r="DJ124" s="4"/>
      <c r="DK124" s="4"/>
      <c r="DL124" s="4"/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0.64502000000000004</v>
      </c>
      <c r="FQ124" s="4">
        <f t="shared" si="7"/>
        <v>0.72207333333333312</v>
      </c>
      <c r="FR124" s="4">
        <f t="shared" si="8"/>
        <v>0.14147333333333334</v>
      </c>
      <c r="FS124" s="4">
        <f t="shared" si="9"/>
        <v>0.83917333333333344</v>
      </c>
      <c r="FT124" s="4">
        <f t="shared" si="10"/>
        <v>6.7799999999999987E-3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k=5,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/>
      <c r="CJ125" s="5"/>
      <c r="CK125" s="5"/>
      <c r="CL125" s="5"/>
      <c r="CM125" s="5"/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/>
      <c r="CY125" s="4"/>
      <c r="CZ125" s="4"/>
      <c r="DA125" s="4"/>
      <c r="DB125" s="4"/>
      <c r="DC125" s="5"/>
      <c r="DD125" s="5"/>
      <c r="DE125" s="5"/>
      <c r="DF125" s="5"/>
      <c r="DG125" s="5"/>
      <c r="DH125" s="4"/>
      <c r="DI125" s="4"/>
      <c r="DJ125" s="4"/>
      <c r="DK125" s="4"/>
      <c r="DL125" s="4"/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0.66550000000000009</v>
      </c>
      <c r="FQ125" s="4">
        <f t="shared" si="7"/>
        <v>0.7517866666666666</v>
      </c>
      <c r="FR125" s="4">
        <f t="shared" si="8"/>
        <v>0.12780666666666665</v>
      </c>
      <c r="FS125" s="4">
        <f t="shared" si="9"/>
        <v>0.77342666666666682</v>
      </c>
      <c r="FT125" s="4">
        <f t="shared" si="10"/>
        <v>7.033333333333335E-3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k=5,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/>
      <c r="CY126" s="4"/>
      <c r="CZ126" s="4"/>
      <c r="DA126" s="4"/>
      <c r="DB126" s="4"/>
      <c r="DC126" s="5"/>
      <c r="DD126" s="5"/>
      <c r="DE126" s="5"/>
      <c r="DF126" s="5"/>
      <c r="DG126" s="5"/>
      <c r="DH126" s="4"/>
      <c r="DI126" s="4"/>
      <c r="DJ126" s="4"/>
      <c r="DK126" s="4"/>
      <c r="DL126" s="4"/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0.63394000000000017</v>
      </c>
      <c r="FQ126" s="4">
        <f t="shared" si="7"/>
        <v>0.68697333333333332</v>
      </c>
      <c r="FR126" s="4">
        <f t="shared" si="8"/>
        <v>0.17568</v>
      </c>
      <c r="FS126" s="4">
        <f t="shared" si="9"/>
        <v>0.84704666666666673</v>
      </c>
      <c r="FT126" s="4">
        <f t="shared" si="10"/>
        <v>9.2800000000000018E-3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k=5,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/>
      <c r="CY127" s="4"/>
      <c r="CZ127" s="4"/>
      <c r="DA127" s="4"/>
      <c r="DB127" s="4"/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/>
      <c r="DI127" s="4"/>
      <c r="DJ127" s="4"/>
      <c r="DK127" s="4"/>
      <c r="DL127" s="4"/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0.62740588235294115</v>
      </c>
      <c r="FQ127" s="4">
        <f t="shared" si="7"/>
        <v>0.68079411764705888</v>
      </c>
      <c r="FR127" s="4">
        <f t="shared" si="8"/>
        <v>0.17680588235294117</v>
      </c>
      <c r="FS127" s="4">
        <f t="shared" si="9"/>
        <v>0.85059411764705894</v>
      </c>
      <c r="FT127" s="4">
        <f t="shared" si="10"/>
        <v>1.041764705882353E-2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k=5,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/>
      <c r="CY128" s="4"/>
      <c r="CZ128" s="4"/>
      <c r="DA128" s="4"/>
      <c r="DB128" s="4"/>
      <c r="DC128" s="5"/>
      <c r="DD128" s="5"/>
      <c r="DE128" s="5"/>
      <c r="DF128" s="5"/>
      <c r="DG128" s="5"/>
      <c r="DH128" s="4"/>
      <c r="DI128" s="4"/>
      <c r="DJ128" s="4"/>
      <c r="DK128" s="4"/>
      <c r="DL128" s="4"/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0.66786666666666661</v>
      </c>
      <c r="FQ128" s="4">
        <f t="shared" si="7"/>
        <v>0.75720666666666658</v>
      </c>
      <c r="FR128" s="4">
        <f t="shared" si="8"/>
        <v>0.12401999999999999</v>
      </c>
      <c r="FS128" s="4">
        <f t="shared" si="9"/>
        <v>0.76546000000000025</v>
      </c>
      <c r="FT128" s="4">
        <f t="shared" si="10"/>
        <v>7.0000000000000019E-3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k=5,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/>
      <c r="CY129" s="4"/>
      <c r="CZ129" s="4"/>
      <c r="DA129" s="4"/>
      <c r="DB129" s="4"/>
      <c r="DC129" s="5"/>
      <c r="DD129" s="5"/>
      <c r="DE129" s="5"/>
      <c r="DF129" s="5"/>
      <c r="DG129" s="5"/>
      <c r="DH129" s="4"/>
      <c r="DI129" s="4"/>
      <c r="DJ129" s="4"/>
      <c r="DK129" s="4"/>
      <c r="DL129" s="4"/>
      <c r="DM129" s="5"/>
      <c r="DN129" s="5"/>
      <c r="DO129" s="5"/>
      <c r="DP129" s="5"/>
      <c r="DQ129" s="5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0.63272000000000006</v>
      </c>
      <c r="FQ129" s="4">
        <f t="shared" si="7"/>
        <v>0.69253999999999993</v>
      </c>
      <c r="FR129" s="4">
        <f t="shared" si="8"/>
        <v>0.16773333333333335</v>
      </c>
      <c r="FS129" s="4">
        <f t="shared" si="9"/>
        <v>0.85399333333333338</v>
      </c>
      <c r="FT129" s="4">
        <f t="shared" si="10"/>
        <v>1.6279999999999999E-2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/>
      <c r="CY130" s="4"/>
      <c r="CZ130" s="4"/>
      <c r="DA130" s="4"/>
      <c r="DB130" s="4"/>
      <c r="DC130" s="5"/>
      <c r="DD130" s="5"/>
      <c r="DE130" s="5"/>
      <c r="DF130" s="5"/>
      <c r="DG130" s="5"/>
      <c r="DH130" s="4"/>
      <c r="DI130" s="4"/>
      <c r="DJ130" s="4"/>
      <c r="DK130" s="4"/>
      <c r="DL130" s="4"/>
      <c r="DM130" s="5"/>
      <c r="DN130" s="5"/>
      <c r="DO130" s="5"/>
      <c r="DP130" s="5"/>
      <c r="DQ130" s="5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0.62718666666666667</v>
      </c>
      <c r="FQ130" s="4">
        <f t="shared" si="7"/>
        <v>0.67719999999999991</v>
      </c>
      <c r="FR130" s="4">
        <f t="shared" si="8"/>
        <v>0.17203333333333332</v>
      </c>
      <c r="FS130" s="4">
        <f t="shared" si="9"/>
        <v>0.83664000000000016</v>
      </c>
      <c r="FT130" s="4">
        <f t="shared" si="10"/>
        <v>3.2453333333333334E-2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/>
      <c r="CJ131" s="5"/>
      <c r="CK131" s="5"/>
      <c r="CL131" s="5"/>
      <c r="CM131" s="5"/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/>
      <c r="CY131" s="4"/>
      <c r="CZ131" s="4"/>
      <c r="DA131" s="4"/>
      <c r="DB131" s="4"/>
      <c r="DC131" s="5"/>
      <c r="DD131" s="5"/>
      <c r="DE131" s="5"/>
      <c r="DF131" s="5"/>
      <c r="DG131" s="5"/>
      <c r="DH131" s="4"/>
      <c r="DI131" s="4"/>
      <c r="DJ131" s="4"/>
      <c r="DK131" s="4"/>
      <c r="DL131" s="4"/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0.6313399999999999</v>
      </c>
      <c r="FQ131" s="4">
        <f t="shared" si="7"/>
        <v>0.68219333333333343</v>
      </c>
      <c r="FR131" s="4">
        <f t="shared" si="8"/>
        <v>0.16722666666666666</v>
      </c>
      <c r="FS131" s="4">
        <f t="shared" si="9"/>
        <v>0.88288</v>
      </c>
      <c r="FT131" s="4">
        <f t="shared" si="10"/>
        <v>3.2173333333333325E-2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k=10,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k=5,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/>
      <c r="CY132" s="4"/>
      <c r="CZ132" s="4"/>
      <c r="DA132" s="4"/>
      <c r="DB132" s="4"/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/>
      <c r="DI132" s="4"/>
      <c r="DJ132" s="4"/>
      <c r="DK132" s="4"/>
      <c r="DL132" s="4"/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0.62225294117647056</v>
      </c>
      <c r="FQ132" s="4">
        <f t="shared" si="7"/>
        <v>0.6587235294117646</v>
      </c>
      <c r="FR132" s="4">
        <f t="shared" si="8"/>
        <v>0.21253529411764704</v>
      </c>
      <c r="FS132" s="4">
        <f t="shared" si="9"/>
        <v>0.80648235294117643</v>
      </c>
      <c r="FT132" s="4">
        <f t="shared" si="10"/>
        <v>1.317058823529412E-2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k=5,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/>
      <c r="CY133" s="4"/>
      <c r="CZ133" s="4"/>
      <c r="DA133" s="4"/>
      <c r="DB133" s="4"/>
      <c r="DC133" s="5"/>
      <c r="DD133" s="5"/>
      <c r="DE133" s="5"/>
      <c r="DF133" s="5"/>
      <c r="DG133" s="5"/>
      <c r="DH133" s="4"/>
      <c r="DI133" s="4"/>
      <c r="DJ133" s="4"/>
      <c r="DK133" s="4"/>
      <c r="DL133" s="4"/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0.64183333333333326</v>
      </c>
      <c r="FQ133" s="4">
        <f t="shared" si="7"/>
        <v>0.69629333333333321</v>
      </c>
      <c r="FR133" s="4">
        <f t="shared" si="8"/>
        <v>0.17810666666666666</v>
      </c>
      <c r="FS133" s="4">
        <f t="shared" si="9"/>
        <v>0.79977333333333323</v>
      </c>
      <c r="FT133" s="4">
        <f t="shared" si="10"/>
        <v>1.4160000000000002E-2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k=5,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/>
      <c r="CY134" s="4"/>
      <c r="CZ134" s="4"/>
      <c r="DA134" s="4"/>
      <c r="DB134" s="4"/>
      <c r="DC134" s="5"/>
      <c r="DD134" s="5"/>
      <c r="DE134" s="5"/>
      <c r="DF134" s="5"/>
      <c r="DG134" s="5"/>
      <c r="DH134" s="4"/>
      <c r="DI134" s="4"/>
      <c r="DJ134" s="4"/>
      <c r="DK134" s="4"/>
      <c r="DL134" s="4"/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0.62393333333333345</v>
      </c>
      <c r="FQ134" s="4">
        <f t="shared" si="7"/>
        <v>0.66830666666666672</v>
      </c>
      <c r="FR134" s="4">
        <f t="shared" si="8"/>
        <v>0.21390666666666661</v>
      </c>
      <c r="FS134" s="4">
        <f t="shared" si="9"/>
        <v>0.82418666666666651</v>
      </c>
      <c r="FT134" s="4">
        <f t="shared" si="10"/>
        <v>1.4300000000000002E-2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k=10,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k=5,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/>
      <c r="CJ135" s="5"/>
      <c r="CK135" s="5"/>
      <c r="CL135" s="5"/>
      <c r="CM135" s="5"/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/>
      <c r="CY135" s="4"/>
      <c r="CZ135" s="4"/>
      <c r="DA135" s="4"/>
      <c r="DB135" s="4"/>
      <c r="DC135" s="5"/>
      <c r="DD135" s="5"/>
      <c r="DE135" s="5"/>
      <c r="DF135" s="5"/>
      <c r="DG135" s="5"/>
      <c r="DH135" s="4"/>
      <c r="DI135" s="4"/>
      <c r="DJ135" s="4"/>
      <c r="DK135" s="4"/>
      <c r="DL135" s="4"/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0.62670000000000003</v>
      </c>
      <c r="FQ135" s="4">
        <f t="shared" si="7"/>
        <v>0.67763333333333331</v>
      </c>
      <c r="FR135" s="4">
        <f t="shared" si="8"/>
        <v>0.18392</v>
      </c>
      <c r="FS135" s="4">
        <f t="shared" si="9"/>
        <v>0.85021333333333315</v>
      </c>
      <c r="FT135" s="4">
        <f t="shared" si="10"/>
        <v>1.1126666666666667E-2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k=5,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/>
      <c r="CJ136" s="5"/>
      <c r="CK136" s="5"/>
      <c r="CL136" s="5"/>
      <c r="CM136" s="5"/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/>
      <c r="CY136" s="4"/>
      <c r="CZ136" s="4"/>
      <c r="DA136" s="4"/>
      <c r="DB136" s="4"/>
      <c r="DC136" s="5"/>
      <c r="DD136" s="5"/>
      <c r="DE136" s="5"/>
      <c r="DF136" s="5"/>
      <c r="DG136" s="5"/>
      <c r="DH136" s="4"/>
      <c r="DI136" s="4"/>
      <c r="DJ136" s="4"/>
      <c r="DK136" s="4"/>
      <c r="DL136" s="4"/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0.62435999999999992</v>
      </c>
      <c r="FQ136" s="4">
        <f t="shared" si="7"/>
        <v>0.67531333333333321</v>
      </c>
      <c r="FR136" s="4">
        <f t="shared" si="8"/>
        <v>0.20186666666666667</v>
      </c>
      <c r="FS136" s="4">
        <f t="shared" si="9"/>
        <v>0.86961333333333335</v>
      </c>
      <c r="FT136" s="4">
        <f t="shared" si="10"/>
        <v>7.3333333333333332E-3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k=5,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/>
      <c r="CY137" s="4"/>
      <c r="CZ137" s="4"/>
      <c r="DA137" s="4"/>
      <c r="DB137" s="4"/>
      <c r="DC137" s="5"/>
      <c r="DD137" s="5"/>
      <c r="DE137" s="5"/>
      <c r="DF137" s="5"/>
      <c r="DG137" s="5"/>
      <c r="DH137" s="4"/>
      <c r="DI137" s="4"/>
      <c r="DJ137" s="4"/>
      <c r="DK137" s="4"/>
      <c r="DL137" s="4"/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0.62686000000000008</v>
      </c>
      <c r="FQ137" s="4">
        <f t="shared" si="7"/>
        <v>0.67948666666666679</v>
      </c>
      <c r="FR137" s="4">
        <f t="shared" si="8"/>
        <v>0.18621333333333331</v>
      </c>
      <c r="FS137" s="4">
        <f t="shared" si="9"/>
        <v>0.8481266666666667</v>
      </c>
      <c r="FT137" s="4">
        <f t="shared" si="10"/>
        <v>2.0666666666666667E-2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k=5,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0.62669333333333344</v>
      </c>
      <c r="FQ138" s="4">
        <f t="shared" ref="FQ138" si="27">AVERAGEIFS(B138:FO138,metrics.est,"MSE")</f>
        <v>0.68112666666666677</v>
      </c>
      <c r="FR138" s="4">
        <f t="shared" ref="FR138" si="28">AVERAGEIFS(B138:FO138,metrics.est,"R")</f>
        <v>0.18994666666666671</v>
      </c>
      <c r="FS138" s="4">
        <f t="shared" ref="FS138" si="29">AVERAGEIFS(B138:FO138,metrics.est,"Coverage")</f>
        <v>0.86263333333333325</v>
      </c>
      <c r="FT138" s="4">
        <f t="shared" ref="FT138" si="30">AVERAGEIFS(B138:FO138,metrics.est,"Time")</f>
        <v>2.3306666666666663E-2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k=10,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0.62715999999999994</v>
      </c>
      <c r="FQ139" s="4">
        <f t="shared" ref="FQ139" si="32">AVERAGEIFS(B139:FO139,metrics.est,"MSE")</f>
        <v>0.6831666666666667</v>
      </c>
      <c r="FR139" s="4">
        <f t="shared" ref="FR139" si="33">AVERAGEIFS(B139:FO139,metrics.est,"R")</f>
        <v>0.1858866666666667</v>
      </c>
      <c r="FS139" s="4">
        <f t="shared" ref="FS139" si="34">AVERAGEIFS(B139:FO139,metrics.est,"Coverage")</f>
        <v>0.86268000000000022</v>
      </c>
      <c r="FT139" s="4">
        <f t="shared" ref="FT139" si="35">AVERAGEIFS(B139:FO139,metrics.est,"Time")</f>
        <v>2.2913333333333331E-2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k=10,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k=5,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/>
      <c r="CY140" s="4"/>
      <c r="CZ140" s="4"/>
      <c r="DA140" s="4"/>
      <c r="DB140" s="4"/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/>
      <c r="DI140" s="4"/>
      <c r="DJ140" s="4"/>
      <c r="DK140" s="4"/>
      <c r="DL140" s="4"/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0.62750588235294114</v>
      </c>
      <c r="FQ140" s="4">
        <f t="shared" ref="FQ140:FQ220" si="37">AVERAGEIFS(B140:FO140,metrics.est,"MSE")</f>
        <v>0.68098235294117648</v>
      </c>
      <c r="FR140" s="4">
        <f t="shared" ref="FR140:FR220" si="38">AVERAGEIFS(B140:FO140,metrics.est,"R")</f>
        <v>0.18587058823529412</v>
      </c>
      <c r="FS140" s="4">
        <f t="shared" ref="FS140:FS220" si="39">AVERAGEIFS(B140:FO140,metrics.est,"Coverage")</f>
        <v>0.86362941176470587</v>
      </c>
      <c r="FT140" s="4">
        <f t="shared" ref="FT140:FT220" si="40">AVERAGEIFS(B140:FO140,metrics.est,"Time")</f>
        <v>1.0547058823529409E-2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k=5,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/>
      <c r="CY141" s="4"/>
      <c r="CZ141" s="4"/>
      <c r="DA141" s="4"/>
      <c r="DB141" s="4"/>
      <c r="DC141" s="5"/>
      <c r="DD141" s="5"/>
      <c r="DE141" s="5"/>
      <c r="DF141" s="5"/>
      <c r="DG141" s="5"/>
      <c r="DH141" s="4"/>
      <c r="DI141" s="4"/>
      <c r="DJ141" s="4"/>
      <c r="DK141" s="4"/>
      <c r="DL141" s="4"/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0.66229333333333351</v>
      </c>
      <c r="FQ141" s="4">
        <f t="shared" si="37"/>
        <v>0.74504666666666686</v>
      </c>
      <c r="FR141" s="4">
        <f t="shared" si="38"/>
        <v>0.13534666666666667</v>
      </c>
      <c r="FS141" s="4">
        <f t="shared" si="39"/>
        <v>0.91921999999999993</v>
      </c>
      <c r="FT141" s="4">
        <f t="shared" si="40"/>
        <v>8.7620000000000003E-2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k=10,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k=5,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/>
      <c r="CY142" s="4"/>
      <c r="CZ142" s="4"/>
      <c r="DA142" s="4"/>
      <c r="DB142" s="4"/>
      <c r="DC142" s="5"/>
      <c r="DD142" s="5"/>
      <c r="DE142" s="5"/>
      <c r="DF142" s="5"/>
      <c r="DG142" s="5"/>
      <c r="DH142" s="4"/>
      <c r="DI142" s="4"/>
      <c r="DJ142" s="4"/>
      <c r="DK142" s="4"/>
      <c r="DL142" s="4"/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0.61793333333333345</v>
      </c>
      <c r="FQ142" s="4">
        <f t="shared" si="37"/>
        <v>0.65641333333333329</v>
      </c>
      <c r="FR142" s="4">
        <f t="shared" si="38"/>
        <v>0.17949999999999999</v>
      </c>
      <c r="FS142" s="4">
        <f t="shared" si="39"/>
        <v>0.81366666666666654</v>
      </c>
      <c r="FT142" s="4">
        <f t="shared" si="40"/>
        <v>1.8073333333333334E-2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k=5,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/>
      <c r="CY143" s="4"/>
      <c r="CZ143" s="4"/>
      <c r="DA143" s="4"/>
      <c r="DB143" s="4"/>
      <c r="DC143" s="5"/>
      <c r="DD143" s="5"/>
      <c r="DE143" s="5"/>
      <c r="DF143" s="5"/>
      <c r="DG143" s="5"/>
      <c r="DH143" s="4"/>
      <c r="DI143" s="4"/>
      <c r="DJ143" s="4"/>
      <c r="DK143" s="4"/>
      <c r="DL143" s="4"/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0.62784000000000006</v>
      </c>
      <c r="FQ143" s="4">
        <f t="shared" si="37"/>
        <v>0.68107999999999991</v>
      </c>
      <c r="FR143" s="4">
        <f t="shared" si="38"/>
        <v>0.17992666666666668</v>
      </c>
      <c r="FS143" s="4">
        <f t="shared" si="39"/>
        <v>0.85038000000000002</v>
      </c>
      <c r="FT143" s="4">
        <f t="shared" si="40"/>
        <v>1.426E-2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k=5,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/>
      <c r="CY144" s="4"/>
      <c r="CZ144" s="4"/>
      <c r="DA144" s="4"/>
      <c r="DB144" s="4"/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/>
      <c r="DI144" s="4"/>
      <c r="DJ144" s="4"/>
      <c r="DK144" s="4"/>
      <c r="DL144" s="4"/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0.6269529411764706</v>
      </c>
      <c r="FQ144" s="4">
        <f t="shared" si="37"/>
        <v>0.67681764705882375</v>
      </c>
      <c r="FR144" s="4">
        <f t="shared" si="38"/>
        <v>0.18367647058823527</v>
      </c>
      <c r="FS144" s="4">
        <f t="shared" si="39"/>
        <v>0.8541294117647058</v>
      </c>
      <c r="FT144" s="4">
        <f t="shared" si="40"/>
        <v>8.1882352941176489E-3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k=5,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/>
      <c r="CY145" s="4"/>
      <c r="CZ145" s="4"/>
      <c r="DA145" s="4"/>
      <c r="DB145" s="4"/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/>
      <c r="DI145" s="4"/>
      <c r="DJ145" s="4"/>
      <c r="DK145" s="4"/>
      <c r="DL145" s="4"/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0.62892352941176477</v>
      </c>
      <c r="FQ145" s="4">
        <f t="shared" si="37"/>
        <v>0.6829352941176472</v>
      </c>
      <c r="FR145" s="4">
        <f t="shared" si="38"/>
        <v>0.17669411764705886</v>
      </c>
      <c r="FS145" s="4">
        <f t="shared" si="39"/>
        <v>0.85435294117647054</v>
      </c>
      <c r="FT145" s="4">
        <f t="shared" si="40"/>
        <v>1.1929411764705881E-2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k=5,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/>
      <c r="CY146" s="4"/>
      <c r="CZ146" s="4"/>
      <c r="DA146" s="4"/>
      <c r="DB146" s="4"/>
      <c r="DC146" s="5"/>
      <c r="DD146" s="5"/>
      <c r="DE146" s="5"/>
      <c r="DF146" s="5"/>
      <c r="DG146" s="5"/>
      <c r="DH146" s="4"/>
      <c r="DI146" s="4"/>
      <c r="DJ146" s="4"/>
      <c r="DK146" s="4"/>
      <c r="DL146" s="4"/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0.66899333333333322</v>
      </c>
      <c r="FQ146" s="4">
        <f t="shared" si="37"/>
        <v>0.77358666666666664</v>
      </c>
      <c r="FR146" s="4">
        <f t="shared" si="38"/>
        <v>0.12942666666666666</v>
      </c>
      <c r="FS146" s="4">
        <f t="shared" si="39"/>
        <v>0.65332666666666661</v>
      </c>
      <c r="FT146" s="4">
        <f t="shared" si="40"/>
        <v>8.4666666666666657E-3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k=5,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/>
      <c r="CY147" s="4"/>
      <c r="CZ147" s="4"/>
      <c r="DA147" s="4"/>
      <c r="DB147" s="4"/>
      <c r="DC147" s="5"/>
      <c r="DD147" s="5"/>
      <c r="DE147" s="5"/>
      <c r="DF147" s="5"/>
      <c r="DG147" s="5"/>
      <c r="DH147" s="4"/>
      <c r="DI147" s="4"/>
      <c r="DJ147" s="4"/>
      <c r="DK147" s="4"/>
      <c r="DL147" s="4"/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0.63246000000000002</v>
      </c>
      <c r="FQ147" s="4">
        <f t="shared" si="37"/>
        <v>0.69166666666666676</v>
      </c>
      <c r="FR147" s="4">
        <f t="shared" si="38"/>
        <v>0.1639733333333333</v>
      </c>
      <c r="FS147" s="4">
        <f t="shared" si="39"/>
        <v>0.84757333333333329</v>
      </c>
      <c r="FT147" s="4">
        <f t="shared" si="40"/>
        <v>1.2319999999999999E-2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k=5,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/>
      <c r="CY148" s="4"/>
      <c r="CZ148" s="4"/>
      <c r="DA148" s="4"/>
      <c r="DB148" s="4"/>
      <c r="DC148" s="5"/>
      <c r="DD148" s="5"/>
      <c r="DE148" s="5"/>
      <c r="DF148" s="5"/>
      <c r="DG148" s="5"/>
      <c r="DH148" s="4"/>
      <c r="DI148" s="4"/>
      <c r="DJ148" s="4"/>
      <c r="DK148" s="4"/>
      <c r="DL148" s="4"/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0.63700000000000001</v>
      </c>
      <c r="FQ148" s="4">
        <f t="shared" si="37"/>
        <v>0.69669999999999987</v>
      </c>
      <c r="FR148" s="4">
        <f t="shared" si="38"/>
        <v>0.15978666666666666</v>
      </c>
      <c r="FS148" s="4">
        <f t="shared" si="39"/>
        <v>0.84312666666666669</v>
      </c>
      <c r="FT148" s="4">
        <f t="shared" si="40"/>
        <v>8.4266666666666674E-3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k=5,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/>
      <c r="CY149" s="4"/>
      <c r="CZ149" s="4"/>
      <c r="DA149" s="4"/>
      <c r="DB149" s="4"/>
      <c r="DC149" s="5"/>
      <c r="DD149" s="5"/>
      <c r="DE149" s="5"/>
      <c r="DF149" s="5"/>
      <c r="DG149" s="5"/>
      <c r="DH149" s="4"/>
      <c r="DI149" s="4"/>
      <c r="DJ149" s="4"/>
      <c r="DK149" s="4"/>
      <c r="DL149" s="4"/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0.63813333333333333</v>
      </c>
      <c r="FQ149" s="4">
        <f t="shared" si="37"/>
        <v>0.70304666666666671</v>
      </c>
      <c r="FR149" s="4">
        <f t="shared" si="38"/>
        <v>0.15731333333333331</v>
      </c>
      <c r="FS149" s="4">
        <f t="shared" si="39"/>
        <v>0.84986666666666666</v>
      </c>
      <c r="FT149" s="4">
        <f t="shared" si="40"/>
        <v>1.2733333333333336E-2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k=5,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/>
      <c r="CY150" s="4"/>
      <c r="CZ150" s="4"/>
      <c r="DA150" s="4"/>
      <c r="DB150" s="4"/>
      <c r="DC150" s="5"/>
      <c r="DD150" s="5"/>
      <c r="DE150" s="5"/>
      <c r="DF150" s="5"/>
      <c r="DG150" s="5"/>
      <c r="DH150" s="4"/>
      <c r="DI150" s="4"/>
      <c r="DJ150" s="4"/>
      <c r="DK150" s="4"/>
      <c r="DL150" s="4"/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0.6318733333333334</v>
      </c>
      <c r="FQ150" s="4">
        <f t="shared" si="37"/>
        <v>0.6925066666666666</v>
      </c>
      <c r="FR150" s="4">
        <f t="shared" si="38"/>
        <v>0.16534000000000001</v>
      </c>
      <c r="FS150" s="4">
        <f t="shared" si="39"/>
        <v>0.85294666666666674</v>
      </c>
      <c r="FT150" s="4">
        <f t="shared" si="40"/>
        <v>1.218E-2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k=5,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0.63354666666666681</v>
      </c>
      <c r="FQ151" s="4">
        <f t="shared" si="37"/>
        <v>0.6917066666666668</v>
      </c>
      <c r="FR151" s="4">
        <f t="shared" si="38"/>
        <v>0.16920666666666667</v>
      </c>
      <c r="FS151" s="4">
        <f t="shared" si="39"/>
        <v>0.85193333333333332</v>
      </c>
      <c r="FT151" s="4">
        <f t="shared" si="40"/>
        <v>1.3300000000000001E-2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k=5,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/>
      <c r="CY152" s="4"/>
      <c r="CZ152" s="4"/>
      <c r="DA152" s="4"/>
      <c r="DB152" s="4"/>
      <c r="DC152" s="5"/>
      <c r="DD152" s="5"/>
      <c r="DE152" s="5"/>
      <c r="DF152" s="5"/>
      <c r="DG152" s="5"/>
      <c r="DH152" s="4"/>
      <c r="DI152" s="4"/>
      <c r="DJ152" s="4"/>
      <c r="DK152" s="4"/>
      <c r="DL152" s="4"/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0.6356733333333332</v>
      </c>
      <c r="FQ152" s="4">
        <f t="shared" si="37"/>
        <v>0.68802666666666668</v>
      </c>
      <c r="FR152" s="4">
        <f t="shared" si="38"/>
        <v>0.16525333333333331</v>
      </c>
      <c r="FS152" s="4">
        <f t="shared" si="39"/>
        <v>0.83511333333333326</v>
      </c>
      <c r="FT152" s="4">
        <f t="shared" si="40"/>
        <v>6.6533333333333331E-3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k=5,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/>
      <c r="CY153" s="4"/>
      <c r="CZ153" s="4"/>
      <c r="DA153" s="4"/>
      <c r="DB153" s="4"/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/>
      <c r="DI153" s="4"/>
      <c r="DJ153" s="4"/>
      <c r="DK153" s="4"/>
      <c r="DL153" s="4"/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0.6251941176470589</v>
      </c>
      <c r="FQ153" s="4">
        <f t="shared" si="37"/>
        <v>0.67234705882352941</v>
      </c>
      <c r="FR153" s="4">
        <f t="shared" si="38"/>
        <v>0.18948823529411768</v>
      </c>
      <c r="FS153" s="4">
        <f t="shared" si="39"/>
        <v>0.85164705882352942</v>
      </c>
      <c r="FT153" s="4">
        <f t="shared" si="40"/>
        <v>9.8470588235294136E-3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k=5,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/>
      <c r="CY154" s="4"/>
      <c r="CZ154" s="4"/>
      <c r="DA154" s="4"/>
      <c r="DB154" s="4"/>
      <c r="DC154" s="5"/>
      <c r="DD154" s="5"/>
      <c r="DE154" s="5"/>
      <c r="DF154" s="5"/>
      <c r="DG154" s="5"/>
      <c r="DH154" s="4"/>
      <c r="DI154" s="4"/>
      <c r="DJ154" s="4"/>
      <c r="DK154" s="4"/>
      <c r="DL154" s="4"/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0.64871333333333348</v>
      </c>
      <c r="FQ154" s="4">
        <f t="shared" si="37"/>
        <v>0.71508000000000005</v>
      </c>
      <c r="FR154" s="4">
        <f t="shared" si="38"/>
        <v>0.15364000000000003</v>
      </c>
      <c r="FS154" s="4">
        <f t="shared" si="39"/>
        <v>0.81504666666666659</v>
      </c>
      <c r="FT154" s="4">
        <f t="shared" si="40"/>
        <v>6.7866666666666657E-3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k=5,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/>
      <c r="CY155" s="4"/>
      <c r="CZ155" s="4"/>
      <c r="DA155" s="4"/>
      <c r="DB155" s="4"/>
      <c r="DC155" s="5"/>
      <c r="DD155" s="5"/>
      <c r="DE155" s="5"/>
      <c r="DF155" s="5"/>
      <c r="DG155" s="5"/>
      <c r="DH155" s="4"/>
      <c r="DI155" s="4"/>
      <c r="DJ155" s="4"/>
      <c r="DK155" s="4"/>
      <c r="DL155" s="4"/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0.621</v>
      </c>
      <c r="FQ155" s="4">
        <f t="shared" si="37"/>
        <v>0.65928000000000009</v>
      </c>
      <c r="FR155" s="4">
        <f t="shared" si="38"/>
        <v>0.20160666666666668</v>
      </c>
      <c r="FS155" s="4">
        <f t="shared" si="39"/>
        <v>0.84219333333333313</v>
      </c>
      <c r="FT155" s="4">
        <f t="shared" si="40"/>
        <v>1.0313333333333334E-2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r=0.2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k=5,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/>
      <c r="CY156" s="4"/>
      <c r="CZ156" s="4"/>
      <c r="DA156" s="4"/>
      <c r="DB156" s="4"/>
      <c r="DC156" s="5"/>
      <c r="DD156" s="5"/>
      <c r="DE156" s="5"/>
      <c r="DF156" s="5"/>
      <c r="DG156" s="5"/>
      <c r="DH156" s="4"/>
      <c r="DI156" s="4"/>
      <c r="DJ156" s="4"/>
      <c r="DK156" s="4"/>
      <c r="DL156" s="4"/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0.65191333333333334</v>
      </c>
      <c r="FQ156" s="4">
        <f t="shared" si="37"/>
        <v>0.72429999999999994</v>
      </c>
      <c r="FR156" s="4">
        <f t="shared" si="38"/>
        <v>0.16549333333333333</v>
      </c>
      <c r="FS156" s="4">
        <f t="shared" si="39"/>
        <v>0.84719333333333346</v>
      </c>
      <c r="FT156" s="4">
        <f t="shared" si="40"/>
        <v>1.022E-2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k=5, r=0.2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k=10,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/>
      <c r="CY157" s="4"/>
      <c r="CZ157" s="4"/>
      <c r="DA157" s="4"/>
      <c r="DB157" s="4"/>
      <c r="DC157" s="5"/>
      <c r="DD157" s="5"/>
      <c r="DE157" s="5"/>
      <c r="DF157" s="5"/>
      <c r="DG157" s="5"/>
      <c r="DH157" s="4"/>
      <c r="DI157" s="4"/>
      <c r="DJ157" s="4"/>
      <c r="DK157" s="4"/>
      <c r="DL157" s="4"/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0.65793333333333315</v>
      </c>
      <c r="FQ157" s="4">
        <f t="shared" si="37"/>
        <v>0.72736000000000012</v>
      </c>
      <c r="FR157" s="4">
        <f t="shared" si="38"/>
        <v>0.14321333333333328</v>
      </c>
      <c r="FS157" s="4">
        <f t="shared" si="39"/>
        <v>0.77261333333333304</v>
      </c>
      <c r="FT157" s="4">
        <f t="shared" si="40"/>
        <v>1.0560000000000002E-2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k=10,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k=10,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k=10,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/>
      <c r="CY158" s="4"/>
      <c r="CZ158" s="4"/>
      <c r="DA158" s="4"/>
      <c r="DB158" s="4"/>
      <c r="DC158" s="5"/>
      <c r="DD158" s="5"/>
      <c r="DE158" s="5"/>
      <c r="DF158" s="5"/>
      <c r="DG158" s="5"/>
      <c r="DH158" s="4"/>
      <c r="DI158" s="4"/>
      <c r="DJ158" s="4"/>
      <c r="DK158" s="4"/>
      <c r="DL158" s="4"/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0.63737999999999995</v>
      </c>
      <c r="FQ158" s="4">
        <f t="shared" si="37"/>
        <v>0.71343333333333336</v>
      </c>
      <c r="FR158" s="4">
        <f t="shared" si="38"/>
        <v>0.16251999999999997</v>
      </c>
      <c r="FS158" s="4">
        <f t="shared" si="39"/>
        <v>0.88595999999999997</v>
      </c>
      <c r="FT158" s="4">
        <f t="shared" si="40"/>
        <v>6.0140000000000006E-2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/>
      <c r="CY159" s="4"/>
      <c r="CZ159" s="4"/>
      <c r="DA159" s="4"/>
      <c r="DB159" s="4"/>
      <c r="DC159" s="5"/>
      <c r="DD159" s="5"/>
      <c r="DE159" s="5"/>
      <c r="DF159" s="5"/>
      <c r="DG159" s="5"/>
      <c r="DH159" s="4"/>
      <c r="DI159" s="4"/>
      <c r="DJ159" s="4"/>
      <c r="DK159" s="4"/>
      <c r="DL159" s="4"/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0.72366666666666679</v>
      </c>
      <c r="FQ159" s="4">
        <f t="shared" si="37"/>
        <v>0.88081333333333356</v>
      </c>
      <c r="FR159" s="4">
        <f t="shared" si="38"/>
        <v>5.2966666666666676E-2</v>
      </c>
      <c r="FS159" s="4">
        <f t="shared" si="39"/>
        <v>0.55568000000000006</v>
      </c>
      <c r="FT159" s="4">
        <f t="shared" si="40"/>
        <v>8.8066666666666658E-3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r=0.8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k=5,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/>
      <c r="CY160" s="4"/>
      <c r="CZ160" s="4"/>
      <c r="DA160" s="4"/>
      <c r="DB160" s="4"/>
      <c r="DC160" s="5"/>
      <c r="DD160" s="5"/>
      <c r="DE160" s="5"/>
      <c r="DF160" s="5"/>
      <c r="DG160" s="5"/>
      <c r="DH160" s="4"/>
      <c r="DI160" s="4"/>
      <c r="DJ160" s="4"/>
      <c r="DK160" s="4"/>
      <c r="DL160" s="4"/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0.69022666666666666</v>
      </c>
      <c r="FQ160" s="4">
        <f t="shared" si="37"/>
        <v>0.81533333333333324</v>
      </c>
      <c r="FR160" s="4">
        <f t="shared" si="38"/>
        <v>6.7513333333333342E-2</v>
      </c>
      <c r="FS160" s="4">
        <f t="shared" si="39"/>
        <v>0.63540666666666668</v>
      </c>
      <c r="FT160" s="4">
        <f t="shared" si="40"/>
        <v>9.0933333333333335E-3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k=5,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/>
      <c r="CY161" s="4"/>
      <c r="CZ161" s="4"/>
      <c r="DA161" s="4"/>
      <c r="DB161" s="4"/>
      <c r="DC161" s="5"/>
      <c r="DD161" s="5"/>
      <c r="DE161" s="5"/>
      <c r="DF161" s="5"/>
      <c r="DG161" s="5"/>
      <c r="DH161" s="4"/>
      <c r="DI161" s="4"/>
      <c r="DJ161" s="4"/>
      <c r="DK161" s="4"/>
      <c r="DL161" s="4"/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0.67696000000000001</v>
      </c>
      <c r="FQ161" s="4">
        <f t="shared" si="37"/>
        <v>0.78800666666666652</v>
      </c>
      <c r="FR161" s="4">
        <f t="shared" si="38"/>
        <v>7.0559999999999984E-2</v>
      </c>
      <c r="FS161" s="4">
        <f t="shared" si="39"/>
        <v>0.66115333333333337</v>
      </c>
      <c r="FT161" s="4">
        <f t="shared" si="40"/>
        <v>8.7133333333333316E-3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k=100,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k=5,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/>
      <c r="CY162" s="4"/>
      <c r="CZ162" s="4"/>
      <c r="DA162" s="4"/>
      <c r="DB162" s="4"/>
      <c r="DC162" s="5"/>
      <c r="DD162" s="5"/>
      <c r="DE162" s="5"/>
      <c r="DF162" s="5"/>
      <c r="DG162" s="5"/>
      <c r="DH162" s="4"/>
      <c r="DI162" s="4"/>
      <c r="DJ162" s="4"/>
      <c r="DK162" s="4"/>
      <c r="DL162" s="4"/>
      <c r="DM162" s="5"/>
      <c r="DN162" s="5"/>
      <c r="DO162" s="5"/>
      <c r="DP162" s="5"/>
      <c r="DQ162" s="5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0.63127999999999995</v>
      </c>
      <c r="FQ162" s="4">
        <f t="shared" si="37"/>
        <v>0.69462000000000002</v>
      </c>
      <c r="FR162" s="4">
        <f t="shared" si="38"/>
        <v>0.1723466666666667</v>
      </c>
      <c r="FS162" s="4">
        <f t="shared" si="39"/>
        <v>0.8659</v>
      </c>
      <c r="FT162" s="4">
        <f t="shared" si="40"/>
        <v>1.9226666666666666E-2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/>
      <c r="CY163" s="4"/>
      <c r="CZ163" s="4"/>
      <c r="DA163" s="4"/>
      <c r="DB163" s="4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/>
      <c r="DI163" s="4"/>
      <c r="DJ163" s="4"/>
      <c r="DK163" s="4"/>
      <c r="DL163" s="4"/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0.63570588235294123</v>
      </c>
      <c r="FQ163" s="4">
        <f t="shared" si="37"/>
        <v>0.71756470588235299</v>
      </c>
      <c r="FR163" s="4">
        <f t="shared" si="38"/>
        <v>0.22129411764705886</v>
      </c>
      <c r="FS163" s="4">
        <f t="shared" si="39"/>
        <v>0.93851176470588249</v>
      </c>
      <c r="FT163" s="4">
        <f t="shared" si="40"/>
        <v>7.6176470588235293E-3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k=10,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/>
      <c r="CY164" s="4"/>
      <c r="CZ164" s="4"/>
      <c r="DA164" s="4"/>
      <c r="DB164" s="4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/>
      <c r="DI164" s="4"/>
      <c r="DJ164" s="4"/>
      <c r="DK164" s="4"/>
      <c r="DL164" s="4"/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0.63181764705882348</v>
      </c>
      <c r="FQ164" s="4">
        <f t="shared" si="37"/>
        <v>0.70294705882352937</v>
      </c>
      <c r="FR164" s="4">
        <f t="shared" si="38"/>
        <v>0.21865294117647063</v>
      </c>
      <c r="FS164" s="4">
        <f t="shared" si="39"/>
        <v>0.92201176470588231</v>
      </c>
      <c r="FT164" s="4">
        <f t="shared" si="40"/>
        <v>7.0529411764705882E-3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k=10,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/>
      <c r="CY165" s="4"/>
      <c r="CZ165" s="4"/>
      <c r="DA165" s="4"/>
      <c r="DB165" s="4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/>
      <c r="DI165" s="4"/>
      <c r="DJ165" s="4"/>
      <c r="DK165" s="4"/>
      <c r="DL165" s="4"/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0.63228235294117641</v>
      </c>
      <c r="FQ165" s="4">
        <f t="shared" si="37"/>
        <v>0.70284117647058808</v>
      </c>
      <c r="FR165" s="4">
        <f t="shared" si="38"/>
        <v>0.22495294117647055</v>
      </c>
      <c r="FS165" s="4">
        <f t="shared" si="39"/>
        <v>0.92201176470588231</v>
      </c>
      <c r="FT165" s="4">
        <f t="shared" si="40"/>
        <v>7.0882352941176469E-3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k=10,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/>
      <c r="CY166" s="4"/>
      <c r="CZ166" s="4"/>
      <c r="DA166" s="4"/>
      <c r="DB166" s="4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/>
      <c r="DI166" s="4"/>
      <c r="DJ166" s="4"/>
      <c r="DK166" s="4"/>
      <c r="DL166" s="4"/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0.62306470588235296</v>
      </c>
      <c r="FQ166" s="4">
        <f t="shared" si="37"/>
        <v>0.67690588235294125</v>
      </c>
      <c r="FR166" s="4">
        <f t="shared" si="38"/>
        <v>0.22424705882352941</v>
      </c>
      <c r="FS166" s="4">
        <f t="shared" si="39"/>
        <v>0.88612941176470572</v>
      </c>
      <c r="FT166" s="4">
        <f t="shared" si="40"/>
        <v>8.14705882352941E-3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r=0.2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/>
      <c r="CY167" s="4"/>
      <c r="CZ167" s="4"/>
      <c r="DA167" s="4"/>
      <c r="DB167" s="4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/>
      <c r="DI167" s="4"/>
      <c r="DJ167" s="4"/>
      <c r="DK167" s="4"/>
      <c r="DL167" s="4"/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0.63057647058823529</v>
      </c>
      <c r="FQ167" s="4">
        <f t="shared" si="37"/>
        <v>0.69929999999999992</v>
      </c>
      <c r="FR167" s="4">
        <f t="shared" si="38"/>
        <v>0.22000588235294116</v>
      </c>
      <c r="FS167" s="4">
        <f t="shared" si="39"/>
        <v>0.92201176470588231</v>
      </c>
      <c r="FT167" s="4">
        <f t="shared" si="40"/>
        <v>7.170588235294117E-3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k=10,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/>
      <c r="CY168" s="4"/>
      <c r="CZ168" s="4"/>
      <c r="DA168" s="4"/>
      <c r="DB168" s="4"/>
      <c r="DC168" s="5"/>
      <c r="DD168" s="5"/>
      <c r="DE168" s="5"/>
      <c r="DF168" s="5"/>
      <c r="DG168" s="5"/>
      <c r="DH168" s="4"/>
      <c r="DI168" s="4"/>
      <c r="DJ168" s="4"/>
      <c r="DK168" s="4"/>
      <c r="DL168" s="4"/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0.6308866666666666</v>
      </c>
      <c r="FQ168" s="4">
        <f t="shared" si="37"/>
        <v>0.69965333333333346</v>
      </c>
      <c r="FR168" s="4">
        <f t="shared" si="38"/>
        <v>0.22672666666666669</v>
      </c>
      <c r="FS168" s="4">
        <f t="shared" si="39"/>
        <v>0.91989999999999994</v>
      </c>
      <c r="FT168" s="4">
        <f t="shared" si="40"/>
        <v>5.5533333333333346E-3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k=5, r=0.2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k=10,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/>
      <c r="CY169" s="4"/>
      <c r="CZ169" s="4"/>
      <c r="DA169" s="4"/>
      <c r="DB169" s="4"/>
      <c r="DC169" s="5"/>
      <c r="DD169" s="5"/>
      <c r="DE169" s="5"/>
      <c r="DF169" s="5"/>
      <c r="DG169" s="5"/>
      <c r="DH169" s="4"/>
      <c r="DI169" s="4"/>
      <c r="DJ169" s="4"/>
      <c r="DK169" s="4"/>
      <c r="DL169" s="4"/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0.63760000000000006</v>
      </c>
      <c r="FQ169" s="4">
        <f t="shared" si="37"/>
        <v>0.71743333333333337</v>
      </c>
      <c r="FR169" s="4">
        <f t="shared" si="38"/>
        <v>0.21987333333333334</v>
      </c>
      <c r="FS169" s="4">
        <f t="shared" si="39"/>
        <v>0.9372666666666668</v>
      </c>
      <c r="FT169" s="4">
        <f t="shared" si="40"/>
        <v>6.4066666666666673E-3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k=10,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k=5,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/>
      <c r="CY170" s="4"/>
      <c r="CZ170" s="4"/>
      <c r="DA170" s="4"/>
      <c r="DB170" s="4"/>
      <c r="DC170" s="5"/>
      <c r="DD170" s="5"/>
      <c r="DE170" s="5"/>
      <c r="DF170" s="5"/>
      <c r="DG170" s="5"/>
      <c r="DH170" s="4"/>
      <c r="DI170" s="4"/>
      <c r="DJ170" s="4"/>
      <c r="DK170" s="4"/>
      <c r="DL170" s="4"/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0.63044</v>
      </c>
      <c r="FQ170" s="4">
        <f t="shared" si="37"/>
        <v>0.70072666666666661</v>
      </c>
      <c r="FR170" s="4">
        <f t="shared" si="38"/>
        <v>0.22200666666666669</v>
      </c>
      <c r="FS170" s="4">
        <f t="shared" si="39"/>
        <v>0.91989999999999994</v>
      </c>
      <c r="FT170" s="4">
        <f t="shared" si="40"/>
        <v>5.6733333333333332E-3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k=10,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k=5,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/>
      <c r="CY171" s="4"/>
      <c r="CZ171" s="4"/>
      <c r="DA171" s="4"/>
      <c r="DB171" s="4"/>
      <c r="DC171" s="5"/>
      <c r="DD171" s="5"/>
      <c r="DE171" s="5"/>
      <c r="DF171" s="5"/>
      <c r="DG171" s="5"/>
      <c r="DH171" s="4"/>
      <c r="DI171" s="4"/>
      <c r="DJ171" s="4"/>
      <c r="DK171" s="4"/>
      <c r="DL171" s="4"/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0.63648666666666665</v>
      </c>
      <c r="FQ171" s="4">
        <f t="shared" si="37"/>
        <v>0.72455333333333327</v>
      </c>
      <c r="FR171" s="4">
        <f t="shared" si="38"/>
        <v>0.22572666666666666</v>
      </c>
      <c r="FS171" s="4">
        <f t="shared" si="39"/>
        <v>0.9372666666666668</v>
      </c>
      <c r="FT171" s="4">
        <f t="shared" si="40"/>
        <v>6.4933333333333336E-3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k=10,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k=5,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/>
      <c r="CY172" s="4"/>
      <c r="CZ172" s="4"/>
      <c r="DA172" s="4"/>
      <c r="DB172" s="4"/>
      <c r="DC172" s="5"/>
      <c r="DD172" s="5"/>
      <c r="DE172" s="5"/>
      <c r="DF172" s="5"/>
      <c r="DG172" s="5"/>
      <c r="DH172" s="4"/>
      <c r="DI172" s="4"/>
      <c r="DJ172" s="4"/>
      <c r="DK172" s="4"/>
      <c r="DL172" s="4"/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0.63729999999999987</v>
      </c>
      <c r="FQ172" s="4">
        <f t="shared" si="37"/>
        <v>0.72632666666666668</v>
      </c>
      <c r="FR172" s="4">
        <f t="shared" si="38"/>
        <v>0.22500000000000003</v>
      </c>
      <c r="FS172" s="4">
        <f t="shared" si="39"/>
        <v>0.9372666666666668</v>
      </c>
      <c r="FT172" s="4">
        <f t="shared" si="40"/>
        <v>7.6333333333333331E-3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k=10,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k=5,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/>
      <c r="CY173" s="4"/>
      <c r="CZ173" s="4"/>
      <c r="DA173" s="4"/>
      <c r="DB173" s="4"/>
      <c r="DC173" s="5"/>
      <c r="DD173" s="5"/>
      <c r="DE173" s="5"/>
      <c r="DF173" s="5"/>
      <c r="DG173" s="5"/>
      <c r="DH173" s="4"/>
      <c r="DI173" s="4"/>
      <c r="DJ173" s="4"/>
      <c r="DK173" s="4"/>
      <c r="DL173" s="4"/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0.63645333333333332</v>
      </c>
      <c r="FQ173" s="4">
        <f t="shared" si="37"/>
        <v>0.71592000000000011</v>
      </c>
      <c r="FR173" s="4">
        <f t="shared" si="38"/>
        <v>0.22032000000000002</v>
      </c>
      <c r="FS173" s="4">
        <f t="shared" si="39"/>
        <v>0.9372666666666668</v>
      </c>
      <c r="FT173" s="4">
        <f t="shared" si="40"/>
        <v>6.0333333333333333E-3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k=10,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/>
      <c r="CY174" s="4"/>
      <c r="CZ174" s="4"/>
      <c r="DA174" s="4"/>
      <c r="DB174" s="4"/>
      <c r="DC174" s="5"/>
      <c r="DD174" s="5"/>
      <c r="DE174" s="5"/>
      <c r="DF174" s="5"/>
      <c r="DG174" s="5"/>
      <c r="DH174" s="4"/>
      <c r="DI174" s="4"/>
      <c r="DJ174" s="4"/>
      <c r="DK174" s="4"/>
      <c r="DL174" s="4"/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0.63761333333333325</v>
      </c>
      <c r="FQ174" s="4">
        <f t="shared" si="37"/>
        <v>0.71851999999999994</v>
      </c>
      <c r="FR174" s="4">
        <f t="shared" si="38"/>
        <v>0.21969333333333332</v>
      </c>
      <c r="FS174" s="4">
        <f t="shared" si="39"/>
        <v>0.9372666666666668</v>
      </c>
      <c r="FT174" s="4">
        <f t="shared" si="40"/>
        <v>7.2733333333333348E-3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k=10,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k=5,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/>
      <c r="CY175" s="4"/>
      <c r="CZ175" s="4"/>
      <c r="DA175" s="4"/>
      <c r="DB175" s="4"/>
      <c r="DC175" s="5"/>
      <c r="DD175" s="5"/>
      <c r="DE175" s="5"/>
      <c r="DF175" s="5"/>
      <c r="DG175" s="5"/>
      <c r="DH175" s="4"/>
      <c r="DI175" s="4"/>
      <c r="DJ175" s="4"/>
      <c r="DK175" s="4"/>
      <c r="DL175" s="4"/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0.63690666666666673</v>
      </c>
      <c r="FQ175" s="4">
        <f t="shared" si="37"/>
        <v>0.7195866666666666</v>
      </c>
      <c r="FR175" s="4">
        <f t="shared" si="38"/>
        <v>0.2237666666666667</v>
      </c>
      <c r="FS175" s="4">
        <f t="shared" si="39"/>
        <v>0.9372666666666668</v>
      </c>
      <c r="FT175" s="4">
        <f t="shared" si="40"/>
        <v>6.1399999999999988E-3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k=10,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/>
      <c r="CY176" s="4"/>
      <c r="CZ176" s="4"/>
      <c r="DA176" s="4"/>
      <c r="DB176" s="4"/>
      <c r="DC176" s="5"/>
      <c r="DD176" s="5"/>
      <c r="DE176" s="5"/>
      <c r="DF176" s="5"/>
      <c r="DG176" s="5"/>
      <c r="DH176" s="4"/>
      <c r="DI176" s="4"/>
      <c r="DJ176" s="4"/>
      <c r="DK176" s="4"/>
      <c r="DL176" s="4"/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0.63791999999999993</v>
      </c>
      <c r="FQ176" s="4">
        <f t="shared" si="37"/>
        <v>0.72178000000000009</v>
      </c>
      <c r="FR176" s="4">
        <f t="shared" si="38"/>
        <v>0.22298000000000001</v>
      </c>
      <c r="FS176" s="4">
        <f t="shared" si="39"/>
        <v>0.9372666666666668</v>
      </c>
      <c r="FT176" s="4">
        <f t="shared" si="40"/>
        <v>7.2533333333333347E-3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k=10,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k=5,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0.6325400000000001</v>
      </c>
      <c r="FQ177" s="4">
        <f t="shared" ref="FQ177:FQ178" si="43">AVERAGEIFS(B177:FO177,metrics.est,"MSE")</f>
        <v>0.7110466666666666</v>
      </c>
      <c r="FR177" s="4">
        <f t="shared" ref="FR177:FR178" si="44">AVERAGEIFS(B177:FO177,metrics.est,"R")</f>
        <v>0.2260533333333333</v>
      </c>
      <c r="FS177" s="4">
        <f t="shared" ref="FS177:FS178" si="45">AVERAGEIFS(B177:FO177,metrics.est,"Coverage")</f>
        <v>0.91989999999999994</v>
      </c>
      <c r="FT177" s="4">
        <f t="shared" ref="FT177:FT178" si="46">AVERAGEIFS(B177:FO177,metrics.est,"Time")</f>
        <v>6.3133333333333331E-3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k=10,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k=5,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0.63141333333333316</v>
      </c>
      <c r="FQ178" s="4">
        <f t="shared" si="43"/>
        <v>0.70231999999999994</v>
      </c>
      <c r="FR178" s="4">
        <f t="shared" si="44"/>
        <v>0.22755999999999996</v>
      </c>
      <c r="FS178" s="4">
        <f t="shared" si="45"/>
        <v>0.91989999999999994</v>
      </c>
      <c r="FT178" s="4">
        <f t="shared" si="46"/>
        <v>5.6466666666666662E-3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k=10,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k=5,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/>
      <c r="CY179" s="4"/>
      <c r="CZ179" s="4"/>
      <c r="DA179" s="4"/>
      <c r="DB179" s="4"/>
      <c r="DC179" s="5"/>
      <c r="DD179" s="5"/>
      <c r="DE179" s="5"/>
      <c r="DF179" s="5"/>
      <c r="DG179" s="5"/>
      <c r="DH179" s="4"/>
      <c r="DI179" s="4"/>
      <c r="DJ179" s="4"/>
      <c r="DK179" s="4"/>
      <c r="DL179" s="4"/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0.62304000000000004</v>
      </c>
      <c r="FQ179" s="4">
        <f t="shared" ref="FQ179:FQ180" si="48">AVERAGEIFS(B179:FO179,metrics.est,"MSE")</f>
        <v>0.6786399999999998</v>
      </c>
      <c r="FR179" s="4">
        <f t="shared" ref="FR179:FR180" si="49">AVERAGEIFS(B179:FO179,metrics.est,"R")</f>
        <v>0.22660666666666671</v>
      </c>
      <c r="FS179" s="4">
        <f t="shared" ref="FS179:FS180" si="50">AVERAGEIFS(B179:FO179,metrics.est,"Coverage")</f>
        <v>0.88439999999999996</v>
      </c>
      <c r="FT179" s="4">
        <f t="shared" ref="FT179:FT180" si="51">AVERAGEIFS(B179:FO179,metrics.est,"Time")</f>
        <v>6.8000000000000005E-3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r=0.2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0.63906000000000007</v>
      </c>
      <c r="FQ180" s="4">
        <f t="shared" si="48"/>
        <v>0.7289066666666667</v>
      </c>
      <c r="FR180" s="4">
        <f t="shared" si="49"/>
        <v>0.22332666666666673</v>
      </c>
      <c r="FS180" s="4">
        <f t="shared" si="50"/>
        <v>0.9372666666666668</v>
      </c>
      <c r="FT180" s="4">
        <f t="shared" si="51"/>
        <v>6.3733333333333333E-3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k=10,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k=5,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0.62953999999999999</v>
      </c>
      <c r="FQ181" s="4">
        <f t="shared" ref="FQ181:FQ182" si="53">AVERAGEIFS(B181:FO181,metrics.est,"MSE")</f>
        <v>0.69816</v>
      </c>
      <c r="FR181" s="4">
        <f t="shared" ref="FR181:FR182" si="54">AVERAGEIFS(B181:FO181,metrics.est,"R")</f>
        <v>0.22334000000000001</v>
      </c>
      <c r="FS181" s="4">
        <f t="shared" ref="FS181:FS182" si="55">AVERAGEIFS(B181:FO181,metrics.est,"Coverage")</f>
        <v>0.91989999999999994</v>
      </c>
      <c r="FT181" s="4">
        <f t="shared" ref="FT181:FT182" si="56">AVERAGEIFS(B181:FO181,metrics.est,"Time")</f>
        <v>5.673333333333334E-3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k=10,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k=5,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/>
      <c r="CY184" s="4"/>
      <c r="CZ184" s="4"/>
      <c r="DA184" s="4"/>
      <c r="DB184" s="4"/>
      <c r="DC184" s="5"/>
      <c r="DD184" s="5"/>
      <c r="DE184" s="5"/>
      <c r="DF184" s="5"/>
      <c r="DG184" s="5"/>
      <c r="DH184" s="4"/>
      <c r="DI184" s="4"/>
      <c r="DJ184" s="4"/>
      <c r="DK184" s="4"/>
      <c r="DL184" s="4"/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0.63223999999999991</v>
      </c>
      <c r="FQ184" s="4">
        <f t="shared" si="37"/>
        <v>0.7022533333333334</v>
      </c>
      <c r="FR184" s="4">
        <f t="shared" si="38"/>
        <v>0.22566666666666665</v>
      </c>
      <c r="FS184" s="4">
        <f t="shared" si="39"/>
        <v>0.91989999999999994</v>
      </c>
      <c r="FT184" s="4">
        <f t="shared" si="40"/>
        <v>5.9066666666666668E-3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k=5, r=0.2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k=10,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/>
      <c r="DI185" s="4"/>
      <c r="DJ185" s="4"/>
      <c r="DK185" s="4"/>
      <c r="DL185" s="4"/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0.63844000000000001</v>
      </c>
      <c r="FQ185" s="4">
        <f t="shared" si="37"/>
        <v>0.71988666666666667</v>
      </c>
      <c r="FR185" s="4">
        <f t="shared" si="38"/>
        <v>0.21826666666666666</v>
      </c>
      <c r="FS185" s="4">
        <f t="shared" si="39"/>
        <v>0.9372666666666668</v>
      </c>
      <c r="FT185" s="4">
        <f t="shared" si="40"/>
        <v>6.3666666666666654E-3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k=10,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k=5,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/>
      <c r="DI186" s="4"/>
      <c r="DJ186" s="4"/>
      <c r="DK186" s="4"/>
      <c r="DL186" s="4"/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0.63130666666666668</v>
      </c>
      <c r="FQ186" s="4">
        <f t="shared" si="37"/>
        <v>0.70336666666666658</v>
      </c>
      <c r="FR186" s="4">
        <f t="shared" si="38"/>
        <v>0.22061333333333336</v>
      </c>
      <c r="FS186" s="4">
        <f t="shared" si="39"/>
        <v>0.91989999999999994</v>
      </c>
      <c r="FT186" s="4">
        <f t="shared" si="40"/>
        <v>5.613333333333333E-3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k=10,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/>
      <c r="DI187" s="4"/>
      <c r="DJ187" s="4"/>
      <c r="DK187" s="4"/>
      <c r="DL187" s="4"/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0.63702666666666674</v>
      </c>
      <c r="FQ187" s="4">
        <f t="shared" si="37"/>
        <v>0.72614666666666683</v>
      </c>
      <c r="FR187" s="4">
        <f t="shared" si="38"/>
        <v>0.22447333333333336</v>
      </c>
      <c r="FS187" s="4">
        <f t="shared" si="39"/>
        <v>0.9372666666666668</v>
      </c>
      <c r="FT187" s="4">
        <f t="shared" si="40"/>
        <v>6.4599999999999996E-3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k=10,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k=5,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/>
      <c r="DI188" s="4"/>
      <c r="DJ188" s="4"/>
      <c r="DK188" s="4"/>
      <c r="DL188" s="4"/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0.63780000000000003</v>
      </c>
      <c r="FQ188" s="4">
        <f t="shared" si="37"/>
        <v>0.72776666666666678</v>
      </c>
      <c r="FR188" s="4">
        <f t="shared" si="38"/>
        <v>0.22392666666666669</v>
      </c>
      <c r="FS188" s="4">
        <f t="shared" si="39"/>
        <v>0.9372666666666668</v>
      </c>
      <c r="FT188" s="4">
        <f t="shared" si="40"/>
        <v>7.626666666666667E-3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k=10,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/>
      <c r="DI189" s="4"/>
      <c r="DJ189" s="4"/>
      <c r="DK189" s="4"/>
      <c r="DL189" s="4"/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0.63718666666666657</v>
      </c>
      <c r="FQ189" s="4">
        <f t="shared" si="37"/>
        <v>0.71798666666666655</v>
      </c>
      <c r="FR189" s="4">
        <f t="shared" si="38"/>
        <v>0.21878666666666666</v>
      </c>
      <c r="FS189" s="4">
        <f t="shared" si="39"/>
        <v>0.9372666666666668</v>
      </c>
      <c r="FT189" s="4">
        <f t="shared" si="40"/>
        <v>6.1599999999999997E-3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k=10,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k=5,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/>
      <c r="DI190" s="4"/>
      <c r="DJ190" s="4"/>
      <c r="DK190" s="4"/>
      <c r="DL190" s="4"/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0.63828666666666656</v>
      </c>
      <c r="FQ190" s="4">
        <f t="shared" si="37"/>
        <v>0.72039333333333333</v>
      </c>
      <c r="FR190" s="4">
        <f t="shared" si="38"/>
        <v>0.2181733333333333</v>
      </c>
      <c r="FS190" s="4">
        <f t="shared" si="39"/>
        <v>0.9372666666666668</v>
      </c>
      <c r="FT190" s="4">
        <f t="shared" si="40"/>
        <v>7.2533333333333339E-3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k=10,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0.63755333333333342</v>
      </c>
      <c r="FQ191" s="4">
        <f t="shared" si="37"/>
        <v>0.72147333333333319</v>
      </c>
      <c r="FR191" s="4">
        <f t="shared" si="38"/>
        <v>0.22230666666666671</v>
      </c>
      <c r="FS191" s="4">
        <f t="shared" si="39"/>
        <v>0.9372666666666668</v>
      </c>
      <c r="FT191" s="4">
        <f t="shared" si="40"/>
        <v>6.1399999999999988E-3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k=10,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0.63847999999999994</v>
      </c>
      <c r="FQ192" s="4">
        <f t="shared" si="37"/>
        <v>0.72338000000000013</v>
      </c>
      <c r="FR192" s="4">
        <f t="shared" si="38"/>
        <v>0.22157333333333337</v>
      </c>
      <c r="FS192" s="4">
        <f t="shared" si="39"/>
        <v>0.9372666666666668</v>
      </c>
      <c r="FT192" s="4">
        <f t="shared" si="40"/>
        <v>2.2946666666666671E-2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k=10,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k=5,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/>
      <c r="DI193" s="4"/>
      <c r="DJ193" s="4"/>
      <c r="DK193" s="4"/>
      <c r="DL193" s="4"/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0.63314666666666664</v>
      </c>
      <c r="FQ193" s="4">
        <f t="shared" si="37"/>
        <v>0.71279999999999988</v>
      </c>
      <c r="FR193" s="4">
        <f t="shared" si="38"/>
        <v>0.22472666666666669</v>
      </c>
      <c r="FS193" s="4">
        <f t="shared" si="39"/>
        <v>0.91989999999999994</v>
      </c>
      <c r="FT193" s="4">
        <f t="shared" si="40"/>
        <v>6.1799999999999997E-3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k=10,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k=5,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0.63192000000000015</v>
      </c>
      <c r="FQ194" s="4">
        <f t="shared" ref="FQ194" si="63">AVERAGEIFS(B194:FO194,metrics.est,"MSE")</f>
        <v>0.70373333333333332</v>
      </c>
      <c r="FR194" s="4">
        <f t="shared" ref="FR194" si="64">AVERAGEIFS(B194:FO194,metrics.est,"R")</f>
        <v>0.22629333333333329</v>
      </c>
      <c r="FS194" s="4">
        <f t="shared" ref="FS194" si="65">AVERAGEIFS(B194:FO194,metrics.est,"Coverage")</f>
        <v>0.91989999999999994</v>
      </c>
      <c r="FT194" s="4">
        <f t="shared" ref="FT194" si="66">AVERAGEIFS(B194:FO194,metrics.est,"Time")</f>
        <v>5.4533333333333326E-3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k=10,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k=5,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0.62368000000000001</v>
      </c>
      <c r="FQ195" s="4">
        <f t="shared" si="37"/>
        <v>0.67968666666666666</v>
      </c>
      <c r="FR195" s="4">
        <f t="shared" si="38"/>
        <v>0.22600000000000001</v>
      </c>
      <c r="FS195" s="4">
        <f t="shared" si="39"/>
        <v>0.88439999999999996</v>
      </c>
      <c r="FT195" s="4">
        <f t="shared" si="40"/>
        <v>6.6000000000000008E-3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r=0.2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/>
      <c r="DI196" s="4"/>
      <c r="DJ196" s="4"/>
      <c r="DK196" s="4"/>
      <c r="DL196" s="4"/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0.63969999999999994</v>
      </c>
      <c r="FQ196" s="4">
        <f t="shared" si="37"/>
        <v>0.73074666666666654</v>
      </c>
      <c r="FR196" s="4">
        <f t="shared" si="38"/>
        <v>0.22200000000000003</v>
      </c>
      <c r="FS196" s="4">
        <f t="shared" si="39"/>
        <v>0.9372666666666668</v>
      </c>
      <c r="FT196" s="4">
        <f t="shared" si="40"/>
        <v>6.1733333333333345E-3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k=10,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k=5,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/>
      <c r="DI197" s="4"/>
      <c r="DJ197" s="4"/>
      <c r="DK197" s="4"/>
      <c r="DL197" s="4"/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0.63007999999999997</v>
      </c>
      <c r="FQ197" s="4">
        <f t="shared" ref="FQ197" si="68">AVERAGEIFS(B197:FO197,metrics.est,"MSE")</f>
        <v>0.69974666666666663</v>
      </c>
      <c r="FR197" s="4">
        <f t="shared" ref="FR197" si="69">AVERAGEIFS(B197:FO197,metrics.est,"R")</f>
        <v>0.22194000000000003</v>
      </c>
      <c r="FS197" s="4">
        <f t="shared" ref="FS197" si="70">AVERAGEIFS(B197:FO197,metrics.est,"Coverage")</f>
        <v>0.91989999999999994</v>
      </c>
      <c r="FT197" s="4">
        <f t="shared" ref="FT197" si="71">AVERAGEIFS(B197:FO197,metrics.est,"Time")</f>
        <v>5.4666666666666665E-3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k=10,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k=5,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/>
      <c r="CY198" s="4"/>
      <c r="CZ198" s="4"/>
      <c r="DA198" s="4"/>
      <c r="DB198" s="4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/>
      <c r="DI198" s="4"/>
      <c r="DJ198" s="4"/>
      <c r="DK198" s="4"/>
      <c r="DL198" s="4"/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0.62925294117647057</v>
      </c>
      <c r="FQ198" s="4">
        <f t="shared" si="37"/>
        <v>0.6841588235294116</v>
      </c>
      <c r="FR198" s="4">
        <f t="shared" si="38"/>
        <v>0.17884117647058825</v>
      </c>
      <c r="FS198" s="4">
        <f t="shared" si="39"/>
        <v>0.86263529411764706</v>
      </c>
      <c r="FT198" s="4">
        <f t="shared" si="40"/>
        <v>1.7311764705882349E-2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/>
      <c r="CY199" s="4"/>
      <c r="CZ199" s="4"/>
      <c r="DA199" s="4"/>
      <c r="DB199" s="4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/>
      <c r="DI199" s="4"/>
      <c r="DJ199" s="4"/>
      <c r="DK199" s="4"/>
      <c r="DL199" s="4"/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0.62924117647058819</v>
      </c>
      <c r="FQ199" s="4">
        <f t="shared" si="37"/>
        <v>0.68701764705882351</v>
      </c>
      <c r="FR199" s="4">
        <f t="shared" si="38"/>
        <v>0.18202941176470588</v>
      </c>
      <c r="FS199" s="4">
        <f t="shared" si="39"/>
        <v>0.87058235294117647</v>
      </c>
      <c r="FT199" s="4">
        <f t="shared" si="40"/>
        <v>1.5870588235294119E-2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k=10,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/>
      <c r="CY200" s="4"/>
      <c r="CZ200" s="4"/>
      <c r="DA200" s="4"/>
      <c r="DB200" s="4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/>
      <c r="DI200" s="4"/>
      <c r="DJ200" s="4"/>
      <c r="DK200" s="4"/>
      <c r="DL200" s="4"/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0.62844705882352947</v>
      </c>
      <c r="FQ200" s="4">
        <f t="shared" si="37"/>
        <v>0.68452941176470583</v>
      </c>
      <c r="FR200" s="4">
        <f t="shared" si="38"/>
        <v>0.18859999999999999</v>
      </c>
      <c r="FS200" s="4">
        <f t="shared" si="39"/>
        <v>0.87738823529411769</v>
      </c>
      <c r="FT200" s="4">
        <f t="shared" si="40"/>
        <v>1.6047058823529411E-2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k=10,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/>
      <c r="BP201" s="5"/>
      <c r="BQ201" s="5"/>
      <c r="BR201" s="5"/>
      <c r="BS201" s="5"/>
      <c r="BT201" s="4"/>
      <c r="BU201" s="4"/>
      <c r="BV201" s="4"/>
      <c r="BW201" s="4"/>
      <c r="BX201" s="4"/>
      <c r="BY201" s="5"/>
      <c r="BZ201" s="5"/>
      <c r="CA201" s="5"/>
      <c r="CB201" s="5"/>
      <c r="CC201" s="5"/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/>
      <c r="CJ201" s="5"/>
      <c r="CK201" s="5"/>
      <c r="CL201" s="5"/>
      <c r="CM201" s="5"/>
      <c r="CN201" s="4"/>
      <c r="CO201" s="4"/>
      <c r="CP201" s="4"/>
      <c r="CQ201" s="4"/>
      <c r="CR201" s="4"/>
      <c r="CS201" s="5"/>
      <c r="CT201" s="5"/>
      <c r="CU201" s="5"/>
      <c r="CV201" s="5"/>
      <c r="CW201" s="5"/>
      <c r="CX201" s="4"/>
      <c r="CY201" s="4"/>
      <c r="CZ201" s="4"/>
      <c r="DA201" s="4"/>
      <c r="DB201" s="4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/>
      <c r="DI201" s="4"/>
      <c r="DJ201" s="4"/>
      <c r="DK201" s="4"/>
      <c r="DL201" s="4"/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0.62465294117647041</v>
      </c>
      <c r="FQ201" s="4">
        <f t="shared" si="37"/>
        <v>0.66582352941176481</v>
      </c>
      <c r="FR201" s="4">
        <f t="shared" si="38"/>
        <v>0.2116058823529412</v>
      </c>
      <c r="FS201" s="4">
        <f t="shared" si="39"/>
        <v>0.82127647058823527</v>
      </c>
      <c r="FT201" s="4">
        <f t="shared" si="40"/>
        <v>1.8388235294117646E-2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k=10,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/>
      <c r="BP202" s="5"/>
      <c r="BQ202" s="5"/>
      <c r="BR202" s="5"/>
      <c r="BS202" s="5"/>
      <c r="BT202" s="4"/>
      <c r="BU202" s="4"/>
      <c r="BV202" s="4"/>
      <c r="BW202" s="4"/>
      <c r="BX202" s="4"/>
      <c r="BY202" s="5"/>
      <c r="BZ202" s="5"/>
      <c r="CA202" s="5"/>
      <c r="CB202" s="5"/>
      <c r="CC202" s="5"/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/>
      <c r="CJ202" s="5"/>
      <c r="CK202" s="5"/>
      <c r="CL202" s="5"/>
      <c r="CM202" s="5"/>
      <c r="CN202" s="4"/>
      <c r="CO202" s="4"/>
      <c r="CP202" s="4"/>
      <c r="CQ202" s="4"/>
      <c r="CR202" s="4"/>
      <c r="CS202" s="5"/>
      <c r="CT202" s="5"/>
      <c r="CU202" s="5"/>
      <c r="CV202" s="5"/>
      <c r="CW202" s="5"/>
      <c r="CX202" s="4"/>
      <c r="CY202" s="4"/>
      <c r="CZ202" s="4"/>
      <c r="DA202" s="4"/>
      <c r="DB202" s="4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/>
      <c r="DI202" s="4"/>
      <c r="DJ202" s="4"/>
      <c r="DK202" s="4"/>
      <c r="DL202" s="4"/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0.62667647058823528</v>
      </c>
      <c r="FQ202" s="4">
        <f t="shared" si="37"/>
        <v>0.67743529411764702</v>
      </c>
      <c r="FR202" s="4">
        <f t="shared" si="38"/>
        <v>0.19250588235294119</v>
      </c>
      <c r="FS202" s="4">
        <f t="shared" si="39"/>
        <v>0.87114117647058809</v>
      </c>
      <c r="FT202" s="4">
        <f t="shared" si="40"/>
        <v>1.6176470588235296E-2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/>
      <c r="BP203" s="5"/>
      <c r="BQ203" s="5"/>
      <c r="BR203" s="5"/>
      <c r="BS203" s="5"/>
      <c r="BT203" s="4"/>
      <c r="BU203" s="4"/>
      <c r="BV203" s="4"/>
      <c r="BW203" s="4"/>
      <c r="BX203" s="4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5"/>
      <c r="CJ203" s="5"/>
      <c r="CK203" s="5"/>
      <c r="CL203" s="5"/>
      <c r="CM203" s="5"/>
      <c r="CN203" s="4"/>
      <c r="CO203" s="4"/>
      <c r="CP203" s="4"/>
      <c r="CQ203" s="4"/>
      <c r="CR203" s="4"/>
      <c r="CS203" s="5"/>
      <c r="CT203" s="5"/>
      <c r="CU203" s="5"/>
      <c r="CV203" s="5"/>
      <c r="CW203" s="5"/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/>
      <c r="DI203" s="4"/>
      <c r="DJ203" s="4"/>
      <c r="DK203" s="4"/>
      <c r="DL203" s="4"/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0.62223333333333319</v>
      </c>
      <c r="FQ203" s="4">
        <f t="shared" si="37"/>
        <v>0.66236000000000006</v>
      </c>
      <c r="FR203" s="4">
        <f t="shared" si="38"/>
        <v>0.19781333333333337</v>
      </c>
      <c r="FS203" s="4">
        <f t="shared" si="39"/>
        <v>0.84181333333333319</v>
      </c>
      <c r="FT203" s="4">
        <f t="shared" si="40"/>
        <v>1.2580000000000001E-2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r=0.2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k=5,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/>
      <c r="BP204" s="5"/>
      <c r="BQ204" s="5"/>
      <c r="BR204" s="5"/>
      <c r="BS204" s="5"/>
      <c r="BT204" s="4"/>
      <c r="BU204" s="4"/>
      <c r="BV204" s="4"/>
      <c r="BW204" s="4"/>
      <c r="BX204" s="4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5"/>
      <c r="CJ204" s="5"/>
      <c r="CK204" s="5"/>
      <c r="CL204" s="5"/>
      <c r="CM204" s="5"/>
      <c r="CN204" s="4"/>
      <c r="CO204" s="4"/>
      <c r="CP204" s="4"/>
      <c r="CQ204" s="4"/>
      <c r="CR204" s="4"/>
      <c r="CS204" s="5"/>
      <c r="CT204" s="5"/>
      <c r="CU204" s="5"/>
      <c r="CV204" s="5"/>
      <c r="CW204" s="5"/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/>
      <c r="DI204" s="4"/>
      <c r="DJ204" s="4"/>
      <c r="DK204" s="4"/>
      <c r="DL204" s="4"/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0.62766</v>
      </c>
      <c r="FQ204" s="4">
        <f t="shared" si="37"/>
        <v>0.68286666666666662</v>
      </c>
      <c r="FR204" s="4">
        <f t="shared" si="38"/>
        <v>0.18121333333333334</v>
      </c>
      <c r="FS204" s="4">
        <f t="shared" si="39"/>
        <v>0.87163333333333337</v>
      </c>
      <c r="FT204" s="4">
        <f t="shared" si="40"/>
        <v>1.4506666666666668E-2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k=10,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k=5,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/>
      <c r="BP205" s="5"/>
      <c r="BQ205" s="5"/>
      <c r="BR205" s="5"/>
      <c r="BS205" s="5"/>
      <c r="BT205" s="4"/>
      <c r="BU205" s="4"/>
      <c r="BV205" s="4"/>
      <c r="BW205" s="4"/>
      <c r="BX205" s="4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5"/>
      <c r="CJ205" s="5"/>
      <c r="CK205" s="5"/>
      <c r="CL205" s="5"/>
      <c r="CM205" s="5"/>
      <c r="CN205" s="4"/>
      <c r="CO205" s="4"/>
      <c r="CP205" s="4"/>
      <c r="CQ205" s="4"/>
      <c r="CR205" s="4"/>
      <c r="CS205" s="5"/>
      <c r="CT205" s="5"/>
      <c r="CU205" s="5"/>
      <c r="CV205" s="5"/>
      <c r="CW205" s="5"/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/>
      <c r="DI205" s="4"/>
      <c r="DJ205" s="4"/>
      <c r="DK205" s="4"/>
      <c r="DL205" s="4"/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0.6264466666666666</v>
      </c>
      <c r="FQ205" s="4">
        <f t="shared" si="37"/>
        <v>0.67479333333333336</v>
      </c>
      <c r="FR205" s="4">
        <f t="shared" si="38"/>
        <v>0.18740666666666664</v>
      </c>
      <c r="FS205" s="4">
        <f t="shared" si="39"/>
        <v>0.84964000000000006</v>
      </c>
      <c r="FT205" s="4">
        <f t="shared" si="40"/>
        <v>1.2939999999999998E-2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k=5,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/>
      <c r="BP206" s="5"/>
      <c r="BQ206" s="5"/>
      <c r="BR206" s="5"/>
      <c r="BS206" s="5"/>
      <c r="BT206" s="4"/>
      <c r="BU206" s="4"/>
      <c r="BV206" s="4"/>
      <c r="BW206" s="4"/>
      <c r="BX206" s="4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5"/>
      <c r="CJ206" s="5"/>
      <c r="CK206" s="5"/>
      <c r="CL206" s="5"/>
      <c r="CM206" s="5"/>
      <c r="CN206" s="4"/>
      <c r="CO206" s="4"/>
      <c r="CP206" s="4"/>
      <c r="CQ206" s="4"/>
      <c r="CR206" s="4"/>
      <c r="CS206" s="5"/>
      <c r="CT206" s="5"/>
      <c r="CU206" s="5"/>
      <c r="CV206" s="5"/>
      <c r="CW206" s="5"/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/>
      <c r="DI206" s="4"/>
      <c r="DJ206" s="4"/>
      <c r="DK206" s="4"/>
      <c r="DL206" s="4"/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0.63234666666666661</v>
      </c>
      <c r="FQ206" s="4">
        <f t="shared" si="37"/>
        <v>0.69075999999999993</v>
      </c>
      <c r="FR206" s="4">
        <f t="shared" si="38"/>
        <v>0.17599333333333333</v>
      </c>
      <c r="FS206" s="4">
        <f t="shared" si="39"/>
        <v>0.85511333333333328</v>
      </c>
      <c r="FT206" s="4">
        <f t="shared" si="40"/>
        <v>2.0993333333333333E-2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k=5,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/>
      <c r="BP207" s="5"/>
      <c r="BQ207" s="5"/>
      <c r="BR207" s="5"/>
      <c r="BS207" s="5"/>
      <c r="BT207" s="4"/>
      <c r="BU207" s="4"/>
      <c r="BV207" s="4"/>
      <c r="BW207" s="4"/>
      <c r="BX207" s="4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5"/>
      <c r="CJ207" s="5"/>
      <c r="CK207" s="5"/>
      <c r="CL207" s="5"/>
      <c r="CM207" s="5"/>
      <c r="CN207" s="4"/>
      <c r="CO207" s="4"/>
      <c r="CP207" s="4"/>
      <c r="CQ207" s="4"/>
      <c r="CR207" s="4"/>
      <c r="CS207" s="5"/>
      <c r="CT207" s="5"/>
      <c r="CU207" s="5"/>
      <c r="CV207" s="5"/>
      <c r="CW207" s="5"/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/>
      <c r="DI207" s="4"/>
      <c r="DJ207" s="4"/>
      <c r="DK207" s="4"/>
      <c r="DL207" s="4"/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0.63171333333333346</v>
      </c>
      <c r="FQ207" s="4">
        <f t="shared" si="37"/>
        <v>0.68952000000000002</v>
      </c>
      <c r="FR207" s="4">
        <f t="shared" si="38"/>
        <v>0.17527999999999999</v>
      </c>
      <c r="FS207" s="4">
        <f t="shared" si="39"/>
        <v>0.85478666666666681</v>
      </c>
      <c r="FT207" s="4">
        <f t="shared" si="40"/>
        <v>2.505333333333333E-2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k=5,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/>
      <c r="BP208" s="5"/>
      <c r="BQ208" s="5"/>
      <c r="BR208" s="5"/>
      <c r="BS208" s="5"/>
      <c r="BT208" s="4"/>
      <c r="BU208" s="4"/>
      <c r="BV208" s="4"/>
      <c r="BW208" s="4"/>
      <c r="BX208" s="4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5"/>
      <c r="CJ208" s="5"/>
      <c r="CK208" s="5"/>
      <c r="CL208" s="5"/>
      <c r="CM208" s="5"/>
      <c r="CN208" s="4"/>
      <c r="CO208" s="4"/>
      <c r="CP208" s="4"/>
      <c r="CQ208" s="4"/>
      <c r="CR208" s="4"/>
      <c r="CS208" s="5"/>
      <c r="CT208" s="5"/>
      <c r="CU208" s="5"/>
      <c r="CV208" s="5"/>
      <c r="CW208" s="5"/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/>
      <c r="DI208" s="4"/>
      <c r="DJ208" s="4"/>
      <c r="DK208" s="4"/>
      <c r="DL208" s="4"/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0.62704666666666675</v>
      </c>
      <c r="FQ208" s="4">
        <f t="shared" si="37"/>
        <v>0.6847133333333334</v>
      </c>
      <c r="FR208" s="4">
        <f t="shared" si="38"/>
        <v>0.18335333333333334</v>
      </c>
      <c r="FS208" s="4">
        <f t="shared" si="39"/>
        <v>0.87168666666666661</v>
      </c>
      <c r="FT208" s="4">
        <f t="shared" si="40"/>
        <v>1.8766666666666668E-2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k=5,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/>
      <c r="BP209" s="5"/>
      <c r="BQ209" s="5"/>
      <c r="BR209" s="5"/>
      <c r="BS209" s="5"/>
      <c r="BT209" s="4"/>
      <c r="BU209" s="4"/>
      <c r="BV209" s="4"/>
      <c r="BW209" s="4"/>
      <c r="BX209" s="4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5"/>
      <c r="CJ209" s="5"/>
      <c r="CK209" s="5"/>
      <c r="CL209" s="5"/>
      <c r="CM209" s="5"/>
      <c r="CN209" s="4"/>
      <c r="CO209" s="4"/>
      <c r="CP209" s="4"/>
      <c r="CQ209" s="4"/>
      <c r="CR209" s="4"/>
      <c r="CS209" s="5"/>
      <c r="CT209" s="5"/>
      <c r="CU209" s="5"/>
      <c r="CV209" s="5"/>
      <c r="CW209" s="5"/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/>
      <c r="DI209" s="4"/>
      <c r="DJ209" s="4"/>
      <c r="DK209" s="4"/>
      <c r="DL209" s="4"/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0.62677333333333329</v>
      </c>
      <c r="FQ209" s="4">
        <f t="shared" si="37"/>
        <v>0.68436666666666679</v>
      </c>
      <c r="FR209" s="4">
        <f t="shared" si="38"/>
        <v>0.18125333333333332</v>
      </c>
      <c r="FS209" s="4">
        <f t="shared" si="39"/>
        <v>0.87122000000000022</v>
      </c>
      <c r="FT209" s="4">
        <f t="shared" si="40"/>
        <v>2.361333333333333E-2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k=10,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k=5,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/>
      <c r="BP210" s="5"/>
      <c r="BQ210" s="5"/>
      <c r="BR210" s="5"/>
      <c r="BS210" s="5"/>
      <c r="BT210" s="4"/>
      <c r="BU210" s="4"/>
      <c r="BV210" s="4"/>
      <c r="BW210" s="4"/>
      <c r="BX210" s="4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0.62941999999999998</v>
      </c>
      <c r="FQ210" s="4">
        <f t="shared" si="37"/>
        <v>0.68766666666666665</v>
      </c>
      <c r="FR210" s="4">
        <f t="shared" si="38"/>
        <v>0.17996666666666666</v>
      </c>
      <c r="FS210" s="4">
        <f t="shared" si="39"/>
        <v>0.86350666666666653</v>
      </c>
      <c r="FT210" s="4">
        <f t="shared" si="40"/>
        <v>1.9133333333333336E-2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k=5,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/>
      <c r="BP211" s="5"/>
      <c r="BQ211" s="5"/>
      <c r="BR211" s="5"/>
      <c r="BS211" s="5"/>
      <c r="BT211" s="4"/>
      <c r="BU211" s="4"/>
      <c r="BV211" s="4"/>
      <c r="BW211" s="4"/>
      <c r="BX211" s="4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0.62936666666666663</v>
      </c>
      <c r="FQ211" s="4">
        <f t="shared" si="37"/>
        <v>0.68772</v>
      </c>
      <c r="FR211" s="4">
        <f t="shared" si="38"/>
        <v>0.17689333333333332</v>
      </c>
      <c r="FS211" s="4">
        <f t="shared" si="39"/>
        <v>0.86328000000000005</v>
      </c>
      <c r="FT211" s="4">
        <f t="shared" si="40"/>
        <v>2.356666666666667E-2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k=10,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k=5,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/>
      <c r="BP212" s="5"/>
      <c r="BQ212" s="5"/>
      <c r="BR212" s="5"/>
      <c r="BS212" s="5"/>
      <c r="BT212" s="4"/>
      <c r="BU212" s="4"/>
      <c r="BV212" s="4"/>
      <c r="BW212" s="4"/>
      <c r="BX212" s="4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5"/>
      <c r="CJ212" s="5"/>
      <c r="CK212" s="5"/>
      <c r="CL212" s="5"/>
      <c r="CM212" s="5"/>
      <c r="CN212" s="4"/>
      <c r="CO212" s="4"/>
      <c r="CP212" s="4"/>
      <c r="CQ212" s="4"/>
      <c r="CR212" s="4"/>
      <c r="CS212" s="5"/>
      <c r="CT212" s="5"/>
      <c r="CU212" s="5"/>
      <c r="CV212" s="5"/>
      <c r="CW212" s="5"/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/>
      <c r="DI212" s="4"/>
      <c r="DJ212" s="4"/>
      <c r="DK212" s="4"/>
      <c r="DL212" s="4"/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0.63258000000000014</v>
      </c>
      <c r="FQ212" s="4">
        <f t="shared" si="37"/>
        <v>0.68791333333333327</v>
      </c>
      <c r="FR212" s="4">
        <f t="shared" si="38"/>
        <v>0.17471333333333333</v>
      </c>
      <c r="FS212" s="4">
        <f t="shared" si="39"/>
        <v>0.85204666666666662</v>
      </c>
      <c r="FT212" s="4">
        <f t="shared" si="40"/>
        <v>1.6213333333333333E-2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k=5,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0.62761999999999996</v>
      </c>
      <c r="FQ213" s="4">
        <f t="shared" si="37"/>
        <v>0.6801866666666665</v>
      </c>
      <c r="FR213" s="4">
        <f t="shared" si="38"/>
        <v>0.18917999999999999</v>
      </c>
      <c r="FS213" s="4">
        <f t="shared" si="39"/>
        <v>0.86277333333333339</v>
      </c>
      <c r="FT213" s="4">
        <f t="shared" si="40"/>
        <v>1.3053333333333333E-2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k=5,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0.62366666666666681</v>
      </c>
      <c r="FQ214" s="4">
        <f t="shared" si="37"/>
        <v>0.65911333333333333</v>
      </c>
      <c r="FR214" s="4">
        <f t="shared" si="38"/>
        <v>0.21323999999999999</v>
      </c>
      <c r="FS214" s="4">
        <f t="shared" si="39"/>
        <v>0.80438666666666669</v>
      </c>
      <c r="FT214" s="4">
        <f t="shared" si="40"/>
        <v>1.5726666666666667E-2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k=10,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k=5,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/>
      <c r="BP215" s="5"/>
      <c r="BQ215" s="5"/>
      <c r="BR215" s="5"/>
      <c r="BS215" s="5"/>
      <c r="BT215" s="4"/>
      <c r="BU215" s="4"/>
      <c r="BV215" s="4"/>
      <c r="BW215" s="4"/>
      <c r="BX215" s="4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5"/>
      <c r="CJ215" s="5"/>
      <c r="CK215" s="5"/>
      <c r="CL215" s="5"/>
      <c r="CM215" s="5"/>
      <c r="CN215" s="4"/>
      <c r="CO215" s="4"/>
      <c r="CP215" s="4"/>
      <c r="CQ215" s="4"/>
      <c r="CR215" s="4"/>
      <c r="CS215" s="5"/>
      <c r="CT215" s="5"/>
      <c r="CU215" s="5"/>
      <c r="CV215" s="5"/>
      <c r="CW215" s="5"/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/>
      <c r="DI215" s="4"/>
      <c r="DJ215" s="4"/>
      <c r="DK215" s="4"/>
      <c r="DL215" s="4"/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0.63540666666666668</v>
      </c>
      <c r="FQ215" s="4">
        <f t="shared" si="37"/>
        <v>0.69400666666666666</v>
      </c>
      <c r="FR215" s="4">
        <f t="shared" si="38"/>
        <v>0.16866666666666669</v>
      </c>
      <c r="FS215" s="4">
        <f t="shared" si="39"/>
        <v>0.84777333333333338</v>
      </c>
      <c r="FT215" s="4">
        <f t="shared" si="40"/>
        <v>1.4679999999999997E-2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k=5,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/>
      <c r="BP216" s="5"/>
      <c r="BQ216" s="5"/>
      <c r="BR216" s="5"/>
      <c r="BS216" s="5"/>
      <c r="BT216" s="4"/>
      <c r="BU216" s="4"/>
      <c r="BV216" s="4"/>
      <c r="BW216" s="4"/>
      <c r="BX216" s="4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5"/>
      <c r="CJ216" s="5"/>
      <c r="CK216" s="5"/>
      <c r="CL216" s="5"/>
      <c r="CM216" s="5"/>
      <c r="CN216" s="4"/>
      <c r="CO216" s="4"/>
      <c r="CP216" s="4"/>
      <c r="CQ216" s="4"/>
      <c r="CR216" s="4"/>
      <c r="CS216" s="5"/>
      <c r="CT216" s="5"/>
      <c r="CU216" s="5"/>
      <c r="CV216" s="5"/>
      <c r="CW216" s="5"/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/>
      <c r="DI216" s="4"/>
      <c r="DJ216" s="4"/>
      <c r="DK216" s="4"/>
      <c r="DL216" s="4"/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0.62496666666666678</v>
      </c>
      <c r="FQ216" s="4">
        <f t="shared" ref="FQ216:FQ217" si="73">AVERAGEIFS(B216:FO216,metrics.est,"MSE")</f>
        <v>0.67010000000000003</v>
      </c>
      <c r="FR216" s="4">
        <f t="shared" ref="FR216:FR217" si="74">AVERAGEIFS(B216:FO216,metrics.est,"R")</f>
        <v>0.19315333333333332</v>
      </c>
      <c r="FS216" s="4">
        <f t="shared" ref="FS216:FS217" si="75">AVERAGEIFS(B216:FO216,metrics.est,"Coverage")</f>
        <v>0.8499133333333333</v>
      </c>
      <c r="FT216" s="4">
        <f t="shared" ref="FT216:FT217" si="76">AVERAGEIFS(B216:FO216,metrics.est,"Time")</f>
        <v>1.3293333333333334E-2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k=5,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/>
      <c r="BP219" s="5"/>
      <c r="BQ219" s="5"/>
      <c r="BR219" s="5"/>
      <c r="BS219" s="5"/>
      <c r="BT219" s="4"/>
      <c r="BU219" s="4"/>
      <c r="BV219" s="4"/>
      <c r="BW219" s="4"/>
      <c r="BX219" s="4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5"/>
      <c r="CJ219" s="5"/>
      <c r="CK219" s="5"/>
      <c r="CL219" s="5"/>
      <c r="CM219" s="5"/>
      <c r="CN219" s="4"/>
      <c r="CO219" s="4"/>
      <c r="CP219" s="4"/>
      <c r="CQ219" s="4"/>
      <c r="CR219" s="4"/>
      <c r="CS219" s="5"/>
      <c r="CT219" s="5"/>
      <c r="CU219" s="5"/>
      <c r="CV219" s="5"/>
      <c r="CW219" s="5"/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/>
      <c r="DI219" s="4"/>
      <c r="DJ219" s="4"/>
      <c r="DK219" s="4"/>
      <c r="DL219" s="4"/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0.63223999999999991</v>
      </c>
      <c r="FQ219" s="4">
        <f t="shared" si="37"/>
        <v>0.7022533333333334</v>
      </c>
      <c r="FR219" s="4">
        <f t="shared" si="38"/>
        <v>0.22566666666666665</v>
      </c>
      <c r="FS219" s="4">
        <f t="shared" si="39"/>
        <v>0.91989999999999994</v>
      </c>
      <c r="FT219" s="4">
        <f t="shared" si="40"/>
        <v>5.5733333333333329E-3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k=5, r=0.2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k=10,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/>
      <c r="BP220" s="5"/>
      <c r="BQ220" s="5"/>
      <c r="BR220" s="5"/>
      <c r="BS220" s="5"/>
      <c r="BT220" s="4"/>
      <c r="BU220" s="4"/>
      <c r="BV220" s="4"/>
      <c r="BW220" s="4"/>
      <c r="BX220" s="4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5"/>
      <c r="CJ220" s="5"/>
      <c r="CK220" s="5"/>
      <c r="CL220" s="5"/>
      <c r="CM220" s="5"/>
      <c r="CN220" s="4"/>
      <c r="CO220" s="4"/>
      <c r="CP220" s="4"/>
      <c r="CQ220" s="4"/>
      <c r="CR220" s="4"/>
      <c r="CS220" s="5"/>
      <c r="CT220" s="5"/>
      <c r="CU220" s="5"/>
      <c r="CV220" s="5"/>
      <c r="CW220" s="5"/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/>
      <c r="DI220" s="4"/>
      <c r="DJ220" s="4"/>
      <c r="DK220" s="4"/>
      <c r="DL220" s="4"/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0.62971333333333335</v>
      </c>
      <c r="FQ220" s="4">
        <f t="shared" si="37"/>
        <v>0.69024000000000008</v>
      </c>
      <c r="FR220" s="4">
        <f t="shared" si="38"/>
        <v>0.16676666666666665</v>
      </c>
      <c r="FS220" s="4">
        <f t="shared" si="39"/>
        <v>0.8712399999999999</v>
      </c>
      <c r="FT220" s="4">
        <f t="shared" si="40"/>
        <v>1.445333333333333E-2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k=10,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k=5,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/>
      <c r="BP221" s="5"/>
      <c r="BQ221" s="5"/>
      <c r="BR221" s="5"/>
      <c r="BS221" s="5"/>
      <c r="BT221" s="4"/>
      <c r="BU221" s="4"/>
      <c r="BV221" s="4"/>
      <c r="BW221" s="4"/>
      <c r="BX221" s="4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5"/>
      <c r="CJ221" s="5"/>
      <c r="CK221" s="5"/>
      <c r="CL221" s="5"/>
      <c r="CM221" s="5"/>
      <c r="CN221" s="4"/>
      <c r="CO221" s="4"/>
      <c r="CP221" s="4"/>
      <c r="CQ221" s="4"/>
      <c r="CR221" s="4"/>
      <c r="CS221" s="5"/>
      <c r="CT221" s="5"/>
      <c r="CU221" s="5"/>
      <c r="CV221" s="5"/>
      <c r="CW221" s="5"/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/>
      <c r="DI221" s="4"/>
      <c r="DJ221" s="4"/>
      <c r="DK221" s="4"/>
      <c r="DL221" s="4"/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0.63130666666666668</v>
      </c>
      <c r="FQ221" s="4">
        <f t="shared" ref="FQ221:FQ233" si="83">AVERAGEIFS(B221:FO221,metrics.est,"MSE")</f>
        <v>0.70336666666666658</v>
      </c>
      <c r="FR221" s="4">
        <f t="shared" ref="FR221:FR233" si="84">AVERAGEIFS(B221:FO221,metrics.est,"R")</f>
        <v>0.22061333333333336</v>
      </c>
      <c r="FS221" s="4">
        <f t="shared" ref="FS221:FS233" si="85">AVERAGEIFS(B221:FO221,metrics.est,"Coverage")</f>
        <v>0.91989999999999994</v>
      </c>
      <c r="FT221" s="4">
        <f t="shared" ref="FT221:FT233" si="86">AVERAGEIFS(B221:FO221,metrics.est,"Time")</f>
        <v>5.660000000000001E-3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k=10,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/>
      <c r="BP222" s="5"/>
      <c r="BQ222" s="5"/>
      <c r="BR222" s="5"/>
      <c r="BS222" s="5"/>
      <c r="BT222" s="4"/>
      <c r="BU222" s="4"/>
      <c r="BV222" s="4"/>
      <c r="BW222" s="4"/>
      <c r="BX222" s="4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5"/>
      <c r="CJ222" s="5"/>
      <c r="CK222" s="5"/>
      <c r="CL222" s="5"/>
      <c r="CM222" s="5"/>
      <c r="CN222" s="4"/>
      <c r="CO222" s="4"/>
      <c r="CP222" s="4"/>
      <c r="CQ222" s="4"/>
      <c r="CR222" s="4"/>
      <c r="CS222" s="5"/>
      <c r="CT222" s="5"/>
      <c r="CU222" s="5"/>
      <c r="CV222" s="5"/>
      <c r="CW222" s="5"/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/>
      <c r="DI222" s="4"/>
      <c r="DJ222" s="4"/>
      <c r="DK222" s="4"/>
      <c r="DL222" s="4"/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0.63702666666666674</v>
      </c>
      <c r="FQ222" s="4">
        <f t="shared" si="83"/>
        <v>0.72614666666666683</v>
      </c>
      <c r="FR222" s="4">
        <f t="shared" si="84"/>
        <v>0.22447333333333336</v>
      </c>
      <c r="FS222" s="4">
        <f t="shared" si="85"/>
        <v>0.9372666666666668</v>
      </c>
      <c r="FT222" s="4">
        <f t="shared" si="86"/>
        <v>6.6399999999999983E-3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k=10,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k=5,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/>
      <c r="BP223" s="5"/>
      <c r="BQ223" s="5"/>
      <c r="BR223" s="5"/>
      <c r="BS223" s="5"/>
      <c r="BT223" s="4"/>
      <c r="BU223" s="4"/>
      <c r="BV223" s="4"/>
      <c r="BW223" s="4"/>
      <c r="BX223" s="4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5"/>
      <c r="CJ223" s="5"/>
      <c r="CK223" s="5"/>
      <c r="CL223" s="5"/>
      <c r="CM223" s="5"/>
      <c r="CN223" s="4"/>
      <c r="CO223" s="4"/>
      <c r="CP223" s="4"/>
      <c r="CQ223" s="4"/>
      <c r="CR223" s="4"/>
      <c r="CS223" s="5"/>
      <c r="CT223" s="5"/>
      <c r="CU223" s="5"/>
      <c r="CV223" s="5"/>
      <c r="CW223" s="5"/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/>
      <c r="DI223" s="4"/>
      <c r="DJ223" s="4"/>
      <c r="DK223" s="4"/>
      <c r="DL223" s="4"/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0.63780000000000003</v>
      </c>
      <c r="FQ223" s="4">
        <f t="shared" si="83"/>
        <v>0.72776666666666678</v>
      </c>
      <c r="FR223" s="4">
        <f t="shared" si="84"/>
        <v>0.22392666666666669</v>
      </c>
      <c r="FS223" s="4">
        <f t="shared" si="85"/>
        <v>0.9372666666666668</v>
      </c>
      <c r="FT223" s="4">
        <f t="shared" si="86"/>
        <v>7.5933333333333321E-3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k=10,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k=5,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0.63718666666666657</v>
      </c>
      <c r="FQ224" s="4">
        <f t="shared" si="83"/>
        <v>0.71798666666666655</v>
      </c>
      <c r="FR224" s="4">
        <f t="shared" si="84"/>
        <v>0.21878666666666666</v>
      </c>
      <c r="FS224" s="4">
        <f t="shared" si="85"/>
        <v>0.9372666666666668</v>
      </c>
      <c r="FT224" s="4">
        <f t="shared" si="86"/>
        <v>6.1533333333333327E-3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k=10,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k=5,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/>
      <c r="BP225" s="5"/>
      <c r="BQ225" s="5"/>
      <c r="BR225" s="5"/>
      <c r="BS225" s="5"/>
      <c r="BT225" s="4"/>
      <c r="BU225" s="4"/>
      <c r="BV225" s="4"/>
      <c r="BW225" s="4"/>
      <c r="BX225" s="4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0.63828666666666656</v>
      </c>
      <c r="FQ225" s="4">
        <f t="shared" si="83"/>
        <v>0.72039333333333333</v>
      </c>
      <c r="FR225" s="4">
        <f t="shared" si="84"/>
        <v>0.2181733333333333</v>
      </c>
      <c r="FS225" s="4">
        <f t="shared" si="85"/>
        <v>0.9372666666666668</v>
      </c>
      <c r="FT225" s="4">
        <f t="shared" si="86"/>
        <v>7.3333333333333341E-3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k=10,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k=5,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/>
      <c r="BP226" s="5"/>
      <c r="BQ226" s="5"/>
      <c r="BR226" s="5"/>
      <c r="BS226" s="5"/>
      <c r="BT226" s="4"/>
      <c r="BU226" s="4"/>
      <c r="BV226" s="4"/>
      <c r="BW226" s="4"/>
      <c r="BX226" s="4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5"/>
      <c r="CJ226" s="5"/>
      <c r="CK226" s="5"/>
      <c r="CL226" s="5"/>
      <c r="CM226" s="5"/>
      <c r="CN226" s="4"/>
      <c r="CO226" s="4"/>
      <c r="CP226" s="4"/>
      <c r="CQ226" s="4"/>
      <c r="CR226" s="4"/>
      <c r="CS226" s="5"/>
      <c r="CT226" s="5"/>
      <c r="CU226" s="5"/>
      <c r="CV226" s="5"/>
      <c r="CW226" s="5"/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/>
      <c r="DI226" s="4"/>
      <c r="DJ226" s="4"/>
      <c r="DK226" s="4"/>
      <c r="DL226" s="4"/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0.63755333333333342</v>
      </c>
      <c r="FQ226" s="4">
        <f t="shared" si="83"/>
        <v>0.72147333333333319</v>
      </c>
      <c r="FR226" s="4">
        <f t="shared" si="84"/>
        <v>0.22230666666666671</v>
      </c>
      <c r="FS226" s="4">
        <f t="shared" si="85"/>
        <v>0.9372666666666668</v>
      </c>
      <c r="FT226" s="4">
        <f t="shared" si="86"/>
        <v>6.1333333333333335E-3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k=10,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k=5,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0.63847999999999994</v>
      </c>
      <c r="FQ227" s="4">
        <f t="shared" si="83"/>
        <v>0.72338000000000013</v>
      </c>
      <c r="FR227" s="4">
        <f t="shared" si="84"/>
        <v>0.22157333333333337</v>
      </c>
      <c r="FS227" s="4">
        <f t="shared" si="85"/>
        <v>0.9372666666666668</v>
      </c>
      <c r="FT227" s="4">
        <f t="shared" si="86"/>
        <v>7.1933333333333337E-3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k=10,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k=5,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/>
      <c r="BP228" s="5"/>
      <c r="BQ228" s="5"/>
      <c r="BR228" s="5"/>
      <c r="BS228" s="5"/>
      <c r="BT228" s="4"/>
      <c r="BU228" s="4"/>
      <c r="BV228" s="4"/>
      <c r="BW228" s="4"/>
      <c r="BX228" s="4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0.63340666666666678</v>
      </c>
      <c r="FQ228" s="4">
        <f t="shared" si="83"/>
        <v>0.69121999999999995</v>
      </c>
      <c r="FR228" s="4">
        <f t="shared" si="84"/>
        <v>0.16968</v>
      </c>
      <c r="FS228" s="4">
        <f t="shared" si="85"/>
        <v>0.85197333333333336</v>
      </c>
      <c r="FT228" s="4">
        <f t="shared" si="86"/>
        <v>1.5980000000000001E-2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k=5,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/>
      <c r="BP229" s="5"/>
      <c r="BQ229" s="5"/>
      <c r="BR229" s="5"/>
      <c r="BS229" s="5"/>
      <c r="BT229" s="4"/>
      <c r="BU229" s="4"/>
      <c r="BV229" s="4"/>
      <c r="BW229" s="4"/>
      <c r="BX229" s="4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5"/>
      <c r="CJ229" s="5"/>
      <c r="CK229" s="5"/>
      <c r="CL229" s="5"/>
      <c r="CM229" s="5"/>
      <c r="CN229" s="4"/>
      <c r="CO229" s="4"/>
      <c r="CP229" s="4"/>
      <c r="CQ229" s="4"/>
      <c r="CR229" s="4"/>
      <c r="CS229" s="5"/>
      <c r="CT229" s="5"/>
      <c r="CU229" s="5"/>
      <c r="CV229" s="5"/>
      <c r="CW229" s="5"/>
      <c r="CX229" s="4"/>
      <c r="CY229" s="4"/>
      <c r="CZ229" s="4"/>
      <c r="DA229" s="4"/>
      <c r="DB229" s="4"/>
      <c r="DC229" s="5"/>
      <c r="DD229" s="5"/>
      <c r="DE229" s="5"/>
      <c r="DF229" s="5"/>
      <c r="DG229" s="5"/>
      <c r="DH229" s="4"/>
      <c r="DI229" s="4"/>
      <c r="DJ229" s="4"/>
      <c r="DK229" s="4"/>
      <c r="DL229" s="4"/>
      <c r="DM229" s="5"/>
      <c r="DN229" s="5"/>
      <c r="DO229" s="5"/>
      <c r="DP229" s="5"/>
      <c r="DQ229" s="5"/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0.62831333333333328</v>
      </c>
      <c r="FQ229" s="4">
        <f t="shared" ref="FQ229" si="88">AVERAGEIFS(B229:FO229,metrics.est,"MSE")</f>
        <v>0.68284</v>
      </c>
      <c r="FR229" s="4">
        <f t="shared" ref="FR229" si="89">AVERAGEIFS(B229:FO229,metrics.est,"R")</f>
        <v>0.18461999999999998</v>
      </c>
      <c r="FS229" s="4">
        <f t="shared" ref="FS229" si="90">AVERAGEIFS(B229:FO229,metrics.est,"Coverage")</f>
        <v>0.86287999999999998</v>
      </c>
      <c r="FT229" s="4">
        <f t="shared" ref="FT229" si="91">AVERAGEIFS(B229:FO229,metrics.est,"Time")</f>
        <v>1.2946666666666667E-2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k=10,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k=5,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/>
      <c r="BP230" s="5"/>
      <c r="BQ230" s="5"/>
      <c r="BR230" s="5"/>
      <c r="BS230" s="5"/>
      <c r="BT230" s="4"/>
      <c r="BU230" s="4"/>
      <c r="BV230" s="4"/>
      <c r="BW230" s="4"/>
      <c r="BX230" s="4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5"/>
      <c r="CJ230" s="5"/>
      <c r="CK230" s="5"/>
      <c r="CL230" s="5"/>
      <c r="CM230" s="5"/>
      <c r="CN230" s="4"/>
      <c r="CO230" s="4"/>
      <c r="CP230" s="4"/>
      <c r="CQ230" s="4"/>
      <c r="CR230" s="4"/>
      <c r="CS230" s="5"/>
      <c r="CT230" s="5"/>
      <c r="CU230" s="5"/>
      <c r="CV230" s="5"/>
      <c r="CW230" s="5"/>
      <c r="CX230" s="4"/>
      <c r="CY230" s="4"/>
      <c r="CZ230" s="4"/>
      <c r="DA230" s="4"/>
      <c r="DB230" s="4"/>
      <c r="DC230" s="5"/>
      <c r="DD230" s="5"/>
      <c r="DE230" s="5"/>
      <c r="DF230" s="5"/>
      <c r="DG230" s="5"/>
      <c r="DH230" s="4"/>
      <c r="DI230" s="4"/>
      <c r="DJ230" s="4"/>
      <c r="DK230" s="4"/>
      <c r="DL230" s="4"/>
      <c r="DM230" s="5"/>
      <c r="DN230" s="5"/>
      <c r="DO230" s="5"/>
      <c r="DP230" s="5"/>
      <c r="DQ230" s="5"/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0.62368000000000001</v>
      </c>
      <c r="FQ230" s="4">
        <f t="shared" si="83"/>
        <v>0.67968666666666666</v>
      </c>
      <c r="FR230" s="4">
        <f t="shared" si="84"/>
        <v>0.22600000000000001</v>
      </c>
      <c r="FS230" s="4">
        <f t="shared" si="85"/>
        <v>0.88439999999999996</v>
      </c>
      <c r="FT230" s="4">
        <f t="shared" si="86"/>
        <v>6.9133333333333356E-3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r=0.2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k=5,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/>
      <c r="BP231" s="5"/>
      <c r="BQ231" s="5"/>
      <c r="BR231" s="5"/>
      <c r="BS231" s="5"/>
      <c r="BT231" s="4"/>
      <c r="BU231" s="4"/>
      <c r="BV231" s="4"/>
      <c r="BW231" s="4"/>
      <c r="BX231" s="4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5"/>
      <c r="CJ231" s="5"/>
      <c r="CK231" s="5"/>
      <c r="CL231" s="5"/>
      <c r="CM231" s="5"/>
      <c r="CN231" s="4"/>
      <c r="CO231" s="4"/>
      <c r="CP231" s="4"/>
      <c r="CQ231" s="4"/>
      <c r="CR231" s="4"/>
      <c r="CS231" s="5"/>
      <c r="CT231" s="5"/>
      <c r="CU231" s="5"/>
      <c r="CV231" s="5"/>
      <c r="CW231" s="5"/>
      <c r="CX231" s="4"/>
      <c r="CY231" s="4"/>
      <c r="CZ231" s="4"/>
      <c r="DA231" s="4"/>
      <c r="DB231" s="4"/>
      <c r="DC231" s="5"/>
      <c r="DD231" s="5"/>
      <c r="DE231" s="5"/>
      <c r="DF231" s="5"/>
      <c r="DG231" s="5"/>
      <c r="DH231" s="4"/>
      <c r="DI231" s="4"/>
      <c r="DJ231" s="4"/>
      <c r="DK231" s="4"/>
      <c r="DL231" s="4"/>
      <c r="DM231" s="5"/>
      <c r="DN231" s="5"/>
      <c r="DO231" s="5"/>
      <c r="DP231" s="5"/>
      <c r="DQ231" s="5"/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0.63662666666666667</v>
      </c>
      <c r="FQ231" s="4">
        <f t="shared" si="83"/>
        <v>0.69809333333333334</v>
      </c>
      <c r="FR231" s="4">
        <f t="shared" si="84"/>
        <v>0.16130000000000003</v>
      </c>
      <c r="FS231" s="4">
        <f t="shared" si="85"/>
        <v>0.84766666666666679</v>
      </c>
      <c r="FT231" s="4">
        <f t="shared" si="86"/>
        <v>1.4493333333333335E-2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k=5,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/>
      <c r="BP232" s="5"/>
      <c r="BQ232" s="5"/>
      <c r="BR232" s="5"/>
      <c r="BS232" s="5"/>
      <c r="BT232" s="4"/>
      <c r="BU232" s="4"/>
      <c r="BV232" s="4"/>
      <c r="BW232" s="4"/>
      <c r="BX232" s="4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5"/>
      <c r="CJ232" s="5"/>
      <c r="CK232" s="5"/>
      <c r="CL232" s="5"/>
      <c r="CM232" s="5"/>
      <c r="CN232" s="4"/>
      <c r="CO232" s="4"/>
      <c r="CP232" s="4"/>
      <c r="CQ232" s="4"/>
      <c r="CR232" s="4"/>
      <c r="CS232" s="5"/>
      <c r="CT232" s="5"/>
      <c r="CU232" s="5"/>
      <c r="CV232" s="5"/>
      <c r="CW232" s="5"/>
      <c r="CX232" s="4"/>
      <c r="CY232" s="4"/>
      <c r="CZ232" s="4"/>
      <c r="DA232" s="4"/>
      <c r="DB232" s="4"/>
      <c r="DC232" s="5"/>
      <c r="DD232" s="5"/>
      <c r="DE232" s="5"/>
      <c r="DF232" s="5"/>
      <c r="DG232" s="5"/>
      <c r="DH232" s="4"/>
      <c r="DI232" s="4"/>
      <c r="DJ232" s="4"/>
      <c r="DK232" s="4"/>
      <c r="DL232" s="4"/>
      <c r="DM232" s="5"/>
      <c r="DN232" s="5"/>
      <c r="DO232" s="5"/>
      <c r="DP232" s="5"/>
      <c r="DQ232" s="5"/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0.62597333333333338</v>
      </c>
      <c r="FQ232" s="4">
        <f t="shared" si="83"/>
        <v>0.67391333333333325</v>
      </c>
      <c r="FR232" s="4">
        <f t="shared" si="84"/>
        <v>0.18933333333333335</v>
      </c>
      <c r="FS232" s="4">
        <f t="shared" si="85"/>
        <v>0.85059333333333342</v>
      </c>
      <c r="FT232" s="4">
        <f t="shared" si="86"/>
        <v>1.3026666666666669E-2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k=5,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BI03.PearsonJ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BI03.PearsonJ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e" cm="1" vm="1">
        <f t="array" aca="1" ref="CS234" ca="1">INDIRECT(ADDRESS(MATCH(MIN(_xlfn._xlws.FILTER(CS7:CS233,CV7:CV233&gt;cr)),CS7:CS233,0)+6,1))</f>
        <v>#VALUE!</v>
      </c>
      <c r="CT234" s="1" t="e" cm="1" vm="1">
        <f t="array" aca="1" ref="CT234" ca="1">INDIRECT(ADDRESS(MATCH(MIN(_xlfn._xlws.FILTER(CT7:CT233,CV7:CV233&gt;cr)),CT7:CT233,0)+6,1))</f>
        <v>#VALUE!</v>
      </c>
      <c r="CU234" s="1" t="e" cm="1" vm="1">
        <f t="array" aca="1" ref="CU234" ca="1">INDIRECT(ADDRESS(MATCH(MAX(_xlfn._xlws.FILTER(CU7:CU233,CV7:CV233&gt;cr)),CU7:CU233,0)+6,1))</f>
        <v>#VALUE!</v>
      </c>
      <c r="CV234" s="1" t="e" cm="1" vm="1">
        <f t="array" aca="1" ref="CV234" ca="1">INDIRECT(ADDRESS(MATCH(MAX(_xlfn._xlws.FILTER(CV7:CV233,CV7:CV233&gt;cr)),CV7:CV233,0)+6,1))</f>
        <v>#VALUE!</v>
      </c>
      <c r="CW234" s="1" t="e" cm="1" vm="1">
        <f t="array" aca="1" ref="CW234" ca="1">INDIRECT(ADDRESS(MATCH(MIN(_xlfn._xlws.FILTER(CW7:CW233,CV7:CV233&gt;cr)),CW7:CW233,0)+6,1))</f>
        <v>#VALUE!</v>
      </c>
      <c r="CX234" s="6" t="e" cm="1" vm="1">
        <f t="array" aca="1" ref="CX234" ca="1">INDIRECT(ADDRESS(MATCH(MIN(_xlfn._xlws.FILTER(CX7:CX233,DA7:DA233&gt;cr)),CX7:CX233,0)+6,1))</f>
        <v>#VALUE!</v>
      </c>
      <c r="CY234" s="6" t="e" cm="1" vm="1">
        <f t="array" aca="1" ref="CY234" ca="1">INDIRECT(ADDRESS(MATCH(MIN(_xlfn._xlws.FILTER(CY7:CY233,DA7:DA233&gt;cr)),CY7:CY233,0)+6,1))</f>
        <v>#VALUE!</v>
      </c>
      <c r="CZ234" s="6" t="e" cm="1" vm="1">
        <f t="array" aca="1" ref="CZ234" ca="1">INDIRECT(ADDRESS(MATCH(MAX(_xlfn._xlws.FILTER(CZ7:CZ233,DA7:DA233&gt;cr)),CZ7:CZ233,0)+6,1))</f>
        <v>#VALUE!</v>
      </c>
      <c r="DA234" s="6" t="e" cm="1" vm="1">
        <f t="array" aca="1" ref="DA234" ca="1">INDIRECT(ADDRESS(MATCH(MAX(_xlfn._xlws.FILTER(DA7:DA233,DA7:DA233&gt;cr)),DA7:DA233,0)+6,1))</f>
        <v>#VALUE!</v>
      </c>
      <c r="DB234" s="6" t="e" cm="1" vm="1">
        <f t="array" aca="1" ref="DB234" ca="1">INDIRECT(ADDRESS(MATCH(MIN(_xlfn._xlws.FILTER(DB7:DB233,DA7:DA233&gt;cr)),DB7:DB233,0)+6,1))</f>
        <v>#VALUE!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e" cm="1" vm="1">
        <f t="array" aca="1" ref="DH234" ca="1">INDIRECT(ADDRESS(MATCH(MIN(_xlfn._xlws.FILTER(DH7:DH233,DK7:DK233&gt;cr)),DH7:DH233,0)+6,1))</f>
        <v>#VALUE!</v>
      </c>
      <c r="DI234" s="6" t="e" cm="1" vm="1">
        <f t="array" aca="1" ref="DI234" ca="1">INDIRECT(ADDRESS(MATCH(MIN(_xlfn._xlws.FILTER(DI7:DI233,DK7:DK233&gt;cr)),DI7:DI233,0)+6,1))</f>
        <v>#VALUE!</v>
      </c>
      <c r="DJ234" s="6" t="e" cm="1" vm="1">
        <f t="array" aca="1" ref="DJ234" ca="1">INDIRECT(ADDRESS(MATCH(MAX(_xlfn._xlws.FILTER(DJ7:DJ233,DK7:DK233&gt;cr)),DJ7:DJ233,0)+6,1))</f>
        <v>#VALUE!</v>
      </c>
      <c r="DK234" s="6" t="e" cm="1" vm="1">
        <f t="array" aca="1" ref="DK234" ca="1">INDIRECT(ADDRESS(MATCH(MAX(_xlfn._xlws.FILTER(DK7:DK233,DK7:DK233&gt;cr)),DK7:DK233,0)+6,1))</f>
        <v>#VALUE!</v>
      </c>
      <c r="DL234" s="6" t="e" cm="1" vm="1">
        <f t="array" aca="1" ref="DL234" ca="1">INDIRECT(ADDRESS(MATCH(MIN(_xlfn._xlws.FILTER(DL7:DL233,DK7:DK233&gt;cr)),DL7:DL233,0)+6,1))</f>
        <v>#VALUE!</v>
      </c>
      <c r="DM234" s="1" t="e" cm="1" vm="1">
        <f t="array" aca="1" ref="DM234" ca="1">INDIRECT(ADDRESS(MATCH(MIN(_xlfn._xlws.FILTER(DM7:DM233,DP7:DP233&gt;cr)),DM7:DM233,0)+6,1))</f>
        <v>#VALUE!</v>
      </c>
      <c r="DN234" s="1" t="e" cm="1" vm="1">
        <f t="array" aca="1" ref="DN234" ca="1">INDIRECT(ADDRESS(MATCH(MIN(_xlfn._xlws.FILTER(DN7:DN233,DP7:DP233&gt;cr)),DN7:DN233,0)+6,1))</f>
        <v>#VALUE!</v>
      </c>
      <c r="DO234" s="1" t="e" cm="1" vm="1">
        <f t="array" aca="1" ref="DO234" ca="1">INDIRECT(ADDRESS(MATCH(MAX(_xlfn._xlws.FILTER(DO7:DO233,DP7:DP233&gt;cr)),DO7:DO233,0)+6,1))</f>
        <v>#VALUE!</v>
      </c>
      <c r="DP234" s="1" t="e" cm="1" vm="1">
        <f t="array" aca="1" ref="DP234" ca="1">INDIRECT(ADDRESS(MATCH(MAX(_xlfn._xlws.FILTER(DP7:DP233,DP7:DP233&gt;cr)),DP7:DP233,0)+6,1))</f>
        <v>#VALUE!</v>
      </c>
      <c r="DQ234" s="1" t="e" cm="1" vm="1">
        <f t="array" aca="1" ref="DQ234" ca="1">INDIRECT(ADDRESS(MATCH(MIN(_xlfn._xlws.FILTER(DQ7:DQ233,DP7:DP233&gt;cr)),DQ7:DQ233,0)+6,1))</f>
        <v>#VALUE!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BU09.CjacMD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BU09.CjacMD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CI14.Amer.PSS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CI01.IJ.Amer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k=10,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k=5,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AU12.Mu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BI02.COD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AU20.OS</v>
      </c>
      <c r="BZ235" s="1" t="str" cm="1">
        <f t="array" aca="1" ref="BZ235" ca="1">INDIRECT(ADDRESS(MATCH(SMALL(_xlfn._xlws.FILTER(BZ7:BZ233,CB7:CB233&gt;cr),2),BZ7:BZ233,0)+6,1))</f>
        <v>AU20.OS</v>
      </c>
      <c r="CA235" s="5" t="str" cm="1">
        <f t="array" aca="1" ref="CA235" ca="1">INDIRECT(ADDRESS(MATCH(LARGE(_xlfn._xlws.FILTER(CA7:CA233,CB7:CB233&gt;cr),2),CA7:CA233,0)+6,1))</f>
        <v>BI03.WPC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BI03.PearsonJ</v>
      </c>
      <c r="CE235" s="6" t="str" cm="1">
        <f t="array" aca="1" ref="CE235" ca="1">INDIRECT(ADDRESS(MATCH(SMALL(_xlfn._xlws.FILTER(CE7:CE233,CG7:CG233&gt;cr),2),CE7:CE233,0)+6,1))</f>
        <v>BU03.PearsonJ</v>
      </c>
      <c r="CF235" s="6" t="str" cm="1">
        <f t="array" aca="1" ref="CF235" ca="1">INDIRECT(ADDRESS(MATCH(LARGE(_xlfn._xlws.FILTER(CF7:CF233,CG7:CG233&gt;cr),2),CF7:CF233,0)+6,1))</f>
        <v>CI01.IJ.Pearson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e" cm="1" vm="1">
        <f t="array" aca="1" ref="CS235" ca="1">INDIRECT(ADDRESS(MATCH(SMALL(_xlfn._xlws.FILTER(CS7:CS233,CV7:CV233&gt;cr),2),CS7:CS233,0)+6,1))</f>
        <v>#VALUE!</v>
      </c>
      <c r="CT235" s="1" t="e" cm="1" vm="1">
        <f t="array" aca="1" ref="CT235" ca="1">INDIRECT(ADDRESS(MATCH(SMALL(_xlfn._xlws.FILTER(CT7:CT233,CV7:CV233&gt;cr),2),CT7:CT233,0)+6,1))</f>
        <v>#VALUE!</v>
      </c>
      <c r="CU235" s="1" t="e" cm="1" vm="1">
        <f t="array" aca="1" ref="CU235" ca="1">INDIRECT(ADDRESS(MATCH(LARGE(_xlfn._xlws.FILTER(CU7:CU233,CV7:CV233&gt;cr),2),CU7:CU233,0)+6,1))</f>
        <v>#VALUE!</v>
      </c>
      <c r="CV235" s="1" t="e" cm="1" vm="1">
        <f t="array" aca="1" ref="CV235" ca="1">INDIRECT(ADDRESS(MATCH(LARGE(_xlfn._xlws.FILTER(CV7:CV233,CV7:CV233&gt;cr),2),CV7:CV233,0)+6,1))</f>
        <v>#VALUE!</v>
      </c>
      <c r="CW235" s="1" t="e" cm="1" vm="1">
        <f t="array" aca="1" ref="CW235" ca="1">INDIRECT(ADDRESS(MATCH(SMALL(_xlfn._xlws.FILTER(CW7:CW233,CV7:CV233&gt;cr),2),CW7:CW233,0)+6,1))</f>
        <v>#VALUE!</v>
      </c>
      <c r="CX235" s="6" t="e" cm="1" vm="1">
        <f t="array" aca="1" ref="CX235" ca="1">INDIRECT(ADDRESS(MATCH(SMALL(_xlfn._xlws.FILTER(CX7:CX233,DA7:DA233&gt;cr),2),CX7:CX233,0)+6,1))</f>
        <v>#VALUE!</v>
      </c>
      <c r="CY235" s="6" t="e" cm="1" vm="1">
        <f t="array" aca="1" ref="CY235" ca="1">INDIRECT(ADDRESS(MATCH(SMALL(_xlfn._xlws.FILTER(CY7:CY233,DA7:DA233&gt;cr),2),CY7:CY233,0)+6,1))</f>
        <v>#VALUE!</v>
      </c>
      <c r="CZ235" s="6" t="e" cm="1" vm="1">
        <f t="array" aca="1" ref="CZ235" ca="1">INDIRECT(ADDRESS(MATCH(LARGE(_xlfn._xlws.FILTER(CZ7:CZ233,DA7:DA233&gt;cr),2),CZ7:CZ233,0)+6,1))</f>
        <v>#VALUE!</v>
      </c>
      <c r="DA235" s="6" t="e" cm="1" vm="1">
        <f t="array" aca="1" ref="DA235" ca="1">INDIRECT(ADDRESS(MATCH(LARGE(_xlfn._xlws.FILTER(DA7:DA233,DA7:DA233&gt;cr),2),DA7:DA233,0)+6,1))</f>
        <v>#VALUE!</v>
      </c>
      <c r="DB235" s="6" t="e" cm="1" vm="1">
        <f t="array" aca="1" ref="DB235" ca="1">INDIRECT(ADDRESS(MATCH(SMALL(_xlfn._xlws.FILTER(DB7:DB233,DA7:DA233&gt;cr),2),DB7:DB233,0)+6,1))</f>
        <v>#VALUE!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e" cm="1" vm="1">
        <f t="array" aca="1" ref="DH235" ca="1">INDIRECT(ADDRESS(MATCH(SMALL(_xlfn._xlws.FILTER(DH7:DH233,DK7:DK233&gt;cr),2),DH7:DH233,0)+6,1))</f>
        <v>#VALUE!</v>
      </c>
      <c r="DI235" s="6" t="e" cm="1" vm="1">
        <f t="array" aca="1" ref="DI235" ca="1">INDIRECT(ADDRESS(MATCH(SMALL(_xlfn._xlws.FILTER(DI7:DI233,DK7:DK233&gt;cr),2),DI7:DI233,0)+6,1))</f>
        <v>#VALUE!</v>
      </c>
      <c r="DJ235" s="6" t="e" cm="1" vm="1">
        <f t="array" aca="1" ref="DJ235" ca="1">INDIRECT(ADDRESS(MATCH(LARGE(_xlfn._xlws.FILTER(DJ7:DJ233,DK7:DK233&gt;cr),2),DJ7:DJ233,0)+6,1))</f>
        <v>#VALUE!</v>
      </c>
      <c r="DK235" s="6" t="e" cm="1" vm="1">
        <f t="array" aca="1" ref="DK235" ca="1">INDIRECT(ADDRESS(MATCH(LARGE(_xlfn._xlws.FILTER(DK7:DK233,DK7:DK233&gt;cr),2),DK7:DK233,0)+6,1))</f>
        <v>#VALUE!</v>
      </c>
      <c r="DL235" s="6" t="e" cm="1" vm="1">
        <f t="array" aca="1" ref="DL235" ca="1">INDIRECT(ADDRESS(MATCH(SMALL(_xlfn._xlws.FILTER(DL7:DL233,DK7:DK233&gt;cr),2),DL7:DL233,0)+6,1))</f>
        <v>#VALUE!</v>
      </c>
      <c r="DM235" s="1" t="e" cm="1" vm="1">
        <f t="array" aca="1" ref="DM235" ca="1">INDIRECT(ADDRESS(MATCH(SMALL(_xlfn._xlws.FILTER(DM7:DM233,DP7:DP233&gt;cr),2),DM7:DM233,0)+6,1))</f>
        <v>#VALUE!</v>
      </c>
      <c r="DN235" s="1" t="e" cm="1" vm="1">
        <f t="array" aca="1" ref="DN235" ca="1">INDIRECT(ADDRESS(MATCH(SMALL(_xlfn._xlws.FILTER(DN7:DN233,DP7:DP233&gt;cr),2),DN7:DN233,0)+6,1))</f>
        <v>#VALUE!</v>
      </c>
      <c r="DO235" s="1" t="e" cm="1" vm="1">
        <f t="array" aca="1" ref="DO235" ca="1">INDIRECT(ADDRESS(MATCH(LARGE(_xlfn._xlws.FILTER(DO7:DO233,DP7:DP233&gt;cr),2),DO7:DO233,0)+6,1))</f>
        <v>#VALUE!</v>
      </c>
      <c r="DP235" s="1" t="e" cm="1" vm="1">
        <f t="array" aca="1" ref="DP235" ca="1">INDIRECT(ADDRESS(MATCH(LARGE(_xlfn._xlws.FILTER(DP7:DP233,DP7:DP233&gt;cr),2),DP7:DP233,0)+6,1))</f>
        <v>#VALUE!</v>
      </c>
      <c r="DQ235" s="1" t="e" cm="1" vm="1">
        <f t="array" aca="1" ref="DQ235" ca="1">INDIRECT(ADDRESS(MATCH(SMALL(_xlfn._xlws.FILTER(DQ7:DQ233,DP7:DP233&gt;cr),2),DQ7:DQ233,0)+6,1))</f>
        <v>#VALUE!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BU16.TANJ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BU03.PearsonJ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CI14.Amer.CPC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CI14.Amer.Coco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k=10,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k=5,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AU20.OS</v>
      </c>
      <c r="BU236" s="6" t="str" cm="1">
        <f t="array" aca="1" ref="BU236" ca="1">INDIRECT(ADDRESS(MATCH(SMALL(_xlfn._xlws.FILTER(BU7:BU233,BW7:BW233&gt;cr),3),BU7:BU233,0)+6,1))</f>
        <v>AU20.OS</v>
      </c>
      <c r="BV236" s="6" t="str" cm="1">
        <f t="array" aca="1" ref="BV236" ca="1">INDIRECT(ADDRESS(MATCH(LARGE(_xlfn._xlws.FILTER(BV7:BV233,BW7:BW233&gt;cr),3),BV7:BV233,0)+6,1))</f>
        <v>BI03.WPC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BI03.PearsonJ</v>
      </c>
      <c r="BZ236" s="1" t="str" cm="1">
        <f t="array" aca="1" ref="BZ236" ca="1">INDIRECT(ADDRESS(MATCH(SMALL(_xlfn._xlws.FILTER(BZ7:BZ233,CB7:CB233&gt;cr),3),BZ7:BZ233,0)+6,1))</f>
        <v>AU12.Mu</v>
      </c>
      <c r="CA236" s="5" t="str" cm="1">
        <f t="array" aca="1" ref="CA236" ca="1">INDIRECT(ADDRESS(MATCH(LARGE(_xlfn._xlws.FILTER(CA7:CA233,CB7:CB233&gt;cr),3),CA7:CA233,0)+6,1))</f>
        <v>BI07.NHMS.Amer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CI01.IJ.Pearson</v>
      </c>
      <c r="CE236" s="6" t="str" cm="1">
        <f t="array" aca="1" ref="CE236" ca="1">INDIRECT(ADDRESS(MATCH(SMALL(_xlfn._xlws.FILTER(CE7:CE233,CG7:CG233&gt;cr),3),CE7:CE233,0)+6,1))</f>
        <v>CU01.IJ.Pearson</v>
      </c>
      <c r="CF236" s="6" t="str" cm="1">
        <f t="array" aca="1" ref="CF236" ca="1">INDIRECT(ADDRESS(MATCH(LARGE(_xlfn._xlws.FILTER(CF7:CF233,CG7:CG233&gt;cr),3),CF7:CF233,0)+6,1))</f>
        <v>BI07.PSSJ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e" cm="1" vm="1">
        <f t="array" aca="1" ref="CS236" ca="1">INDIRECT(ADDRESS(MATCH(SMALL(_xlfn._xlws.FILTER(CS7:CS233,CV7:CV233&gt;cr),3),CS7:CS233,0)+6,1))</f>
        <v>#VALUE!</v>
      </c>
      <c r="CT236" s="1" t="e" cm="1" vm="1">
        <f t="array" aca="1" ref="CT236" ca="1">INDIRECT(ADDRESS(MATCH(SMALL(_xlfn._xlws.FILTER(CT7:CT233,CV7:CV233&gt;cr),3),CT7:CT233,0)+6,1))</f>
        <v>#VALUE!</v>
      </c>
      <c r="CU236" s="1" t="e" cm="1" vm="1">
        <f t="array" aca="1" ref="CU236" ca="1">INDIRECT(ADDRESS(MATCH(LARGE(_xlfn._xlws.FILTER(CU7:CU233,CV7:CV233&gt;cr),3),CU7:CU233,0)+6,1))</f>
        <v>#VALUE!</v>
      </c>
      <c r="CV236" s="1" t="e" cm="1" vm="1">
        <f t="array" aca="1" ref="CV236" ca="1">INDIRECT(ADDRESS(MATCH(LARGE(_xlfn._xlws.FILTER(CV7:CV233,CV7:CV233&gt;cr),3),CV7:CV233,0)+6,1))</f>
        <v>#VALUE!</v>
      </c>
      <c r="CW236" s="1" t="e" cm="1" vm="1">
        <f t="array" aca="1" ref="CW236" ca="1">INDIRECT(ADDRESS(MATCH(SMALL(_xlfn._xlws.FILTER(CW7:CW233,CV7:CV233&gt;cr),3),CW7:CW233,0)+6,1))</f>
        <v>#VALUE!</v>
      </c>
      <c r="CX236" s="6" t="e" cm="1" vm="1">
        <f t="array" aca="1" ref="CX236" ca="1">INDIRECT(ADDRESS(MATCH(SMALL(_xlfn._xlws.FILTER(CX7:CX233,DA7:DA233&gt;cr),3),CX7:CX233,0)+6,1))</f>
        <v>#VALUE!</v>
      </c>
      <c r="CY236" s="6" t="e" cm="1" vm="1">
        <f t="array" aca="1" ref="CY236" ca="1">INDIRECT(ADDRESS(MATCH(SMALL(_xlfn._xlws.FILTER(CY7:CY233,DA7:DA233&gt;cr),3),CY7:CY233,0)+6,1))</f>
        <v>#VALUE!</v>
      </c>
      <c r="CZ236" s="6" t="e" cm="1" vm="1">
        <f t="array" aca="1" ref="CZ236" ca="1">INDIRECT(ADDRESS(MATCH(LARGE(_xlfn._xlws.FILTER(CZ7:CZ233,DA7:DA233&gt;cr),3),CZ7:CZ233,0)+6,1))</f>
        <v>#VALUE!</v>
      </c>
      <c r="DA236" s="6" t="e" cm="1" vm="1">
        <f t="array" aca="1" ref="DA236" ca="1">INDIRECT(ADDRESS(MATCH(LARGE(_xlfn._xlws.FILTER(DA7:DA233,DA7:DA233&gt;cr),3),DA7:DA233,0)+6,1))</f>
        <v>#VALUE!</v>
      </c>
      <c r="DB236" s="6" t="e" cm="1" vm="1">
        <f t="array" aca="1" ref="DB236" ca="1">INDIRECT(ADDRESS(MATCH(SMALL(_xlfn._xlws.FILTER(DB7:DB233,DA7:DA233&gt;cr),3),DB7:DB233,0)+6,1))</f>
        <v>#VALUE!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e" cm="1" vm="1">
        <f t="array" aca="1" ref="DH236" ca="1">INDIRECT(ADDRESS(MATCH(SMALL(_xlfn._xlws.FILTER(DH7:DH233,DK7:DK233&gt;cr),3),DH7:DH233,0)+6,1))</f>
        <v>#VALUE!</v>
      </c>
      <c r="DI236" s="6" t="e" cm="1" vm="1">
        <f t="array" aca="1" ref="DI236" ca="1">INDIRECT(ADDRESS(MATCH(SMALL(_xlfn._xlws.FILTER(DI7:DI233,DK7:DK233&gt;cr),3),DI7:DI233,0)+6,1))</f>
        <v>#VALUE!</v>
      </c>
      <c r="DJ236" s="6" t="e" cm="1" vm="1">
        <f t="array" aca="1" ref="DJ236" ca="1">INDIRECT(ADDRESS(MATCH(LARGE(_xlfn._xlws.FILTER(DJ7:DJ233,DK7:DK233&gt;cr),3),DJ7:DJ233,0)+6,1))</f>
        <v>#VALUE!</v>
      </c>
      <c r="DK236" s="6" t="e" cm="1" vm="1">
        <f t="array" aca="1" ref="DK236" ca="1">INDIRECT(ADDRESS(MATCH(LARGE(_xlfn._xlws.FILTER(DK7:DK233,DK7:DK233&gt;cr),3),DK7:DK233,0)+6,1))</f>
        <v>#VALUE!</v>
      </c>
      <c r="DL236" s="6" t="e" cm="1" vm="1">
        <f t="array" aca="1" ref="DL236" ca="1">INDIRECT(ADDRESS(MATCH(SMALL(_xlfn._xlws.FILTER(DL7:DL233,DK7:DK233&gt;cr),3),DL7:DL233,0)+6,1))</f>
        <v>#VALUE!</v>
      </c>
      <c r="DM236" s="1" t="e" cm="1" vm="1">
        <f t="array" aca="1" ref="DM236" ca="1">INDIRECT(ADDRESS(MATCH(SMALL(_xlfn._xlws.FILTER(DM7:DM233,DP7:DP233&gt;cr),3),DM7:DM233,0)+6,1))</f>
        <v>#VALUE!</v>
      </c>
      <c r="DN236" s="1" t="e" cm="1" vm="1">
        <f t="array" aca="1" ref="DN236" ca="1">INDIRECT(ADDRESS(MATCH(SMALL(_xlfn._xlws.FILTER(DN7:DN233,DP7:DP233&gt;cr),3),DN7:DN233,0)+6,1))</f>
        <v>#VALUE!</v>
      </c>
      <c r="DO236" s="1" t="e" cm="1" vm="1">
        <f t="array" aca="1" ref="DO236" ca="1">INDIRECT(ADDRESS(MATCH(LARGE(_xlfn._xlws.FILTER(DO7:DO233,DP7:DP233&gt;cr),3),DO7:DO233,0)+6,1))</f>
        <v>#VALUE!</v>
      </c>
      <c r="DP236" s="1" t="e" cm="1" vm="1">
        <f t="array" aca="1" ref="DP236" ca="1">INDIRECT(ADDRESS(MATCH(LARGE(_xlfn._xlws.FILTER(DP7:DP233,DP7:DP233&gt;cr),3),DP7:DP233,0)+6,1))</f>
        <v>#VALUE!</v>
      </c>
      <c r="DQ236" s="1" t="e" cm="1" vm="1">
        <f t="array" aca="1" ref="DQ236" ca="1">INDIRECT(ADDRESS(MATCH(SMALL(_xlfn._xlws.FILTER(DQ7:DQ233,DP7:DP233&gt;cr),3),DQ7:DQ233,0)+6,1))</f>
        <v>#VALUE!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AI05.SRC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CU14.Amer.Pearson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CI14.Amer.Pearson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CI14.Amer.Coco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BI16.TAN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k=10,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k=5,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BI03.PearsonJ</v>
      </c>
      <c r="BU237" s="6" t="str" cm="1">
        <f t="array" aca="1" ref="BU237" ca="1">INDIRECT(ADDRESS(MATCH(SMALL(_xlfn._xlws.FILTER(BU7:BU233,BW7:BW233&gt;cr),4),BU7:BU233,0)+6,1))</f>
        <v>BI03.PearsonJ</v>
      </c>
      <c r="BV237" s="6" t="str" cm="1">
        <f t="array" aca="1" ref="BV237" ca="1">INDIRECT(ADDRESS(MATCH(LARGE(_xlfn._xlws.FILTER(BV7:BV233,BW7:BW233&gt;cr),4),BV7:BV233,0)+6,1))</f>
        <v>BI03.SPC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BI03.WPC</v>
      </c>
      <c r="BZ237" s="1" t="str" cm="1">
        <f t="array" aca="1" ref="BZ237" ca="1">INDIRECT(ADDRESS(MATCH(SMALL(_xlfn._xlws.FILTER(BZ7:BZ233,CB7:CB233&gt;cr),4),BZ7:BZ233,0)+6,1))</f>
        <v>BI03.WPC</v>
      </c>
      <c r="CA237" s="5" t="str" cm="1">
        <f t="array" aca="1" ref="CA237" ca="1">INDIRECT(ADDRESS(MATCH(LARGE(_xlfn._xlws.FILTER(CA7:CA233,CB7:CB233&gt;cr),4),CA7:CA233,0)+6,1))</f>
        <v>BI07.NHMS.Amer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AI12.Mu</v>
      </c>
      <c r="CE237" s="6" t="str" cm="1">
        <f t="array" aca="1" ref="CE237" ca="1">INDIRECT(ADDRESS(MATCH(SMALL(_xlfn._xlws.FILTER(CE7:CE233,CG7:CG233&gt;cr),4),CE7:CE233,0)+6,1))</f>
        <v>AI28.RPB</v>
      </c>
      <c r="CF237" s="6" t="str" cm="1">
        <f t="array" aca="1" ref="CF237" ca="1">INDIRECT(ADDRESS(MATCH(LARGE(_xlfn._xlws.FILTER(CF7:CF233,CG7:CG233&gt;cr),4),CF7:CF233,0)+6,1))</f>
        <v>AI06.PIP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AI28.RPB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e" cm="1" vm="1">
        <f t="array" aca="1" ref="CS237" ca="1">INDIRECT(ADDRESS(MATCH(SMALL(_xlfn._xlws.FILTER(CS7:CS233,CV7:CV233&gt;cr),4),CS7:CS233,0)+6,1))</f>
        <v>#VALUE!</v>
      </c>
      <c r="CT237" s="1" t="e" cm="1" vm="1">
        <f t="array" aca="1" ref="CT237" ca="1">INDIRECT(ADDRESS(MATCH(SMALL(_xlfn._xlws.FILTER(CT7:CT233,CV7:CV233&gt;cr),4),CT7:CT233,0)+6,1))</f>
        <v>#VALUE!</v>
      </c>
      <c r="CU237" s="1" t="e" cm="1" vm="1">
        <f t="array" aca="1" ref="CU237" ca="1">INDIRECT(ADDRESS(MATCH(LARGE(_xlfn._xlws.FILTER(CU7:CU233,CV7:CV233&gt;cr),4),CU7:CU233,0)+6,1))</f>
        <v>#VALUE!</v>
      </c>
      <c r="CV237" s="1" t="e" cm="1" vm="1">
        <f t="array" aca="1" ref="CV237" ca="1">INDIRECT(ADDRESS(MATCH(LARGE(_xlfn._xlws.FILTER(CV7:CV233,CV7:CV233&gt;cr),4),CV7:CV233,0)+6,1))</f>
        <v>#VALUE!</v>
      </c>
      <c r="CW237" s="1" t="e" cm="1" vm="1">
        <f t="array" aca="1" ref="CW237" ca="1">INDIRECT(ADDRESS(MATCH(SMALL(_xlfn._xlws.FILTER(CW7:CW233,CV7:CV233&gt;cr),4),CW7:CW233,0)+6,1))</f>
        <v>#VALUE!</v>
      </c>
      <c r="CX237" s="6" t="e" cm="1" vm="1">
        <f t="array" aca="1" ref="CX237" ca="1">INDIRECT(ADDRESS(MATCH(SMALL(_xlfn._xlws.FILTER(CX7:CX233,DA7:DA233&gt;cr),4),CX7:CX233,0)+6,1))</f>
        <v>#VALUE!</v>
      </c>
      <c r="CY237" s="6" t="e" cm="1" vm="1">
        <f t="array" aca="1" ref="CY237" ca="1">INDIRECT(ADDRESS(MATCH(SMALL(_xlfn._xlws.FILTER(CY7:CY233,DA7:DA233&gt;cr),4),CY7:CY233,0)+6,1))</f>
        <v>#VALUE!</v>
      </c>
      <c r="CZ237" s="6" t="e" cm="1" vm="1">
        <f t="array" aca="1" ref="CZ237" ca="1">INDIRECT(ADDRESS(MATCH(LARGE(_xlfn._xlws.FILTER(CZ7:CZ233,DA7:DA233&gt;cr),4),CZ7:CZ233,0)+6,1))</f>
        <v>#VALUE!</v>
      </c>
      <c r="DA237" s="6" t="e" cm="1" vm="1">
        <f t="array" aca="1" ref="DA237" ca="1">INDIRECT(ADDRESS(MATCH(LARGE(_xlfn._xlws.FILTER(DA7:DA233,DA7:DA233&gt;cr),4),DA7:DA233,0)+6,1))</f>
        <v>#VALUE!</v>
      </c>
      <c r="DB237" s="6" t="e" cm="1" vm="1">
        <f t="array" aca="1" ref="DB237" ca="1">INDIRECT(ADDRESS(MATCH(SMALL(_xlfn._xlws.FILTER(DB7:DB233,DA7:DA233&gt;cr),4),DB7:DB233,0)+6,1))</f>
        <v>#VALUE!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e" cm="1" vm="1">
        <f t="array" aca="1" ref="DH237" ca="1">INDIRECT(ADDRESS(MATCH(SMALL(_xlfn._xlws.FILTER(DH7:DH233,DK7:DK233&gt;cr),4),DH7:DH233,0)+6,1))</f>
        <v>#VALUE!</v>
      </c>
      <c r="DI237" s="6" t="e" cm="1" vm="1">
        <f t="array" aca="1" ref="DI237" ca="1">INDIRECT(ADDRESS(MATCH(SMALL(_xlfn._xlws.FILTER(DI7:DI233,DK7:DK233&gt;cr),4),DI7:DI233,0)+6,1))</f>
        <v>#VALUE!</v>
      </c>
      <c r="DJ237" s="6" t="e" cm="1" vm="1">
        <f t="array" aca="1" ref="DJ237" ca="1">INDIRECT(ADDRESS(MATCH(LARGE(_xlfn._xlws.FILTER(DJ7:DJ233,DK7:DK233&gt;cr),4),DJ7:DJ233,0)+6,1))</f>
        <v>#VALUE!</v>
      </c>
      <c r="DK237" s="6" t="e" cm="1" vm="1">
        <f t="array" aca="1" ref="DK237" ca="1">INDIRECT(ADDRESS(MATCH(LARGE(_xlfn._xlws.FILTER(DK7:DK233,DK7:DK233&gt;cr),4),DK7:DK233,0)+6,1))</f>
        <v>#VALUE!</v>
      </c>
      <c r="DL237" s="6" t="e" cm="1" vm="1">
        <f t="array" aca="1" ref="DL237" ca="1">INDIRECT(ADDRESS(MATCH(SMALL(_xlfn._xlws.FILTER(DL7:DL233,DK7:DK233&gt;cr),4),DL7:DL233,0)+6,1))</f>
        <v>#VALUE!</v>
      </c>
      <c r="DM237" s="1" t="e" cm="1" vm="1">
        <f t="array" aca="1" ref="DM237" ca="1">INDIRECT(ADDRESS(MATCH(SMALL(_xlfn._xlws.FILTER(DM7:DM233,DP7:DP233&gt;cr),4),DM7:DM233,0)+6,1))</f>
        <v>#VALUE!</v>
      </c>
      <c r="DN237" s="1" t="e" cm="1" vm="1">
        <f t="array" aca="1" ref="DN237" ca="1">INDIRECT(ADDRESS(MATCH(SMALL(_xlfn._xlws.FILTER(DN7:DN233,DP7:DP233&gt;cr),4),DN7:DN233,0)+6,1))</f>
        <v>#VALUE!</v>
      </c>
      <c r="DO237" s="1" t="e" cm="1" vm="1">
        <f t="array" aca="1" ref="DO237" ca="1">INDIRECT(ADDRESS(MATCH(LARGE(_xlfn._xlws.FILTER(DO7:DO233,DP7:DP233&gt;cr),4),DO7:DO233,0)+6,1))</f>
        <v>#VALUE!</v>
      </c>
      <c r="DP237" s="1" t="e" cm="1" vm="1">
        <f t="array" aca="1" ref="DP237" ca="1">INDIRECT(ADDRESS(MATCH(LARGE(_xlfn._xlws.FILTER(DP7:DP233,DP7:DP233&gt;cr),4),DP7:DP233,0)+6,1))</f>
        <v>#VALUE!</v>
      </c>
      <c r="DQ237" s="1" t="e" cm="1" vm="1">
        <f t="array" aca="1" ref="DQ237" ca="1">INDIRECT(ADDRESS(MATCH(SMALL(_xlfn._xlws.FILTER(DQ7:DQ233,DP7:DP233&gt;cr),4),DQ7:DQ233,0)+6,1))</f>
        <v>#VALUE!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CU14.Amer.CPC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BU16.TANJ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CI14.SMD.PSS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CI14.Amer.Coco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AI21.SMC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k=10,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k=5,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BI03.WPC</v>
      </c>
      <c r="BU238" s="6" t="str" cm="1">
        <f t="array" aca="1" ref="BU238" ca="1">INDIRECT(ADDRESS(MATCH(SMALL(_xlfn._xlws.FILTER(BU7:BU233,BW7:BW233&gt;cr),5),BU7:BU233,0)+6,1))</f>
        <v>BI03.WPC</v>
      </c>
      <c r="BV238" s="6" t="str" cm="1">
        <f t="array" aca="1" ref="BV238" ca="1">INDIRECT(ADDRESS(MATCH(LARGE(_xlfn._xlws.FILTER(BV7:BV233,BW7:BW233&gt;cr),5),BV7:BV233,0)+6,1))</f>
        <v>AU12.Mu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AI12.Mu</v>
      </c>
      <c r="BZ238" s="1" t="str" cm="1">
        <f t="array" aca="1" ref="BZ238" ca="1">INDIRECT(ADDRESS(MATCH(SMALL(_xlfn._xlws.FILTER(BZ7:BZ233,CB7:CB233&gt;cr),5),BZ7:BZ233,0)+6,1))</f>
        <v>BI03.IPWR</v>
      </c>
      <c r="CA238" s="5" t="str" cm="1">
        <f t="array" aca="1" ref="CA238" ca="1">INDIRECT(ADDRESS(MATCH(LARGE(_xlfn._xlws.FILTER(CA7:CA233,CB7:CB233&gt;cr),5),CA7:CA233,0)+6,1))</f>
        <v>BI07.NHMS.SMD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BI01.RelevantJaccard</v>
      </c>
      <c r="CD238" s="6" t="str" cm="1">
        <f t="array" aca="1" ref="CD238" ca="1">INDIRECT(ADDRESS(MATCH(SMALL(_xlfn._xlws.FILTER(CD7:CD233,CG7:CG233&gt;cr),5),CD7:CD233,0)+6,1))</f>
        <v>BU03.PearsonJ</v>
      </c>
      <c r="CE238" s="6" t="str" cm="1">
        <f t="array" aca="1" ref="CE238" ca="1">INDIRECT(ADDRESS(MATCH(SMALL(_xlfn._xlws.FILTER(CE7:CE233,CG7:CG233&gt;cr),5),CE7:CE233,0)+6,1))</f>
        <v>AI28.RPB</v>
      </c>
      <c r="CF238" s="6" t="str" cm="1">
        <f t="array" aca="1" ref="CF238" ca="1">INDIRECT(ADDRESS(MATCH(LARGE(_xlfn._xlws.FILTER(CF7:CF233,CG7:CG233&gt;cr),5),CF7:CF233,0)+6,1))</f>
        <v>AI15.NNSM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BI03.PearsonJ</v>
      </c>
      <c r="CJ238" s="1" t="str" cm="1">
        <f t="array" aca="1" ref="CJ238" ca="1">INDIRECT(ADDRESS(MATCH(SMALL(_xlfn._xlws.FILTER(CJ7:CJ233,CL7:CL233&gt;cr),5),CJ7:CJ233,0)+6,1))</f>
        <v>AI12.Mu</v>
      </c>
      <c r="CK238" s="1" t="str" cm="1">
        <f t="array" aca="1" ref="CK238" ca="1">INDIRECT(ADDRESS(MATCH(LARGE(_xlfn._xlws.FILTER(CK7:CK233,CL7:CL233&gt;cr),5),CK7:CK233,0)+6,1))</f>
        <v>BI16.TAJ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e" cm="1" vm="1">
        <f t="array" aca="1" ref="CS238" ca="1">INDIRECT(ADDRESS(MATCH(SMALL(_xlfn._xlws.FILTER(CS7:CS233,CV7:CV233&gt;cr),5),CS7:CS233,0)+6,1))</f>
        <v>#VALUE!</v>
      </c>
      <c r="CT238" s="1" t="e" cm="1" vm="1">
        <f t="array" aca="1" ref="CT238" ca="1">INDIRECT(ADDRESS(MATCH(SMALL(_xlfn._xlws.FILTER(CT7:CT233,CV7:CV233&gt;cr),5),CT7:CT233,0)+6,1))</f>
        <v>#VALUE!</v>
      </c>
      <c r="CU238" s="1" t="e" cm="1" vm="1">
        <f t="array" aca="1" ref="CU238" ca="1">INDIRECT(ADDRESS(MATCH(LARGE(_xlfn._xlws.FILTER(CU7:CU233,CV7:CV233&gt;cr),5),CU7:CU233,0)+6,1))</f>
        <v>#VALUE!</v>
      </c>
      <c r="CV238" s="1" t="e" cm="1" vm="1">
        <f t="array" aca="1" ref="CV238" ca="1">INDIRECT(ADDRESS(MATCH(LARGE(_xlfn._xlws.FILTER(CV7:CV233,CV7:CV233&gt;cr),5),CV7:CV233,0)+6,1))</f>
        <v>#VALUE!</v>
      </c>
      <c r="CW238" s="1" t="e" cm="1" vm="1">
        <f t="array" aca="1" ref="CW238" ca="1">INDIRECT(ADDRESS(MATCH(SMALL(_xlfn._xlws.FILTER(CW7:CW233,CV7:CV233&gt;cr),5),CW7:CW233,0)+6,1))</f>
        <v>#VALUE!</v>
      </c>
      <c r="CX238" s="6" t="e" cm="1" vm="1">
        <f t="array" aca="1" ref="CX238" ca="1">INDIRECT(ADDRESS(MATCH(SMALL(_xlfn._xlws.FILTER(CX7:CX233,DA7:DA233&gt;cr),5),CX7:CX233,0)+6,1))</f>
        <v>#VALUE!</v>
      </c>
      <c r="CY238" s="6" t="e" cm="1" vm="1">
        <f t="array" aca="1" ref="CY238" ca="1">INDIRECT(ADDRESS(MATCH(SMALL(_xlfn._xlws.FILTER(CY7:CY233,DA7:DA233&gt;cr),5),CY7:CY233,0)+6,1))</f>
        <v>#VALUE!</v>
      </c>
      <c r="CZ238" s="6" t="e" cm="1" vm="1">
        <f t="array" aca="1" ref="CZ238" ca="1">INDIRECT(ADDRESS(MATCH(LARGE(_xlfn._xlws.FILTER(CZ7:CZ233,DA7:DA233&gt;cr),5),CZ7:CZ233,0)+6,1))</f>
        <v>#VALUE!</v>
      </c>
      <c r="DA238" s="6" t="e" cm="1" vm="1">
        <f t="array" aca="1" ref="DA238" ca="1">INDIRECT(ADDRESS(MATCH(LARGE(_xlfn._xlws.FILTER(DA7:DA233,DA7:DA233&gt;cr),5),DA7:DA233,0)+6,1))</f>
        <v>#VALUE!</v>
      </c>
      <c r="DB238" s="6" t="e" cm="1" vm="1">
        <f t="array" aca="1" ref="DB238" ca="1">INDIRECT(ADDRESS(MATCH(SMALL(_xlfn._xlws.FILTER(DB7:DB233,DA7:DA233&gt;cr),5),DB7:DB233,0)+6,1))</f>
        <v>#VALUE!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e" cm="1" vm="1">
        <f t="array" aca="1" ref="DH238" ca="1">INDIRECT(ADDRESS(MATCH(SMALL(_xlfn._xlws.FILTER(DH7:DH233,DK7:DK233&gt;cr),5),DH7:DH233,0)+6,1))</f>
        <v>#VALUE!</v>
      </c>
      <c r="DI238" s="6" t="e" cm="1" vm="1">
        <f t="array" aca="1" ref="DI238" ca="1">INDIRECT(ADDRESS(MATCH(SMALL(_xlfn._xlws.FILTER(DI7:DI233,DK7:DK233&gt;cr),5),DI7:DI233,0)+6,1))</f>
        <v>#VALUE!</v>
      </c>
      <c r="DJ238" s="6" t="e" cm="1" vm="1">
        <f t="array" aca="1" ref="DJ238" ca="1">INDIRECT(ADDRESS(MATCH(LARGE(_xlfn._xlws.FILTER(DJ7:DJ233,DK7:DK233&gt;cr),5),DJ7:DJ233,0)+6,1))</f>
        <v>#VALUE!</v>
      </c>
      <c r="DK238" s="6" t="e" cm="1" vm="1">
        <f t="array" aca="1" ref="DK238" ca="1">INDIRECT(ADDRESS(MATCH(LARGE(_xlfn._xlws.FILTER(DK7:DK233,DK7:DK233&gt;cr),5),DK7:DK233,0)+6,1))</f>
        <v>#VALUE!</v>
      </c>
      <c r="DL238" s="6" t="e" cm="1" vm="1">
        <f t="array" aca="1" ref="DL238" ca="1">INDIRECT(ADDRESS(MATCH(SMALL(_xlfn._xlws.FILTER(DL7:DL233,DK7:DK233&gt;cr),5),DL7:DL233,0)+6,1))</f>
        <v>#VALUE!</v>
      </c>
      <c r="DM238" s="1" t="e" cm="1" vm="1">
        <f t="array" aca="1" ref="DM238" ca="1">INDIRECT(ADDRESS(MATCH(SMALL(_xlfn._xlws.FILTER(DM7:DM233,DP7:DP233&gt;cr),5),DM7:DM233,0)+6,1))</f>
        <v>#VALUE!</v>
      </c>
      <c r="DN238" s="1" t="e" cm="1" vm="1">
        <f t="array" aca="1" ref="DN238" ca="1">INDIRECT(ADDRESS(MATCH(SMALL(_xlfn._xlws.FILTER(DN7:DN233,DP7:DP233&gt;cr),5),DN7:DN233,0)+6,1))</f>
        <v>#VALUE!</v>
      </c>
      <c r="DO238" s="1" t="e" cm="1" vm="1">
        <f t="array" aca="1" ref="DO238" ca="1">INDIRECT(ADDRESS(MATCH(LARGE(_xlfn._xlws.FILTER(DO7:DO233,DP7:DP233&gt;cr),5),DO7:DO233,0)+6,1))</f>
        <v>#VALUE!</v>
      </c>
      <c r="DP238" s="1" t="e" cm="1" vm="1">
        <f t="array" aca="1" ref="DP238" ca="1">INDIRECT(ADDRESS(MATCH(LARGE(_xlfn._xlws.FILTER(DP7:DP233,DP7:DP233&gt;cr),5),DP7:DP233,0)+6,1))</f>
        <v>#VALUE!</v>
      </c>
      <c r="DQ238" s="1" t="e" cm="1" vm="1">
        <f t="array" aca="1" ref="DQ238" ca="1">INDIRECT(ADDRESS(MATCH(SMALL(_xlfn._xlws.FILTER(DQ7:DQ233,DP7:DP233&gt;cr),5),DQ7:DQ233,0)+6,1))</f>
        <v>#VALUE!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BU03.PearsonJ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CU14.Amer.CPC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CI14.Amer.NNSM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CI14.Amer.Coco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AI07.PSS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k=10,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k=5,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0" t="s">
        <v>200</v>
      </c>
      <c r="C241" s="45"/>
      <c r="D241" s="45"/>
      <c r="E241" s="45"/>
      <c r="F241" s="45"/>
      <c r="G241" s="16" t="s">
        <v>265</v>
      </c>
      <c r="H241" s="16"/>
      <c r="I241" s="16"/>
      <c r="J241" s="16"/>
      <c r="K241" s="16"/>
      <c r="L241" s="30" t="s">
        <v>201</v>
      </c>
      <c r="M241" s="30"/>
      <c r="N241" s="30"/>
      <c r="O241" s="30"/>
      <c r="P241" s="30"/>
      <c r="Q241" s="16" t="s">
        <v>266</v>
      </c>
      <c r="R241" s="16"/>
      <c r="S241" s="16"/>
      <c r="T241" s="16"/>
      <c r="U241" s="16"/>
      <c r="V241" s="30" t="s">
        <v>202</v>
      </c>
      <c r="W241" s="30"/>
      <c r="X241" s="30"/>
      <c r="Y241" s="30"/>
      <c r="Z241" s="30"/>
      <c r="AA241" s="16" t="s">
        <v>268</v>
      </c>
      <c r="AB241" s="16"/>
      <c r="AC241" s="16"/>
      <c r="AD241" s="16"/>
      <c r="AE241" s="16"/>
      <c r="AF241" s="30" t="s">
        <v>203</v>
      </c>
      <c r="AG241" s="30"/>
      <c r="AH241" s="30"/>
      <c r="AI241" s="30"/>
      <c r="AJ241" s="30"/>
      <c r="AK241" s="17" t="s">
        <v>270</v>
      </c>
      <c r="AL241" s="17"/>
      <c r="AM241" s="17"/>
      <c r="AN241" s="17"/>
      <c r="AO241" s="17"/>
      <c r="AP241" s="30" t="s">
        <v>205</v>
      </c>
      <c r="AQ241" s="30"/>
      <c r="AR241" s="30"/>
      <c r="AS241" s="30"/>
      <c r="AT241" s="30"/>
      <c r="AU241" s="16" t="s">
        <v>200</v>
      </c>
      <c r="AV241" s="29"/>
      <c r="AW241" s="29"/>
      <c r="AX241" s="29"/>
      <c r="AY241" s="29"/>
      <c r="AZ241" s="30" t="s">
        <v>201</v>
      </c>
      <c r="BA241" s="30"/>
      <c r="BB241" s="30"/>
      <c r="BC241" s="30"/>
      <c r="BD241" s="30"/>
      <c r="BE241" s="16" t="s">
        <v>202</v>
      </c>
      <c r="BF241" s="16"/>
      <c r="BG241" s="16"/>
      <c r="BH241" s="16"/>
      <c r="BI241" s="16"/>
      <c r="BJ241" s="30" t="s">
        <v>203</v>
      </c>
      <c r="BK241" s="30"/>
      <c r="BL241" s="30"/>
      <c r="BM241" s="30"/>
      <c r="BN241" s="30"/>
      <c r="BO241" s="16" t="s">
        <v>205</v>
      </c>
      <c r="BP241" s="16"/>
      <c r="BQ241" s="16"/>
      <c r="BR241" s="16"/>
      <c r="BS241" s="16"/>
      <c r="BT241" s="21" t="s">
        <v>200</v>
      </c>
      <c r="BU241" s="22"/>
      <c r="BV241" s="22"/>
      <c r="BW241" s="22"/>
      <c r="BX241" s="23"/>
      <c r="BY241" s="24" t="s">
        <v>201</v>
      </c>
      <c r="BZ241" s="25"/>
      <c r="CA241" s="25"/>
      <c r="CB241" s="25"/>
      <c r="CC241" s="26"/>
      <c r="CD241" s="21" t="s">
        <v>202</v>
      </c>
      <c r="CE241" s="22"/>
      <c r="CF241" s="22"/>
      <c r="CG241" s="22"/>
      <c r="CH241" s="23"/>
      <c r="CI241" s="24" t="s">
        <v>203</v>
      </c>
      <c r="CJ241" s="25"/>
      <c r="CK241" s="25"/>
      <c r="CL241" s="25"/>
      <c r="CM241" s="26"/>
      <c r="CN241" s="21" t="s">
        <v>205</v>
      </c>
      <c r="CO241" s="22"/>
      <c r="CP241" s="22"/>
      <c r="CQ241" s="22"/>
      <c r="CR241" s="23"/>
      <c r="CS241" s="24" t="s">
        <v>200</v>
      </c>
      <c r="CT241" s="25"/>
      <c r="CU241" s="25"/>
      <c r="CV241" s="25"/>
      <c r="CW241" s="26"/>
      <c r="CX241" s="21" t="s">
        <v>201</v>
      </c>
      <c r="CY241" s="22"/>
      <c r="CZ241" s="22"/>
      <c r="DA241" s="22"/>
      <c r="DB241" s="23"/>
      <c r="DC241" s="24" t="s">
        <v>202</v>
      </c>
      <c r="DD241" s="25"/>
      <c r="DE241" s="25"/>
      <c r="DF241" s="25"/>
      <c r="DG241" s="26"/>
      <c r="DH241" s="21" t="s">
        <v>203</v>
      </c>
      <c r="DI241" s="22"/>
      <c r="DJ241" s="22"/>
      <c r="DK241" s="22"/>
      <c r="DL241" s="23"/>
      <c r="DM241" s="24" t="s">
        <v>205</v>
      </c>
      <c r="DN241" s="25"/>
      <c r="DO241" s="25"/>
      <c r="DP241" s="25"/>
      <c r="DQ241" s="26"/>
      <c r="DR241" s="21" t="s">
        <v>200</v>
      </c>
      <c r="DS241" s="22"/>
      <c r="DT241" s="22"/>
      <c r="DU241" s="22"/>
      <c r="DV241" s="23"/>
      <c r="DW241" s="24" t="s">
        <v>201</v>
      </c>
      <c r="DX241" s="25"/>
      <c r="DY241" s="25"/>
      <c r="DZ241" s="25"/>
      <c r="EA241" s="26"/>
      <c r="EB241" s="21" t="s">
        <v>202</v>
      </c>
      <c r="EC241" s="22"/>
      <c r="ED241" s="22"/>
      <c r="EE241" s="22"/>
      <c r="EF241" s="23"/>
      <c r="EG241" s="24" t="s">
        <v>203</v>
      </c>
      <c r="EH241" s="25"/>
      <c r="EI241" s="25"/>
      <c r="EJ241" s="25"/>
      <c r="EK241" s="26"/>
      <c r="EL241" s="21" t="s">
        <v>205</v>
      </c>
      <c r="EM241" s="22"/>
      <c r="EN241" s="22"/>
      <c r="EO241" s="22"/>
      <c r="EP241" s="23"/>
      <c r="EQ241" s="24" t="s">
        <v>200</v>
      </c>
      <c r="ER241" s="25"/>
      <c r="ES241" s="25"/>
      <c r="ET241" s="25"/>
      <c r="EU241" s="26"/>
      <c r="EV241" s="21" t="s">
        <v>201</v>
      </c>
      <c r="EW241" s="22"/>
      <c r="EX241" s="22"/>
      <c r="EY241" s="22"/>
      <c r="EZ241" s="23"/>
      <c r="FA241" s="24" t="s">
        <v>202</v>
      </c>
      <c r="FB241" s="25"/>
      <c r="FC241" s="25"/>
      <c r="FD241" s="25"/>
      <c r="FE241" s="26"/>
      <c r="FF241" s="21" t="s">
        <v>203</v>
      </c>
      <c r="FG241" s="22"/>
      <c r="FH241" s="22"/>
      <c r="FI241" s="22"/>
      <c r="FJ241" s="23"/>
      <c r="FK241" s="24" t="s">
        <v>205</v>
      </c>
      <c r="FL241" s="25"/>
      <c r="FM241" s="25"/>
      <c r="FN241" s="25"/>
      <c r="FO241" s="26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27" t="s">
        <v>229</v>
      </c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18" t="s">
        <v>232</v>
      </c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20"/>
      <c r="CS242" s="46" t="s">
        <v>197</v>
      </c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8"/>
      <c r="DR242" s="52" t="s">
        <v>198</v>
      </c>
      <c r="DS242" s="53"/>
      <c r="DT242" s="53"/>
      <c r="DU242" s="53"/>
      <c r="DV242" s="53"/>
      <c r="DW242" s="53"/>
      <c r="DX242" s="53"/>
      <c r="DY242" s="53"/>
      <c r="DZ242" s="53"/>
      <c r="EA242" s="53"/>
      <c r="EB242" s="53"/>
      <c r="EC242" s="53"/>
      <c r="ED242" s="53"/>
      <c r="EE242" s="53"/>
      <c r="EF242" s="53"/>
      <c r="EG242" s="53"/>
      <c r="EH242" s="53"/>
      <c r="EI242" s="53"/>
      <c r="EJ242" s="53"/>
      <c r="EK242" s="53"/>
      <c r="EL242" s="53"/>
      <c r="EM242" s="53"/>
      <c r="EN242" s="53"/>
      <c r="EO242" s="53"/>
      <c r="EP242" s="54"/>
      <c r="EQ242" s="49" t="s">
        <v>199</v>
      </c>
      <c r="ER242" s="50"/>
      <c r="ES242" s="50"/>
      <c r="ET242" s="50"/>
      <c r="EU242" s="50"/>
      <c r="EV242" s="50"/>
      <c r="EW242" s="50"/>
      <c r="EX242" s="50"/>
      <c r="EY242" s="50"/>
      <c r="EZ242" s="50"/>
      <c r="FA242" s="50"/>
      <c r="FB242" s="50"/>
      <c r="FC242" s="50"/>
      <c r="FD242" s="50"/>
      <c r="FE242" s="50"/>
      <c r="FF242" s="50"/>
      <c r="FG242" s="50"/>
      <c r="FH242" s="50"/>
      <c r="FI242" s="50"/>
      <c r="FJ242" s="50"/>
      <c r="FK242" s="50"/>
      <c r="FL242" s="50"/>
      <c r="FM242" s="50"/>
      <c r="FN242" s="50"/>
      <c r="FO242" s="51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opLeftCell="A72" zoomScaleNormal="100" workbookViewId="0">
      <pane xSplit="1" topLeftCell="J1" activePane="topRight" state="frozen"/>
      <selection pane="topRight" activeCell="R80" sqref="R8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3" t="s">
        <v>196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27" t="s">
        <v>229</v>
      </c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55" t="s">
        <v>232</v>
      </c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66" t="s">
        <v>197</v>
      </c>
      <c r="EY4" s="67"/>
      <c r="EZ4" s="67"/>
      <c r="FA4" s="67"/>
      <c r="FB4" s="67"/>
      <c r="FC4" s="67"/>
      <c r="FD4" s="67"/>
      <c r="FE4" s="67"/>
      <c r="FF4" s="67"/>
      <c r="FG4" s="67"/>
      <c r="FH4" s="67"/>
      <c r="FI4" s="67"/>
      <c r="FJ4" s="67"/>
      <c r="FK4" s="67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7"/>
      <c r="FY4" s="67"/>
      <c r="FZ4" s="67"/>
      <c r="GA4" s="67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4" t="s">
        <v>198</v>
      </c>
      <c r="GM4" s="65"/>
      <c r="GN4" s="65"/>
      <c r="GO4" s="65"/>
      <c r="GP4" s="65"/>
      <c r="GQ4" s="65"/>
      <c r="GR4" s="65"/>
      <c r="GS4" s="65"/>
      <c r="GT4" s="65"/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2" t="s">
        <v>199</v>
      </c>
      <c r="IA4" s="63"/>
      <c r="IB4" s="63"/>
      <c r="IC4" s="63"/>
      <c r="ID4" s="63"/>
      <c r="IE4" s="63"/>
      <c r="IF4" s="63"/>
      <c r="IG4" s="63"/>
      <c r="IH4" s="63"/>
      <c r="II4" s="63"/>
      <c r="IJ4" s="63"/>
      <c r="IK4" s="63"/>
      <c r="IL4" s="63"/>
      <c r="IM4" s="63"/>
      <c r="IN4" s="63"/>
      <c r="IO4" s="63"/>
      <c r="IP4" s="63"/>
      <c r="IQ4" s="63"/>
      <c r="IR4" s="63"/>
      <c r="IS4" s="63"/>
      <c r="IT4" s="63"/>
      <c r="IU4" s="63"/>
      <c r="IV4" s="63"/>
      <c r="IW4" s="63"/>
      <c r="IX4" s="63"/>
      <c r="IY4" s="63"/>
      <c r="IZ4" s="63"/>
      <c r="JA4" s="63"/>
      <c r="JB4" s="63"/>
      <c r="JC4" s="63"/>
      <c r="JD4" s="63"/>
      <c r="JE4" s="63"/>
      <c r="JF4" s="63"/>
      <c r="JG4" s="63"/>
      <c r="JH4" s="63"/>
      <c r="JI4" s="63"/>
      <c r="JJ4" s="63"/>
      <c r="JK4" s="63"/>
      <c r="JL4" s="63"/>
      <c r="JM4" s="63"/>
      <c r="JN4" s="31" t="s">
        <v>214</v>
      </c>
      <c r="JO4" s="57"/>
      <c r="JP4" s="57"/>
      <c r="JQ4" s="57"/>
      <c r="JR4" s="57"/>
      <c r="JS4" s="57"/>
      <c r="JT4" s="57"/>
      <c r="JU4" s="58"/>
      <c r="JV4" s="37" t="s">
        <v>215</v>
      </c>
      <c r="JW4" s="38"/>
      <c r="JX4" s="38"/>
      <c r="JY4" s="38"/>
      <c r="JZ4" s="38"/>
      <c r="KA4" s="38"/>
      <c r="KB4" s="38"/>
      <c r="KC4" s="39"/>
      <c r="KE4" s="13" t="s">
        <v>272</v>
      </c>
    </row>
    <row r="5" spans="1:291" ht="13.5" x14ac:dyDescent="0.25">
      <c r="B5" s="30" t="s">
        <v>200</v>
      </c>
      <c r="C5" s="45"/>
      <c r="D5" s="45"/>
      <c r="E5" s="45"/>
      <c r="F5" s="45"/>
      <c r="G5" s="45"/>
      <c r="H5" s="45"/>
      <c r="I5" s="45"/>
      <c r="J5" s="16" t="s">
        <v>265</v>
      </c>
      <c r="K5" s="16"/>
      <c r="L5" s="16"/>
      <c r="M5" s="16"/>
      <c r="N5" s="16"/>
      <c r="O5" s="16"/>
      <c r="P5" s="16"/>
      <c r="Q5" s="16"/>
      <c r="R5" s="30" t="s">
        <v>201</v>
      </c>
      <c r="S5" s="30"/>
      <c r="T5" s="30"/>
      <c r="U5" s="30"/>
      <c r="V5" s="30"/>
      <c r="W5" s="30"/>
      <c r="X5" s="30"/>
      <c r="Y5" s="30"/>
      <c r="Z5" s="16" t="s">
        <v>266</v>
      </c>
      <c r="AA5" s="16"/>
      <c r="AB5" s="16"/>
      <c r="AC5" s="16"/>
      <c r="AD5" s="16"/>
      <c r="AE5" s="16"/>
      <c r="AF5" s="16"/>
      <c r="AG5" s="16"/>
      <c r="AH5" s="30" t="s">
        <v>202</v>
      </c>
      <c r="AI5" s="30"/>
      <c r="AJ5" s="30"/>
      <c r="AK5" s="30"/>
      <c r="AL5" s="30"/>
      <c r="AM5" s="30"/>
      <c r="AN5" s="30"/>
      <c r="AO5" s="30"/>
      <c r="AP5" s="16" t="s">
        <v>268</v>
      </c>
      <c r="AQ5" s="16"/>
      <c r="AR5" s="16"/>
      <c r="AS5" s="16"/>
      <c r="AT5" s="16"/>
      <c r="AU5" s="16"/>
      <c r="AV5" s="16"/>
      <c r="AW5" s="16"/>
      <c r="AX5" s="30" t="s">
        <v>203</v>
      </c>
      <c r="AY5" s="30"/>
      <c r="AZ5" s="30"/>
      <c r="BA5" s="30"/>
      <c r="BB5" s="30"/>
      <c r="BC5" s="30"/>
      <c r="BD5" s="30"/>
      <c r="BE5" s="30"/>
      <c r="BF5" s="16" t="s">
        <v>270</v>
      </c>
      <c r="BG5" s="16"/>
      <c r="BH5" s="16"/>
      <c r="BI5" s="16"/>
      <c r="BJ5" s="16"/>
      <c r="BK5" s="16"/>
      <c r="BL5" s="16"/>
      <c r="BM5" s="16"/>
      <c r="BN5" s="30" t="s">
        <v>205</v>
      </c>
      <c r="BO5" s="30"/>
      <c r="BP5" s="30"/>
      <c r="BQ5" s="30"/>
      <c r="BR5" s="30"/>
      <c r="BS5" s="30"/>
      <c r="BT5" s="30"/>
      <c r="BU5" s="30"/>
      <c r="BV5" s="16" t="s">
        <v>200</v>
      </c>
      <c r="BW5" s="29"/>
      <c r="BX5" s="29"/>
      <c r="BY5" s="29"/>
      <c r="BZ5" s="29"/>
      <c r="CA5" s="29"/>
      <c r="CB5" s="29"/>
      <c r="CC5" s="29"/>
      <c r="CD5" s="30" t="s">
        <v>201</v>
      </c>
      <c r="CE5" s="30"/>
      <c r="CF5" s="30"/>
      <c r="CG5" s="30"/>
      <c r="CH5" s="30"/>
      <c r="CI5" s="30"/>
      <c r="CJ5" s="30"/>
      <c r="CK5" s="30"/>
      <c r="CL5" s="16" t="s">
        <v>202</v>
      </c>
      <c r="CM5" s="16"/>
      <c r="CN5" s="16"/>
      <c r="CO5" s="16"/>
      <c r="CP5" s="16"/>
      <c r="CQ5" s="16"/>
      <c r="CR5" s="16"/>
      <c r="CS5" s="16"/>
      <c r="CT5" s="30" t="s">
        <v>203</v>
      </c>
      <c r="CU5" s="30"/>
      <c r="CV5" s="30"/>
      <c r="CW5" s="30"/>
      <c r="CX5" s="30"/>
      <c r="CY5" s="30"/>
      <c r="CZ5" s="30"/>
      <c r="DA5" s="30"/>
      <c r="DB5" s="16" t="s">
        <v>205</v>
      </c>
      <c r="DC5" s="16"/>
      <c r="DD5" s="16"/>
      <c r="DE5" s="16"/>
      <c r="DF5" s="16"/>
      <c r="DG5" s="16"/>
      <c r="DH5" s="16"/>
      <c r="DI5" s="16"/>
      <c r="DJ5" s="30" t="s">
        <v>200</v>
      </c>
      <c r="DK5" s="45"/>
      <c r="DL5" s="45"/>
      <c r="DM5" s="45"/>
      <c r="DN5" s="45"/>
      <c r="DO5" s="45"/>
      <c r="DP5" s="45"/>
      <c r="DQ5" s="45"/>
      <c r="DR5" s="16" t="s">
        <v>201</v>
      </c>
      <c r="DS5" s="16"/>
      <c r="DT5" s="16"/>
      <c r="DU5" s="16"/>
      <c r="DV5" s="16"/>
      <c r="DW5" s="16"/>
      <c r="DX5" s="16"/>
      <c r="DY5" s="16"/>
      <c r="DZ5" s="30" t="s">
        <v>202</v>
      </c>
      <c r="EA5" s="30"/>
      <c r="EB5" s="30"/>
      <c r="EC5" s="30"/>
      <c r="ED5" s="30"/>
      <c r="EE5" s="30"/>
      <c r="EF5" s="30"/>
      <c r="EG5" s="30"/>
      <c r="EH5" s="16" t="s">
        <v>203</v>
      </c>
      <c r="EI5" s="16"/>
      <c r="EJ5" s="16"/>
      <c r="EK5" s="16"/>
      <c r="EL5" s="16"/>
      <c r="EM5" s="16"/>
      <c r="EN5" s="16"/>
      <c r="EO5" s="16"/>
      <c r="EP5" s="30" t="s">
        <v>205</v>
      </c>
      <c r="EQ5" s="30"/>
      <c r="ER5" s="30"/>
      <c r="ES5" s="30"/>
      <c r="ET5" s="30"/>
      <c r="EU5" s="30"/>
      <c r="EV5" s="30"/>
      <c r="EW5" s="30"/>
      <c r="EX5" s="16" t="s">
        <v>200</v>
      </c>
      <c r="EY5" s="29"/>
      <c r="EZ5" s="29"/>
      <c r="FA5" s="29"/>
      <c r="FB5" s="29"/>
      <c r="FC5" s="29"/>
      <c r="FD5" s="29"/>
      <c r="FE5" s="29"/>
      <c r="FF5" s="30" t="s">
        <v>201</v>
      </c>
      <c r="FG5" s="30"/>
      <c r="FH5" s="30"/>
      <c r="FI5" s="30"/>
      <c r="FJ5" s="30"/>
      <c r="FK5" s="30"/>
      <c r="FL5" s="30"/>
      <c r="FM5" s="30"/>
      <c r="FN5" s="16" t="s">
        <v>202</v>
      </c>
      <c r="FO5" s="16"/>
      <c r="FP5" s="16"/>
      <c r="FQ5" s="16"/>
      <c r="FR5" s="16"/>
      <c r="FS5" s="16"/>
      <c r="FT5" s="16"/>
      <c r="FU5" s="16"/>
      <c r="FV5" s="30" t="s">
        <v>203</v>
      </c>
      <c r="FW5" s="30"/>
      <c r="FX5" s="30"/>
      <c r="FY5" s="30"/>
      <c r="FZ5" s="30"/>
      <c r="GA5" s="30"/>
      <c r="GB5" s="30"/>
      <c r="GC5" s="30"/>
      <c r="GD5" s="16" t="s">
        <v>3</v>
      </c>
      <c r="GE5" s="16"/>
      <c r="GF5" s="16"/>
      <c r="GG5" s="16"/>
      <c r="GH5" s="16"/>
      <c r="GI5" s="16"/>
      <c r="GJ5" s="16"/>
      <c r="GK5" s="16"/>
      <c r="GL5" s="30" t="s">
        <v>200</v>
      </c>
      <c r="GM5" s="45"/>
      <c r="GN5" s="45"/>
      <c r="GO5" s="45"/>
      <c r="GP5" s="45"/>
      <c r="GQ5" s="45"/>
      <c r="GR5" s="45"/>
      <c r="GS5" s="45"/>
      <c r="GT5" s="16" t="s">
        <v>201</v>
      </c>
      <c r="GU5" s="16"/>
      <c r="GV5" s="16"/>
      <c r="GW5" s="16"/>
      <c r="GX5" s="16"/>
      <c r="GY5" s="16"/>
      <c r="GZ5" s="16"/>
      <c r="HA5" s="16"/>
      <c r="HB5" s="30" t="s">
        <v>202</v>
      </c>
      <c r="HC5" s="30"/>
      <c r="HD5" s="30"/>
      <c r="HE5" s="30"/>
      <c r="HF5" s="30"/>
      <c r="HG5" s="30"/>
      <c r="HH5" s="30"/>
      <c r="HI5" s="30"/>
      <c r="HJ5" s="16" t="s">
        <v>203</v>
      </c>
      <c r="HK5" s="16"/>
      <c r="HL5" s="16"/>
      <c r="HM5" s="16"/>
      <c r="HN5" s="16"/>
      <c r="HO5" s="16"/>
      <c r="HP5" s="16"/>
      <c r="HQ5" s="16"/>
      <c r="HR5" s="30" t="s">
        <v>3</v>
      </c>
      <c r="HS5" s="30"/>
      <c r="HT5" s="30"/>
      <c r="HU5" s="30"/>
      <c r="HV5" s="30"/>
      <c r="HW5" s="30"/>
      <c r="HX5" s="30"/>
      <c r="HY5" s="30"/>
      <c r="HZ5" s="16" t="s">
        <v>200</v>
      </c>
      <c r="IA5" s="29"/>
      <c r="IB5" s="29"/>
      <c r="IC5" s="29"/>
      <c r="ID5" s="29"/>
      <c r="IE5" s="29"/>
      <c r="IF5" s="29"/>
      <c r="IG5" s="29"/>
      <c r="IH5" s="30" t="s">
        <v>201</v>
      </c>
      <c r="II5" s="30"/>
      <c r="IJ5" s="30"/>
      <c r="IK5" s="30"/>
      <c r="IL5" s="30"/>
      <c r="IM5" s="30"/>
      <c r="IN5" s="30"/>
      <c r="IO5" s="30"/>
      <c r="IP5" s="16" t="s">
        <v>202</v>
      </c>
      <c r="IQ5" s="16"/>
      <c r="IR5" s="16"/>
      <c r="IS5" s="16"/>
      <c r="IT5" s="16"/>
      <c r="IU5" s="16"/>
      <c r="IV5" s="16"/>
      <c r="IW5" s="16"/>
      <c r="IX5" s="30" t="s">
        <v>203</v>
      </c>
      <c r="IY5" s="30"/>
      <c r="IZ5" s="30"/>
      <c r="JA5" s="30"/>
      <c r="JB5" s="30"/>
      <c r="JC5" s="30"/>
      <c r="JD5" s="30"/>
      <c r="JE5" s="30"/>
      <c r="JF5" s="16" t="s">
        <v>3</v>
      </c>
      <c r="JG5" s="16"/>
      <c r="JH5" s="16"/>
      <c r="JI5" s="16"/>
      <c r="JJ5" s="16"/>
      <c r="JK5" s="16"/>
      <c r="JL5" s="16"/>
      <c r="JM5" s="16"/>
      <c r="JN5" s="59"/>
      <c r="JO5" s="60"/>
      <c r="JP5" s="60"/>
      <c r="JQ5" s="60"/>
      <c r="JR5" s="60"/>
      <c r="JS5" s="60"/>
      <c r="JT5" s="60"/>
      <c r="JU5" s="61"/>
      <c r="JV5" s="40"/>
      <c r="JW5" s="41"/>
      <c r="JX5" s="41"/>
      <c r="JY5" s="41"/>
      <c r="JZ5" s="41"/>
      <c r="KA5" s="41"/>
      <c r="KB5" s="41"/>
      <c r="KC5" s="42"/>
      <c r="KE5" s="14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5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/>
      <c r="CU7" s="4"/>
      <c r="CV7" s="4"/>
      <c r="CW7" s="4"/>
      <c r="CX7" s="4"/>
      <c r="CY7" s="4"/>
      <c r="CZ7" s="4"/>
      <c r="DA7" s="4"/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0.59562142857142852</v>
      </c>
      <c r="JO7" s="4">
        <f t="shared" ref="JO7:JO39" si="1">AVERAGEIFS(B7:JM7,metrics.rec,"MSE")</f>
        <v>0.62506428571428574</v>
      </c>
      <c r="JP7" s="4">
        <f t="shared" ref="JP7:JP39" si="2">AVERAGEIFS(B7:JM7,metrics.rec,"R")</f>
        <v>0.21063571428571431</v>
      </c>
      <c r="JQ7" s="4">
        <f t="shared" ref="JQ7:JQ39" si="3">AVERAGEIFS(B7:JM7,metrics.rec,"Precision")</f>
        <v>1.0764285714285714E-2</v>
      </c>
      <c r="JR7" s="4">
        <f t="shared" ref="JR7:JR39" si="4">AVERAGEIFS(B7:JM7,metrics.rec,"Recall")</f>
        <v>0.89055714285714271</v>
      </c>
      <c r="JS7" s="4">
        <f t="shared" ref="JS7:JS39" si="5">AVERAGEIFS(B7:JM7,metrics.rec,"Coverage")</f>
        <v>0.71571538461538453</v>
      </c>
      <c r="JT7" s="4">
        <f t="shared" ref="JT7:JT39" si="6">AVERAGEIFS(B7:JM7,metrics.rec,"Recatio")</f>
        <v>0.92425000000000002</v>
      </c>
      <c r="JU7" s="4">
        <f t="shared" ref="JU7:JU39" si="7">AVERAGEIFS(B7:JM7,metrics.rec,"Time")</f>
        <v>0.22119285714285711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k=5,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k=5,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k=5,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/>
      <c r="CU8" s="4"/>
      <c r="CV8" s="4"/>
      <c r="CW8" s="4"/>
      <c r="CX8" s="4"/>
      <c r="CY8" s="4"/>
      <c r="CZ8" s="4"/>
      <c r="DA8" s="4"/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0.59580714285714287</v>
      </c>
      <c r="JO8" s="4">
        <f t="shared" si="1"/>
        <v>0.61948571428571431</v>
      </c>
      <c r="JP8" s="4">
        <f t="shared" si="2"/>
        <v>0.20297857142857142</v>
      </c>
      <c r="JQ8" s="4">
        <f t="shared" si="3"/>
        <v>2.667857142857143E-2</v>
      </c>
      <c r="JR8" s="4">
        <f t="shared" si="4"/>
        <v>0.87916428571428573</v>
      </c>
      <c r="JS8" s="4">
        <f t="shared" si="5"/>
        <v>0.51200000000000012</v>
      </c>
      <c r="JT8" s="4">
        <f t="shared" si="6"/>
        <v>0.91592857142857143</v>
      </c>
      <c r="JU8" s="4">
        <f t="shared" si="7"/>
        <v>0.2247142857142857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k=5,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k=5,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/>
      <c r="CU9" s="4"/>
      <c r="CV9" s="4"/>
      <c r="CW9" s="4"/>
      <c r="CX9" s="4"/>
      <c r="CY9" s="4"/>
      <c r="CZ9" s="4"/>
      <c r="DA9" s="4"/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0.59876428571428553</v>
      </c>
      <c r="JO9" s="4">
        <f t="shared" si="1"/>
        <v>0.62267142857142865</v>
      </c>
      <c r="JP9" s="4">
        <f t="shared" si="2"/>
        <v>0.19619999999999999</v>
      </c>
      <c r="JQ9" s="4">
        <f t="shared" si="3"/>
        <v>4.5114285714285704E-2</v>
      </c>
      <c r="JR9" s="4">
        <f t="shared" si="4"/>
        <v>0.852992857142857</v>
      </c>
      <c r="JS9" s="4">
        <f t="shared" si="5"/>
        <v>0.28113846153846156</v>
      </c>
      <c r="JT9" s="4">
        <f t="shared" si="6"/>
        <v>0.91910714285714279</v>
      </c>
      <c r="JU9" s="4">
        <f t="shared" si="7"/>
        <v>0.23601428571428573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k=5,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k=5,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k=5,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0.59522142857142857</v>
      </c>
      <c r="JO10" s="4">
        <f t="shared" si="1"/>
        <v>0.61789285714285713</v>
      </c>
      <c r="JP10" s="4">
        <f t="shared" si="2"/>
        <v>0.20279285714285719</v>
      </c>
      <c r="JQ10" s="4">
        <f t="shared" si="3"/>
        <v>2.667857142857143E-2</v>
      </c>
      <c r="JR10" s="4">
        <f t="shared" si="4"/>
        <v>0.87852142857142845</v>
      </c>
      <c r="JS10" s="4">
        <f t="shared" si="5"/>
        <v>0.5149285714285714</v>
      </c>
      <c r="JT10" s="4">
        <f t="shared" si="6"/>
        <v>0.91889999999999994</v>
      </c>
      <c r="JU10" s="4">
        <f t="shared" si="7"/>
        <v>0.23447142857142858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k=5,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k=5,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k=5,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k=5,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0.58582500000000004</v>
      </c>
      <c r="JO11" s="4">
        <f t="shared" si="1"/>
        <v>0.58962499999999995</v>
      </c>
      <c r="JP11" s="4">
        <f t="shared" si="2"/>
        <v>0.17369999999999999</v>
      </c>
      <c r="JQ11" s="4">
        <f t="shared" si="3"/>
        <v>0.12815000000000001</v>
      </c>
      <c r="JR11" s="4">
        <f t="shared" si="4"/>
        <v>0.70574166666666682</v>
      </c>
      <c r="JS11" s="4">
        <f t="shared" si="5"/>
        <v>5.0325000000000002E-2</v>
      </c>
      <c r="JT11" s="4">
        <f t="shared" si="6"/>
        <v>0.90865000000000007</v>
      </c>
      <c r="JU11" s="4">
        <f t="shared" si="7"/>
        <v>0.26534999999999997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k=5,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k=5,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k=5,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0.59400833333333336</v>
      </c>
      <c r="JO12" s="4">
        <f t="shared" si="1"/>
        <v>0.61572499999999997</v>
      </c>
      <c r="JP12" s="4">
        <f t="shared" si="2"/>
        <v>0.21507499999999999</v>
      </c>
      <c r="JQ12" s="4">
        <f t="shared" si="3"/>
        <v>2.9241666666666669E-2</v>
      </c>
      <c r="JR12" s="4">
        <f t="shared" si="4"/>
        <v>0.87419999999999998</v>
      </c>
      <c r="JS12" s="4">
        <f t="shared" si="5"/>
        <v>0.50675833333333331</v>
      </c>
      <c r="JT12" s="4">
        <f t="shared" si="6"/>
        <v>0.91207500000000008</v>
      </c>
      <c r="JU12" s="4">
        <f t="shared" si="7"/>
        <v>0.28152499999999997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k=5,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k=5,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k=5,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k=5,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0.59437857142857164</v>
      </c>
      <c r="JO13" s="4">
        <f t="shared" si="1"/>
        <v>0.61635714285714283</v>
      </c>
      <c r="JP13" s="4">
        <f t="shared" si="2"/>
        <v>0.21231428571428568</v>
      </c>
      <c r="JQ13" s="4">
        <f t="shared" si="3"/>
        <v>2.6600000000000002E-2</v>
      </c>
      <c r="JR13" s="4">
        <f t="shared" si="4"/>
        <v>0.87602142857142862</v>
      </c>
      <c r="JS13" s="4">
        <f t="shared" si="5"/>
        <v>0.51054615384615376</v>
      </c>
      <c r="JT13" s="4">
        <f t="shared" si="6"/>
        <v>0.91593571428571441</v>
      </c>
      <c r="JU13" s="4">
        <f t="shared" si="7"/>
        <v>0.25842857142857145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k=5,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k=5,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k=5,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k=5,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0.6074666666666666</v>
      </c>
      <c r="JO14" s="4">
        <f t="shared" si="1"/>
        <v>0.64226666666666665</v>
      </c>
      <c r="JP14" s="4">
        <f t="shared" si="2"/>
        <v>0.20288333333333339</v>
      </c>
      <c r="JQ14" s="4">
        <f t="shared" si="3"/>
        <v>1.1325E-2</v>
      </c>
      <c r="JR14" s="4">
        <f t="shared" si="4"/>
        <v>0.8829583333333334</v>
      </c>
      <c r="JS14" s="4">
        <f t="shared" si="5"/>
        <v>0.70704166666666668</v>
      </c>
      <c r="JT14" s="4">
        <f t="shared" si="6"/>
        <v>0.92080833333333334</v>
      </c>
      <c r="JU14" s="4">
        <f t="shared" si="7"/>
        <v>0.39612499999999989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k=5,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k=5,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k=5,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0.8685666666666666</v>
      </c>
      <c r="JO15" s="4">
        <f t="shared" si="1"/>
        <v>1.2300666666666666</v>
      </c>
      <c r="JP15" s="4">
        <f t="shared" si="2"/>
        <v>0.19945833333333338</v>
      </c>
      <c r="JQ15" s="4">
        <f t="shared" si="3"/>
        <v>1.1183333333333335E-2</v>
      </c>
      <c r="JR15" s="4">
        <f t="shared" si="4"/>
        <v>0.8666166666666667</v>
      </c>
      <c r="JS15" s="4">
        <f t="shared" si="5"/>
        <v>0.69940000000000013</v>
      </c>
      <c r="JT15" s="4">
        <f t="shared" si="6"/>
        <v>0.92079166666666667</v>
      </c>
      <c r="JU15" s="4">
        <f t="shared" si="7"/>
        <v>0.28709999999999997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k=5,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k=5,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0.5961249999999999</v>
      </c>
      <c r="JO16" s="4">
        <f t="shared" si="1"/>
        <v>0.61992499999999995</v>
      </c>
      <c r="JP16" s="4">
        <f t="shared" si="2"/>
        <v>0.20125833333333334</v>
      </c>
      <c r="JQ16" s="4">
        <f t="shared" si="3"/>
        <v>2.9366666666666666E-2</v>
      </c>
      <c r="JR16" s="4">
        <f t="shared" si="4"/>
        <v>0.8769499999999999</v>
      </c>
      <c r="JS16" s="4">
        <f t="shared" si="5"/>
        <v>0.50814166666666671</v>
      </c>
      <c r="JT16" s="4">
        <f t="shared" si="6"/>
        <v>0.91204166666666664</v>
      </c>
      <c r="JU16" s="4">
        <f t="shared" si="7"/>
        <v>0.26269166666666671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k=5,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k=5,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0.59575000000000011</v>
      </c>
      <c r="JO17" s="4">
        <f t="shared" si="1"/>
        <v>0.62409999999999999</v>
      </c>
      <c r="JP17" s="4">
        <f t="shared" si="2"/>
        <v>0.20900833333333335</v>
      </c>
      <c r="JQ17" s="4">
        <f t="shared" si="3"/>
        <v>1.1225000000000001E-2</v>
      </c>
      <c r="JR17" s="4">
        <f t="shared" si="4"/>
        <v>0.8886666666666666</v>
      </c>
      <c r="JS17" s="4">
        <f t="shared" si="5"/>
        <v>0.71434166666666654</v>
      </c>
      <c r="JT17" s="4">
        <f t="shared" si="6"/>
        <v>0.92080833333333334</v>
      </c>
      <c r="JU17" s="4">
        <f t="shared" si="7"/>
        <v>0.29064999999999996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k=5,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0.58897499999999992</v>
      </c>
      <c r="JO18" s="4">
        <f t="shared" si="1"/>
        <v>0.60212499999999991</v>
      </c>
      <c r="JP18" s="4">
        <f t="shared" si="2"/>
        <v>0.20263333333333333</v>
      </c>
      <c r="JQ18" s="4">
        <f t="shared" si="3"/>
        <v>4.9216666666666659E-2</v>
      </c>
      <c r="JR18" s="4">
        <f t="shared" si="4"/>
        <v>0.84913333333333318</v>
      </c>
      <c r="JS18" s="4">
        <f t="shared" si="5"/>
        <v>0.27957499999999996</v>
      </c>
      <c r="JT18" s="4">
        <f t="shared" si="6"/>
        <v>0.91528333333333334</v>
      </c>
      <c r="JU18" s="4">
        <f t="shared" si="7"/>
        <v>0.28251666666666669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k=5,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/>
      <c r="AA19" s="5"/>
      <c r="AB19" s="5"/>
      <c r="AC19" s="5"/>
      <c r="AD19" s="5"/>
      <c r="AE19" s="5"/>
      <c r="AF19" s="5"/>
      <c r="AG19" s="5"/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0.70100000000000007</v>
      </c>
      <c r="JO19" s="4">
        <f t="shared" si="1"/>
        <v>0.88405454545454565</v>
      </c>
      <c r="JP19" s="4">
        <f t="shared" si="2"/>
        <v>5.0809090909090908E-2</v>
      </c>
      <c r="JQ19" s="4">
        <f t="shared" si="3"/>
        <v>3.8272727272727271E-2</v>
      </c>
      <c r="JR19" s="4">
        <f t="shared" si="4"/>
        <v>0.31132727272727267</v>
      </c>
      <c r="JS19" s="4">
        <f t="shared" si="5"/>
        <v>0.41279999999999989</v>
      </c>
      <c r="JT19" s="4">
        <f t="shared" si="6"/>
        <v>0.90546363636363647</v>
      </c>
      <c r="JU19" s="4">
        <f t="shared" si="7"/>
        <v>0.24783636363636363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k=5,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k=5,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/>
      <c r="AA20" s="5"/>
      <c r="AB20" s="5"/>
      <c r="AC20" s="5"/>
      <c r="AD20" s="5"/>
      <c r="AE20" s="5"/>
      <c r="AF20" s="5"/>
      <c r="AG20" s="5"/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/>
      <c r="AQ20" s="5"/>
      <c r="AR20" s="5"/>
      <c r="AS20" s="5"/>
      <c r="AT20" s="5"/>
      <c r="AU20" s="5"/>
      <c r="AV20" s="5"/>
      <c r="AW20" s="5"/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0.59607500000000002</v>
      </c>
      <c r="JO20" s="4">
        <f t="shared" si="1"/>
        <v>0.62578333333333347</v>
      </c>
      <c r="JP20" s="4">
        <f t="shared" si="2"/>
        <v>0.20912499999999998</v>
      </c>
      <c r="JQ20" s="4">
        <f t="shared" si="3"/>
        <v>1.1166666666666667E-2</v>
      </c>
      <c r="JR20" s="4">
        <f t="shared" si="4"/>
        <v>0.88966666666666649</v>
      </c>
      <c r="JS20" s="4">
        <f t="shared" si="5"/>
        <v>0.71538333333333348</v>
      </c>
      <c r="JT20" s="4">
        <f t="shared" si="6"/>
        <v>0.92139166666666672</v>
      </c>
      <c r="JU20" s="4">
        <f t="shared" si="7"/>
        <v>0.21120000000000003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k=5,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/>
      <c r="AA21" s="5"/>
      <c r="AB21" s="5"/>
      <c r="AC21" s="5"/>
      <c r="AD21" s="5"/>
      <c r="AE21" s="5"/>
      <c r="AF21" s="5"/>
      <c r="AG21" s="5"/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0.58974000000000015</v>
      </c>
      <c r="JO21" s="4">
        <f t="shared" si="1"/>
        <v>0.61114999999999997</v>
      </c>
      <c r="JP21" s="4">
        <f t="shared" si="2"/>
        <v>0.21454000000000001</v>
      </c>
      <c r="JQ21" s="4">
        <f t="shared" si="3"/>
        <v>2.6370000000000005E-2</v>
      </c>
      <c r="JR21" s="4">
        <f t="shared" si="4"/>
        <v>0.88200999999999996</v>
      </c>
      <c r="JS21" s="4">
        <f t="shared" si="5"/>
        <v>0.55023999999999995</v>
      </c>
      <c r="JT21" s="4">
        <f t="shared" si="6"/>
        <v>0.92552999999999996</v>
      </c>
      <c r="JU21" s="4">
        <f t="shared" si="7"/>
        <v>0.21376000000000001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k=5,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k=5,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/>
      <c r="AA22" s="5"/>
      <c r="AB22" s="5"/>
      <c r="AC22" s="5"/>
      <c r="AD22" s="5"/>
      <c r="AE22" s="5"/>
      <c r="AF22" s="5"/>
      <c r="AG22" s="5"/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0.59084444444444451</v>
      </c>
      <c r="JO22" s="4">
        <f t="shared" si="1"/>
        <v>0.60724444444444436</v>
      </c>
      <c r="JP22" s="4">
        <f t="shared" si="2"/>
        <v>0.20905555555555555</v>
      </c>
      <c r="JQ22" s="4">
        <f t="shared" si="3"/>
        <v>8.1555555555555548E-3</v>
      </c>
      <c r="JR22" s="4">
        <f t="shared" si="4"/>
        <v>0.90216666666666667</v>
      </c>
      <c r="JS22" s="4">
        <f t="shared" si="5"/>
        <v>0.60723749999999999</v>
      </c>
      <c r="JT22" s="4">
        <f t="shared" si="6"/>
        <v>0.95277777777777772</v>
      </c>
      <c r="JU22" s="4">
        <f t="shared" si="7"/>
        <v>0.24276666666666669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k=5, r=0.5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k=50, r=0.5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/>
      <c r="AA23" s="5"/>
      <c r="AB23" s="5"/>
      <c r="AC23" s="5"/>
      <c r="AD23" s="5"/>
      <c r="AE23" s="5"/>
      <c r="AF23" s="5"/>
      <c r="AG23" s="5"/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0.59121428571428569</v>
      </c>
      <c r="JO23" s="4">
        <f t="shared" si="1"/>
        <v>0.60789999999999988</v>
      </c>
      <c r="JP23" s="4">
        <f t="shared" si="2"/>
        <v>0.21192857142857147</v>
      </c>
      <c r="JQ23" s="4">
        <f t="shared" si="3"/>
        <v>7.4714285714285724E-3</v>
      </c>
      <c r="JR23" s="4">
        <f t="shared" si="4"/>
        <v>0.90475714285714282</v>
      </c>
      <c r="JS23" s="4">
        <f t="shared" si="5"/>
        <v>0.6136571428571429</v>
      </c>
      <c r="JT23" s="4">
        <f t="shared" si="6"/>
        <v>0.95665714285714287</v>
      </c>
      <c r="JU23" s="4">
        <f t="shared" si="7"/>
        <v>0.26974285714285717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k=5, r=0.5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k=50, r=0.5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/>
      <c r="AA24" s="5"/>
      <c r="AB24" s="5"/>
      <c r="AC24" s="5"/>
      <c r="AD24" s="5"/>
      <c r="AE24" s="5"/>
      <c r="AF24" s="5"/>
      <c r="AG24" s="5"/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0.5918714285714286</v>
      </c>
      <c r="JO24" s="4">
        <f t="shared" si="1"/>
        <v>0.60994285714285712</v>
      </c>
      <c r="JP24" s="4">
        <f t="shared" si="2"/>
        <v>0.20399999999999999</v>
      </c>
      <c r="JQ24" s="4">
        <f t="shared" si="3"/>
        <v>7.4714285714285724E-3</v>
      </c>
      <c r="JR24" s="4">
        <f t="shared" si="4"/>
        <v>0.90514285714285714</v>
      </c>
      <c r="JS24" s="4">
        <f t="shared" si="5"/>
        <v>0.6146571428571429</v>
      </c>
      <c r="JT24" s="4">
        <f t="shared" si="6"/>
        <v>0.95879999999999999</v>
      </c>
      <c r="JU24" s="4">
        <f t="shared" si="7"/>
        <v>0.27160000000000001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k=5, r=0.5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k=50, r=0.5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/>
      <c r="AA25" s="5"/>
      <c r="AB25" s="5"/>
      <c r="AC25" s="5"/>
      <c r="AD25" s="5"/>
      <c r="AE25" s="5"/>
      <c r="AF25" s="5"/>
      <c r="AG25" s="5"/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0.59938571428571419</v>
      </c>
      <c r="JO25" s="4">
        <f t="shared" si="1"/>
        <v>0.6283142857142856</v>
      </c>
      <c r="JP25" s="4">
        <f t="shared" si="2"/>
        <v>0.20224285714285711</v>
      </c>
      <c r="JQ25" s="4">
        <f t="shared" si="3"/>
        <v>5.8714285714285717E-3</v>
      </c>
      <c r="JR25" s="4">
        <f t="shared" si="4"/>
        <v>0.90589999999999993</v>
      </c>
      <c r="JS25" s="4">
        <f t="shared" si="5"/>
        <v>0.74718571428571423</v>
      </c>
      <c r="JT25" s="4">
        <f t="shared" si="6"/>
        <v>0.96115714285714282</v>
      </c>
      <c r="JU25" s="4">
        <f t="shared" si="7"/>
        <v>2.0597285714285714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r=0.5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k=50, r=0.5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/>
      <c r="AA26" s="5"/>
      <c r="AB26" s="5"/>
      <c r="AC26" s="5"/>
      <c r="AD26" s="5"/>
      <c r="AE26" s="5"/>
      <c r="AF26" s="5"/>
      <c r="AG26" s="5"/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0.58960000000000001</v>
      </c>
      <c r="JO26" s="4">
        <f t="shared" si="1"/>
        <v>0.60471428571428576</v>
      </c>
      <c r="JP26" s="4">
        <f t="shared" si="2"/>
        <v>0.21110000000000001</v>
      </c>
      <c r="JQ26" s="4">
        <f t="shared" si="3"/>
        <v>7.4714285714285724E-3</v>
      </c>
      <c r="JR26" s="4">
        <f t="shared" si="4"/>
        <v>0.90522857142857138</v>
      </c>
      <c r="JS26" s="4">
        <f t="shared" si="5"/>
        <v>0.61458571428571429</v>
      </c>
      <c r="JT26" s="4">
        <f t="shared" si="6"/>
        <v>0.95667142857142851</v>
      </c>
      <c r="JU26" s="4">
        <f t="shared" si="7"/>
        <v>0.27394285714285715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k=5, r=0.5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k=50, r=0.5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/>
      <c r="AA27" s="5"/>
      <c r="AB27" s="5"/>
      <c r="AC27" s="5"/>
      <c r="AD27" s="5"/>
      <c r="AE27" s="5"/>
      <c r="AF27" s="5"/>
      <c r="AG27" s="5"/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0.58698571428571433</v>
      </c>
      <c r="JO27" s="4">
        <f t="shared" si="1"/>
        <v>0.6025571428571429</v>
      </c>
      <c r="JP27" s="4">
        <f t="shared" si="2"/>
        <v>0.22124285714285716</v>
      </c>
      <c r="JQ27" s="4">
        <f t="shared" si="3"/>
        <v>5.957142857142857E-3</v>
      </c>
      <c r="JR27" s="4">
        <f t="shared" si="4"/>
        <v>0.90862857142857145</v>
      </c>
      <c r="JS27" s="4">
        <f t="shared" si="5"/>
        <v>0.74051428571428579</v>
      </c>
      <c r="JT27" s="4">
        <f t="shared" si="6"/>
        <v>0.96115714285714282</v>
      </c>
      <c r="JU27" s="4">
        <f t="shared" si="7"/>
        <v>0.28215714285714283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k=5, r=0.5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k=50, r=0.5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/>
      <c r="AA28" s="5"/>
      <c r="AB28" s="5"/>
      <c r="AC28" s="5"/>
      <c r="AD28" s="5"/>
      <c r="AE28" s="5"/>
      <c r="AF28" s="5"/>
      <c r="AG28" s="5"/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0.58598571428571433</v>
      </c>
      <c r="JO28" s="4">
        <f t="shared" si="1"/>
        <v>0.60041428571428568</v>
      </c>
      <c r="JP28" s="4">
        <f t="shared" si="2"/>
        <v>0.22369999999999998</v>
      </c>
      <c r="JQ28" s="4">
        <f t="shared" si="3"/>
        <v>5.9000000000000007E-3</v>
      </c>
      <c r="JR28" s="4">
        <f t="shared" si="4"/>
        <v>0.90624285714285713</v>
      </c>
      <c r="JS28" s="4">
        <f t="shared" si="5"/>
        <v>0.74669999999999992</v>
      </c>
      <c r="JT28" s="4">
        <f t="shared" si="6"/>
        <v>0.96115714285714282</v>
      </c>
      <c r="JU28" s="4">
        <f t="shared" si="7"/>
        <v>0.29820000000000002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k=5, r=0.5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k=50, r=0.5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/>
      <c r="AA29" s="5"/>
      <c r="AB29" s="5"/>
      <c r="AC29" s="5"/>
      <c r="AD29" s="5"/>
      <c r="AE29" s="5"/>
      <c r="AF29" s="5"/>
      <c r="AG29" s="5"/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0.59039999999999992</v>
      </c>
      <c r="JO29" s="4">
        <f t="shared" si="1"/>
        <v>0.60582857142857149</v>
      </c>
      <c r="JP29" s="4">
        <f t="shared" si="2"/>
        <v>0.20684285714285711</v>
      </c>
      <c r="JQ29" s="4">
        <f t="shared" si="3"/>
        <v>7.4857142857142856E-3</v>
      </c>
      <c r="JR29" s="4">
        <f t="shared" si="4"/>
        <v>0.90504285714285715</v>
      </c>
      <c r="JS29" s="4">
        <f t="shared" si="5"/>
        <v>0.61348571428571419</v>
      </c>
      <c r="JT29" s="4">
        <f t="shared" si="6"/>
        <v>0.95667142857142873</v>
      </c>
      <c r="JU29" s="4">
        <f t="shared" si="7"/>
        <v>0.29625714285714283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k=5, r=0.5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k=50, r=0.5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/>
      <c r="AA30" s="5"/>
      <c r="AB30" s="5"/>
      <c r="AC30" s="5"/>
      <c r="AD30" s="5"/>
      <c r="AE30" s="5"/>
      <c r="AF30" s="5"/>
      <c r="AG30" s="5"/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0.5904571428571429</v>
      </c>
      <c r="JO30" s="4">
        <f t="shared" si="1"/>
        <v>0.60671428571428565</v>
      </c>
      <c r="JP30" s="4">
        <f t="shared" si="2"/>
        <v>0.20725714285714286</v>
      </c>
      <c r="JQ30" s="4">
        <f t="shared" si="3"/>
        <v>7.4714285714285724E-3</v>
      </c>
      <c r="JR30" s="4">
        <f t="shared" si="4"/>
        <v>0.90402857142857129</v>
      </c>
      <c r="JS30" s="4">
        <f t="shared" si="5"/>
        <v>0.61412857142857136</v>
      </c>
      <c r="JT30" s="4">
        <f t="shared" si="6"/>
        <v>0.95928571428571441</v>
      </c>
      <c r="JU30" s="4">
        <f t="shared" si="7"/>
        <v>0.28668571428571432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k=5, r=0.5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k=50, r=0.5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/>
      <c r="AA31" s="5"/>
      <c r="AB31" s="5"/>
      <c r="AC31" s="5"/>
      <c r="AD31" s="5"/>
      <c r="AE31" s="5"/>
      <c r="AF31" s="5"/>
      <c r="AG31" s="5"/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0.59522857142857155</v>
      </c>
      <c r="JO31" s="4">
        <f t="shared" si="1"/>
        <v>0.61587142857142851</v>
      </c>
      <c r="JP31" s="4">
        <f t="shared" si="2"/>
        <v>0.20894285714285715</v>
      </c>
      <c r="JQ31" s="4">
        <f t="shared" si="3"/>
        <v>5.8571428571428576E-3</v>
      </c>
      <c r="JR31" s="4">
        <f t="shared" si="4"/>
        <v>0.91024285714285713</v>
      </c>
      <c r="JS31" s="4">
        <f t="shared" si="5"/>
        <v>0.75294285714285714</v>
      </c>
      <c r="JT31" s="4">
        <f t="shared" si="6"/>
        <v>0.95612857142857144</v>
      </c>
      <c r="JU31" s="4">
        <f t="shared" si="7"/>
        <v>0.30477142857142858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r=0.5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k=50, r=0.5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/>
      <c r="AA32" s="5"/>
      <c r="AB32" s="5"/>
      <c r="AC32" s="5"/>
      <c r="AD32" s="5"/>
      <c r="AE32" s="5"/>
      <c r="AF32" s="5"/>
      <c r="AG32" s="5"/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0.59408571428571422</v>
      </c>
      <c r="JO32" s="4">
        <f t="shared" si="1"/>
        <v>0.61498571428571425</v>
      </c>
      <c r="JP32" s="4">
        <f t="shared" si="2"/>
        <v>0.20935714285714285</v>
      </c>
      <c r="JQ32" s="4">
        <f t="shared" si="3"/>
        <v>5.8428571428571427E-3</v>
      </c>
      <c r="JR32" s="4">
        <f t="shared" si="4"/>
        <v>0.91501428571428567</v>
      </c>
      <c r="JS32" s="4">
        <f t="shared" si="5"/>
        <v>0.75768571428571441</v>
      </c>
      <c r="JT32" s="4">
        <f t="shared" si="6"/>
        <v>0.95689999999999997</v>
      </c>
      <c r="JU32" s="4">
        <f t="shared" si="7"/>
        <v>0.30851428571428569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k=5, r=0.5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k=50, r=0.5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/>
      <c r="AA33" s="5"/>
      <c r="AB33" s="5"/>
      <c r="AC33" s="5"/>
      <c r="AD33" s="5"/>
      <c r="AE33" s="5"/>
      <c r="AF33" s="5"/>
      <c r="AG33" s="5"/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0.59224285714285707</v>
      </c>
      <c r="JO33" s="4">
        <f t="shared" si="1"/>
        <v>0.61099999999999999</v>
      </c>
      <c r="JP33" s="4">
        <f t="shared" si="2"/>
        <v>0.21548571428571428</v>
      </c>
      <c r="JQ33" s="4">
        <f t="shared" si="3"/>
        <v>5.9142857142857131E-3</v>
      </c>
      <c r="JR33" s="4">
        <f t="shared" si="4"/>
        <v>0.90758571428571433</v>
      </c>
      <c r="JS33" s="4">
        <f t="shared" si="5"/>
        <v>0.74638571428571432</v>
      </c>
      <c r="JT33" s="4">
        <f t="shared" si="6"/>
        <v>0.96115714285714282</v>
      </c>
      <c r="JU33" s="4">
        <f t="shared" si="7"/>
        <v>0.28864285714285709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k=5, r=0.5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k=50, r=0.5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/>
      <c r="AA34" s="5"/>
      <c r="AB34" s="5"/>
      <c r="AC34" s="5"/>
      <c r="AD34" s="5"/>
      <c r="AE34" s="5"/>
      <c r="AF34" s="5"/>
      <c r="AG34" s="5"/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0.5854571428571429</v>
      </c>
      <c r="JO34" s="4">
        <f t="shared" si="1"/>
        <v>0.59017142857142857</v>
      </c>
      <c r="JP34" s="4">
        <f t="shared" si="2"/>
        <v>0.21075714285714289</v>
      </c>
      <c r="JQ34" s="4">
        <f t="shared" si="3"/>
        <v>1.0814285714285716E-2</v>
      </c>
      <c r="JR34" s="4">
        <f t="shared" si="4"/>
        <v>0.8862714285714286</v>
      </c>
      <c r="JS34" s="4">
        <f t="shared" si="5"/>
        <v>0.42088571428571431</v>
      </c>
      <c r="JT34" s="4">
        <f t="shared" si="6"/>
        <v>0.95518571428571442</v>
      </c>
      <c r="JU34" s="4">
        <f t="shared" si="7"/>
        <v>0.28548571428571423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k=5, r=0.5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k=50, r=0.5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/>
      <c r="AA35" s="5"/>
      <c r="AB35" s="5"/>
      <c r="AC35" s="5"/>
      <c r="AD35" s="5"/>
      <c r="AE35" s="5"/>
      <c r="AF35" s="5"/>
      <c r="AG35" s="5"/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0.59078571428571425</v>
      </c>
      <c r="JO35" s="4">
        <f t="shared" si="1"/>
        <v>0.60689999999999988</v>
      </c>
      <c r="JP35" s="4">
        <f t="shared" si="2"/>
        <v>0.20795714285714287</v>
      </c>
      <c r="JQ35" s="4">
        <f t="shared" si="3"/>
        <v>7.4714285714285724E-3</v>
      </c>
      <c r="JR35" s="4">
        <f t="shared" si="4"/>
        <v>0.90532857142857126</v>
      </c>
      <c r="JS35" s="4">
        <f t="shared" si="5"/>
        <v>0.61449999999999994</v>
      </c>
      <c r="JT35" s="4">
        <f t="shared" si="6"/>
        <v>0.95664285714285724</v>
      </c>
      <c r="JU35" s="4">
        <f t="shared" si="7"/>
        <v>0.25522857142857147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k=5, r=0.5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k=50, r=0.5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/>
      <c r="AA36" s="5"/>
      <c r="AB36" s="5"/>
      <c r="AC36" s="5"/>
      <c r="AD36" s="5"/>
      <c r="AE36" s="5"/>
      <c r="AF36" s="5"/>
      <c r="AG36" s="5"/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0.59057142857142852</v>
      </c>
      <c r="JO36" s="4">
        <f t="shared" si="1"/>
        <v>0.60771428571428576</v>
      </c>
      <c r="JP36" s="4">
        <f t="shared" si="2"/>
        <v>0.20810000000000001</v>
      </c>
      <c r="JQ36" s="4">
        <f t="shared" si="3"/>
        <v>7.4714285714285724E-3</v>
      </c>
      <c r="JR36" s="4">
        <f t="shared" si="4"/>
        <v>0.90442857142857136</v>
      </c>
      <c r="JS36" s="4">
        <f t="shared" si="5"/>
        <v>0.61375714285714289</v>
      </c>
      <c r="JT36" s="4">
        <f t="shared" si="6"/>
        <v>0.95667142857142851</v>
      </c>
      <c r="JU36" s="4">
        <f t="shared" si="7"/>
        <v>0.25855714285714282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k=5, r=0.5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k=50, r=0.5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/>
      <c r="DS37" s="5"/>
      <c r="DT37" s="5"/>
      <c r="DU37" s="5"/>
      <c r="DV37" s="5"/>
      <c r="DW37" s="5"/>
      <c r="DX37" s="5"/>
      <c r="DY37" s="5"/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/>
      <c r="FW37" s="4"/>
      <c r="FX37" s="4"/>
      <c r="FY37" s="4"/>
      <c r="FZ37" s="4"/>
      <c r="GA37" s="4"/>
      <c r="GB37" s="4"/>
      <c r="GC37" s="4"/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0.5976315789473684</v>
      </c>
      <c r="JO37" s="4">
        <f t="shared" si="1"/>
        <v>0.61814736842105267</v>
      </c>
      <c r="JP37" s="4">
        <f t="shared" si="2"/>
        <v>0.14929999999999999</v>
      </c>
      <c r="JQ37" s="4">
        <f t="shared" si="3"/>
        <v>0.12270000000000003</v>
      </c>
      <c r="JR37" s="4">
        <f t="shared" si="4"/>
        <v>0.81354210526315784</v>
      </c>
      <c r="JS37" s="4">
        <f t="shared" si="5"/>
        <v>4.8361111111111105E-2</v>
      </c>
      <c r="JT37" s="4">
        <f t="shared" si="6"/>
        <v>0.91743684210526333</v>
      </c>
      <c r="JU37" s="4">
        <f t="shared" si="7"/>
        <v>1.2115842105263159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/>
      <c r="DS38" s="5"/>
      <c r="DT38" s="5"/>
      <c r="DU38" s="5"/>
      <c r="DV38" s="5"/>
      <c r="DW38" s="5"/>
      <c r="DX38" s="5"/>
      <c r="DY38" s="5"/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/>
      <c r="FW38" s="4"/>
      <c r="FX38" s="4"/>
      <c r="FY38" s="4"/>
      <c r="FZ38" s="4"/>
      <c r="GA38" s="4"/>
      <c r="GB38" s="4"/>
      <c r="GC38" s="4"/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0.62115789473684191</v>
      </c>
      <c r="JO38" s="4">
        <f t="shared" si="1"/>
        <v>0.65898421052631573</v>
      </c>
      <c r="JP38" s="4">
        <f t="shared" si="2"/>
        <v>0.10351052631578947</v>
      </c>
      <c r="JQ38" s="4">
        <f t="shared" si="3"/>
        <v>5.8989473684210529E-2</v>
      </c>
      <c r="JR38" s="4">
        <f t="shared" si="4"/>
        <v>0.7169210526315789</v>
      </c>
      <c r="JS38" s="4">
        <f t="shared" si="5"/>
        <v>0.12558333333333332</v>
      </c>
      <c r="JT38" s="4">
        <f t="shared" si="6"/>
        <v>0.91516842105263141</v>
      </c>
      <c r="JU38" s="4">
        <f t="shared" si="7"/>
        <v>1.0936000000000001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/>
      <c r="DS39" s="5"/>
      <c r="DT39" s="5"/>
      <c r="DU39" s="5"/>
      <c r="DV39" s="5"/>
      <c r="DW39" s="5"/>
      <c r="DX39" s="5"/>
      <c r="DY39" s="5"/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/>
      <c r="FW39" s="4"/>
      <c r="FX39" s="4"/>
      <c r="FY39" s="4"/>
      <c r="FZ39" s="4"/>
      <c r="GA39" s="4"/>
      <c r="GB39" s="4"/>
      <c r="GC39" s="4"/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0.62431578947368427</v>
      </c>
      <c r="JO39" s="4">
        <f t="shared" si="1"/>
        <v>0.65069473684210533</v>
      </c>
      <c r="JP39" s="4">
        <f t="shared" si="2"/>
        <v>0.11883684210526317</v>
      </c>
      <c r="JQ39" s="4">
        <f t="shared" si="3"/>
        <v>6.2905263157894728E-2</v>
      </c>
      <c r="JR39" s="4">
        <f t="shared" si="4"/>
        <v>0.7530684210526315</v>
      </c>
      <c r="JS39" s="4">
        <f t="shared" si="5"/>
        <v>0.12475555555555554</v>
      </c>
      <c r="JT39" s="4">
        <f t="shared" si="6"/>
        <v>0.81053157894736838</v>
      </c>
      <c r="JU39" s="4">
        <f t="shared" si="7"/>
        <v>1.0457105263157898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k=10,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/>
      <c r="DS40" s="5"/>
      <c r="DT40" s="5"/>
      <c r="DU40" s="5"/>
      <c r="DV40" s="5"/>
      <c r="DW40" s="5"/>
      <c r="DX40" s="5"/>
      <c r="DY40" s="5"/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0.61050526315789477</v>
      </c>
      <c r="JO40" s="4">
        <f t="shared" ref="JO40:JO74" si="9">AVERAGEIFS(B40:JM40,metrics.rec,"MSE")</f>
        <v>0.63073157894736842</v>
      </c>
      <c r="JP40" s="4">
        <f t="shared" ref="JP40:JP74" si="10">AVERAGEIFS(B40:JM40,metrics.rec,"R")</f>
        <v>0.1288842105263158</v>
      </c>
      <c r="JQ40" s="4">
        <f t="shared" ref="JQ40:JQ74" si="11">AVERAGEIFS(B40:JM40,metrics.rec,"Precision")</f>
        <v>6.3336842105263164E-2</v>
      </c>
      <c r="JR40" s="4">
        <f t="shared" ref="JR40:JR74" si="12">AVERAGEIFS(B40:JM40,metrics.rec,"Recall")</f>
        <v>0.76374210526315789</v>
      </c>
      <c r="JS40" s="4">
        <f t="shared" ref="JS40:JS74" si="13">AVERAGEIFS(B40:JM40,metrics.rec,"Coverage")</f>
        <v>0.11907368421052632</v>
      </c>
      <c r="JT40" s="4">
        <f t="shared" ref="JT40:JT74" si="14">AVERAGEIFS(B40:JM40,metrics.rec,"Recatio")</f>
        <v>0.91542631578947375</v>
      </c>
      <c r="JU40" s="4">
        <f t="shared" ref="JU40:JU74" si="15">AVERAGEIFS(B40:JM40,metrics.rec,"Time")</f>
        <v>1.0966105263157895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/>
      <c r="DS41" s="5"/>
      <c r="DT41" s="5"/>
      <c r="DU41" s="5"/>
      <c r="DV41" s="5"/>
      <c r="DW41" s="5"/>
      <c r="DX41" s="5"/>
      <c r="DY41" s="5"/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0.60081764705882357</v>
      </c>
      <c r="JO41" s="4">
        <f t="shared" si="9"/>
        <v>0.61749999999999994</v>
      </c>
      <c r="JP41" s="4">
        <f t="shared" si="10"/>
        <v>0.1530235294117647</v>
      </c>
      <c r="JQ41" s="4">
        <f t="shared" si="11"/>
        <v>7.2041176470588233E-2</v>
      </c>
      <c r="JR41" s="4">
        <f t="shared" si="12"/>
        <v>0.73137647058823518</v>
      </c>
      <c r="JS41" s="4">
        <f t="shared" si="13"/>
        <v>8.5041176470588231E-2</v>
      </c>
      <c r="JT41" s="4">
        <f t="shared" si="14"/>
        <v>0.81257058823529416</v>
      </c>
      <c r="JU41" s="4">
        <f t="shared" si="15"/>
        <v>1.2172823529411765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/>
      <c r="DS42" s="5"/>
      <c r="DT42" s="5"/>
      <c r="DU42" s="5"/>
      <c r="DV42" s="5"/>
      <c r="DW42" s="5"/>
      <c r="DX42" s="5"/>
      <c r="DY42" s="5"/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0.59482352941176464</v>
      </c>
      <c r="JO42" s="4">
        <f t="shared" si="9"/>
        <v>0.60851764705882361</v>
      </c>
      <c r="JP42" s="4">
        <f t="shared" si="10"/>
        <v>0.17515882352941173</v>
      </c>
      <c r="JQ42" s="4">
        <f t="shared" si="11"/>
        <v>7.6894117647058821E-2</v>
      </c>
      <c r="JR42" s="4">
        <f t="shared" si="12"/>
        <v>0.83301176470588223</v>
      </c>
      <c r="JS42" s="4">
        <f t="shared" si="13"/>
        <v>9.6941176470588211E-2</v>
      </c>
      <c r="JT42" s="4">
        <f t="shared" si="14"/>
        <v>0.91272352941176471</v>
      </c>
      <c r="JU42" s="4">
        <f t="shared" si="15"/>
        <v>1.2529705882352944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/>
      <c r="DS43" s="5"/>
      <c r="DT43" s="5"/>
      <c r="DU43" s="5"/>
      <c r="DV43" s="5"/>
      <c r="DW43" s="5"/>
      <c r="DX43" s="5"/>
      <c r="DY43" s="5"/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0.59401578947368405</v>
      </c>
      <c r="JO43" s="4">
        <f t="shared" si="9"/>
        <v>0.610257894736842</v>
      </c>
      <c r="JP43" s="4">
        <f t="shared" si="10"/>
        <v>0.17401578947368421</v>
      </c>
      <c r="JQ43" s="4">
        <f t="shared" si="11"/>
        <v>7.4405263157894738E-2</v>
      </c>
      <c r="JR43" s="4">
        <f t="shared" si="12"/>
        <v>0.82739473684210518</v>
      </c>
      <c r="JS43" s="4">
        <f t="shared" si="13"/>
        <v>9.5705555555555571E-2</v>
      </c>
      <c r="JT43" s="4">
        <f t="shared" si="14"/>
        <v>0.91605789473684218</v>
      </c>
      <c r="JU43" s="4">
        <f t="shared" si="15"/>
        <v>1.0968210526315789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0.62878124999999996</v>
      </c>
      <c r="JO44" s="4">
        <f t="shared" si="9"/>
        <v>0.67088124999999998</v>
      </c>
      <c r="JP44" s="4">
        <f t="shared" si="10"/>
        <v>0.10347500000000001</v>
      </c>
      <c r="JQ44" s="4">
        <f t="shared" si="11"/>
        <v>1.4831249999999997E-2</v>
      </c>
      <c r="JR44" s="4">
        <f t="shared" si="12"/>
        <v>0.84670000000000001</v>
      </c>
      <c r="JS44" s="4">
        <f t="shared" si="13"/>
        <v>0.59390624999999997</v>
      </c>
      <c r="JT44" s="4">
        <f t="shared" si="14"/>
        <v>0.91204375000000004</v>
      </c>
      <c r="JU44" s="4">
        <f t="shared" si="15"/>
        <v>1.3101500000000001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k=5, r=0.6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0.64077499999999987</v>
      </c>
      <c r="JO45" s="4">
        <f t="shared" si="9"/>
        <v>0.68800625000000004</v>
      </c>
      <c r="JP45" s="4">
        <f t="shared" si="10"/>
        <v>-0.10720625</v>
      </c>
      <c r="JQ45" s="4">
        <f t="shared" si="11"/>
        <v>0.15504375000000001</v>
      </c>
      <c r="JR45" s="4">
        <f t="shared" si="12"/>
        <v>0.75574375000000005</v>
      </c>
      <c r="JS45" s="4">
        <f t="shared" si="13"/>
        <v>3.8225000000000002E-2</v>
      </c>
      <c r="JT45" s="4">
        <f t="shared" si="14"/>
        <v>0.90893750000000006</v>
      </c>
      <c r="JU45" s="4">
        <f t="shared" si="15"/>
        <v>1.1972812500000003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k=5,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k=10,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/>
      <c r="CE46" s="4"/>
      <c r="CF46" s="4"/>
      <c r="CG46" s="4"/>
      <c r="CH46" s="4"/>
      <c r="CI46" s="4"/>
      <c r="CJ46" s="4"/>
      <c r="CK46" s="4"/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0.61920666666666668</v>
      </c>
      <c r="JO46" s="4">
        <f t="shared" si="9"/>
        <v>0.64893999999999996</v>
      </c>
      <c r="JP46" s="4">
        <f t="shared" si="10"/>
        <v>0.11608666666666669</v>
      </c>
      <c r="JQ46" s="4">
        <f t="shared" si="11"/>
        <v>6.1020000000000005E-2</v>
      </c>
      <c r="JR46" s="4">
        <f t="shared" si="12"/>
        <v>0.75294000000000005</v>
      </c>
      <c r="JS46" s="4">
        <f t="shared" si="13"/>
        <v>0.15883333333333333</v>
      </c>
      <c r="JT46" s="4">
        <f t="shared" si="14"/>
        <v>0.90299333333333343</v>
      </c>
      <c r="JU46" s="4">
        <f t="shared" si="15"/>
        <v>1.1260866666666665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/>
      <c r="CE47" s="4"/>
      <c r="CF47" s="4"/>
      <c r="CG47" s="4"/>
      <c r="CH47" s="4"/>
      <c r="CI47" s="4"/>
      <c r="CJ47" s="4"/>
      <c r="CK47" s="4"/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0.59622666666666668</v>
      </c>
      <c r="JO47" s="4">
        <f t="shared" si="9"/>
        <v>0.6103400000000001</v>
      </c>
      <c r="JP47" s="4">
        <f t="shared" si="10"/>
        <v>0.15747333333333333</v>
      </c>
      <c r="JQ47" s="4">
        <f t="shared" si="11"/>
        <v>0.12795333333333334</v>
      </c>
      <c r="JR47" s="4">
        <f t="shared" si="12"/>
        <v>0.79443333333333332</v>
      </c>
      <c r="JS47" s="4">
        <f t="shared" si="13"/>
        <v>5.0666666666666665E-2</v>
      </c>
      <c r="JT47" s="4">
        <f t="shared" si="14"/>
        <v>0.90424666666666675</v>
      </c>
      <c r="JU47" s="4">
        <f t="shared" si="15"/>
        <v>1.2773266666666665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0.60877857142857139</v>
      </c>
      <c r="JO48" s="4">
        <f t="shared" si="9"/>
        <v>0.6245142857142858</v>
      </c>
      <c r="JP48" s="4">
        <f t="shared" si="10"/>
        <v>0.15187857142857145</v>
      </c>
      <c r="JQ48" s="4">
        <f t="shared" si="11"/>
        <v>9.6957142857142867E-2</v>
      </c>
      <c r="JR48" s="4">
        <f t="shared" si="12"/>
        <v>0.7776857142857142</v>
      </c>
      <c r="JS48" s="4">
        <f t="shared" si="13"/>
        <v>8.2071428571428559E-2</v>
      </c>
      <c r="JT48" s="4">
        <f t="shared" si="14"/>
        <v>0.77645714285714273</v>
      </c>
      <c r="JU48" s="4">
        <f t="shared" si="15"/>
        <v>1.1073500000000001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k=5,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k=5,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0.61137142857142845</v>
      </c>
      <c r="JO49" s="4">
        <f t="shared" si="9"/>
        <v>0.63383571428571428</v>
      </c>
      <c r="JP49" s="4">
        <f t="shared" si="10"/>
        <v>0.13143571428571429</v>
      </c>
      <c r="JQ49" s="4">
        <f t="shared" si="11"/>
        <v>7.8135714285714294E-2</v>
      </c>
      <c r="JR49" s="4">
        <f t="shared" si="12"/>
        <v>0.77180000000000004</v>
      </c>
      <c r="JS49" s="4">
        <f t="shared" si="13"/>
        <v>0.11510714285714287</v>
      </c>
      <c r="JT49" s="4">
        <f t="shared" si="14"/>
        <v>0.89540714285714296</v>
      </c>
      <c r="JU49" s="4">
        <f t="shared" si="15"/>
        <v>1.1034999999999999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0.6016999999999999</v>
      </c>
      <c r="JO50" s="4">
        <f t="shared" si="9"/>
        <v>0.6262812499999999</v>
      </c>
      <c r="JP50" s="4">
        <f t="shared" si="10"/>
        <v>0.14496874999999998</v>
      </c>
      <c r="JQ50" s="4">
        <f t="shared" si="11"/>
        <v>0.13566250000000005</v>
      </c>
      <c r="JR50" s="4">
        <f t="shared" si="12"/>
        <v>0.79832499999999984</v>
      </c>
      <c r="JS50" s="4">
        <f t="shared" si="13"/>
        <v>5.0093749999999992E-2</v>
      </c>
      <c r="JT50" s="4">
        <f t="shared" si="14"/>
        <v>0.90526875000000018</v>
      </c>
      <c r="JU50" s="4">
        <f t="shared" si="15"/>
        <v>1.0452187500000003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k=5,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0.6004624999999999</v>
      </c>
      <c r="JO51" s="4">
        <f t="shared" si="9"/>
        <v>0.61668749999999994</v>
      </c>
      <c r="JP51" s="4">
        <f t="shared" si="10"/>
        <v>0.14978125</v>
      </c>
      <c r="JQ51" s="4">
        <f t="shared" si="11"/>
        <v>0.15337500000000001</v>
      </c>
      <c r="JR51" s="4">
        <f t="shared" si="12"/>
        <v>0.80105625000000003</v>
      </c>
      <c r="JS51" s="4">
        <f t="shared" si="13"/>
        <v>4.4687499999999998E-2</v>
      </c>
      <c r="JT51" s="4">
        <f t="shared" si="14"/>
        <v>0.90013124999999994</v>
      </c>
      <c r="JU51" s="4">
        <f t="shared" si="15"/>
        <v>0.89633749999999979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k=5,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0.60772499999999996</v>
      </c>
      <c r="JO52" s="4">
        <f t="shared" si="9"/>
        <v>0.62622500000000003</v>
      </c>
      <c r="JP52" s="4">
        <f t="shared" si="10"/>
        <v>0.14093749999999999</v>
      </c>
      <c r="JQ52" s="4">
        <f t="shared" si="11"/>
        <v>7.3650000000000007E-2</v>
      </c>
      <c r="JR52" s="4">
        <f t="shared" si="12"/>
        <v>0.78763749999999999</v>
      </c>
      <c r="JS52" s="4">
        <f t="shared" si="13"/>
        <v>0.11760625</v>
      </c>
      <c r="JT52" s="4">
        <f t="shared" si="14"/>
        <v>0.90246250000000006</v>
      </c>
      <c r="JU52" s="4">
        <f t="shared" si="15"/>
        <v>0.93586875000000003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k=5,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0.60917857142857146</v>
      </c>
      <c r="JO53" s="4">
        <f t="shared" si="9"/>
        <v>0.64549999999999996</v>
      </c>
      <c r="JP53" s="4">
        <f t="shared" si="10"/>
        <v>0.13869999999999999</v>
      </c>
      <c r="JQ53" s="4">
        <f t="shared" si="11"/>
        <v>7.5028571428571431E-2</v>
      </c>
      <c r="JR53" s="4">
        <f t="shared" si="12"/>
        <v>0.84686428571428551</v>
      </c>
      <c r="JS53" s="4">
        <f t="shared" si="13"/>
        <v>0.15052857142857143</v>
      </c>
      <c r="JT53" s="4">
        <f t="shared" si="14"/>
        <v>0.89632857142857136</v>
      </c>
      <c r="JU53" s="4">
        <f t="shared" si="15"/>
        <v>1.0797571428571429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k=5,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k=5,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0.60610714285714284</v>
      </c>
      <c r="JO54" s="4">
        <f t="shared" si="9"/>
        <v>0.63453571428571443</v>
      </c>
      <c r="JP54" s="4">
        <f t="shared" si="10"/>
        <v>0.12050714285714288</v>
      </c>
      <c r="JQ54" s="4">
        <f t="shared" si="11"/>
        <v>7.6885714285714293E-2</v>
      </c>
      <c r="JR54" s="4">
        <f t="shared" si="12"/>
        <v>0.78005000000000002</v>
      </c>
      <c r="JS54" s="4">
        <f t="shared" si="13"/>
        <v>0.12345714285714286</v>
      </c>
      <c r="JT54" s="4">
        <f t="shared" si="14"/>
        <v>0.89588571428571429</v>
      </c>
      <c r="JU54" s="4">
        <f t="shared" si="15"/>
        <v>1.077492857142857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0.61113571428571423</v>
      </c>
      <c r="JO55" s="4">
        <f t="shared" si="9"/>
        <v>0.64011428571428586</v>
      </c>
      <c r="JP55" s="4">
        <f t="shared" si="10"/>
        <v>2.4464285714285713E-2</v>
      </c>
      <c r="JQ55" s="4">
        <f t="shared" si="11"/>
        <v>3.0128571428571432E-2</v>
      </c>
      <c r="JR55" s="4">
        <f t="shared" si="12"/>
        <v>0.83774999999999999</v>
      </c>
      <c r="JS55" s="4">
        <f t="shared" si="13"/>
        <v>0.37902857142857144</v>
      </c>
      <c r="JT55" s="4">
        <f t="shared" si="14"/>
        <v>0.8473857142857143</v>
      </c>
      <c r="JU55" s="4">
        <f t="shared" si="15"/>
        <v>1.5553928571428575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/>
      <c r="CU56" s="4"/>
      <c r="CV56" s="4"/>
      <c r="CW56" s="4"/>
      <c r="CX56" s="4"/>
      <c r="CY56" s="4"/>
      <c r="CZ56" s="4"/>
      <c r="DA56" s="4"/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0.59534615384615386</v>
      </c>
      <c r="JO56" s="4">
        <f t="shared" si="9"/>
        <v>0.60535384615384613</v>
      </c>
      <c r="JP56" s="4">
        <f t="shared" si="10"/>
        <v>0.17049230769230769</v>
      </c>
      <c r="JQ56" s="4">
        <f t="shared" si="11"/>
        <v>0.12709230769230767</v>
      </c>
      <c r="JR56" s="4">
        <f t="shared" si="12"/>
        <v>0.79626153846153858</v>
      </c>
      <c r="JS56" s="4">
        <f t="shared" si="13"/>
        <v>5.4300000000000001E-2</v>
      </c>
      <c r="JT56" s="4">
        <f t="shared" si="14"/>
        <v>0.89746923076923069</v>
      </c>
      <c r="JU56" s="4">
        <f t="shared" si="15"/>
        <v>1.1155307692307692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/>
      <c r="CU57" s="4"/>
      <c r="CV57" s="4"/>
      <c r="CW57" s="4"/>
      <c r="CX57" s="4"/>
      <c r="CY57" s="4"/>
      <c r="CZ57" s="4"/>
      <c r="DA57" s="4"/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0.60042307692307695</v>
      </c>
      <c r="JO57" s="4">
        <f t="shared" si="9"/>
        <v>0.6176076923076923</v>
      </c>
      <c r="JP57" s="4">
        <f t="shared" si="10"/>
        <v>0.1588846153846154</v>
      </c>
      <c r="JQ57" s="4">
        <f t="shared" si="11"/>
        <v>0.12912307692307692</v>
      </c>
      <c r="JR57" s="4">
        <f t="shared" si="12"/>
        <v>0.80550769230769226</v>
      </c>
      <c r="JS57" s="4">
        <f t="shared" si="13"/>
        <v>5.3507692307692305E-2</v>
      </c>
      <c r="JT57" s="4">
        <f t="shared" si="14"/>
        <v>0.90159230769230747</v>
      </c>
      <c r="JU57" s="4">
        <f t="shared" si="15"/>
        <v>1.278830769230769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/>
      <c r="CU58" s="4"/>
      <c r="CV58" s="4"/>
      <c r="CW58" s="4"/>
      <c r="CX58" s="4"/>
      <c r="CY58" s="4"/>
      <c r="CZ58" s="4"/>
      <c r="DA58" s="4"/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0.60218461538461543</v>
      </c>
      <c r="JO58" s="4">
        <f t="shared" si="9"/>
        <v>0.61836923076923078</v>
      </c>
      <c r="JP58" s="4">
        <f t="shared" si="10"/>
        <v>0.14642307692307693</v>
      </c>
      <c r="JQ58" s="4">
        <f t="shared" si="11"/>
        <v>0.13434615384615387</v>
      </c>
      <c r="JR58" s="4">
        <f t="shared" si="12"/>
        <v>0.79651538461538474</v>
      </c>
      <c r="JS58" s="4">
        <f t="shared" si="13"/>
        <v>5.0792307692307692E-2</v>
      </c>
      <c r="JT58" s="4">
        <f t="shared" si="14"/>
        <v>0.89965384615384614</v>
      </c>
      <c r="JU58" s="4">
        <f t="shared" si="15"/>
        <v>1.356107692307692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k=5,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/>
      <c r="CU59" s="4"/>
      <c r="CV59" s="4"/>
      <c r="CW59" s="4"/>
      <c r="CX59" s="4"/>
      <c r="CY59" s="4"/>
      <c r="CZ59" s="4"/>
      <c r="DA59" s="4"/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0.59666153846153835</v>
      </c>
      <c r="JO59" s="4">
        <f t="shared" si="9"/>
        <v>0.61562307692307694</v>
      </c>
      <c r="JP59" s="4">
        <f t="shared" si="10"/>
        <v>0.1758153846153846</v>
      </c>
      <c r="JQ59" s="4">
        <f t="shared" si="11"/>
        <v>8.9146153846153861E-2</v>
      </c>
      <c r="JR59" s="4">
        <f t="shared" si="12"/>
        <v>0.82581538461538484</v>
      </c>
      <c r="JS59" s="4">
        <f t="shared" si="13"/>
        <v>9.3946153846153874E-2</v>
      </c>
      <c r="JT59" s="4">
        <f t="shared" si="14"/>
        <v>0.89768461538461553</v>
      </c>
      <c r="JU59" s="4">
        <f t="shared" si="15"/>
        <v>1.3997076923076921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k=5,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k=5,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/>
      <c r="CU60" s="4"/>
      <c r="CV60" s="4"/>
      <c r="CW60" s="4"/>
      <c r="CX60" s="4"/>
      <c r="CY60" s="4"/>
      <c r="CZ60" s="4"/>
      <c r="DA60" s="4"/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0.60047692307692302</v>
      </c>
      <c r="JO60" s="4">
        <f t="shared" si="9"/>
        <v>0.63086923076923074</v>
      </c>
      <c r="JP60" s="4">
        <f t="shared" si="10"/>
        <v>0.16340000000000002</v>
      </c>
      <c r="JQ60" s="4">
        <f t="shared" si="11"/>
        <v>7.9692307692307701E-2</v>
      </c>
      <c r="JR60" s="4">
        <f t="shared" si="12"/>
        <v>0.83496153846153853</v>
      </c>
      <c r="JS60" s="4">
        <f t="shared" si="13"/>
        <v>0.12163076923076922</v>
      </c>
      <c r="JT60" s="4">
        <f t="shared" si="14"/>
        <v>0.89746153846153853</v>
      </c>
      <c r="JU60" s="4">
        <f t="shared" si="15"/>
        <v>1.2028923076923077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k=5,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/>
      <c r="CU61" s="4"/>
      <c r="CV61" s="4"/>
      <c r="CW61" s="4"/>
      <c r="CX61" s="4"/>
      <c r="CY61" s="4"/>
      <c r="CZ61" s="4"/>
      <c r="DA61" s="4"/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0.60468461538461549</v>
      </c>
      <c r="JO61" s="4">
        <f t="shared" si="9"/>
        <v>0.6387846153846154</v>
      </c>
      <c r="JP61" s="4">
        <f t="shared" si="10"/>
        <v>0.16020000000000001</v>
      </c>
      <c r="JQ61" s="4">
        <f t="shared" si="11"/>
        <v>1.9438461538461536E-2</v>
      </c>
      <c r="JR61" s="4">
        <f t="shared" si="12"/>
        <v>0.86543846153846171</v>
      </c>
      <c r="JS61" s="4">
        <f t="shared" si="13"/>
        <v>0.50800769230769227</v>
      </c>
      <c r="JT61" s="4">
        <f t="shared" si="14"/>
        <v>0.90448461538461522</v>
      </c>
      <c r="JU61" s="4">
        <f t="shared" si="15"/>
        <v>1.3927615384615386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k=5,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k=5,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/>
      <c r="CU62" s="4"/>
      <c r="CV62" s="4"/>
      <c r="CW62" s="4"/>
      <c r="CX62" s="4"/>
      <c r="CY62" s="4"/>
      <c r="CZ62" s="4"/>
      <c r="DA62" s="4"/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0.60067692307692311</v>
      </c>
      <c r="JO62" s="4">
        <f t="shared" si="9"/>
        <v>0.62851538461538459</v>
      </c>
      <c r="JP62" s="4">
        <f t="shared" si="10"/>
        <v>0.13790769230769226</v>
      </c>
      <c r="JQ62" s="4">
        <f t="shared" si="11"/>
        <v>7.1492307692307688E-2</v>
      </c>
      <c r="JR62" s="4">
        <f t="shared" si="12"/>
        <v>0.79746923076923082</v>
      </c>
      <c r="JS62" s="4">
        <f t="shared" si="13"/>
        <v>0.11932307692307692</v>
      </c>
      <c r="JT62" s="4">
        <f t="shared" si="14"/>
        <v>0.89586153846153849</v>
      </c>
      <c r="JU62" s="4">
        <f t="shared" si="15"/>
        <v>1.3550076923076924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k=10,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/>
      <c r="CU63" s="4"/>
      <c r="CV63" s="4"/>
      <c r="CW63" s="4"/>
      <c r="CX63" s="4"/>
      <c r="CY63" s="4"/>
      <c r="CZ63" s="4"/>
      <c r="DA63" s="4"/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0.60211538461538461</v>
      </c>
      <c r="JO63" s="4">
        <f t="shared" si="9"/>
        <v>0.62686923076923073</v>
      </c>
      <c r="JP63" s="4">
        <f t="shared" si="10"/>
        <v>0.15134615384615385</v>
      </c>
      <c r="JQ63" s="4">
        <f t="shared" si="11"/>
        <v>8.3746153846153845E-2</v>
      </c>
      <c r="JR63" s="4">
        <f t="shared" si="12"/>
        <v>0.82756923076923095</v>
      </c>
      <c r="JS63" s="4">
        <f t="shared" si="13"/>
        <v>9.3207692307692311E-2</v>
      </c>
      <c r="JT63" s="4">
        <f t="shared" si="14"/>
        <v>0.900076923076923</v>
      </c>
      <c r="JU63" s="4">
        <f t="shared" si="15"/>
        <v>1.4295769230769233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k=5,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/>
      <c r="CU64" s="4"/>
      <c r="CV64" s="4"/>
      <c r="CW64" s="4"/>
      <c r="CX64" s="4"/>
      <c r="CY64" s="4"/>
      <c r="CZ64" s="4"/>
      <c r="DA64" s="4"/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0.59822307692307697</v>
      </c>
      <c r="JO64" s="4">
        <f t="shared" si="9"/>
        <v>0.62052307692307695</v>
      </c>
      <c r="JP64" s="4">
        <f t="shared" si="10"/>
        <v>0.14246153846153847</v>
      </c>
      <c r="JQ64" s="4">
        <f t="shared" si="11"/>
        <v>6.823846153846154E-2</v>
      </c>
      <c r="JR64" s="4">
        <f t="shared" si="12"/>
        <v>0.80080000000000007</v>
      </c>
      <c r="JS64" s="4">
        <f t="shared" si="13"/>
        <v>0.12243846153846152</v>
      </c>
      <c r="JT64" s="4">
        <f t="shared" si="14"/>
        <v>0.82114615384615375</v>
      </c>
      <c r="JU64" s="4">
        <f t="shared" si="15"/>
        <v>1.3871076923076922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k=5,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/>
      <c r="CU65" s="4"/>
      <c r="CV65" s="4"/>
      <c r="CW65" s="4"/>
      <c r="CX65" s="4"/>
      <c r="CY65" s="4"/>
      <c r="CZ65" s="4"/>
      <c r="DA65" s="4"/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0.61093846153846154</v>
      </c>
      <c r="JO65" s="4">
        <f t="shared" si="9"/>
        <v>0.632876923076923</v>
      </c>
      <c r="JP65" s="4">
        <f t="shared" si="10"/>
        <v>0.13408461538461539</v>
      </c>
      <c r="JQ65" s="4">
        <f t="shared" si="11"/>
        <v>7.7292307692307702E-2</v>
      </c>
      <c r="JR65" s="4">
        <f t="shared" si="12"/>
        <v>0.77603076923076919</v>
      </c>
      <c r="JS65" s="4">
        <f t="shared" si="13"/>
        <v>0.11690769230769228</v>
      </c>
      <c r="JT65" s="4">
        <f t="shared" si="14"/>
        <v>0.89753076923076935</v>
      </c>
      <c r="JU65" s="4">
        <f t="shared" si="15"/>
        <v>1.2718153846153846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/>
      <c r="CU66" s="4"/>
      <c r="CV66" s="4"/>
      <c r="CW66" s="4"/>
      <c r="CX66" s="4"/>
      <c r="CY66" s="4"/>
      <c r="CZ66" s="4"/>
      <c r="DA66" s="4"/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0.60332307692307696</v>
      </c>
      <c r="JO66" s="4">
        <f t="shared" si="9"/>
        <v>0.63628461538461545</v>
      </c>
      <c r="JP66" s="4">
        <f t="shared" si="10"/>
        <v>0.14738461538461539</v>
      </c>
      <c r="JQ66" s="4">
        <f t="shared" si="11"/>
        <v>8.1638461538461549E-2</v>
      </c>
      <c r="JR66" s="4">
        <f t="shared" si="12"/>
        <v>0.82995384615384638</v>
      </c>
      <c r="JS66" s="4">
        <f t="shared" si="13"/>
        <v>0.11899230769230769</v>
      </c>
      <c r="JT66" s="4">
        <f t="shared" si="14"/>
        <v>0.89717692307692287</v>
      </c>
      <c r="JU66" s="4">
        <f t="shared" si="15"/>
        <v>1.2063538461538461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k=5,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/>
      <c r="AA67" s="5"/>
      <c r="AB67" s="5"/>
      <c r="AC67" s="5"/>
      <c r="AD67" s="5"/>
      <c r="AE67" s="5"/>
      <c r="AF67" s="5"/>
      <c r="AG67" s="5"/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0.59008888888888877</v>
      </c>
      <c r="JO67" s="4">
        <f t="shared" si="9"/>
        <v>0.61067777777777776</v>
      </c>
      <c r="JP67" s="4">
        <f t="shared" si="10"/>
        <v>0.21654444444444443</v>
      </c>
      <c r="JQ67" s="4">
        <f t="shared" si="11"/>
        <v>6.3999999999999986E-3</v>
      </c>
      <c r="JR67" s="4">
        <f t="shared" si="12"/>
        <v>0.90651111111111105</v>
      </c>
      <c r="JS67" s="4">
        <f t="shared" si="13"/>
        <v>0.74363333333333337</v>
      </c>
      <c r="JT67" s="4">
        <f t="shared" si="14"/>
        <v>0.95754444444444453</v>
      </c>
      <c r="JU67" s="4">
        <f t="shared" si="15"/>
        <v>0.21603333333333333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k=5, r=0.5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r=0.5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/>
      <c r="AA68" s="5"/>
      <c r="AB68" s="5"/>
      <c r="AC68" s="5"/>
      <c r="AD68" s="5"/>
      <c r="AE68" s="5"/>
      <c r="AF68" s="5"/>
      <c r="AG68" s="5"/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0.59133333333333338</v>
      </c>
      <c r="JO68" s="4">
        <f t="shared" si="9"/>
        <v>0.61208888888888902</v>
      </c>
      <c r="JP68" s="4">
        <f t="shared" si="10"/>
        <v>0.21303333333333332</v>
      </c>
      <c r="JQ68" s="4">
        <f t="shared" si="11"/>
        <v>6.3999999999999986E-3</v>
      </c>
      <c r="JR68" s="4">
        <f t="shared" si="12"/>
        <v>0.90684444444444445</v>
      </c>
      <c r="JS68" s="4">
        <f t="shared" si="13"/>
        <v>0.74680000000000002</v>
      </c>
      <c r="JT68" s="4">
        <f t="shared" si="14"/>
        <v>0.95754444444444453</v>
      </c>
      <c r="JU68" s="4">
        <f t="shared" si="15"/>
        <v>0.24562222222222221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k=5, r=0.5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k=100, r=0.5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/>
      <c r="AA69" s="5"/>
      <c r="AB69" s="5"/>
      <c r="AC69" s="5"/>
      <c r="AD69" s="5"/>
      <c r="AE69" s="5"/>
      <c r="AF69" s="5"/>
      <c r="AG69" s="5"/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0.58838888888888896</v>
      </c>
      <c r="JO69" s="4">
        <f t="shared" si="9"/>
        <v>0.60946666666666671</v>
      </c>
      <c r="JP69" s="4">
        <f t="shared" si="10"/>
        <v>0.22305555555555553</v>
      </c>
      <c r="JQ69" s="4">
        <f t="shared" si="11"/>
        <v>6.3999999999999986E-3</v>
      </c>
      <c r="JR69" s="4">
        <f t="shared" si="12"/>
        <v>0.9052555555555557</v>
      </c>
      <c r="JS69" s="4">
        <f t="shared" si="13"/>
        <v>0.7402333333333333</v>
      </c>
      <c r="JT69" s="4">
        <f t="shared" si="14"/>
        <v>0.95754444444444453</v>
      </c>
      <c r="JU69" s="4">
        <f t="shared" si="15"/>
        <v>0.22170000000000001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k=5, r=0.5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r=0.5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/>
      <c r="AA70" s="5"/>
      <c r="AB70" s="5"/>
      <c r="AC70" s="5"/>
      <c r="AD70" s="5"/>
      <c r="AE70" s="5"/>
      <c r="AF70" s="5"/>
      <c r="AG70" s="5"/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0.59467777777777775</v>
      </c>
      <c r="JO70" s="4">
        <f t="shared" si="9"/>
        <v>0.61664444444444444</v>
      </c>
      <c r="JP70" s="4">
        <f t="shared" si="10"/>
        <v>0.21327777777777776</v>
      </c>
      <c r="JQ70" s="4">
        <f t="shared" si="11"/>
        <v>6.3222222222222221E-3</v>
      </c>
      <c r="JR70" s="4">
        <f t="shared" si="12"/>
        <v>0.91332222222222237</v>
      </c>
      <c r="JS70" s="4">
        <f t="shared" si="13"/>
        <v>0.75483333333333336</v>
      </c>
      <c r="JT70" s="4">
        <f t="shared" si="14"/>
        <v>0.95321111111111101</v>
      </c>
      <c r="JU70" s="4">
        <f t="shared" si="15"/>
        <v>0.26683333333333337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k=5, r=0.5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r=0.5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/>
      <c r="AA71" s="5"/>
      <c r="AB71" s="5"/>
      <c r="AC71" s="5"/>
      <c r="AD71" s="5"/>
      <c r="AE71" s="5"/>
      <c r="AF71" s="5"/>
      <c r="AG71" s="5"/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0.5877</v>
      </c>
      <c r="JO71" s="4">
        <f t="shared" si="9"/>
        <v>0.6052333333333334</v>
      </c>
      <c r="JP71" s="4">
        <f t="shared" si="10"/>
        <v>0.22451111111111111</v>
      </c>
      <c r="JQ71" s="4">
        <f t="shared" si="11"/>
        <v>6.4333333333333326E-3</v>
      </c>
      <c r="JR71" s="4">
        <f t="shared" si="12"/>
        <v>0.90562222222222233</v>
      </c>
      <c r="JS71" s="4">
        <f t="shared" si="13"/>
        <v>0.73705555555555557</v>
      </c>
      <c r="JT71" s="4">
        <f t="shared" si="14"/>
        <v>0.95754444444444453</v>
      </c>
      <c r="JU71" s="4">
        <f t="shared" si="15"/>
        <v>0.22863333333333338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r=0.5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r=0.5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/>
      <c r="AA72" s="5"/>
      <c r="AB72" s="5"/>
      <c r="AC72" s="5"/>
      <c r="AD72" s="5"/>
      <c r="AE72" s="5"/>
      <c r="AF72" s="5"/>
      <c r="AG72" s="5"/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0.58814444444444447</v>
      </c>
      <c r="JO72" s="4">
        <f t="shared" si="9"/>
        <v>0.60615555555555545</v>
      </c>
      <c r="JP72" s="4">
        <f t="shared" si="10"/>
        <v>0.22052222222222223</v>
      </c>
      <c r="JQ72" s="4">
        <f t="shared" si="11"/>
        <v>6.3888888888888884E-3</v>
      </c>
      <c r="JR72" s="4">
        <f t="shared" si="12"/>
        <v>0.90625555555555559</v>
      </c>
      <c r="JS72" s="4">
        <f t="shared" si="13"/>
        <v>0.74337777777777769</v>
      </c>
      <c r="JT72" s="4">
        <f t="shared" si="14"/>
        <v>0.95754444444444453</v>
      </c>
      <c r="JU72" s="4">
        <f t="shared" si="15"/>
        <v>0.22143333333333329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k=5, r=0.5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r=0.5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/>
      <c r="AA73" s="5"/>
      <c r="AB73" s="5"/>
      <c r="AC73" s="5"/>
      <c r="AD73" s="5"/>
      <c r="AE73" s="5"/>
      <c r="AF73" s="5"/>
      <c r="AG73" s="5"/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0.59035555555555552</v>
      </c>
      <c r="JO73" s="4">
        <f t="shared" si="9"/>
        <v>0.61315555555555556</v>
      </c>
      <c r="JP73" s="4">
        <f t="shared" si="10"/>
        <v>0.21363333333333331</v>
      </c>
      <c r="JQ73" s="4">
        <f t="shared" si="11"/>
        <v>6.3999999999999986E-3</v>
      </c>
      <c r="JR73" s="4">
        <f t="shared" si="12"/>
        <v>0.90795555555555552</v>
      </c>
      <c r="JS73" s="4">
        <f t="shared" si="13"/>
        <v>0.74373333333333325</v>
      </c>
      <c r="JT73" s="4">
        <f t="shared" si="14"/>
        <v>0.95754444444444453</v>
      </c>
      <c r="JU73" s="4">
        <f t="shared" si="15"/>
        <v>0.23363333333333333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k=5, r=0.5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r=0.5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/>
      <c r="AA74" s="5"/>
      <c r="AB74" s="5"/>
      <c r="AC74" s="5"/>
      <c r="AD74" s="5"/>
      <c r="AE74" s="5"/>
      <c r="AF74" s="5"/>
      <c r="AG74" s="5"/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0.5943666666666666</v>
      </c>
      <c r="JO74" s="4">
        <f t="shared" si="9"/>
        <v>0.61521111111111126</v>
      </c>
      <c r="JP74" s="4">
        <f t="shared" si="10"/>
        <v>0.21363333333333334</v>
      </c>
      <c r="JQ74" s="4">
        <f t="shared" si="11"/>
        <v>6.3222222222222221E-3</v>
      </c>
      <c r="JR74" s="4">
        <f t="shared" si="12"/>
        <v>0.91285555555555553</v>
      </c>
      <c r="JS74" s="4">
        <f t="shared" si="13"/>
        <v>0.75396666666666656</v>
      </c>
      <c r="JT74" s="4">
        <f t="shared" si="14"/>
        <v>0.95322222222222208</v>
      </c>
      <c r="JU74" s="4">
        <f t="shared" si="15"/>
        <v>0.22392222222222222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k=5, r=0.5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r=0.5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/>
      <c r="AA75" s="5"/>
      <c r="AB75" s="5"/>
      <c r="AC75" s="5"/>
      <c r="AD75" s="5"/>
      <c r="AE75" s="5"/>
      <c r="AF75" s="5"/>
      <c r="AG75" s="5"/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0.58729999999999993</v>
      </c>
      <c r="JO75" s="4">
        <f t="shared" ref="JO75:JO109" si="17">AVERAGEIFS(B75:JM75,metrics.rec,"MSE")</f>
        <v>0.60670000000000002</v>
      </c>
      <c r="JP75" s="4">
        <f t="shared" ref="JP75:JP109" si="18">AVERAGEIFS(B75:JM75,metrics.rec,"R")</f>
        <v>0.22471111111111114</v>
      </c>
      <c r="JQ75" s="4">
        <f t="shared" ref="JQ75:JQ109" si="19">AVERAGEIFS(B75:JM75,metrics.rec,"Precision")</f>
        <v>6.3999999999999986E-3</v>
      </c>
      <c r="JR75" s="4">
        <f t="shared" ref="JR75:JR109" si="20">AVERAGEIFS(B75:JM75,metrics.rec,"Recall")</f>
        <v>0.90481111111111112</v>
      </c>
      <c r="JS75" s="4">
        <f t="shared" ref="JS75:JS109" si="21">AVERAGEIFS(B75:JM75,metrics.rec,"Coverage")</f>
        <v>0.737188888888889</v>
      </c>
      <c r="JT75" s="4">
        <f t="shared" ref="JT75:JT109" si="22">AVERAGEIFS(B75:JM75,metrics.rec,"Recatio")</f>
        <v>0.95754444444444453</v>
      </c>
      <c r="JU75" s="4">
        <f t="shared" ref="JU75:JU109" si="23">AVERAGEIFS(B75:JM75,metrics.rec,"Time")</f>
        <v>0.22285555555555556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k=5, r=0.5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r=0.5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/>
      <c r="AA76" s="5"/>
      <c r="AB76" s="5"/>
      <c r="AC76" s="5"/>
      <c r="AD76" s="5"/>
      <c r="AE76" s="5"/>
      <c r="AF76" s="5"/>
      <c r="AG76" s="5"/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0.59398888888888879</v>
      </c>
      <c r="JO76" s="4">
        <f t="shared" si="17"/>
        <v>0.61586666666666667</v>
      </c>
      <c r="JP76" s="4">
        <f t="shared" si="18"/>
        <v>0.20651111111111112</v>
      </c>
      <c r="JQ76" s="4">
        <f t="shared" si="19"/>
        <v>6.3999999999999986E-3</v>
      </c>
      <c r="JR76" s="4">
        <f t="shared" si="20"/>
        <v>0.90800000000000003</v>
      </c>
      <c r="JS76" s="4">
        <f t="shared" si="21"/>
        <v>0.74325555555555556</v>
      </c>
      <c r="JT76" s="4">
        <f t="shared" si="22"/>
        <v>0.95754444444444453</v>
      </c>
      <c r="JU76" s="4">
        <f t="shared" si="23"/>
        <v>0.22264444444444445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k=5, r=0.5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r=0.5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/>
      <c r="AA77" s="5"/>
      <c r="AB77" s="5"/>
      <c r="AC77" s="5"/>
      <c r="AD77" s="5"/>
      <c r="AE77" s="5"/>
      <c r="AF77" s="5"/>
      <c r="AG77" s="5"/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/>
      <c r="AQ77" s="5"/>
      <c r="AR77" s="5"/>
      <c r="AS77" s="5"/>
      <c r="AT77" s="5"/>
      <c r="AU77" s="5"/>
      <c r="AV77" s="5"/>
      <c r="AW77" s="5"/>
      <c r="AX77" s="4"/>
      <c r="AY77" s="4"/>
      <c r="AZ77" s="4"/>
      <c r="BA77" s="4"/>
      <c r="BB77" s="4"/>
      <c r="BC77" s="4"/>
      <c r="BD77" s="4"/>
      <c r="BE77" s="4"/>
      <c r="BF77" s="5"/>
      <c r="BG77" s="5"/>
      <c r="BH77" s="5"/>
      <c r="BI77" s="5"/>
      <c r="BJ77" s="5"/>
      <c r="BK77" s="5"/>
      <c r="BL77" s="5"/>
      <c r="BM77" s="5"/>
      <c r="BN77" s="4"/>
      <c r="BO77" s="4"/>
      <c r="BP77" s="4"/>
      <c r="BQ77" s="4"/>
      <c r="BR77" s="4"/>
      <c r="BS77" s="4"/>
      <c r="BT77" s="4"/>
      <c r="BU77" s="4"/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0.74204285714285712</v>
      </c>
      <c r="JO77" s="4">
        <f t="shared" si="17"/>
        <v>0.89964285714285708</v>
      </c>
      <c r="JP77" s="4">
        <f t="shared" si="18"/>
        <v>0.21348571428571428</v>
      </c>
      <c r="JQ77" s="4">
        <f t="shared" si="19"/>
        <v>7.7428571428571416E-3</v>
      </c>
      <c r="JR77" s="4">
        <f t="shared" si="20"/>
        <v>0.92751428571428562</v>
      </c>
      <c r="JS77" s="4">
        <f t="shared" si="21"/>
        <v>0.61028571428571432</v>
      </c>
      <c r="JT77" s="4">
        <f t="shared" si="22"/>
        <v>0.95965714285714276</v>
      </c>
      <c r="JU77" s="4">
        <f t="shared" si="23"/>
        <v>0.26759999999999995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k=5, r=0.5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k=50, r=0.5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/>
      <c r="AA78" s="5"/>
      <c r="AB78" s="5"/>
      <c r="AC78" s="5"/>
      <c r="AD78" s="5"/>
      <c r="AE78" s="5"/>
      <c r="AF78" s="5"/>
      <c r="AG78" s="5"/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0.5885285714285714</v>
      </c>
      <c r="JO78" s="4">
        <f t="shared" si="17"/>
        <v>0.60437142857142856</v>
      </c>
      <c r="JP78" s="4">
        <f t="shared" si="18"/>
        <v>0.21698571428571428</v>
      </c>
      <c r="JQ78" s="4">
        <f t="shared" si="19"/>
        <v>5.9142857142857131E-3</v>
      </c>
      <c r="JR78" s="4">
        <f t="shared" si="20"/>
        <v>0.90791428571428578</v>
      </c>
      <c r="JS78" s="4">
        <f t="shared" si="21"/>
        <v>0.74681428571428565</v>
      </c>
      <c r="JT78" s="4">
        <f t="shared" si="22"/>
        <v>0.96115714285714282</v>
      </c>
      <c r="JU78" s="4">
        <f t="shared" si="23"/>
        <v>0.27687142857142855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k=5, r=0.5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k=50, r=0.5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/>
      <c r="K79" s="5"/>
      <c r="L79" s="5"/>
      <c r="M79" s="5"/>
      <c r="N79" s="5"/>
      <c r="O79" s="5"/>
      <c r="P79" s="5"/>
      <c r="Q79" s="5"/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/>
      <c r="AA79" s="5"/>
      <c r="AB79" s="5"/>
      <c r="AC79" s="5"/>
      <c r="AD79" s="5"/>
      <c r="AE79" s="5"/>
      <c r="AF79" s="5"/>
      <c r="AG79" s="5"/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/>
      <c r="AQ79" s="5"/>
      <c r="AR79" s="5"/>
      <c r="AS79" s="5"/>
      <c r="AT79" s="5"/>
      <c r="AU79" s="5"/>
      <c r="AV79" s="5"/>
      <c r="AW79" s="5"/>
      <c r="AX79" s="4"/>
      <c r="AY79" s="4"/>
      <c r="AZ79" s="4"/>
      <c r="BA79" s="4"/>
      <c r="BB79" s="4"/>
      <c r="BC79" s="4"/>
      <c r="BD79" s="4"/>
      <c r="BE79" s="4"/>
      <c r="BF79" s="5"/>
      <c r="BG79" s="5"/>
      <c r="BH79" s="5"/>
      <c r="BI79" s="5"/>
      <c r="BJ79" s="5"/>
      <c r="BK79" s="5"/>
      <c r="BL79" s="5"/>
      <c r="BM79" s="5"/>
      <c r="BN79" s="4"/>
      <c r="BO79" s="4"/>
      <c r="BP79" s="4"/>
      <c r="BQ79" s="4"/>
      <c r="BR79" s="4"/>
      <c r="BS79" s="4"/>
      <c r="BT79" s="4"/>
      <c r="BU79" s="4"/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0.58812500000000001</v>
      </c>
      <c r="JO79" s="4">
        <f t="shared" si="17"/>
        <v>0.60583750000000014</v>
      </c>
      <c r="JP79" s="4">
        <f t="shared" si="18"/>
        <v>0.21852500000000002</v>
      </c>
      <c r="JQ79" s="4">
        <f t="shared" si="19"/>
        <v>8.7375000000000005E-3</v>
      </c>
      <c r="JR79" s="4">
        <f t="shared" si="20"/>
        <v>0.89810000000000001</v>
      </c>
      <c r="JS79" s="4">
        <f t="shared" si="21"/>
        <v>0.60175000000000001</v>
      </c>
      <c r="JT79" s="4">
        <f t="shared" si="22"/>
        <v>0.94952499999999995</v>
      </c>
      <c r="JU79" s="4">
        <f t="shared" si="23"/>
        <v>0.20458750000000001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k=15, r=0.5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k=50, r=0.5</v>
      </c>
    </row>
    <row r="80" spans="1:289" x14ac:dyDescent="0.2">
      <c r="A80" s="1" t="s">
        <v>73</v>
      </c>
      <c r="B80" s="4"/>
      <c r="C80" s="4"/>
      <c r="D80" s="4"/>
      <c r="E80" s="4"/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/>
      <c r="AA80" s="5"/>
      <c r="AB80" s="5"/>
      <c r="AC80" s="5"/>
      <c r="AD80" s="5"/>
      <c r="AE80" s="5"/>
      <c r="AF80" s="5"/>
      <c r="AG80" s="5"/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/>
      <c r="AQ80" s="5"/>
      <c r="AR80" s="5"/>
      <c r="AS80" s="5"/>
      <c r="AT80" s="5"/>
      <c r="AU80" s="5"/>
      <c r="AV80" s="5"/>
      <c r="AW80" s="5"/>
      <c r="AX80" s="4"/>
      <c r="AY80" s="4"/>
      <c r="AZ80" s="4"/>
      <c r="BA80" s="4"/>
      <c r="BB80" s="4"/>
      <c r="BC80" s="4"/>
      <c r="BD80" s="4"/>
      <c r="BE80" s="4"/>
      <c r="BF80" s="5"/>
      <c r="BG80" s="5"/>
      <c r="BH80" s="5"/>
      <c r="BI80" s="5"/>
      <c r="BJ80" s="5"/>
      <c r="BK80" s="5"/>
      <c r="BL80" s="5"/>
      <c r="BM80" s="5"/>
      <c r="BN80" s="4"/>
      <c r="BO80" s="4"/>
      <c r="BP80" s="4"/>
      <c r="BQ80" s="4"/>
      <c r="BR80" s="4"/>
      <c r="BS80" s="4"/>
      <c r="BT80" s="4"/>
      <c r="BU80" s="4"/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0.59429999999999994</v>
      </c>
      <c r="JO80" s="4">
        <f t="shared" si="17"/>
        <v>0.61295999999999995</v>
      </c>
      <c r="JP80" s="4">
        <f t="shared" si="18"/>
        <v>0.21402000000000002</v>
      </c>
      <c r="JQ80" s="4">
        <f t="shared" si="19"/>
        <v>9.4999999999999998E-3</v>
      </c>
      <c r="JR80" s="4">
        <f t="shared" si="20"/>
        <v>0.89722000000000013</v>
      </c>
      <c r="JS80" s="4">
        <f t="shared" si="21"/>
        <v>0.57281999999999988</v>
      </c>
      <c r="JT80" s="4">
        <f t="shared" si="22"/>
        <v>0.9492600000000001</v>
      </c>
      <c r="JU80" s="4">
        <f t="shared" si="23"/>
        <v>0.20412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r=0.3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r=0.3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k=15, r=0.5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r=0.3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r=0.3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r=0.3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k=50, r=0.5</v>
      </c>
    </row>
    <row r="81" spans="1:289" x14ac:dyDescent="0.2">
      <c r="A81" s="1" t="s">
        <v>74</v>
      </c>
      <c r="B81" s="4"/>
      <c r="C81" s="4"/>
      <c r="D81" s="4"/>
      <c r="E81" s="4"/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4"/>
      <c r="S81" s="4"/>
      <c r="T81" s="4"/>
      <c r="U81" s="4"/>
      <c r="V81" s="4"/>
      <c r="W81" s="4"/>
      <c r="X81" s="4"/>
      <c r="Y81" s="4"/>
      <c r="Z81" s="5"/>
      <c r="AA81" s="5"/>
      <c r="AB81" s="5"/>
      <c r="AC81" s="5"/>
      <c r="AD81" s="5"/>
      <c r="AE81" s="5"/>
      <c r="AF81" s="5"/>
      <c r="AG81" s="5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0.59482499999999994</v>
      </c>
      <c r="JO81" s="4">
        <f t="shared" si="17"/>
        <v>0.62659999999999993</v>
      </c>
      <c r="JP81" s="4">
        <f t="shared" si="18"/>
        <v>0.213475</v>
      </c>
      <c r="JQ81" s="4">
        <f t="shared" si="19"/>
        <v>8.3250000000000008E-3</v>
      </c>
      <c r="JR81" s="4">
        <f t="shared" si="20"/>
        <v>0.89602500000000007</v>
      </c>
      <c r="JS81" s="4">
        <f t="shared" si="21"/>
        <v>0.70607500000000001</v>
      </c>
      <c r="JT81" s="4">
        <f t="shared" si="22"/>
        <v>0.94432499999999997</v>
      </c>
      <c r="JU81" s="4">
        <f t="shared" si="23"/>
        <v>0.1948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r=0.5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r=0.5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r=0.5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k=10, r=0.5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k=10, r=0.5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k=10, r=0.5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k=50, r=0.5</v>
      </c>
    </row>
    <row r="82" spans="1:289" x14ac:dyDescent="0.2">
      <c r="A82" s="1" t="s">
        <v>75</v>
      </c>
      <c r="B82" s="4"/>
      <c r="C82" s="4"/>
      <c r="D82" s="4"/>
      <c r="E82" s="4"/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4"/>
      <c r="S82" s="4"/>
      <c r="T82" s="4"/>
      <c r="U82" s="4"/>
      <c r="V82" s="4"/>
      <c r="W82" s="4"/>
      <c r="X82" s="4"/>
      <c r="Y82" s="4"/>
      <c r="Z82" s="5"/>
      <c r="AA82" s="5"/>
      <c r="AB82" s="5"/>
      <c r="AC82" s="5"/>
      <c r="AD82" s="5"/>
      <c r="AE82" s="5"/>
      <c r="AF82" s="5"/>
      <c r="AG82" s="5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0.5865499999999999</v>
      </c>
      <c r="JO82" s="4">
        <f t="shared" si="17"/>
        <v>0.59389999999999998</v>
      </c>
      <c r="JP82" s="4">
        <f t="shared" si="18"/>
        <v>0.21749999999999997</v>
      </c>
      <c r="JQ82" s="4">
        <f t="shared" si="19"/>
        <v>1.5325E-2</v>
      </c>
      <c r="JR82" s="4">
        <f t="shared" si="20"/>
        <v>0.87562499999999999</v>
      </c>
      <c r="JS82" s="4">
        <f t="shared" si="21"/>
        <v>0.373975</v>
      </c>
      <c r="JT82" s="4">
        <f t="shared" si="22"/>
        <v>0.93827499999999997</v>
      </c>
      <c r="JU82" s="4">
        <f t="shared" si="23"/>
        <v>0.205875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r=0.5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r=0.5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k=5, r=0.5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k=10, r=0.5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k=15, r=0.5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k=10, r=0.5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k=50, r=0.5</v>
      </c>
    </row>
    <row r="83" spans="1:289" x14ac:dyDescent="0.2">
      <c r="A83" s="1" t="s">
        <v>76</v>
      </c>
      <c r="B83" s="4"/>
      <c r="C83" s="4"/>
      <c r="D83" s="4"/>
      <c r="E83" s="4"/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4"/>
      <c r="S83" s="4"/>
      <c r="T83" s="4"/>
      <c r="U83" s="4"/>
      <c r="V83" s="4"/>
      <c r="W83" s="4"/>
      <c r="X83" s="4"/>
      <c r="Y83" s="4"/>
      <c r="Z83" s="5"/>
      <c r="AA83" s="5"/>
      <c r="AB83" s="5"/>
      <c r="AC83" s="5"/>
      <c r="AD83" s="5"/>
      <c r="AE83" s="5"/>
      <c r="AF83" s="5"/>
      <c r="AG83" s="5"/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0.77849999999999997</v>
      </c>
      <c r="JO83" s="4">
        <f t="shared" si="17"/>
        <v>1.0292750000000002</v>
      </c>
      <c r="JP83" s="4">
        <f t="shared" si="18"/>
        <v>0.10297500000000001</v>
      </c>
      <c r="JQ83" s="4">
        <f t="shared" si="19"/>
        <v>8.8000000000000005E-3</v>
      </c>
      <c r="JR83" s="4">
        <f t="shared" si="20"/>
        <v>0.69902500000000001</v>
      </c>
      <c r="JS83" s="4">
        <f t="shared" si="21"/>
        <v>0.50327500000000003</v>
      </c>
      <c r="JT83" s="4">
        <f t="shared" si="22"/>
        <v>0.84677499999999994</v>
      </c>
      <c r="JU83" s="4">
        <f t="shared" si="23"/>
        <v>1.5322249999999999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k=10, r=0.5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k=10, r=0.5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k=15, r=0.5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k=10, r=0.5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k=50, r=0.5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r=0.5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r=0.5</v>
      </c>
    </row>
    <row r="84" spans="1:289" x14ac:dyDescent="0.2">
      <c r="A84" s="1" t="s">
        <v>77</v>
      </c>
      <c r="B84" s="4"/>
      <c r="C84" s="4"/>
      <c r="D84" s="4"/>
      <c r="E84" s="4"/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4"/>
      <c r="S84" s="4"/>
      <c r="T84" s="4"/>
      <c r="U84" s="4"/>
      <c r="V84" s="4"/>
      <c r="W84" s="4"/>
      <c r="X84" s="4"/>
      <c r="Y84" s="4"/>
      <c r="Z84" s="5"/>
      <c r="AA84" s="5"/>
      <c r="AB84" s="5"/>
      <c r="AC84" s="5"/>
      <c r="AD84" s="5"/>
      <c r="AE84" s="5"/>
      <c r="AF84" s="5"/>
      <c r="AG84" s="5"/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0.58230000000000004</v>
      </c>
      <c r="JO84" s="4">
        <f t="shared" si="17"/>
        <v>0.5934666666666667</v>
      </c>
      <c r="JP84" s="4">
        <f t="shared" si="18"/>
        <v>0.22575000000000003</v>
      </c>
      <c r="JQ84" s="4">
        <f t="shared" si="19"/>
        <v>1.9450000000000002E-2</v>
      </c>
      <c r="JR84" s="4">
        <f t="shared" si="20"/>
        <v>0.86101666666666665</v>
      </c>
      <c r="JS84" s="4">
        <f t="shared" si="21"/>
        <v>0.29070000000000001</v>
      </c>
      <c r="JT84" s="4">
        <f t="shared" si="22"/>
        <v>0.94268333333333343</v>
      </c>
      <c r="JU84" s="4">
        <f t="shared" si="23"/>
        <v>0.14309999999999998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r=0.5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r=0.5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r=0.5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r=0.5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k=20, r=0.5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r=0.5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k=10, r=0.5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k=50, r=0.5</v>
      </c>
    </row>
    <row r="85" spans="1:289" x14ac:dyDescent="0.2">
      <c r="A85" s="1" t="s">
        <v>78</v>
      </c>
      <c r="B85" s="4"/>
      <c r="C85" s="4"/>
      <c r="D85" s="4"/>
      <c r="E85" s="4"/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4"/>
      <c r="S85" s="4"/>
      <c r="T85" s="4"/>
      <c r="U85" s="4"/>
      <c r="V85" s="4"/>
      <c r="W85" s="4"/>
      <c r="X85" s="4"/>
      <c r="Y85" s="4"/>
      <c r="Z85" s="5"/>
      <c r="AA85" s="5"/>
      <c r="AB85" s="5"/>
      <c r="AC85" s="5"/>
      <c r="AD85" s="5"/>
      <c r="AE85" s="5"/>
      <c r="AF85" s="5"/>
      <c r="AG85" s="5"/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0.587225</v>
      </c>
      <c r="JO85" s="4">
        <f t="shared" si="17"/>
        <v>0.599275</v>
      </c>
      <c r="JP85" s="4">
        <f t="shared" si="18"/>
        <v>0.21412499999999998</v>
      </c>
      <c r="JQ85" s="4">
        <f t="shared" si="19"/>
        <v>1.9474999999999999E-2</v>
      </c>
      <c r="JR85" s="4">
        <f t="shared" si="20"/>
        <v>0.86370000000000002</v>
      </c>
      <c r="JS85" s="4">
        <f t="shared" si="21"/>
        <v>0.29085</v>
      </c>
      <c r="JT85" s="4">
        <f t="shared" si="22"/>
        <v>0.94309999999999994</v>
      </c>
      <c r="JU85" s="4">
        <f t="shared" si="23"/>
        <v>0.21507499999999999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r=0.5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r=0.5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r=0.5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r=0.5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k=10, r=0.5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r=0.5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k=10, r=0.5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r=0.5</v>
      </c>
    </row>
    <row r="86" spans="1:289" x14ac:dyDescent="0.2">
      <c r="A86" s="1" t="s">
        <v>79</v>
      </c>
      <c r="B86" s="4"/>
      <c r="C86" s="4"/>
      <c r="D86" s="4"/>
      <c r="E86" s="4"/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4"/>
      <c r="S86" s="4"/>
      <c r="T86" s="4"/>
      <c r="U86" s="4"/>
      <c r="V86" s="4"/>
      <c r="W86" s="4"/>
      <c r="X86" s="4"/>
      <c r="Y86" s="4"/>
      <c r="Z86" s="5"/>
      <c r="AA86" s="5"/>
      <c r="AB86" s="5"/>
      <c r="AC86" s="5"/>
      <c r="AD86" s="5"/>
      <c r="AE86" s="5"/>
      <c r="AF86" s="5"/>
      <c r="AG86" s="5"/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0.58352499999999996</v>
      </c>
      <c r="JO86" s="4">
        <f t="shared" si="17"/>
        <v>0.59370000000000001</v>
      </c>
      <c r="JP86" s="4">
        <f t="shared" si="18"/>
        <v>0.22057500000000002</v>
      </c>
      <c r="JQ86" s="4">
        <f t="shared" si="19"/>
        <v>1.9450000000000002E-2</v>
      </c>
      <c r="JR86" s="4">
        <f t="shared" si="20"/>
        <v>0.86169999999999991</v>
      </c>
      <c r="JS86" s="4">
        <f t="shared" si="21"/>
        <v>0.29047499999999998</v>
      </c>
      <c r="JT86" s="4">
        <f t="shared" si="22"/>
        <v>0.94309999999999994</v>
      </c>
      <c r="JU86" s="4">
        <f t="shared" si="23"/>
        <v>0.20962500000000001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r=0.5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r=0.5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r=0.5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r=0.5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k=10, r=0.5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r=0.5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k=10, r=0.5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r=0.5</v>
      </c>
    </row>
    <row r="87" spans="1:289" x14ac:dyDescent="0.2">
      <c r="A87" s="1" t="s">
        <v>80</v>
      </c>
      <c r="B87" s="4"/>
      <c r="C87" s="4"/>
      <c r="D87" s="4"/>
      <c r="E87" s="4"/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4"/>
      <c r="S87" s="4"/>
      <c r="T87" s="4"/>
      <c r="U87" s="4"/>
      <c r="V87" s="4"/>
      <c r="W87" s="4"/>
      <c r="X87" s="4"/>
      <c r="Y87" s="4"/>
      <c r="Z87" s="5"/>
      <c r="AA87" s="5"/>
      <c r="AB87" s="5"/>
      <c r="AC87" s="5"/>
      <c r="AD87" s="5"/>
      <c r="AE87" s="5"/>
      <c r="AF87" s="5"/>
      <c r="AG87" s="5"/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0.58951666666666658</v>
      </c>
      <c r="JO87" s="4">
        <f t="shared" si="17"/>
        <v>0.60938333333333328</v>
      </c>
      <c r="JP87" s="4">
        <f t="shared" si="18"/>
        <v>0.21831666666666669</v>
      </c>
      <c r="JQ87" s="4">
        <f t="shared" si="19"/>
        <v>1.0516666666666667E-2</v>
      </c>
      <c r="JR87" s="4">
        <f t="shared" si="20"/>
        <v>0.89066666666666672</v>
      </c>
      <c r="JS87" s="4">
        <f t="shared" si="21"/>
        <v>0.55481666666666662</v>
      </c>
      <c r="JT87" s="4">
        <f t="shared" si="22"/>
        <v>0.94296666666666662</v>
      </c>
      <c r="JU87" s="4">
        <f t="shared" si="23"/>
        <v>0.13013333333333332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r=0.5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r=0.5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r=0.5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k=15, r=0.5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r=0.5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k=20, r=0.5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k=10, r=0.5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r=0.5</v>
      </c>
    </row>
    <row r="88" spans="1:289" x14ac:dyDescent="0.2">
      <c r="A88" s="1" t="s">
        <v>81</v>
      </c>
      <c r="B88" s="4"/>
      <c r="C88" s="4"/>
      <c r="D88" s="4"/>
      <c r="E88" s="4"/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4"/>
      <c r="S88" s="4"/>
      <c r="T88" s="4"/>
      <c r="U88" s="4"/>
      <c r="V88" s="4"/>
      <c r="W88" s="4"/>
      <c r="X88" s="4"/>
      <c r="Y88" s="4"/>
      <c r="Z88" s="5"/>
      <c r="AA88" s="5"/>
      <c r="AB88" s="5"/>
      <c r="AC88" s="5"/>
      <c r="AD88" s="5"/>
      <c r="AE88" s="5"/>
      <c r="AF88" s="5"/>
      <c r="AG88" s="5"/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0.59032499999999999</v>
      </c>
      <c r="JO88" s="4">
        <f t="shared" si="17"/>
        <v>0.60804999999999998</v>
      </c>
      <c r="JP88" s="4">
        <f t="shared" si="18"/>
        <v>0.224075</v>
      </c>
      <c r="JQ88" s="4">
        <f t="shared" si="19"/>
        <v>1.0575000000000001E-2</v>
      </c>
      <c r="JR88" s="4">
        <f t="shared" si="20"/>
        <v>0.89112499999999994</v>
      </c>
      <c r="JS88" s="4">
        <f t="shared" si="21"/>
        <v>0.5524</v>
      </c>
      <c r="JT88" s="4">
        <f t="shared" si="22"/>
        <v>0.9399249999999999</v>
      </c>
      <c r="JU88" s="4">
        <f t="shared" si="23"/>
        <v>0.20827499999999999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r=0.5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r=0.5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r=0.5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k=5, r=0.5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k=10, r=0.5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k=50, r=0.5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k=10, r=0.5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r=0.5</v>
      </c>
    </row>
    <row r="89" spans="1:289" x14ac:dyDescent="0.2">
      <c r="A89" s="1" t="s">
        <v>82</v>
      </c>
      <c r="B89" s="4"/>
      <c r="C89" s="4"/>
      <c r="D89" s="4"/>
      <c r="E89" s="4"/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4"/>
      <c r="S89" s="4"/>
      <c r="T89" s="4"/>
      <c r="U89" s="4"/>
      <c r="V89" s="4"/>
      <c r="W89" s="4"/>
      <c r="X89" s="4"/>
      <c r="Y89" s="4"/>
      <c r="Z89" s="5"/>
      <c r="AA89" s="5"/>
      <c r="AB89" s="5"/>
      <c r="AC89" s="5"/>
      <c r="AD89" s="5"/>
      <c r="AE89" s="5"/>
      <c r="AF89" s="5"/>
      <c r="AG89" s="5"/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0.5880333333333333</v>
      </c>
      <c r="JO89" s="4">
        <f t="shared" si="17"/>
        <v>0.6075166666666667</v>
      </c>
      <c r="JP89" s="4">
        <f t="shared" si="18"/>
        <v>0.22368333333333335</v>
      </c>
      <c r="JQ89" s="4">
        <f t="shared" si="19"/>
        <v>1.0549999999999999E-2</v>
      </c>
      <c r="JR89" s="4">
        <f t="shared" si="20"/>
        <v>0.89058333333333339</v>
      </c>
      <c r="JS89" s="4">
        <f t="shared" si="21"/>
        <v>0.55328333333333335</v>
      </c>
      <c r="JT89" s="4">
        <f t="shared" si="22"/>
        <v>0.93975000000000009</v>
      </c>
      <c r="JU89" s="4">
        <f t="shared" si="23"/>
        <v>0.15226666666666666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r=0.5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r=0.5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r=0.5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k=5, r=0.5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k=10, r=0.5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k=20, r=0.5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k=10, r=0.5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r=0.5</v>
      </c>
    </row>
    <row r="90" spans="1:289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0.58873333333333333</v>
      </c>
      <c r="JO90" s="4">
        <f t="shared" ref="JO90" si="25">AVERAGEIFS(B90:JM90,metrics.rec,"MSE")</f>
        <v>0.6071333333333333</v>
      </c>
      <c r="JP90" s="4">
        <f t="shared" ref="JP90" si="26">AVERAGEIFS(B90:JM90,metrics.rec,"R")</f>
        <v>0.2258</v>
      </c>
      <c r="JQ90" s="4">
        <f t="shared" ref="JQ90" si="27">AVERAGEIFS(B90:JM90,metrics.rec,"Precision")</f>
        <v>1.0549999999999999E-2</v>
      </c>
      <c r="JR90" s="4">
        <f t="shared" ref="JR90" si="28">AVERAGEIFS(B90:JM90,metrics.rec,"Recall")</f>
        <v>0.8902833333333332</v>
      </c>
      <c r="JS90" s="4">
        <f t="shared" ref="JS90" si="29">AVERAGEIFS(B90:JM90,metrics.rec,"Coverage")</f>
        <v>0.55294999999999994</v>
      </c>
      <c r="JT90" s="4">
        <f t="shared" ref="JT90" si="30">AVERAGEIFS(B90:JM90,metrics.rec,"Recatio")</f>
        <v>0.93975000000000009</v>
      </c>
      <c r="JU90" s="4">
        <f t="shared" ref="JU90" si="31">AVERAGEIFS(B90:JM90,metrics.rec,"Time")</f>
        <v>0.14766666666666667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r=0.5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r=0.5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r=0.5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k=5, r=0.5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k=10, r=0.5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k=20, r=0.5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k=10, r=0.5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r=0.5</v>
      </c>
    </row>
    <row r="91" spans="1:289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0.58909999999999996</v>
      </c>
      <c r="JO91" s="4">
        <f t="shared" ref="JO91" si="33">AVERAGEIFS(B91:JM91,metrics.rec,"MSE")</f>
        <v>0.60806666666666664</v>
      </c>
      <c r="JP91" s="4">
        <f t="shared" ref="JP91" si="34">AVERAGEIFS(B91:JM91,metrics.rec,"R")</f>
        <v>0.22434999999999997</v>
      </c>
      <c r="JQ91" s="4">
        <f t="shared" ref="JQ91" si="35">AVERAGEIFS(B91:JM91,metrics.rec,"Precision")</f>
        <v>1.0549999999999999E-2</v>
      </c>
      <c r="JR91" s="4">
        <f t="shared" ref="JR91" si="36">AVERAGEIFS(B91:JM91,metrics.rec,"Recall")</f>
        <v>0.89036666666666653</v>
      </c>
      <c r="JS91" s="4">
        <f t="shared" ref="JS91" si="37">AVERAGEIFS(B91:JM91,metrics.rec,"Coverage")</f>
        <v>0.55328333333333335</v>
      </c>
      <c r="JT91" s="4">
        <f t="shared" ref="JT91" si="38">AVERAGEIFS(B91:JM91,metrics.rec,"Recatio")</f>
        <v>0.93975000000000009</v>
      </c>
      <c r="JU91" s="4">
        <f t="shared" ref="JU91" si="39">AVERAGEIFS(B91:JM91,metrics.rec,"Time")</f>
        <v>0.14023333333333335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r=0.5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r=0.5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r=0.5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k=5, r=0.5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k=10, r=0.5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k=20, r=0.5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k=10, r=0.5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k=10, r=0.5</v>
      </c>
    </row>
    <row r="92" spans="1:289" x14ac:dyDescent="0.2">
      <c r="A92" s="1" t="s">
        <v>83</v>
      </c>
      <c r="B92" s="4"/>
      <c r="C92" s="4"/>
      <c r="D92" s="4"/>
      <c r="E92" s="4"/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4"/>
      <c r="S92" s="4"/>
      <c r="T92" s="4"/>
      <c r="U92" s="4"/>
      <c r="V92" s="4"/>
      <c r="W92" s="4"/>
      <c r="X92" s="4"/>
      <c r="Y92" s="4"/>
      <c r="Z92" s="5"/>
      <c r="AA92" s="5"/>
      <c r="AB92" s="5"/>
      <c r="AC92" s="5"/>
      <c r="AD92" s="5"/>
      <c r="AE92" s="5"/>
      <c r="AF92" s="5"/>
      <c r="AG92" s="5"/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0.58908333333333329</v>
      </c>
      <c r="JO92" s="4">
        <f t="shared" si="17"/>
        <v>0.60731666666666662</v>
      </c>
      <c r="JP92" s="4">
        <f t="shared" si="18"/>
        <v>0.22519999999999998</v>
      </c>
      <c r="JQ92" s="4">
        <f t="shared" si="19"/>
        <v>1.0549999999999999E-2</v>
      </c>
      <c r="JR92" s="4">
        <f t="shared" si="20"/>
        <v>0.8901</v>
      </c>
      <c r="JS92" s="4">
        <f t="shared" si="21"/>
        <v>0.55337499999999995</v>
      </c>
      <c r="JT92" s="4">
        <f t="shared" si="22"/>
        <v>0.93976666666666675</v>
      </c>
      <c r="JU92" s="4">
        <f t="shared" si="23"/>
        <v>0.14826666666666669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r=0.5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r=0.5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r=0.5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k=5, r=0.5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k=10, r=0.5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k=20, r=0.5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k=10, r=0.5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k=50, r=0.5</v>
      </c>
    </row>
    <row r="93" spans="1:289" x14ac:dyDescent="0.2">
      <c r="A93" s="1" t="s">
        <v>84</v>
      </c>
      <c r="B93" s="4"/>
      <c r="C93" s="4"/>
      <c r="D93" s="4"/>
      <c r="E93" s="4"/>
      <c r="F93" s="4"/>
      <c r="G93" s="4"/>
      <c r="H93" s="4"/>
      <c r="I93" s="4"/>
      <c r="J93" s="5"/>
      <c r="K93" s="5"/>
      <c r="L93" s="5"/>
      <c r="M93" s="5"/>
      <c r="N93" s="5"/>
      <c r="O93" s="5"/>
      <c r="P93" s="5"/>
      <c r="Q93" s="5"/>
      <c r="R93" s="4"/>
      <c r="S93" s="4"/>
      <c r="T93" s="4"/>
      <c r="U93" s="4"/>
      <c r="V93" s="4"/>
      <c r="W93" s="4"/>
      <c r="X93" s="4"/>
      <c r="Y93" s="4"/>
      <c r="Z93" s="5"/>
      <c r="AA93" s="5"/>
      <c r="AB93" s="5"/>
      <c r="AC93" s="5"/>
      <c r="AD93" s="5"/>
      <c r="AE93" s="5"/>
      <c r="AF93" s="5"/>
      <c r="AG93" s="5"/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0.604375</v>
      </c>
      <c r="JO93" s="4">
        <f t="shared" si="17"/>
        <v>0.63372500000000009</v>
      </c>
      <c r="JP93" s="4">
        <f t="shared" si="18"/>
        <v>0.20872499999999999</v>
      </c>
      <c r="JQ93" s="4">
        <f t="shared" si="19"/>
        <v>8.0749999999999988E-3</v>
      </c>
      <c r="JR93" s="4">
        <f t="shared" si="20"/>
        <v>0.89302499999999996</v>
      </c>
      <c r="JS93" s="4">
        <f t="shared" si="21"/>
        <v>0.72552499999999998</v>
      </c>
      <c r="JT93" s="4">
        <f t="shared" si="22"/>
        <v>0.9461750000000001</v>
      </c>
      <c r="JU93" s="4">
        <f t="shared" si="23"/>
        <v>0.29704999999999998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r=0.5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r=0.5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r=0.5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k=5, r=0.5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k=10, r=0.5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k=10, r=0.5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k=10, r=0.5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k=10, r=0.5</v>
      </c>
    </row>
    <row r="94" spans="1:289" x14ac:dyDescent="0.2">
      <c r="A94" s="1" t="s">
        <v>85</v>
      </c>
      <c r="B94" s="4"/>
      <c r="C94" s="4"/>
      <c r="D94" s="4"/>
      <c r="E94" s="4"/>
      <c r="F94" s="4"/>
      <c r="G94" s="4"/>
      <c r="H94" s="4"/>
      <c r="I94" s="4"/>
      <c r="J94" s="5"/>
      <c r="K94" s="5"/>
      <c r="L94" s="5"/>
      <c r="M94" s="5"/>
      <c r="N94" s="5"/>
      <c r="O94" s="5"/>
      <c r="P94" s="5"/>
      <c r="Q94" s="5"/>
      <c r="R94" s="4"/>
      <c r="S94" s="4"/>
      <c r="T94" s="4"/>
      <c r="U94" s="4"/>
      <c r="V94" s="4"/>
      <c r="W94" s="4"/>
      <c r="X94" s="4"/>
      <c r="Y94" s="4"/>
      <c r="Z94" s="5"/>
      <c r="AA94" s="5"/>
      <c r="AB94" s="5"/>
      <c r="AC94" s="5"/>
      <c r="AD94" s="5"/>
      <c r="AE94" s="5"/>
      <c r="AF94" s="5"/>
      <c r="AG94" s="5"/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0.59240000000000004</v>
      </c>
      <c r="JO94" s="4">
        <f t="shared" si="17"/>
        <v>0.61319999999999997</v>
      </c>
      <c r="JP94" s="4">
        <f t="shared" si="18"/>
        <v>0.21212500000000001</v>
      </c>
      <c r="JQ94" s="4">
        <f t="shared" si="19"/>
        <v>1.0525000000000001E-2</v>
      </c>
      <c r="JR94" s="4">
        <f t="shared" si="20"/>
        <v>0.89292499999999997</v>
      </c>
      <c r="JS94" s="4">
        <f t="shared" si="21"/>
        <v>0.556975</v>
      </c>
      <c r="JT94" s="4">
        <f t="shared" si="22"/>
        <v>0.94359999999999999</v>
      </c>
      <c r="JU94" s="4">
        <f t="shared" si="23"/>
        <v>0.22259999999999999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r=0.5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r=0.5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r=0.5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k=15, r=0.5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k=10, r=0.5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k=50, r=0.5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k=10, r=0.5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k=10, r=0.5</v>
      </c>
    </row>
    <row r="95" spans="1:289" x14ac:dyDescent="0.2">
      <c r="A95" s="1" t="s">
        <v>86</v>
      </c>
      <c r="B95" s="4"/>
      <c r="C95" s="4"/>
      <c r="D95" s="4"/>
      <c r="E95" s="4"/>
      <c r="F95" s="4"/>
      <c r="G95" s="4"/>
      <c r="H95" s="4"/>
      <c r="I95" s="4"/>
      <c r="J95" s="5"/>
      <c r="K95" s="5"/>
      <c r="L95" s="5"/>
      <c r="M95" s="5"/>
      <c r="N95" s="5"/>
      <c r="O95" s="5"/>
      <c r="P95" s="5"/>
      <c r="Q95" s="5"/>
      <c r="R95" s="4"/>
      <c r="S95" s="4"/>
      <c r="T95" s="4"/>
      <c r="U95" s="4"/>
      <c r="V95" s="4"/>
      <c r="W95" s="4"/>
      <c r="X95" s="4"/>
      <c r="Y95" s="4"/>
      <c r="Z95" s="5"/>
      <c r="AA95" s="5"/>
      <c r="AB95" s="5"/>
      <c r="AC95" s="5"/>
      <c r="AD95" s="5"/>
      <c r="AE95" s="5"/>
      <c r="AF95" s="5"/>
      <c r="AG95" s="5"/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0.58975</v>
      </c>
      <c r="JO95" s="4">
        <f t="shared" si="17"/>
        <v>0.60992499999999994</v>
      </c>
      <c r="JP95" s="4">
        <f t="shared" si="18"/>
        <v>0.21752500000000002</v>
      </c>
      <c r="JQ95" s="4">
        <f t="shared" si="19"/>
        <v>1.0525000000000001E-2</v>
      </c>
      <c r="JR95" s="4">
        <f t="shared" si="20"/>
        <v>0.89122499999999993</v>
      </c>
      <c r="JS95" s="4">
        <f t="shared" si="21"/>
        <v>0.55432499999999996</v>
      </c>
      <c r="JT95" s="4">
        <f t="shared" si="22"/>
        <v>0.94000000000000006</v>
      </c>
      <c r="JU95" s="4">
        <f t="shared" si="23"/>
        <v>0.214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r=0.5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r=0.5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r=0.5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k=15, r=0.5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r=0.5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k=50, r=0.5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k=10, r=0.5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k=10, r=0.5</v>
      </c>
    </row>
    <row r="96" spans="1:289" x14ac:dyDescent="0.2">
      <c r="A96" s="1" t="s">
        <v>87</v>
      </c>
      <c r="B96" s="4"/>
      <c r="C96" s="4"/>
      <c r="D96" s="4"/>
      <c r="E96" s="4"/>
      <c r="F96" s="4"/>
      <c r="G96" s="4"/>
      <c r="H96" s="4"/>
      <c r="I96" s="4"/>
      <c r="J96" s="5"/>
      <c r="K96" s="5"/>
      <c r="L96" s="5"/>
      <c r="M96" s="5"/>
      <c r="N96" s="5"/>
      <c r="O96" s="5"/>
      <c r="P96" s="5"/>
      <c r="Q96" s="5"/>
      <c r="R96" s="4"/>
      <c r="S96" s="4"/>
      <c r="T96" s="4"/>
      <c r="U96" s="4"/>
      <c r="V96" s="4"/>
      <c r="W96" s="4"/>
      <c r="X96" s="4"/>
      <c r="Y96" s="4"/>
      <c r="Z96" s="5"/>
      <c r="AA96" s="5"/>
      <c r="AB96" s="5"/>
      <c r="AC96" s="5"/>
      <c r="AD96" s="5"/>
      <c r="AE96" s="5"/>
      <c r="AF96" s="5"/>
      <c r="AG96" s="5"/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0.59206666666666674</v>
      </c>
      <c r="JO96" s="4">
        <f t="shared" si="17"/>
        <v>0.61598333333333333</v>
      </c>
      <c r="JP96" s="4">
        <f t="shared" si="18"/>
        <v>0.21881666666666669</v>
      </c>
      <c r="JQ96" s="4">
        <f t="shared" si="19"/>
        <v>8.0833333333333313E-3</v>
      </c>
      <c r="JR96" s="4">
        <f t="shared" si="20"/>
        <v>0.89883333333333326</v>
      </c>
      <c r="JS96" s="4">
        <f t="shared" si="21"/>
        <v>0.72907500000000003</v>
      </c>
      <c r="JT96" s="4">
        <f t="shared" si="22"/>
        <v>0.94574999999999998</v>
      </c>
      <c r="JU96" s="4">
        <f t="shared" si="23"/>
        <v>0.14941666666666667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r=0.5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r=0.5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k=5, r=0.5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r=0.5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k=50, r=0.5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k=10, r=0.5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k=100, r=0.5</v>
      </c>
    </row>
    <row r="97" spans="1:289" x14ac:dyDescent="0.2">
      <c r="A97" s="1" t="s">
        <v>88</v>
      </c>
      <c r="B97" s="4"/>
      <c r="C97" s="4"/>
      <c r="D97" s="4"/>
      <c r="E97" s="4"/>
      <c r="F97" s="4"/>
      <c r="G97" s="4"/>
      <c r="H97" s="4"/>
      <c r="I97" s="4"/>
      <c r="J97" s="5"/>
      <c r="K97" s="5"/>
      <c r="L97" s="5"/>
      <c r="M97" s="5"/>
      <c r="N97" s="5"/>
      <c r="O97" s="5"/>
      <c r="P97" s="5"/>
      <c r="Q97" s="5"/>
      <c r="R97" s="4"/>
      <c r="S97" s="4"/>
      <c r="T97" s="4"/>
      <c r="U97" s="4"/>
      <c r="V97" s="4"/>
      <c r="W97" s="4"/>
      <c r="X97" s="4"/>
      <c r="Y97" s="4"/>
      <c r="Z97" s="5"/>
      <c r="AA97" s="5"/>
      <c r="AB97" s="5"/>
      <c r="AC97" s="5"/>
      <c r="AD97" s="5"/>
      <c r="AE97" s="5"/>
      <c r="AF97" s="5"/>
      <c r="AG97" s="5"/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0.5907</v>
      </c>
      <c r="JO97" s="4">
        <f t="shared" si="17"/>
        <v>0.61548333333333327</v>
      </c>
      <c r="JP97" s="4">
        <f t="shared" si="18"/>
        <v>0.22298333333333331</v>
      </c>
      <c r="JQ97" s="4">
        <f t="shared" si="19"/>
        <v>8.0833333333333313E-3</v>
      </c>
      <c r="JR97" s="4">
        <f t="shared" si="20"/>
        <v>0.8979166666666667</v>
      </c>
      <c r="JS97" s="4">
        <f t="shared" si="21"/>
        <v>0.72777500000000006</v>
      </c>
      <c r="JT97" s="4">
        <f t="shared" si="22"/>
        <v>0.94574999999999998</v>
      </c>
      <c r="JU97" s="4">
        <f t="shared" si="23"/>
        <v>0.14073333333333335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r=0.5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r=0.5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k=5, r=0.5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k=10, r=0.5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k=50, r=0.5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k=10, r=0.5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k=100, r=0.5</v>
      </c>
    </row>
    <row r="98" spans="1:289" x14ac:dyDescent="0.2">
      <c r="A98" s="1" t="s">
        <v>89</v>
      </c>
      <c r="B98" s="4"/>
      <c r="C98" s="4"/>
      <c r="D98" s="4"/>
      <c r="E98" s="4"/>
      <c r="F98" s="4"/>
      <c r="G98" s="4"/>
      <c r="H98" s="4"/>
      <c r="I98" s="4"/>
      <c r="J98" s="5"/>
      <c r="K98" s="5"/>
      <c r="L98" s="5"/>
      <c r="M98" s="5"/>
      <c r="N98" s="5"/>
      <c r="O98" s="5"/>
      <c r="P98" s="5"/>
      <c r="Q98" s="5"/>
      <c r="R98" s="4"/>
      <c r="S98" s="4"/>
      <c r="T98" s="4"/>
      <c r="U98" s="4"/>
      <c r="V98" s="4"/>
      <c r="W98" s="4"/>
      <c r="X98" s="4"/>
      <c r="Y98" s="4"/>
      <c r="Z98" s="5"/>
      <c r="AA98" s="5"/>
      <c r="AB98" s="5"/>
      <c r="AC98" s="5"/>
      <c r="AD98" s="5"/>
      <c r="AE98" s="5"/>
      <c r="AF98" s="5"/>
      <c r="AG98" s="5"/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0.59635000000000005</v>
      </c>
      <c r="JO98" s="4">
        <f t="shared" si="17"/>
        <v>0.62275000000000003</v>
      </c>
      <c r="JP98" s="4">
        <f t="shared" si="18"/>
        <v>0.21233333333333335</v>
      </c>
      <c r="JQ98" s="4">
        <f t="shared" si="19"/>
        <v>8.2166666666666673E-3</v>
      </c>
      <c r="JR98" s="4">
        <f t="shared" si="20"/>
        <v>0.90056666666666663</v>
      </c>
      <c r="JS98" s="4">
        <f t="shared" si="21"/>
        <v>0.71936666666666671</v>
      </c>
      <c r="JT98" s="4">
        <f t="shared" si="22"/>
        <v>0.94574999999999998</v>
      </c>
      <c r="JU98" s="4">
        <f t="shared" si="23"/>
        <v>0.12426666666666665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r=0.5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r=0.5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k=20, r=0.5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k=10, r=0.5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k=10, r=0.5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k=10, r=0.5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k=100, r=0.5</v>
      </c>
    </row>
    <row r="99" spans="1:289" x14ac:dyDescent="0.2">
      <c r="A99" s="1" t="s">
        <v>90</v>
      </c>
      <c r="B99" s="4"/>
      <c r="C99" s="4"/>
      <c r="D99" s="4"/>
      <c r="E99" s="4"/>
      <c r="F99" s="4"/>
      <c r="G99" s="4"/>
      <c r="H99" s="4"/>
      <c r="I99" s="4"/>
      <c r="J99" s="5"/>
      <c r="K99" s="5"/>
      <c r="L99" s="5"/>
      <c r="M99" s="5"/>
      <c r="N99" s="5"/>
      <c r="O99" s="5"/>
      <c r="P99" s="5"/>
      <c r="Q99" s="5"/>
      <c r="R99" s="4"/>
      <c r="S99" s="4"/>
      <c r="T99" s="4"/>
      <c r="U99" s="4"/>
      <c r="V99" s="4"/>
      <c r="W99" s="4"/>
      <c r="X99" s="4"/>
      <c r="Y99" s="4"/>
      <c r="Z99" s="5"/>
      <c r="AA99" s="5"/>
      <c r="AB99" s="5"/>
      <c r="AC99" s="5"/>
      <c r="AD99" s="5"/>
      <c r="AE99" s="5"/>
      <c r="AF99" s="5"/>
      <c r="AG99" s="5"/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0.59193333333333342</v>
      </c>
      <c r="JO99" s="4">
        <f t="shared" si="17"/>
        <v>0.61654999999999993</v>
      </c>
      <c r="JP99" s="4">
        <f t="shared" si="18"/>
        <v>0.2202833333333333</v>
      </c>
      <c r="JQ99" s="4">
        <f t="shared" si="19"/>
        <v>8.0833333333333313E-3</v>
      </c>
      <c r="JR99" s="4">
        <f t="shared" si="20"/>
        <v>0.89783333333333337</v>
      </c>
      <c r="JS99" s="4">
        <f t="shared" si="21"/>
        <v>0.72931666666666661</v>
      </c>
      <c r="JT99" s="4">
        <f t="shared" si="22"/>
        <v>0.94574999999999998</v>
      </c>
      <c r="JU99" s="4">
        <f t="shared" si="23"/>
        <v>0.14455000000000004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r=0.5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r=0.5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k=5, r=0.5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r=0.5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r=0.5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k=10, r=0.5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k=10, r=0.5</v>
      </c>
    </row>
    <row r="100" spans="1:289" x14ac:dyDescent="0.2">
      <c r="A100" s="1" t="s">
        <v>91</v>
      </c>
      <c r="B100" s="4"/>
      <c r="C100" s="4"/>
      <c r="D100" s="4"/>
      <c r="E100" s="4"/>
      <c r="F100" s="4"/>
      <c r="G100" s="4"/>
      <c r="H100" s="4"/>
      <c r="I100" s="4"/>
      <c r="J100" s="5"/>
      <c r="K100" s="5"/>
      <c r="L100" s="5"/>
      <c r="M100" s="5"/>
      <c r="N100" s="5"/>
      <c r="O100" s="5"/>
      <c r="P100" s="5"/>
      <c r="Q100" s="5"/>
      <c r="R100" s="4"/>
      <c r="S100" s="4"/>
      <c r="T100" s="4"/>
      <c r="U100" s="4"/>
      <c r="V100" s="4"/>
      <c r="W100" s="4"/>
      <c r="X100" s="4"/>
      <c r="Y100" s="4"/>
      <c r="Z100" s="5"/>
      <c r="AA100" s="5"/>
      <c r="AB100" s="5"/>
      <c r="AC100" s="5"/>
      <c r="AD100" s="5"/>
      <c r="AE100" s="5"/>
      <c r="AF100" s="5"/>
      <c r="AG100" s="5"/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0.59093333333333342</v>
      </c>
      <c r="JO100" s="4">
        <f t="shared" si="17"/>
        <v>0.61399999999999999</v>
      </c>
      <c r="JP100" s="4">
        <f t="shared" si="18"/>
        <v>0.22238333333333335</v>
      </c>
      <c r="JQ100" s="4">
        <f t="shared" si="19"/>
        <v>8.0833333333333313E-3</v>
      </c>
      <c r="JR100" s="4">
        <f t="shared" si="20"/>
        <v>0.89596666666666669</v>
      </c>
      <c r="JS100" s="4">
        <f t="shared" si="21"/>
        <v>0.72738333333333338</v>
      </c>
      <c r="JT100" s="4">
        <f t="shared" si="22"/>
        <v>0.94574999999999998</v>
      </c>
      <c r="JU100" s="4">
        <f t="shared" si="23"/>
        <v>0.1239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r=0.5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r=0.5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k=5, r=0.5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k=10, r=0.5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k=10, r=0.5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k=10, r=0.5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k=10, r=0.5</v>
      </c>
    </row>
    <row r="101" spans="1:289" x14ac:dyDescent="0.2">
      <c r="A101" s="1" t="s">
        <v>92</v>
      </c>
      <c r="B101" s="4"/>
      <c r="C101" s="4"/>
      <c r="D101" s="4"/>
      <c r="E101" s="4"/>
      <c r="F101" s="4"/>
      <c r="G101" s="4"/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4"/>
      <c r="S101" s="4"/>
      <c r="T101" s="4"/>
      <c r="U101" s="4"/>
      <c r="V101" s="4"/>
      <c r="W101" s="4"/>
      <c r="X101" s="4"/>
      <c r="Y101" s="4"/>
      <c r="Z101" s="5"/>
      <c r="AA101" s="5"/>
      <c r="AB101" s="5"/>
      <c r="AC101" s="5"/>
      <c r="AD101" s="5"/>
      <c r="AE101" s="5"/>
      <c r="AF101" s="5"/>
      <c r="AG101" s="5"/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0.58921666666666661</v>
      </c>
      <c r="JO101" s="4">
        <f t="shared" si="17"/>
        <v>0.61498333333333344</v>
      </c>
      <c r="JP101" s="4">
        <f t="shared" si="18"/>
        <v>0.2242666666666667</v>
      </c>
      <c r="JQ101" s="4">
        <f t="shared" si="19"/>
        <v>8.0833333333333313E-3</v>
      </c>
      <c r="JR101" s="4">
        <f t="shared" si="20"/>
        <v>0.89385000000000003</v>
      </c>
      <c r="JS101" s="4">
        <f t="shared" si="21"/>
        <v>0.72499999999999998</v>
      </c>
      <c r="JT101" s="4">
        <f t="shared" si="22"/>
        <v>0.94574999999999998</v>
      </c>
      <c r="JU101" s="4">
        <f t="shared" si="23"/>
        <v>0.12513333333333332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r=0.5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r=0.5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r=0.5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k=5, r=0.5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k=10, r=0.5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r=0.5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k=10, r=0.5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k=100, r=0.5</v>
      </c>
    </row>
    <row r="102" spans="1:289" x14ac:dyDescent="0.2">
      <c r="A102" s="1" t="s">
        <v>93</v>
      </c>
      <c r="B102" s="4"/>
      <c r="C102" s="4"/>
      <c r="D102" s="4"/>
      <c r="E102" s="4"/>
      <c r="F102" s="4"/>
      <c r="G102" s="4"/>
      <c r="H102" s="4"/>
      <c r="I102" s="4"/>
      <c r="J102" s="5"/>
      <c r="K102" s="5"/>
      <c r="L102" s="5"/>
      <c r="M102" s="5"/>
      <c r="N102" s="5"/>
      <c r="O102" s="5"/>
      <c r="P102" s="5"/>
      <c r="Q102" s="5"/>
      <c r="R102" s="4"/>
      <c r="S102" s="4"/>
      <c r="T102" s="4"/>
      <c r="U102" s="4"/>
      <c r="V102" s="4"/>
      <c r="W102" s="4"/>
      <c r="X102" s="4"/>
      <c r="Y102" s="4"/>
      <c r="Z102" s="5"/>
      <c r="AA102" s="5"/>
      <c r="AB102" s="5"/>
      <c r="AC102" s="5"/>
      <c r="AD102" s="5"/>
      <c r="AE102" s="5"/>
      <c r="AF102" s="5"/>
      <c r="AG102" s="5"/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0.59140000000000004</v>
      </c>
      <c r="JO102" s="4">
        <f t="shared" si="17"/>
        <v>0.61748333333333327</v>
      </c>
      <c r="JP102" s="4">
        <f t="shared" si="18"/>
        <v>0.2213333333333333</v>
      </c>
      <c r="JQ102" s="4">
        <f t="shared" si="19"/>
        <v>8.0833333333333313E-3</v>
      </c>
      <c r="JR102" s="4">
        <f t="shared" si="20"/>
        <v>0.89784999999999993</v>
      </c>
      <c r="JS102" s="4">
        <f t="shared" si="21"/>
        <v>0.72906666666666664</v>
      </c>
      <c r="JT102" s="4">
        <f t="shared" si="22"/>
        <v>0.94574999999999998</v>
      </c>
      <c r="JU102" s="4">
        <f t="shared" si="23"/>
        <v>0.154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r=0.5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r=0.5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k=5, r=0.5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k=10, r=0.5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r=0.5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k=10, r=0.5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k=100, r=0.5</v>
      </c>
    </row>
    <row r="103" spans="1:289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0.58740000000000003</v>
      </c>
      <c r="JO103" s="4">
        <f t="shared" ref="JO103" si="41">AVERAGEIFS(B103:JM103,metrics.rec,"MSE")</f>
        <v>0.60803333333333331</v>
      </c>
      <c r="JP103" s="4">
        <f t="shared" ref="JP103" si="42">AVERAGEIFS(B103:JM103,metrics.rec,"R")</f>
        <v>0.22426666666666664</v>
      </c>
      <c r="JQ103" s="4">
        <f t="shared" ref="JQ103" si="43">AVERAGEIFS(B103:JM103,metrics.rec,"Precision")</f>
        <v>1.0549999999999999E-2</v>
      </c>
      <c r="JR103" s="4">
        <f t="shared" ref="JR103" si="44">AVERAGEIFS(B103:JM103,metrics.rec,"Recall")</f>
        <v>0.88790000000000002</v>
      </c>
      <c r="JS103" s="4">
        <f t="shared" ref="JS103" si="45">AVERAGEIFS(B103:JM103,metrics.rec,"Coverage")</f>
        <v>0.55161666666666664</v>
      </c>
      <c r="JT103" s="4">
        <f t="shared" ref="JT103" si="46">AVERAGEIFS(B103:JM103,metrics.rec,"Recatio")</f>
        <v>0.93976666666666675</v>
      </c>
      <c r="JU103" s="4">
        <f t="shared" ref="JU103" si="47">AVERAGEIFS(B103:JM103,metrics.rec,"Time")</f>
        <v>0.12009999999999998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r=0.5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r=0.5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r=0.5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k=5, r=0.5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k=10, r=0.5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k=20, r=0.5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k=10, r=0.5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k=10, r=0.5</v>
      </c>
    </row>
    <row r="104" spans="1:289" x14ac:dyDescent="0.2">
      <c r="A104" s="1" t="s">
        <v>225</v>
      </c>
      <c r="B104" s="4"/>
      <c r="C104" s="4"/>
      <c r="D104" s="4"/>
      <c r="E104" s="4"/>
      <c r="F104" s="4"/>
      <c r="G104" s="4"/>
      <c r="H104" s="4"/>
      <c r="I104" s="4"/>
      <c r="J104" s="5"/>
      <c r="K104" s="5"/>
      <c r="L104" s="5"/>
      <c r="M104" s="5"/>
      <c r="N104" s="5"/>
      <c r="O104" s="5"/>
      <c r="P104" s="5"/>
      <c r="Q104" s="5"/>
      <c r="R104" s="4"/>
      <c r="S104" s="4"/>
      <c r="T104" s="4"/>
      <c r="U104" s="4"/>
      <c r="V104" s="4"/>
      <c r="W104" s="4"/>
      <c r="X104" s="4"/>
      <c r="Y104" s="4"/>
      <c r="Z104" s="5"/>
      <c r="AA104" s="5"/>
      <c r="AB104" s="5"/>
      <c r="AC104" s="5"/>
      <c r="AD104" s="5"/>
      <c r="AE104" s="5"/>
      <c r="AF104" s="5"/>
      <c r="AG104" s="5"/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0.59262499999999996</v>
      </c>
      <c r="JO104" s="4">
        <f t="shared" si="17"/>
        <v>0.61227500000000001</v>
      </c>
      <c r="JP104" s="4">
        <f t="shared" si="18"/>
        <v>0.20847499999999999</v>
      </c>
      <c r="JQ104" s="4">
        <f t="shared" si="19"/>
        <v>1.055E-2</v>
      </c>
      <c r="JR104" s="4">
        <f t="shared" si="20"/>
        <v>0.89264999999999994</v>
      </c>
      <c r="JS104" s="4">
        <f t="shared" si="21"/>
        <v>0.55417499999999997</v>
      </c>
      <c r="JT104" s="4">
        <f t="shared" si="22"/>
        <v>0.93987500000000002</v>
      </c>
      <c r="JU104" s="4">
        <f t="shared" si="23"/>
        <v>0.208175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r=0.5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r=0.5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k=5, r=0.5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r=0.5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k=50, r=0.5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k=10, r=0.5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k=10, r=0.5</v>
      </c>
    </row>
    <row r="105" spans="1:289" x14ac:dyDescent="0.2">
      <c r="A105" s="1" t="s">
        <v>94</v>
      </c>
      <c r="B105" s="4"/>
      <c r="C105" s="4"/>
      <c r="D105" s="4"/>
      <c r="E105" s="4"/>
      <c r="F105" s="4"/>
      <c r="G105" s="4"/>
      <c r="H105" s="4"/>
      <c r="I105" s="4"/>
      <c r="J105" s="5"/>
      <c r="K105" s="5"/>
      <c r="L105" s="5"/>
      <c r="M105" s="5"/>
      <c r="N105" s="5"/>
      <c r="O105" s="5"/>
      <c r="P105" s="5"/>
      <c r="Q105" s="5"/>
      <c r="R105" s="4"/>
      <c r="S105" s="4"/>
      <c r="T105" s="4"/>
      <c r="U105" s="4"/>
      <c r="V105" s="4"/>
      <c r="W105" s="4"/>
      <c r="X105" s="4"/>
      <c r="Y105" s="4"/>
      <c r="Z105" s="5"/>
      <c r="AA105" s="5"/>
      <c r="AB105" s="5"/>
      <c r="AC105" s="5"/>
      <c r="AD105" s="5"/>
      <c r="AE105" s="5"/>
      <c r="AF105" s="5"/>
      <c r="AG105" s="5"/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0.58901666666666663</v>
      </c>
      <c r="JO105" s="4">
        <f t="shared" si="17"/>
        <v>0.60813333333333341</v>
      </c>
      <c r="JP105" s="4">
        <f t="shared" si="18"/>
        <v>0.21968333333333334</v>
      </c>
      <c r="JQ105" s="4">
        <f t="shared" si="19"/>
        <v>1.0516666666666667E-2</v>
      </c>
      <c r="JR105" s="4">
        <f t="shared" si="20"/>
        <v>0.89088333333333336</v>
      </c>
      <c r="JS105" s="4">
        <f t="shared" si="21"/>
        <v>0.55482500000000001</v>
      </c>
      <c r="JT105" s="4">
        <f t="shared" si="22"/>
        <v>0.93976666666666675</v>
      </c>
      <c r="JU105" s="4">
        <f t="shared" si="23"/>
        <v>0.13005000000000003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r=0.5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r=0.5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r=0.5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k=15, r=0.5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k=10, r=0.5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r=0.5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k=10, r=0.5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k=100, r=0.5</v>
      </c>
    </row>
    <row r="106" spans="1:289" x14ac:dyDescent="0.2">
      <c r="A106" s="1" t="s">
        <v>95</v>
      </c>
      <c r="B106" s="4"/>
      <c r="C106" s="4"/>
      <c r="D106" s="4"/>
      <c r="E106" s="4"/>
      <c r="F106" s="4"/>
      <c r="G106" s="4"/>
      <c r="H106" s="4"/>
      <c r="I106" s="4"/>
      <c r="J106" s="5"/>
      <c r="K106" s="5"/>
      <c r="L106" s="5"/>
      <c r="M106" s="5"/>
      <c r="N106" s="5"/>
      <c r="O106" s="5"/>
      <c r="P106" s="5"/>
      <c r="Q106" s="5"/>
      <c r="R106" s="4"/>
      <c r="S106" s="4"/>
      <c r="T106" s="4"/>
      <c r="U106" s="4"/>
      <c r="V106" s="4"/>
      <c r="W106" s="4"/>
      <c r="X106" s="4"/>
      <c r="Y106" s="4"/>
      <c r="Z106" s="5"/>
      <c r="AA106" s="5"/>
      <c r="AB106" s="5"/>
      <c r="AC106" s="5"/>
      <c r="AD106" s="5"/>
      <c r="AE106" s="5"/>
      <c r="AF106" s="5"/>
      <c r="AG106" s="5"/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0.59242499999999998</v>
      </c>
      <c r="JO106" s="4">
        <f t="shared" si="17"/>
        <v>0.61062499999999997</v>
      </c>
      <c r="JP106" s="4">
        <f t="shared" si="18"/>
        <v>0.21760000000000002</v>
      </c>
      <c r="JQ106" s="4">
        <f t="shared" si="19"/>
        <v>1.065E-2</v>
      </c>
      <c r="JR106" s="4">
        <f t="shared" si="20"/>
        <v>0.89190000000000003</v>
      </c>
      <c r="JS106" s="4">
        <f t="shared" si="21"/>
        <v>0.54899999999999993</v>
      </c>
      <c r="JT106" s="4">
        <f t="shared" si="22"/>
        <v>0.94402500000000011</v>
      </c>
      <c r="JU106" s="4">
        <f t="shared" si="23"/>
        <v>0.20782500000000004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r=0.5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r=0.5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r=0.5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k=5, r=0.5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k=10, r=0.5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k=50, r=0.5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k=10, r=0.5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k=10, r=0.5</v>
      </c>
    </row>
    <row r="107" spans="1:289" x14ac:dyDescent="0.2">
      <c r="A107" s="1" t="s">
        <v>96</v>
      </c>
      <c r="B107" s="4"/>
      <c r="C107" s="4"/>
      <c r="D107" s="4"/>
      <c r="E107" s="4"/>
      <c r="F107" s="4"/>
      <c r="G107" s="4"/>
      <c r="H107" s="4"/>
      <c r="I107" s="4"/>
      <c r="J107" s="5"/>
      <c r="K107" s="5"/>
      <c r="L107" s="5"/>
      <c r="M107" s="5"/>
      <c r="N107" s="5"/>
      <c r="O107" s="5"/>
      <c r="P107" s="5"/>
      <c r="Q107" s="5"/>
      <c r="R107" s="4"/>
      <c r="S107" s="4"/>
      <c r="T107" s="4"/>
      <c r="U107" s="4"/>
      <c r="V107" s="4"/>
      <c r="W107" s="4"/>
      <c r="X107" s="4"/>
      <c r="Y107" s="4"/>
      <c r="Z107" s="5"/>
      <c r="AA107" s="5"/>
      <c r="AB107" s="5"/>
      <c r="AC107" s="5"/>
      <c r="AD107" s="5"/>
      <c r="AE107" s="5"/>
      <c r="AF107" s="5"/>
      <c r="AG107" s="5"/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0.58712500000000001</v>
      </c>
      <c r="JO107" s="4">
        <f t="shared" si="17"/>
        <v>0.60360000000000003</v>
      </c>
      <c r="JP107" s="4">
        <f t="shared" si="18"/>
        <v>0.230825</v>
      </c>
      <c r="JQ107" s="4">
        <f t="shared" si="19"/>
        <v>1.065E-2</v>
      </c>
      <c r="JR107" s="4">
        <f t="shared" si="20"/>
        <v>0.88917500000000005</v>
      </c>
      <c r="JS107" s="4">
        <f t="shared" si="21"/>
        <v>0.5474</v>
      </c>
      <c r="JT107" s="4">
        <f t="shared" si="22"/>
        <v>0.94402500000000011</v>
      </c>
      <c r="JU107" s="4">
        <f t="shared" si="23"/>
        <v>0.21052500000000002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r=0.5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r=0.5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r=0.5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k=5, r=0.5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k=10, r=0.5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k=50, r=0.5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k=10, r=0.5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k=10, r=0.5</v>
      </c>
    </row>
    <row r="108" spans="1:289" x14ac:dyDescent="0.2">
      <c r="A108" s="1" t="s">
        <v>97</v>
      </c>
      <c r="B108" s="4"/>
      <c r="C108" s="4"/>
      <c r="D108" s="4"/>
      <c r="E108" s="4"/>
      <c r="F108" s="4"/>
      <c r="G108" s="4"/>
      <c r="H108" s="4"/>
      <c r="I108" s="4"/>
      <c r="J108" s="5"/>
      <c r="K108" s="5"/>
      <c r="L108" s="5"/>
      <c r="M108" s="5"/>
      <c r="N108" s="5"/>
      <c r="O108" s="5"/>
      <c r="P108" s="5"/>
      <c r="Q108" s="5"/>
      <c r="R108" s="4"/>
      <c r="S108" s="4"/>
      <c r="T108" s="4"/>
      <c r="U108" s="4"/>
      <c r="V108" s="4"/>
      <c r="W108" s="4"/>
      <c r="X108" s="4"/>
      <c r="Y108" s="4"/>
      <c r="Z108" s="5"/>
      <c r="AA108" s="5"/>
      <c r="AB108" s="5"/>
      <c r="AC108" s="5"/>
      <c r="AD108" s="5"/>
      <c r="AE108" s="5"/>
      <c r="AF108" s="5"/>
      <c r="AG108" s="5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0.59210000000000007</v>
      </c>
      <c r="JO108" s="4">
        <f t="shared" si="17"/>
        <v>0.60854999999999992</v>
      </c>
      <c r="JP108" s="4">
        <f t="shared" si="18"/>
        <v>0.1943</v>
      </c>
      <c r="JQ108" s="4">
        <f t="shared" si="19"/>
        <v>1.9474999999999999E-2</v>
      </c>
      <c r="JR108" s="4">
        <f t="shared" si="20"/>
        <v>0.86019999999999996</v>
      </c>
      <c r="JS108" s="4">
        <f t="shared" si="21"/>
        <v>0.289775</v>
      </c>
      <c r="JT108" s="4">
        <f t="shared" si="22"/>
        <v>0.94309999999999994</v>
      </c>
      <c r="JU108" s="4">
        <f t="shared" si="23"/>
        <v>0.20577499999999999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r=0.5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r=0.5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r=0.5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r=0.5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k=10, r=0.5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r=0.5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k=10, r=0.5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r=0.5</v>
      </c>
    </row>
    <row r="109" spans="1:289" x14ac:dyDescent="0.2">
      <c r="A109" s="1" t="s">
        <v>98</v>
      </c>
      <c r="B109" s="4"/>
      <c r="C109" s="4"/>
      <c r="D109" s="4"/>
      <c r="E109" s="4"/>
      <c r="F109" s="4"/>
      <c r="G109" s="4"/>
      <c r="H109" s="4"/>
      <c r="I109" s="4"/>
      <c r="J109" s="5"/>
      <c r="K109" s="5"/>
      <c r="L109" s="5"/>
      <c r="M109" s="5"/>
      <c r="N109" s="5"/>
      <c r="O109" s="5"/>
      <c r="P109" s="5"/>
      <c r="Q109" s="5"/>
      <c r="R109" s="4"/>
      <c r="S109" s="4"/>
      <c r="T109" s="4"/>
      <c r="U109" s="4"/>
      <c r="V109" s="4"/>
      <c r="W109" s="4"/>
      <c r="X109" s="4"/>
      <c r="Y109" s="4"/>
      <c r="Z109" s="5"/>
      <c r="AA109" s="5"/>
      <c r="AB109" s="5"/>
      <c r="AC109" s="5"/>
      <c r="AD109" s="5"/>
      <c r="AE109" s="5"/>
      <c r="AF109" s="5"/>
      <c r="AG109" s="5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0.59042499999999998</v>
      </c>
      <c r="JO109" s="4">
        <f t="shared" si="17"/>
        <v>0.60585</v>
      </c>
      <c r="JP109" s="4">
        <f t="shared" si="18"/>
        <v>0.20634999999999998</v>
      </c>
      <c r="JQ109" s="4">
        <f t="shared" si="19"/>
        <v>1.9474999999999999E-2</v>
      </c>
      <c r="JR109" s="4">
        <f t="shared" si="20"/>
        <v>0.86362499999999998</v>
      </c>
      <c r="JS109" s="4">
        <f t="shared" si="21"/>
        <v>0.29067500000000002</v>
      </c>
      <c r="JT109" s="4">
        <f t="shared" si="22"/>
        <v>0.94309999999999994</v>
      </c>
      <c r="JU109" s="4">
        <f t="shared" si="23"/>
        <v>0.20865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r=0.5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r=0.5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r=0.5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r=0.5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k=15, r=0.5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r=0.5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k=10, r=0.5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r=0.5</v>
      </c>
    </row>
    <row r="110" spans="1:289" x14ac:dyDescent="0.2">
      <c r="A110" s="1" t="s">
        <v>99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0.89732499999999993</v>
      </c>
      <c r="JO110" s="4">
        <f t="shared" ref="JO110:JO145" si="49">AVERAGEIFS(B110:JM110,metrics.rec,"MSE")</f>
        <v>1.4433</v>
      </c>
      <c r="JP110" s="4">
        <f t="shared" ref="JP110:JP145" si="50">AVERAGEIFS(B110:JM110,metrics.rec,"R")</f>
        <v>8.1074999999999994E-2</v>
      </c>
      <c r="JQ110" s="4">
        <f t="shared" ref="JQ110:JQ145" si="51">AVERAGEIFS(B110:JM110,metrics.rec,"Precision")</f>
        <v>5.025E-3</v>
      </c>
      <c r="JR110" s="4">
        <f t="shared" ref="JR110:JR145" si="52">AVERAGEIFS(B110:JM110,metrics.rec,"Recall")</f>
        <v>0.187</v>
      </c>
      <c r="JS110" s="4">
        <f t="shared" ref="JS110:JS145" si="53">AVERAGEIFS(B110:JM110,metrics.rec,"Coverage")</f>
        <v>0.12110000000000001</v>
      </c>
      <c r="JT110" s="4">
        <f t="shared" ref="JT110:JT145" si="54">AVERAGEIFS(B110:JM110,metrics.rec,"Recatio")</f>
        <v>0.1966</v>
      </c>
      <c r="JU110" s="4">
        <f t="shared" ref="JU110:JU145" si="55">AVERAGEIFS(B110:JM110,metrics.rec,"Time")</f>
        <v>0.24880000000000002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r=0.5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r=0.5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r=0.5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r=0.5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k=10, r=0.5</v>
      </c>
    </row>
    <row r="111" spans="1:289" x14ac:dyDescent="0.2">
      <c r="A111" s="1" t="s">
        <v>100</v>
      </c>
      <c r="B111" s="4"/>
      <c r="C111" s="4"/>
      <c r="D111" s="4"/>
      <c r="E111" s="4"/>
      <c r="F111" s="4"/>
      <c r="G111" s="4"/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4"/>
      <c r="S111" s="4"/>
      <c r="T111" s="4"/>
      <c r="U111" s="4"/>
      <c r="V111" s="4"/>
      <c r="W111" s="4"/>
      <c r="X111" s="4"/>
      <c r="Y111" s="4"/>
      <c r="Z111" s="5"/>
      <c r="AA111" s="5"/>
      <c r="AB111" s="5"/>
      <c r="AC111" s="5"/>
      <c r="AD111" s="5"/>
      <c r="AE111" s="5"/>
      <c r="AF111" s="5"/>
      <c r="AG111" s="5"/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0.60052499999999998</v>
      </c>
      <c r="JO111" s="4">
        <f t="shared" si="49"/>
        <v>0.62414999999999998</v>
      </c>
      <c r="JP111" s="4">
        <f t="shared" si="50"/>
        <v>0.20292499999999997</v>
      </c>
      <c r="JQ111" s="4">
        <f t="shared" si="51"/>
        <v>1.2650000000000002E-2</v>
      </c>
      <c r="JR111" s="4">
        <f t="shared" si="52"/>
        <v>0.87277500000000008</v>
      </c>
      <c r="JS111" s="4">
        <f t="shared" si="53"/>
        <v>0.452075</v>
      </c>
      <c r="JT111" s="4">
        <f t="shared" si="54"/>
        <v>0.94197500000000001</v>
      </c>
      <c r="JU111" s="4">
        <f t="shared" si="55"/>
        <v>0.2162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r=0.5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r=0.5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r=0.5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k=10, r=0.5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r=0.5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r=0.5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k=10, r=0.5</v>
      </c>
    </row>
    <row r="112" spans="1:289" x14ac:dyDescent="0.2">
      <c r="A112" s="1" t="s">
        <v>101</v>
      </c>
      <c r="B112" s="4"/>
      <c r="C112" s="4"/>
      <c r="D112" s="4"/>
      <c r="E112" s="4"/>
      <c r="F112" s="4"/>
      <c r="G112" s="4"/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4"/>
      <c r="S112" s="4"/>
      <c r="T112" s="4"/>
      <c r="U112" s="4"/>
      <c r="V112" s="4"/>
      <c r="W112" s="4"/>
      <c r="X112" s="4"/>
      <c r="Y112" s="4"/>
      <c r="Z112" s="5"/>
      <c r="AA112" s="5"/>
      <c r="AB112" s="5"/>
      <c r="AC112" s="5"/>
      <c r="AD112" s="5"/>
      <c r="AE112" s="5"/>
      <c r="AF112" s="5"/>
      <c r="AG112" s="5"/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0.58404999999999996</v>
      </c>
      <c r="JO112" s="4">
        <f t="shared" si="49"/>
        <v>0.591225</v>
      </c>
      <c r="JP112" s="4">
        <f t="shared" si="50"/>
        <v>0.22042500000000001</v>
      </c>
      <c r="JQ112" s="4">
        <f t="shared" si="51"/>
        <v>1.2574999999999999E-2</v>
      </c>
      <c r="JR112" s="4">
        <f t="shared" si="52"/>
        <v>0.86597499999999994</v>
      </c>
      <c r="JS112" s="4">
        <f t="shared" si="53"/>
        <v>0.4516</v>
      </c>
      <c r="JT112" s="4">
        <f t="shared" si="54"/>
        <v>0.9461750000000001</v>
      </c>
      <c r="JU112" s="4">
        <f t="shared" si="55"/>
        <v>0.21129999999999999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r=0.5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r=0.5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k=5, r=0.5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k=10, r=0.5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r=0.5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k=10, r=0.5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k=10, r=0.5</v>
      </c>
    </row>
    <row r="113" spans="1:289" x14ac:dyDescent="0.2">
      <c r="A113" s="1" t="s">
        <v>102</v>
      </c>
      <c r="B113" s="4"/>
      <c r="C113" s="4"/>
      <c r="D113" s="4"/>
      <c r="E113" s="4"/>
      <c r="F113" s="4"/>
      <c r="G113" s="4"/>
      <c r="H113" s="4"/>
      <c r="I113" s="4"/>
      <c r="J113" s="5"/>
      <c r="K113" s="5"/>
      <c r="L113" s="5"/>
      <c r="M113" s="5"/>
      <c r="N113" s="5"/>
      <c r="O113" s="5"/>
      <c r="P113" s="5"/>
      <c r="Q113" s="5"/>
      <c r="R113" s="4"/>
      <c r="S113" s="4"/>
      <c r="T113" s="4"/>
      <c r="U113" s="4"/>
      <c r="V113" s="4"/>
      <c r="W113" s="4"/>
      <c r="X113" s="4"/>
      <c r="Y113" s="4"/>
      <c r="Z113" s="5"/>
      <c r="AA113" s="5"/>
      <c r="AB113" s="5"/>
      <c r="AC113" s="5"/>
      <c r="AD113" s="5"/>
      <c r="AE113" s="5"/>
      <c r="AF113" s="5"/>
      <c r="AG113" s="5"/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0.58160000000000001</v>
      </c>
      <c r="JO113" s="4">
        <f t="shared" si="49"/>
        <v>0.58934999999999993</v>
      </c>
      <c r="JP113" s="4">
        <f t="shared" si="50"/>
        <v>0.22517499999999999</v>
      </c>
      <c r="JQ113" s="4">
        <f t="shared" si="51"/>
        <v>1.2574999999999999E-2</v>
      </c>
      <c r="JR113" s="4">
        <f t="shared" si="52"/>
        <v>0.86424999999999996</v>
      </c>
      <c r="JS113" s="4">
        <f t="shared" si="53"/>
        <v>0.45092500000000002</v>
      </c>
      <c r="JT113" s="4">
        <f t="shared" si="54"/>
        <v>0.9461750000000001</v>
      </c>
      <c r="JU113" s="4">
        <f t="shared" si="55"/>
        <v>0.24482500000000001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r=0.5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r=0.5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r=0.5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k=5, r=0.5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k=10, r=0.5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r=0.5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k=10, r=0.5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k=10, r=0.5</v>
      </c>
    </row>
    <row r="114" spans="1:289" x14ac:dyDescent="0.2">
      <c r="A114" s="1" t="s">
        <v>227</v>
      </c>
      <c r="B114" s="4"/>
      <c r="C114" s="4"/>
      <c r="D114" s="4"/>
      <c r="E114" s="4"/>
      <c r="F114" s="4"/>
      <c r="G114" s="4"/>
      <c r="H114" s="4"/>
      <c r="I114" s="4"/>
      <c r="J114" s="5"/>
      <c r="K114" s="5"/>
      <c r="L114" s="5"/>
      <c r="M114" s="5"/>
      <c r="N114" s="5"/>
      <c r="O114" s="5"/>
      <c r="P114" s="5"/>
      <c r="Q114" s="5"/>
      <c r="R114" s="4"/>
      <c r="S114" s="4"/>
      <c r="T114" s="4"/>
      <c r="U114" s="4"/>
      <c r="V114" s="4"/>
      <c r="W114" s="4"/>
      <c r="X114" s="4"/>
      <c r="Y114" s="4"/>
      <c r="Z114" s="5"/>
      <c r="AA114" s="5"/>
      <c r="AB114" s="5"/>
      <c r="AC114" s="5"/>
      <c r="AD114" s="5"/>
      <c r="AE114" s="5"/>
      <c r="AF114" s="5"/>
      <c r="AG114" s="5"/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0.59062499999999996</v>
      </c>
      <c r="JO114" s="4">
        <f t="shared" si="49"/>
        <v>0.61155000000000004</v>
      </c>
      <c r="JP114" s="4">
        <f t="shared" si="50"/>
        <v>0.219475</v>
      </c>
      <c r="JQ114" s="4">
        <f t="shared" si="51"/>
        <v>1.0624999999999999E-2</v>
      </c>
      <c r="JR114" s="4">
        <f t="shared" si="52"/>
        <v>0.8891</v>
      </c>
      <c r="JS114" s="4">
        <f t="shared" si="53"/>
        <v>0.54967500000000002</v>
      </c>
      <c r="JT114" s="4">
        <f t="shared" si="54"/>
        <v>0.94405000000000006</v>
      </c>
      <c r="JU114" s="4">
        <f t="shared" si="55"/>
        <v>0.20834999999999998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r=0.5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r=0.5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r=0.5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k=15, r=0.5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k=10, r=0.5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k=50, r=0.5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k=10, r=0.5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k=10, r=0.5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/>
      <c r="CU115" s="4"/>
      <c r="CV115" s="4"/>
      <c r="CW115" s="4"/>
      <c r="CX115" s="4"/>
      <c r="CY115" s="4"/>
      <c r="CZ115" s="4"/>
      <c r="DA115" s="4"/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0.60163999999999995</v>
      </c>
      <c r="JO115" s="4">
        <f t="shared" si="49"/>
        <v>0.62635999999999992</v>
      </c>
      <c r="JP115" s="4">
        <f t="shared" si="50"/>
        <v>0.14665999999999998</v>
      </c>
      <c r="JQ115" s="4">
        <f t="shared" si="51"/>
        <v>0.13381333333333334</v>
      </c>
      <c r="JR115" s="4">
        <f t="shared" si="52"/>
        <v>0.8072866666666666</v>
      </c>
      <c r="JS115" s="4">
        <f t="shared" si="53"/>
        <v>5.0019999999999995E-2</v>
      </c>
      <c r="JT115" s="4">
        <f t="shared" si="54"/>
        <v>0.9059533333333335</v>
      </c>
      <c r="JU115" s="4">
        <f t="shared" si="55"/>
        <v>1.07328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k=5,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/>
      <c r="CU116" s="4"/>
      <c r="CV116" s="4"/>
      <c r="CW116" s="4"/>
      <c r="CX116" s="4"/>
      <c r="CY116" s="4"/>
      <c r="CZ116" s="4"/>
      <c r="DA116" s="4"/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0.60294000000000003</v>
      </c>
      <c r="JO116" s="4">
        <f t="shared" si="49"/>
        <v>0.63106666666666666</v>
      </c>
      <c r="JP116" s="4">
        <f t="shared" si="50"/>
        <v>0.14834000000000003</v>
      </c>
      <c r="JQ116" s="4">
        <f t="shared" si="51"/>
        <v>8.6580000000000018E-2</v>
      </c>
      <c r="JR116" s="4">
        <f t="shared" si="52"/>
        <v>0.82438666666666671</v>
      </c>
      <c r="JS116" s="4">
        <f t="shared" si="53"/>
        <v>8.3785714285714283E-2</v>
      </c>
      <c r="JT116" s="4">
        <f t="shared" si="54"/>
        <v>0.9067466666666667</v>
      </c>
      <c r="JU116" s="4">
        <f t="shared" si="55"/>
        <v>1.0728666666666666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/>
      <c r="CU117" s="4"/>
      <c r="CV117" s="4"/>
      <c r="CW117" s="4"/>
      <c r="CX117" s="4"/>
      <c r="CY117" s="4"/>
      <c r="CZ117" s="4"/>
      <c r="DA117" s="4"/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0.60684666666666665</v>
      </c>
      <c r="JO117" s="4">
        <f t="shared" si="49"/>
        <v>0.63735999999999993</v>
      </c>
      <c r="JP117" s="4">
        <f t="shared" si="50"/>
        <v>0.1302533333333333</v>
      </c>
      <c r="JQ117" s="4">
        <f t="shared" si="51"/>
        <v>0.12047999999999999</v>
      </c>
      <c r="JR117" s="4">
        <f t="shared" si="52"/>
        <v>0.80066666666666653</v>
      </c>
      <c r="JS117" s="4">
        <f t="shared" si="53"/>
        <v>5.5380000000000006E-2</v>
      </c>
      <c r="JT117" s="4">
        <f t="shared" si="54"/>
        <v>0.90606000000000009</v>
      </c>
      <c r="JU117" s="4">
        <f t="shared" si="55"/>
        <v>1.0670200000000001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k=5,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k=5,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/>
      <c r="CU118" s="4"/>
      <c r="CV118" s="4"/>
      <c r="CW118" s="4"/>
      <c r="CX118" s="4"/>
      <c r="CY118" s="4"/>
      <c r="CZ118" s="4"/>
      <c r="DA118" s="4"/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0.61160666666666674</v>
      </c>
      <c r="JO118" s="4">
        <f t="shared" si="49"/>
        <v>0.63988666666666683</v>
      </c>
      <c r="JP118" s="4">
        <f t="shared" si="50"/>
        <v>9.4646666666666684E-2</v>
      </c>
      <c r="JQ118" s="4">
        <f t="shared" si="51"/>
        <v>0.22580000000000003</v>
      </c>
      <c r="JR118" s="4">
        <f t="shared" si="52"/>
        <v>0.69210666666666654</v>
      </c>
      <c r="JS118" s="4">
        <f t="shared" si="53"/>
        <v>2.4459999999999999E-2</v>
      </c>
      <c r="JT118" s="4">
        <f t="shared" si="54"/>
        <v>0.89778000000000013</v>
      </c>
      <c r="JU118" s="4">
        <f t="shared" si="55"/>
        <v>1.1231466666666665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k=5,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k=5,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/>
      <c r="CU119" s="4"/>
      <c r="CV119" s="4"/>
      <c r="CW119" s="4"/>
      <c r="CX119" s="4"/>
      <c r="CY119" s="4"/>
      <c r="CZ119" s="4"/>
      <c r="DA119" s="4"/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0.59726000000000012</v>
      </c>
      <c r="JO119" s="4">
        <f t="shared" si="49"/>
        <v>0.61171999999999993</v>
      </c>
      <c r="JP119" s="4">
        <f t="shared" si="50"/>
        <v>0.16257333333333335</v>
      </c>
      <c r="JQ119" s="4">
        <f t="shared" si="51"/>
        <v>0.11271333333333335</v>
      </c>
      <c r="JR119" s="4">
        <f t="shared" si="52"/>
        <v>0.80679999999999985</v>
      </c>
      <c r="JS119" s="4">
        <f t="shared" si="53"/>
        <v>5.9593333333333338E-2</v>
      </c>
      <c r="JT119" s="4">
        <f t="shared" si="54"/>
        <v>0.90005999999999997</v>
      </c>
      <c r="JU119" s="4">
        <f t="shared" si="55"/>
        <v>1.0774866666666665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k=5,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/>
      <c r="BW120" s="5"/>
      <c r="BX120" s="5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4"/>
      <c r="CJ120" s="4"/>
      <c r="CK120" s="4"/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/>
      <c r="CU120" s="4"/>
      <c r="CV120" s="4"/>
      <c r="CW120" s="4"/>
      <c r="CX120" s="4"/>
      <c r="CY120" s="4"/>
      <c r="CZ120" s="4"/>
      <c r="DA120" s="4"/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/>
      <c r="EI120" s="5"/>
      <c r="EJ120" s="5"/>
      <c r="EK120" s="5"/>
      <c r="EL120" s="5"/>
      <c r="EM120" s="5"/>
      <c r="EN120" s="5"/>
      <c r="EO120" s="5"/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0.59829333333333323</v>
      </c>
      <c r="JO120" s="4">
        <f t="shared" si="49"/>
        <v>0.61450666666666676</v>
      </c>
      <c r="JP120" s="4">
        <f t="shared" si="50"/>
        <v>0.16272000000000003</v>
      </c>
      <c r="JQ120" s="4">
        <f t="shared" si="51"/>
        <v>0.13166666666666668</v>
      </c>
      <c r="JR120" s="4">
        <f t="shared" si="52"/>
        <v>0.8083933333333333</v>
      </c>
      <c r="JS120" s="4">
        <f t="shared" si="53"/>
        <v>5.1006666666666665E-2</v>
      </c>
      <c r="JT120" s="4">
        <f t="shared" si="54"/>
        <v>0.90725333333333325</v>
      </c>
      <c r="JU120" s="4">
        <f t="shared" si="55"/>
        <v>1.1196133333333336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k=5,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/>
      <c r="CU121" s="4"/>
      <c r="CV121" s="4"/>
      <c r="CW121" s="4"/>
      <c r="CX121" s="4"/>
      <c r="CY121" s="4"/>
      <c r="CZ121" s="4"/>
      <c r="DA121" s="4"/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0.63400666666666672</v>
      </c>
      <c r="JO121" s="4">
        <f t="shared" si="49"/>
        <v>0.69389999999999996</v>
      </c>
      <c r="JP121" s="4">
        <f t="shared" si="50"/>
        <v>9.2513333333333322E-2</v>
      </c>
      <c r="JQ121" s="4">
        <f t="shared" si="51"/>
        <v>0.12989333333333333</v>
      </c>
      <c r="JR121" s="4">
        <f t="shared" si="52"/>
        <v>0.58121333333333325</v>
      </c>
      <c r="JS121" s="4">
        <f t="shared" si="53"/>
        <v>3.3893333333333338E-2</v>
      </c>
      <c r="JT121" s="4">
        <f t="shared" si="54"/>
        <v>0.79103333333333326</v>
      </c>
      <c r="JU121" s="4">
        <f t="shared" si="55"/>
        <v>1.0967333333333333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k=5,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/>
      <c r="BW122" s="5"/>
      <c r="BX122" s="5"/>
      <c r="BY122" s="5"/>
      <c r="BZ122" s="5"/>
      <c r="CA122" s="5"/>
      <c r="CB122" s="5"/>
      <c r="CC122" s="5"/>
      <c r="CD122" s="4"/>
      <c r="CE122" s="4"/>
      <c r="CF122" s="4"/>
      <c r="CG122" s="4"/>
      <c r="CH122" s="4"/>
      <c r="CI122" s="4"/>
      <c r="CJ122" s="4"/>
      <c r="CK122" s="4"/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/>
      <c r="CU122" s="4"/>
      <c r="CV122" s="4"/>
      <c r="CW122" s="4"/>
      <c r="CX122" s="4"/>
      <c r="CY122" s="4"/>
      <c r="CZ122" s="4"/>
      <c r="DA122" s="4"/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0.60156666666666658</v>
      </c>
      <c r="JO122" s="4">
        <f t="shared" si="49"/>
        <v>0.62610000000000021</v>
      </c>
      <c r="JP122" s="4">
        <f t="shared" si="50"/>
        <v>0.14684</v>
      </c>
      <c r="JQ122" s="4">
        <f t="shared" si="51"/>
        <v>0.13532</v>
      </c>
      <c r="JR122" s="4">
        <f t="shared" si="52"/>
        <v>0.80695333333333319</v>
      </c>
      <c r="JS122" s="4">
        <f t="shared" si="53"/>
        <v>4.951333333333334E-2</v>
      </c>
      <c r="JT122" s="4">
        <f t="shared" si="54"/>
        <v>0.90733333333333333</v>
      </c>
      <c r="JU122" s="4">
        <f t="shared" si="55"/>
        <v>1.107486666666667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k=5,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/>
      <c r="BW123" s="5"/>
      <c r="BX123" s="5"/>
      <c r="BY123" s="5"/>
      <c r="BZ123" s="5"/>
      <c r="CA123" s="5"/>
      <c r="CB123" s="5"/>
      <c r="CC123" s="5"/>
      <c r="CD123" s="4"/>
      <c r="CE123" s="4"/>
      <c r="CF123" s="4"/>
      <c r="CG123" s="4"/>
      <c r="CH123" s="4"/>
      <c r="CI123" s="4"/>
      <c r="CJ123" s="4"/>
      <c r="CK123" s="4"/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/>
      <c r="CU123" s="4"/>
      <c r="CV123" s="4"/>
      <c r="CW123" s="4"/>
      <c r="CX123" s="4"/>
      <c r="CY123" s="4"/>
      <c r="CZ123" s="4"/>
      <c r="DA123" s="4"/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/>
      <c r="EI123" s="5"/>
      <c r="EJ123" s="5"/>
      <c r="EK123" s="5"/>
      <c r="EL123" s="5"/>
      <c r="EM123" s="5"/>
      <c r="EN123" s="5"/>
      <c r="EO123" s="5"/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0.59866000000000008</v>
      </c>
      <c r="JO123" s="4">
        <f t="shared" si="49"/>
        <v>0.61198666666666679</v>
      </c>
      <c r="JP123" s="4">
        <f t="shared" si="50"/>
        <v>0.16211999999999996</v>
      </c>
      <c r="JQ123" s="4">
        <f t="shared" si="51"/>
        <v>0.10047333333333335</v>
      </c>
      <c r="JR123" s="4">
        <f t="shared" si="52"/>
        <v>0.79847333333333337</v>
      </c>
      <c r="JS123" s="4">
        <f t="shared" si="53"/>
        <v>6.5573333333333331E-2</v>
      </c>
      <c r="JT123" s="4">
        <f t="shared" si="54"/>
        <v>0.90563999999999989</v>
      </c>
      <c r="JU123" s="4">
        <f t="shared" si="55"/>
        <v>1.1174999999999999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k=5, r=0.2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/>
      <c r="CU124" s="4"/>
      <c r="CV124" s="4"/>
      <c r="CW124" s="4"/>
      <c r="CX124" s="4"/>
      <c r="CY124" s="4"/>
      <c r="CZ124" s="4"/>
      <c r="DA124" s="4"/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0.6107999999999999</v>
      </c>
      <c r="JO124" s="4">
        <f t="shared" si="49"/>
        <v>0.64616000000000007</v>
      </c>
      <c r="JP124" s="4">
        <f t="shared" si="50"/>
        <v>0.12720000000000001</v>
      </c>
      <c r="JQ124" s="4">
        <f t="shared" si="51"/>
        <v>7.205333333333333E-2</v>
      </c>
      <c r="JR124" s="4">
        <f t="shared" si="52"/>
        <v>0.80089333333333323</v>
      </c>
      <c r="JS124" s="4">
        <f t="shared" si="53"/>
        <v>0.10643333333333332</v>
      </c>
      <c r="JT124" s="4">
        <f t="shared" si="54"/>
        <v>0.90310000000000024</v>
      </c>
      <c r="JU124" s="4">
        <f t="shared" si="55"/>
        <v>1.0980266666666665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k=5,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/>
      <c r="CU125" s="4"/>
      <c r="CV125" s="4"/>
      <c r="CW125" s="4"/>
      <c r="CX125" s="4"/>
      <c r="CY125" s="4"/>
      <c r="CZ125" s="4"/>
      <c r="DA125" s="4"/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0.62601538461538453</v>
      </c>
      <c r="JO125" s="4">
        <f t="shared" si="49"/>
        <v>0.66350769230769235</v>
      </c>
      <c r="JP125" s="4">
        <f t="shared" si="50"/>
        <v>0.10450769230769229</v>
      </c>
      <c r="JQ125" s="4">
        <f t="shared" si="51"/>
        <v>7.5892307692307689E-2</v>
      </c>
      <c r="JR125" s="4">
        <f t="shared" si="52"/>
        <v>0.73376923076923084</v>
      </c>
      <c r="JS125" s="4">
        <f t="shared" si="53"/>
        <v>0.11516153846153845</v>
      </c>
      <c r="JT125" s="4">
        <f t="shared" si="54"/>
        <v>0.89673076923076911</v>
      </c>
      <c r="JU125" s="4">
        <f t="shared" si="55"/>
        <v>1.1365923076923077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/>
      <c r="CU126" s="4"/>
      <c r="CV126" s="4"/>
      <c r="CW126" s="4"/>
      <c r="CX126" s="4"/>
      <c r="CY126" s="4"/>
      <c r="CZ126" s="4"/>
      <c r="DA126" s="4"/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0.60257692307692312</v>
      </c>
      <c r="JO126" s="4">
        <f t="shared" si="49"/>
        <v>0.61739230769230768</v>
      </c>
      <c r="JP126" s="4">
        <f t="shared" si="50"/>
        <v>0.14922307692307693</v>
      </c>
      <c r="JQ126" s="4">
        <f t="shared" si="51"/>
        <v>0.13514615384615383</v>
      </c>
      <c r="JR126" s="4">
        <f t="shared" si="52"/>
        <v>0.79012307692307704</v>
      </c>
      <c r="JS126" s="4">
        <f t="shared" si="53"/>
        <v>4.9969230769230766E-2</v>
      </c>
      <c r="JT126" s="4">
        <f t="shared" si="54"/>
        <v>0.89989230769230788</v>
      </c>
      <c r="JU126" s="4">
        <f t="shared" si="55"/>
        <v>1.2759923076923079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k=5,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/>
      <c r="CU127" s="4"/>
      <c r="CV127" s="4"/>
      <c r="CW127" s="4"/>
      <c r="CX127" s="4"/>
      <c r="CY127" s="4"/>
      <c r="CZ127" s="4"/>
      <c r="DA127" s="4"/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0.59952000000000005</v>
      </c>
      <c r="JO127" s="4">
        <f t="shared" si="49"/>
        <v>0.62039999999999995</v>
      </c>
      <c r="JP127" s="4">
        <f t="shared" si="50"/>
        <v>0.15260000000000004</v>
      </c>
      <c r="JQ127" s="4">
        <f t="shared" si="51"/>
        <v>0.15224666666666667</v>
      </c>
      <c r="JR127" s="4">
        <f t="shared" si="52"/>
        <v>0.80457999999999996</v>
      </c>
      <c r="JS127" s="4">
        <f t="shared" si="53"/>
        <v>4.4385714285714299E-2</v>
      </c>
      <c r="JT127" s="4">
        <f t="shared" si="54"/>
        <v>0.90170000000000006</v>
      </c>
      <c r="JU127" s="4">
        <f t="shared" si="55"/>
        <v>0.90768666666666675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k=5,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/>
      <c r="CU128" s="4"/>
      <c r="CV128" s="4"/>
      <c r="CW128" s="4"/>
      <c r="CX128" s="4"/>
      <c r="CY128" s="4"/>
      <c r="CZ128" s="4"/>
      <c r="DA128" s="4"/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0.62363076923076932</v>
      </c>
      <c r="JO128" s="4">
        <f t="shared" si="49"/>
        <v>0.65927692307692298</v>
      </c>
      <c r="JP128" s="4">
        <f t="shared" si="50"/>
        <v>0.10628461538461538</v>
      </c>
      <c r="JQ128" s="4">
        <f t="shared" si="51"/>
        <v>7.4869230769230771E-2</v>
      </c>
      <c r="JR128" s="4">
        <f t="shared" si="52"/>
        <v>0.72293846153846164</v>
      </c>
      <c r="JS128" s="4">
        <f t="shared" si="53"/>
        <v>0.1162230769230769</v>
      </c>
      <c r="JT128" s="4">
        <f t="shared" si="54"/>
        <v>0.89856923076923079</v>
      </c>
      <c r="JU128" s="4">
        <f t="shared" si="55"/>
        <v>1.1528615384615384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/>
      <c r="CU129" s="4"/>
      <c r="CV129" s="4"/>
      <c r="CW129" s="4"/>
      <c r="CX129" s="4"/>
      <c r="CY129" s="4"/>
      <c r="CZ129" s="4"/>
      <c r="DA129" s="4"/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0.60098461538461545</v>
      </c>
      <c r="JO129" s="4">
        <f t="shared" si="49"/>
        <v>0.62522307692307699</v>
      </c>
      <c r="JP129" s="4">
        <f t="shared" si="50"/>
        <v>0.14890769230769235</v>
      </c>
      <c r="JQ129" s="4">
        <f t="shared" si="51"/>
        <v>0.10838461538461538</v>
      </c>
      <c r="JR129" s="4">
        <f t="shared" si="52"/>
        <v>0.80594615384615387</v>
      </c>
      <c r="JS129" s="4">
        <f t="shared" si="53"/>
        <v>0.10932307692307693</v>
      </c>
      <c r="JT129" s="4">
        <f t="shared" si="54"/>
        <v>0.89670769230769232</v>
      </c>
      <c r="JU129" s="4">
        <f t="shared" si="55"/>
        <v>1.2316230769230772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/>
      <c r="CU130" s="4"/>
      <c r="CV130" s="4"/>
      <c r="CW130" s="4"/>
      <c r="CX130" s="4"/>
      <c r="CY130" s="4"/>
      <c r="CZ130" s="4"/>
      <c r="DA130" s="4"/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0.59748461538461539</v>
      </c>
      <c r="JO130" s="4">
        <f t="shared" si="49"/>
        <v>0.61420000000000008</v>
      </c>
      <c r="JP130" s="4">
        <f t="shared" si="50"/>
        <v>0.15616923076923075</v>
      </c>
      <c r="JQ130" s="4">
        <f t="shared" si="51"/>
        <v>0.12726923076923075</v>
      </c>
      <c r="JR130" s="4">
        <f t="shared" si="52"/>
        <v>0.8078615384615383</v>
      </c>
      <c r="JS130" s="4">
        <f t="shared" si="53"/>
        <v>7.4946153846153843E-2</v>
      </c>
      <c r="JT130" s="4">
        <f t="shared" si="54"/>
        <v>0.82541538461538466</v>
      </c>
      <c r="JU130" s="4">
        <f t="shared" si="55"/>
        <v>1.1901076923076925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/>
      <c r="CU131" s="4"/>
      <c r="CV131" s="4"/>
      <c r="CW131" s="4"/>
      <c r="CX131" s="4"/>
      <c r="CY131" s="4"/>
      <c r="CZ131" s="4"/>
      <c r="DA131" s="4"/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0.60596153846153844</v>
      </c>
      <c r="JO131" s="4">
        <f t="shared" si="49"/>
        <v>0.62757692307692303</v>
      </c>
      <c r="JP131" s="4">
        <f t="shared" si="50"/>
        <v>0.14123846153846156</v>
      </c>
      <c r="JQ131" s="4">
        <f t="shared" si="51"/>
        <v>6.7623076923076911E-2</v>
      </c>
      <c r="JR131" s="4">
        <f t="shared" si="52"/>
        <v>0.83923846153846138</v>
      </c>
      <c r="JS131" s="4">
        <f t="shared" si="53"/>
        <v>0.27657692307692316</v>
      </c>
      <c r="JT131" s="4">
        <f t="shared" si="54"/>
        <v>0.89626923076923048</v>
      </c>
      <c r="JU131" s="4">
        <f t="shared" si="55"/>
        <v>0.29850000000000004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k=5,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/>
      <c r="CU132" s="4"/>
      <c r="CV132" s="4"/>
      <c r="CW132" s="4"/>
      <c r="CX132" s="4"/>
      <c r="CY132" s="4"/>
      <c r="CZ132" s="4"/>
      <c r="DA132" s="4"/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0.59876666666666667</v>
      </c>
      <c r="JO132" s="4">
        <f t="shared" si="49"/>
        <v>0.60819333333333325</v>
      </c>
      <c r="JP132" s="4">
        <f t="shared" si="50"/>
        <v>0.18116666666666667</v>
      </c>
      <c r="JQ132" s="4">
        <f t="shared" si="51"/>
        <v>0.13149333333333335</v>
      </c>
      <c r="JR132" s="4">
        <f t="shared" si="52"/>
        <v>0.79764666666666684</v>
      </c>
      <c r="JS132" s="4">
        <f t="shared" si="53"/>
        <v>4.8750000000000002E-2</v>
      </c>
      <c r="JT132" s="4">
        <f t="shared" si="54"/>
        <v>0.78854666666666673</v>
      </c>
      <c r="JU132" s="4">
        <f t="shared" si="55"/>
        <v>0.90468666666666664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k=10,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k=5,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/>
      <c r="CU133" s="4"/>
      <c r="CV133" s="4"/>
      <c r="CW133" s="4"/>
      <c r="CX133" s="4"/>
      <c r="CY133" s="4"/>
      <c r="CZ133" s="4"/>
      <c r="DA133" s="4"/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0.61060000000000003</v>
      </c>
      <c r="JO133" s="4">
        <f t="shared" si="49"/>
        <v>0.62978461538461528</v>
      </c>
      <c r="JP133" s="4">
        <f t="shared" si="50"/>
        <v>0.15466153846153843</v>
      </c>
      <c r="JQ133" s="4">
        <f t="shared" si="51"/>
        <v>7.9169230769230783E-2</v>
      </c>
      <c r="JR133" s="4">
        <f t="shared" si="52"/>
        <v>0.78959999999999997</v>
      </c>
      <c r="JS133" s="4">
        <f t="shared" si="53"/>
        <v>0.12830769230769229</v>
      </c>
      <c r="JT133" s="4">
        <f t="shared" si="54"/>
        <v>0.78682307692307696</v>
      </c>
      <c r="JU133" s="4">
        <f t="shared" si="55"/>
        <v>1.1264307692307693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k=50, r=0.5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k=5,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/>
      <c r="CU134" s="4"/>
      <c r="CV134" s="4"/>
      <c r="CW134" s="4"/>
      <c r="CX134" s="4"/>
      <c r="CY134" s="4"/>
      <c r="CZ134" s="4"/>
      <c r="DA134" s="4"/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0.60023076923076935</v>
      </c>
      <c r="JO134" s="4">
        <f t="shared" si="49"/>
        <v>0.61558461538461529</v>
      </c>
      <c r="JP134" s="4">
        <f t="shared" si="50"/>
        <v>0.18450769230769232</v>
      </c>
      <c r="JQ134" s="4">
        <f t="shared" si="51"/>
        <v>8.8215384615384612E-2</v>
      </c>
      <c r="JR134" s="4">
        <f t="shared" si="52"/>
        <v>0.81471538461538451</v>
      </c>
      <c r="JS134" s="4">
        <f t="shared" si="53"/>
        <v>9.8538461538461533E-2</v>
      </c>
      <c r="JT134" s="4">
        <f t="shared" si="54"/>
        <v>0.77957692307692306</v>
      </c>
      <c r="JU134" s="4">
        <f t="shared" si="55"/>
        <v>1.2203461538461542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k=5,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k=5,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k=5,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k=5,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/>
      <c r="CU135" s="4"/>
      <c r="CV135" s="4"/>
      <c r="CW135" s="4"/>
      <c r="CX135" s="4"/>
      <c r="CY135" s="4"/>
      <c r="CZ135" s="4"/>
      <c r="DA135" s="4"/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0.5986999999999999</v>
      </c>
      <c r="JO135" s="4">
        <f t="shared" si="49"/>
        <v>0.61680666666666673</v>
      </c>
      <c r="JP135" s="4">
        <f t="shared" si="50"/>
        <v>0.15885333333333337</v>
      </c>
      <c r="JQ135" s="4">
        <f t="shared" si="51"/>
        <v>0.14994666666666664</v>
      </c>
      <c r="JR135" s="4">
        <f t="shared" si="52"/>
        <v>0.80671999999999999</v>
      </c>
      <c r="JS135" s="4">
        <f t="shared" si="53"/>
        <v>4.5066666666666665E-2</v>
      </c>
      <c r="JT135" s="4">
        <f t="shared" si="54"/>
        <v>0.90293999999999996</v>
      </c>
      <c r="JU135" s="4">
        <f t="shared" si="55"/>
        <v>0.98475333333333337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k=5,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/>
      <c r="CU136" s="4"/>
      <c r="CV136" s="4"/>
      <c r="CW136" s="4"/>
      <c r="CX136" s="4"/>
      <c r="CY136" s="4"/>
      <c r="CZ136" s="4"/>
      <c r="DA136" s="4"/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0.59770000000000001</v>
      </c>
      <c r="JO136" s="4">
        <f t="shared" si="49"/>
        <v>0.61527692307692305</v>
      </c>
      <c r="JP136" s="4">
        <f t="shared" si="50"/>
        <v>0.17644615384615386</v>
      </c>
      <c r="JQ136" s="4">
        <f t="shared" si="51"/>
        <v>8.8176923076923069E-2</v>
      </c>
      <c r="JR136" s="4">
        <f t="shared" si="52"/>
        <v>0.82646153846153836</v>
      </c>
      <c r="JS136" s="4">
        <f t="shared" si="53"/>
        <v>9.5200000000000007E-2</v>
      </c>
      <c r="JT136" s="4">
        <f t="shared" si="54"/>
        <v>0.89802307692307692</v>
      </c>
      <c r="JU136" s="4">
        <f t="shared" si="55"/>
        <v>1.2751076923076923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k=5,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k=5,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/>
      <c r="CU137" s="4"/>
      <c r="CV137" s="4"/>
      <c r="CW137" s="4"/>
      <c r="CX137" s="4"/>
      <c r="CY137" s="4"/>
      <c r="CZ137" s="4"/>
      <c r="DA137" s="4"/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0.59650000000000003</v>
      </c>
      <c r="JO137" s="4">
        <f t="shared" si="49"/>
        <v>0.61277333333333339</v>
      </c>
      <c r="JP137" s="4">
        <f t="shared" si="50"/>
        <v>0.16266</v>
      </c>
      <c r="JQ137" s="4">
        <f t="shared" si="51"/>
        <v>0.14425333333333334</v>
      </c>
      <c r="JR137" s="4">
        <f t="shared" si="52"/>
        <v>0.80122000000000004</v>
      </c>
      <c r="JS137" s="4">
        <f t="shared" si="53"/>
        <v>4.6653333333333338E-2</v>
      </c>
      <c r="JT137" s="4">
        <f t="shared" si="54"/>
        <v>0.90234666666666652</v>
      </c>
      <c r="JU137" s="4">
        <f t="shared" si="55"/>
        <v>0.93391999999999997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k=5,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/>
      <c r="CU138" s="4"/>
      <c r="CV138" s="4"/>
      <c r="CW138" s="4"/>
      <c r="CX138" s="4"/>
      <c r="CY138" s="4"/>
      <c r="CZ138" s="4"/>
      <c r="DA138" s="4"/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0.59651999999999994</v>
      </c>
      <c r="JO138" s="4">
        <f t="shared" si="49"/>
        <v>0.61453333333333349</v>
      </c>
      <c r="JP138" s="4">
        <f t="shared" si="50"/>
        <v>0.16678666666666667</v>
      </c>
      <c r="JQ138" s="4">
        <f t="shared" si="51"/>
        <v>0.12374666666666667</v>
      </c>
      <c r="JR138" s="4">
        <f t="shared" si="52"/>
        <v>0.81689333333333325</v>
      </c>
      <c r="JS138" s="4">
        <f t="shared" si="53"/>
        <v>5.7046666666666669E-2</v>
      </c>
      <c r="JT138" s="4">
        <f t="shared" si="54"/>
        <v>0.90301333333333345</v>
      </c>
      <c r="JU138" s="4">
        <f t="shared" si="55"/>
        <v>0.91471333333333338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k=5,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/>
      <c r="CU139" s="4"/>
      <c r="CV139" s="4"/>
      <c r="CW139" s="4"/>
      <c r="CX139" s="4"/>
      <c r="CY139" s="4"/>
      <c r="CZ139" s="4"/>
      <c r="DA139" s="4"/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0.59682666666666673</v>
      </c>
      <c r="JO139" s="4">
        <f t="shared" ref="JO139" si="57">AVERAGEIFS(B139:JM139,metrics.rec,"MSE")</f>
        <v>0.61614666666666673</v>
      </c>
      <c r="JP139" s="4">
        <f t="shared" ref="JP139" si="58">AVERAGEIFS(B139:JM139,metrics.rec,"R")</f>
        <v>0.16353999999999996</v>
      </c>
      <c r="JQ139" s="4">
        <f t="shared" ref="JQ139" si="59">AVERAGEIFS(B139:JM139,metrics.rec,"Precision")</f>
        <v>0.12515333333333331</v>
      </c>
      <c r="JR139" s="4">
        <f t="shared" ref="JR139" si="60">AVERAGEIFS(B139:JM139,metrics.rec,"Recall")</f>
        <v>0.81680666666666679</v>
      </c>
      <c r="JS139" s="4">
        <f t="shared" ref="JS139" si="61">AVERAGEIFS(B139:JM139,metrics.rec,"Coverage")</f>
        <v>5.6326666666666657E-2</v>
      </c>
      <c r="JT139" s="4">
        <f t="shared" ref="JT139" si="62">AVERAGEIFS(B139:JM139,metrics.rec,"Recatio")</f>
        <v>0.9024333333333332</v>
      </c>
      <c r="JU139" s="4">
        <f t="shared" ref="JU139" si="63">AVERAGEIFS(B139:JM139,metrics.rec,"Time")</f>
        <v>0.93630666666666673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k=5,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k=5,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/>
      <c r="CU140" s="4"/>
      <c r="CV140" s="4"/>
      <c r="CW140" s="4"/>
      <c r="CX140" s="4"/>
      <c r="CY140" s="4"/>
      <c r="CZ140" s="4"/>
      <c r="DA140" s="4"/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0.59886000000000006</v>
      </c>
      <c r="JO140" s="4">
        <f t="shared" si="49"/>
        <v>0.61797333333333349</v>
      </c>
      <c r="JP140" s="4">
        <f t="shared" si="50"/>
        <v>0.16166</v>
      </c>
      <c r="JQ140" s="4">
        <f t="shared" si="51"/>
        <v>0.12810666666666667</v>
      </c>
      <c r="JR140" s="4">
        <f t="shared" si="52"/>
        <v>0.81718666666666662</v>
      </c>
      <c r="JS140" s="4">
        <f t="shared" si="53"/>
        <v>5.4935714285714296E-2</v>
      </c>
      <c r="JT140" s="4">
        <f t="shared" si="54"/>
        <v>0.90298666666666683</v>
      </c>
      <c r="JU140" s="4">
        <f t="shared" si="55"/>
        <v>0.96731333333333347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k=5,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/>
      <c r="CU141" s="4"/>
      <c r="CV141" s="4"/>
      <c r="CW141" s="4"/>
      <c r="CX141" s="4"/>
      <c r="CY141" s="4"/>
      <c r="CZ141" s="4"/>
      <c r="DA141" s="4"/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0.62727499999999992</v>
      </c>
      <c r="JO141" s="4">
        <f t="shared" si="49"/>
        <v>0.6676833333333333</v>
      </c>
      <c r="JP141" s="4">
        <f t="shared" si="50"/>
        <v>0.11396666666666666</v>
      </c>
      <c r="JQ141" s="4">
        <f t="shared" si="51"/>
        <v>2.1525000000000002E-2</v>
      </c>
      <c r="JR141" s="4">
        <f t="shared" si="52"/>
        <v>0.84974166666666662</v>
      </c>
      <c r="JS141" s="4">
        <f t="shared" si="53"/>
        <v>0.52008333333333334</v>
      </c>
      <c r="JT141" s="4">
        <f t="shared" si="54"/>
        <v>0.89875833333333344</v>
      </c>
      <c r="JU141" s="4">
        <f t="shared" si="55"/>
        <v>1.5235666666666667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/>
      <c r="CU142" s="4"/>
      <c r="CV142" s="4"/>
      <c r="CW142" s="4"/>
      <c r="CX142" s="4"/>
      <c r="CY142" s="4"/>
      <c r="CZ142" s="4"/>
      <c r="DA142" s="4"/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0.59648333333333337</v>
      </c>
      <c r="JO142" s="4">
        <f t="shared" si="49"/>
        <v>0.61165000000000003</v>
      </c>
      <c r="JP142" s="4">
        <f t="shared" si="50"/>
        <v>0.15024166666666663</v>
      </c>
      <c r="JQ142" s="4">
        <f t="shared" si="51"/>
        <v>0.16638333333333336</v>
      </c>
      <c r="JR142" s="4">
        <f t="shared" si="52"/>
        <v>0.77709166666666663</v>
      </c>
      <c r="JS142" s="4">
        <f t="shared" si="53"/>
        <v>4.0816666666666661E-2</v>
      </c>
      <c r="JT142" s="4">
        <f t="shared" si="54"/>
        <v>0.89148333333333329</v>
      </c>
      <c r="JU142" s="4">
        <f t="shared" si="55"/>
        <v>1.4450583333333336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/>
      <c r="CU143" s="4"/>
      <c r="CV143" s="4"/>
      <c r="CW143" s="4"/>
      <c r="CX143" s="4"/>
      <c r="CY143" s="4"/>
      <c r="CZ143" s="4"/>
      <c r="DA143" s="4"/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0.60170000000000001</v>
      </c>
      <c r="JO143" s="4">
        <f t="shared" si="49"/>
        <v>0.62436666666666663</v>
      </c>
      <c r="JP143" s="4">
        <f t="shared" si="50"/>
        <v>0.15141666666666667</v>
      </c>
      <c r="JQ143" s="4">
        <f t="shared" si="51"/>
        <v>0.15631666666666666</v>
      </c>
      <c r="JR143" s="4">
        <f t="shared" si="52"/>
        <v>0.80244166666666672</v>
      </c>
      <c r="JS143" s="4">
        <f t="shared" si="53"/>
        <v>4.5491666666666659E-2</v>
      </c>
      <c r="JT143" s="4">
        <f t="shared" si="54"/>
        <v>0.89252500000000012</v>
      </c>
      <c r="JU143" s="4">
        <f t="shared" si="55"/>
        <v>1.1845249999999998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k=5,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/>
      <c r="CU144" s="4"/>
      <c r="CV144" s="4"/>
      <c r="CW144" s="4"/>
      <c r="CX144" s="4"/>
      <c r="CY144" s="4"/>
      <c r="CZ144" s="4"/>
      <c r="DA144" s="4"/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0.59978000000000009</v>
      </c>
      <c r="JO144" s="4">
        <f t="shared" si="49"/>
        <v>0.61776666666666669</v>
      </c>
      <c r="JP144" s="4">
        <f t="shared" si="50"/>
        <v>0.15831333333333333</v>
      </c>
      <c r="JQ144" s="4">
        <f t="shared" si="51"/>
        <v>0.13231333333333334</v>
      </c>
      <c r="JR144" s="4">
        <f t="shared" si="52"/>
        <v>0.80867333333333324</v>
      </c>
      <c r="JS144" s="4">
        <f t="shared" si="53"/>
        <v>5.1185714285714286E-2</v>
      </c>
      <c r="JT144" s="4">
        <f t="shared" si="54"/>
        <v>0.90694666666666657</v>
      </c>
      <c r="JU144" s="4">
        <f t="shared" si="55"/>
        <v>1.00654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k=5,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/>
      <c r="CU145" s="4"/>
      <c r="CV145" s="4"/>
      <c r="CW145" s="4"/>
      <c r="CX145" s="4"/>
      <c r="CY145" s="4"/>
      <c r="CZ145" s="4"/>
      <c r="DA145" s="4"/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0.60092666666666672</v>
      </c>
      <c r="JO145" s="4">
        <f t="shared" si="49"/>
        <v>0.62204666666666653</v>
      </c>
      <c r="JP145" s="4">
        <f t="shared" si="50"/>
        <v>0.15274666666666667</v>
      </c>
      <c r="JQ145" s="4">
        <f t="shared" si="51"/>
        <v>0.13359333333333331</v>
      </c>
      <c r="JR145" s="4">
        <f t="shared" si="52"/>
        <v>0.80769999999999986</v>
      </c>
      <c r="JS145" s="4">
        <f t="shared" si="53"/>
        <v>5.0578571428571431E-2</v>
      </c>
      <c r="JT145" s="4">
        <f t="shared" si="54"/>
        <v>0.90657333333333345</v>
      </c>
      <c r="JU145" s="4">
        <f t="shared" si="55"/>
        <v>1.04644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/>
      <c r="CU146" s="4"/>
      <c r="CV146" s="4"/>
      <c r="CW146" s="4"/>
      <c r="CX146" s="4"/>
      <c r="CY146" s="4"/>
      <c r="CZ146" s="4"/>
      <c r="DA146" s="4"/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0.61859333333333333</v>
      </c>
      <c r="JO146" s="4">
        <f t="shared" ref="JO146:JO186" si="65">AVERAGEIFS(B146:JM146,metrics.rec,"MSE")</f>
        <v>0.65699333333333343</v>
      </c>
      <c r="JP146" s="4">
        <f t="shared" ref="JP146:JP186" si="66">AVERAGEIFS(B146:JM146,metrics.rec,"R")</f>
        <v>0.11712666666666666</v>
      </c>
      <c r="JQ146" s="4">
        <f t="shared" ref="JQ146:JQ186" si="67">AVERAGEIFS(B146:JM146,metrics.rec,"Precision")</f>
        <v>7.0660000000000001E-2</v>
      </c>
      <c r="JR146" s="4">
        <f t="shared" ref="JR146:JR186" si="68">AVERAGEIFS(B146:JM146,metrics.rec,"Recall")</f>
        <v>0.72763333333333324</v>
      </c>
      <c r="JS146" s="4">
        <f t="shared" ref="JS146:JS186" si="69">AVERAGEIFS(B146:JM146,metrics.rec,"Coverage")</f>
        <v>7.7933333333333341E-2</v>
      </c>
      <c r="JT146" s="4">
        <f t="shared" ref="JT146:JT186" si="70">AVERAGEIFS(B146:JM146,metrics.rec,"Recatio")</f>
        <v>0.81626666666666658</v>
      </c>
      <c r="JU146" s="4">
        <f t="shared" ref="JU146:JU186" si="71">AVERAGEIFS(B146:JM146,metrics.rec,"Time")</f>
        <v>1.2168266666666665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r=0.6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/>
      <c r="CU147" s="4"/>
      <c r="CV147" s="4"/>
      <c r="CW147" s="4"/>
      <c r="CX147" s="4"/>
      <c r="CY147" s="4"/>
      <c r="CZ147" s="4"/>
      <c r="DA147" s="4"/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0.60236666666666672</v>
      </c>
      <c r="JO147" s="4">
        <f t="shared" si="65"/>
        <v>0.62574000000000007</v>
      </c>
      <c r="JP147" s="4">
        <f t="shared" si="66"/>
        <v>0.14275999999999997</v>
      </c>
      <c r="JQ147" s="4">
        <f t="shared" si="67"/>
        <v>0.13425999999999999</v>
      </c>
      <c r="JR147" s="4">
        <f t="shared" si="68"/>
        <v>0.79957333333333325</v>
      </c>
      <c r="JS147" s="4">
        <f t="shared" si="69"/>
        <v>4.9239999999999999E-2</v>
      </c>
      <c r="JT147" s="4">
        <f t="shared" si="70"/>
        <v>0.90577333333333343</v>
      </c>
      <c r="JU147" s="4">
        <f t="shared" si="71"/>
        <v>1.0038799999999999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k=5,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/>
      <c r="CU148" s="4"/>
      <c r="CV148" s="4"/>
      <c r="CW148" s="4"/>
      <c r="CX148" s="4"/>
      <c r="CY148" s="4"/>
      <c r="CZ148" s="4"/>
      <c r="DA148" s="4"/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0.60387999999999997</v>
      </c>
      <c r="JO148" s="4">
        <f t="shared" si="65"/>
        <v>0.62363333333333348</v>
      </c>
      <c r="JP148" s="4">
        <f t="shared" si="66"/>
        <v>0.14013333333333336</v>
      </c>
      <c r="JQ148" s="4">
        <f t="shared" si="67"/>
        <v>0.13343999999999998</v>
      </c>
      <c r="JR148" s="4">
        <f t="shared" si="68"/>
        <v>0.78924666666666676</v>
      </c>
      <c r="JS148" s="4">
        <f t="shared" si="69"/>
        <v>4.8840000000000001E-2</v>
      </c>
      <c r="JT148" s="4">
        <f t="shared" si="70"/>
        <v>0.90589333333333322</v>
      </c>
      <c r="JU148" s="4">
        <f t="shared" si="71"/>
        <v>1.0296666666666667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/>
      <c r="CU149" s="4"/>
      <c r="CV149" s="4"/>
      <c r="CW149" s="4"/>
      <c r="CX149" s="4"/>
      <c r="CY149" s="4"/>
      <c r="CZ149" s="4"/>
      <c r="DA149" s="4"/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0.60540000000000005</v>
      </c>
      <c r="JO149" s="4">
        <f t="shared" si="65"/>
        <v>0.63056000000000012</v>
      </c>
      <c r="JP149" s="4">
        <f t="shared" si="66"/>
        <v>0.13679333333333335</v>
      </c>
      <c r="JQ149" s="4">
        <f t="shared" si="67"/>
        <v>0.13452</v>
      </c>
      <c r="JR149" s="4">
        <f t="shared" si="68"/>
        <v>0.79718000000000011</v>
      </c>
      <c r="JS149" s="4">
        <f t="shared" si="69"/>
        <v>4.8953333333333328E-2</v>
      </c>
      <c r="JT149" s="4">
        <f t="shared" si="70"/>
        <v>0.90593999999999997</v>
      </c>
      <c r="JU149" s="4">
        <f t="shared" si="71"/>
        <v>0.98707333333333336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k=5,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/>
      <c r="CU150" s="4"/>
      <c r="CV150" s="4"/>
      <c r="CW150" s="4"/>
      <c r="CX150" s="4"/>
      <c r="CY150" s="4"/>
      <c r="CZ150" s="4"/>
      <c r="DA150" s="4"/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0.60231333333333348</v>
      </c>
      <c r="JO150" s="4">
        <f t="shared" si="65"/>
        <v>0.62790000000000001</v>
      </c>
      <c r="JP150" s="4">
        <f t="shared" si="66"/>
        <v>0.14391333333333331</v>
      </c>
      <c r="JQ150" s="4">
        <f t="shared" si="67"/>
        <v>0.13383333333333336</v>
      </c>
      <c r="JR150" s="4">
        <f t="shared" si="68"/>
        <v>0.80662666666666671</v>
      </c>
      <c r="JS150" s="4">
        <f t="shared" si="69"/>
        <v>4.9959999999999997E-2</v>
      </c>
      <c r="JT150" s="4">
        <f t="shared" si="70"/>
        <v>0.90598666666666683</v>
      </c>
      <c r="JU150" s="4">
        <f t="shared" si="71"/>
        <v>0.98748666666666685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/>
      <c r="CU151" s="4"/>
      <c r="CV151" s="4"/>
      <c r="CW151" s="4"/>
      <c r="CX151" s="4"/>
      <c r="CY151" s="4"/>
      <c r="CZ151" s="4"/>
      <c r="DA151" s="4"/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0.6015866666666666</v>
      </c>
      <c r="JO151" s="4">
        <f t="shared" si="65"/>
        <v>0.62117333333333324</v>
      </c>
      <c r="JP151" s="4">
        <f t="shared" si="66"/>
        <v>0.14584</v>
      </c>
      <c r="JQ151" s="4">
        <f t="shared" si="67"/>
        <v>0.15096666666666669</v>
      </c>
      <c r="JR151" s="4">
        <f t="shared" si="68"/>
        <v>0.80207333333333319</v>
      </c>
      <c r="JS151" s="4">
        <f t="shared" si="69"/>
        <v>4.4360000000000004E-2</v>
      </c>
      <c r="JT151" s="4">
        <f t="shared" si="70"/>
        <v>0.90135333333333312</v>
      </c>
      <c r="JU151" s="4">
        <f t="shared" si="71"/>
        <v>0.93682000000000021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/>
      <c r="CU152" s="4"/>
      <c r="CV152" s="4"/>
      <c r="CW152" s="4"/>
      <c r="CX152" s="4"/>
      <c r="CY152" s="4"/>
      <c r="CZ152" s="4"/>
      <c r="DA152" s="4"/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0.60731666666666662</v>
      </c>
      <c r="JO152" s="4">
        <f t="shared" si="65"/>
        <v>0.62574166666666664</v>
      </c>
      <c r="JP152" s="4">
        <f t="shared" si="66"/>
        <v>0.14050833333333332</v>
      </c>
      <c r="JQ152" s="4">
        <f t="shared" si="67"/>
        <v>8.0708333333333326E-2</v>
      </c>
      <c r="JR152" s="4">
        <f t="shared" si="68"/>
        <v>0.79032500000000006</v>
      </c>
      <c r="JS152" s="4">
        <f t="shared" si="69"/>
        <v>0.1171</v>
      </c>
      <c r="JT152" s="4">
        <f t="shared" si="70"/>
        <v>0.8937750000000001</v>
      </c>
      <c r="JU152" s="4">
        <f t="shared" si="71"/>
        <v>1.2278083333333332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0.59429285714285718</v>
      </c>
      <c r="JO153" s="4">
        <f t="shared" si="65"/>
        <v>0.60494285714285723</v>
      </c>
      <c r="JP153" s="4">
        <f t="shared" si="66"/>
        <v>0.16966428571428566</v>
      </c>
      <c r="JQ153" s="4">
        <f t="shared" si="67"/>
        <v>0.13577142857142857</v>
      </c>
      <c r="JR153" s="4">
        <f t="shared" si="68"/>
        <v>0.81452857142857138</v>
      </c>
      <c r="JS153" s="4">
        <f t="shared" si="69"/>
        <v>4.5015384615384603E-2</v>
      </c>
      <c r="JT153" s="4">
        <f t="shared" si="70"/>
        <v>0.91874999999999996</v>
      </c>
      <c r="JU153" s="4">
        <f t="shared" si="71"/>
        <v>1.0185428571428572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k=5,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0.60928181818181815</v>
      </c>
      <c r="JO154" s="4">
        <f t="shared" si="65"/>
        <v>0.62740909090909092</v>
      </c>
      <c r="JP154" s="4">
        <f t="shared" si="66"/>
        <v>0.13173636363636365</v>
      </c>
      <c r="JQ154" s="4">
        <f t="shared" si="67"/>
        <v>6.4890909090909096E-2</v>
      </c>
      <c r="JR154" s="4">
        <f t="shared" si="68"/>
        <v>0.77246363636363635</v>
      </c>
      <c r="JS154" s="4">
        <f t="shared" si="69"/>
        <v>0.11806363636363638</v>
      </c>
      <c r="JT154" s="4">
        <f t="shared" si="70"/>
        <v>0.91368181818181826</v>
      </c>
      <c r="JU154" s="4">
        <f t="shared" si="71"/>
        <v>1.3259272727272728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k=5,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0.59059090909090917</v>
      </c>
      <c r="JO155" s="4">
        <f t="shared" si="65"/>
        <v>0.59269999999999989</v>
      </c>
      <c r="JP155" s="4">
        <f t="shared" si="66"/>
        <v>0.18082727272727273</v>
      </c>
      <c r="JQ155" s="4">
        <f t="shared" si="67"/>
        <v>0.12014545454545454</v>
      </c>
      <c r="JR155" s="4">
        <f t="shared" si="68"/>
        <v>0.80531818181818171</v>
      </c>
      <c r="JS155" s="4">
        <f t="shared" si="69"/>
        <v>5.275454545454545E-2</v>
      </c>
      <c r="JT155" s="4">
        <f t="shared" si="70"/>
        <v>0.91376363636363644</v>
      </c>
      <c r="JU155" s="4">
        <f t="shared" si="71"/>
        <v>1.3558545454545456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k=5,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k=5,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0.61597272727272734</v>
      </c>
      <c r="JO156" s="4">
        <f t="shared" si="65"/>
        <v>0.64495454545454545</v>
      </c>
      <c r="JP156" s="4">
        <f t="shared" si="66"/>
        <v>0.14673636363636364</v>
      </c>
      <c r="JQ156" s="4">
        <f t="shared" si="67"/>
        <v>6.4763636363636357E-2</v>
      </c>
      <c r="JR156" s="4">
        <f t="shared" si="68"/>
        <v>0.83147272727272725</v>
      </c>
      <c r="JS156" s="4">
        <f t="shared" si="69"/>
        <v>0.14437272727272729</v>
      </c>
      <c r="JT156" s="4">
        <f t="shared" si="70"/>
        <v>0.80360000000000009</v>
      </c>
      <c r="JU156" s="4">
        <f t="shared" si="71"/>
        <v>1.2864454545454544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k=5,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k=5,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k=5,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k=5,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k=5,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0.62161818181818196</v>
      </c>
      <c r="JO157" s="4">
        <f t="shared" si="65"/>
        <v>0.64804545454545448</v>
      </c>
      <c r="JP157" s="4">
        <f t="shared" si="66"/>
        <v>0.12363636363636363</v>
      </c>
      <c r="JQ157" s="4">
        <f t="shared" si="67"/>
        <v>6.4836363636363636E-2</v>
      </c>
      <c r="JR157" s="4">
        <f t="shared" si="68"/>
        <v>0.76138181818181827</v>
      </c>
      <c r="JS157" s="4">
        <f t="shared" si="69"/>
        <v>0.12335454545454545</v>
      </c>
      <c r="JT157" s="4">
        <f t="shared" si="70"/>
        <v>0.80344545454545468</v>
      </c>
      <c r="JU157" s="4">
        <f t="shared" si="71"/>
        <v>1.2193545454545456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k=5,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k=5,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0.60263636363636364</v>
      </c>
      <c r="JO158" s="4">
        <f t="shared" si="65"/>
        <v>0.63641818181818188</v>
      </c>
      <c r="JP158" s="4">
        <f t="shared" si="66"/>
        <v>0.14925454545454545</v>
      </c>
      <c r="JQ158" s="4">
        <f t="shared" si="67"/>
        <v>3.8518181818181813E-2</v>
      </c>
      <c r="JR158" s="4">
        <f t="shared" si="68"/>
        <v>0.87128181818181827</v>
      </c>
      <c r="JS158" s="4">
        <f t="shared" si="69"/>
        <v>0.49372727272727263</v>
      </c>
      <c r="JT158" s="4">
        <f t="shared" si="70"/>
        <v>0.88761818181818175</v>
      </c>
      <c r="JU158" s="4">
        <f t="shared" si="71"/>
        <v>1.4518181818181817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k=5,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k=5,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k=5,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0.63760909090909113</v>
      </c>
      <c r="JO159" s="4">
        <f t="shared" si="65"/>
        <v>0.67539999999999989</v>
      </c>
      <c r="JP159" s="4">
        <f t="shared" si="66"/>
        <v>5.9872727272727272E-2</v>
      </c>
      <c r="JQ159" s="4">
        <f t="shared" si="67"/>
        <v>3.4290909090909087E-2</v>
      </c>
      <c r="JR159" s="4">
        <f t="shared" si="68"/>
        <v>0.44721818181818179</v>
      </c>
      <c r="JS159" s="4">
        <f t="shared" si="69"/>
        <v>9.2727272727272714E-2</v>
      </c>
      <c r="JT159" s="4">
        <f t="shared" si="70"/>
        <v>0.66656363636363636</v>
      </c>
      <c r="JU159" s="4">
        <f t="shared" si="71"/>
        <v>1.5238454545454549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k=5,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0.62557272727272728</v>
      </c>
      <c r="JO160" s="4">
        <f t="shared" si="65"/>
        <v>0.66277272727272729</v>
      </c>
      <c r="JP160" s="4">
        <f t="shared" si="66"/>
        <v>8.1727272727272732E-2</v>
      </c>
      <c r="JQ160" s="4">
        <f t="shared" si="67"/>
        <v>0.11110909090909091</v>
      </c>
      <c r="JR160" s="4">
        <f t="shared" si="68"/>
        <v>0.55960909090909106</v>
      </c>
      <c r="JS160" s="4">
        <f t="shared" si="69"/>
        <v>3.4190909090909091E-2</v>
      </c>
      <c r="JT160" s="4">
        <f t="shared" si="70"/>
        <v>0.65898181818181822</v>
      </c>
      <c r="JU160" s="4">
        <f t="shared" si="71"/>
        <v>1.2194545454545453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k=5,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0.6251181818181818</v>
      </c>
      <c r="JO161" s="4">
        <f t="shared" si="65"/>
        <v>0.66720909090909097</v>
      </c>
      <c r="JP161" s="4">
        <f t="shared" si="66"/>
        <v>8.4581818181818189E-2</v>
      </c>
      <c r="JQ161" s="4">
        <f t="shared" si="67"/>
        <v>0.13111818181818183</v>
      </c>
      <c r="JR161" s="4">
        <f t="shared" si="68"/>
        <v>0.60151818181818184</v>
      </c>
      <c r="JS161" s="4">
        <f t="shared" si="69"/>
        <v>3.0327272727272727E-2</v>
      </c>
      <c r="JT161" s="4">
        <f t="shared" si="70"/>
        <v>0.65964545454545465</v>
      </c>
      <c r="JU161" s="4">
        <f t="shared" si="71"/>
        <v>1.2246818181818184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0.59969090909090916</v>
      </c>
      <c r="JO162" s="4">
        <f t="shared" si="65"/>
        <v>0.62435454545454538</v>
      </c>
      <c r="JP162" s="4">
        <f t="shared" si="66"/>
        <v>0.15654545454545454</v>
      </c>
      <c r="JQ162" s="4">
        <f t="shared" si="67"/>
        <v>0.10197272727272728</v>
      </c>
      <c r="JR162" s="4">
        <f t="shared" si="68"/>
        <v>0.8267181818181818</v>
      </c>
      <c r="JS162" s="4">
        <f t="shared" si="69"/>
        <v>6.369090909090909E-2</v>
      </c>
      <c r="JT162" s="4">
        <f t="shared" si="70"/>
        <v>0.91159999999999997</v>
      </c>
      <c r="JU162" s="4">
        <f t="shared" si="71"/>
        <v>1.1088363636363636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k=5,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/>
      <c r="S163" s="4"/>
      <c r="T163" s="4"/>
      <c r="U163" s="4"/>
      <c r="V163" s="4"/>
      <c r="W163" s="4"/>
      <c r="X163" s="4"/>
      <c r="Y163" s="4"/>
      <c r="Z163" s="5"/>
      <c r="AA163" s="5"/>
      <c r="AB163" s="5"/>
      <c r="AC163" s="5"/>
      <c r="AD163" s="5"/>
      <c r="AE163" s="5"/>
      <c r="AF163" s="5"/>
      <c r="AG163" s="5"/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0.59175</v>
      </c>
      <c r="JO163" s="4">
        <f t="shared" si="65"/>
        <v>0.61636666666666662</v>
      </c>
      <c r="JP163" s="4">
        <f t="shared" si="66"/>
        <v>0.21948333333333336</v>
      </c>
      <c r="JQ163" s="4">
        <f t="shared" si="67"/>
        <v>8.0833333333333313E-3</v>
      </c>
      <c r="JR163" s="4">
        <f t="shared" si="68"/>
        <v>0.8982</v>
      </c>
      <c r="JS163" s="4">
        <f t="shared" si="69"/>
        <v>0.72797500000000004</v>
      </c>
      <c r="JT163" s="4">
        <f t="shared" si="70"/>
        <v>0.94574999999999998</v>
      </c>
      <c r="JU163" s="4">
        <f t="shared" si="71"/>
        <v>0.1769333333333333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r=0.5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r=0.5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k=5, r=0.5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k=10, r=0.5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k=50, r=0.5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k=10, r=0.5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k=50, r=0.5</v>
      </c>
    </row>
    <row r="164" spans="1:289" x14ac:dyDescent="0.2">
      <c r="A164" s="1" t="s">
        <v>145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/>
      <c r="S164" s="4"/>
      <c r="T164" s="4"/>
      <c r="U164" s="4"/>
      <c r="V164" s="4"/>
      <c r="W164" s="4"/>
      <c r="X164" s="4"/>
      <c r="Y164" s="4"/>
      <c r="Z164" s="5"/>
      <c r="AA164" s="5"/>
      <c r="AB164" s="5"/>
      <c r="AC164" s="5"/>
      <c r="AD164" s="5"/>
      <c r="AE164" s="5"/>
      <c r="AF164" s="5"/>
      <c r="AG164" s="5"/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0.59163333333333334</v>
      </c>
      <c r="JO164" s="4">
        <f t="shared" si="65"/>
        <v>0.61266666666666658</v>
      </c>
      <c r="JP164" s="4">
        <f t="shared" si="66"/>
        <v>0.21448333333333336</v>
      </c>
      <c r="JQ164" s="4">
        <f t="shared" si="67"/>
        <v>1.0516666666666667E-2</v>
      </c>
      <c r="JR164" s="4">
        <f t="shared" si="68"/>
        <v>0.89139999999999997</v>
      </c>
      <c r="JS164" s="4">
        <f t="shared" si="69"/>
        <v>0.55522500000000008</v>
      </c>
      <c r="JT164" s="4">
        <f t="shared" si="70"/>
        <v>0.93976666666666675</v>
      </c>
      <c r="JU164" s="4">
        <f t="shared" si="71"/>
        <v>0.16118333333333332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r=0.5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r=0.5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k=15, r=0.5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k=10, r=0.5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k=20, r=0.5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k=10, r=0.5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k=50, r=0.5</v>
      </c>
    </row>
    <row r="165" spans="1:289" x14ac:dyDescent="0.2">
      <c r="A165" s="1" t="s">
        <v>146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/>
      <c r="S165" s="4"/>
      <c r="T165" s="4"/>
      <c r="U165" s="4"/>
      <c r="V165" s="4"/>
      <c r="W165" s="4"/>
      <c r="X165" s="4"/>
      <c r="Y165" s="4"/>
      <c r="Z165" s="5"/>
      <c r="AA165" s="5"/>
      <c r="AB165" s="5"/>
      <c r="AC165" s="5"/>
      <c r="AD165" s="5"/>
      <c r="AE165" s="5"/>
      <c r="AF165" s="5"/>
      <c r="AG165" s="5"/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0.59046666666666658</v>
      </c>
      <c r="JO165" s="4">
        <f t="shared" si="65"/>
        <v>0.60871666666666668</v>
      </c>
      <c r="JP165" s="4">
        <f t="shared" si="66"/>
        <v>0.22145000000000001</v>
      </c>
      <c r="JQ165" s="4">
        <f t="shared" si="67"/>
        <v>1.0549999999999999E-2</v>
      </c>
      <c r="JR165" s="4">
        <f t="shared" si="68"/>
        <v>0.89026666666666665</v>
      </c>
      <c r="JS165" s="4">
        <f t="shared" si="69"/>
        <v>0.55337499999999995</v>
      </c>
      <c r="JT165" s="4">
        <f t="shared" si="70"/>
        <v>0.93975000000000009</v>
      </c>
      <c r="JU165" s="4">
        <f t="shared" si="71"/>
        <v>0.16211666666666666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r=0.5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r=0.5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k=20, r=0.5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k=5, r=0.5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k=10, r=0.5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k=20, r=0.5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k=10, r=0.5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k=50, r=0.5</v>
      </c>
    </row>
    <row r="166" spans="1:289" x14ac:dyDescent="0.2">
      <c r="A166" s="1" t="s">
        <v>147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/>
      <c r="S166" s="4"/>
      <c r="T166" s="4"/>
      <c r="U166" s="4"/>
      <c r="V166" s="4"/>
      <c r="W166" s="4"/>
      <c r="X166" s="4"/>
      <c r="Y166" s="4"/>
      <c r="Z166" s="5"/>
      <c r="AA166" s="5"/>
      <c r="AB166" s="5"/>
      <c r="AC166" s="5"/>
      <c r="AD166" s="5"/>
      <c r="AE166" s="5"/>
      <c r="AF166" s="5"/>
      <c r="AG166" s="5"/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0.58361666666666656</v>
      </c>
      <c r="JO166" s="4">
        <f t="shared" si="65"/>
        <v>0.59476666666666667</v>
      </c>
      <c r="JP166" s="4">
        <f t="shared" si="66"/>
        <v>0.22261666666666668</v>
      </c>
      <c r="JQ166" s="4">
        <f t="shared" si="67"/>
        <v>1.9450000000000002E-2</v>
      </c>
      <c r="JR166" s="4">
        <f t="shared" si="68"/>
        <v>0.86193333333333333</v>
      </c>
      <c r="JS166" s="4">
        <f t="shared" si="69"/>
        <v>0.29107499999999997</v>
      </c>
      <c r="JT166" s="4">
        <f t="shared" si="70"/>
        <v>0.94268333333333343</v>
      </c>
      <c r="JU166" s="4">
        <f t="shared" si="71"/>
        <v>0.16248333333333334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r=0.5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r=0.5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r=0.5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r=0.5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k=20, r=0.5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k=20, r=0.5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k=10, r=0.5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k=50, r=0.5</v>
      </c>
    </row>
    <row r="167" spans="1:289" x14ac:dyDescent="0.2">
      <c r="A167" s="1" t="s">
        <v>148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/>
      <c r="S167" s="4"/>
      <c r="T167" s="4"/>
      <c r="U167" s="4"/>
      <c r="V167" s="4"/>
      <c r="W167" s="4"/>
      <c r="X167" s="4"/>
      <c r="Y167" s="4"/>
      <c r="Z167" s="5"/>
      <c r="AA167" s="5"/>
      <c r="AB167" s="5"/>
      <c r="AC167" s="5"/>
      <c r="AD167" s="5"/>
      <c r="AE167" s="5"/>
      <c r="AF167" s="5"/>
      <c r="AG167" s="5"/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0.59045000000000003</v>
      </c>
      <c r="JO167" s="4">
        <f t="shared" si="65"/>
        <v>0.60958333333333348</v>
      </c>
      <c r="JP167" s="4">
        <f t="shared" si="66"/>
        <v>0.21556666666666666</v>
      </c>
      <c r="JQ167" s="4">
        <f t="shared" si="67"/>
        <v>1.0516666666666667E-2</v>
      </c>
      <c r="JR167" s="4">
        <f t="shared" si="68"/>
        <v>0.89123333333333321</v>
      </c>
      <c r="JS167" s="4">
        <f t="shared" si="69"/>
        <v>0.55490000000000006</v>
      </c>
      <c r="JT167" s="4">
        <f t="shared" si="70"/>
        <v>0.93976666666666675</v>
      </c>
      <c r="JU167" s="4">
        <f t="shared" si="71"/>
        <v>0.16081666666666669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r=0.5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r=0.5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r=0.5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k=15, r=0.5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r=0.5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k=20, r=0.5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k=10, r=0.5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k=50, r=0.5</v>
      </c>
    </row>
    <row r="168" spans="1:289" x14ac:dyDescent="0.2">
      <c r="A168" s="1" t="s">
        <v>149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/>
      <c r="S168" s="4"/>
      <c r="T168" s="4"/>
      <c r="U168" s="4"/>
      <c r="V168" s="4"/>
      <c r="W168" s="4"/>
      <c r="X168" s="4"/>
      <c r="Y168" s="4"/>
      <c r="Z168" s="5"/>
      <c r="AA168" s="5"/>
      <c r="AB168" s="5"/>
      <c r="AC168" s="5"/>
      <c r="AD168" s="5"/>
      <c r="AE168" s="5"/>
      <c r="AF168" s="5"/>
      <c r="AG168" s="5"/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0.58849999999999991</v>
      </c>
      <c r="JO168" s="4">
        <f t="shared" si="65"/>
        <v>0.60530000000000006</v>
      </c>
      <c r="JP168" s="4">
        <f t="shared" si="66"/>
        <v>0.22483333333333333</v>
      </c>
      <c r="JQ168" s="4">
        <f t="shared" si="67"/>
        <v>1.0666666666666666E-2</v>
      </c>
      <c r="JR168" s="4">
        <f t="shared" si="68"/>
        <v>0.89023333333333332</v>
      </c>
      <c r="JS168" s="4">
        <f t="shared" si="69"/>
        <v>0.54846666666666666</v>
      </c>
      <c r="JT168" s="4">
        <f t="shared" si="70"/>
        <v>0.94433333333333336</v>
      </c>
      <c r="JU168" s="4">
        <f t="shared" si="71"/>
        <v>0.59506666666666674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r=0.5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r=0.5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r=0.5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k=5, r=0.5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k=10, r=0.5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k=10, r=0.5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k=10, r=0.5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k=10, r=0.5</v>
      </c>
    </row>
    <row r="169" spans="1:289" x14ac:dyDescent="0.2">
      <c r="A169" s="1" t="s">
        <v>150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0.59339999999999993</v>
      </c>
      <c r="JO169" s="4">
        <f t="shared" si="65"/>
        <v>0.61576666666666668</v>
      </c>
      <c r="JP169" s="4">
        <f t="shared" si="66"/>
        <v>0.219</v>
      </c>
      <c r="JQ169" s="4">
        <f t="shared" si="67"/>
        <v>8.0666666666666664E-3</v>
      </c>
      <c r="JR169" s="4">
        <f t="shared" si="68"/>
        <v>0.8985333333333333</v>
      </c>
      <c r="JS169" s="4">
        <f t="shared" si="69"/>
        <v>0.73099999999999998</v>
      </c>
      <c r="JT169" s="4">
        <f t="shared" si="70"/>
        <v>0.94646666666666679</v>
      </c>
      <c r="JU169" s="4">
        <f t="shared" si="71"/>
        <v>0.18156666666666665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r=0.5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r=0.5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r=0.5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k=5, r=0.5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k=10, r=0.5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k=10, r=0.5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k=10, r=0.5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r=0.5</v>
      </c>
    </row>
    <row r="170" spans="1:289" x14ac:dyDescent="0.2">
      <c r="A170" s="1" t="s">
        <v>151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0.58930000000000005</v>
      </c>
      <c r="JO170" s="4">
        <f t="shared" si="65"/>
        <v>0.60823333333333329</v>
      </c>
      <c r="JP170" s="4">
        <f t="shared" si="66"/>
        <v>0.21926666666666664</v>
      </c>
      <c r="JQ170" s="4">
        <f t="shared" si="67"/>
        <v>1.0533333333333334E-2</v>
      </c>
      <c r="JR170" s="4">
        <f t="shared" si="68"/>
        <v>0.89133333333333331</v>
      </c>
      <c r="JS170" s="4">
        <f t="shared" si="69"/>
        <v>0.55386666666666662</v>
      </c>
      <c r="JT170" s="4">
        <f t="shared" si="70"/>
        <v>0.9402666666666667</v>
      </c>
      <c r="JU170" s="4">
        <f t="shared" si="71"/>
        <v>0.1825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r=0.5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r=0.5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r=0.5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k=15, r=0.5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k=10, r=0.5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r=0.5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k=10, r=0.5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r=0.5</v>
      </c>
    </row>
    <row r="171" spans="1:289" x14ac:dyDescent="0.2">
      <c r="A171" s="1" t="s">
        <v>152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/>
      <c r="S171" s="4"/>
      <c r="T171" s="4"/>
      <c r="U171" s="4"/>
      <c r="V171" s="4"/>
      <c r="W171" s="4"/>
      <c r="X171" s="4"/>
      <c r="Y171" s="4"/>
      <c r="Z171" s="5"/>
      <c r="AA171" s="5"/>
      <c r="AB171" s="5"/>
      <c r="AC171" s="5"/>
      <c r="AD171" s="5"/>
      <c r="AE171" s="5"/>
      <c r="AF171" s="5"/>
      <c r="AG171" s="5"/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0.58796666666666664</v>
      </c>
      <c r="JO171" s="4">
        <f t="shared" si="65"/>
        <v>0.6109</v>
      </c>
      <c r="JP171" s="4">
        <f t="shared" si="66"/>
        <v>0.22536666666666669</v>
      </c>
      <c r="JQ171" s="4">
        <f t="shared" si="67"/>
        <v>8.0666666666666664E-3</v>
      </c>
      <c r="JR171" s="4">
        <f t="shared" si="68"/>
        <v>0.89566666666666661</v>
      </c>
      <c r="JS171" s="4">
        <f t="shared" si="69"/>
        <v>0.72766666666666679</v>
      </c>
      <c r="JT171" s="4">
        <f t="shared" si="70"/>
        <v>0.94646666666666679</v>
      </c>
      <c r="JU171" s="4">
        <f t="shared" si="71"/>
        <v>0.21746666666666667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r=0.5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r=0.5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r=0.5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k=5, r=0.5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k=10, r=0.5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k=10, r=0.5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k=10, r=0.5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k=10, r=0.5</v>
      </c>
    </row>
    <row r="172" spans="1:289" x14ac:dyDescent="0.2">
      <c r="A172" s="1" t="s">
        <v>153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/>
      <c r="S172" s="4"/>
      <c r="T172" s="4"/>
      <c r="U172" s="4"/>
      <c r="V172" s="4"/>
      <c r="W172" s="4"/>
      <c r="X172" s="4"/>
      <c r="Y172" s="4"/>
      <c r="Z172" s="5"/>
      <c r="AA172" s="5"/>
      <c r="AB172" s="5"/>
      <c r="AC172" s="5"/>
      <c r="AD172" s="5"/>
      <c r="AE172" s="5"/>
      <c r="AF172" s="5"/>
      <c r="AG172" s="5"/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0.58856666666666668</v>
      </c>
      <c r="JO172" s="4">
        <f t="shared" si="65"/>
        <v>0.61203333333333332</v>
      </c>
      <c r="JP172" s="4">
        <f t="shared" si="66"/>
        <v>0.22643333333333335</v>
      </c>
      <c r="JQ172" s="4">
        <f t="shared" si="67"/>
        <v>8.0666666666666664E-3</v>
      </c>
      <c r="JR172" s="4">
        <f t="shared" si="68"/>
        <v>0.89580000000000004</v>
      </c>
      <c r="JS172" s="4">
        <f t="shared" si="69"/>
        <v>0.72766666666666679</v>
      </c>
      <c r="JT172" s="4">
        <f t="shared" si="70"/>
        <v>0.94646666666666679</v>
      </c>
      <c r="JU172" s="4">
        <f t="shared" si="71"/>
        <v>0.21913333333333332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r=0.5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r=0.5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r=0.5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k=5, r=0.5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k=10, r=0.5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k=10, r=0.5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k=10, r=0.5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k=10, r=0.5</v>
      </c>
    </row>
    <row r="173" spans="1:289" x14ac:dyDescent="0.2">
      <c r="A173" s="1" t="s">
        <v>154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/>
      <c r="S173" s="4"/>
      <c r="T173" s="4"/>
      <c r="U173" s="4"/>
      <c r="V173" s="4"/>
      <c r="W173" s="4"/>
      <c r="X173" s="4"/>
      <c r="Y173" s="4"/>
      <c r="Z173" s="5"/>
      <c r="AA173" s="5"/>
      <c r="AB173" s="5"/>
      <c r="AC173" s="5"/>
      <c r="AD173" s="5"/>
      <c r="AE173" s="5"/>
      <c r="AF173" s="5"/>
      <c r="AG173" s="5"/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0.59229999999999994</v>
      </c>
      <c r="JO173" s="4">
        <f t="shared" si="65"/>
        <v>0.61426666666666663</v>
      </c>
      <c r="JP173" s="4">
        <f t="shared" si="66"/>
        <v>0.21870000000000001</v>
      </c>
      <c r="JQ173" s="4">
        <f t="shared" si="67"/>
        <v>8.0666666666666664E-3</v>
      </c>
      <c r="JR173" s="4">
        <f t="shared" si="68"/>
        <v>0.89870000000000017</v>
      </c>
      <c r="JS173" s="4">
        <f t="shared" si="69"/>
        <v>0.73103333333333331</v>
      </c>
      <c r="JT173" s="4">
        <f t="shared" si="70"/>
        <v>0.94646666666666679</v>
      </c>
      <c r="JU173" s="4">
        <f t="shared" si="71"/>
        <v>0.2215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r=0.5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r=0.5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k=5, r=0.5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k=10, r=0.5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k=10, r=0.5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k=10, r=0.5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k=10, r=0.5</v>
      </c>
    </row>
    <row r="174" spans="1:289" x14ac:dyDescent="0.2">
      <c r="A174" s="1" t="s">
        <v>155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/>
      <c r="S174" s="4"/>
      <c r="T174" s="4"/>
      <c r="U174" s="4"/>
      <c r="V174" s="4"/>
      <c r="W174" s="4"/>
      <c r="X174" s="4"/>
      <c r="Y174" s="4"/>
      <c r="Z174" s="5"/>
      <c r="AA174" s="5"/>
      <c r="AB174" s="5"/>
      <c r="AC174" s="5"/>
      <c r="AD174" s="5"/>
      <c r="AE174" s="5"/>
      <c r="AF174" s="5"/>
      <c r="AG174" s="5"/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0.59310000000000007</v>
      </c>
      <c r="JO174" s="4">
        <f t="shared" si="65"/>
        <v>0.61583333333333334</v>
      </c>
      <c r="JP174" s="4">
        <f t="shared" si="66"/>
        <v>0.21913333333333332</v>
      </c>
      <c r="JQ174" s="4">
        <f t="shared" si="67"/>
        <v>8.0666666666666664E-3</v>
      </c>
      <c r="JR174" s="4">
        <f t="shared" si="68"/>
        <v>0.89856666666666662</v>
      </c>
      <c r="JS174" s="4">
        <f t="shared" si="69"/>
        <v>0.73099999999999998</v>
      </c>
      <c r="JT174" s="4">
        <f t="shared" si="70"/>
        <v>0.94646666666666679</v>
      </c>
      <c r="JU174" s="4">
        <f t="shared" si="71"/>
        <v>0.22216666666666665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r=0.5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r=0.5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k=5, r=0.5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k=10, r=0.5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k=10, r=0.5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k=10, r=0.5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k=10, r=0.5</v>
      </c>
    </row>
    <row r="175" spans="1:289" x14ac:dyDescent="0.2">
      <c r="A175" s="1" t="s">
        <v>156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/>
      <c r="S175" s="4"/>
      <c r="T175" s="4"/>
      <c r="U175" s="4"/>
      <c r="V175" s="4"/>
      <c r="W175" s="4"/>
      <c r="X175" s="4"/>
      <c r="Y175" s="4"/>
      <c r="Z175" s="5"/>
      <c r="AA175" s="5"/>
      <c r="AB175" s="5"/>
      <c r="AC175" s="5"/>
      <c r="AD175" s="5"/>
      <c r="AE175" s="5"/>
      <c r="AF175" s="5"/>
      <c r="AG175" s="5"/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0.59083333333333332</v>
      </c>
      <c r="JO175" s="4">
        <f t="shared" si="65"/>
        <v>0.61249999999999993</v>
      </c>
      <c r="JP175" s="4">
        <f t="shared" si="66"/>
        <v>0.22176666666666667</v>
      </c>
      <c r="JQ175" s="4">
        <f t="shared" si="67"/>
        <v>8.0666666666666664E-3</v>
      </c>
      <c r="JR175" s="4">
        <f t="shared" si="68"/>
        <v>0.89769999999999994</v>
      </c>
      <c r="JS175" s="4">
        <f t="shared" si="69"/>
        <v>0.72966666666666669</v>
      </c>
      <c r="JT175" s="4">
        <f t="shared" si="70"/>
        <v>0.94646666666666679</v>
      </c>
      <c r="JU175" s="4">
        <f t="shared" si="71"/>
        <v>0.21873333333333334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r=0.5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r=0.5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r=0.5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k=5, r=0.5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k=10, r=0.5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k=10, r=0.5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k=10, r=0.5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k=10, r=0.5</v>
      </c>
    </row>
    <row r="176" spans="1:289" x14ac:dyDescent="0.2">
      <c r="A176" s="1" t="s">
        <v>157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/>
      <c r="S176" s="4"/>
      <c r="T176" s="4"/>
      <c r="U176" s="4"/>
      <c r="V176" s="4"/>
      <c r="W176" s="4"/>
      <c r="X176" s="4"/>
      <c r="Y176" s="4"/>
      <c r="Z176" s="5"/>
      <c r="AA176" s="5"/>
      <c r="AB176" s="5"/>
      <c r="AC176" s="5"/>
      <c r="AD176" s="5"/>
      <c r="AE176" s="5"/>
      <c r="AF176" s="5"/>
      <c r="AG176" s="5"/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0.59160000000000001</v>
      </c>
      <c r="JO176" s="4">
        <f t="shared" si="65"/>
        <v>0.61393333333333333</v>
      </c>
      <c r="JP176" s="4">
        <f t="shared" si="66"/>
        <v>0.22206666666666666</v>
      </c>
      <c r="JQ176" s="4">
        <f t="shared" si="67"/>
        <v>8.0666666666666664E-3</v>
      </c>
      <c r="JR176" s="4">
        <f t="shared" si="68"/>
        <v>0.89766666666666672</v>
      </c>
      <c r="JS176" s="4">
        <f t="shared" si="69"/>
        <v>0.72966666666666669</v>
      </c>
      <c r="JT176" s="4">
        <f t="shared" si="70"/>
        <v>0.94646666666666679</v>
      </c>
      <c r="JU176" s="4">
        <f t="shared" si="71"/>
        <v>0.2215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r=0.5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r=0.5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r=0.5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k=5, r=0.5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k=10, r=0.5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k=10, r=0.5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k=10, r=0.5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k=10, r=0.5</v>
      </c>
    </row>
    <row r="177" spans="1:289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0.58698333333333341</v>
      </c>
      <c r="JO177" s="4">
        <f t="shared" ref="JO177" si="73">AVERAGEIFS(B177:JM177,metrics.rec,"MSE")</f>
        <v>0.60664999999999991</v>
      </c>
      <c r="JP177" s="4">
        <f t="shared" ref="JP177" si="74">AVERAGEIFS(B177:JM177,metrics.rec,"R")</f>
        <v>0.22558333333333333</v>
      </c>
      <c r="JQ177" s="4">
        <f t="shared" ref="JQ177" si="75">AVERAGEIFS(B177:JM177,metrics.rec,"Precision")</f>
        <v>1.0549999999999999E-2</v>
      </c>
      <c r="JR177" s="4">
        <f t="shared" ref="JR177" si="76">AVERAGEIFS(B177:JM177,metrics.rec,"Recall")</f>
        <v>0.88798333333333324</v>
      </c>
      <c r="JS177" s="4">
        <f t="shared" ref="JS177" si="77">AVERAGEIFS(B177:JM177,metrics.rec,"Coverage")</f>
        <v>0.55135000000000012</v>
      </c>
      <c r="JT177" s="4">
        <f t="shared" ref="JT177" si="78">AVERAGEIFS(B177:JM177,metrics.rec,"Recatio")</f>
        <v>0.93976666666666675</v>
      </c>
      <c r="JU177" s="4">
        <f t="shared" ref="JU177" si="79">AVERAGEIFS(B177:JM177,metrics.rec,"Time")</f>
        <v>0.13758333333333331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r=0.5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r=0.5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r=0.5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k=5, r=0.5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k=10, r=0.5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k=20, r=0.5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k=10, r=0.5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k=10, r=0.5</v>
      </c>
    </row>
    <row r="178" spans="1:289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0.58840000000000003</v>
      </c>
      <c r="JO178" s="4">
        <f t="shared" ref="JO178" si="81">AVERAGEIFS(B178:JM178,metrics.rec,"MSE")</f>
        <v>0.60519999999999996</v>
      </c>
      <c r="JP178" s="4">
        <f t="shared" ref="JP178" si="82">AVERAGEIFS(B178:JM178,metrics.rec,"R")</f>
        <v>0.22526666666666664</v>
      </c>
      <c r="JQ178" s="4">
        <f t="shared" ref="JQ178" si="83">AVERAGEIFS(B178:JM178,metrics.rec,"Precision")</f>
        <v>1.0566666666666667E-2</v>
      </c>
      <c r="JR178" s="4">
        <f t="shared" ref="JR178" si="84">AVERAGEIFS(B178:JM178,metrics.rec,"Recall")</f>
        <v>0.89029999999999998</v>
      </c>
      <c r="JS178" s="4">
        <f t="shared" ref="JS178" si="85">AVERAGEIFS(B178:JM178,metrics.rec,"Coverage")</f>
        <v>0.55196666666666661</v>
      </c>
      <c r="JT178" s="4">
        <f t="shared" ref="JT178" si="86">AVERAGEIFS(B178:JM178,metrics.rec,"Recatio")</f>
        <v>0.9402666666666667</v>
      </c>
      <c r="JU178" s="4">
        <f t="shared" ref="JU178" si="87">AVERAGEIFS(B178:JM178,metrics.rec,"Time")</f>
        <v>0.21356666666666668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r=0.5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r=0.5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r=0.5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k=5, r=0.5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k=10, r=0.5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r=0.5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k=10, r=0.5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k=10, r=0.5</v>
      </c>
    </row>
    <row r="179" spans="1:289" x14ac:dyDescent="0.2">
      <c r="A179" s="1" t="s">
        <v>158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/>
      <c r="S179" s="4"/>
      <c r="T179" s="4"/>
      <c r="U179" s="4"/>
      <c r="V179" s="4"/>
      <c r="W179" s="4"/>
      <c r="X179" s="4"/>
      <c r="Y179" s="4"/>
      <c r="Z179" s="5"/>
      <c r="AA179" s="5"/>
      <c r="AB179" s="5"/>
      <c r="AC179" s="5"/>
      <c r="AD179" s="5"/>
      <c r="AE179" s="5"/>
      <c r="AF179" s="5"/>
      <c r="AG179" s="5"/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0.58143333333333336</v>
      </c>
      <c r="JO179" s="4">
        <f t="shared" si="65"/>
        <v>0.59100000000000008</v>
      </c>
      <c r="JP179" s="4">
        <f t="shared" si="66"/>
        <v>0.22506666666666666</v>
      </c>
      <c r="JQ179" s="4">
        <f t="shared" si="67"/>
        <v>1.9466666666666667E-2</v>
      </c>
      <c r="JR179" s="4">
        <f t="shared" si="68"/>
        <v>0.86083333333333334</v>
      </c>
      <c r="JS179" s="4">
        <f t="shared" si="69"/>
        <v>0.29006666666666669</v>
      </c>
      <c r="JT179" s="4">
        <f t="shared" si="70"/>
        <v>0.94343333333333323</v>
      </c>
      <c r="JU179" s="4">
        <f t="shared" si="71"/>
        <v>0.21273333333333333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r=0.5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r=0.5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r=0.5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r=0.5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k=10, r=0.5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r=0.5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k=10, r=0.5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k=10, r=0.5</v>
      </c>
    </row>
    <row r="180" spans="1:289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0.58896666666666664</v>
      </c>
      <c r="JO180" s="4">
        <f t="shared" si="65"/>
        <v>0.61146666666666671</v>
      </c>
      <c r="JP180" s="4">
        <f t="shared" si="66"/>
        <v>0.22543333333333335</v>
      </c>
      <c r="JQ180" s="4">
        <f t="shared" si="67"/>
        <v>8.0666666666666664E-3</v>
      </c>
      <c r="JR180" s="4">
        <f t="shared" si="68"/>
        <v>0.89483333333333326</v>
      </c>
      <c r="JS180" s="4">
        <f t="shared" si="69"/>
        <v>0.72666666666666657</v>
      </c>
      <c r="JT180" s="4">
        <f t="shared" si="70"/>
        <v>0.94646666666666679</v>
      </c>
      <c r="JU180" s="4">
        <f t="shared" si="71"/>
        <v>0.22950000000000004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r=0.5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r=0.5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r=0.5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k=5, r=0.5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k=10, r=0.5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k=10, r=0.5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k=10, r=0.5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k=10, r=0.5</v>
      </c>
    </row>
    <row r="181" spans="1:289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0.58829999999999993</v>
      </c>
      <c r="JO181" s="4">
        <f t="shared" ref="JO181:JO182" si="89">AVERAGEIFS(B181:JM181,metrics.rec,"MSE")</f>
        <v>0.60583333333333333</v>
      </c>
      <c r="JP181" s="4">
        <f t="shared" ref="JP181:JP182" si="90">AVERAGEIFS(B181:JM181,metrics.rec,"R")</f>
        <v>0.21970000000000001</v>
      </c>
      <c r="JQ181" s="4">
        <f t="shared" ref="JQ181:JQ182" si="91">AVERAGEIFS(B181:JM181,metrics.rec,"Precision")</f>
        <v>1.0533333333333334E-2</v>
      </c>
      <c r="JR181" s="4">
        <f t="shared" ref="JR181:JR182" si="92">AVERAGEIFS(B181:JM181,metrics.rec,"Recall")</f>
        <v>0.89103333333333323</v>
      </c>
      <c r="JS181" s="4">
        <f t="shared" ref="JS181:JS182" si="93">AVERAGEIFS(B181:JM181,metrics.rec,"Coverage")</f>
        <v>0.55336666666666667</v>
      </c>
      <c r="JT181" s="4">
        <f t="shared" ref="JT181:JT182" si="94">AVERAGEIFS(B181:JM181,metrics.rec,"Recatio")</f>
        <v>0.9402666666666667</v>
      </c>
      <c r="JU181" s="4">
        <f t="shared" ref="JU181:JU182" si="95">AVERAGEIFS(B181:JM181,metrics.rec,"Time")</f>
        <v>0.21756666666666669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r=0.5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r=0.5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r=0.5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k=15, r=0.5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k=10, r=0.5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r=0.5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k=10, r=0.5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k=10, r=0.5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/>
      <c r="S184" s="4"/>
      <c r="T184" s="4"/>
      <c r="U184" s="4"/>
      <c r="V184" s="4"/>
      <c r="W184" s="4"/>
      <c r="X184" s="4"/>
      <c r="Y184" s="4"/>
      <c r="Z184" s="5"/>
      <c r="AA184" s="5"/>
      <c r="AB184" s="5"/>
      <c r="AC184" s="5"/>
      <c r="AD184" s="5"/>
      <c r="AE184" s="5"/>
      <c r="AF184" s="5"/>
      <c r="AG184" s="5"/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0.59011666666666673</v>
      </c>
      <c r="JO184" s="4">
        <f t="shared" si="65"/>
        <v>0.60855000000000004</v>
      </c>
      <c r="JP184" s="4">
        <f t="shared" si="66"/>
        <v>0.22436666666666669</v>
      </c>
      <c r="JQ184" s="4">
        <f t="shared" si="67"/>
        <v>1.0616666666666665E-2</v>
      </c>
      <c r="JR184" s="4">
        <f t="shared" si="68"/>
        <v>0.89013333333333333</v>
      </c>
      <c r="JS184" s="4">
        <f t="shared" si="69"/>
        <v>0.55020000000000002</v>
      </c>
      <c r="JT184" s="4">
        <f t="shared" si="70"/>
        <v>0.94358333333333333</v>
      </c>
      <c r="JU184" s="4">
        <f t="shared" si="71"/>
        <v>0.14419999999999999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r=0.5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r=0.5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r=0.5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k=15, r=0.5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k=10, r=0.5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k=100, r=0.5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k=10, r=0.5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k=10, r=0.5</v>
      </c>
    </row>
    <row r="185" spans="1:289" x14ac:dyDescent="0.2">
      <c r="A185" s="1" t="s">
        <v>160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/>
      <c r="S185" s="4"/>
      <c r="T185" s="4"/>
      <c r="U185" s="4"/>
      <c r="V185" s="4"/>
      <c r="W185" s="4"/>
      <c r="X185" s="4"/>
      <c r="Y185" s="4"/>
      <c r="Z185" s="5"/>
      <c r="AA185" s="5"/>
      <c r="AB185" s="5"/>
      <c r="AC185" s="5"/>
      <c r="AD185" s="5"/>
      <c r="AE185" s="5"/>
      <c r="AF185" s="5"/>
      <c r="AG185" s="5"/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0.59455000000000002</v>
      </c>
      <c r="JO185" s="4">
        <f t="shared" si="65"/>
        <v>0.61888333333333323</v>
      </c>
      <c r="JP185" s="4">
        <f t="shared" si="66"/>
        <v>0.21781666666666669</v>
      </c>
      <c r="JQ185" s="4">
        <f t="shared" si="67"/>
        <v>8.0833333333333313E-3</v>
      </c>
      <c r="JR185" s="4">
        <f t="shared" si="68"/>
        <v>0.89856666666666662</v>
      </c>
      <c r="JS185" s="4">
        <f t="shared" si="69"/>
        <v>0.73035000000000005</v>
      </c>
      <c r="JT185" s="4">
        <f t="shared" si="70"/>
        <v>0.94574999999999998</v>
      </c>
      <c r="JU185" s="4">
        <f t="shared" si="71"/>
        <v>0.14893333333333336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r=0.5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r=0.5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k=5, r=0.5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k=10, r=0.5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k=10, r=0.5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k=10, r=0.5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k=10, r=0.5</v>
      </c>
    </row>
    <row r="186" spans="1:289" x14ac:dyDescent="0.2">
      <c r="A186" s="1" t="s">
        <v>161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/>
      <c r="S186" s="4"/>
      <c r="T186" s="4"/>
      <c r="U186" s="4"/>
      <c r="V186" s="4"/>
      <c r="W186" s="4"/>
      <c r="X186" s="4"/>
      <c r="Y186" s="4"/>
      <c r="Z186" s="5"/>
      <c r="AA186" s="5"/>
      <c r="AB186" s="5"/>
      <c r="AC186" s="5"/>
      <c r="AD186" s="5"/>
      <c r="AE186" s="5"/>
      <c r="AF186" s="5"/>
      <c r="AG186" s="5"/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0.59038333333333337</v>
      </c>
      <c r="JO186" s="4">
        <f t="shared" si="65"/>
        <v>0.61151666666666671</v>
      </c>
      <c r="JP186" s="4">
        <f t="shared" si="66"/>
        <v>0.21816666666666665</v>
      </c>
      <c r="JQ186" s="4">
        <f t="shared" si="67"/>
        <v>1.0516666666666667E-2</v>
      </c>
      <c r="JR186" s="4">
        <f t="shared" si="68"/>
        <v>0.89116666666666677</v>
      </c>
      <c r="JS186" s="4">
        <f t="shared" si="69"/>
        <v>0.55498333333333338</v>
      </c>
      <c r="JT186" s="4">
        <f t="shared" si="70"/>
        <v>0.93976666666666675</v>
      </c>
      <c r="JU186" s="4">
        <f t="shared" si="71"/>
        <v>0.14229999999999998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r=0.5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r=0.5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k=15, r=0.5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k=10, r=0.5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k=20, r=0.5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k=10, r=0.5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k=10, r=0.5</v>
      </c>
    </row>
    <row r="187" spans="1:289" x14ac:dyDescent="0.2">
      <c r="A187" s="1" t="s">
        <v>162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/>
      <c r="S187" s="4"/>
      <c r="T187" s="4"/>
      <c r="U187" s="4"/>
      <c r="V187" s="4"/>
      <c r="W187" s="4"/>
      <c r="X187" s="4"/>
      <c r="Y187" s="4"/>
      <c r="Z187" s="5"/>
      <c r="AA187" s="5"/>
      <c r="AB187" s="5"/>
      <c r="AC187" s="5"/>
      <c r="AD187" s="5"/>
      <c r="AE187" s="5"/>
      <c r="AF187" s="5"/>
      <c r="AG187" s="5"/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0.58884999999999998</v>
      </c>
      <c r="JO187" s="4">
        <f t="shared" ref="JO187:JO233" si="105">AVERAGEIFS(B187:JM187,metrics.rec,"MSE")</f>
        <v>0.61346666666666672</v>
      </c>
      <c r="JP187" s="4">
        <f t="shared" ref="JP187:JP233" si="106">AVERAGEIFS(B187:JM187,metrics.rec,"R")</f>
        <v>0.22436666666666663</v>
      </c>
      <c r="JQ187" s="4">
        <f t="shared" ref="JQ187:JQ233" si="107">AVERAGEIFS(B187:JM187,metrics.rec,"Precision")</f>
        <v>8.0833333333333313E-3</v>
      </c>
      <c r="JR187" s="4">
        <f t="shared" ref="JR187:JR233" si="108">AVERAGEIFS(B187:JM187,metrics.rec,"Recall")</f>
        <v>0.89570000000000005</v>
      </c>
      <c r="JS187" s="4">
        <f t="shared" ref="JS187:JS233" si="109">AVERAGEIFS(B187:JM187,metrics.rec,"Coverage")</f>
        <v>0.72719999999999996</v>
      </c>
      <c r="JT187" s="4">
        <f t="shared" ref="JT187:JT233" si="110">AVERAGEIFS(B187:JM187,metrics.rec,"Recatio")</f>
        <v>0.94574999999999998</v>
      </c>
      <c r="JU187" s="4">
        <f t="shared" ref="JU187:JU233" si="111">AVERAGEIFS(B187:JM187,metrics.rec,"Time")</f>
        <v>0.15233333333333335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r=0.5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r=0.5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r=0.5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k=5, r=0.5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k=10, r=0.5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k=10, r=0.5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k=10, r=0.5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k=10, r=0.5</v>
      </c>
    </row>
    <row r="188" spans="1:289" x14ac:dyDescent="0.2">
      <c r="A188" s="1" t="s">
        <v>163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/>
      <c r="S188" s="4"/>
      <c r="T188" s="4"/>
      <c r="U188" s="4"/>
      <c r="V188" s="4"/>
      <c r="W188" s="4"/>
      <c r="X188" s="4"/>
      <c r="Y188" s="4"/>
      <c r="Z188" s="5"/>
      <c r="AA188" s="5"/>
      <c r="AB188" s="5"/>
      <c r="AC188" s="5"/>
      <c r="AD188" s="5"/>
      <c r="AE188" s="5"/>
      <c r="AF188" s="5"/>
      <c r="AG188" s="5"/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0.58953333333333335</v>
      </c>
      <c r="JO188" s="4">
        <f t="shared" si="105"/>
        <v>0.61476666666666657</v>
      </c>
      <c r="JP188" s="4">
        <f t="shared" si="106"/>
        <v>0.22478333333333333</v>
      </c>
      <c r="JQ188" s="4">
        <f t="shared" si="107"/>
        <v>8.0833333333333313E-3</v>
      </c>
      <c r="JR188" s="4">
        <f t="shared" si="108"/>
        <v>0.8958666666666667</v>
      </c>
      <c r="JS188" s="4">
        <f t="shared" si="109"/>
        <v>0.72718333333333318</v>
      </c>
      <c r="JT188" s="4">
        <f t="shared" si="110"/>
        <v>0.94574999999999998</v>
      </c>
      <c r="JU188" s="4">
        <f t="shared" si="111"/>
        <v>0.14723333333333333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r=0.5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r=0.5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r=0.5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k=5, r=0.5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k=10, r=0.5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k=10, r=0.5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k=10, r=0.5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k=10, r=0.5</v>
      </c>
    </row>
    <row r="189" spans="1:289" x14ac:dyDescent="0.2">
      <c r="A189" s="1" t="s">
        <v>164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/>
      <c r="S189" s="4"/>
      <c r="T189" s="4"/>
      <c r="U189" s="4"/>
      <c r="V189" s="4"/>
      <c r="W189" s="4"/>
      <c r="X189" s="4"/>
      <c r="Y189" s="4"/>
      <c r="Z189" s="5"/>
      <c r="AA189" s="5"/>
      <c r="AB189" s="5"/>
      <c r="AC189" s="5"/>
      <c r="AD189" s="5"/>
      <c r="AE189" s="5"/>
      <c r="AF189" s="5"/>
      <c r="AG189" s="5"/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0.5934666666666667</v>
      </c>
      <c r="JO189" s="4">
        <f t="shared" si="105"/>
        <v>0.61741666666666672</v>
      </c>
      <c r="JP189" s="4">
        <f t="shared" si="106"/>
        <v>0.21741666666666667</v>
      </c>
      <c r="JQ189" s="4">
        <f t="shared" si="107"/>
        <v>8.0833333333333313E-3</v>
      </c>
      <c r="JR189" s="4">
        <f t="shared" si="108"/>
        <v>0.89883333333333326</v>
      </c>
      <c r="JS189" s="4">
        <f t="shared" si="109"/>
        <v>0.73036666666666672</v>
      </c>
      <c r="JT189" s="4">
        <f t="shared" si="110"/>
        <v>0.94574999999999998</v>
      </c>
      <c r="JU189" s="4">
        <f t="shared" si="111"/>
        <v>0.14193333333333333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r=0.5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r=0.5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k=5, r=0.5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k=10, r=0.5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k=10, r=0.5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k=10, r=0.5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k=10, r=0.5</v>
      </c>
    </row>
    <row r="190" spans="1:289" x14ac:dyDescent="0.2">
      <c r="A190" s="1" t="s">
        <v>165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/>
      <c r="S190" s="4"/>
      <c r="T190" s="4"/>
      <c r="U190" s="4"/>
      <c r="V190" s="4"/>
      <c r="W190" s="4"/>
      <c r="X190" s="4"/>
      <c r="Y190" s="4"/>
      <c r="Z190" s="5"/>
      <c r="AA190" s="5"/>
      <c r="AB190" s="5"/>
      <c r="AC190" s="5"/>
      <c r="AD190" s="5"/>
      <c r="AE190" s="5"/>
      <c r="AF190" s="5"/>
      <c r="AG190" s="5"/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0.59418333333333329</v>
      </c>
      <c r="JO190" s="4">
        <f t="shared" si="105"/>
        <v>0.61869999999999992</v>
      </c>
      <c r="JP190" s="4">
        <f t="shared" si="106"/>
        <v>0.21795</v>
      </c>
      <c r="JQ190" s="4">
        <f t="shared" si="107"/>
        <v>8.0833333333333313E-3</v>
      </c>
      <c r="JR190" s="4">
        <f t="shared" si="108"/>
        <v>0.89869999999999994</v>
      </c>
      <c r="JS190" s="4">
        <f t="shared" si="109"/>
        <v>0.73035000000000005</v>
      </c>
      <c r="JT190" s="4">
        <f t="shared" si="110"/>
        <v>0.94574999999999998</v>
      </c>
      <c r="JU190" s="4">
        <f t="shared" si="111"/>
        <v>0.14268333333333336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r=0.5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r=0.5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r=0.5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k=5, r=0.5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k=10, r=0.5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k=10, r=0.5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k=10, r=0.5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k=10, r=0.5</v>
      </c>
    </row>
    <row r="191" spans="1:289" x14ac:dyDescent="0.2">
      <c r="A191" s="1" t="s">
        <v>166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/>
      <c r="S191" s="4"/>
      <c r="T191" s="4"/>
      <c r="U191" s="4"/>
      <c r="V191" s="4"/>
      <c r="W191" s="4"/>
      <c r="X191" s="4"/>
      <c r="Y191" s="4"/>
      <c r="Z191" s="5"/>
      <c r="AA191" s="5"/>
      <c r="AB191" s="5"/>
      <c r="AC191" s="5"/>
      <c r="AD191" s="5"/>
      <c r="AE191" s="5"/>
      <c r="AF191" s="5"/>
      <c r="AG191" s="5"/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0.59183333333333332</v>
      </c>
      <c r="JO191" s="4">
        <f t="shared" si="105"/>
        <v>0.6153333333333334</v>
      </c>
      <c r="JP191" s="4">
        <f t="shared" si="106"/>
        <v>0.22151666666666667</v>
      </c>
      <c r="JQ191" s="4">
        <f t="shared" si="107"/>
        <v>8.0833333333333313E-3</v>
      </c>
      <c r="JR191" s="4">
        <f t="shared" si="108"/>
        <v>0.89763333333333328</v>
      </c>
      <c r="JS191" s="4">
        <f t="shared" si="109"/>
        <v>0.72923333333333329</v>
      </c>
      <c r="JT191" s="4">
        <f t="shared" si="110"/>
        <v>0.94574999999999998</v>
      </c>
      <c r="JU191" s="4">
        <f t="shared" si="111"/>
        <v>0.14246666666666666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r=0.5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r=0.5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r=0.5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k=5, r=0.5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k=10, r=0.5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k=10, r=0.5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k=10, r=0.5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k=10, r=0.5</v>
      </c>
    </row>
    <row r="192" spans="1:289" x14ac:dyDescent="0.2">
      <c r="A192" s="1" t="s">
        <v>167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/>
      <c r="S192" s="4"/>
      <c r="T192" s="4"/>
      <c r="U192" s="4"/>
      <c r="V192" s="4"/>
      <c r="W192" s="4"/>
      <c r="X192" s="4"/>
      <c r="Y192" s="4"/>
      <c r="Z192" s="5"/>
      <c r="AA192" s="5"/>
      <c r="AB192" s="5"/>
      <c r="AC192" s="5"/>
      <c r="AD192" s="5"/>
      <c r="AE192" s="5"/>
      <c r="AF192" s="5"/>
      <c r="AG192" s="5"/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0.59251666666666669</v>
      </c>
      <c r="JO192" s="4">
        <f t="shared" si="105"/>
        <v>0.61656666666666671</v>
      </c>
      <c r="JP192" s="4">
        <f t="shared" si="106"/>
        <v>0.22186666666666668</v>
      </c>
      <c r="JQ192" s="4">
        <f t="shared" si="107"/>
        <v>8.0833333333333313E-3</v>
      </c>
      <c r="JR192" s="4">
        <f t="shared" si="108"/>
        <v>0.89760000000000006</v>
      </c>
      <c r="JS192" s="4">
        <f t="shared" si="109"/>
        <v>0.72924999999999995</v>
      </c>
      <c r="JT192" s="4">
        <f t="shared" si="110"/>
        <v>0.94574999999999998</v>
      </c>
      <c r="JU192" s="4">
        <f t="shared" si="111"/>
        <v>0.13644999999999999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r=0.5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r=0.5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r=0.5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k=5, r=0.5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k=10, r=0.5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k=10, r=0.5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k=10, r=0.5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k=10, r=0.5</v>
      </c>
    </row>
    <row r="193" spans="1:289" x14ac:dyDescent="0.2">
      <c r="A193" s="1" t="s">
        <v>250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/>
      <c r="AA193" s="5"/>
      <c r="AB193" s="5"/>
      <c r="AC193" s="5"/>
      <c r="AD193" s="5"/>
      <c r="AE193" s="5"/>
      <c r="AF193" s="5"/>
      <c r="AG193" s="5"/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0.5870333333333333</v>
      </c>
      <c r="JO193" s="4">
        <f t="shared" ref="JO193" si="113">AVERAGEIFS(B193:JM193,metrics.rec,"MSE")</f>
        <v>0.60663333333333336</v>
      </c>
      <c r="JP193" s="4">
        <f t="shared" ref="JP193" si="114">AVERAGEIFS(B193:JM193,metrics.rec,"R")</f>
        <v>0.22343333333333329</v>
      </c>
      <c r="JQ193" s="4">
        <f t="shared" ref="JQ193" si="115">AVERAGEIFS(B193:JM193,metrics.rec,"Precision")</f>
        <v>1.0566666666666667E-2</v>
      </c>
      <c r="JR193" s="4">
        <f t="shared" ref="JR193" si="116">AVERAGEIFS(B193:JM193,metrics.rec,"Recall")</f>
        <v>0.88816666666666666</v>
      </c>
      <c r="JS193" s="4">
        <f t="shared" ref="JS193" si="117">AVERAGEIFS(B193:JM193,metrics.rec,"Coverage")</f>
        <v>0.55063333333333331</v>
      </c>
      <c r="JT193" s="4">
        <f t="shared" ref="JT193" si="118">AVERAGEIFS(B193:JM193,metrics.rec,"Recatio")</f>
        <v>0.9402666666666667</v>
      </c>
      <c r="JU193" s="4">
        <f t="shared" ref="JU193" si="119">AVERAGEIFS(B193:JM193,metrics.rec,"Time")</f>
        <v>0.17300000000000001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r=0.5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r=0.5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r=0.5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k=5, r=0.5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k=10, r=0.5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r=0.5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k=10, r=0.5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r=0.5</v>
      </c>
    </row>
    <row r="194" spans="1:289" x14ac:dyDescent="0.2">
      <c r="A194" s="1" t="s">
        <v>251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/>
      <c r="AA194" s="5"/>
      <c r="AB194" s="5"/>
      <c r="AC194" s="5"/>
      <c r="AD194" s="5"/>
      <c r="AE194" s="5"/>
      <c r="AF194" s="5"/>
      <c r="AG194" s="5"/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0.58923333333333339</v>
      </c>
      <c r="JO194" s="4">
        <f t="shared" ref="JO194" si="121">AVERAGEIFS(B194:JM194,metrics.rec,"MSE")</f>
        <v>0.60743333333333327</v>
      </c>
      <c r="JP194" s="4">
        <f t="shared" ref="JP194" si="122">AVERAGEIFS(B194:JM194,metrics.rec,"R")</f>
        <v>0.22451666666666667</v>
      </c>
      <c r="JQ194" s="4">
        <f t="shared" ref="JQ194" si="123">AVERAGEIFS(B194:JM194,metrics.rec,"Precision")</f>
        <v>1.0549999999999999E-2</v>
      </c>
      <c r="JR194" s="4">
        <f t="shared" ref="JR194" si="124">AVERAGEIFS(B194:JM194,metrics.rec,"Recall")</f>
        <v>0.89013333333333333</v>
      </c>
      <c r="JS194" s="4">
        <f t="shared" ref="JS194" si="125">AVERAGEIFS(B194:JM194,metrics.rec,"Coverage")</f>
        <v>0.55326666666666668</v>
      </c>
      <c r="JT194" s="4">
        <f t="shared" ref="JT194" si="126">AVERAGEIFS(B194:JM194,metrics.rec,"Recatio")</f>
        <v>0.93976666666666675</v>
      </c>
      <c r="JU194" s="4">
        <f t="shared" ref="JU194" si="127">AVERAGEIFS(B194:JM194,metrics.rec,"Time")</f>
        <v>0.12665000000000001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r=0.5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r=0.5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r=0.5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k=5, r=0.5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k=10, r=0.5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k=20, r=0.5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k=10, r=0.5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k=10, r=0.5</v>
      </c>
    </row>
    <row r="195" spans="1:289" x14ac:dyDescent="0.2">
      <c r="A195" s="1" t="s">
        <v>168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/>
      <c r="AA195" s="5"/>
      <c r="AB195" s="5"/>
      <c r="AC195" s="5"/>
      <c r="AD195" s="5"/>
      <c r="AE195" s="5"/>
      <c r="AF195" s="5"/>
      <c r="AG195" s="5"/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0.58250000000000002</v>
      </c>
      <c r="JO195" s="4">
        <f t="shared" si="105"/>
        <v>0.59368333333333334</v>
      </c>
      <c r="JP195" s="4">
        <f t="shared" si="106"/>
        <v>0.22509999999999999</v>
      </c>
      <c r="JQ195" s="4">
        <f t="shared" si="107"/>
        <v>1.9450000000000002E-2</v>
      </c>
      <c r="JR195" s="4">
        <f t="shared" si="108"/>
        <v>0.86115000000000019</v>
      </c>
      <c r="JS195" s="4">
        <f t="shared" si="109"/>
        <v>0.29033333333333333</v>
      </c>
      <c r="JT195" s="4">
        <f t="shared" si="110"/>
        <v>0.94268333333333343</v>
      </c>
      <c r="JU195" s="4">
        <f t="shared" si="111"/>
        <v>0.13313333333333333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r=0.5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r=0.5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r=0.5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r=0.5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k=20, r=0.5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k=20, r=0.5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k=10, r=0.5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k=10, r=0.5</v>
      </c>
    </row>
    <row r="196" spans="1:289" x14ac:dyDescent="0.2">
      <c r="A196" s="1" t="s">
        <v>252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/>
      <c r="AA196" s="5"/>
      <c r="AB196" s="5"/>
      <c r="AC196" s="5"/>
      <c r="AD196" s="5"/>
      <c r="AE196" s="5"/>
      <c r="AF196" s="5"/>
      <c r="AG196" s="5"/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0.58946666666666669</v>
      </c>
      <c r="JO196" s="4">
        <f t="shared" si="105"/>
        <v>0.61283333333333334</v>
      </c>
      <c r="JP196" s="4">
        <f t="shared" si="106"/>
        <v>0.22376666666666667</v>
      </c>
      <c r="JQ196" s="4">
        <f t="shared" si="107"/>
        <v>8.0666666666666664E-3</v>
      </c>
      <c r="JR196" s="4">
        <f t="shared" si="108"/>
        <v>0.89493333333333336</v>
      </c>
      <c r="JS196" s="4">
        <f t="shared" si="109"/>
        <v>0.72699999999999998</v>
      </c>
      <c r="JT196" s="4">
        <f t="shared" si="110"/>
        <v>0.94646666666666679</v>
      </c>
      <c r="JU196" s="4">
        <f t="shared" si="111"/>
        <v>0.18000000000000002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r=0.5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r=0.5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r=0.5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k=5, r=0.5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k=10, r=0.5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k=10, r=0.5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k=10, r=0.5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r=0.5</v>
      </c>
    </row>
    <row r="197" spans="1:289" x14ac:dyDescent="0.2">
      <c r="A197" s="1" t="s">
        <v>256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/>
      <c r="AA197" s="5"/>
      <c r="AB197" s="5"/>
      <c r="AC197" s="5"/>
      <c r="AD197" s="5"/>
      <c r="AE197" s="5"/>
      <c r="AF197" s="5"/>
      <c r="AG197" s="5"/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0.58921666666666672</v>
      </c>
      <c r="JO197" s="4">
        <f t="shared" ref="JO197" si="129">AVERAGEIFS(B197:JM197,metrics.rec,"MSE")</f>
        <v>0.60836666666666661</v>
      </c>
      <c r="JP197" s="4">
        <f t="shared" ref="JP197" si="130">AVERAGEIFS(B197:JM197,metrics.rec,"R")</f>
        <v>0.21909999999999999</v>
      </c>
      <c r="JQ197" s="4">
        <f t="shared" ref="JQ197" si="131">AVERAGEIFS(B197:JM197,metrics.rec,"Precision")</f>
        <v>1.0516666666666667E-2</v>
      </c>
      <c r="JR197" s="4">
        <f t="shared" ref="JR197" si="132">AVERAGEIFS(B197:JM197,metrics.rec,"Recall")</f>
        <v>0.89096666666666657</v>
      </c>
      <c r="JS197" s="4">
        <f t="shared" ref="JS197" si="133">AVERAGEIFS(B197:JM197,metrics.rec,"Coverage")</f>
        <v>0.55468333333333331</v>
      </c>
      <c r="JT197" s="4">
        <f t="shared" ref="JT197" si="134">AVERAGEIFS(B197:JM197,metrics.rec,"Recatio")</f>
        <v>0.93976666666666675</v>
      </c>
      <c r="JU197" s="4">
        <f t="shared" ref="JU197" si="135">AVERAGEIFS(B197:JM197,metrics.rec,"Time")</f>
        <v>0.14654999999999999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r=0.5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r=0.5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r=0.5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k=15, r=0.5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k=10, r=0.5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k=20, r=0.5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k=10, r=0.5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k=10, r=0.5</v>
      </c>
    </row>
    <row r="198" spans="1:289" x14ac:dyDescent="0.2">
      <c r="A198" s="1" t="s">
        <v>169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/>
      <c r="AA198" s="5"/>
      <c r="AB198" s="5"/>
      <c r="AC198" s="5"/>
      <c r="AD198" s="5"/>
      <c r="AE198" s="5"/>
      <c r="AF198" s="5"/>
      <c r="AG198" s="5"/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0.59155000000000002</v>
      </c>
      <c r="JO198" s="4">
        <f t="shared" si="105"/>
        <v>0.60130000000000006</v>
      </c>
      <c r="JP198" s="4">
        <f t="shared" si="106"/>
        <v>0.17298333333333329</v>
      </c>
      <c r="JQ198" s="4">
        <f t="shared" si="107"/>
        <v>0.10251666666666666</v>
      </c>
      <c r="JR198" s="4">
        <f t="shared" si="108"/>
        <v>0.83128333333333337</v>
      </c>
      <c r="JS198" s="4">
        <f t="shared" si="109"/>
        <v>5.3339999999999999E-2</v>
      </c>
      <c r="JT198" s="4">
        <f t="shared" si="110"/>
        <v>0.94396666666666651</v>
      </c>
      <c r="JU198" s="4">
        <f t="shared" si="111"/>
        <v>0.84536666666666671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r=0.5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r=0.5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r=0.5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r=0.5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k=10, r=0.5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r=0.5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k=10, r=0.5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r=0.5</v>
      </c>
    </row>
    <row r="199" spans="1:289" x14ac:dyDescent="0.2">
      <c r="A199" s="1" t="s">
        <v>170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/>
      <c r="AA199" s="5"/>
      <c r="AB199" s="5"/>
      <c r="AC199" s="5"/>
      <c r="AD199" s="5"/>
      <c r="AE199" s="5"/>
      <c r="AF199" s="5"/>
      <c r="AG199" s="5"/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0.59143333333333337</v>
      </c>
      <c r="JO199" s="4">
        <f t="shared" si="105"/>
        <v>0.60343333333333327</v>
      </c>
      <c r="JP199" s="4">
        <f t="shared" si="106"/>
        <v>0.17371666666666666</v>
      </c>
      <c r="JQ199" s="4">
        <f t="shared" si="107"/>
        <v>7.22E-2</v>
      </c>
      <c r="JR199" s="4">
        <f t="shared" si="108"/>
        <v>0.84183333333333321</v>
      </c>
      <c r="JS199" s="4">
        <f t="shared" si="109"/>
        <v>7.6619999999999994E-2</v>
      </c>
      <c r="JT199" s="4">
        <f t="shared" si="110"/>
        <v>0.94178333333333342</v>
      </c>
      <c r="JU199" s="4">
        <f t="shared" si="111"/>
        <v>0.89559999999999995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r=0.5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r=0.5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r=0.5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r=0.5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k=10, r=0.5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k=20, r=0.5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k=10, r=0.5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k=50, r=0.5</v>
      </c>
    </row>
    <row r="200" spans="1:289" x14ac:dyDescent="0.2">
      <c r="A200" s="1" t="s">
        <v>171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/>
      <c r="AA200" s="5"/>
      <c r="AB200" s="5"/>
      <c r="AC200" s="5"/>
      <c r="AD200" s="5"/>
      <c r="AE200" s="5"/>
      <c r="AF200" s="5"/>
      <c r="AG200" s="5"/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0.59075</v>
      </c>
      <c r="JO200" s="4">
        <f t="shared" si="105"/>
        <v>0.60203333333333331</v>
      </c>
      <c r="JP200" s="4">
        <f t="shared" si="106"/>
        <v>0.1852</v>
      </c>
      <c r="JQ200" s="4">
        <f t="shared" si="107"/>
        <v>6.2833333333333338E-2</v>
      </c>
      <c r="JR200" s="4">
        <f t="shared" si="108"/>
        <v>0.84796666666666665</v>
      </c>
      <c r="JS200" s="4">
        <f t="shared" si="109"/>
        <v>8.8800000000000018E-2</v>
      </c>
      <c r="JT200" s="4">
        <f t="shared" si="110"/>
        <v>0.94284999999999997</v>
      </c>
      <c r="JU200" s="4">
        <f t="shared" si="111"/>
        <v>0.80894999999999984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r=0.5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r=0.5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r=0.5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r=0.5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r=0.5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k=20, r=0.5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k=10, r=0.5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k=50, r=0.5</v>
      </c>
    </row>
    <row r="201" spans="1:289" x14ac:dyDescent="0.2">
      <c r="A201" s="1" t="s">
        <v>172</v>
      </c>
      <c r="B201" s="4"/>
      <c r="C201" s="4"/>
      <c r="D201" s="4"/>
      <c r="E201" s="4"/>
      <c r="F201" s="4"/>
      <c r="G201" s="4"/>
      <c r="H201" s="4"/>
      <c r="I201" s="4"/>
      <c r="J201" s="5"/>
      <c r="K201" s="5"/>
      <c r="L201" s="5"/>
      <c r="M201" s="5"/>
      <c r="N201" s="5"/>
      <c r="O201" s="5"/>
      <c r="P201" s="5"/>
      <c r="Q201" s="5"/>
      <c r="R201" s="4"/>
      <c r="S201" s="4"/>
      <c r="T201" s="4"/>
      <c r="U201" s="4"/>
      <c r="V201" s="4"/>
      <c r="W201" s="4"/>
      <c r="X201" s="4"/>
      <c r="Y201" s="4"/>
      <c r="Z201" s="5"/>
      <c r="AA201" s="5"/>
      <c r="AB201" s="5"/>
      <c r="AC201" s="5"/>
      <c r="AD201" s="5"/>
      <c r="AE201" s="5"/>
      <c r="AF201" s="5"/>
      <c r="AG201" s="5"/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/>
      <c r="AQ201" s="5"/>
      <c r="AR201" s="5"/>
      <c r="AS201" s="5"/>
      <c r="AT201" s="5"/>
      <c r="AU201" s="5"/>
      <c r="AV201" s="5"/>
      <c r="AW201" s="5"/>
      <c r="AX201" s="4"/>
      <c r="AY201" s="4"/>
      <c r="AZ201" s="4"/>
      <c r="BA201" s="4"/>
      <c r="BB201" s="4"/>
      <c r="BC201" s="4"/>
      <c r="BD201" s="4"/>
      <c r="BE201" s="4"/>
      <c r="BF201" s="5"/>
      <c r="BG201" s="5"/>
      <c r="BH201" s="5"/>
      <c r="BI201" s="5"/>
      <c r="BJ201" s="5"/>
      <c r="BK201" s="5"/>
      <c r="BL201" s="5"/>
      <c r="BM201" s="5"/>
      <c r="BN201" s="4"/>
      <c r="BO201" s="4"/>
      <c r="BP201" s="4"/>
      <c r="BQ201" s="4"/>
      <c r="BR201" s="4"/>
      <c r="BS201" s="4"/>
      <c r="BT201" s="4"/>
      <c r="BU201" s="4"/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0.58989999999999998</v>
      </c>
      <c r="JO201" s="4">
        <f t="shared" si="105"/>
        <v>0.59321666666666661</v>
      </c>
      <c r="JP201" s="4">
        <f t="shared" si="106"/>
        <v>0.20381666666666667</v>
      </c>
      <c r="JQ201" s="4">
        <f t="shared" si="107"/>
        <v>5.7483333333333338E-2</v>
      </c>
      <c r="JR201" s="4">
        <f t="shared" si="108"/>
        <v>0.82773333333333332</v>
      </c>
      <c r="JS201" s="4">
        <f t="shared" si="109"/>
        <v>9.1480000000000006E-2</v>
      </c>
      <c r="JT201" s="4">
        <f t="shared" si="110"/>
        <v>0.84689999999999988</v>
      </c>
      <c r="JU201" s="4">
        <f t="shared" si="111"/>
        <v>1.02735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r=0.5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r=0.5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k=20, r=0.5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r=0.5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k=15, r=0.5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k=20, r=0.5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k=100, r=0.5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k=100, r=0.5</v>
      </c>
    </row>
    <row r="202" spans="1:289" x14ac:dyDescent="0.2">
      <c r="A202" s="1" t="s">
        <v>173</v>
      </c>
      <c r="B202" s="4"/>
      <c r="C202" s="4"/>
      <c r="D202" s="4"/>
      <c r="E202" s="4"/>
      <c r="F202" s="4"/>
      <c r="G202" s="4"/>
      <c r="H202" s="4"/>
      <c r="I202" s="4"/>
      <c r="J202" s="5"/>
      <c r="K202" s="5"/>
      <c r="L202" s="5"/>
      <c r="M202" s="5"/>
      <c r="N202" s="5"/>
      <c r="O202" s="5"/>
      <c r="P202" s="5"/>
      <c r="Q202" s="5"/>
      <c r="R202" s="4"/>
      <c r="S202" s="4"/>
      <c r="T202" s="4"/>
      <c r="U202" s="4"/>
      <c r="V202" s="4"/>
      <c r="W202" s="4"/>
      <c r="X202" s="4"/>
      <c r="Y202" s="4"/>
      <c r="Z202" s="5"/>
      <c r="AA202" s="5"/>
      <c r="AB202" s="5"/>
      <c r="AC202" s="5"/>
      <c r="AD202" s="5"/>
      <c r="AE202" s="5"/>
      <c r="AF202" s="5"/>
      <c r="AG202" s="5"/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/>
      <c r="AQ202" s="5"/>
      <c r="AR202" s="5"/>
      <c r="AS202" s="5"/>
      <c r="AT202" s="5"/>
      <c r="AU202" s="5"/>
      <c r="AV202" s="5"/>
      <c r="AW202" s="5"/>
      <c r="AX202" s="4"/>
      <c r="AY202" s="4"/>
      <c r="AZ202" s="4"/>
      <c r="BA202" s="4"/>
      <c r="BB202" s="4"/>
      <c r="BC202" s="4"/>
      <c r="BD202" s="4"/>
      <c r="BE202" s="4"/>
      <c r="BF202" s="5"/>
      <c r="BG202" s="5"/>
      <c r="BH202" s="5"/>
      <c r="BI202" s="5"/>
      <c r="BJ202" s="5"/>
      <c r="BK202" s="5"/>
      <c r="BL202" s="5"/>
      <c r="BM202" s="5"/>
      <c r="BN202" s="4"/>
      <c r="BO202" s="4"/>
      <c r="BP202" s="4"/>
      <c r="BQ202" s="4"/>
      <c r="BR202" s="4"/>
      <c r="BS202" s="4"/>
      <c r="BT202" s="4"/>
      <c r="BU202" s="4"/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0.5897</v>
      </c>
      <c r="JO202" s="4">
        <f t="shared" si="105"/>
        <v>0.59661666666666668</v>
      </c>
      <c r="JP202" s="4">
        <f t="shared" si="106"/>
        <v>0.18658333333333332</v>
      </c>
      <c r="JQ202" s="4">
        <f t="shared" si="107"/>
        <v>6.8850000000000008E-2</v>
      </c>
      <c r="JR202" s="4">
        <f t="shared" si="108"/>
        <v>0.84351666666666658</v>
      </c>
      <c r="JS202" s="4">
        <f t="shared" si="109"/>
        <v>8.0519999999999994E-2</v>
      </c>
      <c r="JT202" s="4">
        <f t="shared" si="110"/>
        <v>0.94301666666666673</v>
      </c>
      <c r="JU202" s="4">
        <f t="shared" si="111"/>
        <v>0.72343333333333326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k=15, r=0.5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r=0.5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r=0.5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k=5, r=0.5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k=10, r=0.5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k=20, r=0.5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k=10, r=0.5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k=50, r=0.5</v>
      </c>
    </row>
    <row r="203" spans="1:289" x14ac:dyDescent="0.2">
      <c r="A203" s="1" t="s">
        <v>174</v>
      </c>
      <c r="B203" s="4"/>
      <c r="C203" s="4"/>
      <c r="D203" s="4"/>
      <c r="E203" s="4"/>
      <c r="F203" s="4"/>
      <c r="G203" s="4"/>
      <c r="H203" s="4"/>
      <c r="I203" s="4"/>
      <c r="J203" s="5"/>
      <c r="K203" s="5"/>
      <c r="L203" s="5"/>
      <c r="M203" s="5"/>
      <c r="N203" s="5"/>
      <c r="O203" s="5"/>
      <c r="P203" s="5"/>
      <c r="Q203" s="5"/>
      <c r="R203" s="4"/>
      <c r="S203" s="4"/>
      <c r="T203" s="4"/>
      <c r="U203" s="4"/>
      <c r="V203" s="4"/>
      <c r="W203" s="4"/>
      <c r="X203" s="4"/>
      <c r="Y203" s="4"/>
      <c r="Z203" s="5"/>
      <c r="AA203" s="5"/>
      <c r="AB203" s="5"/>
      <c r="AC203" s="5"/>
      <c r="AD203" s="5"/>
      <c r="AE203" s="5"/>
      <c r="AF203" s="5"/>
      <c r="AG203" s="5"/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/>
      <c r="AQ203" s="5"/>
      <c r="AR203" s="5"/>
      <c r="AS203" s="5"/>
      <c r="AT203" s="5"/>
      <c r="AU203" s="5"/>
      <c r="AV203" s="5"/>
      <c r="AW203" s="5"/>
      <c r="AX203" s="4"/>
      <c r="AY203" s="4"/>
      <c r="AZ203" s="4"/>
      <c r="BA203" s="4"/>
      <c r="BB203" s="4"/>
      <c r="BC203" s="4"/>
      <c r="BD203" s="4"/>
      <c r="BE203" s="4"/>
      <c r="BF203" s="5"/>
      <c r="BG203" s="5"/>
      <c r="BH203" s="5"/>
      <c r="BI203" s="5"/>
      <c r="BJ203" s="5"/>
      <c r="BK203" s="5"/>
      <c r="BL203" s="5"/>
      <c r="BM203" s="5"/>
      <c r="BN203" s="4"/>
      <c r="BO203" s="4"/>
      <c r="BP203" s="4"/>
      <c r="BQ203" s="4"/>
      <c r="BR203" s="4"/>
      <c r="BS203" s="4"/>
      <c r="BT203" s="4"/>
      <c r="BU203" s="4"/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0.58523333333333327</v>
      </c>
      <c r="JO203" s="4">
        <f t="shared" si="105"/>
        <v>0.58140000000000003</v>
      </c>
      <c r="JP203" s="4">
        <f t="shared" si="106"/>
        <v>0.1890333333333333</v>
      </c>
      <c r="JQ203" s="4">
        <f t="shared" si="107"/>
        <v>0.11749999999999999</v>
      </c>
      <c r="JR203" s="4">
        <f t="shared" si="108"/>
        <v>0.81659999999999988</v>
      </c>
      <c r="JS203" s="4">
        <f t="shared" si="109"/>
        <v>4.5600000000000002E-2</v>
      </c>
      <c r="JT203" s="4">
        <f t="shared" si="110"/>
        <v>0.9442666666666667</v>
      </c>
      <c r="JU203" s="4">
        <f t="shared" si="111"/>
        <v>1.6308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r=0.5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r=0.5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r=0.5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r=0.5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r=0.5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r=0.5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k=10, r=0.5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k=10, r=0.5</v>
      </c>
    </row>
    <row r="204" spans="1:289" x14ac:dyDescent="0.2">
      <c r="A204" s="1" t="s">
        <v>175</v>
      </c>
      <c r="B204" s="4"/>
      <c r="C204" s="4"/>
      <c r="D204" s="4"/>
      <c r="E204" s="4"/>
      <c r="F204" s="4"/>
      <c r="G204" s="4"/>
      <c r="H204" s="4"/>
      <c r="I204" s="4"/>
      <c r="J204" s="5"/>
      <c r="K204" s="5"/>
      <c r="L204" s="5"/>
      <c r="M204" s="5"/>
      <c r="N204" s="5"/>
      <c r="O204" s="5"/>
      <c r="P204" s="5"/>
      <c r="Q204" s="5"/>
      <c r="R204" s="4"/>
      <c r="S204" s="4"/>
      <c r="T204" s="4"/>
      <c r="U204" s="4"/>
      <c r="V204" s="4"/>
      <c r="W204" s="4"/>
      <c r="X204" s="4"/>
      <c r="Y204" s="4"/>
      <c r="Z204" s="5"/>
      <c r="AA204" s="5"/>
      <c r="AB204" s="5"/>
      <c r="AC204" s="5"/>
      <c r="AD204" s="5"/>
      <c r="AE204" s="5"/>
      <c r="AF204" s="5"/>
      <c r="AG204" s="5"/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/>
      <c r="AQ204" s="5"/>
      <c r="AR204" s="5"/>
      <c r="AS204" s="5"/>
      <c r="AT204" s="5"/>
      <c r="AU204" s="5"/>
      <c r="AV204" s="5"/>
      <c r="AW204" s="5"/>
      <c r="AX204" s="4"/>
      <c r="AY204" s="4"/>
      <c r="AZ204" s="4"/>
      <c r="BA204" s="4"/>
      <c r="BB204" s="4"/>
      <c r="BC204" s="4"/>
      <c r="BD204" s="4"/>
      <c r="BE204" s="4"/>
      <c r="BF204" s="5"/>
      <c r="BG204" s="5"/>
      <c r="BH204" s="5"/>
      <c r="BI204" s="5"/>
      <c r="BJ204" s="5"/>
      <c r="BK204" s="5"/>
      <c r="BL204" s="5"/>
      <c r="BM204" s="5"/>
      <c r="BN204" s="4"/>
      <c r="BO204" s="4"/>
      <c r="BP204" s="4"/>
      <c r="BQ204" s="4"/>
      <c r="BR204" s="4"/>
      <c r="BS204" s="4"/>
      <c r="BT204" s="4"/>
      <c r="BU204" s="4"/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0.59110000000000007</v>
      </c>
      <c r="JO204" s="4">
        <f t="shared" si="105"/>
        <v>0.6018</v>
      </c>
      <c r="JP204" s="4">
        <f t="shared" si="106"/>
        <v>0.17853333333333332</v>
      </c>
      <c r="JQ204" s="4">
        <f t="shared" si="107"/>
        <v>8.6333333333333331E-2</v>
      </c>
      <c r="JR204" s="4">
        <f t="shared" si="108"/>
        <v>0.84336666666666671</v>
      </c>
      <c r="JS204" s="4">
        <f t="shared" si="109"/>
        <v>6.4133333333333334E-2</v>
      </c>
      <c r="JT204" s="4">
        <f t="shared" si="110"/>
        <v>0.94493333333333329</v>
      </c>
      <c r="JU204" s="4">
        <f t="shared" si="111"/>
        <v>1.8346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r=0.5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r=0.5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r=0.5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r=0.5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k=10, r=0.5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r=0.5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k=10, r=0.5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k=10, r=0.5</v>
      </c>
    </row>
    <row r="205" spans="1:289" x14ac:dyDescent="0.2">
      <c r="A205" s="1" t="s">
        <v>176</v>
      </c>
      <c r="B205" s="4"/>
      <c r="C205" s="4"/>
      <c r="D205" s="4"/>
      <c r="E205" s="4"/>
      <c r="F205" s="4"/>
      <c r="G205" s="4"/>
      <c r="H205" s="4"/>
      <c r="I205" s="4"/>
      <c r="J205" s="5"/>
      <c r="K205" s="5"/>
      <c r="L205" s="5"/>
      <c r="M205" s="5"/>
      <c r="N205" s="5"/>
      <c r="O205" s="5"/>
      <c r="P205" s="5"/>
      <c r="Q205" s="5"/>
      <c r="R205" s="4"/>
      <c r="S205" s="4"/>
      <c r="T205" s="4"/>
      <c r="U205" s="4"/>
      <c r="V205" s="4"/>
      <c r="W205" s="4"/>
      <c r="X205" s="4"/>
      <c r="Y205" s="4"/>
      <c r="Z205" s="5"/>
      <c r="AA205" s="5"/>
      <c r="AB205" s="5"/>
      <c r="AC205" s="5"/>
      <c r="AD205" s="5"/>
      <c r="AE205" s="5"/>
      <c r="AF205" s="5"/>
      <c r="AG205" s="5"/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/>
      <c r="AQ205" s="5"/>
      <c r="AR205" s="5"/>
      <c r="AS205" s="5"/>
      <c r="AT205" s="5"/>
      <c r="AU205" s="5"/>
      <c r="AV205" s="5"/>
      <c r="AW205" s="5"/>
      <c r="AX205" s="4"/>
      <c r="AY205" s="4"/>
      <c r="AZ205" s="4"/>
      <c r="BA205" s="4"/>
      <c r="BB205" s="4"/>
      <c r="BC205" s="4"/>
      <c r="BD205" s="4"/>
      <c r="BE205" s="4"/>
      <c r="BF205" s="5"/>
      <c r="BG205" s="5"/>
      <c r="BH205" s="5"/>
      <c r="BI205" s="5"/>
      <c r="BJ205" s="5"/>
      <c r="BK205" s="5"/>
      <c r="BL205" s="5"/>
      <c r="BM205" s="5"/>
      <c r="BN205" s="4"/>
      <c r="BO205" s="4"/>
      <c r="BP205" s="4"/>
      <c r="BQ205" s="4"/>
      <c r="BR205" s="4"/>
      <c r="BS205" s="4"/>
      <c r="BT205" s="4"/>
      <c r="BU205" s="4"/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0.58849999999999991</v>
      </c>
      <c r="JO205" s="4">
        <f t="shared" si="105"/>
        <v>0.59079999999999999</v>
      </c>
      <c r="JP205" s="4">
        <f t="shared" si="106"/>
        <v>0.17973333333333333</v>
      </c>
      <c r="JQ205" s="4">
        <f t="shared" si="107"/>
        <v>0.12820000000000001</v>
      </c>
      <c r="JR205" s="4">
        <f t="shared" si="108"/>
        <v>0.8221666666666666</v>
      </c>
      <c r="JS205" s="4">
        <f t="shared" si="109"/>
        <v>4.2033333333333332E-2</v>
      </c>
      <c r="JT205" s="4">
        <f t="shared" si="110"/>
        <v>0.94299999999999995</v>
      </c>
      <c r="JU205" s="4">
        <f t="shared" si="111"/>
        <v>1.6265000000000001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r=0.5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r=0.5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r=0.5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r=0.5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r=0.5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r=0.5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k=10, r=0.5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k=10, r=0.5</v>
      </c>
    </row>
    <row r="206" spans="1:289" x14ac:dyDescent="0.2">
      <c r="A206" s="1" t="s">
        <v>177</v>
      </c>
      <c r="B206" s="4"/>
      <c r="C206" s="4"/>
      <c r="D206" s="4"/>
      <c r="E206" s="4"/>
      <c r="F206" s="4"/>
      <c r="G206" s="4"/>
      <c r="H206" s="4"/>
      <c r="I206" s="4"/>
      <c r="J206" s="5"/>
      <c r="K206" s="5"/>
      <c r="L206" s="5"/>
      <c r="M206" s="5"/>
      <c r="N206" s="5"/>
      <c r="O206" s="5"/>
      <c r="P206" s="5"/>
      <c r="Q206" s="5"/>
      <c r="R206" s="4"/>
      <c r="S206" s="4"/>
      <c r="T206" s="4"/>
      <c r="U206" s="4"/>
      <c r="V206" s="4"/>
      <c r="W206" s="4"/>
      <c r="X206" s="4"/>
      <c r="Y206" s="4"/>
      <c r="Z206" s="5"/>
      <c r="AA206" s="5"/>
      <c r="AB206" s="5"/>
      <c r="AC206" s="5"/>
      <c r="AD206" s="5"/>
      <c r="AE206" s="5"/>
      <c r="AF206" s="5"/>
      <c r="AG206" s="5"/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/>
      <c r="AQ206" s="5"/>
      <c r="AR206" s="5"/>
      <c r="AS206" s="5"/>
      <c r="AT206" s="5"/>
      <c r="AU206" s="5"/>
      <c r="AV206" s="5"/>
      <c r="AW206" s="5"/>
      <c r="AX206" s="4"/>
      <c r="AY206" s="4"/>
      <c r="AZ206" s="4"/>
      <c r="BA206" s="4"/>
      <c r="BB206" s="4"/>
      <c r="BC206" s="4"/>
      <c r="BD206" s="4"/>
      <c r="BE206" s="4"/>
      <c r="BF206" s="5"/>
      <c r="BG206" s="5"/>
      <c r="BH206" s="5"/>
      <c r="BI206" s="5"/>
      <c r="BJ206" s="5"/>
      <c r="BK206" s="5"/>
      <c r="BL206" s="5"/>
      <c r="BM206" s="5"/>
      <c r="BN206" s="4"/>
      <c r="BO206" s="4"/>
      <c r="BP206" s="4"/>
      <c r="BQ206" s="4"/>
      <c r="BR206" s="4"/>
      <c r="BS206" s="4"/>
      <c r="BT206" s="4"/>
      <c r="BU206" s="4"/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0.58936666666666659</v>
      </c>
      <c r="JO206" s="4">
        <f t="shared" si="105"/>
        <v>0.59453333333333336</v>
      </c>
      <c r="JP206" s="4">
        <f t="shared" si="106"/>
        <v>0.16969999999999999</v>
      </c>
      <c r="JQ206" s="4">
        <f t="shared" si="107"/>
        <v>0.11826666666666667</v>
      </c>
      <c r="JR206" s="4">
        <f t="shared" si="108"/>
        <v>0.81859999999999999</v>
      </c>
      <c r="JS206" s="4">
        <f t="shared" si="109"/>
        <v>4.5399999999999996E-2</v>
      </c>
      <c r="JT206" s="4">
        <f t="shared" si="110"/>
        <v>0.94496666666666673</v>
      </c>
      <c r="JU206" s="4">
        <f t="shared" si="111"/>
        <v>1.8063000000000002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r=0.5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r=0.5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r=0.5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r=0.5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r=0.5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r=0.5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k=10, r=0.5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k=10, r=0.5</v>
      </c>
    </row>
    <row r="207" spans="1:289" x14ac:dyDescent="0.2">
      <c r="A207" s="1" t="s">
        <v>178</v>
      </c>
      <c r="B207" s="4"/>
      <c r="C207" s="4"/>
      <c r="D207" s="4"/>
      <c r="E207" s="4"/>
      <c r="F207" s="4"/>
      <c r="G207" s="4"/>
      <c r="H207" s="4"/>
      <c r="I207" s="4"/>
      <c r="J207" s="5"/>
      <c r="K207" s="5"/>
      <c r="L207" s="5"/>
      <c r="M207" s="5"/>
      <c r="N207" s="5"/>
      <c r="O207" s="5"/>
      <c r="P207" s="5"/>
      <c r="Q207" s="5"/>
      <c r="R207" s="4"/>
      <c r="S207" s="4"/>
      <c r="T207" s="4"/>
      <c r="U207" s="4"/>
      <c r="V207" s="4"/>
      <c r="W207" s="4"/>
      <c r="X207" s="4"/>
      <c r="Y207" s="4"/>
      <c r="Z207" s="5"/>
      <c r="AA207" s="5"/>
      <c r="AB207" s="5"/>
      <c r="AC207" s="5"/>
      <c r="AD207" s="5"/>
      <c r="AE207" s="5"/>
      <c r="AF207" s="5"/>
      <c r="AG207" s="5"/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/>
      <c r="AQ207" s="5"/>
      <c r="AR207" s="5"/>
      <c r="AS207" s="5"/>
      <c r="AT207" s="5"/>
      <c r="AU207" s="5"/>
      <c r="AV207" s="5"/>
      <c r="AW207" s="5"/>
      <c r="AX207" s="4"/>
      <c r="AY207" s="4"/>
      <c r="AZ207" s="4"/>
      <c r="BA207" s="4"/>
      <c r="BB207" s="4"/>
      <c r="BC207" s="4"/>
      <c r="BD207" s="4"/>
      <c r="BE207" s="4"/>
      <c r="BF207" s="5"/>
      <c r="BG207" s="5"/>
      <c r="BH207" s="5"/>
      <c r="BI207" s="5"/>
      <c r="BJ207" s="5"/>
      <c r="BK207" s="5"/>
      <c r="BL207" s="5"/>
      <c r="BM207" s="5"/>
      <c r="BN207" s="4"/>
      <c r="BO207" s="4"/>
      <c r="BP207" s="4"/>
      <c r="BQ207" s="4"/>
      <c r="BR207" s="4"/>
      <c r="BS207" s="4"/>
      <c r="BT207" s="4"/>
      <c r="BU207" s="4"/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0.58916666666666662</v>
      </c>
      <c r="JO207" s="4">
        <f t="shared" si="105"/>
        <v>0.5940333333333333</v>
      </c>
      <c r="JP207" s="4">
        <f t="shared" si="106"/>
        <v>0.17146666666666666</v>
      </c>
      <c r="JQ207" s="4">
        <f t="shared" si="107"/>
        <v>0.11926666666666667</v>
      </c>
      <c r="JR207" s="4">
        <f t="shared" si="108"/>
        <v>0.81936666666666669</v>
      </c>
      <c r="JS207" s="4">
        <f t="shared" si="109"/>
        <v>4.5100000000000001E-2</v>
      </c>
      <c r="JT207" s="4">
        <f t="shared" si="110"/>
        <v>0.94359999999999999</v>
      </c>
      <c r="JU207" s="4">
        <f t="shared" si="111"/>
        <v>1.8429333333333335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r=0.5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r=0.5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r=0.5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r=0.5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k=10, r=0.5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r=0.5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r=0.5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k=10, r=0.5</v>
      </c>
    </row>
    <row r="208" spans="1:289" x14ac:dyDescent="0.2">
      <c r="A208" s="1" t="s">
        <v>179</v>
      </c>
      <c r="B208" s="4"/>
      <c r="C208" s="4"/>
      <c r="D208" s="4"/>
      <c r="E208" s="4"/>
      <c r="F208" s="4"/>
      <c r="G208" s="4"/>
      <c r="H208" s="4"/>
      <c r="I208" s="4"/>
      <c r="J208" s="5"/>
      <c r="K208" s="5"/>
      <c r="L208" s="5"/>
      <c r="M208" s="5"/>
      <c r="N208" s="5"/>
      <c r="O208" s="5"/>
      <c r="P208" s="5"/>
      <c r="Q208" s="5"/>
      <c r="R208" s="4"/>
      <c r="S208" s="4"/>
      <c r="T208" s="4"/>
      <c r="U208" s="4"/>
      <c r="V208" s="4"/>
      <c r="W208" s="4"/>
      <c r="X208" s="4"/>
      <c r="Y208" s="4"/>
      <c r="Z208" s="5"/>
      <c r="AA208" s="5"/>
      <c r="AB208" s="5"/>
      <c r="AC208" s="5"/>
      <c r="AD208" s="5"/>
      <c r="AE208" s="5"/>
      <c r="AF208" s="5"/>
      <c r="AG208" s="5"/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/>
      <c r="AQ208" s="5"/>
      <c r="AR208" s="5"/>
      <c r="AS208" s="5"/>
      <c r="AT208" s="5"/>
      <c r="AU208" s="5"/>
      <c r="AV208" s="5"/>
      <c r="AW208" s="5"/>
      <c r="AX208" s="4"/>
      <c r="AY208" s="4"/>
      <c r="AZ208" s="4"/>
      <c r="BA208" s="4"/>
      <c r="BB208" s="4"/>
      <c r="BC208" s="4"/>
      <c r="BD208" s="4"/>
      <c r="BE208" s="4"/>
      <c r="BF208" s="5"/>
      <c r="BG208" s="5"/>
      <c r="BH208" s="5"/>
      <c r="BI208" s="5"/>
      <c r="BJ208" s="5"/>
      <c r="BK208" s="5"/>
      <c r="BL208" s="5"/>
      <c r="BM208" s="5"/>
      <c r="BN208" s="4"/>
      <c r="BO208" s="4"/>
      <c r="BP208" s="4"/>
      <c r="BQ208" s="4"/>
      <c r="BR208" s="4"/>
      <c r="BS208" s="4"/>
      <c r="BT208" s="4"/>
      <c r="BU208" s="4"/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0.58949999999999991</v>
      </c>
      <c r="JO208" s="4">
        <f t="shared" si="105"/>
        <v>0.60030000000000006</v>
      </c>
      <c r="JP208" s="4">
        <f t="shared" si="106"/>
        <v>0.18579999999999999</v>
      </c>
      <c r="JQ208" s="4">
        <f t="shared" si="107"/>
        <v>8.1299999999999997E-2</v>
      </c>
      <c r="JR208" s="4">
        <f t="shared" si="108"/>
        <v>0.84115000000000006</v>
      </c>
      <c r="JS208" s="4">
        <f t="shared" si="109"/>
        <v>6.795000000000001E-2</v>
      </c>
      <c r="JT208" s="4">
        <f t="shared" si="110"/>
        <v>0.94619999999999993</v>
      </c>
      <c r="JU208" s="4">
        <f t="shared" si="111"/>
        <v>1.6154000000000002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r=0.5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r=0.5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r=0.5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r=0.5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k=10, r=0.5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r=0.5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k=10, r=0.5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k=10, r=0.5</v>
      </c>
    </row>
    <row r="209" spans="1:289" x14ac:dyDescent="0.2">
      <c r="A209" s="1" t="s">
        <v>180</v>
      </c>
      <c r="B209" s="4"/>
      <c r="C209" s="4"/>
      <c r="D209" s="4"/>
      <c r="E209" s="4"/>
      <c r="F209" s="4"/>
      <c r="G209" s="4"/>
      <c r="H209" s="4"/>
      <c r="I209" s="4"/>
      <c r="J209" s="5"/>
      <c r="K209" s="5"/>
      <c r="L209" s="5"/>
      <c r="M209" s="5"/>
      <c r="N209" s="5"/>
      <c r="O209" s="5"/>
      <c r="P209" s="5"/>
      <c r="Q209" s="5"/>
      <c r="R209" s="4"/>
      <c r="S209" s="4"/>
      <c r="T209" s="4"/>
      <c r="U209" s="4"/>
      <c r="V209" s="4"/>
      <c r="W209" s="4"/>
      <c r="X209" s="4"/>
      <c r="Y209" s="4"/>
      <c r="Z209" s="5"/>
      <c r="AA209" s="5"/>
      <c r="AB209" s="5"/>
      <c r="AC209" s="5"/>
      <c r="AD209" s="5"/>
      <c r="AE209" s="5"/>
      <c r="AF209" s="5"/>
      <c r="AG209" s="5"/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/>
      <c r="AQ209" s="5"/>
      <c r="AR209" s="5"/>
      <c r="AS209" s="5"/>
      <c r="AT209" s="5"/>
      <c r="AU209" s="5"/>
      <c r="AV209" s="5"/>
      <c r="AW209" s="5"/>
      <c r="AX209" s="4"/>
      <c r="AY209" s="4"/>
      <c r="AZ209" s="4"/>
      <c r="BA209" s="4"/>
      <c r="BB209" s="4"/>
      <c r="BC209" s="4"/>
      <c r="BD209" s="4"/>
      <c r="BE209" s="4"/>
      <c r="BF209" s="5"/>
      <c r="BG209" s="5"/>
      <c r="BH209" s="5"/>
      <c r="BI209" s="5"/>
      <c r="BJ209" s="5"/>
      <c r="BK209" s="5"/>
      <c r="BL209" s="5"/>
      <c r="BM209" s="5"/>
      <c r="BN209" s="4"/>
      <c r="BO209" s="4"/>
      <c r="BP209" s="4"/>
      <c r="BQ209" s="4"/>
      <c r="BR209" s="4"/>
      <c r="BS209" s="4"/>
      <c r="BT209" s="4"/>
      <c r="BU209" s="4"/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0.58919999999999995</v>
      </c>
      <c r="JO209" s="4">
        <f t="shared" si="105"/>
        <v>0.60014999999999996</v>
      </c>
      <c r="JP209" s="4">
        <f t="shared" si="106"/>
        <v>0.18425</v>
      </c>
      <c r="JQ209" s="4">
        <f t="shared" si="107"/>
        <v>8.43E-2</v>
      </c>
      <c r="JR209" s="4">
        <f t="shared" si="108"/>
        <v>0.84139999999999993</v>
      </c>
      <c r="JS209" s="4">
        <f t="shared" si="109"/>
        <v>6.5450000000000008E-2</v>
      </c>
      <c r="JT209" s="4">
        <f t="shared" si="110"/>
        <v>0.94514999999999993</v>
      </c>
      <c r="JU209" s="4">
        <f t="shared" si="111"/>
        <v>1.6728999999999998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r=0.5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r=0.5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r=0.5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r=0.5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k=10, r=0.5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r=0.5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k=10, r=0.5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k=10, r=0.5</v>
      </c>
    </row>
    <row r="210" spans="1:289" x14ac:dyDescent="0.2">
      <c r="A210" s="1" t="s">
        <v>181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/>
      <c r="AQ210" s="5"/>
      <c r="AR210" s="5"/>
      <c r="AS210" s="5"/>
      <c r="AT210" s="5"/>
      <c r="AU210" s="5"/>
      <c r="AV210" s="5"/>
      <c r="AW210" s="5"/>
      <c r="AX210" s="4"/>
      <c r="AY210" s="4"/>
      <c r="AZ210" s="4"/>
      <c r="BA210" s="4"/>
      <c r="BB210" s="4"/>
      <c r="BC210" s="4"/>
      <c r="BD210" s="4"/>
      <c r="BE210" s="4"/>
      <c r="BF210" s="5"/>
      <c r="BG210" s="5"/>
      <c r="BH210" s="5"/>
      <c r="BI210" s="5"/>
      <c r="BJ210" s="5"/>
      <c r="BK210" s="5"/>
      <c r="BL210" s="5"/>
      <c r="BM210" s="5"/>
      <c r="BN210" s="4"/>
      <c r="BO210" s="4"/>
      <c r="BP210" s="4"/>
      <c r="BQ210" s="4"/>
      <c r="BR210" s="4"/>
      <c r="BS210" s="4"/>
      <c r="BT210" s="4"/>
      <c r="BU210" s="4"/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0.5897</v>
      </c>
      <c r="JO210" s="4">
        <f t="shared" si="105"/>
        <v>0.59870000000000001</v>
      </c>
      <c r="JP210" s="4">
        <f t="shared" si="106"/>
        <v>0.18280000000000002</v>
      </c>
      <c r="JQ210" s="4">
        <f t="shared" si="107"/>
        <v>9.6500000000000002E-2</v>
      </c>
      <c r="JR210" s="4">
        <f t="shared" si="108"/>
        <v>0.83074999999999999</v>
      </c>
      <c r="JS210" s="4">
        <f t="shared" si="109"/>
        <v>5.6500000000000002E-2</v>
      </c>
      <c r="JT210" s="4">
        <f t="shared" si="110"/>
        <v>0.94605000000000006</v>
      </c>
      <c r="JU210" s="4">
        <f t="shared" si="111"/>
        <v>1.64175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r=0.5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r=0.5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r=0.5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r=0.5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k=10, r=0.5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r=0.5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k=10, r=0.5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k=10, r=0.5</v>
      </c>
    </row>
    <row r="211" spans="1:289" x14ac:dyDescent="0.2">
      <c r="A211" s="1" t="s">
        <v>182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/>
      <c r="AQ211" s="5"/>
      <c r="AR211" s="5"/>
      <c r="AS211" s="5"/>
      <c r="AT211" s="5"/>
      <c r="AU211" s="5"/>
      <c r="AV211" s="5"/>
      <c r="AW211" s="5"/>
      <c r="AX211" s="4"/>
      <c r="AY211" s="4"/>
      <c r="AZ211" s="4"/>
      <c r="BA211" s="4"/>
      <c r="BB211" s="4"/>
      <c r="BC211" s="4"/>
      <c r="BD211" s="4"/>
      <c r="BE211" s="4"/>
      <c r="BF211" s="5"/>
      <c r="BG211" s="5"/>
      <c r="BH211" s="5"/>
      <c r="BI211" s="5"/>
      <c r="BJ211" s="5"/>
      <c r="BK211" s="5"/>
      <c r="BL211" s="5"/>
      <c r="BM211" s="5"/>
      <c r="BN211" s="4"/>
      <c r="BO211" s="4"/>
      <c r="BP211" s="4"/>
      <c r="BQ211" s="4"/>
      <c r="BR211" s="4"/>
      <c r="BS211" s="4"/>
      <c r="BT211" s="4"/>
      <c r="BU211" s="4"/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0.58989999999999998</v>
      </c>
      <c r="JO211" s="4">
        <f t="shared" si="105"/>
        <v>0.59919999999999995</v>
      </c>
      <c r="JP211" s="4">
        <f t="shared" si="106"/>
        <v>0.18190000000000001</v>
      </c>
      <c r="JQ211" s="4">
        <f t="shared" si="107"/>
        <v>9.8349999999999993E-2</v>
      </c>
      <c r="JR211" s="4">
        <f t="shared" si="108"/>
        <v>0.83165</v>
      </c>
      <c r="JS211" s="4">
        <f t="shared" si="109"/>
        <v>5.5449999999999999E-2</v>
      </c>
      <c r="JT211" s="4">
        <f t="shared" si="110"/>
        <v>0.94374999999999998</v>
      </c>
      <c r="JU211" s="4">
        <f t="shared" si="111"/>
        <v>1.7786999999999999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r=0.5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r=0.5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r=0.5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r=0.5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k=10, r=0.5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r=0.5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r=0.5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k=10, r=0.5</v>
      </c>
    </row>
    <row r="212" spans="1:289" x14ac:dyDescent="0.2">
      <c r="A212" s="1" t="s">
        <v>247</v>
      </c>
      <c r="B212" s="4"/>
      <c r="C212" s="4"/>
      <c r="D212" s="4"/>
      <c r="E212" s="4"/>
      <c r="F212" s="4"/>
      <c r="G212" s="4"/>
      <c r="H212" s="4"/>
      <c r="I212" s="4"/>
      <c r="J212" s="5"/>
      <c r="K212" s="5"/>
      <c r="L212" s="5"/>
      <c r="M212" s="5"/>
      <c r="N212" s="5"/>
      <c r="O212" s="5"/>
      <c r="P212" s="5"/>
      <c r="Q212" s="5"/>
      <c r="R212" s="4"/>
      <c r="S212" s="4"/>
      <c r="T212" s="4"/>
      <c r="U212" s="4"/>
      <c r="V212" s="4"/>
      <c r="W212" s="4"/>
      <c r="X212" s="4"/>
      <c r="Y212" s="4"/>
      <c r="Z212" s="5"/>
      <c r="AA212" s="5"/>
      <c r="AB212" s="5"/>
      <c r="AC212" s="5"/>
      <c r="AD212" s="5"/>
      <c r="AE212" s="5"/>
      <c r="AF212" s="5"/>
      <c r="AG212" s="5"/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/>
      <c r="AQ212" s="5"/>
      <c r="AR212" s="5"/>
      <c r="AS212" s="5"/>
      <c r="AT212" s="5"/>
      <c r="AU212" s="5"/>
      <c r="AV212" s="5"/>
      <c r="AW212" s="5"/>
      <c r="AX212" s="4"/>
      <c r="AY212" s="4"/>
      <c r="AZ212" s="4"/>
      <c r="BA212" s="4"/>
      <c r="BB212" s="4"/>
      <c r="BC212" s="4"/>
      <c r="BD212" s="4"/>
      <c r="BE212" s="4"/>
      <c r="BF212" s="5"/>
      <c r="BG212" s="5"/>
      <c r="BH212" s="5"/>
      <c r="BI212" s="5"/>
      <c r="BJ212" s="5"/>
      <c r="BK212" s="5"/>
      <c r="BL212" s="5"/>
      <c r="BM212" s="5"/>
      <c r="BN212" s="4"/>
      <c r="BO212" s="4"/>
      <c r="BP212" s="4"/>
      <c r="BQ212" s="4"/>
      <c r="BR212" s="4"/>
      <c r="BS212" s="4"/>
      <c r="BT212" s="4"/>
      <c r="BU212" s="4"/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0.59116666666666673</v>
      </c>
      <c r="JO212" s="4">
        <f t="shared" si="105"/>
        <v>0.59645000000000004</v>
      </c>
      <c r="JP212" s="4">
        <f t="shared" si="106"/>
        <v>0.16851666666666665</v>
      </c>
      <c r="JQ212" s="4">
        <f t="shared" si="107"/>
        <v>0.12958333333333333</v>
      </c>
      <c r="JR212" s="4">
        <f t="shared" si="108"/>
        <v>0.81966666666666665</v>
      </c>
      <c r="JS212" s="4">
        <f t="shared" si="109"/>
        <v>4.1483333333333337E-2</v>
      </c>
      <c r="JT212" s="4">
        <f t="shared" si="110"/>
        <v>0.94141666666666657</v>
      </c>
      <c r="JU212" s="4">
        <f t="shared" si="111"/>
        <v>0.66420000000000001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r=0.5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r=0.5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r=0.5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r=0.5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k=10, r=0.5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k=20, r=0.5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k=10, r=0.5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k=10, r=0.5</v>
      </c>
    </row>
    <row r="213" spans="1:289" x14ac:dyDescent="0.2">
      <c r="A213" s="1" t="s">
        <v>248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/>
      <c r="AQ213" s="5"/>
      <c r="AR213" s="5"/>
      <c r="AS213" s="5"/>
      <c r="AT213" s="5"/>
      <c r="AU213" s="5"/>
      <c r="AV213" s="5"/>
      <c r="AW213" s="5"/>
      <c r="AX213" s="4"/>
      <c r="AY213" s="4"/>
      <c r="AZ213" s="4"/>
      <c r="BA213" s="4"/>
      <c r="BB213" s="4"/>
      <c r="BC213" s="4"/>
      <c r="BD213" s="4"/>
      <c r="BE213" s="4"/>
      <c r="BF213" s="5"/>
      <c r="BG213" s="5"/>
      <c r="BH213" s="5"/>
      <c r="BI213" s="5"/>
      <c r="BJ213" s="5"/>
      <c r="BK213" s="5"/>
      <c r="BL213" s="5"/>
      <c r="BM213" s="5"/>
      <c r="BN213" s="4"/>
      <c r="BO213" s="4"/>
      <c r="BP213" s="4"/>
      <c r="BQ213" s="4"/>
      <c r="BR213" s="4"/>
      <c r="BS213" s="4"/>
      <c r="BT213" s="4"/>
      <c r="BU213" s="4"/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0.58945000000000003</v>
      </c>
      <c r="JO213" s="4">
        <f t="shared" ref="JO213" si="137">AVERAGEIFS(B213:JM213,metrics.rec,"MSE")</f>
        <v>0.5959000000000001</v>
      </c>
      <c r="JP213" s="4">
        <f t="shared" ref="JP213" si="138">AVERAGEIFS(B213:JM213,metrics.rec,"R")</f>
        <v>0.18704999999999999</v>
      </c>
      <c r="JQ213" s="4">
        <f t="shared" ref="JQ213" si="139">AVERAGEIFS(B213:JM213,metrics.rec,"Precision")</f>
        <v>0.10145</v>
      </c>
      <c r="JR213" s="4">
        <f t="shared" ref="JR213" si="140">AVERAGEIFS(B213:JM213,metrics.rec,"Recall")</f>
        <v>0.83460000000000001</v>
      </c>
      <c r="JS213" s="4">
        <f t="shared" ref="JS213" si="141">AVERAGEIFS(B213:JM213,metrics.rec,"Coverage")</f>
        <v>5.3999999999999999E-2</v>
      </c>
      <c r="JT213" s="4">
        <f t="shared" ref="JT213" si="142">AVERAGEIFS(B213:JM213,metrics.rec,"Recatio")</f>
        <v>0.94440000000000002</v>
      </c>
      <c r="JU213" s="4">
        <f t="shared" ref="JU213" si="143">AVERAGEIFS(B213:JM213,metrics.rec,"Time")</f>
        <v>1.58605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r=0.5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r=0.5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r=0.5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r=0.5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k=10, r=0.5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r=0.5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k=10, r=0.5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k=10, r=0.5</v>
      </c>
    </row>
    <row r="214" spans="1:289" x14ac:dyDescent="0.2">
      <c r="A214" s="1" t="s">
        <v>183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/>
      <c r="AQ214" s="5"/>
      <c r="AR214" s="5"/>
      <c r="AS214" s="5"/>
      <c r="AT214" s="5"/>
      <c r="AU214" s="5"/>
      <c r="AV214" s="5"/>
      <c r="AW214" s="5"/>
      <c r="AX214" s="4"/>
      <c r="AY214" s="4"/>
      <c r="AZ214" s="4"/>
      <c r="BA214" s="4"/>
      <c r="BB214" s="4"/>
      <c r="BC214" s="4"/>
      <c r="BD214" s="4"/>
      <c r="BE214" s="4"/>
      <c r="BF214" s="5"/>
      <c r="BG214" s="5"/>
      <c r="BH214" s="5"/>
      <c r="BI214" s="5"/>
      <c r="BJ214" s="5"/>
      <c r="BK214" s="5"/>
      <c r="BL214" s="5"/>
      <c r="BM214" s="5"/>
      <c r="BN214" s="4"/>
      <c r="BO214" s="4"/>
      <c r="BP214" s="4"/>
      <c r="BQ214" s="4"/>
      <c r="BR214" s="4"/>
      <c r="BS214" s="4"/>
      <c r="BT214" s="4"/>
      <c r="BU214" s="4"/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0.58820000000000006</v>
      </c>
      <c r="JO214" s="4">
        <f t="shared" si="105"/>
        <v>0.58489999999999998</v>
      </c>
      <c r="JP214" s="4">
        <f t="shared" si="106"/>
        <v>0.20805000000000001</v>
      </c>
      <c r="JQ214" s="4">
        <f t="shared" si="107"/>
        <v>0.109</v>
      </c>
      <c r="JR214" s="4">
        <f t="shared" si="108"/>
        <v>0.81010000000000004</v>
      </c>
      <c r="JS214" s="4">
        <f t="shared" si="109"/>
        <v>4.7050000000000002E-2</v>
      </c>
      <c r="JT214" s="4">
        <f t="shared" si="110"/>
        <v>0.84610000000000007</v>
      </c>
      <c r="JU214" s="4">
        <f t="shared" si="111"/>
        <v>1.5221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r=0.5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r=0.5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r=0.5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r=0.5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r=0.5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r=0.5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k=10, r=0.5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k=10, r=0.5</v>
      </c>
    </row>
    <row r="215" spans="1:289" x14ac:dyDescent="0.2">
      <c r="A215" s="1" t="s">
        <v>249</v>
      </c>
      <c r="B215" s="4"/>
      <c r="C215" s="4"/>
      <c r="D215" s="4"/>
      <c r="E215" s="4"/>
      <c r="F215" s="4"/>
      <c r="G215" s="4"/>
      <c r="H215" s="4"/>
      <c r="I215" s="4"/>
      <c r="J215" s="5"/>
      <c r="K215" s="5"/>
      <c r="L215" s="5"/>
      <c r="M215" s="5"/>
      <c r="N215" s="5"/>
      <c r="O215" s="5"/>
      <c r="P215" s="5"/>
      <c r="Q215" s="5"/>
      <c r="R215" s="4"/>
      <c r="S215" s="4"/>
      <c r="T215" s="4"/>
      <c r="U215" s="4"/>
      <c r="V215" s="4"/>
      <c r="W215" s="4"/>
      <c r="X215" s="4"/>
      <c r="Y215" s="4"/>
      <c r="Z215" s="5"/>
      <c r="AA215" s="5"/>
      <c r="AB215" s="5"/>
      <c r="AC215" s="5"/>
      <c r="AD215" s="5"/>
      <c r="AE215" s="5"/>
      <c r="AF215" s="5"/>
      <c r="AG215" s="5"/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/>
      <c r="AQ215" s="5"/>
      <c r="AR215" s="5"/>
      <c r="AS215" s="5"/>
      <c r="AT215" s="5"/>
      <c r="AU215" s="5"/>
      <c r="AV215" s="5"/>
      <c r="AW215" s="5"/>
      <c r="AX215" s="4"/>
      <c r="AY215" s="4"/>
      <c r="AZ215" s="4"/>
      <c r="BA215" s="4"/>
      <c r="BB215" s="4"/>
      <c r="BC215" s="4"/>
      <c r="BD215" s="4"/>
      <c r="BE215" s="4"/>
      <c r="BF215" s="5"/>
      <c r="BG215" s="5"/>
      <c r="BH215" s="5"/>
      <c r="BI215" s="5"/>
      <c r="BJ215" s="5"/>
      <c r="BK215" s="5"/>
      <c r="BL215" s="5"/>
      <c r="BM215" s="5"/>
      <c r="BN215" s="4"/>
      <c r="BO215" s="4"/>
      <c r="BP215" s="4"/>
      <c r="BQ215" s="4"/>
      <c r="BR215" s="4"/>
      <c r="BS215" s="4"/>
      <c r="BT215" s="4"/>
      <c r="BU215" s="4"/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0.59189999999999998</v>
      </c>
      <c r="JO215" s="4">
        <f t="shared" si="105"/>
        <v>0.59689999999999999</v>
      </c>
      <c r="JP215" s="4">
        <f t="shared" si="106"/>
        <v>0.16949999999999998</v>
      </c>
      <c r="JQ215" s="4">
        <f t="shared" si="107"/>
        <v>0.1221</v>
      </c>
      <c r="JR215" s="4">
        <f t="shared" si="108"/>
        <v>0.81299999999999994</v>
      </c>
      <c r="JS215" s="4">
        <f t="shared" si="109"/>
        <v>4.3700000000000003E-2</v>
      </c>
      <c r="JT215" s="4">
        <f t="shared" si="110"/>
        <v>0.9446</v>
      </c>
      <c r="JU215" s="4">
        <f t="shared" si="111"/>
        <v>1.6608999999999998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r=0.5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r=0.5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r=0.5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r=0.5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r=0.5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r=0.5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k=10, r=0.5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k=10, r=0.5</v>
      </c>
    </row>
    <row r="216" spans="1:289" x14ac:dyDescent="0.2">
      <c r="A216" s="1" t="s">
        <v>259</v>
      </c>
      <c r="B216" s="4"/>
      <c r="C216" s="4"/>
      <c r="D216" s="4"/>
      <c r="E216" s="4"/>
      <c r="F216" s="4"/>
      <c r="G216" s="4"/>
      <c r="H216" s="4"/>
      <c r="I216" s="4"/>
      <c r="J216" s="5"/>
      <c r="K216" s="5"/>
      <c r="L216" s="5"/>
      <c r="M216" s="5"/>
      <c r="N216" s="5"/>
      <c r="O216" s="5"/>
      <c r="P216" s="5"/>
      <c r="Q216" s="5"/>
      <c r="R216" s="4"/>
      <c r="S216" s="4"/>
      <c r="T216" s="4"/>
      <c r="U216" s="4"/>
      <c r="V216" s="4"/>
      <c r="W216" s="4"/>
      <c r="X216" s="4"/>
      <c r="Y216" s="4"/>
      <c r="Z216" s="5"/>
      <c r="AA216" s="5"/>
      <c r="AB216" s="5"/>
      <c r="AC216" s="5"/>
      <c r="AD216" s="5"/>
      <c r="AE216" s="5"/>
      <c r="AF216" s="5"/>
      <c r="AG216" s="5"/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/>
      <c r="AQ216" s="5"/>
      <c r="AR216" s="5"/>
      <c r="AS216" s="5"/>
      <c r="AT216" s="5"/>
      <c r="AU216" s="5"/>
      <c r="AV216" s="5"/>
      <c r="AW216" s="5"/>
      <c r="AX216" s="4"/>
      <c r="AY216" s="4"/>
      <c r="AZ216" s="4"/>
      <c r="BA216" s="4"/>
      <c r="BB216" s="4"/>
      <c r="BC216" s="4"/>
      <c r="BD216" s="4"/>
      <c r="BE216" s="4"/>
      <c r="BF216" s="5"/>
      <c r="BG216" s="5"/>
      <c r="BH216" s="5"/>
      <c r="BI216" s="5"/>
      <c r="BJ216" s="5"/>
      <c r="BK216" s="5"/>
      <c r="BL216" s="5"/>
      <c r="BM216" s="5"/>
      <c r="BN216" s="4"/>
      <c r="BO216" s="4"/>
      <c r="BP216" s="4"/>
      <c r="BQ216" s="4"/>
      <c r="BR216" s="4"/>
      <c r="BS216" s="4"/>
      <c r="BT216" s="4"/>
      <c r="BU216" s="4"/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0.58810000000000007</v>
      </c>
      <c r="JO216" s="4">
        <f t="shared" ref="JO216:JO217" si="145">AVERAGEIFS(B216:JM216,metrics.rec,"MSE")</f>
        <v>0.5887</v>
      </c>
      <c r="JP216" s="4">
        <f t="shared" ref="JP216:JP217" si="146">AVERAGEIFS(B216:JM216,metrics.rec,"R")</f>
        <v>0.18914999999999998</v>
      </c>
      <c r="JQ216" s="4">
        <f t="shared" ref="JQ216:JQ217" si="147">AVERAGEIFS(B216:JM216,metrics.rec,"Precision")</f>
        <v>0.12275</v>
      </c>
      <c r="JR216" s="4">
        <f t="shared" ref="JR216:JR217" si="148">AVERAGEIFS(B216:JM216,metrics.rec,"Recall")</f>
        <v>0.82325000000000004</v>
      </c>
      <c r="JS216" s="4">
        <f t="shared" ref="JS216:JS217" si="149">AVERAGEIFS(B216:JM216,metrics.rec,"Coverage")</f>
        <v>4.3999999999999997E-2</v>
      </c>
      <c r="JT216" s="4">
        <f t="shared" ref="JT216:JT217" si="150">AVERAGEIFS(B216:JM216,metrics.rec,"Recatio")</f>
        <v>0.94435000000000002</v>
      </c>
      <c r="JU216" s="4">
        <f t="shared" ref="JU216:JU217" si="151">AVERAGEIFS(B216:JM216,metrics.rec,"Time")</f>
        <v>1.53955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r=0.5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r=0.5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r=0.5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r=0.5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k=10, r=0.5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r=0.5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k=10, r=0.5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k=10, r=0.5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/>
      <c r="C219" s="4"/>
      <c r="D219" s="4"/>
      <c r="E219" s="4"/>
      <c r="F219" s="4"/>
      <c r="G219" s="4"/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4"/>
      <c r="S219" s="4"/>
      <c r="T219" s="4"/>
      <c r="U219" s="4"/>
      <c r="V219" s="4"/>
      <c r="W219" s="4"/>
      <c r="X219" s="4"/>
      <c r="Y219" s="4"/>
      <c r="Z219" s="5"/>
      <c r="AA219" s="5"/>
      <c r="AB219" s="5"/>
      <c r="AC219" s="5"/>
      <c r="AD219" s="5"/>
      <c r="AE219" s="5"/>
      <c r="AF219" s="5"/>
      <c r="AG219" s="5"/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/>
      <c r="AQ219" s="5"/>
      <c r="AR219" s="5"/>
      <c r="AS219" s="5"/>
      <c r="AT219" s="5"/>
      <c r="AU219" s="5"/>
      <c r="AV219" s="5"/>
      <c r="AW219" s="5"/>
      <c r="AX219" s="4"/>
      <c r="AY219" s="4"/>
      <c r="AZ219" s="4"/>
      <c r="BA219" s="4"/>
      <c r="BB219" s="4"/>
      <c r="BC219" s="4"/>
      <c r="BD219" s="4"/>
      <c r="BE219" s="4"/>
      <c r="BF219" s="5"/>
      <c r="BG219" s="5"/>
      <c r="BH219" s="5"/>
      <c r="BI219" s="5"/>
      <c r="BJ219" s="5"/>
      <c r="BK219" s="5"/>
      <c r="BL219" s="5"/>
      <c r="BM219" s="5"/>
      <c r="BN219" s="4"/>
      <c r="BO219" s="4"/>
      <c r="BP219" s="4"/>
      <c r="BQ219" s="4"/>
      <c r="BR219" s="4"/>
      <c r="BS219" s="4"/>
      <c r="BT219" s="4"/>
      <c r="BU219" s="4"/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0.59011666666666673</v>
      </c>
      <c r="JO219" s="4">
        <f t="shared" si="105"/>
        <v>0.60855000000000004</v>
      </c>
      <c r="JP219" s="4">
        <f t="shared" si="106"/>
        <v>0.22436666666666669</v>
      </c>
      <c r="JQ219" s="4">
        <f t="shared" si="107"/>
        <v>1.0616666666666665E-2</v>
      </c>
      <c r="JR219" s="4">
        <f t="shared" si="108"/>
        <v>0.89013333333333333</v>
      </c>
      <c r="JS219" s="4">
        <f t="shared" si="109"/>
        <v>0.55020000000000002</v>
      </c>
      <c r="JT219" s="4">
        <f t="shared" si="110"/>
        <v>0.94358333333333333</v>
      </c>
      <c r="JU219" s="4">
        <f t="shared" si="111"/>
        <v>0.13063333333333335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r=0.5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r=0.5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r=0.5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k=15, r=0.5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r=0.5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k=100, r=0.5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k=10, r=0.5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k=10, r=0.5</v>
      </c>
    </row>
    <row r="220" spans="1:289" x14ac:dyDescent="0.2">
      <c r="A220" s="1" t="s">
        <v>185</v>
      </c>
      <c r="B220" s="4"/>
      <c r="C220" s="4"/>
      <c r="D220" s="4"/>
      <c r="E220" s="4"/>
      <c r="F220" s="4"/>
      <c r="G220" s="4"/>
      <c r="H220" s="4"/>
      <c r="I220" s="4"/>
      <c r="J220" s="5"/>
      <c r="K220" s="5"/>
      <c r="L220" s="5"/>
      <c r="M220" s="5"/>
      <c r="N220" s="5"/>
      <c r="O220" s="5"/>
      <c r="P220" s="5"/>
      <c r="Q220" s="5"/>
      <c r="R220" s="4"/>
      <c r="S220" s="4"/>
      <c r="T220" s="4"/>
      <c r="U220" s="4"/>
      <c r="V220" s="4"/>
      <c r="W220" s="4"/>
      <c r="X220" s="4"/>
      <c r="Y220" s="4"/>
      <c r="Z220" s="5"/>
      <c r="AA220" s="5"/>
      <c r="AB220" s="5"/>
      <c r="AC220" s="5"/>
      <c r="AD220" s="5"/>
      <c r="AE220" s="5"/>
      <c r="AF220" s="5"/>
      <c r="AG220" s="5"/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/>
      <c r="AQ220" s="5"/>
      <c r="AR220" s="5"/>
      <c r="AS220" s="5"/>
      <c r="AT220" s="5"/>
      <c r="AU220" s="5"/>
      <c r="AV220" s="5"/>
      <c r="AW220" s="5"/>
      <c r="AX220" s="4"/>
      <c r="AY220" s="4"/>
      <c r="AZ220" s="4"/>
      <c r="BA220" s="4"/>
      <c r="BB220" s="4"/>
      <c r="BC220" s="4"/>
      <c r="BD220" s="4"/>
      <c r="BE220" s="4"/>
      <c r="BF220" s="5"/>
      <c r="BG220" s="5"/>
      <c r="BH220" s="5"/>
      <c r="BI220" s="5"/>
      <c r="BJ220" s="5"/>
      <c r="BK220" s="5"/>
      <c r="BL220" s="5"/>
      <c r="BM220" s="5"/>
      <c r="BN220" s="4"/>
      <c r="BO220" s="4"/>
      <c r="BP220" s="4"/>
      <c r="BQ220" s="4"/>
      <c r="BR220" s="4"/>
      <c r="BS220" s="4"/>
      <c r="BT220" s="4"/>
      <c r="BU220" s="4"/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0.59323333333333339</v>
      </c>
      <c r="JO220" s="4">
        <f t="shared" si="105"/>
        <v>0.60988333333333333</v>
      </c>
      <c r="JP220" s="4">
        <f t="shared" si="106"/>
        <v>0.16555</v>
      </c>
      <c r="JQ220" s="4">
        <f t="shared" si="107"/>
        <v>8.8483333333333317E-2</v>
      </c>
      <c r="JR220" s="4">
        <f t="shared" si="108"/>
        <v>0.84271666666666656</v>
      </c>
      <c r="JS220" s="4">
        <f t="shared" si="109"/>
        <v>6.2533333333333344E-2</v>
      </c>
      <c r="JT220" s="4">
        <f t="shared" si="110"/>
        <v>0.94283333333333352</v>
      </c>
      <c r="JU220" s="4">
        <f t="shared" si="111"/>
        <v>0.81419999999999992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r=0.5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r=0.5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r=0.5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r=0.5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k=10, r=0.5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r=0.5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r=0.5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k=10, r=0.5</v>
      </c>
    </row>
    <row r="221" spans="1:289" x14ac:dyDescent="0.2">
      <c r="A221" s="1" t="s">
        <v>186</v>
      </c>
      <c r="B221" s="4"/>
      <c r="C221" s="4"/>
      <c r="D221" s="4"/>
      <c r="E221" s="4"/>
      <c r="F221" s="4"/>
      <c r="G221" s="4"/>
      <c r="H221" s="4"/>
      <c r="I221" s="4"/>
      <c r="J221" s="5"/>
      <c r="K221" s="5"/>
      <c r="L221" s="5"/>
      <c r="M221" s="5"/>
      <c r="N221" s="5"/>
      <c r="O221" s="5"/>
      <c r="P221" s="5"/>
      <c r="Q221" s="5"/>
      <c r="R221" s="4"/>
      <c r="S221" s="4"/>
      <c r="T221" s="4"/>
      <c r="U221" s="4"/>
      <c r="V221" s="4"/>
      <c r="W221" s="4"/>
      <c r="X221" s="4"/>
      <c r="Y221" s="4"/>
      <c r="Z221" s="5"/>
      <c r="AA221" s="5"/>
      <c r="AB221" s="5"/>
      <c r="AC221" s="5"/>
      <c r="AD221" s="5"/>
      <c r="AE221" s="5"/>
      <c r="AF221" s="5"/>
      <c r="AG221" s="5"/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/>
      <c r="AQ221" s="5"/>
      <c r="AR221" s="5"/>
      <c r="AS221" s="5"/>
      <c r="AT221" s="5"/>
      <c r="AU221" s="5"/>
      <c r="AV221" s="5"/>
      <c r="AW221" s="5"/>
      <c r="AX221" s="4"/>
      <c r="AY221" s="4"/>
      <c r="AZ221" s="4"/>
      <c r="BA221" s="4"/>
      <c r="BB221" s="4"/>
      <c r="BC221" s="4"/>
      <c r="BD221" s="4"/>
      <c r="BE221" s="4"/>
      <c r="BF221" s="5"/>
      <c r="BG221" s="5"/>
      <c r="BH221" s="5"/>
      <c r="BI221" s="5"/>
      <c r="BJ221" s="5"/>
      <c r="BK221" s="5"/>
      <c r="BL221" s="5"/>
      <c r="BM221" s="5"/>
      <c r="BN221" s="4"/>
      <c r="BO221" s="4"/>
      <c r="BP221" s="4"/>
      <c r="BQ221" s="4"/>
      <c r="BR221" s="4"/>
      <c r="BS221" s="4"/>
      <c r="BT221" s="4"/>
      <c r="BU221" s="4"/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0.59038333333333337</v>
      </c>
      <c r="JO221" s="4">
        <f t="shared" si="105"/>
        <v>0.61151666666666671</v>
      </c>
      <c r="JP221" s="4">
        <f t="shared" si="106"/>
        <v>0.21816666666666665</v>
      </c>
      <c r="JQ221" s="4">
        <f t="shared" si="107"/>
        <v>1.0516666666666667E-2</v>
      </c>
      <c r="JR221" s="4">
        <f t="shared" si="108"/>
        <v>0.89116666666666677</v>
      </c>
      <c r="JS221" s="4">
        <f t="shared" si="109"/>
        <v>0.55498333333333338</v>
      </c>
      <c r="JT221" s="4">
        <f t="shared" si="110"/>
        <v>0.93976666666666675</v>
      </c>
      <c r="JU221" s="4">
        <f t="shared" si="111"/>
        <v>0.12091666666666666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r=0.5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r=0.5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k=15, r=0.5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k=10, r=0.5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k=20, r=0.5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k=10, r=0.5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k=10, r=0.5</v>
      </c>
    </row>
    <row r="222" spans="1:289" x14ac:dyDescent="0.2">
      <c r="A222" s="1" t="s">
        <v>187</v>
      </c>
      <c r="B222" s="4"/>
      <c r="C222" s="4"/>
      <c r="D222" s="4"/>
      <c r="E222" s="4"/>
      <c r="F222" s="4"/>
      <c r="G222" s="4"/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4"/>
      <c r="S222" s="4"/>
      <c r="T222" s="4"/>
      <c r="U222" s="4"/>
      <c r="V222" s="4"/>
      <c r="W222" s="4"/>
      <c r="X222" s="4"/>
      <c r="Y222" s="4"/>
      <c r="Z222" s="5"/>
      <c r="AA222" s="5"/>
      <c r="AB222" s="5"/>
      <c r="AC222" s="5"/>
      <c r="AD222" s="5"/>
      <c r="AE222" s="5"/>
      <c r="AF222" s="5"/>
      <c r="AG222" s="5"/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/>
      <c r="AQ222" s="5"/>
      <c r="AR222" s="5"/>
      <c r="AS222" s="5"/>
      <c r="AT222" s="5"/>
      <c r="AU222" s="5"/>
      <c r="AV222" s="5"/>
      <c r="AW222" s="5"/>
      <c r="AX222" s="4"/>
      <c r="AY222" s="4"/>
      <c r="AZ222" s="4"/>
      <c r="BA222" s="4"/>
      <c r="BB222" s="4"/>
      <c r="BC222" s="4"/>
      <c r="BD222" s="4"/>
      <c r="BE222" s="4"/>
      <c r="BF222" s="5"/>
      <c r="BG222" s="5"/>
      <c r="BH222" s="5"/>
      <c r="BI222" s="5"/>
      <c r="BJ222" s="5"/>
      <c r="BK222" s="5"/>
      <c r="BL222" s="5"/>
      <c r="BM222" s="5"/>
      <c r="BN222" s="4"/>
      <c r="BO222" s="4"/>
      <c r="BP222" s="4"/>
      <c r="BQ222" s="4"/>
      <c r="BR222" s="4"/>
      <c r="BS222" s="4"/>
      <c r="BT222" s="4"/>
      <c r="BU222" s="4"/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0.58884999999999998</v>
      </c>
      <c r="JO222" s="4">
        <f t="shared" si="105"/>
        <v>0.61346666666666672</v>
      </c>
      <c r="JP222" s="4">
        <f t="shared" si="106"/>
        <v>0.22436666666666663</v>
      </c>
      <c r="JQ222" s="4">
        <f t="shared" si="107"/>
        <v>8.0833333333333313E-3</v>
      </c>
      <c r="JR222" s="4">
        <f t="shared" si="108"/>
        <v>0.89570000000000005</v>
      </c>
      <c r="JS222" s="4">
        <f t="shared" si="109"/>
        <v>0.72719999999999996</v>
      </c>
      <c r="JT222" s="4">
        <f t="shared" si="110"/>
        <v>0.94574999999999998</v>
      </c>
      <c r="JU222" s="4">
        <f t="shared" si="111"/>
        <v>0.12213333333333333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r=0.5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r=0.5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r=0.5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k=5, r=0.5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k=10, r=0.5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r=0.5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k=10, r=0.5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r=0.5</v>
      </c>
    </row>
    <row r="223" spans="1:289" x14ac:dyDescent="0.2">
      <c r="A223" s="1" t="s">
        <v>188</v>
      </c>
      <c r="B223" s="4"/>
      <c r="C223" s="4"/>
      <c r="D223" s="4"/>
      <c r="E223" s="4"/>
      <c r="F223" s="4"/>
      <c r="G223" s="4"/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4"/>
      <c r="S223" s="4"/>
      <c r="T223" s="4"/>
      <c r="U223" s="4"/>
      <c r="V223" s="4"/>
      <c r="W223" s="4"/>
      <c r="X223" s="4"/>
      <c r="Y223" s="4"/>
      <c r="Z223" s="5"/>
      <c r="AA223" s="5"/>
      <c r="AB223" s="5"/>
      <c r="AC223" s="5"/>
      <c r="AD223" s="5"/>
      <c r="AE223" s="5"/>
      <c r="AF223" s="5"/>
      <c r="AG223" s="5"/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/>
      <c r="AQ223" s="5"/>
      <c r="AR223" s="5"/>
      <c r="AS223" s="5"/>
      <c r="AT223" s="5"/>
      <c r="AU223" s="5"/>
      <c r="AV223" s="5"/>
      <c r="AW223" s="5"/>
      <c r="AX223" s="4"/>
      <c r="AY223" s="4"/>
      <c r="AZ223" s="4"/>
      <c r="BA223" s="4"/>
      <c r="BB223" s="4"/>
      <c r="BC223" s="4"/>
      <c r="BD223" s="4"/>
      <c r="BE223" s="4"/>
      <c r="BF223" s="5"/>
      <c r="BG223" s="5"/>
      <c r="BH223" s="5"/>
      <c r="BI223" s="5"/>
      <c r="BJ223" s="5"/>
      <c r="BK223" s="5"/>
      <c r="BL223" s="5"/>
      <c r="BM223" s="5"/>
      <c r="BN223" s="4"/>
      <c r="BO223" s="4"/>
      <c r="BP223" s="4"/>
      <c r="BQ223" s="4"/>
      <c r="BR223" s="4"/>
      <c r="BS223" s="4"/>
      <c r="BT223" s="4"/>
      <c r="BU223" s="4"/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0.58953333333333335</v>
      </c>
      <c r="JO223" s="4">
        <f t="shared" si="105"/>
        <v>0.61476666666666657</v>
      </c>
      <c r="JP223" s="4">
        <f t="shared" si="106"/>
        <v>0.22478333333333333</v>
      </c>
      <c r="JQ223" s="4">
        <f t="shared" si="107"/>
        <v>8.0833333333333313E-3</v>
      </c>
      <c r="JR223" s="4">
        <f t="shared" si="108"/>
        <v>0.8958666666666667</v>
      </c>
      <c r="JS223" s="4">
        <f t="shared" si="109"/>
        <v>0.72718333333333318</v>
      </c>
      <c r="JT223" s="4">
        <f t="shared" si="110"/>
        <v>0.94574999999999998</v>
      </c>
      <c r="JU223" s="4">
        <f t="shared" si="111"/>
        <v>0.13068333333333335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r=0.5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r=0.5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r=0.5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k=5, r=0.5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k=10, r=0.5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r=0.5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k=10, r=0.5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k=10, r=0.5</v>
      </c>
    </row>
    <row r="224" spans="1:289" x14ac:dyDescent="0.2">
      <c r="A224" s="1" t="s">
        <v>189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/>
      <c r="S224" s="4"/>
      <c r="T224" s="4"/>
      <c r="U224" s="4"/>
      <c r="V224" s="4"/>
      <c r="W224" s="4"/>
      <c r="X224" s="4"/>
      <c r="Y224" s="4"/>
      <c r="Z224" s="5"/>
      <c r="AA224" s="5"/>
      <c r="AB224" s="5"/>
      <c r="AC224" s="5"/>
      <c r="AD224" s="5"/>
      <c r="AE224" s="5"/>
      <c r="AF224" s="5"/>
      <c r="AG224" s="5"/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/>
      <c r="AQ224" s="5"/>
      <c r="AR224" s="5"/>
      <c r="AS224" s="5"/>
      <c r="AT224" s="5"/>
      <c r="AU224" s="5"/>
      <c r="AV224" s="5"/>
      <c r="AW224" s="5"/>
      <c r="AX224" s="4"/>
      <c r="AY224" s="4"/>
      <c r="AZ224" s="4"/>
      <c r="BA224" s="4"/>
      <c r="BB224" s="4"/>
      <c r="BC224" s="4"/>
      <c r="BD224" s="4"/>
      <c r="BE224" s="4"/>
      <c r="BF224" s="5"/>
      <c r="BG224" s="5"/>
      <c r="BH224" s="5"/>
      <c r="BI224" s="5"/>
      <c r="BJ224" s="5"/>
      <c r="BK224" s="5"/>
      <c r="BL224" s="5"/>
      <c r="BM224" s="5"/>
      <c r="BN224" s="4"/>
      <c r="BO224" s="4"/>
      <c r="BP224" s="4"/>
      <c r="BQ224" s="4"/>
      <c r="BR224" s="4"/>
      <c r="BS224" s="4"/>
      <c r="BT224" s="4"/>
      <c r="BU224" s="4"/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0.5934666666666667</v>
      </c>
      <c r="JO224" s="4">
        <f t="shared" si="105"/>
        <v>0.61741666666666672</v>
      </c>
      <c r="JP224" s="4">
        <f t="shared" si="106"/>
        <v>0.21741666666666667</v>
      </c>
      <c r="JQ224" s="4">
        <f t="shared" si="107"/>
        <v>8.0833333333333313E-3</v>
      </c>
      <c r="JR224" s="4">
        <f t="shared" si="108"/>
        <v>0.89883333333333326</v>
      </c>
      <c r="JS224" s="4">
        <f t="shared" si="109"/>
        <v>0.73036666666666672</v>
      </c>
      <c r="JT224" s="4">
        <f t="shared" si="110"/>
        <v>0.94574999999999998</v>
      </c>
      <c r="JU224" s="4">
        <f t="shared" si="111"/>
        <v>0.12843333333333332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r=0.5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r=0.5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k=5, r=0.5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k=10, r=0.5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r=0.5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k=10, r=0.5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k=10, r=0.5</v>
      </c>
    </row>
    <row r="225" spans="1:289" x14ac:dyDescent="0.2">
      <c r="A225" s="1" t="s">
        <v>190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/>
      <c r="S225" s="4"/>
      <c r="T225" s="4"/>
      <c r="U225" s="4"/>
      <c r="V225" s="4"/>
      <c r="W225" s="4"/>
      <c r="X225" s="4"/>
      <c r="Y225" s="4"/>
      <c r="Z225" s="5"/>
      <c r="AA225" s="5"/>
      <c r="AB225" s="5"/>
      <c r="AC225" s="5"/>
      <c r="AD225" s="5"/>
      <c r="AE225" s="5"/>
      <c r="AF225" s="5"/>
      <c r="AG225" s="5"/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/>
      <c r="AQ225" s="5"/>
      <c r="AR225" s="5"/>
      <c r="AS225" s="5"/>
      <c r="AT225" s="5"/>
      <c r="AU225" s="5"/>
      <c r="AV225" s="5"/>
      <c r="AW225" s="5"/>
      <c r="AX225" s="4"/>
      <c r="AY225" s="4"/>
      <c r="AZ225" s="4"/>
      <c r="BA225" s="4"/>
      <c r="BB225" s="4"/>
      <c r="BC225" s="4"/>
      <c r="BD225" s="4"/>
      <c r="BE225" s="4"/>
      <c r="BF225" s="5"/>
      <c r="BG225" s="5"/>
      <c r="BH225" s="5"/>
      <c r="BI225" s="5"/>
      <c r="BJ225" s="5"/>
      <c r="BK225" s="5"/>
      <c r="BL225" s="5"/>
      <c r="BM225" s="5"/>
      <c r="BN225" s="4"/>
      <c r="BO225" s="4"/>
      <c r="BP225" s="4"/>
      <c r="BQ225" s="4"/>
      <c r="BR225" s="4"/>
      <c r="BS225" s="4"/>
      <c r="BT225" s="4"/>
      <c r="BU225" s="4"/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0.59418333333333329</v>
      </c>
      <c r="JO225" s="4">
        <f t="shared" si="105"/>
        <v>0.61869999999999992</v>
      </c>
      <c r="JP225" s="4">
        <f t="shared" si="106"/>
        <v>0.21795</v>
      </c>
      <c r="JQ225" s="4">
        <f t="shared" si="107"/>
        <v>8.0833333333333313E-3</v>
      </c>
      <c r="JR225" s="4">
        <f t="shared" si="108"/>
        <v>0.89869999999999994</v>
      </c>
      <c r="JS225" s="4">
        <f t="shared" si="109"/>
        <v>0.73035000000000005</v>
      </c>
      <c r="JT225" s="4">
        <f t="shared" si="110"/>
        <v>0.94574999999999998</v>
      </c>
      <c r="JU225" s="4">
        <f t="shared" si="111"/>
        <v>0.1265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r=0.5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r=0.5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r=0.5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k=5, r=0.5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r=0.5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r=0.5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k=10, r=0.5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r=0.5</v>
      </c>
    </row>
    <row r="226" spans="1:289" x14ac:dyDescent="0.2">
      <c r="A226" s="1" t="s">
        <v>191</v>
      </c>
      <c r="B226" s="4"/>
      <c r="C226" s="4"/>
      <c r="D226" s="4"/>
      <c r="E226" s="4"/>
      <c r="F226" s="4"/>
      <c r="G226" s="4"/>
      <c r="H226" s="4"/>
      <c r="I226" s="4"/>
      <c r="J226" s="5"/>
      <c r="K226" s="5"/>
      <c r="L226" s="5"/>
      <c r="M226" s="5"/>
      <c r="N226" s="5"/>
      <c r="O226" s="5"/>
      <c r="P226" s="5"/>
      <c r="Q226" s="5"/>
      <c r="R226" s="4"/>
      <c r="S226" s="4"/>
      <c r="T226" s="4"/>
      <c r="U226" s="4"/>
      <c r="V226" s="4"/>
      <c r="W226" s="4"/>
      <c r="X226" s="4"/>
      <c r="Y226" s="4"/>
      <c r="Z226" s="5"/>
      <c r="AA226" s="5"/>
      <c r="AB226" s="5"/>
      <c r="AC226" s="5"/>
      <c r="AD226" s="5"/>
      <c r="AE226" s="5"/>
      <c r="AF226" s="5"/>
      <c r="AG226" s="5"/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/>
      <c r="AQ226" s="5"/>
      <c r="AR226" s="5"/>
      <c r="AS226" s="5"/>
      <c r="AT226" s="5"/>
      <c r="AU226" s="5"/>
      <c r="AV226" s="5"/>
      <c r="AW226" s="5"/>
      <c r="AX226" s="4"/>
      <c r="AY226" s="4"/>
      <c r="AZ226" s="4"/>
      <c r="BA226" s="4"/>
      <c r="BB226" s="4"/>
      <c r="BC226" s="4"/>
      <c r="BD226" s="4"/>
      <c r="BE226" s="4"/>
      <c r="BF226" s="5"/>
      <c r="BG226" s="5"/>
      <c r="BH226" s="5"/>
      <c r="BI226" s="5"/>
      <c r="BJ226" s="5"/>
      <c r="BK226" s="5"/>
      <c r="BL226" s="5"/>
      <c r="BM226" s="5"/>
      <c r="BN226" s="4"/>
      <c r="BO226" s="4"/>
      <c r="BP226" s="4"/>
      <c r="BQ226" s="4"/>
      <c r="BR226" s="4"/>
      <c r="BS226" s="4"/>
      <c r="BT226" s="4"/>
      <c r="BU226" s="4"/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0.59183333333333332</v>
      </c>
      <c r="JO226" s="4">
        <f t="shared" si="105"/>
        <v>0.6153333333333334</v>
      </c>
      <c r="JP226" s="4">
        <f t="shared" si="106"/>
        <v>0.22151666666666667</v>
      </c>
      <c r="JQ226" s="4">
        <f t="shared" si="107"/>
        <v>8.0833333333333313E-3</v>
      </c>
      <c r="JR226" s="4">
        <f t="shared" si="108"/>
        <v>0.89763333333333328</v>
      </c>
      <c r="JS226" s="4">
        <f t="shared" si="109"/>
        <v>0.72923333333333329</v>
      </c>
      <c r="JT226" s="4">
        <f t="shared" si="110"/>
        <v>0.94574999999999998</v>
      </c>
      <c r="JU226" s="4">
        <f t="shared" si="111"/>
        <v>0.12539999999999998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r=0.5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r=0.5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r=0.5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k=5, r=0.5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k=10, r=0.5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r=0.5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k=10, r=0.5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k=10, r=0.5</v>
      </c>
    </row>
    <row r="227" spans="1:289" x14ac:dyDescent="0.2">
      <c r="A227" s="1" t="s">
        <v>192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/>
      <c r="S227" s="4"/>
      <c r="T227" s="4"/>
      <c r="U227" s="4"/>
      <c r="V227" s="4"/>
      <c r="W227" s="4"/>
      <c r="X227" s="4"/>
      <c r="Y227" s="4"/>
      <c r="Z227" s="5"/>
      <c r="AA227" s="5"/>
      <c r="AB227" s="5"/>
      <c r="AC227" s="5"/>
      <c r="AD227" s="5"/>
      <c r="AE227" s="5"/>
      <c r="AF227" s="5"/>
      <c r="AG227" s="5"/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/>
      <c r="AQ227" s="5"/>
      <c r="AR227" s="5"/>
      <c r="AS227" s="5"/>
      <c r="AT227" s="5"/>
      <c r="AU227" s="5"/>
      <c r="AV227" s="5"/>
      <c r="AW227" s="5"/>
      <c r="AX227" s="4"/>
      <c r="AY227" s="4"/>
      <c r="AZ227" s="4"/>
      <c r="BA227" s="4"/>
      <c r="BB227" s="4"/>
      <c r="BC227" s="4"/>
      <c r="BD227" s="4"/>
      <c r="BE227" s="4"/>
      <c r="BF227" s="5"/>
      <c r="BG227" s="5"/>
      <c r="BH227" s="5"/>
      <c r="BI227" s="5"/>
      <c r="BJ227" s="5"/>
      <c r="BK227" s="5"/>
      <c r="BL227" s="5"/>
      <c r="BM227" s="5"/>
      <c r="BN227" s="4"/>
      <c r="BO227" s="4"/>
      <c r="BP227" s="4"/>
      <c r="BQ227" s="4"/>
      <c r="BR227" s="4"/>
      <c r="BS227" s="4"/>
      <c r="BT227" s="4"/>
      <c r="BU227" s="4"/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0.59251666666666669</v>
      </c>
      <c r="JO227" s="4">
        <f t="shared" si="105"/>
        <v>0.61656666666666671</v>
      </c>
      <c r="JP227" s="4">
        <f t="shared" si="106"/>
        <v>0.22186666666666668</v>
      </c>
      <c r="JQ227" s="4">
        <f t="shared" si="107"/>
        <v>8.0833333333333313E-3</v>
      </c>
      <c r="JR227" s="4">
        <f t="shared" si="108"/>
        <v>0.89760000000000006</v>
      </c>
      <c r="JS227" s="4">
        <f t="shared" si="109"/>
        <v>0.72924999999999995</v>
      </c>
      <c r="JT227" s="4">
        <f t="shared" si="110"/>
        <v>0.94574999999999998</v>
      </c>
      <c r="JU227" s="4">
        <f t="shared" si="111"/>
        <v>0.12078333333333331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r=0.5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r=0.5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r=0.5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k=5, r=0.5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r=0.5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r=0.5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k=10, r=0.5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k=10, r=0.5</v>
      </c>
    </row>
    <row r="228" spans="1:289" x14ac:dyDescent="0.2">
      <c r="A228" s="1" t="s">
        <v>253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/>
      <c r="S228" s="4"/>
      <c r="T228" s="4"/>
      <c r="U228" s="4"/>
      <c r="V228" s="4"/>
      <c r="W228" s="4"/>
      <c r="X228" s="4"/>
      <c r="Y228" s="4"/>
      <c r="Z228" s="5"/>
      <c r="AA228" s="5"/>
      <c r="AB228" s="5"/>
      <c r="AC228" s="5"/>
      <c r="AD228" s="5"/>
      <c r="AE228" s="5"/>
      <c r="AF228" s="5"/>
      <c r="AG228" s="5"/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/>
      <c r="AQ228" s="5"/>
      <c r="AR228" s="5"/>
      <c r="AS228" s="5"/>
      <c r="AT228" s="5"/>
      <c r="AU228" s="5"/>
      <c r="AV228" s="5"/>
      <c r="AW228" s="5"/>
      <c r="AX228" s="4"/>
      <c r="AY228" s="4"/>
      <c r="AZ228" s="4"/>
      <c r="BA228" s="4"/>
      <c r="BB228" s="4"/>
      <c r="BC228" s="4"/>
      <c r="BD228" s="4"/>
      <c r="BE228" s="4"/>
      <c r="BF228" s="5"/>
      <c r="BG228" s="5"/>
      <c r="BH228" s="5"/>
      <c r="BI228" s="5"/>
      <c r="BJ228" s="5"/>
      <c r="BK228" s="5"/>
      <c r="BL228" s="5"/>
      <c r="BM228" s="5"/>
      <c r="BN228" s="4"/>
      <c r="BO228" s="4"/>
      <c r="BP228" s="4"/>
      <c r="BQ228" s="4"/>
      <c r="BR228" s="4"/>
      <c r="BS228" s="4"/>
      <c r="BT228" s="4"/>
      <c r="BU228" s="4"/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0.59181666666666677</v>
      </c>
      <c r="JO228" s="4">
        <f t="shared" si="105"/>
        <v>0.59933333333333338</v>
      </c>
      <c r="JP228" s="4">
        <f t="shared" si="106"/>
        <v>0.1646</v>
      </c>
      <c r="JQ228" s="4">
        <f t="shared" si="107"/>
        <v>0.13016666666666665</v>
      </c>
      <c r="JR228" s="4">
        <f t="shared" si="108"/>
        <v>0.81938333333333324</v>
      </c>
      <c r="JS228" s="4">
        <f t="shared" si="109"/>
        <v>4.1283333333333332E-2</v>
      </c>
      <c r="JT228" s="4">
        <f t="shared" si="110"/>
        <v>0.94074999999999986</v>
      </c>
      <c r="JU228" s="4">
        <f t="shared" si="111"/>
        <v>1.0248666666666666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r=0.5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r=0.5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r=0.5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r=0.5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k=10, r=0.5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k=20, r=0.5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k=10, r=0.5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k=100, r=0.5</v>
      </c>
    </row>
    <row r="229" spans="1:289" x14ac:dyDescent="0.2">
      <c r="A229" s="1" t="s">
        <v>254</v>
      </c>
      <c r="B229" s="4"/>
      <c r="C229" s="4"/>
      <c r="D229" s="4"/>
      <c r="E229" s="4"/>
      <c r="F229" s="4"/>
      <c r="G229" s="4"/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4"/>
      <c r="S229" s="4"/>
      <c r="T229" s="4"/>
      <c r="U229" s="4"/>
      <c r="V229" s="4"/>
      <c r="W229" s="4"/>
      <c r="X229" s="4"/>
      <c r="Y229" s="4"/>
      <c r="Z229" s="5"/>
      <c r="AA229" s="5"/>
      <c r="AB229" s="5"/>
      <c r="AC229" s="5"/>
      <c r="AD229" s="5"/>
      <c r="AE229" s="5"/>
      <c r="AF229" s="5"/>
      <c r="AG229" s="5"/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/>
      <c r="AQ229" s="5"/>
      <c r="AR229" s="5"/>
      <c r="AS229" s="5"/>
      <c r="AT229" s="5"/>
      <c r="AU229" s="5"/>
      <c r="AV229" s="5"/>
      <c r="AW229" s="5"/>
      <c r="AX229" s="4"/>
      <c r="AY229" s="4"/>
      <c r="AZ229" s="4"/>
      <c r="BA229" s="4"/>
      <c r="BB229" s="4"/>
      <c r="BC229" s="4"/>
      <c r="BD229" s="4"/>
      <c r="BE229" s="4"/>
      <c r="BF229" s="5"/>
      <c r="BG229" s="5"/>
      <c r="BH229" s="5"/>
      <c r="BI229" s="5"/>
      <c r="BJ229" s="5"/>
      <c r="BK229" s="5"/>
      <c r="BL229" s="5"/>
      <c r="BM229" s="5"/>
      <c r="BN229" s="4"/>
      <c r="BO229" s="4"/>
      <c r="BP229" s="4"/>
      <c r="BQ229" s="4"/>
      <c r="BR229" s="4"/>
      <c r="BS229" s="4"/>
      <c r="BT229" s="4"/>
      <c r="BU229" s="4"/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/>
      <c r="DC229" s="5"/>
      <c r="DD229" s="5"/>
      <c r="DE229" s="5"/>
      <c r="DF229" s="5"/>
      <c r="DG229" s="5"/>
      <c r="DH229" s="5"/>
      <c r="DI229" s="5"/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0.59011666666666662</v>
      </c>
      <c r="JO229" s="4">
        <f t="shared" ref="JO229" si="161">AVERAGEIFS(B229:JM229,metrics.rec,"MSE")</f>
        <v>0.59929999999999994</v>
      </c>
      <c r="JP229" s="4">
        <f t="shared" ref="JP229" si="162">AVERAGEIFS(B229:JM229,metrics.rec,"R")</f>
        <v>0.18138333333333334</v>
      </c>
      <c r="JQ229" s="4">
        <f t="shared" ref="JQ229" si="163">AVERAGEIFS(B229:JM229,metrics.rec,"Precision")</f>
        <v>0.10283333333333333</v>
      </c>
      <c r="JR229" s="4">
        <f t="shared" ref="JR229" si="164">AVERAGEIFS(B229:JM229,metrics.rec,"Recall")</f>
        <v>0.83445000000000003</v>
      </c>
      <c r="JS229" s="4">
        <f t="shared" ref="JS229" si="165">AVERAGEIFS(B229:JM229,metrics.rec,"Coverage")</f>
        <v>5.3233333333333327E-2</v>
      </c>
      <c r="JT229" s="4">
        <f t="shared" ref="JT229" si="166">AVERAGEIFS(B229:JM229,metrics.rec,"Recatio")</f>
        <v>0.94259999999999999</v>
      </c>
      <c r="JU229" s="4">
        <f t="shared" ref="JU229" si="167">AVERAGEIFS(B229:JM229,metrics.rec,"Time")</f>
        <v>0.67301666666666671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r=0.5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r=0.5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r=0.5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k=50, r=0.5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k=10, r=0.5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r=0.5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k=10, r=0.5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k=10, r=0.5</v>
      </c>
    </row>
    <row r="230" spans="1:289" x14ac:dyDescent="0.2">
      <c r="A230" s="1" t="s">
        <v>193</v>
      </c>
      <c r="B230" s="4"/>
      <c r="C230" s="4"/>
      <c r="D230" s="4"/>
      <c r="E230" s="4"/>
      <c r="F230" s="4"/>
      <c r="G230" s="4"/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4"/>
      <c r="S230" s="4"/>
      <c r="T230" s="4"/>
      <c r="U230" s="4"/>
      <c r="V230" s="4"/>
      <c r="W230" s="4"/>
      <c r="X230" s="4"/>
      <c r="Y230" s="4"/>
      <c r="Z230" s="5"/>
      <c r="AA230" s="5"/>
      <c r="AB230" s="5"/>
      <c r="AC230" s="5"/>
      <c r="AD230" s="5"/>
      <c r="AE230" s="5"/>
      <c r="AF230" s="5"/>
      <c r="AG230" s="5"/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/>
      <c r="AQ230" s="5"/>
      <c r="AR230" s="5"/>
      <c r="AS230" s="5"/>
      <c r="AT230" s="5"/>
      <c r="AU230" s="5"/>
      <c r="AV230" s="5"/>
      <c r="AW230" s="5"/>
      <c r="AX230" s="4"/>
      <c r="AY230" s="4"/>
      <c r="AZ230" s="4"/>
      <c r="BA230" s="4"/>
      <c r="BB230" s="4"/>
      <c r="BC230" s="4"/>
      <c r="BD230" s="4"/>
      <c r="BE230" s="4"/>
      <c r="BF230" s="5"/>
      <c r="BG230" s="5"/>
      <c r="BH230" s="5"/>
      <c r="BI230" s="5"/>
      <c r="BJ230" s="5"/>
      <c r="BK230" s="5"/>
      <c r="BL230" s="5"/>
      <c r="BM230" s="5"/>
      <c r="BN230" s="4"/>
      <c r="BO230" s="4"/>
      <c r="BP230" s="4"/>
      <c r="BQ230" s="4"/>
      <c r="BR230" s="4"/>
      <c r="BS230" s="4"/>
      <c r="BT230" s="4"/>
      <c r="BU230" s="4"/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/>
      <c r="DC230" s="5"/>
      <c r="DD230" s="5"/>
      <c r="DE230" s="5"/>
      <c r="DF230" s="5"/>
      <c r="DG230" s="5"/>
      <c r="DH230" s="5"/>
      <c r="DI230" s="5"/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0.58250000000000002</v>
      </c>
      <c r="JO230" s="4">
        <f t="shared" si="105"/>
        <v>0.59368333333333334</v>
      </c>
      <c r="JP230" s="4">
        <f t="shared" si="106"/>
        <v>0.22509999999999999</v>
      </c>
      <c r="JQ230" s="4">
        <f t="shared" si="107"/>
        <v>1.9450000000000002E-2</v>
      </c>
      <c r="JR230" s="4">
        <f t="shared" si="108"/>
        <v>0.86115000000000019</v>
      </c>
      <c r="JS230" s="4">
        <f t="shared" si="109"/>
        <v>0.29033333333333333</v>
      </c>
      <c r="JT230" s="4">
        <f t="shared" si="110"/>
        <v>0.94268333333333343</v>
      </c>
      <c r="JU230" s="4">
        <f t="shared" si="111"/>
        <v>0.12766666666666668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r=0.5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r=0.5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r=0.5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r=0.5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k=20, r=0.5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k=20, r=0.5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k=10, r=0.5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k=10, r=0.5</v>
      </c>
    </row>
    <row r="231" spans="1:289" x14ac:dyDescent="0.2">
      <c r="A231" s="1" t="s">
        <v>255</v>
      </c>
      <c r="B231" s="4"/>
      <c r="C231" s="4"/>
      <c r="D231" s="4"/>
      <c r="E231" s="4"/>
      <c r="F231" s="4"/>
      <c r="G231" s="4"/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4"/>
      <c r="S231" s="4"/>
      <c r="T231" s="4"/>
      <c r="U231" s="4"/>
      <c r="V231" s="4"/>
      <c r="W231" s="4"/>
      <c r="X231" s="4"/>
      <c r="Y231" s="4"/>
      <c r="Z231" s="5"/>
      <c r="AA231" s="5"/>
      <c r="AB231" s="5"/>
      <c r="AC231" s="5"/>
      <c r="AD231" s="5"/>
      <c r="AE231" s="5"/>
      <c r="AF231" s="5"/>
      <c r="AG231" s="5"/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/>
      <c r="AQ231" s="5"/>
      <c r="AR231" s="5"/>
      <c r="AS231" s="5"/>
      <c r="AT231" s="5"/>
      <c r="AU231" s="5"/>
      <c r="AV231" s="5"/>
      <c r="AW231" s="5"/>
      <c r="AX231" s="4"/>
      <c r="AY231" s="4"/>
      <c r="AZ231" s="4"/>
      <c r="BA231" s="4"/>
      <c r="BB231" s="4"/>
      <c r="BC231" s="4"/>
      <c r="BD231" s="4"/>
      <c r="BE231" s="4"/>
      <c r="BF231" s="5"/>
      <c r="BG231" s="5"/>
      <c r="BH231" s="5"/>
      <c r="BI231" s="5"/>
      <c r="BJ231" s="5"/>
      <c r="BK231" s="5"/>
      <c r="BL231" s="5"/>
      <c r="BM231" s="5"/>
      <c r="BN231" s="4"/>
      <c r="BO231" s="4"/>
      <c r="BP231" s="4"/>
      <c r="BQ231" s="4"/>
      <c r="BR231" s="4"/>
      <c r="BS231" s="4"/>
      <c r="BT231" s="4"/>
      <c r="BU231" s="4"/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/>
      <c r="DC231" s="5"/>
      <c r="DD231" s="5"/>
      <c r="DE231" s="5"/>
      <c r="DF231" s="5"/>
      <c r="DG231" s="5"/>
      <c r="DH231" s="5"/>
      <c r="DI231" s="5"/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0.59278333333333333</v>
      </c>
      <c r="JO231" s="4">
        <f t="shared" si="105"/>
        <v>0.60121666666666662</v>
      </c>
      <c r="JP231" s="4">
        <f t="shared" si="106"/>
        <v>0.1597666666666667</v>
      </c>
      <c r="JQ231" s="4">
        <f t="shared" si="107"/>
        <v>0.12203333333333333</v>
      </c>
      <c r="JR231" s="4">
        <f t="shared" si="108"/>
        <v>0.81271666666666664</v>
      </c>
      <c r="JS231" s="4">
        <f t="shared" si="109"/>
        <v>4.3716666666666661E-2</v>
      </c>
      <c r="JT231" s="4">
        <f t="shared" si="110"/>
        <v>0.94300000000000006</v>
      </c>
      <c r="JU231" s="4">
        <f t="shared" si="111"/>
        <v>1.1020999999999999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r=0.5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r=0.5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r=0.5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r=0.5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r=0.5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k=20, r=0.5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k=10, r=0.5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k=100, r=0.5</v>
      </c>
    </row>
    <row r="232" spans="1:289" x14ac:dyDescent="0.2">
      <c r="A232" s="1" t="s">
        <v>257</v>
      </c>
      <c r="B232" s="4"/>
      <c r="C232" s="4"/>
      <c r="D232" s="4"/>
      <c r="E232" s="4"/>
      <c r="F232" s="4"/>
      <c r="G232" s="4"/>
      <c r="H232" s="4"/>
      <c r="I232" s="4"/>
      <c r="J232" s="5"/>
      <c r="K232" s="5"/>
      <c r="L232" s="5"/>
      <c r="M232" s="5"/>
      <c r="N232" s="5"/>
      <c r="O232" s="5"/>
      <c r="P232" s="5"/>
      <c r="Q232" s="5"/>
      <c r="R232" s="4"/>
      <c r="S232" s="4"/>
      <c r="T232" s="4"/>
      <c r="U232" s="4"/>
      <c r="V232" s="4"/>
      <c r="W232" s="4"/>
      <c r="X232" s="4"/>
      <c r="Y232" s="4"/>
      <c r="Z232" s="5"/>
      <c r="AA232" s="5"/>
      <c r="AB232" s="5"/>
      <c r="AC232" s="5"/>
      <c r="AD232" s="5"/>
      <c r="AE232" s="5"/>
      <c r="AF232" s="5"/>
      <c r="AG232" s="5"/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/>
      <c r="AQ232" s="5"/>
      <c r="AR232" s="5"/>
      <c r="AS232" s="5"/>
      <c r="AT232" s="5"/>
      <c r="AU232" s="5"/>
      <c r="AV232" s="5"/>
      <c r="AW232" s="5"/>
      <c r="AX232" s="4"/>
      <c r="AY232" s="4"/>
      <c r="AZ232" s="4"/>
      <c r="BA232" s="4"/>
      <c r="BB232" s="4"/>
      <c r="BC232" s="4"/>
      <c r="BD232" s="4"/>
      <c r="BE232" s="4"/>
      <c r="BF232" s="5"/>
      <c r="BG232" s="5"/>
      <c r="BH232" s="5"/>
      <c r="BI232" s="5"/>
      <c r="BJ232" s="5"/>
      <c r="BK232" s="5"/>
      <c r="BL232" s="5"/>
      <c r="BM232" s="5"/>
      <c r="BN232" s="4"/>
      <c r="BO232" s="4"/>
      <c r="BP232" s="4"/>
      <c r="BQ232" s="4"/>
      <c r="BR232" s="4"/>
      <c r="BS232" s="4"/>
      <c r="BT232" s="4"/>
      <c r="BU232" s="4"/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/>
      <c r="DC232" s="5"/>
      <c r="DD232" s="5"/>
      <c r="DE232" s="5"/>
      <c r="DF232" s="5"/>
      <c r="DG232" s="5"/>
      <c r="DH232" s="5"/>
      <c r="DI232" s="5"/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0.58858333333333335</v>
      </c>
      <c r="JO232" s="4">
        <f t="shared" si="105"/>
        <v>0.59213333333333329</v>
      </c>
      <c r="JP232" s="4">
        <f t="shared" si="106"/>
        <v>0.18436666666666668</v>
      </c>
      <c r="JQ232" s="4">
        <f t="shared" si="107"/>
        <v>0.12481666666666665</v>
      </c>
      <c r="JR232" s="4">
        <f t="shared" si="108"/>
        <v>0.82363333333333344</v>
      </c>
      <c r="JS232" s="4">
        <f t="shared" si="109"/>
        <v>4.3300000000000005E-2</v>
      </c>
      <c r="JT232" s="4">
        <f t="shared" si="110"/>
        <v>0.94284999999999997</v>
      </c>
      <c r="JU232" s="4">
        <f t="shared" si="111"/>
        <v>0.62395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r=0.5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r=0.5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r=0.5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r=0.5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r=0.5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r=0.5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k=10, r=0.5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k=10, r=0.5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AI01.Jaccard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BU03.WPC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AI29.ADR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AI29.ADR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AI06.PIP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AI01.Jaccard</v>
      </c>
      <c r="AE234" s="1" t="str" cm="1">
        <f t="array" aca="1" ref="AE234" ca="1">INDIRECT(ADDRESS(MATCH(MAX(_xlfn._xlws.FILTER(AE7:AE233,AF7:AF233&gt;cr)),AE7:AE233,0)+6,1))</f>
        <v>AI01.Jaccard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BU03.PC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AI06.PIP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AI01.Jaccard</v>
      </c>
      <c r="AU234" s="1" t="str" cm="1">
        <f t="array" aca="1" ref="AU234" ca="1">INDIRECT(ADDRESS(MATCH(MAX(_xlfn._xlws.FILTER(AU7:AU233,AV7:AV233&gt;cr)),AU7:AU233,0)+6,1))</f>
        <v>AI01.Jaccard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BU03.PC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AI01.Jaccard</v>
      </c>
      <c r="BC234" s="6" t="str" cm="1">
        <f t="array" aca="1" ref="BC234" ca="1">INDIRECT(ADDRESS(MATCH(MAX(_xlfn._xlws.FILTER(BC7:BC233,BD7:BD233&gt;cr)),BC7:BC233,0)+6,1))</f>
        <v>AI01.Jaccard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BU03.PC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AI08.BCF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BU19.KLAdvanced</v>
      </c>
      <c r="BK234" s="1" t="str" cm="1">
        <f t="array" aca="1" ref="BK234" ca="1">INDIRECT(ADDRESS(MATCH(MAX(_xlfn._xlws.FILTER(BK7:BK233,BL7:BL233&gt;cr)),BK7:BK233,0)+6,1))</f>
        <v>AI01.Jaccard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AI10.Triangle</v>
      </c>
      <c r="BN234" s="6" t="str" cm="1">
        <f t="array" aca="1" ref="BN234" ca="1">INDIRECT(ADDRESS(MATCH(MIN(_xlfn._xlws.FILTER(BN7:BN233,BT7:BT233&gt;cr)),BN7:BN233,0)+6,1))</f>
        <v>AI02.Cosine</v>
      </c>
      <c r="BO234" s="6" t="str" cm="1">
        <f t="array" aca="1" ref="BO234" ca="1">INDIRECT(ADDRESS(MATCH(MIN(_xlfn._xlws.FILTER(BO7:BO233,BT7:BT233&gt;cr)),BO7:BO233,0)+6,1))</f>
        <v>AI02.Cosine</v>
      </c>
      <c r="BP234" s="6" t="str" cm="1">
        <f t="array" aca="1" ref="BP234" ca="1">INDIRECT(ADDRESS(MATCH(MAX(_xlfn._xlws.FILTER(BP7:BP233,BT7:BT233&gt;cr)),BP7:BP233,0)+6,1))</f>
        <v>AI08.BCF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AI14.SMD</v>
      </c>
      <c r="BS234" s="6" t="str" cm="1">
        <f t="array" aca="1" ref="BS234" ca="1">INDIRECT(ADDRESS(MATCH(MAX(_xlfn._xlws.FILTER(BS7:BS233,BT7:BT233&gt;cr)),BS7:BS233,0)+6,1))</f>
        <v>AI01.Jaccard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AI13.SMTP</v>
      </c>
      <c r="BV234" s="1" t="str" cm="1">
        <f t="array" aca="1" ref="BV234" ca="1">INDIRECT(ADDRESS(MATCH(MIN(_xlfn._xlws.FILTER(BV7:BV233,CB7:CB233&gt;cr)),BV7:BV233,0)+6,1))</f>
        <v>AU11.Feng</v>
      </c>
      <c r="BW234" s="1" t="str" cm="1">
        <f t="array" aca="1" ref="BW234" ca="1">INDIRECT(ADDRESS(MATCH(MIN(_xlfn._xlws.FILTER(BW7:BW233,CB7:CB233&gt;cr)),BW7:BW233,0)+6,1))</f>
        <v>AU11.Feng</v>
      </c>
      <c r="BX234" s="1" t="str" cm="1">
        <f t="array" aca="1" ref="BX234" ca="1">INDIRECT(ADDRESS(MATCH(MAX(_xlfn._xlws.FILTER(BX7:BX233,CB7:CB233&gt;cr)),BX7:BX233,0)+6,1))</f>
        <v>AU05.SRC</v>
      </c>
      <c r="BY234" s="1" t="str" cm="1">
        <f t="array" aca="1" ref="BY234" ca="1">INDIRECT(ADDRESS(MATCH(MAX(_xlfn._xlws.FILTER(BY7:BY233,CB7:CB233&gt;cr)),BY7:BY233,0)+6,1))</f>
        <v>AU09.MMD</v>
      </c>
      <c r="BZ234" s="1" t="str" cm="1">
        <f t="array" aca="1" ref="BZ234" ca="1">INDIRECT(ADDRESS(MATCH(MAX(_xlfn._xlws.FILTER(BZ7:BZ233,CB7:CB233&gt;cr)),BZ7:BZ233,0)+6,1))</f>
        <v>AU08.BCF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AU08.BCF</v>
      </c>
      <c r="CC234" s="1" t="str" cm="1">
        <f t="array" aca="1" ref="CC234" ca="1">INDIRECT(ADDRESS(MATCH(MIN(_xlfn._xlws.FILTER(CC7:CC233,CB7:CB233&gt;cr)),CC7:CC233,0)+6,1))</f>
        <v>AU07.PSS</v>
      </c>
      <c r="CD234" s="6" t="str" cm="1">
        <f t="array" aca="1" ref="CD234" ca="1">INDIRECT(ADDRESS(MATCH(MIN(_xlfn._xlws.FILTER(CD7:CD233,CJ7:CJ233&gt;cr)),CD7:CD233,0)+6,1))</f>
        <v>AU05.SRC</v>
      </c>
      <c r="CE234" s="6" t="str" cm="1">
        <f t="array" aca="1" ref="CE234" ca="1">INDIRECT(ADDRESS(MATCH(MIN(_xlfn._xlws.FILTER(CE7:CE233,CJ7:CJ233&gt;cr)),CE7:CE233,0)+6,1))</f>
        <v>AU05.SRC</v>
      </c>
      <c r="CF234" s="6" t="str" cm="1">
        <f t="array" aca="1" ref="CF234" ca="1">INDIRECT(ADDRESS(MATCH(MAX(_xlfn._xlws.FILTER(CF7:CF233,CJ7:CJ233&gt;cr)),CF7:CF233,0)+6,1))</f>
        <v>AU05.SRC</v>
      </c>
      <c r="CG234" s="6" t="str" cm="1">
        <f t="array" aca="1" ref="CG234" ca="1">INDIRECT(ADDRESS(MATCH(MAX(_xlfn._xlws.FILTER(CG7:CG233,CJ7:CJ233&gt;cr)),CG7:CG233,0)+6,1))</f>
        <v>AU09.MMD</v>
      </c>
      <c r="CH234" s="6" t="str" cm="1">
        <f t="array" aca="1" ref="CH234" ca="1">INDIRECT(ADDRESS(MATCH(MAX(_xlfn._xlws.FILTER(CH7:CH233,CJ7:CJ233&gt;cr)),CH7:CH233,0)+6,1))</f>
        <v>AU08.BCF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AU06.PIP</v>
      </c>
      <c r="CK234" s="6" t="str" cm="1">
        <f t="array" aca="1" ref="CK234" ca="1">INDIRECT(ADDRESS(MATCH(MIN(_xlfn._xlws.FILTER(CK7:CK233,CJ7:CJ233&gt;cr)),CK7:CK233,0)+6,1))</f>
        <v>AU06.PIP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AU07.PSS</v>
      </c>
      <c r="CU234" s="6" t="str" cm="1">
        <f t="array" aca="1" ref="CU234" ca="1">INDIRECT(ADDRESS(MATCH(MIN(_xlfn._xlws.FILTER(CU7:CU233,CZ7:CZ233&gt;cr)),CU7:CU233,0)+6,1))</f>
        <v>AU05.SRC</v>
      </c>
      <c r="CV234" s="6" t="str" cm="1">
        <f t="array" aca="1" ref="CV234" ca="1">INDIRECT(ADDRESS(MATCH(MAX(_xlfn._xlws.FILTER(CV7:CV233,CZ7:CZ233&gt;cr)),CV7:CV233,0)+6,1))</f>
        <v>AU07.PSS</v>
      </c>
      <c r="CW234" s="6" t="str" cm="1">
        <f t="array" aca="1" ref="CW234" ca="1">INDIRECT(ADDRESS(MATCH(MAX(_xlfn._xlws.FILTER(CW7:CW233,CZ7:CZ233&gt;cr)),CW7:CW233,0)+6,1))</f>
        <v>AU09.MMD</v>
      </c>
      <c r="CX234" s="6" t="str" cm="1">
        <f t="array" aca="1" ref="CX234" ca="1">INDIRECT(ADDRESS(MATCH(MAX(_xlfn._xlws.FILTER(CX7:CX233,CZ7:CZ233&gt;cr)),CX7:CX233,0)+6,1))</f>
        <v>AU19.KL</v>
      </c>
      <c r="CY234" s="6" t="str" cm="1">
        <f t="array" aca="1" ref="CY234" ca="1">INDIRECT(ADDRESS(MATCH(MAX(_xlfn._xlws.FILTER(CY7:CY233,CZ7:CZ233&gt;cr)),CY7:CY233,0)+6,1))</f>
        <v>AU08.BCF</v>
      </c>
      <c r="CZ234" s="6" t="str" cm="1">
        <f t="array" aca="1" ref="CZ234" ca="1">INDIRECT(ADDRESS(MATCH(MAX(_xlfn._xlws.FILTER(CZ7:CZ233,CZ7:CZ233&gt;cr)),CZ7:CZ233,0)+6,1))</f>
        <v>AU08.BCF</v>
      </c>
      <c r="DA234" s="6" t="str" cm="1">
        <f t="array" aca="1" ref="DA234" ca="1">INDIRECT(ADDRESS(MATCH(MIN(_xlfn._xlws.FILTER(DA7:DA233,CZ7:CZ233&gt;cr)),DA7:DA233,0)+6,1))</f>
        <v>AU12.Mu</v>
      </c>
      <c r="DB234" s="1" t="str" cm="1">
        <f t="array" aca="1" ref="DB234" ca="1">INDIRECT(ADDRESS(MATCH(MIN(_xlfn._xlws.FILTER(DB7:DB233,DH7:DH233&gt;cr)),DB7:DB233,0)+6,1))</f>
        <v>AU28.RPB</v>
      </c>
      <c r="DC234" s="1" t="str" cm="1">
        <f t="array" aca="1" ref="DC234" ca="1">INDIRECT(ADDRESS(MATCH(MIN(_xlfn._xlws.FILTER(DC7:DC233,DH7:DH233&gt;cr)),DC7:DC233,0)+6,1))</f>
        <v>BU03.IPWR</v>
      </c>
      <c r="DD234" s="1" t="str" cm="1">
        <f t="array" aca="1" ref="DD234" ca="1">INDIRECT(ADDRESS(MATCH(MAX(_xlfn._xlws.FILTER(DD7:DD233,DH7:DH233&gt;cr)),DD7:DD233,0)+6,1))</f>
        <v>AU25.Coco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AU25.Coco</v>
      </c>
      <c r="DG234" s="1" t="str" cm="1">
        <f t="array" aca="1" ref="DG234" ca="1">INDIRECT(ADDRESS(MATCH(MAX(_xlfn._xlws.FILTER(DG7:DG233,DH7:DH233&gt;cr)),DG7:DG233,0)+6,1))</f>
        <v>AU08.BCF</v>
      </c>
      <c r="DH234" s="1" t="str" cm="1">
        <f t="array" aca="1" ref="DH234" ca="1">INDIRECT(ADDRESS(MATCH(MAX(_xlfn._xlws.FILTER(DH7:DH233,DH7:DH233&gt;cr)),DH7:DH233,0)+6,1))</f>
        <v>AU25.Coco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AU05.SRC</v>
      </c>
      <c r="DK234" s="6" t="str" cm="1">
        <f t="array" aca="1" ref="DK234" ca="1">INDIRECT(ADDRESS(MATCH(MIN(_xlfn._xlws.FILTER(DK7:DK233,DP7:DP233&gt;cr)),DK7:DK233,0)+6,1))</f>
        <v>AU05.SRC</v>
      </c>
      <c r="DL234" s="6" t="str" cm="1">
        <f t="array" aca="1" ref="DL234" ca="1">INDIRECT(ADDRESS(MATCH(MAX(_xlfn._xlws.FILTER(DL7:DL233,DP7:DP233&gt;cr)),DL7:DL233,0)+6,1))</f>
        <v>AU05.SRC</v>
      </c>
      <c r="DM234" s="6" t="str" cm="1">
        <f t="array" aca="1" ref="DM234" ca="1">INDIRECT(ADDRESS(MATCH(MAX(_xlfn._xlws.FILTER(DM7:DM233,DP7:DP233&gt;cr)),DM7:DM233,0)+6,1))</f>
        <v>AU01.Jaccard</v>
      </c>
      <c r="DN234" s="6" t="str" cm="1">
        <f t="array" aca="1" ref="DN234" ca="1">INDIRECT(ADDRESS(MATCH(MAX(_xlfn._xlws.FILTER(DN7:DN233,DP7:DP233&gt;cr)),DN7:DN233,0)+6,1))</f>
        <v>AU07.PSS</v>
      </c>
      <c r="DO234" s="6" t="str" cm="1">
        <f t="array" aca="1" ref="DO234" ca="1">INDIRECT(ADDRESS(MATCH(MAX(_xlfn._xlws.FILTER(DO7:DO233,DP7:DP233&gt;cr)),DO7:DO233,0)+6,1))</f>
        <v>AU03.Pearson</v>
      </c>
      <c r="DP234" s="6" t="str" cm="1">
        <f t="array" aca="1" ref="DP234" ca="1">INDIRECT(ADDRESS(MATCH(MAX(_xlfn._xlws.FILTER(DP7:DP233,DP7:DP233&gt;cr)),DP7:DP233,0)+6,1))</f>
        <v>AU04.MSD</v>
      </c>
      <c r="DQ234" s="6" t="str" cm="1">
        <f t="array" aca="1" ref="DQ234" ca="1">INDIRECT(ADDRESS(MATCH(MIN(_xlfn._xlws.FILTER(DQ7:DQ233,DP7:DP233&gt;cr)),DQ7:DQ233,0)+6,1))</f>
        <v>AU03.Pearson</v>
      </c>
      <c r="DR234" s="1" t="e" cm="1" vm="1">
        <f t="array" aca="1" ref="DR234" ca="1">INDIRECT(ADDRESS(MATCH(MIN(_xlfn._xlws.FILTER(DR7:DR233,DX7:DX233&gt;cr)),DR7:DR233,0)+6,1))</f>
        <v>#VALUE!</v>
      </c>
      <c r="DS234" s="1" t="e" cm="1" vm="1">
        <f t="array" aca="1" ref="DS234" ca="1">INDIRECT(ADDRESS(MATCH(MIN(_xlfn._xlws.FILTER(DS7:DS233,DX7:DX233&gt;cr)),DS7:DS233,0)+6,1))</f>
        <v>#VALUE!</v>
      </c>
      <c r="DT234" s="1" t="e" cm="1" vm="1">
        <f t="array" aca="1" ref="DT234" ca="1">INDIRECT(ADDRESS(MATCH(MAX(_xlfn._xlws.FILTER(DT7:DT233,DX7:DX233&gt;cr)),DT7:DT233,0)+6,1))</f>
        <v>#VALUE!</v>
      </c>
      <c r="DU234" s="1" t="e" cm="1" vm="1">
        <f t="array" aca="1" ref="DU234" ca="1">INDIRECT(ADDRESS(MATCH(MAX(_xlfn._xlws.FILTER(DU7:DU233,DX7:DX233&gt;cr)),DU7:DU233,0)+6,1))</f>
        <v>#VALUE!</v>
      </c>
      <c r="DV234" s="1" t="e" cm="1" vm="1">
        <f t="array" aca="1" ref="DV234" ca="1">INDIRECT(ADDRESS(MATCH(MAX(_xlfn._xlws.FILTER(DV7:DV233,DX7:DX233&gt;cr)),DV7:DV233,0)+6,1))</f>
        <v>#VALUE!</v>
      </c>
      <c r="DW234" s="1" t="e" cm="1" vm="1">
        <f t="array" aca="1" ref="DW234" ca="1">INDIRECT(ADDRESS(MATCH(MAX(_xlfn._xlws.FILTER(DW7:DW233,DX7:DX233&gt;cr)),DW7:DW233,0)+6,1))</f>
        <v>#VALUE!</v>
      </c>
      <c r="DX234" s="1" t="e" cm="1" vm="1">
        <f t="array" aca="1" ref="DX234" ca="1">INDIRECT(ADDRESS(MATCH(MAX(_xlfn._xlws.FILTER(DX7:DX233,DX7:DX233&gt;cr)),DX7:DX233,0)+6,1))</f>
        <v>#VALUE!</v>
      </c>
      <c r="DY234" s="1" t="e" cm="1" vm="1">
        <f t="array" aca="1" ref="DY234" ca="1">INDIRECT(ADDRESS(MATCH(MIN(_xlfn._xlws.FILTER(DY7:DY233,DX7:DX233&gt;cr)),DY7:DY233,0)+6,1))</f>
        <v>#VALUE!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e" cm="1" vm="1">
        <f t="array" aca="1" ref="EH234" ca="1">INDIRECT(ADDRESS(MATCH(MIN(_xlfn._xlws.FILTER(EH7:EH233,EN7:EN233&gt;cr)),EH7:EH233,0)+6,1))</f>
        <v>#VALUE!</v>
      </c>
      <c r="EI234" s="1" t="e" cm="1" vm="1">
        <f t="array" aca="1" ref="EI234" ca="1">INDIRECT(ADDRESS(MATCH(MIN(_xlfn._xlws.FILTER(EI7:EI233,EN7:EN233&gt;cr)),EI7:EI233,0)+6,1))</f>
        <v>#VALUE!</v>
      </c>
      <c r="EJ234" s="1" t="e" cm="1" vm="1">
        <f t="array" aca="1" ref="EJ234" ca="1">INDIRECT(ADDRESS(MATCH(MAX(_xlfn._xlws.FILTER(EJ7:EJ233,EN7:EN233&gt;cr)),EJ7:EJ233,0)+6,1))</f>
        <v>#VALUE!</v>
      </c>
      <c r="EK234" s="1" t="e" cm="1" vm="1">
        <f t="array" aca="1" ref="EK234" ca="1">INDIRECT(ADDRESS(MATCH(MAX(_xlfn._xlws.FILTER(EK7:EK233,EN7:EN233&gt;cr)),EK7:EK233,0)+6,1))</f>
        <v>#VALUE!</v>
      </c>
      <c r="EL234" s="1" t="e" cm="1" vm="1">
        <f t="array" aca="1" ref="EL234" ca="1">INDIRECT(ADDRESS(MATCH(MAX(_xlfn._xlws.FILTER(EL7:EL233,EN7:EN233&gt;cr)),EL7:EL233,0)+6,1))</f>
        <v>#VALUE!</v>
      </c>
      <c r="EM234" s="1" t="e" cm="1" vm="1">
        <f t="array" aca="1" ref="EM234" ca="1">INDIRECT(ADDRESS(MATCH(MAX(_xlfn._xlws.FILTER(EM7:EM233,EN7:EN233&gt;cr)),EM7:EM233,0)+6,1))</f>
        <v>#VALUE!</v>
      </c>
      <c r="EN234" s="1" t="e" cm="1" vm="1">
        <f t="array" aca="1" ref="EN234" ca="1">INDIRECT(ADDRESS(MATCH(MAX(_xlfn._xlws.FILTER(EN7:EN233,EN7:EN233&gt;cr)),EN7:EN233,0)+6,1))</f>
        <v>#VALUE!</v>
      </c>
      <c r="EO234" s="1" t="e" cm="1" vm="1">
        <f t="array" aca="1" ref="EO234" ca="1">INDIRECT(ADDRESS(MATCH(MIN(_xlfn._xlws.FILTER(EO7:EO233,EN7:EN233&gt;cr)),EO7:EO233,0)+6,1))</f>
        <v>#VALUE!</v>
      </c>
      <c r="EP234" s="6" t="e" cm="1" vm="1">
        <f t="array" aca="1" ref="EP234" ca="1">INDIRECT(ADDRESS(MATCH(MIN(_xlfn._xlws.FILTER(EP7:EP233,EV7:EV233&gt;cr)),EP7:EP233,0)+6,1))</f>
        <v>#VALUE!</v>
      </c>
      <c r="EQ234" s="6" t="e" cm="1" vm="1">
        <f t="array" aca="1" ref="EQ234" ca="1">INDIRECT(ADDRESS(MATCH(MIN(_xlfn._xlws.FILTER(EQ7:EQ233,EV7:EV233&gt;cr)),EQ7:EQ233,0)+6,1))</f>
        <v>#VALUE!</v>
      </c>
      <c r="ER234" s="6" t="e" cm="1" vm="1">
        <f t="array" aca="1" ref="ER234" ca="1">INDIRECT(ADDRESS(MATCH(MAX(_xlfn._xlws.FILTER(ER7:ER233,EV7:EV233&gt;cr)),ER7:ER233,0)+6,1))</f>
        <v>#VALUE!</v>
      </c>
      <c r="ES234" s="6" t="e" cm="1" vm="1">
        <f t="array" aca="1" ref="ES234" ca="1">INDIRECT(ADDRESS(MATCH(MAX(_xlfn._xlws.FILTER(ES7:ES233,EV7:EV233&gt;cr)),ES7:ES233,0)+6,1))</f>
        <v>#VALUE!</v>
      </c>
      <c r="ET234" s="6" t="e" cm="1" vm="1">
        <f t="array" aca="1" ref="ET234" ca="1">INDIRECT(ADDRESS(MATCH(MAX(_xlfn._xlws.FILTER(ET7:ET233,EV7:EV233&gt;cr)),ET7:ET233,0)+6,1))</f>
        <v>#VALUE!</v>
      </c>
      <c r="EU234" s="6" t="e" cm="1" vm="1">
        <f t="array" aca="1" ref="EU234" ca="1">INDIRECT(ADDRESS(MATCH(MAX(_xlfn._xlws.FILTER(EU7:EU233,EV7:EV233&gt;cr)),EU7:EU233,0)+6,1))</f>
        <v>#VALUE!</v>
      </c>
      <c r="EV234" s="6" t="e" cm="1" vm="1">
        <f t="array" aca="1" ref="EV234" ca="1">INDIRECT(ADDRESS(MATCH(MAX(_xlfn._xlws.FILTER(EV7:EV233,EV7:EV233&gt;cr)),EV7:EV233,0)+6,1))</f>
        <v>#VALUE!</v>
      </c>
      <c r="EW234" s="6" t="e" cm="1" vm="1">
        <f t="array" aca="1" ref="EW234" ca="1">INDIRECT(ADDRESS(MATCH(MIN(_xlfn._xlws.FILTER(EW7:EW233,EV7:EV233&gt;cr)),EW7:EW233,0)+6,1))</f>
        <v>#VALUE!</v>
      </c>
      <c r="EX234" s="1" t="e" cm="1" vm="1">
        <f t="array" aca="1" ref="EX234" ca="1">INDIRECT(ADDRESS(MATCH(MIN(_xlfn._xlws.FILTER(EX7:EX233,FD7:FD233&gt;cr)),EX7:EX233,0)+6,1))</f>
        <v>#VALUE!</v>
      </c>
      <c r="EY234" s="1" t="e" cm="1" vm="1">
        <f t="array" aca="1" ref="EY234" ca="1">INDIRECT(ADDRESS(MATCH(MIN(_xlfn._xlws.FILTER(EY7:EY233,FD7:FD233&gt;cr)),EY7:EY233,0)+6,1))</f>
        <v>#VALUE!</v>
      </c>
      <c r="EZ234" s="1" t="e" cm="1" vm="1">
        <f t="array" aca="1" ref="EZ234" ca="1">INDIRECT(ADDRESS(MATCH(MAX(_xlfn._xlws.FILTER(EZ7:EZ233,FD7:FD233&gt;cr)),EZ7:EZ233,0)+6,1))</f>
        <v>#VALUE!</v>
      </c>
      <c r="FA234" s="1" t="e" cm="1" vm="1">
        <f t="array" aca="1" ref="FA234" ca="1">INDIRECT(ADDRESS(MATCH(MAX(_xlfn._xlws.FILTER(FA7:FA233,FD7:FD233&gt;cr)),FA7:FA233,0)+6,1))</f>
        <v>#VALUE!</v>
      </c>
      <c r="FB234" s="1" t="e" cm="1" vm="1">
        <f t="array" aca="1" ref="FB234" ca="1">INDIRECT(ADDRESS(MATCH(MAX(_xlfn._xlws.FILTER(FB7:FB233,FD7:FD233&gt;cr)),FB7:FB233,0)+6,1))</f>
        <v>#VALUE!</v>
      </c>
      <c r="FC234" s="1" t="e" cm="1" vm="1">
        <f t="array" aca="1" ref="FC234" ca="1">INDIRECT(ADDRESS(MATCH(MAX(_xlfn._xlws.FILTER(FC7:FC233,FD7:FD233&gt;cr)),FC7:FC233,0)+6,1))</f>
        <v>#VALUE!</v>
      </c>
      <c r="FD234" s="1" t="e" cm="1" vm="1">
        <f t="array" aca="1" ref="FD234" ca="1">INDIRECT(ADDRESS(MATCH(MAX(_xlfn._xlws.FILTER(FD7:FD233,FD7:FD233&gt;cr)),FD7:FD233,0)+6,1))</f>
        <v>#VALUE!</v>
      </c>
      <c r="FE234" s="1" t="e" cm="1" vm="1">
        <f t="array" aca="1" ref="FE234" ca="1">INDIRECT(ADDRESS(MATCH(MIN(_xlfn._xlws.FILTER(FE7:FE233,FD7:FD233&gt;cr)),FE7:FE233,0)+6,1))</f>
        <v>#VALUE!</v>
      </c>
      <c r="FF234" s="6" t="e" cm="1" vm="1">
        <f t="array" aca="1" ref="FF234" ca="1">INDIRECT(ADDRESS(MATCH(MIN(_xlfn._xlws.FILTER(FF7:FF233,FL7:FL233&gt;cr)),FF7:FF233,0)+6,1))</f>
        <v>#VALUE!</v>
      </c>
      <c r="FG234" s="6" t="e" cm="1" vm="1">
        <f t="array" aca="1" ref="FG234" ca="1">INDIRECT(ADDRESS(MATCH(MIN(_xlfn._xlws.FILTER(FG7:FG233,FL7:FL233&gt;cr)),FG7:FG233,0)+6,1))</f>
        <v>#VALUE!</v>
      </c>
      <c r="FH234" s="6" t="e" cm="1" vm="1">
        <f t="array" aca="1" ref="FH234" ca="1">INDIRECT(ADDRESS(MATCH(MAX(_xlfn._xlws.FILTER(FH7:FH233,FL7:FL233&gt;cr)),FH7:FH233,0)+6,1))</f>
        <v>#VALUE!</v>
      </c>
      <c r="FI234" s="6" t="e" cm="1" vm="1">
        <f t="array" aca="1" ref="FI234" ca="1">INDIRECT(ADDRESS(MATCH(MAX(_xlfn._xlws.FILTER(FI7:FI233,FL7:FL233&gt;cr)),FI7:FI233,0)+6,1))</f>
        <v>#VALUE!</v>
      </c>
      <c r="FJ234" s="6" t="e" cm="1" vm="1">
        <f t="array" aca="1" ref="FJ234" ca="1">INDIRECT(ADDRESS(MATCH(MAX(_xlfn._xlws.FILTER(FJ7:FJ233,FL7:FL233&gt;cr)),FJ7:FJ233,0)+6,1))</f>
        <v>#VALUE!</v>
      </c>
      <c r="FK234" s="6" t="e" cm="1" vm="1">
        <f t="array" aca="1" ref="FK234" ca="1">INDIRECT(ADDRESS(MATCH(MAX(_xlfn._xlws.FILTER(FK7:FK233,FL7:FL233&gt;cr)),FK7:FK233,0)+6,1))</f>
        <v>#VALUE!</v>
      </c>
      <c r="FL234" s="6" t="e" cm="1" vm="1">
        <f t="array" aca="1" ref="FL234" ca="1">INDIRECT(ADDRESS(MATCH(MAX(_xlfn._xlws.FILTER(FL7:FL233,FL7:FL233&gt;cr)),FL7:FL233,0)+6,1))</f>
        <v>#VALUE!</v>
      </c>
      <c r="FM234" s="6" t="e" cm="1" vm="1">
        <f t="array" aca="1" ref="FM234" ca="1">INDIRECT(ADDRESS(MATCH(MIN(_xlfn._xlws.FILTER(FM7:FM233,FL7:FL233&gt;cr)),FM7:FM233,0)+6,1))</f>
        <v>#VALUE!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e" cm="1" vm="1">
        <f t="array" aca="1" ref="FV234" ca="1">INDIRECT(ADDRESS(MATCH(MIN(_xlfn._xlws.FILTER(FV7:FV233,GB7:GB233&gt;cr)),FV7:FV233,0)+6,1))</f>
        <v>#VALUE!</v>
      </c>
      <c r="FW234" s="6" t="e" cm="1" vm="1">
        <f t="array" aca="1" ref="FW234" ca="1">INDIRECT(ADDRESS(MATCH(MIN(_xlfn._xlws.FILTER(FW7:FW233,GB7:GB233&gt;cr)),FW7:FW233,0)+6,1))</f>
        <v>#VALUE!</v>
      </c>
      <c r="FX234" s="6" t="e" cm="1" vm="1">
        <f t="array" aca="1" ref="FX234" ca="1">INDIRECT(ADDRESS(MATCH(MAX(_xlfn._xlws.FILTER(FX7:FX233,GB7:GB233&gt;cr)),FX7:FX233,0)+6,1))</f>
        <v>#VALUE!</v>
      </c>
      <c r="FY234" s="6" t="e" cm="1" vm="1">
        <f t="array" aca="1" ref="FY234" ca="1">INDIRECT(ADDRESS(MATCH(MAX(_xlfn._xlws.FILTER(FY7:FY233,GB7:GB233&gt;cr)),FY7:FY233,0)+6,1))</f>
        <v>#VALUE!</v>
      </c>
      <c r="FZ234" s="6" t="e" cm="1" vm="1">
        <f t="array" aca="1" ref="FZ234" ca="1">INDIRECT(ADDRESS(MATCH(MAX(_xlfn._xlws.FILTER(FZ7:FZ233,GB7:GB233&gt;cr)),FZ7:FZ233,0)+6,1))</f>
        <v>#VALUE!</v>
      </c>
      <c r="GA234" s="6" t="e" cm="1" vm="1">
        <f t="array" aca="1" ref="GA234" ca="1">INDIRECT(ADDRESS(MATCH(MAX(_xlfn._xlws.FILTER(GA7:GA233,GB7:GB233&gt;cr)),GA7:GA233,0)+6,1))</f>
        <v>#VALUE!</v>
      </c>
      <c r="GB234" s="6" t="e" cm="1" vm="1">
        <f t="array" aca="1" ref="GB234" ca="1">INDIRECT(ADDRESS(MATCH(MAX(_xlfn._xlws.FILTER(GB7:GB233,GB7:GB233&gt;cr)),GB7:GB233,0)+6,1))</f>
        <v>#VALUE!</v>
      </c>
      <c r="GC234" s="6" t="e" cm="1" vm="1">
        <f t="array" aca="1" ref="GC234" ca="1">INDIRECT(ADDRESS(MATCH(MIN(_xlfn._xlws.FILTER(GC7:GC233,GB7:GB233&gt;cr)),GC7:GC233,0)+6,1))</f>
        <v>#VALUE!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CI14.Amer.Pearson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CU14.Amer.CPC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BI16.TANJ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BI02.COD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AI26.URP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AI19.KL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BI15.NNSMJ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r=0.5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k=5, r=0.5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r=0.5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BU16.TANJ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BI02.COD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AI30.Singularity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BU03.PearsonJ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BI02.COD</v>
      </c>
      <c r="R235" s="6" t="str" cm="1">
        <f t="array" aca="1" ref="R235" ca="1">INDIRECT(ADDRESS(MATCH(SMALL(_xlfn._xlws.FILTER(R7:R233,X7:X233&gt;cr),2),R7:R233,0)+6,1))</f>
        <v>BU16.TANJ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BI02.COD</v>
      </c>
      <c r="Z235" s="1" t="str" cm="1">
        <f t="array" aca="1" ref="Z235" ca="1">INDIRECT(ADDRESS(MATCH(SMALL(_xlfn._xlws.FILTER(Z7:Z233,AF7:AF233&gt;cr),2),Z7:Z233,0)+6,1))</f>
        <v>BU16.TANJ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BU03.PearsonJ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AI11.Feng</v>
      </c>
      <c r="AE235" s="1" t="str" cm="1">
        <f t="array" aca="1" ref="AE235" ca="1">INDIRECT(ADDRESS(MATCH(LARGE(_xlfn._xlws.FILTER(AE7:AE233,AF7:AF233&gt;cr),2),AE7:AE233,0)+6,1))</f>
        <v>AI11.Feng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AI10.Triangle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AI12.Mu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AI07.PSS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AI11.Feng</v>
      </c>
      <c r="AU235" s="1" t="str" cm="1">
        <f t="array" aca="1" ref="AU235" ca="1">INDIRECT(ADDRESS(MATCH(LARGE(_xlfn._xlws.FILTER(AU7:AU233,AV7:AV233&gt;cr),2),AU7:AU233,0)+6,1))</f>
        <v>AI11.Feng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AI02.Cosine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AI07.PSS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AI01.Jaccard</v>
      </c>
      <c r="BC235" s="6" t="str" cm="1">
        <f t="array" aca="1" ref="BC235" ca="1">INDIRECT(ADDRESS(MATCH(LARGE(_xlfn._xlws.FILTER(BC7:BC233,BD7:BD233&gt;cr),2),BC7:BC233,0)+6,1))</f>
        <v>AI01.Jaccard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AI02.Cosine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AI07.PSS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AI14.SMD</v>
      </c>
      <c r="BK235" s="1" t="str" cm="1">
        <f t="array" aca="1" ref="BK235" ca="1">INDIRECT(ADDRESS(MATCH(LARGE(_xlfn._xlws.FILTER(BK7:BK233,BL7:BL233&gt;cr),2),BK7:BK233,0)+6,1))</f>
        <v>AI01.Jaccard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AI13.SMTP</v>
      </c>
      <c r="BN235" s="6" t="str" cm="1">
        <f t="array" aca="1" ref="BN235" ca="1">INDIRECT(ADDRESS(MATCH(SMALL(_xlfn._xlws.FILTER(BN7:BN233,BT7:BT233&gt;cr),2),BN7:BN233,0)+6,1))</f>
        <v>AI04.MSD</v>
      </c>
      <c r="BO235" s="6" t="str" cm="1">
        <f t="array" aca="1" ref="BO235" ca="1">INDIRECT(ADDRESS(MATCH(SMALL(_xlfn._xlws.FILTER(BO7:BO233,BT7:BT233&gt;cr),2),BO7:BO233,0)+6,1))</f>
        <v>AI02.Cosine</v>
      </c>
      <c r="BP235" s="6" t="str" cm="1">
        <f t="array" aca="1" ref="BP235" ca="1">INDIRECT(ADDRESS(MATCH(LARGE(_xlfn._xlws.FILTER(BP7:BP233,BT7:BT233&gt;cr),2),BP7:BP233,0)+6,1))</f>
        <v>AI09.MMD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AI01.Jaccard</v>
      </c>
      <c r="BS235" s="6" t="str" cm="1">
        <f t="array" aca="1" ref="BS235" ca="1">INDIRECT(ADDRESS(MATCH(LARGE(_xlfn._xlws.FILTER(BS7:BS233,BT7:BT233&gt;cr),2),BS7:BS233,0)+6,1))</f>
        <v>AI01.Jaccard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AI15.NNSM</v>
      </c>
      <c r="BV235" s="1" t="str" cm="1">
        <f t="array" aca="1" ref="BV235" ca="1">INDIRECT(ADDRESS(MATCH(SMALL(_xlfn._xlws.FILTER(BV7:BV233,CB7:CB233&gt;cr),2),BV7:BV233,0)+6,1))</f>
        <v>AU05.SRC</v>
      </c>
      <c r="BW235" s="1" t="str" cm="1">
        <f t="array" aca="1" ref="BW235" ca="1">INDIRECT(ADDRESS(MATCH(SMALL(_xlfn._xlws.FILTER(BW7:BW233,CB7:CB233&gt;cr),2),BW7:BW233,0)+6,1))</f>
        <v>AU05.SRC</v>
      </c>
      <c r="BX235" s="1" t="str" cm="1">
        <f t="array" aca="1" ref="BX235" ca="1">INDIRECT(ADDRESS(MATCH(LARGE(_xlfn._xlws.FILTER(BX7:BX233,CB7:CB233&gt;cr),2),BX7:BX233,0)+6,1))</f>
        <v>AU06.PIP</v>
      </c>
      <c r="BY235" s="1" t="str" cm="1">
        <f t="array" aca="1" ref="BY235" ca="1">INDIRECT(ADDRESS(MATCH(LARGE(_xlfn._xlws.FILTER(BY7:BY233,CB7:CB233&gt;cr),2),BY7:BY233,0)+6,1))</f>
        <v>AU01.Jaccard</v>
      </c>
      <c r="BZ235" s="1" t="str" cm="1">
        <f t="array" aca="1" ref="BZ235" ca="1">INDIRECT(ADDRESS(MATCH(LARGE(_xlfn._xlws.FILTER(BZ7:BZ233,CB7:CB233&gt;cr),2),BZ7:BZ233,0)+6,1))</f>
        <v>AU07.PSS</v>
      </c>
      <c r="CA235" s="1" t="str" cm="1">
        <f t="array" aca="1" ref="CA235" ca="1">INDIRECT(ADDRESS(MATCH(LARGE(_xlfn._xlws.FILTER(CA7:CA233,CB7:CB233&gt;cr),2),CA7:CA233,0)+6,1))</f>
        <v>AU10.Triangle</v>
      </c>
      <c r="CB235" s="1" t="str" cm="1">
        <f t="array" aca="1" ref="CB235" ca="1">INDIRECT(ADDRESS(MATCH(LARGE(_xlfn._xlws.FILTER(CB7:CB233,CB7:CB233&gt;cr),2),CB7:CB233,0)+6,1))</f>
        <v>AU01.Jaccard</v>
      </c>
      <c r="CC235" s="1" t="str" cm="1">
        <f t="array" aca="1" ref="CC235" ca="1">INDIRECT(ADDRESS(MATCH(SMALL(_xlfn._xlws.FILTER(CC7:CC233,CB7:CB233&gt;cr),2),CC7:CC233,0)+6,1))</f>
        <v>AU10.Triangle</v>
      </c>
      <c r="CD235" s="6" t="str" cm="1">
        <f t="array" aca="1" ref="CD235" ca="1">INDIRECT(ADDRESS(MATCH(SMALL(_xlfn._xlws.FILTER(CD7:CD233,CJ7:CJ233&gt;cr),2),CD7:CD233,0)+6,1))</f>
        <v>AU06.PIP</v>
      </c>
      <c r="CE235" s="6" t="str" cm="1">
        <f t="array" aca="1" ref="CE235" ca="1">INDIRECT(ADDRESS(MATCH(SMALL(_xlfn._xlws.FILTER(CE7:CE233,CJ7:CJ233&gt;cr),2),CE7:CE233,0)+6,1))</f>
        <v>AU06.PIP</v>
      </c>
      <c r="CF235" s="6" t="str" cm="1">
        <f t="array" aca="1" ref="CF235" ca="1">INDIRECT(ADDRESS(MATCH(LARGE(_xlfn._xlws.FILTER(CF7:CF233,CJ7:CJ233&gt;cr),2),CF7:CF233,0)+6,1))</f>
        <v>AU06.PIP</v>
      </c>
      <c r="CG235" s="6" t="str" cm="1">
        <f t="array" aca="1" ref="CG235" ca="1">INDIRECT(ADDRESS(MATCH(LARGE(_xlfn._xlws.FILTER(CG7:CG233,CJ7:CJ233&gt;cr),2),CG7:CG233,0)+6,1))</f>
        <v>AU01.Jaccard</v>
      </c>
      <c r="CH235" s="6" t="str" cm="1">
        <f t="array" aca="1" ref="CH235" ca="1">INDIRECT(ADDRESS(MATCH(LARGE(_xlfn._xlws.FILTER(CH7:CH233,CJ7:CJ233&gt;cr),2),CH7:CH233,0)+6,1))</f>
        <v>AU07.PSS</v>
      </c>
      <c r="CI235" s="6" t="str" cm="1">
        <f t="array" aca="1" ref="CI235" ca="1">INDIRECT(ADDRESS(MATCH(LARGE(_xlfn._xlws.FILTER(CI7:CI233,CJ7:CJ233&gt;cr),2),CI7:CI233,0)+6,1))</f>
        <v>AU03.Pearson</v>
      </c>
      <c r="CJ235" s="6" t="str" cm="1">
        <f t="array" aca="1" ref="CJ235" ca="1">INDIRECT(ADDRESS(MATCH(LARGE(_xlfn._xlws.FILTER(CJ7:CJ233,CJ7:CJ233&gt;cr),2),CJ7:CJ233,0)+6,1))</f>
        <v>AU06.PIP</v>
      </c>
      <c r="CK235" s="6" t="str" cm="1">
        <f t="array" aca="1" ref="CK235" ca="1">INDIRECT(ADDRESS(MATCH(SMALL(_xlfn._xlws.FILTER(CK7:CK233,CJ7:CJ233&gt;cr),2),CK7:CK233,0)+6,1))</f>
        <v>AU07.PSS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AU05.SRC</v>
      </c>
      <c r="CU235" s="6" t="str" cm="1">
        <f t="array" aca="1" ref="CU235" ca="1">INDIRECT(ADDRESS(MATCH(SMALL(_xlfn._xlws.FILTER(CU7:CU233,CZ7:CZ233&gt;cr),2),CU7:CU233,0)+6,1))</f>
        <v>AU11.Feng</v>
      </c>
      <c r="CV235" s="6" t="str" cm="1">
        <f t="array" aca="1" ref="CV235" ca="1">INDIRECT(ADDRESS(MATCH(LARGE(_xlfn._xlws.FILTER(CV7:CV233,CZ7:CZ233&gt;cr),2),CV7:CV233,0)+6,1))</f>
        <v>AU06.PIP</v>
      </c>
      <c r="CW235" s="6" t="str" cm="1">
        <f t="array" aca="1" ref="CW235" ca="1">INDIRECT(ADDRESS(MATCH(LARGE(_xlfn._xlws.FILTER(CW7:CW233,CZ7:CZ233&gt;cr),2),CW7:CW233,0)+6,1))</f>
        <v>AU15.NNSM</v>
      </c>
      <c r="CX235" s="6" t="str" cm="1">
        <f t="array" aca="1" ref="CX235" ca="1">INDIRECT(ADDRESS(MATCH(LARGE(_xlfn._xlws.FILTER(CX7:CX233,CZ7:CZ233&gt;cr),2),CX7:CX233,0)+6,1))</f>
        <v>AU08.BCF</v>
      </c>
      <c r="CY235" s="6" t="str" cm="1">
        <f t="array" aca="1" ref="CY235" ca="1">INDIRECT(ADDRESS(MATCH(LARGE(_xlfn._xlws.FILTER(CY7:CY233,CZ7:CZ233&gt;cr),2),CY7:CY233,0)+6,1))</f>
        <v>AU19.KL</v>
      </c>
      <c r="CZ235" s="6" t="str" cm="1">
        <f t="array" aca="1" ref="CZ235" ca="1">INDIRECT(ADDRESS(MATCH(LARGE(_xlfn._xlws.FILTER(CZ7:CZ233,CZ7:CZ233&gt;cr),2),CZ7:CZ233,0)+6,1))</f>
        <v>AU01.Jaccard</v>
      </c>
      <c r="DA235" s="6" t="str" cm="1">
        <f t="array" aca="1" ref="DA235" ca="1">INDIRECT(ADDRESS(MATCH(SMALL(_xlfn._xlws.FILTER(DA7:DA233,CZ7:CZ233&gt;cr),2),DA7:DA233,0)+6,1))</f>
        <v>AU13.SMTP</v>
      </c>
      <c r="DB235" s="1" t="str" cm="1">
        <f t="array" aca="1" ref="DB235" ca="1">INDIRECT(ADDRESS(MATCH(SMALL(_xlfn._xlws.FILTER(DB7:DB233,DH7:DH233&gt;cr),2),DB7:DB233,0)+6,1))</f>
        <v>BU03.IPWR</v>
      </c>
      <c r="DC235" s="1" t="str" cm="1">
        <f t="array" aca="1" ref="DC235" ca="1">INDIRECT(ADDRESS(MATCH(SMALL(_xlfn._xlws.FILTER(DC7:DC233,DH7:DH233&gt;cr),2),DC7:DC233,0)+6,1))</f>
        <v>AU28.RPB</v>
      </c>
      <c r="DD235" s="1" t="str" cm="1">
        <f t="array" aca="1" ref="DD235" ca="1">INDIRECT(ADDRESS(MATCH(LARGE(_xlfn._xlws.FILTER(DD7:DD233,DH7:DH233&gt;cr),2),DD7:DD233,0)+6,1))</f>
        <v>BU03.IPWR</v>
      </c>
      <c r="DE235" s="1" t="str" cm="1">
        <f t="array" aca="1" ref="DE235" ca="1">INDIRECT(ADDRESS(MATCH(LARGE(_xlfn._xlws.FILTER(DE7:DE233,DH7:DH233&gt;cr),2),DE7:DE233,0)+6,1))</f>
        <v>BU02.CosineJ</v>
      </c>
      <c r="DF235" s="1" t="str" cm="1">
        <f t="array" aca="1" ref="DF235" ca="1">INDIRECT(ADDRESS(MATCH(LARGE(_xlfn._xlws.FILTER(DF7:DF233,DH7:DH233&gt;cr),2),DF7:DF233,0)+6,1))</f>
        <v>BU03.PC</v>
      </c>
      <c r="DG235" s="1" t="str" cm="1">
        <f t="array" aca="1" ref="DG235" ca="1">INDIRECT(ADDRESS(MATCH(LARGE(_xlfn._xlws.FILTER(DG7:DG233,DH7:DH233&gt;cr),2),DG7:DG233,0)+6,1))</f>
        <v>AU25.Coco</v>
      </c>
      <c r="DH235" s="1" t="str" cm="1">
        <f t="array" aca="1" ref="DH235" ca="1">INDIRECT(ADDRESS(MATCH(LARGE(_xlfn._xlws.FILTER(DH7:DH233,DH7:DH233&gt;cr),2),DH7:DH233,0)+6,1))</f>
        <v>BU14.HSMD</v>
      </c>
      <c r="DI235" s="1" t="str" cm="1">
        <f t="array" aca="1" ref="DI235" ca="1">INDIRECT(ADDRESS(MATCH(SMALL(_xlfn._xlws.FILTER(DI7:DI233,DH7:DH233&gt;cr),2),DI7:DI233,0)+6,1))</f>
        <v>AU02.Cosine</v>
      </c>
      <c r="DJ235" s="6" t="str" cm="1">
        <f t="array" aca="1" ref="DJ235" ca="1">INDIRECT(ADDRESS(MATCH(SMALL(_xlfn._xlws.FILTER(DJ7:DJ233,DP7:DP233&gt;cr),2),DJ7:DJ233,0)+6,1))</f>
        <v>AU06.PIP</v>
      </c>
      <c r="DK235" s="6" t="str" cm="1">
        <f t="array" aca="1" ref="DK235" ca="1">INDIRECT(ADDRESS(MATCH(SMALL(_xlfn._xlws.FILTER(DK7:DK233,DP7:DP233&gt;cr),2),DK7:DK233,0)+6,1))</f>
        <v>AU06.PIP</v>
      </c>
      <c r="DL235" s="6" t="str" cm="1">
        <f t="array" aca="1" ref="DL235" ca="1">INDIRECT(ADDRESS(MATCH(LARGE(_xlfn._xlws.FILTER(DL7:DL233,DP7:DP233&gt;cr),2),DL7:DL233,0)+6,1))</f>
        <v>AU07.PSS</v>
      </c>
      <c r="DM235" s="6" t="str" cm="1">
        <f t="array" aca="1" ref="DM235" ca="1">INDIRECT(ADDRESS(MATCH(LARGE(_xlfn._xlws.FILTER(DM7:DM233,DP7:DP233&gt;cr),2),DM7:DM233,0)+6,1))</f>
        <v>AU07.PSS</v>
      </c>
      <c r="DN235" s="6" t="str" cm="1">
        <f t="array" aca="1" ref="DN235" ca="1">INDIRECT(ADDRESS(MATCH(LARGE(_xlfn._xlws.FILTER(DN7:DN233,DP7:DP233&gt;cr),2),DN7:DN233,0)+6,1))</f>
        <v>AU06.PIP</v>
      </c>
      <c r="DO235" s="6" t="str" cm="1">
        <f t="array" aca="1" ref="DO235" ca="1">INDIRECT(ADDRESS(MATCH(LARGE(_xlfn._xlws.FILTER(DO7:DO233,DP7:DP233&gt;cr),2),DO7:DO233,0)+6,1))</f>
        <v>AU04.MSD</v>
      </c>
      <c r="DP235" s="6" t="str" cm="1">
        <f t="array" aca="1" ref="DP235" ca="1">INDIRECT(ADDRESS(MATCH(LARGE(_xlfn._xlws.FILTER(DP7:DP233,DP7:DP233&gt;cr),2),DP7:DP233,0)+6,1))</f>
        <v>AU04.MSD</v>
      </c>
      <c r="DQ235" s="6" t="str" cm="1">
        <f t="array" aca="1" ref="DQ235" ca="1">INDIRECT(ADDRESS(MATCH(SMALL(_xlfn._xlws.FILTER(DQ7:DQ233,DP7:DP233&gt;cr),2),DQ7:DQ233,0)+6,1))</f>
        <v>AU05.SRC</v>
      </c>
      <c r="DR235" s="1" t="e" cm="1" vm="1">
        <f t="array" aca="1" ref="DR235" ca="1">INDIRECT(ADDRESS(MATCH(SMALL(_xlfn._xlws.FILTER(DR7:DR233,DX7:DX233&gt;cr),2),DR7:DR233,0)+6,1))</f>
        <v>#VALUE!</v>
      </c>
      <c r="DS235" s="1" t="e" cm="1" vm="1">
        <f t="array" aca="1" ref="DS235" ca="1">INDIRECT(ADDRESS(MATCH(SMALL(_xlfn._xlws.FILTER(DS7:DS233,DX7:DX233&gt;cr),2),DS7:DS233,0)+6,1))</f>
        <v>#VALUE!</v>
      </c>
      <c r="DT235" s="1" t="e" cm="1" vm="1">
        <f t="array" aca="1" ref="DT235" ca="1">INDIRECT(ADDRESS(MATCH(LARGE(_xlfn._xlws.FILTER(DT7:DT233,DX7:DX233&gt;cr),2),DT7:DT233,0)+6,1))</f>
        <v>#VALUE!</v>
      </c>
      <c r="DU235" s="1" t="e" cm="1" vm="1">
        <f t="array" aca="1" ref="DU235" ca="1">INDIRECT(ADDRESS(MATCH(LARGE(_xlfn._xlws.FILTER(DU7:DU233,DX7:DX233&gt;cr),2),DU7:DU233,0)+6,1))</f>
        <v>#VALUE!</v>
      </c>
      <c r="DV235" s="1" t="e" cm="1" vm="1">
        <f t="array" aca="1" ref="DV235" ca="1">INDIRECT(ADDRESS(MATCH(LARGE(_xlfn._xlws.FILTER(DV7:DV233,DX7:DX233&gt;cr),2),DV7:DV233,0)+6,1))</f>
        <v>#VALUE!</v>
      </c>
      <c r="DW235" s="1" t="e" cm="1" vm="1">
        <f t="array" aca="1" ref="DW235" ca="1">INDIRECT(ADDRESS(MATCH(LARGE(_xlfn._xlws.FILTER(DW7:DW233,DX7:DX233&gt;cr),2),DW7:DW233,0)+6,1))</f>
        <v>#VALUE!</v>
      </c>
      <c r="DX235" s="1" t="e" cm="1" vm="1">
        <f t="array" aca="1" ref="DX235" ca="1">INDIRECT(ADDRESS(MATCH(LARGE(_xlfn._xlws.FILTER(DX7:DX233,DX7:DX233&gt;cr),2),DX7:DX233,0)+6,1))</f>
        <v>#VALUE!</v>
      </c>
      <c r="DY235" s="1" t="e" cm="1" vm="1">
        <f t="array" aca="1" ref="DY235" ca="1">INDIRECT(ADDRESS(MATCH(SMALL(_xlfn._xlws.FILTER(DY7:DY233,DX7:DX233&gt;cr),2),DY7:DY233,0)+6,1))</f>
        <v>#VALUE!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e" cm="1" vm="1">
        <f t="array" aca="1" ref="EH235" ca="1">INDIRECT(ADDRESS(MATCH(SMALL(_xlfn._xlws.FILTER(EH7:EH233,EN7:EN233&gt;cr),2),EH7:EH233,0)+6,1))</f>
        <v>#VALUE!</v>
      </c>
      <c r="EI235" s="1" t="e" cm="1" vm="1">
        <f t="array" aca="1" ref="EI235" ca="1">INDIRECT(ADDRESS(MATCH(SMALL(_xlfn._xlws.FILTER(EI7:EI233,EN7:EN233&gt;cr),2),EI7:EI233,0)+6,1))</f>
        <v>#VALUE!</v>
      </c>
      <c r="EJ235" s="1" t="e" cm="1" vm="1">
        <f t="array" aca="1" ref="EJ235" ca="1">INDIRECT(ADDRESS(MATCH(LARGE(_xlfn._xlws.FILTER(EJ7:EJ233,EN7:EN233&gt;cr),2),EJ7:EJ233,0)+6,1))</f>
        <v>#VALUE!</v>
      </c>
      <c r="EK235" s="1" t="e" cm="1" vm="1">
        <f t="array" aca="1" ref="EK235" ca="1">INDIRECT(ADDRESS(MATCH(LARGE(_xlfn._xlws.FILTER(EK7:EK233,EN7:EN233&gt;cr),2),EK7:EK233,0)+6,1))</f>
        <v>#VALUE!</v>
      </c>
      <c r="EL235" s="1" t="e" cm="1" vm="1">
        <f t="array" aca="1" ref="EL235" ca="1">INDIRECT(ADDRESS(MATCH(LARGE(_xlfn._xlws.FILTER(EL7:EL233,EN7:EN233&gt;cr),2),EL7:EL233,0)+6,1))</f>
        <v>#VALUE!</v>
      </c>
      <c r="EM235" s="1" t="e" cm="1" vm="1">
        <f t="array" aca="1" ref="EM235" ca="1">INDIRECT(ADDRESS(MATCH(LARGE(_xlfn._xlws.FILTER(EM7:EM233,EN7:EN233&gt;cr),2),EM7:EM233,0)+6,1))</f>
        <v>#VALUE!</v>
      </c>
      <c r="EN235" s="1" t="e" cm="1" vm="1">
        <f t="array" aca="1" ref="EN235" ca="1">INDIRECT(ADDRESS(MATCH(LARGE(_xlfn._xlws.FILTER(EN7:EN233,EN7:EN233&gt;cr),2),EN7:EN233,0)+6,1))</f>
        <v>#VALUE!</v>
      </c>
      <c r="EO235" s="1" t="e" cm="1" vm="1">
        <f t="array" aca="1" ref="EO235" ca="1">INDIRECT(ADDRESS(MATCH(SMALL(_xlfn._xlws.FILTER(EO7:EO233,EN7:EN233&gt;cr),2),EO7:EO233,0)+6,1))</f>
        <v>#VALUE!</v>
      </c>
      <c r="EP235" s="6" t="e" cm="1" vm="1">
        <f t="array" aca="1" ref="EP235" ca="1">INDIRECT(ADDRESS(MATCH(SMALL(_xlfn._xlws.FILTER(EP7:EP233,EV7:EV233&gt;cr),2),EP7:EP233,0)+6,1))</f>
        <v>#VALUE!</v>
      </c>
      <c r="EQ235" s="6" t="e" cm="1" vm="1">
        <f t="array" aca="1" ref="EQ235" ca="1">INDIRECT(ADDRESS(MATCH(SMALL(_xlfn._xlws.FILTER(EQ7:EQ233,EV7:EV233&gt;cr),2),EQ7:EQ233,0)+6,1))</f>
        <v>#VALUE!</v>
      </c>
      <c r="ER235" s="6" t="e" cm="1" vm="1">
        <f t="array" aca="1" ref="ER235" ca="1">INDIRECT(ADDRESS(MATCH(LARGE(_xlfn._xlws.FILTER(ER7:ER233,EV7:EV233&gt;cr),2),ER7:ER233,0)+6,1))</f>
        <v>#VALUE!</v>
      </c>
      <c r="ES235" s="6" t="e" cm="1" vm="1">
        <f t="array" aca="1" ref="ES235" ca="1">INDIRECT(ADDRESS(MATCH(LARGE(_xlfn._xlws.FILTER(ES7:ES233,EV7:EV233&gt;cr),2),ES7:ES233,0)+6,1))</f>
        <v>#VALUE!</v>
      </c>
      <c r="ET235" s="6" t="e" cm="1" vm="1">
        <f t="array" aca="1" ref="ET235" ca="1">INDIRECT(ADDRESS(MATCH(LARGE(_xlfn._xlws.FILTER(ET7:ET233,EV7:EV233&gt;cr),2),ET7:ET233,0)+6,1))</f>
        <v>#VALUE!</v>
      </c>
      <c r="EU235" s="6" t="e" cm="1" vm="1">
        <f t="array" aca="1" ref="EU235" ca="1">INDIRECT(ADDRESS(MATCH(LARGE(_xlfn._xlws.FILTER(EU7:EU233,EV7:EV233&gt;cr),2),EU7:EU233,0)+6,1))</f>
        <v>#VALUE!</v>
      </c>
      <c r="EV235" s="6" t="e" cm="1" vm="1">
        <f t="array" aca="1" ref="EV235" ca="1">INDIRECT(ADDRESS(MATCH(LARGE(_xlfn._xlws.FILTER(EV7:EV233,EV7:EV233&gt;cr),2),EV7:EV233,0)+6,1))</f>
        <v>#VALUE!</v>
      </c>
      <c r="EW235" s="6" t="e" cm="1" vm="1">
        <f t="array" aca="1" ref="EW235" ca="1">INDIRECT(ADDRESS(MATCH(SMALL(_xlfn._xlws.FILTER(EW7:EW233,EV7:EV233&gt;cr),2),EW7:EW233,0)+6,1))</f>
        <v>#VALUE!</v>
      </c>
      <c r="EX235" s="1" t="e" cm="1" vm="1">
        <f t="array" aca="1" ref="EX235" ca="1">INDIRECT(ADDRESS(MATCH(SMALL(_xlfn._xlws.FILTER(EX7:EX233,FD7:FD233&gt;cr),2),EX7:EX233,0)+6,1))</f>
        <v>#VALUE!</v>
      </c>
      <c r="EY235" s="1" t="e" cm="1" vm="1">
        <f t="array" aca="1" ref="EY235" ca="1">INDIRECT(ADDRESS(MATCH(SMALL(_xlfn._xlws.FILTER(EY7:EY233,FD7:FD233&gt;cr),2),EY7:EY233,0)+6,1))</f>
        <v>#VALUE!</v>
      </c>
      <c r="EZ235" s="1" t="e" cm="1" vm="1">
        <f t="array" aca="1" ref="EZ235" ca="1">INDIRECT(ADDRESS(MATCH(LARGE(_xlfn._xlws.FILTER(EZ7:EZ233,FD7:FD233&gt;cr),2),EZ7:EZ233,0)+6,1))</f>
        <v>#VALUE!</v>
      </c>
      <c r="FA235" s="1" t="e" cm="1" vm="1">
        <f t="array" aca="1" ref="FA235" ca="1">INDIRECT(ADDRESS(MATCH(LARGE(_xlfn._xlws.FILTER(FA7:FA233,FD7:FD233&gt;cr),2),FA7:FA233,0)+6,1))</f>
        <v>#VALUE!</v>
      </c>
      <c r="FB235" s="1" t="e" cm="1" vm="1">
        <f t="array" aca="1" ref="FB235" ca="1">INDIRECT(ADDRESS(MATCH(LARGE(_xlfn._xlws.FILTER(FB7:FB233,FD7:FD233&gt;cr),2),FB7:FB233,0)+6,1))</f>
        <v>#VALUE!</v>
      </c>
      <c r="FC235" s="1" t="e" cm="1" vm="1">
        <f t="array" aca="1" ref="FC235" ca="1">INDIRECT(ADDRESS(MATCH(LARGE(_xlfn._xlws.FILTER(FC7:FC233,FD7:FD233&gt;cr),2),FC7:FC233,0)+6,1))</f>
        <v>#VALUE!</v>
      </c>
      <c r="FD235" s="1" t="e" cm="1" vm="1">
        <f t="array" aca="1" ref="FD235" ca="1">INDIRECT(ADDRESS(MATCH(LARGE(_xlfn._xlws.FILTER(FD7:FD233,FD7:FD233&gt;cr),2),FD7:FD233,0)+6,1))</f>
        <v>#VALUE!</v>
      </c>
      <c r="FE235" s="1" t="e" cm="1" vm="1">
        <f t="array" aca="1" ref="FE235" ca="1">INDIRECT(ADDRESS(MATCH(SMALL(_xlfn._xlws.FILTER(FE7:FE233,FD7:FD233&gt;cr),2),FE7:FE233,0)+6,1))</f>
        <v>#VALUE!</v>
      </c>
      <c r="FF235" s="6" t="e" cm="1" vm="1">
        <f t="array" aca="1" ref="FF235" ca="1">INDIRECT(ADDRESS(MATCH(SMALL(_xlfn._xlws.FILTER(FF7:FF233,FL7:FL233&gt;cr),2),FF7:FF233,0)+6,1))</f>
        <v>#VALUE!</v>
      </c>
      <c r="FG235" s="6" t="e" cm="1" vm="1">
        <f t="array" aca="1" ref="FG235" ca="1">INDIRECT(ADDRESS(MATCH(SMALL(_xlfn._xlws.FILTER(FG7:FG233,FL7:FL233&gt;cr),2),FG7:FG233,0)+6,1))</f>
        <v>#VALUE!</v>
      </c>
      <c r="FH235" s="6" t="e" cm="1" vm="1">
        <f t="array" aca="1" ref="FH235" ca="1">INDIRECT(ADDRESS(MATCH(LARGE(_xlfn._xlws.FILTER(FH7:FH233,FL7:FL233&gt;cr),2),FH7:FH233,0)+6,1))</f>
        <v>#VALUE!</v>
      </c>
      <c r="FI235" s="6" t="e" cm="1" vm="1">
        <f t="array" aca="1" ref="FI235" ca="1">INDIRECT(ADDRESS(MATCH(LARGE(_xlfn._xlws.FILTER(FI7:FI233,FL7:FL233&gt;cr),2),FI7:FI233,0)+6,1))</f>
        <v>#VALUE!</v>
      </c>
      <c r="FJ235" s="6" t="e" cm="1" vm="1">
        <f t="array" aca="1" ref="FJ235" ca="1">INDIRECT(ADDRESS(MATCH(LARGE(_xlfn._xlws.FILTER(FJ7:FJ233,FL7:FL233&gt;cr),2),FJ7:FJ233,0)+6,1))</f>
        <v>#VALUE!</v>
      </c>
      <c r="FK235" s="6" t="e" cm="1" vm="1">
        <f t="array" aca="1" ref="FK235" ca="1">INDIRECT(ADDRESS(MATCH(LARGE(_xlfn._xlws.FILTER(FK7:FK233,FL7:FL233&gt;cr),2),FK7:FK233,0)+6,1))</f>
        <v>#VALUE!</v>
      </c>
      <c r="FL235" s="6" t="e" cm="1" vm="1">
        <f t="array" aca="1" ref="FL235" ca="1">INDIRECT(ADDRESS(MATCH(LARGE(_xlfn._xlws.FILTER(FL7:FL233,FL7:FL233&gt;cr),2),FL7:FL233,0)+6,1))</f>
        <v>#VALUE!</v>
      </c>
      <c r="FM235" s="6" t="e" cm="1" vm="1">
        <f t="array" aca="1" ref="FM235" ca="1">INDIRECT(ADDRESS(MATCH(SMALL(_xlfn._xlws.FILTER(FM7:FM233,FL7:FL233&gt;cr),2),FM7:FM233,0)+6,1))</f>
        <v>#VALUE!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e" cm="1" vm="1">
        <f t="array" aca="1" ref="FV235" ca="1">INDIRECT(ADDRESS(MATCH(SMALL(_xlfn._xlws.FILTER(FV7:FV233,GB7:GB233&gt;cr),2),FV7:FV233,0)+6,1))</f>
        <v>#VALUE!</v>
      </c>
      <c r="FW235" s="6" t="e" cm="1" vm="1">
        <f t="array" aca="1" ref="FW235" ca="1">INDIRECT(ADDRESS(MATCH(SMALL(_xlfn._xlws.FILTER(FW7:FW233,GB7:GB233&gt;cr),2),FW7:FW233,0)+6,1))</f>
        <v>#VALUE!</v>
      </c>
      <c r="FX235" s="6" t="e" cm="1" vm="1">
        <f t="array" aca="1" ref="FX235" ca="1">INDIRECT(ADDRESS(MATCH(LARGE(_xlfn._xlws.FILTER(FX7:FX233,GB7:GB233&gt;cr),2),FX7:FX233,0)+6,1))</f>
        <v>#VALUE!</v>
      </c>
      <c r="FY235" s="6" t="e" cm="1" vm="1">
        <f t="array" aca="1" ref="FY235" ca="1">INDIRECT(ADDRESS(MATCH(LARGE(_xlfn._xlws.FILTER(FY7:FY233,GB7:GB233&gt;cr),2),FY7:FY233,0)+6,1))</f>
        <v>#VALUE!</v>
      </c>
      <c r="FZ235" s="6" t="e" cm="1" vm="1">
        <f t="array" aca="1" ref="FZ235" ca="1">INDIRECT(ADDRESS(MATCH(LARGE(_xlfn._xlws.FILTER(FZ7:FZ233,GB7:GB233&gt;cr),2),FZ7:FZ233,0)+6,1))</f>
        <v>#VALUE!</v>
      </c>
      <c r="GA235" s="6" t="e" cm="1" vm="1">
        <f t="array" aca="1" ref="GA235" ca="1">INDIRECT(ADDRESS(MATCH(LARGE(_xlfn._xlws.FILTER(GA7:GA233,GB7:GB233&gt;cr),2),GA7:GA233,0)+6,1))</f>
        <v>#VALUE!</v>
      </c>
      <c r="GB235" s="6" t="e" cm="1" vm="1">
        <f t="array" aca="1" ref="GB235" ca="1">INDIRECT(ADDRESS(MATCH(LARGE(_xlfn._xlws.FILTER(GB7:GB233,GB7:GB233&gt;cr),2),GB7:GB233,0)+6,1))</f>
        <v>#VALUE!</v>
      </c>
      <c r="GC235" s="6" t="e" cm="1" vm="1">
        <f t="array" aca="1" ref="GC235" ca="1">INDIRECT(ADDRESS(MATCH(SMALL(_xlfn._xlws.FILTER(GC7:GC233,GB7:GB233&gt;cr),2),GC7:GC233,0)+6,1))</f>
        <v>#VALUE!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CU14.Amer.Pearson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CI14.Amer.EMX2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AI26.URP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BI01.JacEDS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AI19.KL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CU14.SMD.EMX6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r=0.5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k=5, r=0.5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r=0.5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AU12.Mu</v>
      </c>
      <c r="C236" s="6" t="str" cm="1">
        <f t="array" aca="1" ref="C236" ca="1">INDIRECT(ADDRESS(MATCH(SMALL(_xlfn._xlws.FILTER(C7:C233,H7:H233&gt;0.5),3),C7:C233,0)+6,1))</f>
        <v>AU12.Mu</v>
      </c>
      <c r="D236" s="6" t="str" cm="1">
        <f t="array" aca="1" ref="D236" ca="1">INDIRECT(ADDRESS(MATCH(LARGE(_xlfn._xlws.FILTER(D7:D233,H7:H233&gt;0.5),3),D7:D233,0)+6,1))</f>
        <v>BU03.PearsonJ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AI29.ADR</v>
      </c>
      <c r="J236" s="1" t="str" cm="1">
        <f t="array" aca="1" ref="J236" ca="1">INDIRECT(ADDRESS(MATCH(SMALL(_xlfn._xlws.FILTER(J7:J233,P7:P233&gt;cr),3),J7:J233,0)+6,1))</f>
        <v>BU03.PearsonJ</v>
      </c>
      <c r="K236" s="1" t="str" cm="1">
        <f t="array" aca="1" ref="K236" ca="1">INDIRECT(ADDRESS(MATCH(SMALL(_xlfn._xlws.FILTER(K7:K233,P7:P233&gt;cr),3),K7:K233,0)+6,1))</f>
        <v>BU03.PearsonJ</v>
      </c>
      <c r="L236" s="1" t="str" cm="1">
        <f t="array" aca="1" ref="L236" ca="1">INDIRECT(ADDRESS(MATCH(LARGE(_xlfn._xlws.FILTER(L7:L233,P7:P233&gt;cr),3),L7:L233,0)+6,1))</f>
        <v>BU16.TANJ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BI01.Dice</v>
      </c>
      <c r="R236" s="6" t="str" cm="1">
        <f t="array" aca="1" ref="R236" ca="1">INDIRECT(ADDRESS(MATCH(SMALL(_xlfn._xlws.FILTER(R7:R233,X7:X233&gt;cr),3),R7:R233,0)+6,1))</f>
        <v>BU09.CjacMD</v>
      </c>
      <c r="S236" s="6" t="str" cm="1">
        <f t="array" aca="1" ref="S236" ca="1">INDIRECT(ADDRESS(MATCH(SMALL(_xlfn._xlws.FILTER(S7:S233,X7:X233&gt;cr),3),S7:S233,0)+6,1))</f>
        <v>BU09.CjacMD</v>
      </c>
      <c r="T236" s="6" t="str" cm="1">
        <f t="array" aca="1" ref="T236" ca="1">INDIRECT(ADDRESS(MATCH(LARGE(_xlfn._xlws.FILTER(T7:T233,X7:X233&gt;cr),3),T7:T233,0)+6,1))</f>
        <v>BI01.RatingJaccard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BI03.CPC</v>
      </c>
      <c r="Z236" s="1" t="str" cm="1">
        <f t="array" aca="1" ref="Z236" ca="1">INDIRECT(ADDRESS(MATCH(SMALL(_xlfn._xlws.FILTER(Z7:Z233,AF7:AF233&gt;cr),3),Z7:Z233,0)+6,1))</f>
        <v>BU09.CjacMD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BU03.WPC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AI10.Triangle</v>
      </c>
      <c r="AE236" s="1" t="str" cm="1">
        <f t="array" aca="1" ref="AE236" ca="1">INDIRECT(ADDRESS(MATCH(LARGE(_xlfn._xlws.FILTER(AE7:AE233,AF7:AF233&gt;cr),3),AE7:AE233,0)+6,1))</f>
        <v>AI08.BCF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AI01.Jaccard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BU09.CjacMD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AI12.Mu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AU19.KL</v>
      </c>
      <c r="AU236" s="1" t="str" cm="1">
        <f t="array" aca="1" ref="AU236" ca="1">INDIRECT(ADDRESS(MATCH(LARGE(_xlfn._xlws.FILTER(AU7:AU233,AV7:AV233&gt;cr),3),AU7:AU233,0)+6,1))</f>
        <v>AI08.BCF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AI10.Triangle</v>
      </c>
      <c r="AX236" s="6" t="str" cm="1">
        <f t="array" aca="1" ref="AX236" ca="1">INDIRECT(ADDRESS(MATCH(SMALL(_xlfn._xlws.FILTER(AX7:AX233,BD7:BD233&gt;cr),3),AX7:AX233,0)+6,1))</f>
        <v>AI06.PIP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AI08.BCF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AI11.Feng</v>
      </c>
      <c r="BC236" s="6" t="str" cm="1">
        <f t="array" aca="1" ref="BC236" ca="1">INDIRECT(ADDRESS(MATCH(LARGE(_xlfn._xlws.FILTER(BC7:BC233,BD7:BD233&gt;cr),3),BC7:BC233,0)+6,1))</f>
        <v>AI11.Feng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AI01.Jaccard</v>
      </c>
      <c r="BF236" s="1" t="str" cm="1">
        <f t="array" aca="1" ref="BF236" ca="1">INDIRECT(ADDRESS(MATCH(SMALL(_xlfn._xlws.FILTER(BF7:BF233,BL7:BL233&gt;cr),3),BF7:BF233,0)+6,1))</f>
        <v>AI04.MSD</v>
      </c>
      <c r="BG236" s="1" t="str" cm="1">
        <f t="array" aca="1" ref="BG236" ca="1">INDIRECT(ADDRESS(MATCH(SMALL(_xlfn._xlws.FILTER(BG7:BG233,BL7:BL233&gt;cr),3),BG7:BG233,0)+6,1))</f>
        <v>AI04.MSD</v>
      </c>
      <c r="BH236" s="1" t="str" cm="1">
        <f t="array" aca="1" ref="BH236" ca="1">INDIRECT(ADDRESS(MATCH(LARGE(_xlfn._xlws.FILTER(BH7:BH233,BL7:BL233&gt;cr),3),BH7:BH233,0)+6,1))</f>
        <v>AI09.MMD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AI01.Jaccard</v>
      </c>
      <c r="BK236" s="1" t="str" cm="1">
        <f t="array" aca="1" ref="BK236" ca="1">INDIRECT(ADDRESS(MATCH(LARGE(_xlfn._xlws.FILTER(BK7:BK233,BL7:BL233&gt;cr),3),BK7:BK233,0)+6,1))</f>
        <v>AI11.Feng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BU03.PC</v>
      </c>
      <c r="BN236" s="6" t="str" cm="1">
        <f t="array" aca="1" ref="BN236" ca="1">INDIRECT(ADDRESS(MATCH(SMALL(_xlfn._xlws.FILTER(BN7:BN233,BT7:BT233&gt;cr),3),BN7:BN233,0)+6,1))</f>
        <v>AI04.MSD</v>
      </c>
      <c r="BO236" s="6" t="str" cm="1">
        <f t="array" aca="1" ref="BO236" ca="1">INDIRECT(ADDRESS(MATCH(SMALL(_xlfn._xlws.FILTER(BO7:BO233,BT7:BT233&gt;cr),3),BO7:BO233,0)+6,1))</f>
        <v>AI10.Triangle</v>
      </c>
      <c r="BP236" s="6" t="str" cm="1">
        <f t="array" aca="1" ref="BP236" ca="1">INDIRECT(ADDRESS(MATCH(LARGE(_xlfn._xlws.FILTER(BP7:BP233,BT7:BT233&gt;cr),3),BP7:BP233,0)+6,1))</f>
        <v>AI02.Cosine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AI11.Feng</v>
      </c>
      <c r="BS236" s="6" t="str" cm="1">
        <f t="array" aca="1" ref="BS236" ca="1">INDIRECT(ADDRESS(MATCH(LARGE(_xlfn._xlws.FILTER(BS7:BS233,BT7:BT233&gt;cr),3),BS7:BS233,0)+6,1))</f>
        <v>AI11.Feng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AI12.Mu</v>
      </c>
      <c r="BV236" s="1" t="str" cm="1">
        <f t="array" aca="1" ref="BV236" ca="1">INDIRECT(ADDRESS(MATCH(SMALL(_xlfn._xlws.FILTER(BV7:BV233,CB7:CB233&gt;cr),3),BV7:BV233,0)+6,1))</f>
        <v>AU06.PIP</v>
      </c>
      <c r="BW236" s="1" t="str" cm="1">
        <f t="array" aca="1" ref="BW236" ca="1">INDIRECT(ADDRESS(MATCH(SMALL(_xlfn._xlws.FILTER(BW7:BW233,CB7:CB233&gt;cr),3),BW7:BW233,0)+6,1))</f>
        <v>AU06.PIP</v>
      </c>
      <c r="BX236" s="1" t="str" cm="1">
        <f t="array" aca="1" ref="BX236" ca="1">INDIRECT(ADDRESS(MATCH(LARGE(_xlfn._xlws.FILTER(BX7:BX233,CB7:CB233&gt;cr),3),BX7:BX233,0)+6,1))</f>
        <v>AU11.Feng</v>
      </c>
      <c r="BY236" s="1" t="str" cm="1">
        <f t="array" aca="1" ref="BY236" ca="1">INDIRECT(ADDRESS(MATCH(LARGE(_xlfn._xlws.FILTER(BY7:BY233,CB7:CB233&gt;cr),3),BY7:BY233,0)+6,1))</f>
        <v>AU11.Feng</v>
      </c>
      <c r="BZ236" s="1" t="str" cm="1">
        <f t="array" aca="1" ref="BZ236" ca="1">INDIRECT(ADDRESS(MATCH(LARGE(_xlfn._xlws.FILTER(BZ7:BZ233,CB7:CB233&gt;cr),3),BZ7:BZ233,0)+6,1))</f>
        <v>AU06.PIP</v>
      </c>
      <c r="CA236" s="1" t="str" cm="1">
        <f t="array" aca="1" ref="CA236" ca="1">INDIRECT(ADDRESS(MATCH(LARGE(_xlfn._xlws.FILTER(CA7:CA233,CB7:CB233&gt;cr),3),CA7:CA233,0)+6,1))</f>
        <v>AU03.Pearson</v>
      </c>
      <c r="CB236" s="1" t="str" cm="1">
        <f t="array" aca="1" ref="CB236" ca="1">INDIRECT(ADDRESS(MATCH(LARGE(_xlfn._xlws.FILTER(CB7:CB233,CB7:CB233&gt;cr),3),CB7:CB233,0)+6,1))</f>
        <v>AU01.Jaccard</v>
      </c>
      <c r="CC236" s="1" t="str" cm="1">
        <f t="array" aca="1" ref="CC236" ca="1">INDIRECT(ADDRESS(MATCH(SMALL(_xlfn._xlws.FILTER(CC7:CC233,CB7:CB233&gt;cr),3),CC7:CC233,0)+6,1))</f>
        <v>AU09.MMD</v>
      </c>
      <c r="CD236" s="6" t="str" cm="1">
        <f t="array" aca="1" ref="CD236" ca="1">INDIRECT(ADDRESS(MATCH(SMALL(_xlfn._xlws.FILTER(CD7:CD233,CJ7:CJ233&gt;cr),3),CD7:CD233,0)+6,1))</f>
        <v>AU07.PSS</v>
      </c>
      <c r="CE236" s="6" t="str" cm="1">
        <f t="array" aca="1" ref="CE236" ca="1">INDIRECT(ADDRESS(MATCH(SMALL(_xlfn._xlws.FILTER(CE7:CE233,CJ7:CJ233&gt;cr),3),CE7:CE233,0)+6,1))</f>
        <v>AU01.Jaccard</v>
      </c>
      <c r="CF236" s="6" t="str" cm="1">
        <f t="array" aca="1" ref="CF236" ca="1">INDIRECT(ADDRESS(MATCH(LARGE(_xlfn._xlws.FILTER(CF7:CF233,CJ7:CJ233&gt;cr),3),CF7:CF233,0)+6,1))</f>
        <v>AU07.PSS</v>
      </c>
      <c r="CG236" s="6" t="str" cm="1">
        <f t="array" aca="1" ref="CG236" ca="1">INDIRECT(ADDRESS(MATCH(LARGE(_xlfn._xlws.FILTER(CG7:CG233,CJ7:CJ233&gt;cr),3),CG7:CG233,0)+6,1))</f>
        <v>AU07.PSS</v>
      </c>
      <c r="CH236" s="6" t="str" cm="1">
        <f t="array" aca="1" ref="CH236" ca="1">INDIRECT(ADDRESS(MATCH(LARGE(_xlfn._xlws.FILTER(CH7:CH233,CJ7:CJ233&gt;cr),3),CH7:CH233,0)+6,1))</f>
        <v>AU06.PIP</v>
      </c>
      <c r="CI236" s="6" t="str" cm="1">
        <f t="array" aca="1" ref="CI236" ca="1">INDIRECT(ADDRESS(MATCH(LARGE(_xlfn._xlws.FILTER(CI7:CI233,CJ7:CJ233&gt;cr),3),CI7:CI233,0)+6,1))</f>
        <v>AU02.Cosine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AU05.SRC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AU06.PIP</v>
      </c>
      <c r="CU236" s="6" t="str" cm="1">
        <f t="array" aca="1" ref="CU236" ca="1">INDIRECT(ADDRESS(MATCH(SMALL(_xlfn._xlws.FILTER(CU7:CU233,CZ7:CZ233&gt;cr),3),CU7:CU233,0)+6,1))</f>
        <v>AU15.NNSM</v>
      </c>
      <c r="CV236" s="6" t="str" cm="1">
        <f t="array" aca="1" ref="CV236" ca="1">INDIRECT(ADDRESS(MATCH(LARGE(_xlfn._xlws.FILTER(CV7:CV233,CZ7:CZ233&gt;cr),3),CV7:CV233,0)+6,1))</f>
        <v>AU13.SMTP</v>
      </c>
      <c r="CW236" s="6" t="str" cm="1">
        <f t="array" aca="1" ref="CW236" ca="1">INDIRECT(ADDRESS(MATCH(LARGE(_xlfn._xlws.FILTER(CW7:CW233,CZ7:CZ233&gt;cr),3),CW7:CW233,0)+6,1))</f>
        <v>AU14.SMD</v>
      </c>
      <c r="CX236" s="6" t="str" cm="1">
        <f t="array" aca="1" ref="CX236" ca="1">INDIRECT(ADDRESS(MATCH(LARGE(_xlfn._xlws.FILTER(CX7:CX233,CZ7:CZ233&gt;cr),3),CX7:CX233,0)+6,1))</f>
        <v>AU17.RA</v>
      </c>
      <c r="CY236" s="6" t="str" cm="1">
        <f t="array" aca="1" ref="CY236" ca="1">INDIRECT(ADDRESS(MATCH(LARGE(_xlfn._xlws.FILTER(CY7:CY233,CZ7:CZ233&gt;cr),3),CY7:CY233,0)+6,1))</f>
        <v>AU10.Triangle</v>
      </c>
      <c r="CZ236" s="6" t="str" cm="1">
        <f t="array" aca="1" ref="CZ236" ca="1">INDIRECT(ADDRESS(MATCH(LARGE(_xlfn._xlws.FILTER(CZ7:CZ233,CZ7:CZ233&gt;cr),3),CZ7:CZ233,0)+6,1))</f>
        <v>AU01.Jaccard</v>
      </c>
      <c r="DA236" s="6" t="str" cm="1">
        <f t="array" aca="1" ref="DA236" ca="1">INDIRECT(ADDRESS(MATCH(SMALL(_xlfn._xlws.FILTER(DA7:DA233,CZ7:CZ233&gt;cr),3),DA7:DA233,0)+6,1))</f>
        <v>AU17.RA</v>
      </c>
      <c r="DB236" s="1" t="str" cm="1">
        <f t="array" aca="1" ref="DB236" ca="1">INDIRECT(ADDRESS(MATCH(SMALL(_xlfn._xlws.FILTER(DB7:DB233,DH7:DH233&gt;cr),3),DB7:DB233,0)+6,1))</f>
        <v>AU25.Coco</v>
      </c>
      <c r="DC236" s="1" t="str" cm="1">
        <f t="array" aca="1" ref="DC236" ca="1">INDIRECT(ADDRESS(MATCH(SMALL(_xlfn._xlws.FILTER(DC7:DC233,DH7:DH233&gt;cr),3),DC7:DC233,0)+6,1))</f>
        <v>BU16.TAEven</v>
      </c>
      <c r="DD236" s="1" t="str" cm="1">
        <f t="array" aca="1" ref="DD236" ca="1">INDIRECT(ADDRESS(MATCH(LARGE(_xlfn._xlws.FILTER(DD7:DD233,DH7:DH233&gt;cr),3),DD7:DD233,0)+6,1))</f>
        <v>AU28.RPB</v>
      </c>
      <c r="DE236" s="1" t="str" cm="1">
        <f t="array" aca="1" ref="DE236" ca="1">INDIRECT(ADDRESS(MATCH(LARGE(_xlfn._xlws.FILTER(DE7:DE233,DH7:DH233&gt;cr),3),DE7:DE233,0)+6,1))</f>
        <v>BU10.TMJ</v>
      </c>
      <c r="DF236" s="1" t="str" cm="1">
        <f t="array" aca="1" ref="DF236" ca="1">INDIRECT(ADDRESS(MATCH(LARGE(_xlfn._xlws.FILTER(DF7:DF233,DH7:DH233&gt;cr),3),DF7:DF233,0)+6,1))</f>
        <v>BU08.BCFJ</v>
      </c>
      <c r="DG236" s="1" t="str" cm="1">
        <f t="array" aca="1" ref="DG236" ca="1">INDIRECT(ADDRESS(MATCH(LARGE(_xlfn._xlws.FILTER(DG7:DG233,DH7:DH233&gt;cr),3),DG7:DG233,0)+6,1))</f>
        <v>BU08.BCFJ</v>
      </c>
      <c r="DH236" s="1" t="str" cm="1">
        <f t="array" aca="1" ref="DH236" ca="1">INDIRECT(ADDRESS(MATCH(LARGE(_xlfn._xlws.FILTER(DH7:DH233,DH7:DH233&gt;cr),3),DH7:DH233,0)+6,1))</f>
        <v>BU01.PNCR</v>
      </c>
      <c r="DI236" s="1" t="str" cm="1">
        <f t="array" aca="1" ref="DI236" ca="1">INDIRECT(ADDRESS(MATCH(SMALL(_xlfn._xlws.FILTER(DI7:DI233,DH7:DH233&gt;cr),3),DI7:DI233,0)+6,1))</f>
        <v>BU02.COD</v>
      </c>
      <c r="DJ236" s="6" t="str" cm="1">
        <f t="array" aca="1" ref="DJ236" ca="1">INDIRECT(ADDRESS(MATCH(SMALL(_xlfn._xlws.FILTER(DJ7:DJ233,DP7:DP233&gt;cr),3),DJ7:DJ233,0)+6,1))</f>
        <v>AU07.PSS</v>
      </c>
      <c r="DK236" s="6" t="str" cm="1">
        <f t="array" aca="1" ref="DK236" ca="1">INDIRECT(ADDRESS(MATCH(SMALL(_xlfn._xlws.FILTER(DK7:DK233,DP7:DP233&gt;cr),3),DK7:DK233,0)+6,1))</f>
        <v>AU07.PSS</v>
      </c>
      <c r="DL236" s="6" t="str" cm="1">
        <f t="array" aca="1" ref="DL236" ca="1">INDIRECT(ADDRESS(MATCH(LARGE(_xlfn._xlws.FILTER(DL7:DL233,DP7:DP233&gt;cr),3),DL7:DL233,0)+6,1))</f>
        <v>AU06.PIP</v>
      </c>
      <c r="DM236" s="6" t="str" cm="1">
        <f t="array" aca="1" ref="DM236" ca="1">INDIRECT(ADDRESS(MATCH(LARGE(_xlfn._xlws.FILTER(DM7:DM233,DP7:DP233&gt;cr),3),DM7:DM233,0)+6,1))</f>
        <v>AU06.PIP</v>
      </c>
      <c r="DN236" s="6" t="str" cm="1">
        <f t="array" aca="1" ref="DN236" ca="1">INDIRECT(ADDRESS(MATCH(LARGE(_xlfn._xlws.FILTER(DN7:DN233,DP7:DP233&gt;cr),3),DN7:DN233,0)+6,1))</f>
        <v>AU05.SRC</v>
      </c>
      <c r="DO236" s="6" t="str" cm="1">
        <f t="array" aca="1" ref="DO236" ca="1">INDIRECT(ADDRESS(MATCH(LARGE(_xlfn._xlws.FILTER(DO7:DO233,DP7:DP233&gt;cr),3),DO7:DO233,0)+6,1))</f>
        <v>AU02.Cosine</v>
      </c>
      <c r="DP236" s="6" t="str" cm="1">
        <f t="array" aca="1" ref="DP236" ca="1">INDIRECT(ADDRESS(MATCH(LARGE(_xlfn._xlws.FILTER(DP7:DP233,DP7:DP233&gt;cr),3),DP7:DP233,0)+6,1))</f>
        <v>AU04.MSD</v>
      </c>
      <c r="DQ236" s="6" t="str" cm="1">
        <f t="array" aca="1" ref="DQ236" ca="1">INDIRECT(ADDRESS(MATCH(SMALL(_xlfn._xlws.FILTER(DQ7:DQ233,DP7:DP233&gt;cr),3),DQ7:DQ233,0)+6,1))</f>
        <v>AU06.PIP</v>
      </c>
      <c r="DR236" s="1" t="e" cm="1" vm="1">
        <f t="array" aca="1" ref="DR236" ca="1">INDIRECT(ADDRESS(MATCH(SMALL(_xlfn._xlws.FILTER(DR7:DR233,DX7:DX233&gt;cr),3),DR7:DR233,0)+6,1))</f>
        <v>#VALUE!</v>
      </c>
      <c r="DS236" s="1" t="e" cm="1" vm="1">
        <f t="array" aca="1" ref="DS236" ca="1">INDIRECT(ADDRESS(MATCH(SMALL(_xlfn._xlws.FILTER(DS7:DS233,DX7:DX233&gt;cr),3),DS7:DS233,0)+6,1))</f>
        <v>#VALUE!</v>
      </c>
      <c r="DT236" s="1" t="e" cm="1" vm="1">
        <f t="array" aca="1" ref="DT236" ca="1">INDIRECT(ADDRESS(MATCH(LARGE(_xlfn._xlws.FILTER(DT7:DT233,DX7:DX233&gt;cr),3),DT7:DT233,0)+6,1))</f>
        <v>#VALUE!</v>
      </c>
      <c r="DU236" s="1" t="e" cm="1" vm="1">
        <f t="array" aca="1" ref="DU236" ca="1">INDIRECT(ADDRESS(MATCH(LARGE(_xlfn._xlws.FILTER(DU7:DU233,DX7:DX233&gt;cr),3),DU7:DU233,0)+6,1))</f>
        <v>#VALUE!</v>
      </c>
      <c r="DV236" s="1" t="e" cm="1" vm="1">
        <f t="array" aca="1" ref="DV236" ca="1">INDIRECT(ADDRESS(MATCH(LARGE(_xlfn._xlws.FILTER(DV7:DV233,DX7:DX233&gt;cr),3),DV7:DV233,0)+6,1))</f>
        <v>#VALUE!</v>
      </c>
      <c r="DW236" s="1" t="e" cm="1" vm="1">
        <f t="array" aca="1" ref="DW236" ca="1">INDIRECT(ADDRESS(MATCH(LARGE(_xlfn._xlws.FILTER(DW7:DW233,DX7:DX233&gt;cr),3),DW7:DW233,0)+6,1))</f>
        <v>#VALUE!</v>
      </c>
      <c r="DX236" s="1" t="e" cm="1" vm="1">
        <f t="array" aca="1" ref="DX236" ca="1">INDIRECT(ADDRESS(MATCH(LARGE(_xlfn._xlws.FILTER(DX7:DX233,DX7:DX233&gt;cr),3),DX7:DX233,0)+6,1))</f>
        <v>#VALUE!</v>
      </c>
      <c r="DY236" s="1" t="e" cm="1" vm="1">
        <f t="array" aca="1" ref="DY236" ca="1">INDIRECT(ADDRESS(MATCH(SMALL(_xlfn._xlws.FILTER(DY7:DY233,DX7:DX233&gt;cr),3),DY7:DY233,0)+6,1))</f>
        <v>#VALUE!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e" cm="1" vm="1">
        <f t="array" aca="1" ref="EH236" ca="1">INDIRECT(ADDRESS(MATCH(SMALL(_xlfn._xlws.FILTER(EH7:EH233,EN7:EN233&gt;cr),3),EH7:EH233,0)+6,1))</f>
        <v>#VALUE!</v>
      </c>
      <c r="EI236" s="1" t="e" cm="1" vm="1">
        <f t="array" aca="1" ref="EI236" ca="1">INDIRECT(ADDRESS(MATCH(SMALL(_xlfn._xlws.FILTER(EI7:EI233,EN7:EN233&gt;cr),3),EI7:EI233,0)+6,1))</f>
        <v>#VALUE!</v>
      </c>
      <c r="EJ236" s="1" t="e" cm="1" vm="1">
        <f t="array" aca="1" ref="EJ236" ca="1">INDIRECT(ADDRESS(MATCH(LARGE(_xlfn._xlws.FILTER(EJ7:EJ233,EN7:EN233&gt;cr),3),EJ7:EJ233,0)+6,1))</f>
        <v>#VALUE!</v>
      </c>
      <c r="EK236" s="1" t="e" cm="1" vm="1">
        <f t="array" aca="1" ref="EK236" ca="1">INDIRECT(ADDRESS(MATCH(LARGE(_xlfn._xlws.FILTER(EK7:EK233,EN7:EN233&gt;cr),3),EK7:EK233,0)+6,1))</f>
        <v>#VALUE!</v>
      </c>
      <c r="EL236" s="1" t="e" cm="1" vm="1">
        <f t="array" aca="1" ref="EL236" ca="1">INDIRECT(ADDRESS(MATCH(LARGE(_xlfn._xlws.FILTER(EL7:EL233,EN7:EN233&gt;cr),3),EL7:EL233,0)+6,1))</f>
        <v>#VALUE!</v>
      </c>
      <c r="EM236" s="1" t="e" cm="1" vm="1">
        <f t="array" aca="1" ref="EM236" ca="1">INDIRECT(ADDRESS(MATCH(LARGE(_xlfn._xlws.FILTER(EM7:EM233,EN7:EN233&gt;cr),3),EM7:EM233,0)+6,1))</f>
        <v>#VALUE!</v>
      </c>
      <c r="EN236" s="1" t="e" cm="1" vm="1">
        <f t="array" aca="1" ref="EN236" ca="1">INDIRECT(ADDRESS(MATCH(LARGE(_xlfn._xlws.FILTER(EN7:EN233,EN7:EN233&gt;cr),3),EN7:EN233,0)+6,1))</f>
        <v>#VALUE!</v>
      </c>
      <c r="EO236" s="1" t="e" cm="1" vm="1">
        <f t="array" aca="1" ref="EO236" ca="1">INDIRECT(ADDRESS(MATCH(SMALL(_xlfn._xlws.FILTER(EO7:EO233,EN7:EN233&gt;cr),3),EO7:EO233,0)+6,1))</f>
        <v>#VALUE!</v>
      </c>
      <c r="EP236" s="6" t="e" cm="1" vm="1">
        <f t="array" aca="1" ref="EP236" ca="1">INDIRECT(ADDRESS(MATCH(SMALL(_xlfn._xlws.FILTER(EP7:EP233,EV7:EV233&gt;cr),3),EP7:EP233,0)+6,1))</f>
        <v>#VALUE!</v>
      </c>
      <c r="EQ236" s="6" t="e" cm="1" vm="1">
        <f t="array" aca="1" ref="EQ236" ca="1">INDIRECT(ADDRESS(MATCH(SMALL(_xlfn._xlws.FILTER(EQ7:EQ233,EV7:EV233&gt;cr),3),EQ7:EQ233,0)+6,1))</f>
        <v>#VALUE!</v>
      </c>
      <c r="ER236" s="6" t="e" cm="1" vm="1">
        <f t="array" aca="1" ref="ER236" ca="1">INDIRECT(ADDRESS(MATCH(LARGE(_xlfn._xlws.FILTER(ER7:ER233,EV7:EV233&gt;cr),3),ER7:ER233,0)+6,1))</f>
        <v>#VALUE!</v>
      </c>
      <c r="ES236" s="6" t="e" cm="1" vm="1">
        <f t="array" aca="1" ref="ES236" ca="1">INDIRECT(ADDRESS(MATCH(LARGE(_xlfn._xlws.FILTER(ES7:ES233,EV7:EV233&gt;cr),3),ES7:ES233,0)+6,1))</f>
        <v>#VALUE!</v>
      </c>
      <c r="ET236" s="6" t="e" cm="1" vm="1">
        <f t="array" aca="1" ref="ET236" ca="1">INDIRECT(ADDRESS(MATCH(LARGE(_xlfn._xlws.FILTER(ET7:ET233,EV7:EV233&gt;cr),3),ET7:ET233,0)+6,1))</f>
        <v>#VALUE!</v>
      </c>
      <c r="EU236" s="6" t="e" cm="1" vm="1">
        <f t="array" aca="1" ref="EU236" ca="1">INDIRECT(ADDRESS(MATCH(LARGE(_xlfn._xlws.FILTER(EU7:EU233,EV7:EV233&gt;cr),3),EU7:EU233,0)+6,1))</f>
        <v>#VALUE!</v>
      </c>
      <c r="EV236" s="6" t="e" cm="1" vm="1">
        <f t="array" aca="1" ref="EV236" ca="1">INDIRECT(ADDRESS(MATCH(LARGE(_xlfn._xlws.FILTER(EV7:EV233,EV7:EV233&gt;cr),3),EV7:EV233,0)+6,1))</f>
        <v>#VALUE!</v>
      </c>
      <c r="EW236" s="6" t="e" cm="1" vm="1">
        <f t="array" aca="1" ref="EW236" ca="1">INDIRECT(ADDRESS(MATCH(SMALL(_xlfn._xlws.FILTER(EW7:EW233,EV7:EV233&gt;cr),3),EW7:EW233,0)+6,1))</f>
        <v>#VALUE!</v>
      </c>
      <c r="EX236" s="1" t="e" cm="1" vm="1">
        <f t="array" aca="1" ref="EX236" ca="1">INDIRECT(ADDRESS(MATCH(SMALL(_xlfn._xlws.FILTER(EX7:EX233,FD7:FD233&gt;cr),3),EX7:EX233,0)+6,1))</f>
        <v>#VALUE!</v>
      </c>
      <c r="EY236" s="1" t="e" cm="1" vm="1">
        <f t="array" aca="1" ref="EY236" ca="1">INDIRECT(ADDRESS(MATCH(SMALL(_xlfn._xlws.FILTER(EY7:EY233,FD7:FD233&gt;cr),3),EY7:EY233,0)+6,1))</f>
        <v>#VALUE!</v>
      </c>
      <c r="EZ236" s="1" t="e" cm="1" vm="1">
        <f t="array" aca="1" ref="EZ236" ca="1">INDIRECT(ADDRESS(MATCH(LARGE(_xlfn._xlws.FILTER(EZ7:EZ233,FD7:FD233&gt;cr),3),EZ7:EZ233,0)+6,1))</f>
        <v>#VALUE!</v>
      </c>
      <c r="FA236" s="1" t="e" cm="1" vm="1">
        <f t="array" aca="1" ref="FA236" ca="1">INDIRECT(ADDRESS(MATCH(LARGE(_xlfn._xlws.FILTER(FA7:FA233,FD7:FD233&gt;cr),3),FA7:FA233,0)+6,1))</f>
        <v>#VALUE!</v>
      </c>
      <c r="FB236" s="1" t="e" cm="1" vm="1">
        <f t="array" aca="1" ref="FB236" ca="1">INDIRECT(ADDRESS(MATCH(LARGE(_xlfn._xlws.FILTER(FB7:FB233,FD7:FD233&gt;cr),3),FB7:FB233,0)+6,1))</f>
        <v>#VALUE!</v>
      </c>
      <c r="FC236" s="1" t="e" cm="1" vm="1">
        <f t="array" aca="1" ref="FC236" ca="1">INDIRECT(ADDRESS(MATCH(LARGE(_xlfn._xlws.FILTER(FC7:FC233,FD7:FD233&gt;cr),3),FC7:FC233,0)+6,1))</f>
        <v>#VALUE!</v>
      </c>
      <c r="FD236" s="1" t="e" cm="1" vm="1">
        <f t="array" aca="1" ref="FD236" ca="1">INDIRECT(ADDRESS(MATCH(LARGE(_xlfn._xlws.FILTER(FD7:FD233,FD7:FD233&gt;cr),3),FD7:FD233,0)+6,1))</f>
        <v>#VALUE!</v>
      </c>
      <c r="FE236" s="1" t="e" cm="1" vm="1">
        <f t="array" aca="1" ref="FE236" ca="1">INDIRECT(ADDRESS(MATCH(SMALL(_xlfn._xlws.FILTER(FE7:FE233,FD7:FD233&gt;cr),3),FE7:FE233,0)+6,1))</f>
        <v>#VALUE!</v>
      </c>
      <c r="FF236" s="6" t="e" cm="1" vm="1">
        <f t="array" aca="1" ref="FF236" ca="1">INDIRECT(ADDRESS(MATCH(SMALL(_xlfn._xlws.FILTER(FF7:FF233,FL7:FL233&gt;cr),3),FF7:FF233,0)+6,1))</f>
        <v>#VALUE!</v>
      </c>
      <c r="FG236" s="6" t="e" cm="1" vm="1">
        <f t="array" aca="1" ref="FG236" ca="1">INDIRECT(ADDRESS(MATCH(SMALL(_xlfn._xlws.FILTER(FG7:FG233,FL7:FL233&gt;cr),3),FG7:FG233,0)+6,1))</f>
        <v>#VALUE!</v>
      </c>
      <c r="FH236" s="6" t="e" cm="1" vm="1">
        <f t="array" aca="1" ref="FH236" ca="1">INDIRECT(ADDRESS(MATCH(LARGE(_xlfn._xlws.FILTER(FH7:FH233,FL7:FL233&gt;cr),3),FH7:FH233,0)+6,1))</f>
        <v>#VALUE!</v>
      </c>
      <c r="FI236" s="6" t="e" cm="1" vm="1">
        <f t="array" aca="1" ref="FI236" ca="1">INDIRECT(ADDRESS(MATCH(LARGE(_xlfn._xlws.FILTER(FI7:FI233,FL7:FL233&gt;cr),3),FI7:FI233,0)+6,1))</f>
        <v>#VALUE!</v>
      </c>
      <c r="FJ236" s="6" t="e" cm="1" vm="1">
        <f t="array" aca="1" ref="FJ236" ca="1">INDIRECT(ADDRESS(MATCH(LARGE(_xlfn._xlws.FILTER(FJ7:FJ233,FL7:FL233&gt;cr),3),FJ7:FJ233,0)+6,1))</f>
        <v>#VALUE!</v>
      </c>
      <c r="FK236" s="6" t="e" cm="1" vm="1">
        <f t="array" aca="1" ref="FK236" ca="1">INDIRECT(ADDRESS(MATCH(LARGE(_xlfn._xlws.FILTER(FK7:FK233,FL7:FL233&gt;cr),3),FK7:FK233,0)+6,1))</f>
        <v>#VALUE!</v>
      </c>
      <c r="FL236" s="6" t="e" cm="1" vm="1">
        <f t="array" aca="1" ref="FL236" ca="1">INDIRECT(ADDRESS(MATCH(LARGE(_xlfn._xlws.FILTER(FL7:FL233,FL7:FL233&gt;cr),3),FL7:FL233,0)+6,1))</f>
        <v>#VALUE!</v>
      </c>
      <c r="FM236" s="6" t="e" cm="1" vm="1">
        <f t="array" aca="1" ref="FM236" ca="1">INDIRECT(ADDRESS(MATCH(SMALL(_xlfn._xlws.FILTER(FM7:FM233,FL7:FL233&gt;cr),3),FM7:FM233,0)+6,1))</f>
        <v>#VALUE!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e" cm="1" vm="1">
        <f t="array" aca="1" ref="FV236" ca="1">INDIRECT(ADDRESS(MATCH(SMALL(_xlfn._xlws.FILTER(FV7:FV233,GB7:GB233&gt;cr),3),FV7:FV233,0)+6,1))</f>
        <v>#VALUE!</v>
      </c>
      <c r="FW236" s="6" t="e" cm="1" vm="1">
        <f t="array" aca="1" ref="FW236" ca="1">INDIRECT(ADDRESS(MATCH(SMALL(_xlfn._xlws.FILTER(FW7:FW233,GB7:GB233&gt;cr),3),FW7:FW233,0)+6,1))</f>
        <v>#VALUE!</v>
      </c>
      <c r="FX236" s="6" t="e" cm="1" vm="1">
        <f t="array" aca="1" ref="FX236" ca="1">INDIRECT(ADDRESS(MATCH(LARGE(_xlfn._xlws.FILTER(FX7:FX233,GB7:GB233&gt;cr),3),FX7:FX233,0)+6,1))</f>
        <v>#VALUE!</v>
      </c>
      <c r="FY236" s="6" t="e" cm="1" vm="1">
        <f t="array" aca="1" ref="FY236" ca="1">INDIRECT(ADDRESS(MATCH(LARGE(_xlfn._xlws.FILTER(FY7:FY233,GB7:GB233&gt;cr),3),FY7:FY233,0)+6,1))</f>
        <v>#VALUE!</v>
      </c>
      <c r="FZ236" s="6" t="e" cm="1" vm="1">
        <f t="array" aca="1" ref="FZ236" ca="1">INDIRECT(ADDRESS(MATCH(LARGE(_xlfn._xlws.FILTER(FZ7:FZ233,GB7:GB233&gt;cr),3),FZ7:FZ233,0)+6,1))</f>
        <v>#VALUE!</v>
      </c>
      <c r="GA236" s="6" t="e" cm="1" vm="1">
        <f t="array" aca="1" ref="GA236" ca="1">INDIRECT(ADDRESS(MATCH(LARGE(_xlfn._xlws.FILTER(GA7:GA233,GB7:GB233&gt;cr),3),GA7:GA233,0)+6,1))</f>
        <v>#VALUE!</v>
      </c>
      <c r="GB236" s="6" t="e" cm="1" vm="1">
        <f t="array" aca="1" ref="GB236" ca="1">INDIRECT(ADDRESS(MATCH(LARGE(_xlfn._xlws.FILTER(GB7:GB233,GB7:GB233&gt;cr),3),GB7:GB233,0)+6,1))</f>
        <v>#VALUE!</v>
      </c>
      <c r="GC236" s="6" t="e" cm="1" vm="1">
        <f t="array" aca="1" ref="GC236" ca="1">INDIRECT(ADDRESS(MATCH(SMALL(_xlfn._xlws.FILTER(GC7:GC233,GB7:GB233&gt;cr),3),GC7:GC233,0)+6,1))</f>
        <v>#VALUE!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BI03.PearsonJ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CU14.Amer.TA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BI07.NHMS.Amer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BU10.TMJ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BI01.JacEDS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BI01.PNCR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AI19.KL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CU14.SMD.Cosine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r=0.5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k=5, r=0.5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r=0.5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BU03.WPC</v>
      </c>
      <c r="C237" s="6" t="str" cm="1">
        <f t="array" aca="1" ref="C237" ca="1">INDIRECT(ADDRESS(MATCH(SMALL(_xlfn._xlws.FILTER(C7:C233,H7:H233&gt;0.5),4),C7:C233,0)+6,1))</f>
        <v>BU03.PearsonJ</v>
      </c>
      <c r="D237" s="6" t="str" cm="1">
        <f t="array" aca="1" ref="D237" ca="1">INDIRECT(ADDRESS(MATCH(LARGE(_xlfn._xlws.FILTER(D7:D233,H7:H233&gt;0.5),4),D7:D233,0)+6,1))</f>
        <v>AU12.Mu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BI02.CosineJ</v>
      </c>
      <c r="J237" s="1" t="str" cm="1">
        <f t="array" aca="1" ref="J237" ca="1">INDIRECT(ADDRESS(MATCH(SMALL(_xlfn._xlws.FILTER(J7:J233,P7:P233&gt;cr),4),J7:J233,0)+6,1))</f>
        <v>AU20.OS</v>
      </c>
      <c r="K237" s="1" t="str" cm="1">
        <f t="array" aca="1" ref="K237" ca="1">INDIRECT(ADDRESS(MATCH(SMALL(_xlfn._xlws.FILTER(K7:K233,P7:P233&gt;cr),4),K7:K233,0)+6,1))</f>
        <v>AU12.Mu</v>
      </c>
      <c r="L237" s="1" t="str" cm="1">
        <f t="array" aca="1" ref="L237" ca="1">INDIRECT(ADDRESS(MATCH(LARGE(_xlfn._xlws.FILTER(L7:L233,P7:P233&gt;cr),4),L7:L233,0)+6,1))</f>
        <v>BI02.COD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AI30.Singularity</v>
      </c>
      <c r="R237" s="6" t="str" cm="1">
        <f t="array" aca="1" ref="R237" ca="1">INDIRECT(ADDRESS(MATCH(SMALL(_xlfn._xlws.FILTER(R7:R233,X7:X233&gt;cr),4),R7:R233,0)+6,1))</f>
        <v>BU03.PearsonJ</v>
      </c>
      <c r="S237" s="6" t="str" cm="1">
        <f t="array" aca="1" ref="S237" ca="1">INDIRECT(ADDRESS(MATCH(SMALL(_xlfn._xlws.FILTER(S7:S233,X7:X233&gt;cr),4),S7:S233,0)+6,1))</f>
        <v>BU03.PearsonJ</v>
      </c>
      <c r="T237" s="6" t="str" cm="1">
        <f t="array" aca="1" ref="T237" ca="1">INDIRECT(ADDRESS(MATCH(LARGE(_xlfn._xlws.FILTER(T7:T233,X7:X233&gt;cr),4),T7:T233,0)+6,1))</f>
        <v>BI01.JacLMH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AI30.Singularity</v>
      </c>
      <c r="Z237" s="1" t="str" cm="1">
        <f t="array" aca="1" ref="Z237" ca="1">INDIRECT(ADDRESS(MATCH(SMALL(_xlfn._xlws.FILTER(Z7:Z233,AF7:AF233&gt;cr),4),Z7:Z233,0)+6,1))</f>
        <v>AU20.OS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AI07.PSS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AI02.Cosine</v>
      </c>
      <c r="AE237" s="1" t="str" cm="1">
        <f t="array" aca="1" ref="AE237" ca="1">INDIRECT(ADDRESS(MATCH(LARGE(_xlfn._xlws.FILTER(AE7:AE233,AF7:AF233&gt;cr),4),AE7:AE233,0)+6,1))</f>
        <v>AI09.MMD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AI07.PSS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BU16.TANJ</v>
      </c>
      <c r="AQ237" s="1" t="str" cm="1">
        <f t="array" aca="1" ref="AQ237" ca="1">INDIRECT(ADDRESS(MATCH(SMALL(_xlfn._xlws.FILTER(AQ7:AQ233,AV7:AV233&gt;cr),4),AQ7:AQ233,0)+6,1))</f>
        <v>BU09.CjacMD</v>
      </c>
      <c r="AR237" s="1" t="str" cm="1">
        <f t="array" aca="1" ref="AR237" ca="1">INDIRECT(ADDRESS(MATCH(LARGE(_xlfn._xlws.FILTER(AR7:AR233,AV7:AV233&gt;cr),4),AR7:AR233,0)+6,1))</f>
        <v>AI01.Jaccard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AI08.BCF</v>
      </c>
      <c r="AU237" s="1" t="str" cm="1">
        <f t="array" aca="1" ref="AU237" ca="1">INDIRECT(ADDRESS(MATCH(LARGE(_xlfn._xlws.FILTER(AU7:AU233,AV7:AV233&gt;cr),4),AU7:AU233,0)+6,1))</f>
        <v>AI09.MMD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AI01.Jaccard</v>
      </c>
      <c r="AX237" s="6" t="str" cm="1">
        <f t="array" aca="1" ref="AX237" ca="1">INDIRECT(ADDRESS(MATCH(SMALL(_xlfn._xlws.FILTER(AX7:AX233,BD7:BD233&gt;cr),4),AX7:AX233,0)+6,1))</f>
        <v>AI07.PSS</v>
      </c>
      <c r="AY237" s="6" t="str" cm="1">
        <f t="array" aca="1" ref="AY237" ca="1">INDIRECT(ADDRESS(MATCH(SMALL(_xlfn._xlws.FILTER(AY7:AY233,BD7:BD233&gt;cr),4),AY7:AY233,0)+6,1))</f>
        <v>AU05.SRC</v>
      </c>
      <c r="AZ237" s="6" t="str" cm="1">
        <f t="array" aca="1" ref="AZ237" ca="1">INDIRECT(ADDRESS(MATCH(LARGE(_xlfn._xlws.FILTER(AZ7:AZ233,BD7:BD233&gt;cr),4),AZ7:AZ233,0)+6,1))</f>
        <v>AI11.Feng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AU19.KL</v>
      </c>
      <c r="BC237" s="6" t="str" cm="1">
        <f t="array" aca="1" ref="BC237" ca="1">INDIRECT(ADDRESS(MATCH(LARGE(_xlfn._xlws.FILTER(BC7:BC233,BD7:BD233&gt;cr),4),BC7:BC233,0)+6,1))</f>
        <v>AI08.BCF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AI13.SMTP</v>
      </c>
      <c r="BF237" s="1" t="str" cm="1">
        <f t="array" aca="1" ref="BF237" ca="1">INDIRECT(ADDRESS(MATCH(SMALL(_xlfn._xlws.FILTER(BF7:BF233,BL7:BL233&gt;cr),4),BF7:BF233,0)+6,1))</f>
        <v>AI10.Triangle</v>
      </c>
      <c r="BG237" s="1" t="str" cm="1">
        <f t="array" aca="1" ref="BG237" ca="1">INDIRECT(ADDRESS(MATCH(SMALL(_xlfn._xlws.FILTER(BG7:BG233,BL7:BL233&gt;cr),4),BG7:BG233,0)+6,1))</f>
        <v>AI10.Triangle</v>
      </c>
      <c r="BH237" s="1" t="str" cm="1">
        <f t="array" aca="1" ref="BH237" ca="1">INDIRECT(ADDRESS(MATCH(LARGE(_xlfn._xlws.FILTER(BH7:BH233,BL7:BL233&gt;cr),4),BH7:BH233,0)+6,1))</f>
        <v>AI06.PIP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AI11.Feng</v>
      </c>
      <c r="BK237" s="1" t="str" cm="1">
        <f t="array" aca="1" ref="BK237" ca="1">INDIRECT(ADDRESS(MATCH(LARGE(_xlfn._xlws.FILTER(BK7:BK233,BL7:BL233&gt;cr),4),BK7:BK233,0)+6,1))</f>
        <v>AI08.BCF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AI07.PSS</v>
      </c>
      <c r="BN237" s="6" t="str" cm="1">
        <f t="array" aca="1" ref="BN237" ca="1">INDIRECT(ADDRESS(MATCH(SMALL(_xlfn._xlws.FILTER(BN7:BN233,BT7:BT233&gt;cr),4),BN7:BN233,0)+6,1))</f>
        <v>AI07.PSS</v>
      </c>
      <c r="BO237" s="6" t="str" cm="1">
        <f t="array" aca="1" ref="BO237" ca="1">INDIRECT(ADDRESS(MATCH(SMALL(_xlfn._xlws.FILTER(BO7:BO233,BT7:BT233&gt;cr),4),BO7:BO233,0)+6,1))</f>
        <v>AI07.PSS</v>
      </c>
      <c r="BP237" s="6" t="str" cm="1">
        <f t="array" aca="1" ref="BP237" ca="1">INDIRECT(ADDRESS(MATCH(LARGE(_xlfn._xlws.FILTER(BP7:BP233,BT7:BT233&gt;cr),4),BP7:BP233,0)+6,1))</f>
        <v>AI10.Triangle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AI08.BCF</v>
      </c>
      <c r="BS237" s="6" t="str" cm="1">
        <f t="array" aca="1" ref="BS237" ca="1">INDIRECT(ADDRESS(MATCH(LARGE(_xlfn._xlws.FILTER(BS7:BS233,BT7:BT233&gt;cr),4),BS7:BS233,0)+6,1))</f>
        <v>AI08.BCF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AI10.Triangle</v>
      </c>
      <c r="BV237" s="1" t="str" cm="1">
        <f t="array" aca="1" ref="BV237" ca="1">INDIRECT(ADDRESS(MATCH(SMALL(_xlfn._xlws.FILTER(BV7:BV233,CB7:CB233&gt;cr),4),BV7:BV233,0)+6,1))</f>
        <v>AU07.PSS</v>
      </c>
      <c r="BW237" s="1" t="str" cm="1">
        <f t="array" aca="1" ref="BW237" ca="1">INDIRECT(ADDRESS(MATCH(SMALL(_xlfn._xlws.FILTER(BW7:BW233,CB7:CB233&gt;cr),4),BW7:BW233,0)+6,1))</f>
        <v>AU07.PSS</v>
      </c>
      <c r="BX237" s="1" t="str" cm="1">
        <f t="array" aca="1" ref="BX237" ca="1">INDIRECT(ADDRESS(MATCH(LARGE(_xlfn._xlws.FILTER(BX7:BX233,CB7:CB233&gt;cr),4),BX7:BX233,0)+6,1))</f>
        <v>AU07.PSS</v>
      </c>
      <c r="BY237" s="1" t="str" cm="1">
        <f t="array" aca="1" ref="BY237" ca="1">INDIRECT(ADDRESS(MATCH(LARGE(_xlfn._xlws.FILTER(BY7:BY233,CB7:CB233&gt;cr),4),BY7:BY233,0)+6,1))</f>
        <v>AU07.PSS</v>
      </c>
      <c r="BZ237" s="1" t="str" cm="1">
        <f t="array" aca="1" ref="BZ237" ca="1">INDIRECT(ADDRESS(MATCH(LARGE(_xlfn._xlws.FILTER(BZ7:BZ233,CB7:CB233&gt;cr),4),BZ7:BZ233,0)+6,1))</f>
        <v>AU05.SRC</v>
      </c>
      <c r="CA237" s="1" t="str" cm="1">
        <f t="array" aca="1" ref="CA237" ca="1">INDIRECT(ADDRESS(MATCH(LARGE(_xlfn._xlws.FILTER(CA7:CA233,CB7:CB233&gt;cr),4),CA7:CA233,0)+6,1))</f>
        <v>AU02.Cosine</v>
      </c>
      <c r="CB237" s="1" t="str" cm="1">
        <f t="array" aca="1" ref="CB237" ca="1">INDIRECT(ADDRESS(MATCH(LARGE(_xlfn._xlws.FILTER(CB7:CB233,CB7:CB233&gt;cr),4),CB7:CB233,0)+6,1))</f>
        <v>AU01.Jaccard</v>
      </c>
      <c r="CC237" s="1" t="str" cm="1">
        <f t="array" aca="1" ref="CC237" ca="1">INDIRECT(ADDRESS(MATCH(SMALL(_xlfn._xlws.FILTER(CC7:CC233,CB7:CB233&gt;cr),4),CC7:CC233,0)+6,1))</f>
        <v>AU11.Feng</v>
      </c>
      <c r="CD237" s="6" t="str" cm="1">
        <f t="array" aca="1" ref="CD237" ca="1">INDIRECT(ADDRESS(MATCH(SMALL(_xlfn._xlws.FILTER(CD7:CD233,CJ7:CJ233&gt;cr),4),CD7:CD233,0)+6,1))</f>
        <v>AU01.Jaccard</v>
      </c>
      <c r="CE237" s="6" t="str" cm="1">
        <f t="array" aca="1" ref="CE237" ca="1">INDIRECT(ADDRESS(MATCH(SMALL(_xlfn._xlws.FILTER(CE7:CE233,CJ7:CJ233&gt;cr),4),CE7:CE233,0)+6,1))</f>
        <v>AU07.PSS</v>
      </c>
      <c r="CF237" s="6" t="str" cm="1">
        <f t="array" aca="1" ref="CF237" ca="1">INDIRECT(ADDRESS(MATCH(LARGE(_xlfn._xlws.FILTER(CF7:CF233,CJ7:CJ233&gt;cr),4),CF7:CF233,0)+6,1))</f>
        <v>AU01.Jaccard</v>
      </c>
      <c r="CG237" s="6" t="str" cm="1">
        <f t="array" aca="1" ref="CG237" ca="1">INDIRECT(ADDRESS(MATCH(LARGE(_xlfn._xlws.FILTER(CG7:CG233,CJ7:CJ233&gt;cr),4),CG7:CG233,0)+6,1))</f>
        <v>AU06.PIP</v>
      </c>
      <c r="CH237" s="6" t="str" cm="1">
        <f t="array" aca="1" ref="CH237" ca="1">INDIRECT(ADDRESS(MATCH(LARGE(_xlfn._xlws.FILTER(CH7:CH233,CJ7:CJ233&gt;cr),4),CH7:CH233,0)+6,1))</f>
        <v>AU05.SRC</v>
      </c>
      <c r="CI237" s="6" t="str" cm="1">
        <f t="array" aca="1" ref="CI237" ca="1">INDIRECT(ADDRESS(MATCH(LARGE(_xlfn._xlws.FILTER(CI7:CI233,CJ7:CJ233&gt;cr),4),CI7:CI233,0)+6,1))</f>
        <v>AU04.MSD</v>
      </c>
      <c r="CJ237" s="6" t="str" cm="1">
        <f t="array" aca="1" ref="CJ237" ca="1">INDIRECT(ADDRESS(MATCH(LARGE(_xlfn._xlws.FILTER(CJ7:CJ233,CJ7:CJ233&gt;cr),4),CJ7:CJ233,0)+6,1))</f>
        <v>AU04.MSD</v>
      </c>
      <c r="CK237" s="6" t="str" cm="1">
        <f t="array" aca="1" ref="CK237" ca="1">INDIRECT(ADDRESS(MATCH(SMALL(_xlfn._xlws.FILTER(CK7:CK233,CJ7:CJ233&gt;cr),4),CK7:CK233,0)+6,1))</f>
        <v>AU03.Pearson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AU06.PIP</v>
      </c>
      <c r="CU237" s="6" t="str" cm="1">
        <f t="array" aca="1" ref="CU237" ca="1">INDIRECT(ADDRESS(MATCH(SMALL(_xlfn._xlws.FILTER(CU7:CU233,CZ7:CZ233&gt;cr),4),CU7:CU233,0)+6,1))</f>
        <v>AU06.PIP</v>
      </c>
      <c r="CV237" s="6" t="str" cm="1">
        <f t="array" aca="1" ref="CV237" ca="1">INDIRECT(ADDRESS(MATCH(LARGE(_xlfn._xlws.FILTER(CV7:CV233,CZ7:CZ233&gt;cr),4),CV7:CV233,0)+6,1))</f>
        <v>AU11.Feng</v>
      </c>
      <c r="CW237" s="6" t="str" cm="1">
        <f t="array" aca="1" ref="CW237" ca="1">INDIRECT(ADDRESS(MATCH(LARGE(_xlfn._xlws.FILTER(CW7:CW233,CZ7:CZ233&gt;cr),4),CW7:CW233,0)+6,1))</f>
        <v>AU01.Jaccard</v>
      </c>
      <c r="CX237" s="6" t="str" cm="1">
        <f t="array" aca="1" ref="CX237" ca="1">INDIRECT(ADDRESS(MATCH(LARGE(_xlfn._xlws.FILTER(CX7:CX233,CZ7:CZ233&gt;cr),4),CX7:CX233,0)+6,1))</f>
        <v>AU07.PSS</v>
      </c>
      <c r="CY237" s="6" t="str" cm="1">
        <f t="array" aca="1" ref="CY237" ca="1">INDIRECT(ADDRESS(MATCH(LARGE(_xlfn._xlws.FILTER(CY7:CY233,CZ7:CZ233&gt;cr),4),CY7:CY233,0)+6,1))</f>
        <v>AU02.Cosine</v>
      </c>
      <c r="CZ237" s="6" t="str" cm="1">
        <f t="array" aca="1" ref="CZ237" ca="1">INDIRECT(ADDRESS(MATCH(LARGE(_xlfn._xlws.FILTER(CZ7:CZ233,CZ7:CZ233&gt;cr),4),CZ7:CZ233,0)+6,1))</f>
        <v>AU09.MMD</v>
      </c>
      <c r="DA237" s="6" t="str" cm="1">
        <f t="array" aca="1" ref="DA237" ca="1">INDIRECT(ADDRESS(MATCH(SMALL(_xlfn._xlws.FILTER(DA7:DA233,CZ7:CZ233&gt;cr),4),DA7:DA233,0)+6,1))</f>
        <v>AU18.Entropy</v>
      </c>
      <c r="DB237" s="1" t="str" cm="1">
        <f t="array" aca="1" ref="DB237" ca="1">INDIRECT(ADDRESS(MATCH(SMALL(_xlfn._xlws.FILTER(DB7:DB233,DH7:DH233&gt;cr),4),DB7:DB233,0)+6,1))</f>
        <v>AU26.URP</v>
      </c>
      <c r="DC237" s="1" t="str" cm="1">
        <f t="array" aca="1" ref="DC237" ca="1">INDIRECT(ADDRESS(MATCH(SMALL(_xlfn._xlws.FILTER(DC7:DC233,DH7:DH233&gt;cr),4),DC7:DC233,0)+6,1))</f>
        <v>AU07.PSS</v>
      </c>
      <c r="DD237" s="1" t="str" cm="1">
        <f t="array" aca="1" ref="DD237" ca="1">INDIRECT(ADDRESS(MATCH(LARGE(_xlfn._xlws.FILTER(DD7:DD233,DH7:DH233&gt;cr),4),DD7:DD233,0)+6,1))</f>
        <v>AU04.MSD</v>
      </c>
      <c r="DE237" s="1" t="str" cm="1">
        <f t="array" aca="1" ref="DE237" ca="1">INDIRECT(ADDRESS(MATCH(LARGE(_xlfn._xlws.FILTER(DE7:DE233,DH7:DH233&gt;cr),4),DE7:DE233,0)+6,1))</f>
        <v>BU09.CjacMD</v>
      </c>
      <c r="DF237" s="1" t="str" cm="1">
        <f t="array" aca="1" ref="DF237" ca="1">INDIRECT(ADDRESS(MATCH(LARGE(_xlfn._xlws.FILTER(DF7:DF233,DH7:DH233&gt;cr),4),DF7:DF233,0)+6,1))</f>
        <v>AU23.RES</v>
      </c>
      <c r="DG237" s="1" t="str" cm="1">
        <f t="array" aca="1" ref="DG237" ca="1">INDIRECT(ADDRESS(MATCH(LARGE(_xlfn._xlws.FILTER(DG7:DG233,DH7:DH233&gt;cr),4),DG7:DG233,0)+6,1))</f>
        <v>BU14.HSMD</v>
      </c>
      <c r="DH237" s="1" t="str" cm="1">
        <f t="array" aca="1" ref="DH237" ca="1">INDIRECT(ADDRESS(MATCH(LARGE(_xlfn._xlws.FILTER(DH7:DH233,DH7:DH233&gt;cr),4),DH7:DH233,0)+6,1))</f>
        <v>AU08.BCF</v>
      </c>
      <c r="DI237" s="1" t="str" cm="1">
        <f t="array" aca="1" ref="DI237" ca="1">INDIRECT(ADDRESS(MATCH(SMALL(_xlfn._xlws.FILTER(DI7:DI233,DH7:DH233&gt;cr),4),DI7:DI233,0)+6,1))</f>
        <v>BU02.COD</v>
      </c>
      <c r="DJ237" s="6" t="str" cm="1">
        <f t="array" aca="1" ref="DJ237" ca="1">INDIRECT(ADDRESS(MATCH(SMALL(_xlfn._xlws.FILTER(DJ7:DJ233,DP7:DP233&gt;cr),4),DJ7:DJ233,0)+6,1))</f>
        <v>AU01.Jaccard</v>
      </c>
      <c r="DK237" s="6" t="str" cm="1">
        <f t="array" aca="1" ref="DK237" ca="1">INDIRECT(ADDRESS(MATCH(SMALL(_xlfn._xlws.FILTER(DK7:DK233,DP7:DP233&gt;cr),4),DK7:DK233,0)+6,1))</f>
        <v>AU01.Jaccard</v>
      </c>
      <c r="DL237" s="6" t="str" cm="1">
        <f t="array" aca="1" ref="DL237" ca="1">INDIRECT(ADDRESS(MATCH(LARGE(_xlfn._xlws.FILTER(DL7:DL233,DP7:DP233&gt;cr),4),DL7:DL233,0)+6,1))</f>
        <v>AU01.Jaccard</v>
      </c>
      <c r="DM237" s="6" t="str" cm="1">
        <f t="array" aca="1" ref="DM237" ca="1">INDIRECT(ADDRESS(MATCH(LARGE(_xlfn._xlws.FILTER(DM7:DM233,DP7:DP233&gt;cr),4),DM7:DM233,0)+6,1))</f>
        <v>AU05.SRC</v>
      </c>
      <c r="DN237" s="6" t="str" cm="1">
        <f t="array" aca="1" ref="DN237" ca="1">INDIRECT(ADDRESS(MATCH(LARGE(_xlfn._xlws.FILTER(DN7:DN233,DP7:DP233&gt;cr),4),DN7:DN233,0)+6,1))</f>
        <v>AU01.Jaccard</v>
      </c>
      <c r="DO237" s="6" t="str" cm="1">
        <f t="array" aca="1" ref="DO237" ca="1">INDIRECT(ADDRESS(MATCH(LARGE(_xlfn._xlws.FILTER(DO7:DO233,DP7:DP233&gt;cr),4),DO7:DO233,0)+6,1))</f>
        <v>AU05.SRC</v>
      </c>
      <c r="DP237" s="6" t="str" cm="1">
        <f t="array" aca="1" ref="DP237" ca="1">INDIRECT(ADDRESS(MATCH(LARGE(_xlfn._xlws.FILTER(DP7:DP233,DP7:DP233&gt;cr),4),DP7:DP233,0)+6,1))</f>
        <v>AU02.Cosine</v>
      </c>
      <c r="DQ237" s="6" t="str" cm="1">
        <f t="array" aca="1" ref="DQ237" ca="1">INDIRECT(ADDRESS(MATCH(SMALL(_xlfn._xlws.FILTER(DQ7:DQ233,DP7:DP233&gt;cr),4),DQ7:DQ233,0)+6,1))</f>
        <v>AU04.MSD</v>
      </c>
      <c r="DR237" s="1" t="e" cm="1" vm="1">
        <f t="array" aca="1" ref="DR237" ca="1">INDIRECT(ADDRESS(MATCH(SMALL(_xlfn._xlws.FILTER(DR7:DR233,DX7:DX233&gt;cr),4),DR7:DR233,0)+6,1))</f>
        <v>#VALUE!</v>
      </c>
      <c r="DS237" s="1" t="e" cm="1" vm="1">
        <f t="array" aca="1" ref="DS237" ca="1">INDIRECT(ADDRESS(MATCH(SMALL(_xlfn._xlws.FILTER(DS7:DS233,DX7:DX233&gt;cr),4),DS7:DS233,0)+6,1))</f>
        <v>#VALUE!</v>
      </c>
      <c r="DT237" s="1" t="e" cm="1" vm="1">
        <f t="array" aca="1" ref="DT237" ca="1">INDIRECT(ADDRESS(MATCH(LARGE(_xlfn._xlws.FILTER(DT7:DT233,DX7:DX233&gt;cr),4),DT7:DT233,0)+6,1))</f>
        <v>#VALUE!</v>
      </c>
      <c r="DU237" s="1" t="e" cm="1" vm="1">
        <f t="array" aca="1" ref="DU237" ca="1">INDIRECT(ADDRESS(MATCH(LARGE(_xlfn._xlws.FILTER(DU7:DU233,DX7:DX233&gt;cr),4),DU7:DU233,0)+6,1))</f>
        <v>#VALUE!</v>
      </c>
      <c r="DV237" s="1" t="e" cm="1" vm="1">
        <f t="array" aca="1" ref="DV237" ca="1">INDIRECT(ADDRESS(MATCH(LARGE(_xlfn._xlws.FILTER(DV7:DV233,DX7:DX233&gt;cr),4),DV7:DV233,0)+6,1))</f>
        <v>#VALUE!</v>
      </c>
      <c r="DW237" s="1" t="e" cm="1" vm="1">
        <f t="array" aca="1" ref="DW237" ca="1">INDIRECT(ADDRESS(MATCH(LARGE(_xlfn._xlws.FILTER(DW7:DW233,DX7:DX233&gt;cr),4),DW7:DW233,0)+6,1))</f>
        <v>#VALUE!</v>
      </c>
      <c r="DX237" s="1" t="e" cm="1" vm="1">
        <f t="array" aca="1" ref="DX237" ca="1">INDIRECT(ADDRESS(MATCH(LARGE(_xlfn._xlws.FILTER(DX7:DX233,DX7:DX233&gt;cr),4),DX7:DX233,0)+6,1))</f>
        <v>#VALUE!</v>
      </c>
      <c r="DY237" s="1" t="e" cm="1" vm="1">
        <f t="array" aca="1" ref="DY237" ca="1">INDIRECT(ADDRESS(MATCH(SMALL(_xlfn._xlws.FILTER(DY7:DY233,DX7:DX233&gt;cr),4),DY7:DY233,0)+6,1))</f>
        <v>#VALUE!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e" cm="1" vm="1">
        <f t="array" aca="1" ref="EH237" ca="1">INDIRECT(ADDRESS(MATCH(SMALL(_xlfn._xlws.FILTER(EH7:EH233,EN7:EN233&gt;cr),4),EH7:EH233,0)+6,1))</f>
        <v>#VALUE!</v>
      </c>
      <c r="EI237" s="1" t="e" cm="1" vm="1">
        <f t="array" aca="1" ref="EI237" ca="1">INDIRECT(ADDRESS(MATCH(SMALL(_xlfn._xlws.FILTER(EI7:EI233,EN7:EN233&gt;cr),4),EI7:EI233,0)+6,1))</f>
        <v>#VALUE!</v>
      </c>
      <c r="EJ237" s="1" t="e" cm="1" vm="1">
        <f t="array" aca="1" ref="EJ237" ca="1">INDIRECT(ADDRESS(MATCH(LARGE(_xlfn._xlws.FILTER(EJ7:EJ233,EN7:EN233&gt;cr),4),EJ7:EJ233,0)+6,1))</f>
        <v>#VALUE!</v>
      </c>
      <c r="EK237" s="1" t="e" cm="1" vm="1">
        <f t="array" aca="1" ref="EK237" ca="1">INDIRECT(ADDRESS(MATCH(LARGE(_xlfn._xlws.FILTER(EK7:EK233,EN7:EN233&gt;cr),4),EK7:EK233,0)+6,1))</f>
        <v>#VALUE!</v>
      </c>
      <c r="EL237" s="1" t="e" cm="1" vm="1">
        <f t="array" aca="1" ref="EL237" ca="1">INDIRECT(ADDRESS(MATCH(LARGE(_xlfn._xlws.FILTER(EL7:EL233,EN7:EN233&gt;cr),4),EL7:EL233,0)+6,1))</f>
        <v>#VALUE!</v>
      </c>
      <c r="EM237" s="1" t="e" cm="1" vm="1">
        <f t="array" aca="1" ref="EM237" ca="1">INDIRECT(ADDRESS(MATCH(LARGE(_xlfn._xlws.FILTER(EM7:EM233,EN7:EN233&gt;cr),4),EM7:EM233,0)+6,1))</f>
        <v>#VALUE!</v>
      </c>
      <c r="EN237" s="1" t="e" cm="1" vm="1">
        <f t="array" aca="1" ref="EN237" ca="1">INDIRECT(ADDRESS(MATCH(LARGE(_xlfn._xlws.FILTER(EN7:EN233,EN7:EN233&gt;cr),4),EN7:EN233,0)+6,1))</f>
        <v>#VALUE!</v>
      </c>
      <c r="EO237" s="1" t="e" cm="1" vm="1">
        <f t="array" aca="1" ref="EO237" ca="1">INDIRECT(ADDRESS(MATCH(SMALL(_xlfn._xlws.FILTER(EO7:EO233,EN7:EN233&gt;cr),4),EO7:EO233,0)+6,1))</f>
        <v>#VALUE!</v>
      </c>
      <c r="EP237" s="6" t="e" cm="1" vm="1">
        <f t="array" aca="1" ref="EP237" ca="1">INDIRECT(ADDRESS(MATCH(SMALL(_xlfn._xlws.FILTER(EP7:EP233,EV7:EV233&gt;cr),4),EP7:EP233,0)+6,1))</f>
        <v>#VALUE!</v>
      </c>
      <c r="EQ237" s="6" t="e" cm="1" vm="1">
        <f t="array" aca="1" ref="EQ237" ca="1">INDIRECT(ADDRESS(MATCH(SMALL(_xlfn._xlws.FILTER(EQ7:EQ233,EV7:EV233&gt;cr),4),EQ7:EQ233,0)+6,1))</f>
        <v>#VALUE!</v>
      </c>
      <c r="ER237" s="6" t="e" cm="1" vm="1">
        <f t="array" aca="1" ref="ER237" ca="1">INDIRECT(ADDRESS(MATCH(LARGE(_xlfn._xlws.FILTER(ER7:ER233,EV7:EV233&gt;cr),4),ER7:ER233,0)+6,1))</f>
        <v>#VALUE!</v>
      </c>
      <c r="ES237" s="6" t="e" cm="1" vm="1">
        <f t="array" aca="1" ref="ES237" ca="1">INDIRECT(ADDRESS(MATCH(LARGE(_xlfn._xlws.FILTER(ES7:ES233,EV7:EV233&gt;cr),4),ES7:ES233,0)+6,1))</f>
        <v>#VALUE!</v>
      </c>
      <c r="ET237" s="6" t="e" cm="1" vm="1">
        <f t="array" aca="1" ref="ET237" ca="1">INDIRECT(ADDRESS(MATCH(LARGE(_xlfn._xlws.FILTER(ET7:ET233,EV7:EV233&gt;cr),4),ET7:ET233,0)+6,1))</f>
        <v>#VALUE!</v>
      </c>
      <c r="EU237" s="6" t="e" cm="1" vm="1">
        <f t="array" aca="1" ref="EU237" ca="1">INDIRECT(ADDRESS(MATCH(LARGE(_xlfn._xlws.FILTER(EU7:EU233,EV7:EV233&gt;cr),4),EU7:EU233,0)+6,1))</f>
        <v>#VALUE!</v>
      </c>
      <c r="EV237" s="6" t="e" cm="1" vm="1">
        <f t="array" aca="1" ref="EV237" ca="1">INDIRECT(ADDRESS(MATCH(LARGE(_xlfn._xlws.FILTER(EV7:EV233,EV7:EV233&gt;cr),4),EV7:EV233,0)+6,1))</f>
        <v>#VALUE!</v>
      </c>
      <c r="EW237" s="6" t="e" cm="1" vm="1">
        <f t="array" aca="1" ref="EW237" ca="1">INDIRECT(ADDRESS(MATCH(SMALL(_xlfn._xlws.FILTER(EW7:EW233,EV7:EV233&gt;cr),4),EW7:EW233,0)+6,1))</f>
        <v>#VALUE!</v>
      </c>
      <c r="EX237" s="1" t="e" cm="1" vm="1">
        <f t="array" aca="1" ref="EX237" ca="1">INDIRECT(ADDRESS(MATCH(SMALL(_xlfn._xlws.FILTER(EX7:EX233,FD7:FD233&gt;cr),4),EX7:EX233,0)+6,1))</f>
        <v>#VALUE!</v>
      </c>
      <c r="EY237" s="1" t="e" cm="1" vm="1">
        <f t="array" aca="1" ref="EY237" ca="1">INDIRECT(ADDRESS(MATCH(SMALL(_xlfn._xlws.FILTER(EY7:EY233,FD7:FD233&gt;cr),4),EY7:EY233,0)+6,1))</f>
        <v>#VALUE!</v>
      </c>
      <c r="EZ237" s="1" t="e" cm="1" vm="1">
        <f t="array" aca="1" ref="EZ237" ca="1">INDIRECT(ADDRESS(MATCH(LARGE(_xlfn._xlws.FILTER(EZ7:EZ233,FD7:FD233&gt;cr),4),EZ7:EZ233,0)+6,1))</f>
        <v>#VALUE!</v>
      </c>
      <c r="FA237" s="1" t="e" cm="1" vm="1">
        <f t="array" aca="1" ref="FA237" ca="1">INDIRECT(ADDRESS(MATCH(LARGE(_xlfn._xlws.FILTER(FA7:FA233,FD7:FD233&gt;cr),4),FA7:FA233,0)+6,1))</f>
        <v>#VALUE!</v>
      </c>
      <c r="FB237" s="1" t="e" cm="1" vm="1">
        <f t="array" aca="1" ref="FB237" ca="1">INDIRECT(ADDRESS(MATCH(LARGE(_xlfn._xlws.FILTER(FB7:FB233,FD7:FD233&gt;cr),4),FB7:FB233,0)+6,1))</f>
        <v>#VALUE!</v>
      </c>
      <c r="FC237" s="1" t="e" cm="1" vm="1">
        <f t="array" aca="1" ref="FC237" ca="1">INDIRECT(ADDRESS(MATCH(LARGE(_xlfn._xlws.FILTER(FC7:FC233,FD7:FD233&gt;cr),4),FC7:FC233,0)+6,1))</f>
        <v>#VALUE!</v>
      </c>
      <c r="FD237" s="1" t="e" cm="1" vm="1">
        <f t="array" aca="1" ref="FD237" ca="1">INDIRECT(ADDRESS(MATCH(LARGE(_xlfn._xlws.FILTER(FD7:FD233,FD7:FD233&gt;cr),4),FD7:FD233,0)+6,1))</f>
        <v>#VALUE!</v>
      </c>
      <c r="FE237" s="1" t="e" cm="1" vm="1">
        <f t="array" aca="1" ref="FE237" ca="1">INDIRECT(ADDRESS(MATCH(SMALL(_xlfn._xlws.FILTER(FE7:FE233,FD7:FD233&gt;cr),4),FE7:FE233,0)+6,1))</f>
        <v>#VALUE!</v>
      </c>
      <c r="FF237" s="6" t="e" cm="1" vm="1">
        <f t="array" aca="1" ref="FF237" ca="1">INDIRECT(ADDRESS(MATCH(SMALL(_xlfn._xlws.FILTER(FF7:FF233,FL7:FL233&gt;cr),4),FF7:FF233,0)+6,1))</f>
        <v>#VALUE!</v>
      </c>
      <c r="FG237" s="6" t="e" cm="1" vm="1">
        <f t="array" aca="1" ref="FG237" ca="1">INDIRECT(ADDRESS(MATCH(SMALL(_xlfn._xlws.FILTER(FG7:FG233,FL7:FL233&gt;cr),4),FG7:FG233,0)+6,1))</f>
        <v>#VALUE!</v>
      </c>
      <c r="FH237" s="6" t="e" cm="1" vm="1">
        <f t="array" aca="1" ref="FH237" ca="1">INDIRECT(ADDRESS(MATCH(LARGE(_xlfn._xlws.FILTER(FH7:FH233,FL7:FL233&gt;cr),4),FH7:FH233,0)+6,1))</f>
        <v>#VALUE!</v>
      </c>
      <c r="FI237" s="6" t="e" cm="1" vm="1">
        <f t="array" aca="1" ref="FI237" ca="1">INDIRECT(ADDRESS(MATCH(LARGE(_xlfn._xlws.FILTER(FI7:FI233,FL7:FL233&gt;cr),4),FI7:FI233,0)+6,1))</f>
        <v>#VALUE!</v>
      </c>
      <c r="FJ237" s="6" t="e" cm="1" vm="1">
        <f t="array" aca="1" ref="FJ237" ca="1">INDIRECT(ADDRESS(MATCH(LARGE(_xlfn._xlws.FILTER(FJ7:FJ233,FL7:FL233&gt;cr),4),FJ7:FJ233,0)+6,1))</f>
        <v>#VALUE!</v>
      </c>
      <c r="FK237" s="6" t="e" cm="1" vm="1">
        <f t="array" aca="1" ref="FK237" ca="1">INDIRECT(ADDRESS(MATCH(LARGE(_xlfn._xlws.FILTER(FK7:FK233,FL7:FL233&gt;cr),4),FK7:FK233,0)+6,1))</f>
        <v>#VALUE!</v>
      </c>
      <c r="FL237" s="6" t="e" cm="1" vm="1">
        <f t="array" aca="1" ref="FL237" ca="1">INDIRECT(ADDRESS(MATCH(LARGE(_xlfn._xlws.FILTER(FL7:FL233,FL7:FL233&gt;cr),4),FL7:FL233,0)+6,1))</f>
        <v>#VALUE!</v>
      </c>
      <c r="FM237" s="6" t="e" cm="1" vm="1">
        <f t="array" aca="1" ref="FM237" ca="1">INDIRECT(ADDRESS(MATCH(SMALL(_xlfn._xlws.FILTER(FM7:FM233,FL7:FL233&gt;cr),4),FM7:FM233,0)+6,1))</f>
        <v>#VALUE!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 vm="1">
        <f t="array" aca="1" ref="FV237" ca="1">INDIRECT(ADDRESS(MATCH(SMALL(_xlfn._xlws.FILTER(FV7:FV233,GB7:GB233&gt;cr),4),FV7:FV233,0)+6,1))</f>
        <v>#VALUE!</v>
      </c>
      <c r="FW237" s="6" t="e" cm="1" vm="1">
        <f t="array" aca="1" ref="FW237" ca="1">INDIRECT(ADDRESS(MATCH(SMALL(_xlfn._xlws.FILTER(FW7:FW233,GB7:GB233&gt;cr),4),FW7:FW233,0)+6,1))</f>
        <v>#VALUE!</v>
      </c>
      <c r="FX237" s="6" t="e" cm="1" vm="1">
        <f t="array" aca="1" ref="FX237" ca="1">INDIRECT(ADDRESS(MATCH(LARGE(_xlfn._xlws.FILTER(FX7:FX233,GB7:GB233&gt;cr),4),FX7:FX233,0)+6,1))</f>
        <v>#VALUE!</v>
      </c>
      <c r="FY237" s="6" t="e" cm="1" vm="1">
        <f t="array" aca="1" ref="FY237" ca="1">INDIRECT(ADDRESS(MATCH(LARGE(_xlfn._xlws.FILTER(FY7:FY233,GB7:GB233&gt;cr),4),FY7:FY233,0)+6,1))</f>
        <v>#VALUE!</v>
      </c>
      <c r="FZ237" s="6" t="e" cm="1" vm="1">
        <f t="array" aca="1" ref="FZ237" ca="1">INDIRECT(ADDRESS(MATCH(LARGE(_xlfn._xlws.FILTER(FZ7:FZ233,GB7:GB233&gt;cr),4),FZ7:FZ233,0)+6,1))</f>
        <v>#VALUE!</v>
      </c>
      <c r="GA237" s="6" t="e" cm="1" vm="1">
        <f t="array" aca="1" ref="GA237" ca="1">INDIRECT(ADDRESS(MATCH(LARGE(_xlfn._xlws.FILTER(GA7:GA233,GB7:GB233&gt;cr),4),GA7:GA233,0)+6,1))</f>
        <v>#VALUE!</v>
      </c>
      <c r="GB237" s="6" t="e" cm="1" vm="1">
        <f t="array" aca="1" ref="GB237" ca="1">INDIRECT(ADDRESS(MATCH(LARGE(_xlfn._xlws.FILTER(GB7:GB233,GB7:GB233&gt;cr),4),GB7:GB233,0)+6,1))</f>
        <v>#VALUE!</v>
      </c>
      <c r="GC237" s="6" t="e" cm="1" vm="1">
        <f t="array" aca="1" ref="GC237" ca="1">INDIRECT(ADDRESS(MATCH(SMALL(_xlfn._xlws.FILTER(GC7:GC233,GB7:GB233&gt;cr),4),GC7:GC233,0)+6,1))</f>
        <v>#VALUE!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CI14.SMD.Pearson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BI22.ZSim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BI03.PearsonJ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AU09.MMD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BI01.PNCR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AI25.Coco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AI19.KL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CU14.SMD.EMX1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r=0.5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k=5, r=0.5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r=0.5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BU03.PearsonJ</v>
      </c>
      <c r="C238" s="6" t="str" cm="1">
        <f t="array" aca="1" ref="C238" ca="1">INDIRECT(ADDRESS(MATCH(SMALL(_xlfn._xlws.FILTER(C7:C233,H7:H233&gt;0.5),5),C7:C233,0)+6,1))</f>
        <v>AU20.OS</v>
      </c>
      <c r="D238" s="6" t="str" cm="1">
        <f t="array" aca="1" ref="D238" ca="1">INDIRECT(ADDRESS(MATCH(LARGE(_xlfn._xlws.FILTER(D7:D233,H7:H233&gt;0.5),5),D7:D233,0)+6,1))</f>
        <v>AI22.ESim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BI01.Dice</v>
      </c>
      <c r="J238" s="1" t="str" cm="1">
        <f t="array" aca="1" ref="J238" ca="1">INDIRECT(ADDRESS(MATCH(SMALL(_xlfn._xlws.FILTER(J7:J233,P7:P233&gt;cr),5),J7:J233,0)+6,1))</f>
        <v>AU20.OS</v>
      </c>
      <c r="K238" s="1" t="str" cm="1">
        <f t="array" aca="1" ref="K238" ca="1">INDIRECT(ADDRESS(MATCH(SMALL(_xlfn._xlws.FILTER(K7:K233,P7:P233&gt;cr),5),K7:K233,0)+6,1))</f>
        <v>AU20.OS</v>
      </c>
      <c r="L238" s="1" t="str" cm="1">
        <f t="array" aca="1" ref="L238" ca="1">INDIRECT(ADDRESS(MATCH(LARGE(_xlfn._xlws.FILTER(L7:L233,P7:P233&gt;cr),5),L7:L233,0)+6,1))</f>
        <v>BI01.RatingJaccard</v>
      </c>
      <c r="M238" s="1" t="str" cm="1">
        <f t="array" aca="1" ref="M238" ca="1">INDIRECT(ADDRESS(MATCH(LARGE(_xlfn._xlws.FILTER(M7:M233,P7:P233&gt;cr),5),M7:M233,0)+6,1))</f>
        <v>BU15.NNSMJ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AI01.Jaccard</v>
      </c>
      <c r="R238" s="6" t="str" cm="1">
        <f t="array" aca="1" ref="R238" ca="1">INDIRECT(ADDRESS(MATCH(SMALL(_xlfn._xlws.FILTER(R7:R233,X7:X233&gt;cr),5),R7:R233,0)+6,1))</f>
        <v>AU20.OS</v>
      </c>
      <c r="S238" s="6" t="str" cm="1">
        <f t="array" aca="1" ref="S238" ca="1">INDIRECT(ADDRESS(MATCH(SMALL(_xlfn._xlws.FILTER(S7:S233,X7:X233&gt;cr),5),S7:S233,0)+6,1))</f>
        <v>AU20.OS</v>
      </c>
      <c r="T238" s="6" t="str" cm="1">
        <f t="array" aca="1" ref="T238" ca="1">INDIRECT(ADDRESS(MATCH(LARGE(_xlfn._xlws.FILTER(T7:T233,X7:X233&gt;cr),5),T7:T233,0)+6,1))</f>
        <v>AI06.PIP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BI02.CosineJ</v>
      </c>
      <c r="Z238" s="1" t="str" cm="1">
        <f t="array" aca="1" ref="Z238" ca="1">INDIRECT(ADDRESS(MATCH(SMALL(_xlfn._xlws.FILTER(Z7:Z233,AF7:AF233&gt;cr),5),Z7:Z233,0)+6,1))</f>
        <v>BU03.PearsonJ</v>
      </c>
      <c r="AA238" s="1" t="str" cm="1">
        <f t="array" aca="1" ref="AA238" ca="1">INDIRECT(ADDRESS(MATCH(SMALL(_xlfn._xlws.FILTER(AA7:AA233,AF7:AF233&gt;cr),5),AA7:AA233,0)+6,1))</f>
        <v>BU03.PearsonJ</v>
      </c>
      <c r="AB238" s="1" t="str" cm="1">
        <f t="array" aca="1" ref="AB238" ca="1">INDIRECT(ADDRESS(MATCH(LARGE(_xlfn._xlws.FILTER(AB7:AB233,AF7:AF233&gt;cr),5),AB7:AB233,0)+6,1))</f>
        <v>AI12.Mu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AI04.MSD</v>
      </c>
      <c r="AE238" s="1" t="str" cm="1">
        <f t="array" aca="1" ref="AE238" ca="1">INDIRECT(ADDRESS(MATCH(LARGE(_xlfn._xlws.FILTER(AE7:AE233,AF7:AF233&gt;cr),5),AE7:AE233,0)+6,1))</f>
        <v>AU08.BCF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AI09.MMD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AU20.OS</v>
      </c>
      <c r="AQ238" s="1" t="str" cm="1">
        <f t="array" aca="1" ref="AQ238" ca="1">INDIRECT(ADDRESS(MATCH(SMALL(_xlfn._xlws.FILTER(AQ7:AQ233,AV7:AV233&gt;cr),5),AQ7:AQ233,0)+6,1))</f>
        <v>BU03.PearsonJ</v>
      </c>
      <c r="AR238" s="1" t="str" cm="1">
        <f t="array" aca="1" ref="AR238" ca="1">INDIRECT(ADDRESS(MATCH(LARGE(_xlfn._xlws.FILTER(AR7:AR233,AV7:AV233&gt;cr),5),AR7:AR233,0)+6,1))</f>
        <v>AI11.Feng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AI02.Cosine</v>
      </c>
      <c r="AU238" s="1" t="str" cm="1">
        <f t="array" aca="1" ref="AU238" ca="1">INDIRECT(ADDRESS(MATCH(LARGE(_xlfn._xlws.FILTER(AU7:AU233,AV7:AV233&gt;cr),5),AU7:AU233,0)+6,1))</f>
        <v>AU08.BCF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AI13.SMTP</v>
      </c>
      <c r="AX238" s="6" t="str" cm="1">
        <f t="array" aca="1" ref="AX238" ca="1">INDIRECT(ADDRESS(MATCH(SMALL(_xlfn._xlws.FILTER(AX7:AX233,BD7:BD233&gt;cr),5),AX7:AX233,0)+6,1))</f>
        <v>AI04.MSD</v>
      </c>
      <c r="AY238" s="6" t="str" cm="1">
        <f t="array" aca="1" ref="AY238" ca="1">INDIRECT(ADDRESS(MATCH(SMALL(_xlfn._xlws.FILTER(AY7:AY233,BD7:BD233&gt;cr),5),AY7:AY233,0)+6,1))</f>
        <v>AU20.OS</v>
      </c>
      <c r="AZ238" s="6" t="str" cm="1">
        <f t="array" aca="1" ref="AZ238" ca="1">INDIRECT(ADDRESS(MATCH(LARGE(_xlfn._xlws.FILTER(AZ7:AZ233,BD7:BD233&gt;cr),5),AZ7:AZ233,0)+6,1))</f>
        <v>AI14.SMD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AI08.BCF</v>
      </c>
      <c r="BC238" s="6" t="str" cm="1">
        <f t="array" aca="1" ref="BC238" ca="1">INDIRECT(ADDRESS(MATCH(LARGE(_xlfn._xlws.FILTER(BC7:BC233,BD7:BD233&gt;cr),5),BC7:BC233,0)+6,1))</f>
        <v>AI09.MMD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AI10.Triangle</v>
      </c>
      <c r="BF238" s="1" t="str" cm="1">
        <f t="array" aca="1" ref="BF238" ca="1">INDIRECT(ADDRESS(MATCH(SMALL(_xlfn._xlws.FILTER(BF7:BF233,BL7:BL233&gt;cr),5),BF7:BF233,0)+6,1))</f>
        <v>AI02.Cosine</v>
      </c>
      <c r="BG238" s="1" t="str" cm="1">
        <f t="array" aca="1" ref="BG238" ca="1">INDIRECT(ADDRESS(MATCH(SMALL(_xlfn._xlws.FILTER(BG7:BG233,BL7:BL233&gt;cr),5),BG7:BG233,0)+6,1))</f>
        <v>AI02.Cosine</v>
      </c>
      <c r="BH238" s="1" t="str" cm="1">
        <f t="array" aca="1" ref="BH238" ca="1">INDIRECT(ADDRESS(MATCH(LARGE(_xlfn._xlws.FILTER(BH7:BH233,BL7:BL233&gt;cr),5),BH7:BH233,0)+6,1))</f>
        <v>AI01.Jaccard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AU19.KL</v>
      </c>
      <c r="BK238" s="1" t="str" cm="1">
        <f t="array" aca="1" ref="BK238" ca="1">INDIRECT(ADDRESS(MATCH(LARGE(_xlfn._xlws.FILTER(BK7:BK233,BL7:BL233&gt;cr),5),BK7:BK233,0)+6,1))</f>
        <v>AI09.MMD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AI12.Mu</v>
      </c>
      <c r="BN238" s="6" t="str" cm="1">
        <f t="array" aca="1" ref="BN238" ca="1">INDIRECT(ADDRESS(MATCH(SMALL(_xlfn._xlws.FILTER(BN7:BN233,BT7:BT233&gt;cr),5),BN7:BN233,0)+6,1))</f>
        <v>AI06.PIP</v>
      </c>
      <c r="BO238" s="6" t="str" cm="1">
        <f t="array" aca="1" ref="BO238" ca="1">INDIRECT(ADDRESS(MATCH(SMALL(_xlfn._xlws.FILTER(BO7:BO233,BT7:BT233&gt;cr),5),BO7:BO233,0)+6,1))</f>
        <v>AI12.Mu</v>
      </c>
      <c r="BP238" s="6" t="str" cm="1">
        <f t="array" aca="1" ref="BP238" ca="1">INDIRECT(ADDRESS(MATCH(LARGE(_xlfn._xlws.FILTER(BP7:BP233,BT7:BT233&gt;cr),5),BP7:BP233,0)+6,1))</f>
        <v>AI04.MSD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AU25.Coco</v>
      </c>
      <c r="BS238" s="6" t="str" cm="1">
        <f t="array" aca="1" ref="BS238" ca="1">INDIRECT(ADDRESS(MATCH(LARGE(_xlfn._xlws.FILTER(BS7:BS233,BT7:BT233&gt;cr),5),BS7:BS233,0)+6,1))</f>
        <v>AI09.MMD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AI02.Cosine</v>
      </c>
      <c r="BV238" s="1" t="str" cm="1">
        <f t="array" aca="1" ref="BV238" ca="1">INDIRECT(ADDRESS(MATCH(SMALL(_xlfn._xlws.FILTER(BV7:BV233,CB7:CB233&gt;cr),5),BV7:BV233,0)+6,1))</f>
        <v>AU01.Jaccard</v>
      </c>
      <c r="BW238" s="1" t="str" cm="1">
        <f t="array" aca="1" ref="BW238" ca="1">INDIRECT(ADDRESS(MATCH(SMALL(_xlfn._xlws.FILTER(BW7:BW233,CB7:CB233&gt;cr),5),BW7:BW233,0)+6,1))</f>
        <v>AU01.Jaccard</v>
      </c>
      <c r="BX238" s="1" t="str" cm="1">
        <f t="array" aca="1" ref="BX238" ca="1">INDIRECT(ADDRESS(MATCH(LARGE(_xlfn._xlws.FILTER(BX7:BX233,CB7:CB233&gt;cr),5),BX7:BX233,0)+6,1))</f>
        <v>AU01.Jaccard</v>
      </c>
      <c r="BY238" s="1" t="str" cm="1">
        <f t="array" aca="1" ref="BY238" ca="1">INDIRECT(ADDRESS(MATCH(LARGE(_xlfn._xlws.FILTER(BY7:BY233,CB7:CB233&gt;cr),5),BY7:BY233,0)+6,1))</f>
        <v>AU06.PIP</v>
      </c>
      <c r="BZ238" s="1" t="str" cm="1">
        <f t="array" aca="1" ref="BZ238" ca="1">INDIRECT(ADDRESS(MATCH(LARGE(_xlfn._xlws.FILTER(BZ7:BZ233,CB7:CB233&gt;cr),5),BZ7:BZ233,0)+6,1))</f>
        <v>AU01.Jaccard</v>
      </c>
      <c r="CA238" s="1" t="str" cm="1">
        <f t="array" aca="1" ref="CA238" ca="1">INDIRECT(ADDRESS(MATCH(LARGE(_xlfn._xlws.FILTER(CA7:CA233,CB7:CB233&gt;cr),5),CA7:CA233,0)+6,1))</f>
        <v>AU02.Cosine</v>
      </c>
      <c r="CB238" s="1" t="str" cm="1">
        <f t="array" aca="1" ref="CB238" ca="1">INDIRECT(ADDRESS(MATCH(LARGE(_xlfn._xlws.FILTER(CB7:CB233,CB7:CB233&gt;cr),5),CB7:CB233,0)+6,1))</f>
        <v>AU01.Jaccard</v>
      </c>
      <c r="CC238" s="1" t="str" cm="1">
        <f t="array" aca="1" ref="CC238" ca="1">INDIRECT(ADDRESS(MATCH(SMALL(_xlfn._xlws.FILTER(CC7:CC233,CB7:CB233&gt;cr),5),CC7:CC233,0)+6,1))</f>
        <v>AU01.Jaccard</v>
      </c>
      <c r="CD238" s="6" t="str" cm="1">
        <f t="array" aca="1" ref="CD238" ca="1">INDIRECT(ADDRESS(MATCH(SMALL(_xlfn._xlws.FILTER(CD7:CD233,CJ7:CJ233&gt;cr),5),CD7:CD233,0)+6,1))</f>
        <v>AU04.MSD</v>
      </c>
      <c r="CE238" s="6" t="str" cm="1">
        <f t="array" aca="1" ref="CE238" ca="1">INDIRECT(ADDRESS(MATCH(SMALL(_xlfn._xlws.FILTER(CE7:CE233,CJ7:CJ233&gt;cr),5),CE7:CE233,0)+6,1))</f>
        <v>AU04.MSD</v>
      </c>
      <c r="CF238" s="6" t="str" cm="1">
        <f t="array" aca="1" ref="CF238" ca="1">INDIRECT(ADDRESS(MATCH(LARGE(_xlfn._xlws.FILTER(CF7:CF233,CJ7:CJ233&gt;cr),5),CF7:CF233,0)+6,1))</f>
        <v>AU04.MSD</v>
      </c>
      <c r="CG238" s="6" t="str" cm="1">
        <f t="array" aca="1" ref="CG238" ca="1">INDIRECT(ADDRESS(MATCH(LARGE(_xlfn._xlws.FILTER(CG7:CG233,CJ7:CJ233&gt;cr),5),CG7:CG233,0)+6,1))</f>
        <v>AU05.SRC</v>
      </c>
      <c r="CH238" s="6" t="str" cm="1">
        <f t="array" aca="1" ref="CH238" ca="1">INDIRECT(ADDRESS(MATCH(LARGE(_xlfn._xlws.FILTER(CH7:CH233,CJ7:CJ233&gt;cr),5),CH7:CH233,0)+6,1))</f>
        <v>AU01.Jaccard</v>
      </c>
      <c r="CI238" s="6" t="str" cm="1">
        <f t="array" aca="1" ref="CI238" ca="1">INDIRECT(ADDRESS(MATCH(LARGE(_xlfn._xlws.FILTER(CI7:CI233,CJ7:CJ233&gt;cr),5),CI7:CI233,0)+6,1))</f>
        <v>AU05.SRC</v>
      </c>
      <c r="CJ238" s="6" t="str" cm="1">
        <f t="array" aca="1" ref="CJ238" ca="1">INDIRECT(ADDRESS(MATCH(LARGE(_xlfn._xlws.FILTER(CJ7:CJ233,CJ7:CJ233&gt;cr),5),CJ7:CJ233,0)+6,1))</f>
        <v>AU02.Cosine</v>
      </c>
      <c r="CK238" s="6" t="str" cm="1">
        <f t="array" aca="1" ref="CK238" ca="1">INDIRECT(ADDRESS(MATCH(SMALL(_xlfn._xlws.FILTER(CK7:CK233,CJ7:CJ233&gt;cr),5),CK7:CK233,0)+6,1))</f>
        <v>AU04.MSD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AU15.NNSM</v>
      </c>
      <c r="CU238" s="6" t="str" cm="1">
        <f t="array" aca="1" ref="CU238" ca="1">INDIRECT(ADDRESS(MATCH(SMALL(_xlfn._xlws.FILTER(CU7:CU233,CZ7:CZ233&gt;cr),5),CU7:CU233,0)+6,1))</f>
        <v>AU07.PSS</v>
      </c>
      <c r="CV238" s="6" t="str" cm="1">
        <f t="array" aca="1" ref="CV238" ca="1">INDIRECT(ADDRESS(MATCH(LARGE(_xlfn._xlws.FILTER(CV7:CV233,CZ7:CZ233&gt;cr),5),CV7:CV233,0)+6,1))</f>
        <v>AU16.TA</v>
      </c>
      <c r="CW238" s="6" t="str" cm="1">
        <f t="array" aca="1" ref="CW238" ca="1">INDIRECT(ADDRESS(MATCH(LARGE(_xlfn._xlws.FILTER(CW7:CW233,CZ7:CZ233&gt;cr),5),CW7:CW233,0)+6,1))</f>
        <v>AU11.Feng</v>
      </c>
      <c r="CX238" s="6" t="str" cm="1">
        <f t="array" aca="1" ref="CX238" ca="1">INDIRECT(ADDRESS(MATCH(LARGE(_xlfn._xlws.FILTER(CX7:CX233,CZ7:CZ233&gt;cr),5),CX7:CX233,0)+6,1))</f>
        <v>AU06.PIP</v>
      </c>
      <c r="CY238" s="6" t="str" cm="1">
        <f t="array" aca="1" ref="CY238" ca="1">INDIRECT(ADDRESS(MATCH(LARGE(_xlfn._xlws.FILTER(CY7:CY233,CZ7:CZ233&gt;cr),5),CY7:CY233,0)+6,1))</f>
        <v>AU17.RA</v>
      </c>
      <c r="CZ238" s="6" t="str" cm="1">
        <f t="array" aca="1" ref="CZ238" ca="1">INDIRECT(ADDRESS(MATCH(LARGE(_xlfn._xlws.FILTER(CZ7:CZ233,CZ7:CZ233&gt;cr),5),CZ7:CZ233,0)+6,1))</f>
        <v>AU06.PIP</v>
      </c>
      <c r="DA238" s="6" t="str" cm="1">
        <f t="array" aca="1" ref="DA238" ca="1">INDIRECT(ADDRESS(MATCH(SMALL(_xlfn._xlws.FILTER(DA7:DA233,CZ7:CZ233&gt;cr),5),DA7:DA233,0)+6,1))</f>
        <v>AU03.Pearson</v>
      </c>
      <c r="DB238" s="1" t="str" cm="1">
        <f t="array" aca="1" ref="DB238" ca="1">INDIRECT(ADDRESS(MATCH(SMALL(_xlfn._xlws.FILTER(DB7:DB233,DH7:DH233&gt;cr),5),DB7:DB233,0)+6,1))</f>
        <v>AU10.Triangle</v>
      </c>
      <c r="DC238" s="1" t="str" cm="1">
        <f t="array" aca="1" ref="DC238" ca="1">INDIRECT(ADDRESS(MATCH(SMALL(_xlfn._xlws.FILTER(DC7:DC233,DH7:DH233&gt;cr),5),DC7:DC233,0)+6,1))</f>
        <v>AU07.PSS</v>
      </c>
      <c r="DD238" s="1" t="str" cm="1">
        <f t="array" aca="1" ref="DD238" ca="1">INDIRECT(ADDRESS(MATCH(LARGE(_xlfn._xlws.FILTER(DD7:DD233,DH7:DH233&gt;cr),5),DD7:DD233,0)+6,1))</f>
        <v>AU10.Triangle</v>
      </c>
      <c r="DE238" s="1" t="str" cm="1">
        <f t="array" aca="1" ref="DE238" ca="1">INDIRECT(ADDRESS(MATCH(LARGE(_xlfn._xlws.FILTER(DE7:DE233,DH7:DH233&gt;cr),5),DE7:DE233,0)+6,1))</f>
        <v>BU04.MSDJ</v>
      </c>
      <c r="DF238" s="1" t="str" cm="1">
        <f t="array" aca="1" ref="DF238" ca="1">INDIRECT(ADDRESS(MATCH(LARGE(_xlfn._xlws.FILTER(DF7:DF233,DH7:DH233&gt;cr),5),DF7:DF233,0)+6,1))</f>
        <v>BU02.COD</v>
      </c>
      <c r="DG238" s="1" t="str" cm="1">
        <f t="array" aca="1" ref="DG238" ca="1">INDIRECT(ADDRESS(MATCH(LARGE(_xlfn._xlws.FILTER(DG7:DG233,DH7:DH233&gt;cr),5),DG7:DG233,0)+6,1))</f>
        <v>AU19.KL</v>
      </c>
      <c r="DH238" s="1" t="str" cm="1">
        <f t="array" aca="1" ref="DH238" ca="1">INDIRECT(ADDRESS(MATCH(LARGE(_xlfn._xlws.FILTER(DH7:DH233,DH7:DH233&gt;cr),5),DH7:DH233,0)+6,1))</f>
        <v>BU08.BCFJ</v>
      </c>
      <c r="DI238" s="1" t="str" cm="1">
        <f t="array" aca="1" ref="DI238" ca="1">INDIRECT(ADDRESS(MATCH(SMALL(_xlfn._xlws.FILTER(DI7:DI233,DH7:DH233&gt;cr),5),DI7:DI233,0)+6,1))</f>
        <v>BU02.CosineJ</v>
      </c>
      <c r="DJ238" s="6" t="str" cm="1">
        <f t="array" aca="1" ref="DJ238" ca="1">INDIRECT(ADDRESS(MATCH(SMALL(_xlfn._xlws.FILTER(DJ7:DJ233,DP7:DP233&gt;cr),5),DJ7:DJ233,0)+6,1))</f>
        <v>AU04.MSD</v>
      </c>
      <c r="DK238" s="6" t="str" cm="1">
        <f t="array" aca="1" ref="DK238" ca="1">INDIRECT(ADDRESS(MATCH(SMALL(_xlfn._xlws.FILTER(DK7:DK233,DP7:DP233&gt;cr),5),DK7:DK233,0)+6,1))</f>
        <v>AU04.MSD</v>
      </c>
      <c r="DL238" s="6" t="str" cm="1">
        <f t="array" aca="1" ref="DL238" ca="1">INDIRECT(ADDRESS(MATCH(LARGE(_xlfn._xlws.FILTER(DL7:DL233,DP7:DP233&gt;cr),5),DL7:DL233,0)+6,1))</f>
        <v>AU03.Pearson</v>
      </c>
      <c r="DM238" s="6" t="str" cm="1">
        <f t="array" aca="1" ref="DM238" ca="1">INDIRECT(ADDRESS(MATCH(LARGE(_xlfn._xlws.FILTER(DM7:DM233,DP7:DP233&gt;cr),5),DM7:DM233,0)+6,1))</f>
        <v>AU04.MSD</v>
      </c>
      <c r="DN238" s="6" t="str" cm="1">
        <f t="array" aca="1" ref="DN238" ca="1">INDIRECT(ADDRESS(MATCH(LARGE(_xlfn._xlws.FILTER(DN7:DN233,DP7:DP233&gt;cr),5),DN7:DN233,0)+6,1))</f>
        <v>AU03.Pearson</v>
      </c>
      <c r="DO238" s="6" t="str" cm="1">
        <f t="array" aca="1" ref="DO238" ca="1">INDIRECT(ADDRESS(MATCH(LARGE(_xlfn._xlws.FILTER(DO7:DO233,DP7:DP233&gt;cr),5),DO7:DO233,0)+6,1))</f>
        <v>AU06.PIP</v>
      </c>
      <c r="DP238" s="6" t="str" cm="1">
        <f t="array" aca="1" ref="DP238" ca="1">INDIRECT(ADDRESS(MATCH(LARGE(_xlfn._xlws.FILTER(DP7:DP233,DP7:DP233&gt;cr),5),DP7:DP233,0)+6,1))</f>
        <v>AU01.Jaccard</v>
      </c>
      <c r="DQ238" s="6" t="str" cm="1">
        <f t="array" aca="1" ref="DQ238" ca="1">INDIRECT(ADDRESS(MATCH(SMALL(_xlfn._xlws.FILTER(DQ7:DQ233,DP7:DP233&gt;cr),5),DQ7:DQ233,0)+6,1))</f>
        <v>AU07.PSS</v>
      </c>
      <c r="DR238" s="1" t="e" cm="1" vm="1">
        <f t="array" aca="1" ref="DR238" ca="1">INDIRECT(ADDRESS(MATCH(SMALL(_xlfn._xlws.FILTER(DR7:DR233,DX7:DX233&gt;cr),5),DR7:DR233,0)+6,1))</f>
        <v>#VALUE!</v>
      </c>
      <c r="DS238" s="1" t="e" cm="1" vm="1">
        <f t="array" aca="1" ref="DS238" ca="1">INDIRECT(ADDRESS(MATCH(SMALL(_xlfn._xlws.FILTER(DS7:DS233,DX7:DX233&gt;cr),5),DS7:DS233,0)+6,1))</f>
        <v>#VALUE!</v>
      </c>
      <c r="DT238" s="1" t="e" cm="1" vm="1">
        <f t="array" aca="1" ref="DT238" ca="1">INDIRECT(ADDRESS(MATCH(LARGE(_xlfn._xlws.FILTER(DT7:DT233,DX7:DX233&gt;cr),5),DT7:DT233,0)+6,1))</f>
        <v>#VALUE!</v>
      </c>
      <c r="DU238" s="1" t="e" cm="1" vm="1">
        <f t="array" aca="1" ref="DU238" ca="1">INDIRECT(ADDRESS(MATCH(LARGE(_xlfn._xlws.FILTER(DU7:DU233,DX7:DX233&gt;cr),5),DU7:DU233,0)+6,1))</f>
        <v>#VALUE!</v>
      </c>
      <c r="DV238" s="1" t="e" cm="1" vm="1">
        <f t="array" aca="1" ref="DV238" ca="1">INDIRECT(ADDRESS(MATCH(LARGE(_xlfn._xlws.FILTER(DV7:DV233,DX7:DX233&gt;cr),5),DV7:DV233,0)+6,1))</f>
        <v>#VALUE!</v>
      </c>
      <c r="DW238" s="1" t="e" cm="1" vm="1">
        <f t="array" aca="1" ref="DW238" ca="1">INDIRECT(ADDRESS(MATCH(LARGE(_xlfn._xlws.FILTER(DW7:DW233,DX7:DX233&gt;cr),5),DW7:DW233,0)+6,1))</f>
        <v>#VALUE!</v>
      </c>
      <c r="DX238" s="1" t="e" cm="1" vm="1">
        <f t="array" aca="1" ref="DX238" ca="1">INDIRECT(ADDRESS(MATCH(LARGE(_xlfn._xlws.FILTER(DX7:DX233,DX7:DX233&gt;cr),5),DX7:DX233,0)+6,1))</f>
        <v>#VALUE!</v>
      </c>
      <c r="DY238" s="1" t="e" cm="1" vm="1">
        <f t="array" aca="1" ref="DY238" ca="1">INDIRECT(ADDRESS(MATCH(SMALL(_xlfn._xlws.FILTER(DY7:DY233,DX7:DX233&gt;cr),5),DY7:DY233,0)+6,1))</f>
        <v>#VALUE!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e" cm="1" vm="1">
        <f t="array" aca="1" ref="EH238" ca="1">INDIRECT(ADDRESS(MATCH(SMALL(_xlfn._xlws.FILTER(EH7:EH233,EN7:EN233&gt;cr),5),EH7:EH233,0)+6,1))</f>
        <v>#VALUE!</v>
      </c>
      <c r="EI238" s="1" t="e" cm="1" vm="1">
        <f t="array" aca="1" ref="EI238" ca="1">INDIRECT(ADDRESS(MATCH(SMALL(_xlfn._xlws.FILTER(EI7:EI233,EN7:EN233&gt;cr),5),EI7:EI233,0)+6,1))</f>
        <v>#VALUE!</v>
      </c>
      <c r="EJ238" s="1" t="e" cm="1" vm="1">
        <f t="array" aca="1" ref="EJ238" ca="1">INDIRECT(ADDRESS(MATCH(LARGE(_xlfn._xlws.FILTER(EJ7:EJ233,EN7:EN233&gt;cr),5),EJ7:EJ233,0)+6,1))</f>
        <v>#VALUE!</v>
      </c>
      <c r="EK238" s="1" t="e" cm="1" vm="1">
        <f t="array" aca="1" ref="EK238" ca="1">INDIRECT(ADDRESS(MATCH(LARGE(_xlfn._xlws.FILTER(EK7:EK233,EN7:EN233&gt;cr),5),EK7:EK233,0)+6,1))</f>
        <v>#VALUE!</v>
      </c>
      <c r="EL238" s="1" t="e" cm="1" vm="1">
        <f t="array" aca="1" ref="EL238" ca="1">INDIRECT(ADDRESS(MATCH(LARGE(_xlfn._xlws.FILTER(EL7:EL233,EN7:EN233&gt;cr),5),EL7:EL233,0)+6,1))</f>
        <v>#VALUE!</v>
      </c>
      <c r="EM238" s="1" t="e" cm="1" vm="1">
        <f t="array" aca="1" ref="EM238" ca="1">INDIRECT(ADDRESS(MATCH(LARGE(_xlfn._xlws.FILTER(EM7:EM233,EN7:EN233&gt;cr),5),EM7:EM233,0)+6,1))</f>
        <v>#VALUE!</v>
      </c>
      <c r="EN238" s="1" t="e" cm="1" vm="1">
        <f t="array" aca="1" ref="EN238" ca="1">INDIRECT(ADDRESS(MATCH(LARGE(_xlfn._xlws.FILTER(EN7:EN233,EN7:EN233&gt;cr),5),EN7:EN233,0)+6,1))</f>
        <v>#VALUE!</v>
      </c>
      <c r="EO238" s="1" t="e" cm="1" vm="1">
        <f t="array" aca="1" ref="EO238" ca="1">INDIRECT(ADDRESS(MATCH(SMALL(_xlfn._xlws.FILTER(EO7:EO233,EN7:EN233&gt;cr),5),EO7:EO233,0)+6,1))</f>
        <v>#VALUE!</v>
      </c>
      <c r="EP238" s="6" t="e" cm="1" vm="1">
        <f t="array" aca="1" ref="EP238" ca="1">INDIRECT(ADDRESS(MATCH(SMALL(_xlfn._xlws.FILTER(EP7:EP233,EV7:EV233&gt;cr),5),EP7:EP233,0)+6,1))</f>
        <v>#VALUE!</v>
      </c>
      <c r="EQ238" s="6" t="e" cm="1" vm="1">
        <f t="array" aca="1" ref="EQ238" ca="1">INDIRECT(ADDRESS(MATCH(SMALL(_xlfn._xlws.FILTER(EQ7:EQ233,EV7:EV233&gt;cr),5),EQ7:EQ233,0)+6,1))</f>
        <v>#VALUE!</v>
      </c>
      <c r="ER238" s="6" t="e" cm="1" vm="1">
        <f t="array" aca="1" ref="ER238" ca="1">INDIRECT(ADDRESS(MATCH(LARGE(_xlfn._xlws.FILTER(ER7:ER233,EV7:EV233&gt;cr),5),ER7:ER233,0)+6,1))</f>
        <v>#VALUE!</v>
      </c>
      <c r="ES238" s="6" t="e" cm="1" vm="1">
        <f t="array" aca="1" ref="ES238" ca="1">INDIRECT(ADDRESS(MATCH(LARGE(_xlfn._xlws.FILTER(ES7:ES233,EV7:EV233&gt;cr),5),ES7:ES233,0)+6,1))</f>
        <v>#VALUE!</v>
      </c>
      <c r="ET238" s="6" t="e" cm="1" vm="1">
        <f t="array" aca="1" ref="ET238" ca="1">INDIRECT(ADDRESS(MATCH(LARGE(_xlfn._xlws.FILTER(ET7:ET233,EV7:EV233&gt;cr),5),ET7:ET233,0)+6,1))</f>
        <v>#VALUE!</v>
      </c>
      <c r="EU238" s="6" t="e" cm="1" vm="1">
        <f t="array" aca="1" ref="EU238" ca="1">INDIRECT(ADDRESS(MATCH(LARGE(_xlfn._xlws.FILTER(EU7:EU233,EV7:EV233&gt;cr),5),EU7:EU233,0)+6,1))</f>
        <v>#VALUE!</v>
      </c>
      <c r="EV238" s="6" t="e" cm="1" vm="1">
        <f t="array" aca="1" ref="EV238" ca="1">INDIRECT(ADDRESS(MATCH(LARGE(_xlfn._xlws.FILTER(EV7:EV233,EV7:EV233&gt;cr),5),EV7:EV233,0)+6,1))</f>
        <v>#VALUE!</v>
      </c>
      <c r="EW238" s="6" t="e" cm="1" vm="1">
        <f t="array" aca="1" ref="EW238" ca="1">INDIRECT(ADDRESS(MATCH(SMALL(_xlfn._xlws.FILTER(EW7:EW233,EV7:EV233&gt;cr),5),EW7:EW233,0)+6,1))</f>
        <v>#VALUE!</v>
      </c>
      <c r="EX238" s="1" t="e" cm="1" vm="1">
        <f t="array" aca="1" ref="EX238" ca="1">INDIRECT(ADDRESS(MATCH(SMALL(_xlfn._xlws.FILTER(EX7:EX233,FD7:FD233&gt;cr),5),EX7:EX233,0)+6,1))</f>
        <v>#VALUE!</v>
      </c>
      <c r="EY238" s="1" t="e" cm="1" vm="1">
        <f t="array" aca="1" ref="EY238" ca="1">INDIRECT(ADDRESS(MATCH(SMALL(_xlfn._xlws.FILTER(EY7:EY233,FD7:FD233&gt;cr),5),EY7:EY233,0)+6,1))</f>
        <v>#VALUE!</v>
      </c>
      <c r="EZ238" s="1" t="e" cm="1" vm="1">
        <f t="array" aca="1" ref="EZ238" ca="1">INDIRECT(ADDRESS(MATCH(LARGE(_xlfn._xlws.FILTER(EZ7:EZ233,FD7:FD233&gt;cr),5),EZ7:EZ233,0)+6,1))</f>
        <v>#VALUE!</v>
      </c>
      <c r="FA238" s="1" t="e" cm="1" vm="1">
        <f t="array" aca="1" ref="FA238" ca="1">INDIRECT(ADDRESS(MATCH(LARGE(_xlfn._xlws.FILTER(FA7:FA233,FD7:FD233&gt;cr),5),FA7:FA233,0)+6,1))</f>
        <v>#VALUE!</v>
      </c>
      <c r="FB238" s="1" t="e" cm="1" vm="1">
        <f t="array" aca="1" ref="FB238" ca="1">INDIRECT(ADDRESS(MATCH(LARGE(_xlfn._xlws.FILTER(FB7:FB233,FD7:FD233&gt;cr),5),FB7:FB233,0)+6,1))</f>
        <v>#VALUE!</v>
      </c>
      <c r="FC238" s="1" t="e" cm="1" vm="1">
        <f t="array" aca="1" ref="FC238" ca="1">INDIRECT(ADDRESS(MATCH(LARGE(_xlfn._xlws.FILTER(FC7:FC233,FD7:FD233&gt;cr),5),FC7:FC233,0)+6,1))</f>
        <v>#VALUE!</v>
      </c>
      <c r="FD238" s="1" t="e" cm="1" vm="1">
        <f t="array" aca="1" ref="FD238" ca="1">INDIRECT(ADDRESS(MATCH(LARGE(_xlfn._xlws.FILTER(FD7:FD233,FD7:FD233&gt;cr),5),FD7:FD233,0)+6,1))</f>
        <v>#VALUE!</v>
      </c>
      <c r="FE238" s="1" t="e" cm="1" vm="1">
        <f t="array" aca="1" ref="FE238" ca="1">INDIRECT(ADDRESS(MATCH(SMALL(_xlfn._xlws.FILTER(FE7:FE233,FD7:FD233&gt;cr),5),FE7:FE233,0)+6,1))</f>
        <v>#VALUE!</v>
      </c>
      <c r="FF238" s="6" t="e" cm="1" vm="1">
        <f t="array" aca="1" ref="FF238" ca="1">INDIRECT(ADDRESS(MATCH(SMALL(_xlfn._xlws.FILTER(FF7:FF233,FL7:FL233&gt;cr),5),FF7:FF233,0)+6,1))</f>
        <v>#VALUE!</v>
      </c>
      <c r="FG238" s="6" t="e" cm="1" vm="1">
        <f t="array" aca="1" ref="FG238" ca="1">INDIRECT(ADDRESS(MATCH(SMALL(_xlfn._xlws.FILTER(FG7:FG233,FL7:FL233&gt;cr),5),FG7:FG233,0)+6,1))</f>
        <v>#VALUE!</v>
      </c>
      <c r="FH238" s="6" t="e" cm="1" vm="1">
        <f t="array" aca="1" ref="FH238" ca="1">INDIRECT(ADDRESS(MATCH(LARGE(_xlfn._xlws.FILTER(FH7:FH233,FL7:FL233&gt;cr),5),FH7:FH233,0)+6,1))</f>
        <v>#VALUE!</v>
      </c>
      <c r="FI238" s="6" t="e" cm="1" vm="1">
        <f t="array" aca="1" ref="FI238" ca="1">INDIRECT(ADDRESS(MATCH(LARGE(_xlfn._xlws.FILTER(FI7:FI233,FL7:FL233&gt;cr),5),FI7:FI233,0)+6,1))</f>
        <v>#VALUE!</v>
      </c>
      <c r="FJ238" s="6" t="e" cm="1" vm="1">
        <f t="array" aca="1" ref="FJ238" ca="1">INDIRECT(ADDRESS(MATCH(LARGE(_xlfn._xlws.FILTER(FJ7:FJ233,FL7:FL233&gt;cr),5),FJ7:FJ233,0)+6,1))</f>
        <v>#VALUE!</v>
      </c>
      <c r="FK238" s="6" t="e" cm="1" vm="1">
        <f t="array" aca="1" ref="FK238" ca="1">INDIRECT(ADDRESS(MATCH(LARGE(_xlfn._xlws.FILTER(FK7:FK233,FL7:FL233&gt;cr),5),FK7:FK233,0)+6,1))</f>
        <v>#VALUE!</v>
      </c>
      <c r="FL238" s="6" t="e" cm="1" vm="1">
        <f t="array" aca="1" ref="FL238" ca="1">INDIRECT(ADDRESS(MATCH(LARGE(_xlfn._xlws.FILTER(FL7:FL233,FL7:FL233&gt;cr),5),FL7:FL233,0)+6,1))</f>
        <v>#VALUE!</v>
      </c>
      <c r="FM238" s="6" t="e" cm="1" vm="1">
        <f t="array" aca="1" ref="FM238" ca="1">INDIRECT(ADDRESS(MATCH(SMALL(_xlfn._xlws.FILTER(FM7:FM233,FL7:FL233&gt;cr),5),FM7:FM233,0)+6,1))</f>
        <v>#VALUE!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 vm="1">
        <f t="array" aca="1" ref="FV238" ca="1">INDIRECT(ADDRESS(MATCH(SMALL(_xlfn._xlws.FILTER(FV7:FV233,GB7:GB233&gt;cr),5),FV7:FV233,0)+6,1))</f>
        <v>#VALUE!</v>
      </c>
      <c r="FW238" s="6" t="e" cm="1" vm="1">
        <f t="array" aca="1" ref="FW238" ca="1">INDIRECT(ADDRESS(MATCH(SMALL(_xlfn._xlws.FILTER(FW7:FW233,GB7:GB233&gt;cr),5),FW7:FW233,0)+6,1))</f>
        <v>#VALUE!</v>
      </c>
      <c r="FX238" s="6" t="e" cm="1" vm="1">
        <f t="array" aca="1" ref="FX238" ca="1">INDIRECT(ADDRESS(MATCH(LARGE(_xlfn._xlws.FILTER(FX7:FX233,GB7:GB233&gt;cr),5),FX7:FX233,0)+6,1))</f>
        <v>#VALUE!</v>
      </c>
      <c r="FY238" s="6" t="e" cm="1" vm="1">
        <f t="array" aca="1" ref="FY238" ca="1">INDIRECT(ADDRESS(MATCH(LARGE(_xlfn._xlws.FILTER(FY7:FY233,GB7:GB233&gt;cr),5),FY7:FY233,0)+6,1))</f>
        <v>#VALUE!</v>
      </c>
      <c r="FZ238" s="6" t="e" cm="1" vm="1">
        <f t="array" aca="1" ref="FZ238" ca="1">INDIRECT(ADDRESS(MATCH(LARGE(_xlfn._xlws.FILTER(FZ7:FZ233,GB7:GB233&gt;cr),5),FZ7:FZ233,0)+6,1))</f>
        <v>#VALUE!</v>
      </c>
      <c r="GA238" s="6" t="e" cm="1" vm="1">
        <f t="array" aca="1" ref="GA238" ca="1">INDIRECT(ADDRESS(MATCH(LARGE(_xlfn._xlws.FILTER(GA7:GA233,GB7:GB233&gt;cr),5),GA7:GA233,0)+6,1))</f>
        <v>#VALUE!</v>
      </c>
      <c r="GB238" s="6" t="e" cm="1" vm="1">
        <f t="array" aca="1" ref="GB238" ca="1">INDIRECT(ADDRESS(MATCH(LARGE(_xlfn._xlws.FILTER(GB7:GB233,GB7:GB233&gt;cr),5),GB7:GB233,0)+6,1))</f>
        <v>#VALUE!</v>
      </c>
      <c r="GC238" s="6" t="e" cm="1" vm="1">
        <f t="array" aca="1" ref="GC238" ca="1">INDIRECT(ADDRESS(MATCH(SMALL(_xlfn._xlws.FILTER(GC7:GC233,GB7:GB233&gt;cr),5),GC7:GC233,0)+6,1))</f>
        <v>#VALUE!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CI14.SMD.Pearson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AI05.SRC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CI14.Amer.NNSM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AU15.NNSM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AI25.Coco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AI19.KL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AI19.KL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BI14.QTI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r=0.5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k=5, r=0.5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r=0.5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0" t="s">
        <v>200</v>
      </c>
      <c r="C241" s="45"/>
      <c r="D241" s="45"/>
      <c r="E241" s="45"/>
      <c r="F241" s="45"/>
      <c r="G241" s="45"/>
      <c r="H241" s="45"/>
      <c r="I241" s="45"/>
      <c r="J241" s="16" t="s">
        <v>265</v>
      </c>
      <c r="K241" s="16"/>
      <c r="L241" s="16"/>
      <c r="M241" s="16"/>
      <c r="N241" s="16"/>
      <c r="O241" s="16"/>
      <c r="P241" s="16"/>
      <c r="Q241" s="16"/>
      <c r="R241" s="30" t="s">
        <v>201</v>
      </c>
      <c r="S241" s="30"/>
      <c r="T241" s="30"/>
      <c r="U241" s="30"/>
      <c r="V241" s="30"/>
      <c r="W241" s="30"/>
      <c r="X241" s="30"/>
      <c r="Y241" s="30"/>
      <c r="Z241" s="16" t="s">
        <v>266</v>
      </c>
      <c r="AA241" s="16"/>
      <c r="AB241" s="16"/>
      <c r="AC241" s="16"/>
      <c r="AD241" s="16"/>
      <c r="AE241" s="16"/>
      <c r="AF241" s="16"/>
      <c r="AG241" s="16"/>
      <c r="AH241" s="30" t="s">
        <v>202</v>
      </c>
      <c r="AI241" s="30"/>
      <c r="AJ241" s="30"/>
      <c r="AK241" s="30"/>
      <c r="AL241" s="30"/>
      <c r="AM241" s="30"/>
      <c r="AN241" s="30"/>
      <c r="AO241" s="30"/>
      <c r="AP241" s="16" t="s">
        <v>268</v>
      </c>
      <c r="AQ241" s="16"/>
      <c r="AR241" s="16"/>
      <c r="AS241" s="16"/>
      <c r="AT241" s="16"/>
      <c r="AU241" s="16"/>
      <c r="AV241" s="16"/>
      <c r="AW241" s="16"/>
      <c r="AX241" s="30" t="s">
        <v>203</v>
      </c>
      <c r="AY241" s="30"/>
      <c r="AZ241" s="30"/>
      <c r="BA241" s="30"/>
      <c r="BB241" s="30"/>
      <c r="BC241" s="30"/>
      <c r="BD241" s="30"/>
      <c r="BE241" s="30"/>
      <c r="BF241" s="16" t="s">
        <v>270</v>
      </c>
      <c r="BG241" s="16"/>
      <c r="BH241" s="16"/>
      <c r="BI241" s="16"/>
      <c r="BJ241" s="16"/>
      <c r="BK241" s="16"/>
      <c r="BL241" s="16"/>
      <c r="BM241" s="16"/>
      <c r="BN241" s="30" t="s">
        <v>205</v>
      </c>
      <c r="BO241" s="30"/>
      <c r="BP241" s="30"/>
      <c r="BQ241" s="30"/>
      <c r="BR241" s="30"/>
      <c r="BS241" s="30"/>
      <c r="BT241" s="30"/>
      <c r="BU241" s="30"/>
      <c r="BV241" s="16" t="s">
        <v>200</v>
      </c>
      <c r="BW241" s="29"/>
      <c r="BX241" s="29"/>
      <c r="BY241" s="29"/>
      <c r="BZ241" s="29"/>
      <c r="CA241" s="29"/>
      <c r="CB241" s="29"/>
      <c r="CC241" s="29"/>
      <c r="CD241" s="30" t="s">
        <v>201</v>
      </c>
      <c r="CE241" s="30"/>
      <c r="CF241" s="30"/>
      <c r="CG241" s="30"/>
      <c r="CH241" s="30"/>
      <c r="CI241" s="30"/>
      <c r="CJ241" s="30"/>
      <c r="CK241" s="30"/>
      <c r="CL241" s="16" t="s">
        <v>202</v>
      </c>
      <c r="CM241" s="16"/>
      <c r="CN241" s="16"/>
      <c r="CO241" s="16"/>
      <c r="CP241" s="16"/>
      <c r="CQ241" s="16"/>
      <c r="CR241" s="16"/>
      <c r="CS241" s="16"/>
      <c r="CT241" s="30" t="s">
        <v>203</v>
      </c>
      <c r="CU241" s="30"/>
      <c r="CV241" s="30"/>
      <c r="CW241" s="30"/>
      <c r="CX241" s="30"/>
      <c r="CY241" s="30"/>
      <c r="CZ241" s="30"/>
      <c r="DA241" s="30"/>
      <c r="DB241" s="16" t="s">
        <v>205</v>
      </c>
      <c r="DC241" s="16"/>
      <c r="DD241" s="16"/>
      <c r="DE241" s="16"/>
      <c r="DF241" s="16"/>
      <c r="DG241" s="16"/>
      <c r="DH241" s="16"/>
      <c r="DI241" s="16"/>
      <c r="DJ241" s="30" t="s">
        <v>200</v>
      </c>
      <c r="DK241" s="45"/>
      <c r="DL241" s="45"/>
      <c r="DM241" s="45"/>
      <c r="DN241" s="45"/>
      <c r="DO241" s="45"/>
      <c r="DP241" s="45"/>
      <c r="DQ241" s="45"/>
      <c r="DR241" s="16" t="s">
        <v>201</v>
      </c>
      <c r="DS241" s="16"/>
      <c r="DT241" s="16"/>
      <c r="DU241" s="16"/>
      <c r="DV241" s="16"/>
      <c r="DW241" s="16"/>
      <c r="DX241" s="16"/>
      <c r="DY241" s="16"/>
      <c r="DZ241" s="30" t="s">
        <v>202</v>
      </c>
      <c r="EA241" s="30"/>
      <c r="EB241" s="30"/>
      <c r="EC241" s="30"/>
      <c r="ED241" s="30"/>
      <c r="EE241" s="30"/>
      <c r="EF241" s="30"/>
      <c r="EG241" s="30"/>
      <c r="EH241" s="16" t="s">
        <v>203</v>
      </c>
      <c r="EI241" s="16"/>
      <c r="EJ241" s="16"/>
      <c r="EK241" s="16"/>
      <c r="EL241" s="16"/>
      <c r="EM241" s="16"/>
      <c r="EN241" s="16"/>
      <c r="EO241" s="16"/>
      <c r="EP241" s="30" t="s">
        <v>205</v>
      </c>
      <c r="EQ241" s="30"/>
      <c r="ER241" s="30"/>
      <c r="ES241" s="30"/>
      <c r="ET241" s="30"/>
      <c r="EU241" s="30"/>
      <c r="EV241" s="30"/>
      <c r="EW241" s="30"/>
      <c r="EX241" s="16" t="s">
        <v>200</v>
      </c>
      <c r="EY241" s="29"/>
      <c r="EZ241" s="29"/>
      <c r="FA241" s="29"/>
      <c r="FB241" s="29"/>
      <c r="FC241" s="29"/>
      <c r="FD241" s="29"/>
      <c r="FE241" s="29"/>
      <c r="FF241" s="30" t="s">
        <v>201</v>
      </c>
      <c r="FG241" s="30"/>
      <c r="FH241" s="30"/>
      <c r="FI241" s="30"/>
      <c r="FJ241" s="30"/>
      <c r="FK241" s="30"/>
      <c r="FL241" s="30"/>
      <c r="FM241" s="30"/>
      <c r="FN241" s="16" t="s">
        <v>202</v>
      </c>
      <c r="FO241" s="16"/>
      <c r="FP241" s="16"/>
      <c r="FQ241" s="16"/>
      <c r="FR241" s="16"/>
      <c r="FS241" s="16"/>
      <c r="FT241" s="16"/>
      <c r="FU241" s="16"/>
      <c r="FV241" s="30" t="s">
        <v>203</v>
      </c>
      <c r="FW241" s="30"/>
      <c r="FX241" s="30"/>
      <c r="FY241" s="30"/>
      <c r="FZ241" s="30"/>
      <c r="GA241" s="30"/>
      <c r="GB241" s="30"/>
      <c r="GC241" s="30"/>
      <c r="GD241" s="16" t="s">
        <v>3</v>
      </c>
      <c r="GE241" s="16"/>
      <c r="GF241" s="16"/>
      <c r="GG241" s="16"/>
      <c r="GH241" s="16"/>
      <c r="GI241" s="16"/>
      <c r="GJ241" s="16"/>
      <c r="GK241" s="16"/>
      <c r="GL241" s="30" t="s">
        <v>200</v>
      </c>
      <c r="GM241" s="45"/>
      <c r="GN241" s="45"/>
      <c r="GO241" s="45"/>
      <c r="GP241" s="45"/>
      <c r="GQ241" s="45"/>
      <c r="GR241" s="45"/>
      <c r="GS241" s="45"/>
      <c r="GT241" s="16" t="s">
        <v>201</v>
      </c>
      <c r="GU241" s="16"/>
      <c r="GV241" s="16"/>
      <c r="GW241" s="16"/>
      <c r="GX241" s="16"/>
      <c r="GY241" s="16"/>
      <c r="GZ241" s="16"/>
      <c r="HA241" s="16"/>
      <c r="HB241" s="30" t="s">
        <v>202</v>
      </c>
      <c r="HC241" s="30"/>
      <c r="HD241" s="30"/>
      <c r="HE241" s="30"/>
      <c r="HF241" s="30"/>
      <c r="HG241" s="30"/>
      <c r="HH241" s="30"/>
      <c r="HI241" s="30"/>
      <c r="HJ241" s="16" t="s">
        <v>203</v>
      </c>
      <c r="HK241" s="16"/>
      <c r="HL241" s="16"/>
      <c r="HM241" s="16"/>
      <c r="HN241" s="16"/>
      <c r="HO241" s="16"/>
      <c r="HP241" s="16"/>
      <c r="HQ241" s="16"/>
      <c r="HR241" s="30" t="s">
        <v>3</v>
      </c>
      <c r="HS241" s="30"/>
      <c r="HT241" s="30"/>
      <c r="HU241" s="30"/>
      <c r="HV241" s="30"/>
      <c r="HW241" s="30"/>
      <c r="HX241" s="30"/>
      <c r="HY241" s="30"/>
      <c r="HZ241" s="16" t="s">
        <v>200</v>
      </c>
      <c r="IA241" s="29"/>
      <c r="IB241" s="29"/>
      <c r="IC241" s="29"/>
      <c r="ID241" s="29"/>
      <c r="IE241" s="29"/>
      <c r="IF241" s="29"/>
      <c r="IG241" s="29"/>
      <c r="IH241" s="30" t="s">
        <v>201</v>
      </c>
      <c r="II241" s="30"/>
      <c r="IJ241" s="30"/>
      <c r="IK241" s="30"/>
      <c r="IL241" s="30"/>
      <c r="IM241" s="30"/>
      <c r="IN241" s="30"/>
      <c r="IO241" s="30"/>
      <c r="IP241" s="16" t="s">
        <v>202</v>
      </c>
      <c r="IQ241" s="16"/>
      <c r="IR241" s="16"/>
      <c r="IS241" s="16"/>
      <c r="IT241" s="16"/>
      <c r="IU241" s="16"/>
      <c r="IV241" s="16"/>
      <c r="IW241" s="16"/>
      <c r="IX241" s="30" t="s">
        <v>203</v>
      </c>
      <c r="IY241" s="30"/>
      <c r="IZ241" s="30"/>
      <c r="JA241" s="30"/>
      <c r="JB241" s="30"/>
      <c r="JC241" s="30"/>
      <c r="JD241" s="30"/>
      <c r="JE241" s="30"/>
      <c r="JF241" s="16" t="s">
        <v>3</v>
      </c>
      <c r="JG241" s="16"/>
      <c r="JH241" s="16"/>
      <c r="JI241" s="16"/>
      <c r="JJ241" s="16"/>
      <c r="JK241" s="16"/>
      <c r="JL241" s="16"/>
      <c r="JM241" s="16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3" t="s">
        <v>196</v>
      </c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27" t="s">
        <v>229</v>
      </c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55" t="s">
        <v>232</v>
      </c>
      <c r="DK242" s="56"/>
      <c r="DL242" s="56"/>
      <c r="DM242" s="56"/>
      <c r="DN242" s="56"/>
      <c r="DO242" s="56"/>
      <c r="DP242" s="56"/>
      <c r="DQ242" s="56"/>
      <c r="DR242" s="56"/>
      <c r="DS242" s="56"/>
      <c r="DT242" s="56"/>
      <c r="DU242" s="56"/>
      <c r="DV242" s="56"/>
      <c r="DW242" s="56"/>
      <c r="DX242" s="56"/>
      <c r="DY242" s="56"/>
      <c r="DZ242" s="56"/>
      <c r="EA242" s="56"/>
      <c r="EB242" s="56"/>
      <c r="EC242" s="56"/>
      <c r="ED242" s="56"/>
      <c r="EE242" s="56"/>
      <c r="EF242" s="56"/>
      <c r="EG242" s="56"/>
      <c r="EH242" s="56"/>
      <c r="EI242" s="56"/>
      <c r="EJ242" s="56"/>
      <c r="EK242" s="56"/>
      <c r="EL242" s="56"/>
      <c r="EM242" s="56"/>
      <c r="EN242" s="56"/>
      <c r="EO242" s="56"/>
      <c r="EP242" s="56"/>
      <c r="EQ242" s="56"/>
      <c r="ER242" s="56"/>
      <c r="ES242" s="56"/>
      <c r="ET242" s="56"/>
      <c r="EU242" s="56"/>
      <c r="EV242" s="56"/>
      <c r="EW242" s="56"/>
      <c r="EX242" s="66" t="s">
        <v>197</v>
      </c>
      <c r="EY242" s="67"/>
      <c r="EZ242" s="67"/>
      <c r="FA242" s="67"/>
      <c r="FB242" s="67"/>
      <c r="FC242" s="67"/>
      <c r="FD242" s="67"/>
      <c r="FE242" s="67"/>
      <c r="FF242" s="67"/>
      <c r="FG242" s="67"/>
      <c r="FH242" s="67"/>
      <c r="FI242" s="67"/>
      <c r="FJ242" s="67"/>
      <c r="FK242" s="67"/>
      <c r="FL242" s="67"/>
      <c r="FM242" s="67"/>
      <c r="FN242" s="67"/>
      <c r="FO242" s="67"/>
      <c r="FP242" s="67"/>
      <c r="FQ242" s="67"/>
      <c r="FR242" s="67"/>
      <c r="FS242" s="67"/>
      <c r="FT242" s="67"/>
      <c r="FU242" s="67"/>
      <c r="FV242" s="67"/>
      <c r="FW242" s="67"/>
      <c r="FX242" s="67"/>
      <c r="FY242" s="67"/>
      <c r="FZ242" s="67"/>
      <c r="GA242" s="67"/>
      <c r="GB242" s="67"/>
      <c r="GC242" s="67"/>
      <c r="GD242" s="67"/>
      <c r="GE242" s="67"/>
      <c r="GF242" s="67"/>
      <c r="GG242" s="67"/>
      <c r="GH242" s="67"/>
      <c r="GI242" s="67"/>
      <c r="GJ242" s="67"/>
      <c r="GK242" s="67"/>
      <c r="GL242" s="64" t="s">
        <v>198</v>
      </c>
      <c r="GM242" s="65"/>
      <c r="GN242" s="65"/>
      <c r="GO242" s="65"/>
      <c r="GP242" s="65"/>
      <c r="GQ242" s="65"/>
      <c r="GR242" s="65"/>
      <c r="GS242" s="65"/>
      <c r="GT242" s="65"/>
      <c r="GU242" s="65"/>
      <c r="GV242" s="65"/>
      <c r="GW242" s="65"/>
      <c r="GX242" s="65"/>
      <c r="GY242" s="65"/>
      <c r="GZ242" s="65"/>
      <c r="HA242" s="65"/>
      <c r="HB242" s="65"/>
      <c r="HC242" s="65"/>
      <c r="HD242" s="65"/>
      <c r="HE242" s="65"/>
      <c r="HF242" s="65"/>
      <c r="HG242" s="65"/>
      <c r="HH242" s="65"/>
      <c r="HI242" s="65"/>
      <c r="HJ242" s="65"/>
      <c r="HK242" s="65"/>
      <c r="HL242" s="65"/>
      <c r="HM242" s="65"/>
      <c r="HN242" s="65"/>
      <c r="HO242" s="65"/>
      <c r="HP242" s="65"/>
      <c r="HQ242" s="65"/>
      <c r="HR242" s="65"/>
      <c r="HS242" s="65"/>
      <c r="HT242" s="65"/>
      <c r="HU242" s="65"/>
      <c r="HV242" s="65"/>
      <c r="HW242" s="65"/>
      <c r="HX242" s="65"/>
      <c r="HY242" s="65"/>
      <c r="HZ242" s="62" t="s">
        <v>199</v>
      </c>
      <c r="IA242" s="63"/>
      <c r="IB242" s="63"/>
      <c r="IC242" s="63"/>
      <c r="ID242" s="63"/>
      <c r="IE242" s="63"/>
      <c r="IF242" s="63"/>
      <c r="IG242" s="63"/>
      <c r="IH242" s="63"/>
      <c r="II242" s="63"/>
      <c r="IJ242" s="63"/>
      <c r="IK242" s="63"/>
      <c r="IL242" s="63"/>
      <c r="IM242" s="63"/>
      <c r="IN242" s="63"/>
      <c r="IO242" s="63"/>
      <c r="IP242" s="63"/>
      <c r="IQ242" s="63"/>
      <c r="IR242" s="63"/>
      <c r="IS242" s="63"/>
      <c r="IT242" s="63"/>
      <c r="IU242" s="63"/>
      <c r="IV242" s="63"/>
      <c r="IW242" s="63"/>
      <c r="IX242" s="63"/>
      <c r="IY242" s="63"/>
      <c r="IZ242" s="63"/>
      <c r="JA242" s="63"/>
      <c r="JB242" s="63"/>
      <c r="JC242" s="63"/>
      <c r="JD242" s="63"/>
      <c r="JE242" s="63"/>
      <c r="JF242" s="63"/>
      <c r="JG242" s="63"/>
      <c r="JH242" s="63"/>
      <c r="JI242" s="63"/>
      <c r="JJ242" s="63"/>
      <c r="JK242" s="63"/>
      <c r="JL242" s="63"/>
      <c r="JM242" s="63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2023-02-12T15:10:55Z</dcterms:modified>
</cp:coreProperties>
</file>