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F064DF52-A496-41A9-8086-55A95C3EC341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II230" i="4" a="1"/>
  <c r="EY234" i="4" a="1"/>
  <c r="CU233" i="4" a="1"/>
  <c r="FB138" i="2" a="1"/>
  <c r="GK233" i="4" a="1"/>
  <c r="BT230" i="2" a="1"/>
  <c r="DD232" i="4" a="1"/>
  <c r="CJ230" i="2" a="1"/>
  <c r="FB119" i="2" a="1"/>
  <c r="IP167" i="4" a="1"/>
  <c r="AK234" i="2" a="1"/>
  <c r="FA86" i="2" a="1"/>
  <c r="CJ234" i="4" a="1"/>
  <c r="EU233" i="4" a="1"/>
  <c r="IT139" i="4" a="1"/>
  <c r="IS63" i="4" a="1"/>
  <c r="IQ15" i="4" a="1"/>
  <c r="FA32" i="2" a="1"/>
  <c r="FT233" i="4" a="1"/>
  <c r="IT38" i="4" a="1"/>
  <c r="Y232" i="2" a="1"/>
  <c r="GH232" i="4" a="1"/>
  <c r="IP42" i="4" a="1"/>
  <c r="FB224" i="2" a="1"/>
  <c r="AO230" i="4" a="1"/>
  <c r="EK232" i="4" a="1"/>
  <c r="IU69" i="4" a="1"/>
  <c r="EZ230" i="2" a="1"/>
  <c r="IR228" i="4" a="1"/>
  <c r="FE157" i="2" a="1"/>
  <c r="IT171" i="4" a="1"/>
  <c r="IP72" i="4" a="1"/>
  <c r="FA228" i="2" a="1"/>
  <c r="IT63" i="4" a="1"/>
  <c r="GS232" i="4" a="1"/>
  <c r="IO234" i="4" a="1"/>
  <c r="DU230" i="2" a="1"/>
  <c r="IS29" i="4" a="1"/>
  <c r="IS149" i="4" a="1"/>
  <c r="FC138" i="2" a="1"/>
  <c r="FD196" i="2" a="1"/>
  <c r="ES233" i="2" a="1"/>
  <c r="EB233" i="4" a="1"/>
  <c r="AM234" i="2" a="1"/>
  <c r="DG230" i="2" a="1"/>
  <c r="IV58" i="4" a="1"/>
  <c r="FA76" i="2" a="1"/>
  <c r="IW41" i="4" a="1"/>
  <c r="CU234" i="2" a="1"/>
  <c r="FP231" i="4" a="1"/>
  <c r="IV7" i="4" a="1"/>
  <c r="ER230" i="4" a="1"/>
  <c r="IR91" i="4" a="1"/>
  <c r="FA107" i="2" a="1"/>
  <c r="BG232" i="4" a="1"/>
  <c r="IU214" i="4" a="1"/>
  <c r="IQ63" i="4" a="1"/>
  <c r="GY233" i="4" a="1"/>
  <c r="DN232" i="2" a="1"/>
  <c r="IV98" i="4" a="1"/>
  <c r="IS54" i="4" a="1"/>
  <c r="DY232" i="2" a="1"/>
  <c r="CF233" i="4" a="1"/>
  <c r="DF234" i="4" a="1"/>
  <c r="HE231" i="4" a="1"/>
  <c r="FC104" i="2" a="1"/>
  <c r="IW20" i="4" a="1"/>
  <c r="IR189" i="4" a="1"/>
  <c r="BM232" i="2" a="1"/>
  <c r="FE198" i="2" a="1"/>
  <c r="FE85" i="2" a="1"/>
  <c r="IW185" i="4" a="1"/>
  <c r="IA234" i="4" a="1"/>
  <c r="GF230" i="4" a="1"/>
  <c r="FA12" i="2" a="1"/>
  <c r="IR111" i="4" a="1"/>
  <c r="FC159" i="2" a="1"/>
  <c r="CX230" i="4" a="1"/>
  <c r="EF232" i="4" a="1"/>
  <c r="IU33" i="4" a="1"/>
  <c r="IT149" i="4" a="1"/>
  <c r="DG231" i="2" a="1"/>
  <c r="CV230" i="2" a="1"/>
  <c r="FQ231" i="4" a="1"/>
  <c r="IS8" i="4" a="1"/>
  <c r="BT233" i="4" a="1"/>
  <c r="EP234" i="2" a="1"/>
  <c r="CW233" i="4" a="1"/>
  <c r="IR90" i="4" a="1"/>
  <c r="IT198" i="4" a="1"/>
  <c r="IT103" i="4" a="1"/>
  <c r="IW7" i="4" a="1"/>
  <c r="FD150" i="2" a="1"/>
  <c r="FB231" i="4" a="1"/>
  <c r="IP190" i="4" a="1"/>
  <c r="GN232" i="4" a="1"/>
  <c r="FE39" i="2" a="1"/>
  <c r="BN234" i="4" a="1"/>
  <c r="BX231" i="4" a="1"/>
  <c r="IP157" i="4" a="1"/>
  <c r="FA98" i="2" a="1"/>
  <c r="DQ232" i="2" a="1"/>
  <c r="BM233" i="2" a="1"/>
  <c r="IR194" i="4" a="1"/>
  <c r="DS231" i="2" a="1"/>
  <c r="IT214" i="4" a="1"/>
  <c r="F231" i="2" a="1"/>
  <c r="FA212" i="2" a="1"/>
  <c r="AR232" i="2" a="1"/>
  <c r="FA61" i="2" a="1"/>
  <c r="IR43" i="4" a="1"/>
  <c r="IQ82" i="4" a="1"/>
  <c r="IT143" i="4" a="1"/>
  <c r="K234" i="4" a="1"/>
  <c r="FC12" i="2" a="1"/>
  <c r="FD230" i="4" a="1"/>
  <c r="EZ233" i="4" a="1"/>
  <c r="FD54" i="2" a="1"/>
  <c r="IV151" i="4" a="1"/>
  <c r="IW162" i="4" a="1"/>
  <c r="IW129" i="4" a="1"/>
  <c r="BQ231" i="4" a="1"/>
  <c r="FB54" i="2" a="1"/>
  <c r="IP171" i="4" a="1"/>
  <c r="IU89" i="4" a="1"/>
  <c r="CR234" i="4" a="1"/>
  <c r="FC61" i="2" a="1"/>
  <c r="IR88" i="4" a="1"/>
  <c r="FC27" i="2" a="1"/>
  <c r="FE123" i="2" a="1"/>
  <c r="EX230" i="4" a="1"/>
  <c r="FE191" i="2" a="1"/>
  <c r="IT220" i="4" a="1"/>
  <c r="IT147" i="4" a="1"/>
  <c r="CH234" i="2" a="1"/>
  <c r="DR232" i="4" a="1"/>
  <c r="CA230" i="2" a="1"/>
  <c r="B230" i="2" a="1"/>
  <c r="FB61" i="2" a="1"/>
  <c r="HL231" i="4" a="1"/>
  <c r="IT138" i="4" a="1"/>
  <c r="HM234" i="4" a="1"/>
  <c r="IW204" i="4" a="1"/>
  <c r="IS78" i="4" a="1"/>
  <c r="FD165" i="2" a="1"/>
  <c r="FU232" i="4" a="1"/>
  <c r="IV88" i="4" a="1"/>
  <c r="FE73" i="2" a="1"/>
  <c r="FB194" i="2" a="1"/>
  <c r="FC88" i="2" a="1"/>
  <c r="EV230" i="2" a="1"/>
  <c r="BQ230" i="2" a="1"/>
  <c r="IV13" i="4" a="1"/>
  <c r="BY234" i="2" a="1"/>
  <c r="AO232" i="2" a="1"/>
  <c r="IU139" i="4" a="1"/>
  <c r="FC128" i="2" a="1"/>
  <c r="AZ233" i="4" a="1"/>
  <c r="BW231" i="4" a="1"/>
  <c r="IT224" i="4" a="1"/>
  <c r="EV234" i="4" a="1"/>
  <c r="HV231" i="4" a="1"/>
  <c r="DB234" i="2" a="1"/>
  <c r="IP136" i="4" a="1"/>
  <c r="IP174" i="4" a="1"/>
  <c r="AQ230" i="2" a="1"/>
  <c r="CD232" i="2" a="1"/>
  <c r="IR154" i="4" a="1"/>
  <c r="AS231" i="4" a="1"/>
  <c r="FD179" i="2" a="1"/>
  <c r="IW14" i="4" a="1"/>
  <c r="FG233" i="4" a="1"/>
  <c r="IW187" i="4" a="1"/>
  <c r="EG234" i="2" a="1"/>
  <c r="DC232" i="2" a="1"/>
  <c r="IU25" i="4" a="1"/>
  <c r="DL231" i="4" a="1"/>
  <c r="IT46" i="4" a="1"/>
  <c r="CK231" i="4" a="1"/>
  <c r="IQ222" i="4" a="1"/>
  <c r="FA224" i="2" a="1"/>
  <c r="CV232" i="2" a="1"/>
  <c r="AE232" i="4" a="1"/>
  <c r="FD154" i="2" a="1"/>
  <c r="FE22" i="2" a="1"/>
  <c r="EH230" i="2" a="1"/>
  <c r="IP58" i="4" a="1"/>
  <c r="BB234" i="2" a="1"/>
  <c r="CD231" i="2" a="1"/>
  <c r="FD234" i="4" a="1"/>
  <c r="L234" i="2" a="1"/>
  <c r="FA152" i="2" a="1"/>
  <c r="FE144" i="2" a="1"/>
  <c r="EK234" i="2" a="1"/>
  <c r="HQ234" i="4" a="1"/>
  <c r="IW109" i="4" a="1"/>
  <c r="CD233" i="2" a="1"/>
  <c r="BO232" i="4" a="1"/>
  <c r="FB9" i="2" a="1"/>
  <c r="IP218" i="4" a="1"/>
  <c r="FD126" i="2" a="1"/>
  <c r="FE83" i="2" a="1"/>
  <c r="BH233" i="4" a="1"/>
  <c r="IT222" i="4" a="1"/>
  <c r="EB230" i="2" a="1"/>
  <c r="FB177" i="2" a="1"/>
  <c r="IS216" i="4" a="1"/>
  <c r="FB36" i="2" a="1"/>
  <c r="IQ194" i="4" a="1"/>
  <c r="FE228" i="2" a="1"/>
  <c r="GE234" i="4" a="1"/>
  <c r="FD26" i="2" a="1"/>
  <c r="IR37" i="4" a="1"/>
  <c r="EN232" i="2" a="1"/>
  <c r="IP165" i="4" a="1"/>
  <c r="FD123" i="2" a="1"/>
  <c r="GB231" i="4" a="1"/>
  <c r="FB218" i="2" a="1"/>
  <c r="EO233" i="2" a="1"/>
  <c r="IU11" i="4" a="1"/>
  <c r="CG232" i="4" a="1"/>
  <c r="BX234" i="2" a="1"/>
  <c r="AL231" i="2" a="1"/>
  <c r="FT230" i="4" a="1"/>
  <c r="FC91" i="2" a="1"/>
  <c r="EL230" i="2" a="1"/>
  <c r="IW149" i="4" a="1"/>
  <c r="IW58" i="4" a="1"/>
  <c r="CT231" i="4" a="1"/>
  <c r="IK232" i="4" a="1"/>
  <c r="IT211" i="4" a="1"/>
  <c r="EW233" i="4" a="1"/>
  <c r="IV202" i="4" a="1"/>
  <c r="FE174" i="2" a="1"/>
  <c r="IV27" i="4" a="1"/>
  <c r="BZ230" i="2" a="1"/>
  <c r="IR159" i="4" a="1"/>
  <c r="IQ86" i="4" a="1"/>
  <c r="CX231" i="2" a="1"/>
  <c r="CV234" i="4" a="1"/>
  <c r="IS199" i="4" a="1"/>
  <c r="HZ232" i="4" a="1"/>
  <c r="AB233" i="2" a="1"/>
  <c r="IP211" i="4" a="1"/>
  <c r="O230" i="2" a="1"/>
  <c r="IT137" i="4" a="1"/>
  <c r="CL230" i="4" a="1"/>
  <c r="IH234" i="4" a="1"/>
  <c r="IS182" i="4" a="1"/>
  <c r="DS233" i="2" a="1"/>
  <c r="FA191" i="2" a="1"/>
  <c r="DH230" i="2" a="1"/>
  <c r="FC216" i="2" a="1"/>
  <c r="IV77" i="4" a="1"/>
  <c r="FD36" i="2" a="1"/>
  <c r="FB176" i="2" a="1"/>
  <c r="CQ232" i="2" a="1"/>
  <c r="IF231" i="4" a="1"/>
  <c r="IP213" i="4" a="1"/>
  <c r="AA230" i="2" a="1"/>
  <c r="CE232" i="4" a="1"/>
  <c r="HH234" i="4" a="1"/>
  <c r="IU41" i="4" a="1"/>
  <c r="FZ233" i="4" a="1"/>
  <c r="DL232" i="2" a="1"/>
  <c r="IR168" i="4" a="1"/>
  <c r="CF234" i="4" a="1"/>
  <c r="X231" i="4" a="1"/>
  <c r="II231" i="4" a="1"/>
  <c r="FD45" i="2" a="1"/>
  <c r="FD133" i="2" a="1"/>
  <c r="IV79" i="4" a="1"/>
  <c r="AX232" i="4" a="1"/>
  <c r="FA178" i="2" a="1"/>
  <c r="FB150" i="2" a="1"/>
  <c r="IQ193" i="4" a="1"/>
  <c r="AW232" i="4" a="1"/>
  <c r="FZ230" i="4" a="1"/>
  <c r="FD147" i="2" a="1"/>
  <c r="K231" i="2" a="1"/>
  <c r="IV197" i="4" a="1"/>
  <c r="IW164" i="4" a="1"/>
  <c r="EY232" i="2" a="1"/>
  <c r="DX232" i="2" a="1"/>
  <c r="FD130" i="2" a="1"/>
  <c r="FE181" i="2" a="1"/>
  <c r="AV230" i="2" a="1"/>
  <c r="Z232" i="2" a="1"/>
  <c r="AL232" i="4" a="1"/>
  <c r="FA151" i="2" a="1"/>
  <c r="DN231" i="2" a="1"/>
  <c r="IW213" i="4" a="1"/>
  <c r="IV52" i="4" a="1"/>
  <c r="IV10" i="4" a="1"/>
  <c r="EI231" i="2" a="1"/>
  <c r="FB26" i="2" a="1"/>
  <c r="FB90" i="2" a="1"/>
  <c r="IV177" i="4" a="1"/>
  <c r="HQ230" i="4" a="1"/>
  <c r="FX231" i="4" a="1"/>
  <c r="GE231" i="4" a="1"/>
  <c r="IW16" i="4" a="1"/>
  <c r="DG233" i="2" a="1"/>
  <c r="DY232" i="4" a="1"/>
  <c r="CB230" i="2" a="1"/>
  <c r="DF234" i="2" a="1"/>
  <c r="BX233" i="4" a="1"/>
  <c r="IT69" i="4" a="1"/>
  <c r="CO230" i="4" a="1"/>
  <c r="CA231" i="4" a="1"/>
  <c r="HC231" i="4" a="1"/>
  <c r="T232" i="4" a="1"/>
  <c r="IT43" i="4" a="1"/>
  <c r="BS231" i="2" a="1"/>
  <c r="FD212" i="2" a="1"/>
  <c r="EW230" i="2" a="1"/>
  <c r="FC129" i="2" a="1"/>
  <c r="GH234" i="4" a="1"/>
  <c r="FA66" i="2" a="1"/>
  <c r="BF231" i="4" a="1"/>
  <c r="CI234" i="4" a="1"/>
  <c r="IU120" i="4" a="1"/>
  <c r="DW230" i="4" a="1"/>
  <c r="BA230" i="2" a="1"/>
  <c r="IU35" i="4" a="1"/>
  <c r="O232" i="4" a="1"/>
  <c r="IR186" i="4" a="1"/>
  <c r="IT229" i="4" a="1"/>
  <c r="EP234" i="4" a="1"/>
  <c r="IT162" i="4" a="1"/>
  <c r="IS138" i="4" a="1"/>
  <c r="FE65" i="2" a="1"/>
  <c r="DI230" i="2" a="1"/>
  <c r="IT192" i="4" a="1"/>
  <c r="IP89" i="4" a="1"/>
  <c r="FC132" i="2" a="1"/>
  <c r="FD93" i="2" a="1"/>
  <c r="HK234" i="4" a="1"/>
  <c r="IS207" i="4" a="1"/>
  <c r="GL234" i="4" a="1"/>
  <c r="FB13" i="2" a="1"/>
  <c r="IU194" i="4" a="1"/>
  <c r="IQ29" i="4" a="1"/>
  <c r="HT231" i="4" a="1"/>
  <c r="IR213" i="4" a="1"/>
  <c r="J232" i="2" a="1"/>
  <c r="AV233" i="4" a="1"/>
  <c r="ES231" i="2" a="1"/>
  <c r="EC230" i="2" a="1"/>
  <c r="FA168" i="2" a="1"/>
  <c r="CW231" i="4" a="1"/>
  <c r="CG231" i="4" a="1"/>
  <c r="K233" i="2" a="1"/>
  <c r="FE36" i="2" a="1"/>
  <c r="CM232" i="2" a="1"/>
  <c r="IS12" i="4" a="1"/>
  <c r="GY232" i="4" a="1"/>
  <c r="IP103" i="4" a="1"/>
  <c r="IV199" i="4" a="1"/>
  <c r="GZ231" i="4" a="1"/>
  <c r="IR129" i="4" a="1"/>
  <c r="AD232" i="4" a="1"/>
  <c r="EA234" i="4" a="1"/>
  <c r="IV14" i="4" a="1"/>
  <c r="IT218" i="4" a="1"/>
  <c r="IP151" i="4" a="1"/>
  <c r="CN233" i="2" a="1"/>
  <c r="IS51" i="4" a="1"/>
  <c r="IS33" i="4" a="1"/>
  <c r="IR195" i="4" a="1"/>
  <c r="HW230" i="4" a="1"/>
  <c r="IV178" i="4" a="1"/>
  <c r="EW232" i="4" a="1"/>
  <c r="FN233" i="4" a="1"/>
  <c r="EX230" i="2" a="1"/>
  <c r="AQ233" i="2" a="1"/>
  <c r="IE234" i="4" a="1"/>
  <c r="IQ203" i="4" a="1"/>
  <c r="IV157" i="4" a="1"/>
  <c r="IR27" i="4" a="1"/>
  <c r="HG234" i="4" a="1"/>
  <c r="CL230" i="2" a="1"/>
  <c r="IQ77" i="4" a="1"/>
  <c r="IS112" i="4" a="1"/>
  <c r="FE100" i="2" a="1"/>
  <c r="DP230" i="4" a="1"/>
  <c r="FE187" i="2" a="1"/>
  <c r="DZ233" i="4" a="1"/>
  <c r="IQ156" i="4" a="1"/>
  <c r="CZ230" i="4" a="1"/>
  <c r="IR179" i="4" a="1"/>
  <c r="IU186" i="4" a="1"/>
  <c r="BY230" i="4" a="1"/>
  <c r="FE17" i="2" a="1"/>
  <c r="FB83" i="2" a="1"/>
  <c r="FB233" i="4" a="1"/>
  <c r="IS35" i="4" a="1"/>
  <c r="IP193" i="4" a="1"/>
  <c r="DQ233" i="4" a="1"/>
  <c r="O232" i="2" a="1"/>
  <c r="W233" i="4" a="1"/>
  <c r="IS32" i="4" a="1"/>
  <c r="BV230" i="2" a="1"/>
  <c r="DA231" i="4" a="1"/>
  <c r="FE104" i="2" a="1"/>
  <c r="FA35" i="2" a="1"/>
  <c r="IU219" i="4" a="1"/>
  <c r="EO234" i="2" a="1"/>
  <c r="CW233" i="2" a="1"/>
  <c r="CZ232" i="2" a="1"/>
  <c r="GJ230" i="4" a="1"/>
  <c r="IR89" i="4" a="1"/>
  <c r="IU205" i="4" a="1"/>
  <c r="DQ234" i="2" a="1"/>
  <c r="IP13" i="4" a="1"/>
  <c r="IW196" i="4" a="1"/>
  <c r="FE212" i="2" a="1"/>
  <c r="IT59" i="4" a="1"/>
  <c r="DA230" i="2" a="1"/>
  <c r="IQ154" i="4" a="1"/>
  <c r="EI233" i="2" a="1"/>
  <c r="FA233" i="4" a="1"/>
  <c r="GL230" i="4" a="1"/>
  <c r="IV112" i="4" a="1"/>
  <c r="HV232" i="4" a="1"/>
  <c r="FB174" i="2" a="1"/>
  <c r="BA231" i="4" a="1"/>
  <c r="FB110" i="2" a="1"/>
  <c r="ER233" i="4" a="1"/>
  <c r="EX233" i="4" a="1"/>
  <c r="BZ231" i="4" a="1"/>
  <c r="FB191" i="2" a="1"/>
  <c r="FE197" i="2" a="1"/>
  <c r="BT234" i="2" a="1"/>
  <c r="BW232" i="4" a="1"/>
  <c r="I231" i="4" a="1"/>
  <c r="II234" i="4" a="1"/>
  <c r="FD67" i="2" a="1"/>
  <c r="IS90" i="4" a="1"/>
  <c r="FC155" i="2" a="1"/>
  <c r="IV176" i="4" a="1"/>
  <c r="IU66" i="4" a="1"/>
  <c r="H234" i="2" a="1"/>
  <c r="IQ135" i="4" a="1"/>
  <c r="GG234" i="4" a="1"/>
  <c r="IR200" i="4" a="1"/>
  <c r="FM231" i="4" a="1"/>
  <c r="O230" i="4" a="1"/>
  <c r="FB178" i="2" a="1"/>
  <c r="FA81" i="2" a="1"/>
  <c r="IC233" i="4" a="1"/>
  <c r="BB232" i="2" a="1"/>
  <c r="FF234" i="4" a="1"/>
  <c r="IP31" i="4" a="1"/>
  <c r="BO231" i="2" a="1"/>
  <c r="FE186" i="2" a="1"/>
  <c r="EA234" i="2" a="1"/>
  <c r="BR234" i="2" a="1"/>
  <c r="FB144" i="2" a="1"/>
  <c r="DL233" i="2" a="1"/>
  <c r="DK233" i="2" a="1"/>
  <c r="IW116" i="4" a="1"/>
  <c r="FE124" i="2" a="1"/>
  <c r="CG233" i="2" a="1"/>
  <c r="HC230" i="4" a="1"/>
  <c r="EC234" i="2" a="1"/>
  <c r="O233" i="2" a="1"/>
  <c r="AL233" i="2" a="1"/>
  <c r="IR59" i="4" a="1"/>
  <c r="IU74" i="4" a="1"/>
  <c r="FB124" i="2" a="1"/>
  <c r="GR234" i="4" a="1"/>
  <c r="EY233" i="4" a="1"/>
  <c r="IV87" i="4" a="1"/>
  <c r="IW144" i="4" a="1"/>
  <c r="AM233" i="4" a="1"/>
  <c r="BE232" i="4" a="1"/>
  <c r="IS201" i="4" a="1"/>
  <c r="IW53" i="4" a="1"/>
  <c r="BJ233" i="4" a="1"/>
  <c r="ER232" i="2" a="1"/>
  <c r="IP199" i="4" a="1"/>
  <c r="FE41" i="2" a="1"/>
  <c r="BM230" i="4" a="1"/>
  <c r="IR36" i="4" a="1"/>
  <c r="HE233" i="4" a="1"/>
  <c r="IS198" i="4" a="1"/>
  <c r="FB234" i="4" a="1"/>
  <c r="FC233" i="4" a="1"/>
  <c r="CV230" i="4" a="1"/>
  <c r="EP233" i="2" a="1"/>
  <c r="FC182" i="2" a="1"/>
  <c r="FE161" i="2" a="1"/>
  <c r="FD231" i="4" a="1"/>
  <c r="FV230" i="4" a="1"/>
  <c r="IS13" i="4" a="1"/>
  <c r="CQ232" i="4" a="1"/>
  <c r="IK230" i="4" a="1"/>
  <c r="IW40" i="4" a="1"/>
  <c r="FC197" i="2" a="1"/>
  <c r="IT125" i="4" a="1"/>
  <c r="FE62" i="2" a="1"/>
  <c r="FC90" i="2" a="1"/>
  <c r="AJ230" i="2" a="1"/>
  <c r="BN232" i="2" a="1"/>
  <c r="IV224" i="4" a="1"/>
  <c r="CK232" i="4" a="1"/>
  <c r="FE172" i="2" a="1"/>
  <c r="IR192" i="4" a="1"/>
  <c r="EO234" i="4" a="1"/>
  <c r="ES230" i="2" a="1"/>
  <c r="ER233" i="2" a="1"/>
  <c r="IW92" i="4" a="1"/>
  <c r="CR232" i="4" a="1"/>
  <c r="FE184" i="2" a="1"/>
  <c r="FM233" i="4" a="1"/>
  <c r="IW192" i="4" a="1"/>
  <c r="IU157" i="4" a="1"/>
  <c r="AS233" i="4" a="1"/>
  <c r="BP233" i="4" a="1"/>
  <c r="DK230" i="2" a="1"/>
  <c r="FD198" i="2" a="1"/>
  <c r="EP230" i="2" a="1"/>
  <c r="FC38" i="2" a="1"/>
  <c r="CA232" i="2" a="1"/>
  <c r="GD234" i="4" a="1"/>
  <c r="IV144" i="4" a="1"/>
  <c r="IU177" i="4" a="1"/>
  <c r="GK231" i="4" a="1"/>
  <c r="DB234" i="4" a="1"/>
  <c r="IW70" i="4" a="1"/>
  <c r="CK231" i="2" a="1"/>
  <c r="IS133" i="4" a="1"/>
  <c r="CO231" i="2" a="1"/>
  <c r="IV35" i="4" a="1"/>
  <c r="FD177" i="2" a="1"/>
  <c r="FD211" i="2" a="1"/>
  <c r="IS225" i="4" a="1"/>
  <c r="FC148" i="2" a="1"/>
  <c r="IS126" i="4" a="1"/>
  <c r="FB214" i="2" a="1"/>
  <c r="IP186" i="4" a="1"/>
  <c r="IW54" i="4" a="1"/>
  <c r="FC86" i="2" a="1"/>
  <c r="FA190" i="2" a="1"/>
  <c r="EI232" i="4" a="1"/>
  <c r="IR81" i="4" a="1"/>
  <c r="FA203" i="2" a="1"/>
  <c r="GJ231" i="4" a="1"/>
  <c r="IV184" i="4" a="1"/>
  <c r="IW154" i="4" a="1"/>
  <c r="HN230" i="4" a="1"/>
  <c r="IT178" i="4" a="1"/>
  <c r="DI232" i="2" a="1"/>
  <c r="IP75" i="4" a="1"/>
  <c r="IV114" i="4" a="1"/>
  <c r="DY234" i="4" a="1"/>
  <c r="FC95" i="2" a="1"/>
  <c r="CR230" i="2" a="1"/>
  <c r="D233" i="2" a="1"/>
  <c r="FA33" i="2" a="1"/>
  <c r="DQ230" i="4" a="1"/>
  <c r="FA116" i="2" a="1"/>
  <c r="IU184" i="4" a="1"/>
  <c r="IQ9" i="4" a="1"/>
  <c r="BP233" i="2" a="1"/>
  <c r="EX231" i="2" a="1"/>
  <c r="DR233" i="4" a="1"/>
  <c r="IQ91" i="4" a="1"/>
  <c r="FC92" i="2" a="1"/>
  <c r="AF233" i="4" a="1"/>
  <c r="CA233" i="2" a="1"/>
  <c r="CR231" i="2" a="1"/>
  <c r="EX233" i="2" a="1"/>
  <c r="IT120" i="4" a="1"/>
  <c r="FD95" i="2" a="1"/>
  <c r="CN231" i="4" a="1"/>
  <c r="AZ234" i="2" a="1"/>
  <c r="FA181" i="2" a="1"/>
  <c r="AK233" i="2" a="1"/>
  <c r="FA62" i="2" a="1"/>
  <c r="IS125" i="4" a="1"/>
  <c r="FD173" i="2" a="1"/>
  <c r="IW86" i="4" a="1"/>
  <c r="IV225" i="4" a="1"/>
  <c r="FE91" i="2" a="1"/>
  <c r="IT183" i="4" a="1"/>
  <c r="HO230" i="4" a="1"/>
  <c r="IU126" i="4" a="1"/>
  <c r="EM230" i="4" a="1"/>
  <c r="AK230" i="2" a="1"/>
  <c r="CD230" i="4" a="1"/>
  <c r="DE232" i="2" a="1"/>
  <c r="FY230" i="4" a="1"/>
  <c r="IW95" i="4" a="1"/>
  <c r="FD89" i="2" a="1"/>
  <c r="U230" i="2" a="1"/>
  <c r="FI233" i="4" a="1"/>
  <c r="FB76" i="2" a="1"/>
  <c r="BO232" i="2" a="1"/>
  <c r="BU230" i="2" a="1"/>
  <c r="ET233" i="2" a="1"/>
  <c r="IS151" i="4" a="1"/>
  <c r="FA75" i="2" a="1"/>
  <c r="HJ231" i="4" a="1"/>
  <c r="ES234" i="2" a="1"/>
  <c r="FV232" i="4" a="1"/>
  <c r="IS181" i="4" a="1"/>
  <c r="IQ101" i="4" a="1"/>
  <c r="HT233" i="4" a="1"/>
  <c r="IU109" i="4" a="1"/>
  <c r="BY230" i="2" a="1"/>
  <c r="AP231" i="4" a="1"/>
  <c r="BD230" i="4" a="1"/>
  <c r="EG231" i="4" a="1"/>
  <c r="IW81" i="4" a="1"/>
  <c r="IR23" i="4" a="1"/>
  <c r="FV231" i="4" a="1"/>
  <c r="AV234" i="2" a="1"/>
  <c r="EY233" i="2" a="1"/>
  <c r="FD32" i="2" a="1"/>
  <c r="HL232" i="4" a="1"/>
  <c r="IV193" i="4" a="1"/>
  <c r="DQ230" i="2" a="1"/>
  <c r="IU195" i="4" a="1"/>
  <c r="AC232" i="4" a="1"/>
  <c r="FE140" i="2" a="1"/>
  <c r="DR231" i="2" a="1"/>
  <c r="IU104" i="4" a="1"/>
  <c r="EF233" i="2" a="1"/>
  <c r="HU231" i="4" a="1"/>
  <c r="FE229" i="2" a="1"/>
  <c r="FC192" i="2" a="1"/>
  <c r="CK230" i="2" a="1"/>
  <c r="IS37" i="4" a="1"/>
  <c r="IP118" i="4" a="1"/>
  <c r="IW151" i="4" a="1"/>
  <c r="AQ231" i="4" a="1"/>
  <c r="FH234" i="4" a="1"/>
  <c r="IQ24" i="4" a="1"/>
  <c r="DX231" i="4" a="1"/>
  <c r="FX233" i="4" a="1"/>
  <c r="IV17" i="4" a="1"/>
  <c r="FD195" i="2" a="1"/>
  <c r="IS130" i="4" a="1"/>
  <c r="IU125" i="4" a="1"/>
  <c r="FE177" i="2" a="1"/>
  <c r="DU231" i="2" a="1"/>
  <c r="IP94" i="4" a="1"/>
  <c r="FD112" i="2" a="1"/>
  <c r="IS108" i="4" a="1"/>
  <c r="AK232" i="2" a="1"/>
  <c r="CS232" i="2" a="1"/>
  <c r="DY233" i="2" a="1"/>
  <c r="FW234" i="4" a="1"/>
  <c r="FE179" i="2" a="1"/>
  <c r="BG232" i="2" a="1"/>
  <c r="FF233" i="4" a="1"/>
  <c r="IW103" i="4" a="1"/>
  <c r="IV194" i="4" a="1"/>
  <c r="FE57" i="2" a="1"/>
  <c r="IP196" i="4" a="1"/>
  <c r="HE234" i="4" a="1"/>
  <c r="IW138" i="4" a="1"/>
  <c r="EM231" i="2" a="1"/>
  <c r="BT230" i="4" a="1"/>
  <c r="DO231" i="2" a="1"/>
  <c r="IT101" i="4" a="1"/>
  <c r="L230" i="4" a="1"/>
  <c r="IR147" i="4" a="1"/>
  <c r="IP51" i="4" a="1"/>
  <c r="DM230" i="2" a="1"/>
  <c r="IW90" i="4" a="1"/>
  <c r="IQ211" i="4" a="1"/>
  <c r="IS22" i="4" a="1"/>
  <c r="CW231" i="2" a="1"/>
  <c r="IV21" i="4" a="1"/>
  <c r="IV163" i="4" a="1"/>
  <c r="AV233" i="2" a="1"/>
  <c r="FC97" i="2" a="1"/>
  <c r="IV143" i="4" a="1"/>
  <c r="FD121" i="2" a="1"/>
  <c r="FA185" i="2" a="1"/>
  <c r="FD61" i="2" a="1"/>
  <c r="HO234" i="4" a="1"/>
  <c r="EQ234" i="2" a="1"/>
  <c r="IS66" i="4" a="1"/>
  <c r="IM230" i="4" a="1"/>
  <c r="BZ233" i="4" a="1"/>
  <c r="FQ232" i="4" a="1"/>
  <c r="IW227" i="4" a="1"/>
  <c r="IW39" i="4" a="1"/>
  <c r="IR227" i="4" a="1"/>
  <c r="IV215" i="4" a="1"/>
  <c r="C232" i="4" a="1"/>
  <c r="BM233" i="4" a="1"/>
  <c r="CC231" i="4" a="1"/>
  <c r="CJ232" i="4" a="1"/>
  <c r="GX232" i="4" a="1"/>
  <c r="FE94" i="2" a="1"/>
  <c r="FA7" i="2" a="1"/>
  <c r="FA110" i="2" a="1"/>
  <c r="DN234" i="4" a="1"/>
  <c r="IW87" i="4" a="1"/>
  <c r="BM234" i="4" a="1"/>
  <c r="FD207" i="2" a="1"/>
  <c r="DP230" i="2" a="1"/>
  <c r="E232" i="2" a="1"/>
  <c r="IU15" i="4" a="1"/>
  <c r="IR132" i="4" a="1"/>
  <c r="IQ73" i="4" a="1"/>
  <c r="IV211" i="4" a="1"/>
  <c r="CE234" i="4" a="1"/>
  <c r="IR42" i="4" a="1"/>
  <c r="N234" i="2" a="1"/>
  <c r="CJ233" i="4" a="1"/>
  <c r="FB99" i="2" a="1"/>
  <c r="DP232" i="4" a="1"/>
  <c r="DB232" i="2" a="1"/>
  <c r="IP217" i="4" a="1"/>
  <c r="FR230" i="4" a="1"/>
  <c r="EK230" i="4" a="1"/>
  <c r="IJ232" i="4" a="1"/>
  <c r="FA96" i="2" a="1"/>
  <c r="IW104" i="4" a="1"/>
  <c r="IS71" i="4" a="1"/>
  <c r="FC28" i="2" a="1"/>
  <c r="IU94" i="4" a="1"/>
  <c r="B233" i="4" a="1"/>
  <c r="DM230" i="4" a="1"/>
  <c r="DL234" i="4" a="1"/>
  <c r="CH230" i="2" a="1"/>
  <c r="IW127" i="4" a="1"/>
  <c r="IH233" i="4" a="1"/>
  <c r="IU91" i="4" a="1"/>
  <c r="IO231" i="4" a="1"/>
  <c r="IB231" i="4" a="1"/>
  <c r="FA74" i="2" a="1"/>
  <c r="C230" i="4" a="1"/>
  <c r="HI234" i="4" a="1"/>
  <c r="IQ58" i="4" a="1"/>
  <c r="EU234" i="2" a="1"/>
  <c r="BK230" i="2" a="1"/>
  <c r="DD231" i="4" a="1"/>
  <c r="BI232" i="4" a="1"/>
  <c r="FA121" i="2" a="1"/>
  <c r="FA206" i="2" a="1"/>
  <c r="DR231" i="4" a="1"/>
  <c r="IS179" i="4" a="1"/>
  <c r="IR15" i="4" a="1"/>
  <c r="IT221" i="4" a="1"/>
  <c r="ID234" i="4" a="1"/>
  <c r="EN233" i="4" a="1"/>
  <c r="IQ26" i="4" a="1"/>
  <c r="FA210" i="2" a="1"/>
  <c r="FC169" i="2" a="1"/>
  <c r="ET231" i="4" a="1"/>
  <c r="DX234" i="4" a="1"/>
  <c r="BE233" i="4" a="1"/>
  <c r="EZ232" i="2" a="1"/>
  <c r="DR230" i="4" a="1"/>
  <c r="HA233" i="4" a="1"/>
  <c r="EK233" i="4" a="1"/>
  <c r="FU230" i="4" a="1"/>
  <c r="IP48" i="4" a="1"/>
  <c r="CI230" i="4" a="1"/>
  <c r="FE143" i="2" a="1"/>
  <c r="IU133" i="4" a="1"/>
  <c r="FA91" i="2" a="1"/>
  <c r="IR139" i="4" a="1"/>
  <c r="IU61" i="4" a="1"/>
  <c r="C232" i="2" a="1"/>
  <c r="IV192" i="4" a="1"/>
  <c r="FE194" i="2" a="1"/>
  <c r="IS178" i="4" a="1"/>
  <c r="IV9" i="4" a="1"/>
  <c r="FA85" i="2" a="1"/>
  <c r="IR35" i="4" a="1"/>
  <c r="BU231" i="2" a="1"/>
  <c r="BY233" i="4" a="1"/>
  <c r="DE231" i="2" a="1"/>
  <c r="K233" i="4" a="1"/>
  <c r="IV196" i="4" a="1"/>
  <c r="IU228" i="4" a="1"/>
  <c r="IQ157" i="4" a="1"/>
  <c r="AJ231" i="2" a="1"/>
  <c r="IQ122" i="4" a="1"/>
  <c r="IL233" i="4" a="1"/>
  <c r="IW38" i="4" a="1"/>
  <c r="V231" i="2" a="1"/>
  <c r="FC119" i="2" a="1"/>
  <c r="L231" i="2" a="1"/>
  <c r="IT133" i="4" a="1"/>
  <c r="DV233" i="2" a="1"/>
  <c r="FB195" i="2" a="1"/>
  <c r="HV234" i="4" a="1"/>
  <c r="DJ230" i="2" a="1"/>
  <c r="IP28" i="4" a="1"/>
  <c r="FH231" i="4" a="1"/>
  <c r="FE43" i="2" a="1"/>
  <c r="FB228" i="2" a="1"/>
  <c r="IU76" i="4" a="1"/>
  <c r="IR22" i="4" a="1"/>
  <c r="CC233" i="2" a="1"/>
  <c r="IV31" i="4" a="1"/>
  <c r="Y230" i="4" a="1"/>
  <c r="IT165" i="4" a="1"/>
  <c r="IT75" i="4" a="1"/>
  <c r="GC231" i="4" a="1"/>
  <c r="IT150" i="4" a="1"/>
  <c r="HA230" i="4" a="1"/>
  <c r="IR122" i="4" a="1"/>
  <c r="EK233" i="2" a="1"/>
  <c r="FE192" i="2" a="1"/>
  <c r="FE82" i="2" a="1"/>
  <c r="IV92" i="4" a="1"/>
  <c r="EQ234" i="4" a="1"/>
  <c r="DL233" i="4" a="1"/>
  <c r="CD233" i="4" a="1"/>
  <c r="S230" i="2" a="1"/>
  <c r="FD21" i="2" a="1"/>
  <c r="FE79" i="2" a="1"/>
  <c r="IP33" i="4" a="1"/>
  <c r="IP142" i="4" a="1"/>
  <c r="FD127" i="2" a="1"/>
  <c r="FA82" i="2" a="1"/>
  <c r="IS183" i="4" a="1"/>
  <c r="FA188" i="2" a="1"/>
  <c r="IQ153" i="4" a="1"/>
  <c r="IU122" i="4" a="1"/>
  <c r="IT208" i="4" a="1"/>
  <c r="IP178" i="4" a="1"/>
  <c r="FC41" i="2" a="1"/>
  <c r="FB74" i="2" a="1"/>
  <c r="GU232" i="4" a="1"/>
  <c r="FA175" i="2" a="1"/>
  <c r="IP188" i="4" a="1"/>
  <c r="IS15" i="4" a="1"/>
  <c r="FE14" i="2" a="1"/>
  <c r="IQ59" i="4" a="1"/>
  <c r="IQ132" i="4" a="1"/>
  <c r="O234" i="2" a="1"/>
  <c r="DX234" i="2" a="1"/>
  <c r="CE233" i="4" a="1"/>
  <c r="DH233" i="2" a="1"/>
  <c r="IS148" i="4" a="1"/>
  <c r="CA231" i="2" a="1"/>
  <c r="FE176" i="2" a="1"/>
  <c r="DY230" i="2" a="1"/>
  <c r="FC107" i="2" a="1"/>
  <c r="BB232" i="4" a="1"/>
  <c r="BU233" i="2" a="1"/>
  <c r="CT234" i="2" a="1"/>
  <c r="AX234" i="4" a="1"/>
  <c r="DV231" i="4" a="1"/>
  <c r="FA226" i="2" a="1"/>
  <c r="N230" i="2" a="1"/>
  <c r="IU221" i="4" a="1"/>
  <c r="IP194" i="4" a="1"/>
  <c r="EN231" i="2" a="1"/>
  <c r="FA138" i="2" a="1"/>
  <c r="FA169" i="2" a="1"/>
  <c r="IV181" i="4" a="1"/>
  <c r="IT121" i="4" a="1"/>
  <c r="IW47" i="4" a="1"/>
  <c r="BN231" i="4" a="1"/>
  <c r="IS150" i="4" a="1"/>
  <c r="IW171" i="4" a="1"/>
  <c r="IT176" i="4" a="1"/>
  <c r="FD43" i="2" a="1"/>
  <c r="DC230" i="4" a="1"/>
  <c r="IT24" i="4" a="1"/>
  <c r="IP84" i="4" a="1"/>
  <c r="IQ88" i="4" a="1"/>
  <c r="AT231" i="4" a="1"/>
  <c r="CK234" i="2" a="1"/>
  <c r="IW222" i="4" a="1"/>
  <c r="BG230" i="2" a="1"/>
  <c r="IR151" i="4" a="1"/>
  <c r="IR166" i="4" a="1"/>
  <c r="FC221" i="2" a="1"/>
  <c r="CS231" i="4" a="1"/>
  <c r="FC63" i="2" a="1"/>
  <c r="EW234" i="4" a="1"/>
  <c r="IQ48" i="4" a="1"/>
  <c r="FC170" i="2" a="1"/>
  <c r="FE86" i="2" a="1"/>
  <c r="AN230" i="2" a="1"/>
  <c r="FA215" i="2" a="1"/>
  <c r="EJ231" i="4" a="1"/>
  <c r="IQ210" i="4" a="1"/>
  <c r="FB186" i="2" a="1"/>
  <c r="DM234" i="2" a="1"/>
  <c r="CC231" i="2" a="1"/>
  <c r="FB47" i="2" a="1"/>
  <c r="EK231" i="2" a="1"/>
  <c r="IU7" i="4" a="1"/>
  <c r="IP108" i="4" a="1"/>
  <c r="CF231" i="2" a="1"/>
  <c r="EE232" i="2" a="1"/>
  <c r="IV91" i="4" a="1"/>
  <c r="IU153" i="4" a="1"/>
  <c r="FA88" i="2" a="1"/>
  <c r="IR114" i="4" a="1"/>
  <c r="ID233" i="4" a="1"/>
  <c r="FB85" i="2" a="1"/>
  <c r="GH233" i="4" a="1"/>
  <c r="V230" i="2" a="1"/>
  <c r="FD114" i="2" a="1"/>
  <c r="AG234" i="4" a="1"/>
  <c r="IR19" i="4" a="1"/>
  <c r="FB78" i="2" a="1"/>
  <c r="IW22" i="4" a="1"/>
  <c r="BF230" i="2" a="1"/>
  <c r="FA13" i="2" a="1"/>
  <c r="IW210" i="4" a="1"/>
  <c r="IT210" i="4" a="1"/>
  <c r="IT47" i="4" a="1"/>
  <c r="BU234" i="2" a="1"/>
  <c r="FE210" i="2" a="1"/>
  <c r="FD27" i="2" a="1"/>
  <c r="IV123" i="4" a="1"/>
  <c r="FE171" i="2" a="1"/>
  <c r="IV138" i="4" a="1"/>
  <c r="DC231" i="2" a="1"/>
  <c r="IW99" i="4" a="1"/>
  <c r="IV96" i="4" a="1"/>
  <c r="IV129" i="4" a="1"/>
  <c r="AS230" i="2" a="1"/>
  <c r="IP177" i="4" a="1"/>
  <c r="DW234" i="2" a="1"/>
  <c r="IS92" i="4" a="1"/>
  <c r="BP231" i="4" a="1"/>
  <c r="DR230" i="2" a="1"/>
  <c r="IS158" i="4" a="1"/>
  <c r="FE188" i="2" a="1"/>
  <c r="IQ212" i="4" a="1"/>
  <c r="CW232" i="4" a="1"/>
  <c r="BF234" i="2" a="1"/>
  <c r="IT168" i="4" a="1"/>
  <c r="IQ95" i="4" a="1"/>
  <c r="BF232" i="2" a="1"/>
  <c r="IQ30" i="4" a="1"/>
  <c r="AH234" i="4" a="1"/>
  <c r="IV45" i="4" a="1"/>
  <c r="IU145" i="4" a="1"/>
  <c r="IS97" i="4" a="1"/>
  <c r="EU231" i="2" a="1"/>
  <c r="CE231" i="2" a="1"/>
  <c r="IT177" i="4" a="1"/>
  <c r="AS233" i="2" a="1"/>
  <c r="BQ234" i="2" a="1"/>
  <c r="IV85" i="4" a="1"/>
  <c r="IQ56" i="4" a="1"/>
  <c r="IW71" i="4" a="1"/>
  <c r="IR164" i="4" a="1"/>
  <c r="AD233" i="4" a="1"/>
  <c r="IQ196" i="4" a="1"/>
  <c r="IS9" i="4" a="1"/>
  <c r="BY232" i="4" a="1"/>
  <c r="AQ234" i="4" a="1"/>
  <c r="AG233" i="4" a="1"/>
  <c r="IV100" i="4" a="1"/>
  <c r="FD46" i="2" a="1"/>
  <c r="EE230" i="4" a="1"/>
  <c r="DR232" i="2" a="1"/>
  <c r="IV201" i="4" a="1"/>
  <c r="FC35" i="2" a="1"/>
  <c r="FE213" i="2" a="1"/>
  <c r="HM232" i="4" a="1"/>
  <c r="BP230" i="2" a="1"/>
  <c r="DR233" i="2" a="1"/>
  <c r="FE87" i="2" a="1"/>
  <c r="FA195" i="2" a="1"/>
  <c r="IR52" i="4" a="1"/>
  <c r="IS206" i="4" a="1"/>
  <c r="FC58" i="2" a="1"/>
  <c r="FB93" i="2" a="1"/>
  <c r="ID232" i="4" a="1"/>
  <c r="IW34" i="4" a="1"/>
  <c r="DV231" i="2" a="1"/>
  <c r="IQ74" i="4" a="1"/>
  <c r="X230" i="4" a="1"/>
  <c r="IT94" i="4" a="1"/>
  <c r="IQ145" i="4" a="1"/>
  <c r="CX233" i="4" a="1"/>
  <c r="AY234" i="4" a="1"/>
  <c r="DD234" i="4" a="1"/>
  <c r="HL230" i="4" a="1"/>
  <c r="FW231" i="4" a="1"/>
  <c r="IR128" i="4" a="1"/>
  <c r="DP231" i="4" a="1"/>
  <c r="EV233" i="2" a="1"/>
  <c r="IT35" i="4" a="1"/>
  <c r="FE134" i="2" a="1"/>
  <c r="IQ144" i="4" a="1"/>
  <c r="FD187" i="2" a="1"/>
  <c r="IV213" i="4" a="1"/>
  <c r="FE156" i="2" a="1"/>
  <c r="CY232" i="4" a="1"/>
  <c r="HE230" i="4" a="1"/>
  <c r="GH230" i="4" a="1"/>
  <c r="IQ179" i="4" a="1"/>
  <c r="HD230" i="4" a="1"/>
  <c r="CE231" i="4" a="1"/>
  <c r="HM233" i="4" a="1"/>
  <c r="IP170" i="4" a="1"/>
  <c r="FC145" i="2" a="1"/>
  <c r="GN234" i="4" a="1"/>
  <c r="IP116" i="4" a="1"/>
  <c r="DB231" i="2" a="1"/>
  <c r="IQ204" i="4" a="1"/>
  <c r="FB38" i="2" a="1"/>
  <c r="FB28" i="2" a="1"/>
  <c r="IR193" i="4" a="1"/>
  <c r="AU230" i="4" a="1"/>
  <c r="FA63" i="2" a="1"/>
  <c r="FA144" i="2" a="1"/>
  <c r="IG233" i="4" a="1"/>
  <c r="IS50" i="4" a="1"/>
  <c r="DM233" i="2" a="1"/>
  <c r="EX234" i="2" a="1"/>
  <c r="CO234" i="4" a="1"/>
  <c r="FB106" i="2" a="1"/>
  <c r="IW217" i="4" a="1"/>
  <c r="GZ234" i="4" a="1"/>
  <c r="IR212" i="4" a="1"/>
  <c r="FB162" i="2" a="1"/>
  <c r="DE233" i="4" a="1"/>
  <c r="FE219" i="2" a="1"/>
  <c r="CO233" i="2" a="1"/>
  <c r="FE151" i="2" a="1"/>
  <c r="IQ186" i="4" a="1"/>
  <c r="DI232" i="4" a="1"/>
  <c r="IQ229" i="4" a="1"/>
  <c r="CT232" i="2" a="1"/>
  <c r="CS234" i="2" a="1"/>
  <c r="P233" i="2" a="1"/>
  <c r="FA84" i="2" a="1"/>
  <c r="IR33" i="4" a="1"/>
  <c r="IR148" i="4" a="1"/>
  <c r="IW18" i="4" a="1"/>
  <c r="IW174" i="4" a="1"/>
  <c r="IQ220" i="4" a="1"/>
  <c r="IU45" i="4" a="1"/>
  <c r="IW121" i="4" a="1"/>
  <c r="IU151" i="4" a="1"/>
  <c r="FD118" i="2" a="1"/>
  <c r="EL234" i="4" a="1"/>
  <c r="IB234" i="4" a="1"/>
  <c r="IW225" i="4" a="1"/>
  <c r="IW33" i="4" a="1"/>
  <c r="FO232" i="4" a="1"/>
  <c r="IW117" i="4" a="1"/>
  <c r="IP101" i="4" a="1"/>
  <c r="IR41" i="4" a="1"/>
  <c r="IU168" i="4" a="1"/>
  <c r="GR230" i="4" a="1"/>
  <c r="IV218" i="4" a="1"/>
  <c r="DP232" i="2" a="1"/>
  <c r="IU223" i="4" a="1"/>
  <c r="EO231" i="2" a="1"/>
  <c r="IN231" i="4" a="1"/>
  <c r="EH232" i="2" a="1"/>
  <c r="AR231" i="2" a="1"/>
  <c r="GQ233" i="4" a="1"/>
  <c r="FE223" i="2" a="1"/>
  <c r="ID230" i="4" a="1"/>
  <c r="IV89" i="4" a="1"/>
  <c r="GJ232" i="4" a="1"/>
  <c r="EE234" i="2" a="1"/>
  <c r="IW119" i="4" a="1"/>
  <c r="IS191" i="4" a="1"/>
  <c r="FE149" i="2" a="1"/>
  <c r="IV180" i="4" a="1"/>
  <c r="FB187" i="2" a="1"/>
  <c r="E233" i="2" a="1"/>
  <c r="BJ231" i="2" a="1"/>
  <c r="IS134" i="4" a="1"/>
  <c r="IT51" i="4" a="1"/>
  <c r="IW68" i="4" a="1"/>
  <c r="BX230" i="2" a="1"/>
  <c r="EM230" i="2" a="1"/>
  <c r="IS48" i="4" a="1"/>
  <c r="FB71" i="2" a="1"/>
  <c r="FE153" i="2" a="1"/>
  <c r="DD233" i="4" a="1"/>
  <c r="BT234" i="4" a="1"/>
  <c r="FA145" i="2" a="1"/>
  <c r="IP180" i="4" a="1"/>
  <c r="AY231" i="2" a="1"/>
  <c r="DH232" i="2" a="1"/>
  <c r="GB233" i="4" a="1"/>
  <c r="EL231" i="2" a="1"/>
  <c r="FD66" i="2" a="1"/>
  <c r="AP234" i="4" a="1"/>
  <c r="FD218" i="2" a="1"/>
  <c r="IR224" i="4" a="1"/>
  <c r="AE234" i="2" a="1"/>
  <c r="IJ234" i="4" a="1"/>
  <c r="FE77" i="2" a="1"/>
  <c r="IQ183" i="4" a="1"/>
  <c r="BS233" i="4" a="1"/>
  <c r="IW134" i="4" a="1"/>
  <c r="AM234" i="4" a="1"/>
  <c r="FD59" i="2" a="1"/>
  <c r="IR92" i="4" a="1"/>
  <c r="IC234" i="4" a="1"/>
  <c r="FD65" i="2" a="1"/>
  <c r="IV67" i="4" a="1"/>
  <c r="BS230" i="2" a="1"/>
  <c r="HP230" i="4" a="1"/>
  <c r="HH232" i="4" a="1"/>
  <c r="CK232" i="2" a="1"/>
  <c r="DV234" i="2" a="1"/>
  <c r="IV188" i="4" a="1"/>
  <c r="IW19" i="4" a="1"/>
  <c r="IQ87" i="4" a="1"/>
  <c r="IR123" i="4" a="1"/>
  <c r="FC121" i="2" a="1"/>
  <c r="HK232" i="4" a="1"/>
  <c r="IP185" i="4" a="1"/>
  <c r="IU172" i="4" a="1"/>
  <c r="FS230" i="4" a="1"/>
  <c r="FM232" i="4" a="1"/>
  <c r="IP229" i="4" a="1"/>
  <c r="AQ233" i="4" a="1"/>
  <c r="EX232" i="4" a="1"/>
  <c r="FP230" i="4" a="1"/>
  <c r="IS73" i="4" a="1"/>
  <c r="ET234" i="4" a="1"/>
  <c r="DM233" i="4" a="1"/>
  <c r="DF232" i="2" a="1"/>
  <c r="BM230" i="2" a="1"/>
  <c r="CQ233" i="2" a="1"/>
  <c r="FB14" i="2" a="1"/>
  <c r="EJ230" i="2" a="1"/>
  <c r="IV55" i="4" a="1"/>
  <c r="IQ110" i="4" a="1"/>
  <c r="Y233" i="4" a="1"/>
  <c r="FA141" i="2" a="1"/>
  <c r="IP86" i="4" a="1"/>
  <c r="AI232" i="4" a="1"/>
  <c r="BP234" i="4" a="1"/>
  <c r="AT232" i="2" a="1"/>
  <c r="DI231" i="2" a="1"/>
  <c r="IS155" i="4" a="1"/>
  <c r="ET230" i="2" a="1"/>
  <c r="IU98" i="4" a="1"/>
  <c r="CE232" i="2" a="1"/>
  <c r="EY230" i="2" a="1"/>
  <c r="AC233" i="2" a="1"/>
  <c r="HV230" i="4" a="1"/>
  <c r="CH233" i="2" a="1"/>
  <c r="HN231" i="4" a="1"/>
  <c r="Z230" i="2" a="1"/>
  <c r="HH230" i="4" a="1"/>
  <c r="AT232" i="4" a="1"/>
  <c r="FC191" i="2" a="1"/>
  <c r="IR18" i="4" a="1"/>
  <c r="FB151" i="2" a="1"/>
  <c r="GD230" i="4" a="1"/>
  <c r="IP39" i="4" a="1"/>
  <c r="IT97" i="4" a="1"/>
  <c r="IT223" i="4" a="1"/>
  <c r="FB44" i="2" a="1"/>
  <c r="FC103" i="2" a="1"/>
  <c r="CB233" i="4" a="1"/>
  <c r="EQ233" i="2" a="1"/>
  <c r="AM232" i="4" a="1"/>
  <c r="II233" i="4" a="1"/>
  <c r="FA22" i="2" a="1"/>
  <c r="BL230" i="4" a="1"/>
  <c r="FB180" i="2" a="1"/>
  <c r="FC106" i="2" a="1"/>
  <c r="DE230" i="2" a="1"/>
  <c r="FB98" i="2" a="1"/>
  <c r="IR191" i="4" a="1"/>
  <c r="IV186" i="4" a="1"/>
  <c r="FP232" i="4" a="1"/>
  <c r="IP143" i="4" a="1"/>
  <c r="FI230" i="4" a="1"/>
  <c r="Z232" i="4" a="1"/>
  <c r="IJ233" i="4" a="1"/>
  <c r="IT15" i="4" a="1"/>
  <c r="FB58" i="2" a="1"/>
  <c r="BI230" i="4" a="1"/>
  <c r="FC34" i="2" a="1"/>
  <c r="IP209" i="4" a="1"/>
  <c r="U234" i="2" a="1"/>
  <c r="IL234" i="4" a="1"/>
  <c r="DR234" i="4" a="1"/>
  <c r="FE225" i="2" a="1"/>
  <c r="CZ233" i="4" a="1"/>
  <c r="CH230" i="4" a="1"/>
  <c r="FC29" i="2" a="1"/>
  <c r="HC233" i="4" a="1"/>
  <c r="CR230" i="4" a="1"/>
  <c r="GF233" i="4" a="1"/>
  <c r="IQ39" i="4" a="1"/>
  <c r="IC232" i="4" a="1"/>
  <c r="FA164" i="2" a="1"/>
  <c r="FC158" i="2" a="1"/>
  <c r="IT164" i="4" a="1"/>
  <c r="GU234" i="4" a="1"/>
  <c r="IQ76" i="4" a="1"/>
  <c r="FC223" i="2" a="1"/>
  <c r="BE233" i="2" a="1"/>
  <c r="IQ163" i="4" a="1"/>
  <c r="FA53" i="2" a="1"/>
  <c r="CS230" i="2" a="1"/>
  <c r="IU30" i="4" a="1"/>
  <c r="FA10" i="2" a="1"/>
  <c r="IU203" i="4" a="1"/>
  <c r="FE54" i="2" a="1"/>
  <c r="E230" i="4" a="1"/>
  <c r="CS233" i="2" a="1"/>
  <c r="FC111" i="2" a="1"/>
  <c r="CY234" i="2" a="1"/>
  <c r="FD221" i="2" a="1"/>
  <c r="CB233" i="2" a="1"/>
  <c r="CU231" i="4" a="1"/>
  <c r="FA105" i="2" a="1"/>
  <c r="IV74" i="4" a="1"/>
  <c r="IP26" i="4" a="1"/>
  <c r="FD76" i="2" a="1"/>
  <c r="BW233" i="2" a="1"/>
  <c r="FE222" i="2" a="1"/>
  <c r="AJ233" i="2" a="1"/>
  <c r="IS213" i="4" a="1"/>
  <c r="DP231" i="2" a="1"/>
  <c r="IQ215" i="4" a="1"/>
  <c r="AP233" i="2" a="1"/>
  <c r="IR184" i="4" a="1"/>
  <c r="FD181" i="2" a="1"/>
  <c r="FC172" i="2" a="1"/>
  <c r="AW234" i="2" a="1"/>
  <c r="IP119" i="4" a="1"/>
  <c r="FZ232" i="4" a="1"/>
  <c r="IP47" i="4" a="1"/>
  <c r="IP104" i="4" a="1"/>
  <c r="IS89" i="4" a="1"/>
  <c r="IP126" i="4" a="1"/>
  <c r="FD52" i="2" a="1"/>
  <c r="FD209" i="2" a="1"/>
  <c r="W231" i="4" a="1"/>
  <c r="DN231" i="4" a="1"/>
  <c r="BE231" i="2" a="1"/>
  <c r="IV217" i="4" a="1"/>
  <c r="IR68" i="4" a="1"/>
  <c r="BT232" i="2" a="1"/>
  <c r="IW17" i="4" a="1"/>
  <c r="FE31" i="2" a="1"/>
  <c r="AP232" i="2" a="1"/>
  <c r="IP8" i="4" a="1"/>
  <c r="BR233" i="4" a="1"/>
  <c r="FD25" i="2" a="1"/>
  <c r="IW133" i="4" a="1"/>
  <c r="HH231" i="4" a="1"/>
  <c r="IV62" i="4" a="1"/>
  <c r="IK234" i="4" a="1"/>
  <c r="GF232" i="4" a="1"/>
  <c r="IV97" i="4" a="1"/>
  <c r="FA17" i="2" a="1"/>
  <c r="IQ7" i="4" a="1"/>
  <c r="IF233" i="4" a="1"/>
  <c r="CC230" i="2" a="1"/>
  <c r="EU230" i="4" a="1"/>
  <c r="BT231" i="2" a="1"/>
  <c r="IU178" i="4" a="1"/>
  <c r="M231" i="4" a="1"/>
  <c r="EB232" i="2" a="1"/>
  <c r="FE110" i="2" a="1"/>
  <c r="IU77" i="4" a="1"/>
  <c r="IV135" i="4" a="1"/>
  <c r="FB202" i="2" a="1"/>
  <c r="AY233" i="4" a="1"/>
  <c r="FC45" i="2" a="1"/>
  <c r="FB199" i="2" a="1"/>
  <c r="FD213" i="2" a="1"/>
  <c r="FQ233" i="4" a="1"/>
  <c r="FB70" i="2" a="1"/>
  <c r="V232" i="2" a="1"/>
  <c r="HT234" i="4" a="1"/>
  <c r="BH231" i="2" a="1"/>
  <c r="AP230" i="2" a="1"/>
  <c r="IS47" i="4" a="1"/>
  <c r="AB231" i="4" a="1"/>
  <c r="IR187" i="4" a="1"/>
  <c r="FD227" i="2" a="1"/>
  <c r="V234" i="4" a="1"/>
  <c r="FD167" i="2" a="1"/>
  <c r="IS100" i="4" a="1"/>
  <c r="FD105" i="2" a="1"/>
  <c r="DY230" i="4" a="1"/>
  <c r="FC19" i="2" a="1"/>
  <c r="IP191" i="4" a="1"/>
  <c r="V230" i="4" a="1"/>
  <c r="IP40" i="4" a="1"/>
  <c r="IR95" i="4" a="1"/>
  <c r="IQ171" i="4" a="1"/>
  <c r="P234" i="4" a="1"/>
  <c r="IU213" i="4" a="1"/>
  <c r="IW56" i="4" a="1"/>
  <c r="IU86" i="4" a="1"/>
  <c r="IW214" i="4" a="1"/>
  <c r="EY230" i="4" a="1"/>
  <c r="CM232" i="4" a="1"/>
  <c r="FC195" i="2" a="1"/>
  <c r="GR233" i="4" a="1"/>
  <c r="FC84" i="2" a="1"/>
  <c r="FA94" i="2" a="1"/>
  <c r="FE8" i="2" a="1"/>
  <c r="FA93" i="2" a="1"/>
  <c r="FB117" i="2" a="1"/>
  <c r="DX230" i="2" a="1"/>
  <c r="HK231" i="4" a="1"/>
  <c r="IR17" i="4" a="1"/>
  <c r="HR230" i="4" a="1"/>
  <c r="EO232" i="2" a="1"/>
  <c r="FB225" i="2" a="1"/>
  <c r="GY231" i="4" a="1"/>
  <c r="IE232" i="4" a="1"/>
  <c r="IQ13" i="4" a="1"/>
  <c r="BL231" i="4" a="1"/>
  <c r="BN230" i="2" a="1"/>
  <c r="DP233" i="4" a="1"/>
  <c r="DL230" i="4" a="1"/>
  <c r="FD139" i="2" a="1"/>
  <c r="CN230" i="4" a="1"/>
  <c r="IH231" i="4" a="1"/>
  <c r="IU116" i="4" a="1"/>
  <c r="DA230" i="4" a="1"/>
  <c r="FD232" i="4" a="1"/>
  <c r="FW233" i="4" a="1"/>
  <c r="FA133" i="2" a="1"/>
  <c r="FE137" i="2" a="1"/>
  <c r="IP24" i="4" a="1"/>
  <c r="CZ233" i="2" a="1"/>
  <c r="IG231" i="4" a="1"/>
  <c r="DD234" i="2" a="1"/>
  <c r="FD39" i="2" a="1"/>
  <c r="IP34" i="4" a="1"/>
  <c r="EG231" i="2" a="1"/>
  <c r="FE217" i="2" a="1"/>
  <c r="HF234" i="4" a="1"/>
  <c r="DF230" i="2" a="1"/>
  <c r="IQ138" i="4" a="1"/>
  <c r="S231" i="4" a="1"/>
  <c r="CC233" i="4" a="1"/>
  <c r="IV209" i="4" a="1"/>
  <c r="FD210" i="2" a="1"/>
  <c r="U234" i="4" a="1"/>
  <c r="FE138" i="2" a="1"/>
  <c r="HA231" i="4" a="1"/>
  <c r="IW208" i="4" a="1"/>
  <c r="IU210" i="4" a="1"/>
  <c r="IQ31" i="4" a="1"/>
  <c r="FA194" i="2" a="1"/>
  <c r="EJ232" i="2" a="1"/>
  <c r="FE49" i="2" a="1"/>
  <c r="IU36" i="4" a="1"/>
  <c r="IP121" i="4" a="1"/>
  <c r="GK232" i="4" a="1"/>
  <c r="FD217" i="2" a="1"/>
  <c r="IP128" i="4" a="1"/>
  <c r="DG233" i="4" a="1"/>
  <c r="IP183" i="4" a="1"/>
  <c r="O231" i="2" a="1"/>
  <c r="FD224" i="2" a="1"/>
  <c r="FD208" i="2" a="1"/>
  <c r="IV23" i="4" a="1"/>
  <c r="DH231" i="2" a="1"/>
  <c r="HD231" i="4" a="1"/>
  <c r="FC33" i="2" a="1"/>
  <c r="IV214" i="4" a="1"/>
  <c r="IP226" i="4" a="1"/>
  <c r="IS27" i="4" a="1"/>
  <c r="J231" i="4" a="1"/>
  <c r="FA15" i="2" a="1"/>
  <c r="IW211" i="4" a="1"/>
  <c r="EK232" i="2" a="1"/>
  <c r="IW51" i="4" a="1"/>
  <c r="IT7" i="4" a="1"/>
  <c r="IS68" i="4" a="1"/>
  <c r="F232" i="2" a="1"/>
  <c r="IT90" i="4" a="1"/>
  <c r="FE89" i="2" a="1"/>
  <c r="GQ230" i="4" a="1"/>
  <c r="IS220" i="4" a="1"/>
  <c r="FB111" i="2" a="1"/>
  <c r="B230" i="4" a="1"/>
  <c r="EI234" i="4" a="1"/>
  <c r="IW156" i="4" a="1"/>
  <c r="IR165" i="4" a="1"/>
  <c r="BO230" i="2" a="1"/>
  <c r="IW101" i="4" a="1"/>
  <c r="GC230" i="4" a="1"/>
  <c r="FB45" i="2" a="1"/>
  <c r="IR161" i="4" a="1"/>
  <c r="BO234" i="2" a="1"/>
  <c r="EH234" i="2" a="1"/>
  <c r="DS230" i="4" a="1"/>
  <c r="IT91" i="4" a="1"/>
  <c r="IT129" i="4" a="1"/>
  <c r="IT44" i="4" a="1"/>
  <c r="IU159" i="4" a="1"/>
  <c r="IW100" i="4" a="1"/>
  <c r="EW231" i="2" a="1"/>
  <c r="IV195" i="4" a="1"/>
  <c r="IR169" i="4" a="1"/>
  <c r="IV179" i="4" a="1"/>
  <c r="IT184" i="4" a="1"/>
  <c r="CO231" i="4" a="1"/>
  <c r="GX230" i="4" a="1"/>
  <c r="EA230" i="4" a="1"/>
  <c r="IV94" i="4" a="1"/>
  <c r="CV232" i="4" a="1"/>
  <c r="GS234" i="4" a="1"/>
  <c r="IT66" i="4" a="1"/>
  <c r="IU222" i="4" a="1"/>
  <c r="IP129" i="4" a="1"/>
  <c r="BK231" i="2" a="1"/>
  <c r="FB56" i="2" a="1"/>
  <c r="C233" i="4" a="1"/>
  <c r="DJ234" i="2" a="1"/>
  <c r="DN233" i="2" a="1"/>
  <c r="FA232" i="4" a="1"/>
  <c r="FD14" i="2" a="1"/>
  <c r="HF230" i="4" a="1"/>
  <c r="IU164" i="4" a="1"/>
  <c r="IW219" i="4" a="1"/>
  <c r="IQ117" i="4" a="1"/>
  <c r="EM233" i="4" a="1"/>
  <c r="FD58" i="2" a="1"/>
  <c r="CT230" i="2" a="1"/>
  <c r="IR61" i="4" a="1"/>
  <c r="FC30" i="2" a="1"/>
  <c r="IQ192" i="4" a="1"/>
  <c r="AQ232" i="2" a="1"/>
  <c r="FD107" i="2" a="1"/>
  <c r="AY234" i="2" a="1"/>
  <c r="IR96" i="4" a="1"/>
  <c r="FY234" i="4" a="1"/>
  <c r="FC25" i="2" a="1"/>
  <c r="FB216" i="2" a="1"/>
  <c r="FA207" i="2" a="1"/>
  <c r="DA232" i="4" a="1"/>
  <c r="FB22" i="2" a="1"/>
  <c r="FD225" i="2" a="1"/>
  <c r="FB211" i="2" a="1"/>
  <c r="IR188" i="4" a="1"/>
  <c r="IT81" i="4" a="1"/>
  <c r="BD231" i="2" a="1"/>
  <c r="FC174" i="2" a="1"/>
  <c r="IQ119" i="4" a="1"/>
  <c r="IW110" i="4" a="1"/>
  <c r="IV158" i="4" a="1"/>
  <c r="IT41" i="4" a="1"/>
  <c r="FE232" i="4" a="1"/>
  <c r="AE232" i="2" a="1"/>
  <c r="FC162" i="2" a="1"/>
  <c r="IP127" i="4" a="1"/>
  <c r="FC44" i="2" a="1"/>
  <c r="FA177" i="2" a="1"/>
  <c r="IR29" i="4" a="1"/>
  <c r="P232" i="2" a="1"/>
  <c r="IU197" i="4" a="1"/>
  <c r="FE108" i="2" a="1"/>
  <c r="IS192" i="4" a="1"/>
  <c r="IP156" i="4" a="1"/>
  <c r="FA102" i="2" a="1"/>
  <c r="AF232" i="4" a="1"/>
  <c r="IT62" i="4" a="1"/>
  <c r="BW234" i="4" a="1"/>
  <c r="IP161" i="4" a="1"/>
  <c r="CU232" i="4" a="1"/>
  <c r="IV11" i="4" a="1"/>
  <c r="EF230" i="2" a="1"/>
  <c r="FC146" i="2" a="1"/>
  <c r="AY230" i="2" a="1"/>
  <c r="FA99" i="2" a="1"/>
  <c r="AN233" i="2" a="1"/>
  <c r="CU231" i="2" a="1"/>
  <c r="FD91" i="2" a="1"/>
  <c r="AH231" i="2" a="1"/>
  <c r="FB207" i="2" a="1"/>
  <c r="FB15" i="2" a="1"/>
  <c r="IQ133" i="4" a="1"/>
  <c r="IP152" i="4" a="1"/>
  <c r="FC36" i="2" a="1"/>
  <c r="EU231" i="4" a="1"/>
  <c r="ES232" i="2" a="1"/>
  <c r="FD129" i="2" a="1"/>
  <c r="IT228" i="4" a="1"/>
  <c r="DL231" i="2" a="1"/>
  <c r="CD234" i="2" a="1"/>
  <c r="GT230" i="4" a="1"/>
  <c r="FE29" i="2" a="1"/>
  <c r="IQ97" i="4" a="1"/>
  <c r="FD161" i="2" a="1"/>
  <c r="BI232" i="2" a="1"/>
  <c r="P230" i="2" a="1"/>
  <c r="IR210" i="4" a="1"/>
  <c r="IT158" i="4" a="1"/>
  <c r="IQ38" i="4" a="1"/>
  <c r="AO231" i="2" a="1"/>
  <c r="FB220" i="2" a="1"/>
  <c r="CZ234" i="4" a="1"/>
  <c r="HX230" i="4" a="1"/>
  <c r="AV231" i="4" a="1"/>
  <c r="FD90" i="2" a="1"/>
  <c r="FB139" i="2" a="1"/>
  <c r="FC218" i="2" a="1"/>
  <c r="HM231" i="4" a="1"/>
  <c r="IQ130" i="4" a="1"/>
  <c r="FE206" i="2" a="1"/>
  <c r="IU101" i="4" a="1"/>
  <c r="IV204" i="4" a="1"/>
  <c r="IR44" i="4" a="1"/>
  <c r="DI234" i="4" a="1"/>
  <c r="AD233" i="2" a="1"/>
  <c r="IQ22" i="4" a="1"/>
  <c r="H233" i="2" a="1"/>
  <c r="IV133" i="4" a="1"/>
  <c r="IV207" i="4" a="1"/>
  <c r="FA11" i="2" a="1"/>
  <c r="I232" i="2" a="1"/>
  <c r="FC48" i="2" a="1"/>
  <c r="FA128" i="2" a="1"/>
  <c r="FA46" i="2" a="1"/>
  <c r="IV61" i="4" a="1"/>
  <c r="BS232" i="2" a="1"/>
  <c r="IS194" i="4" a="1"/>
  <c r="IU12" i="4" a="1"/>
  <c r="FA143" i="2" a="1"/>
  <c r="IU209" i="4" a="1"/>
  <c r="ED232" i="4" a="1"/>
  <c r="FA55" i="2" a="1"/>
  <c r="AG232" i="2" a="1"/>
  <c r="FB219" i="2" a="1"/>
  <c r="DB233" i="4" a="1"/>
  <c r="EN231" i="4" a="1"/>
  <c r="FC139" i="2" a="1"/>
  <c r="EA231" i="2" a="1"/>
  <c r="CQ233" i="4" a="1"/>
  <c r="DS230" i="2" a="1"/>
  <c r="FD9" i="2" a="1"/>
  <c r="DS232" i="2" a="1"/>
  <c r="EQ230" i="2" a="1"/>
  <c r="FD13" i="2" a="1"/>
  <c r="DH231" i="4" a="1"/>
  <c r="IT215" i="4" a="1"/>
  <c r="GJ234" i="4" a="1"/>
  <c r="S234" i="4" a="1"/>
  <c r="IQ35" i="4" a="1"/>
  <c r="CP233" i="4" a="1"/>
  <c r="BV232" i="2" a="1"/>
  <c r="FA124" i="2" a="1"/>
  <c r="IV106" i="4" a="1"/>
  <c r="DK232" i="4" a="1"/>
  <c r="FA180" i="2" a="1"/>
  <c r="FA117" i="2" a="1"/>
  <c r="GP232" i="4" a="1"/>
  <c r="FC190" i="2" a="1"/>
  <c r="FE175" i="2" a="1"/>
  <c r="IU188" i="4" a="1"/>
  <c r="DE234" i="4" a="1"/>
  <c r="IP222" i="4" a="1"/>
  <c r="IP139" i="4" a="1"/>
  <c r="IU211" i="4" a="1"/>
  <c r="IW11" i="4" a="1"/>
  <c r="DO234" i="4" a="1"/>
  <c r="L230" i="2" a="1"/>
  <c r="FC59" i="2" a="1"/>
  <c r="DU234" i="4" a="1"/>
  <c r="AF231" i="2" a="1"/>
  <c r="CE234" i="2" a="1"/>
  <c r="IW36" i="4" a="1"/>
  <c r="K232" i="4" a="1"/>
  <c r="FB173" i="2" a="1"/>
  <c r="IW169" i="4" a="1"/>
  <c r="FB86" i="2" a="1"/>
  <c r="IH230" i="4" a="1"/>
  <c r="FD137" i="2" a="1"/>
  <c r="DQ233" i="2" a="1"/>
  <c r="IU138" i="4" a="1"/>
  <c r="FH232" i="4" a="1"/>
  <c r="CU234" i="4" a="1"/>
  <c r="IP46" i="4" a="1"/>
  <c r="HK230" i="4" a="1"/>
  <c r="HO232" i="4" a="1"/>
  <c r="FD63" i="2" a="1"/>
  <c r="CJ231" i="2" a="1"/>
  <c r="IV117" i="4" a="1"/>
  <c r="HF231" i="4" a="1"/>
  <c r="EI231" i="4" a="1"/>
  <c r="FB29" i="2" a="1"/>
  <c r="FD185" i="2" a="1"/>
  <c r="IS226" i="4" a="1"/>
  <c r="IU135" i="4" a="1"/>
  <c r="IS41" i="4" a="1"/>
  <c r="CY234" i="4" a="1"/>
  <c r="FE40" i="2" a="1"/>
  <c r="IV145" i="4" a="1"/>
  <c r="BL233" i="4" a="1"/>
  <c r="IT180" i="4" a="1"/>
  <c r="FB229" i="2" a="1"/>
  <c r="FB32" i="2" a="1"/>
  <c r="IP63" i="4" a="1"/>
  <c r="AB234" i="2" a="1"/>
  <c r="IW201" i="4" a="1"/>
  <c r="FA126" i="2" a="1"/>
  <c r="IS119" i="4" a="1"/>
  <c r="IT172" i="4" a="1"/>
  <c r="I232" i="4" a="1"/>
  <c r="HS233" i="4" a="1"/>
  <c r="BN230" i="4" a="1"/>
  <c r="IA232" i="4" a="1"/>
  <c r="IS30" i="4" a="1"/>
  <c r="FA25" i="2" a="1"/>
  <c r="IW108" i="4" a="1"/>
  <c r="CL234" i="2" a="1"/>
  <c r="GM233" i="4" a="1"/>
  <c r="IV126" i="4" a="1"/>
  <c r="HQ231" i="4" a="1"/>
  <c r="FE214" i="2" a="1"/>
  <c r="FC54" i="2" a="1"/>
  <c r="FA51" i="2" a="1"/>
  <c r="FB69" i="2" a="1"/>
  <c r="FC69" i="2" a="1"/>
  <c r="FB97" i="2" a="1"/>
  <c r="DQ232" i="4" a="1"/>
  <c r="BJ230" i="2" a="1"/>
  <c r="IW13" i="4" a="1"/>
  <c r="FB92" i="2" a="1"/>
  <c r="FB103" i="2" a="1"/>
  <c r="IQ41" i="4" a="1"/>
  <c r="FI234" i="4" a="1"/>
  <c r="IW195" i="4" a="1"/>
  <c r="FD178" i="2" a="1"/>
  <c r="IP134" i="4" a="1"/>
  <c r="ET232" i="4" a="1"/>
  <c r="BX231" i="2" a="1"/>
  <c r="FA68" i="2" a="1"/>
  <c r="EH233" i="2" a="1"/>
  <c r="FC205" i="2" a="1"/>
  <c r="IW128" i="4" a="1"/>
  <c r="EW230" i="4" a="1"/>
  <c r="CK233" i="4" a="1"/>
  <c r="IS83" i="4" a="1"/>
  <c r="IT27" i="4" a="1"/>
  <c r="FA204" i="2" a="1"/>
  <c r="IW191" i="4" a="1"/>
  <c r="BY231" i="2" a="1"/>
  <c r="ET230" i="4" a="1"/>
  <c r="IW122" i="4" a="1"/>
  <c r="FC10" i="2" a="1"/>
  <c r="IP215" i="4" a="1"/>
  <c r="DX233" i="2" a="1"/>
  <c r="DX232" i="4" a="1"/>
  <c r="ES233" i="4" a="1"/>
  <c r="IU26" i="4" a="1"/>
  <c r="FD96" i="2" a="1"/>
  <c r="CL232" i="2" a="1"/>
  <c r="BC230" i="2" a="1"/>
  <c r="IU156" i="4" a="1"/>
  <c r="IW75" i="4" a="1"/>
  <c r="IU179" i="4" a="1"/>
  <c r="IT77" i="4" a="1"/>
  <c r="AI232" i="2" a="1"/>
  <c r="FB105" i="2" a="1"/>
  <c r="HY231" i="4" a="1"/>
  <c r="BH232" i="4" a="1"/>
  <c r="IR75" i="4" a="1"/>
  <c r="CY231" i="2" a="1"/>
  <c r="CO230" i="2" a="1"/>
  <c r="IR150" i="4" a="1"/>
  <c r="IU112" i="4" a="1"/>
  <c r="FD156" i="2" a="1"/>
  <c r="BA233" i="4" a="1"/>
  <c r="IP79" i="4" a="1"/>
  <c r="IT88" i="4" a="1"/>
  <c r="IR202" i="4" a="1"/>
  <c r="CA234" i="4" a="1"/>
  <c r="FC153" i="2" a="1"/>
  <c r="IQ83" i="4" a="1"/>
  <c r="FB146" i="2" a="1"/>
  <c r="FE209" i="2" a="1"/>
  <c r="IW63" i="4" a="1"/>
  <c r="FK233" i="4" a="1"/>
  <c r="IR126" i="4" a="1"/>
  <c r="IU75" i="4" a="1"/>
  <c r="GV234" i="4" a="1"/>
  <c r="FA213" i="2" a="1"/>
  <c r="FB192" i="2" a="1"/>
  <c r="IV131" i="4" a="1"/>
  <c r="IW167" i="4" a="1"/>
  <c r="FB122" i="2" a="1"/>
  <c r="AI231" i="2" a="1"/>
  <c r="BE234" i="2" a="1"/>
  <c r="IT71" i="4" a="1"/>
  <c r="Z231" i="2" a="1"/>
  <c r="IV36" i="4" a="1"/>
  <c r="HO231" i="4" a="1"/>
  <c r="FE233" i="4" a="1"/>
  <c r="IU187" i="4" a="1"/>
  <c r="Y234" i="2" a="1"/>
  <c r="GQ232" i="4" a="1"/>
  <c r="EO233" i="4" a="1"/>
  <c r="BQ231" i="2" a="1"/>
  <c r="CP231" i="4" a="1"/>
  <c r="AY230" i="4" a="1"/>
  <c r="FC211" i="2" a="1"/>
  <c r="AJ232" i="4" a="1"/>
  <c r="K231" i="4" a="1"/>
  <c r="ET231" i="2" a="1"/>
  <c r="FC171" i="2" a="1"/>
  <c r="EY231" i="4" a="1"/>
  <c r="IV220" i="4" a="1"/>
  <c r="GB232" i="4" a="1"/>
  <c r="R230" i="2" a="1"/>
  <c r="IW79" i="4" a="1"/>
  <c r="DI234" i="2" a="1"/>
  <c r="CG232" i="2" a="1"/>
  <c r="BV234" i="4" a="1"/>
  <c r="F234" i="2" a="1"/>
  <c r="FC185" i="2" a="1"/>
  <c r="FA45" i="2" a="1"/>
  <c r="IW12" i="4" a="1"/>
  <c r="GO230" i="4" a="1"/>
  <c r="FD222" i="2" a="1"/>
  <c r="IS224" i="4" a="1"/>
  <c r="EZ234" i="2" a="1"/>
  <c r="IQ34" i="4" a="1"/>
  <c r="BC231" i="4" a="1"/>
  <c r="AU233" i="2" a="1"/>
  <c r="CF232" i="4" a="1"/>
  <c r="IU28" i="4" a="1"/>
  <c r="FC149" i="2" a="1"/>
  <c r="IQ127" i="4" a="1"/>
  <c r="FB118" i="2" a="1"/>
  <c r="CI233" i="4" a="1"/>
  <c r="DT234" i="4" a="1"/>
  <c r="EF231" i="4" a="1"/>
  <c r="IR196" i="4" a="1"/>
  <c r="HC234" i="4" a="1"/>
  <c r="GG231" i="4" a="1"/>
  <c r="FA16" i="2" a="1"/>
  <c r="EJ233" i="2" a="1"/>
  <c r="EX234" i="4" a="1"/>
  <c r="FC232" i="4" a="1"/>
  <c r="EW234" i="2" a="1"/>
  <c r="AX230" i="2" a="1"/>
  <c r="AX233" i="4" a="1"/>
  <c r="FD102" i="2" a="1"/>
  <c r="IW198" i="4" a="1"/>
  <c r="DU234" i="2" a="1"/>
  <c r="IT82" i="4" a="1"/>
  <c r="EQ231" i="2" a="1"/>
  <c r="CZ231" i="4" a="1"/>
  <c r="AF231" i="4" a="1"/>
  <c r="CM234" i="2" a="1"/>
  <c r="HB230" i="4" a="1"/>
  <c r="EA233" i="4" a="1"/>
  <c r="FC228" i="2" a="1"/>
  <c r="IR34" i="4" a="1"/>
  <c r="CV233" i="4" a="1"/>
  <c r="BZ231" i="2" a="1"/>
  <c r="FD182" i="2" a="1"/>
  <c r="CZ234" i="2" a="1"/>
  <c r="FB189" i="2" a="1"/>
  <c r="IV148" i="4" a="1"/>
  <c r="ET232" i="2" a="1"/>
  <c r="IP54" i="4" a="1"/>
  <c r="ES230" i="4" a="1"/>
  <c r="IT175" i="4" a="1"/>
  <c r="FE109" i="2" a="1"/>
  <c r="AS231" i="2" a="1"/>
  <c r="DC234" i="4" a="1"/>
  <c r="IR136" i="4" a="1"/>
  <c r="BF232" i="4" a="1"/>
  <c r="FA54" i="2" a="1"/>
  <c r="X232" i="2" a="1"/>
  <c r="AC231" i="2" a="1"/>
  <c r="AB231" i="2" a="1"/>
  <c r="FC82" i="2" a="1"/>
  <c r="FJ230" i="4" a="1"/>
  <c r="HC232" i="4" a="1"/>
  <c r="AK232" i="4" a="1"/>
  <c r="N234" i="4" a="1"/>
  <c r="FC194" i="2" a="1"/>
  <c r="IN230" i="4" a="1"/>
  <c r="IT116" i="4" a="1"/>
  <c r="FB128" i="2" a="1"/>
  <c r="IU192" i="4" a="1"/>
  <c r="CM230" i="4" a="1"/>
  <c r="BZ233" i="2" a="1"/>
  <c r="FB112" i="2" a="1"/>
  <c r="AM230" i="4" a="1"/>
  <c r="FE120" i="2" a="1"/>
  <c r="AX232" i="2" a="1"/>
  <c r="IU72" i="4" a="1"/>
  <c r="FE128" i="2" a="1"/>
  <c r="IP56" i="4" a="1"/>
  <c r="FD24" i="2" a="1"/>
  <c r="FC116" i="2" a="1"/>
  <c r="BV231" i="4" a="1"/>
  <c r="GQ231" i="4" a="1"/>
  <c r="FB43" i="2" a="1"/>
  <c r="EL232" i="4" a="1"/>
  <c r="CM233" i="2" a="1"/>
  <c r="IQ61" i="4" a="1"/>
  <c r="HG233" i="4" a="1"/>
  <c r="FB204" i="2" a="1"/>
  <c r="IR26" i="4" a="1"/>
  <c r="IR121" i="4" a="1"/>
  <c r="IQ175" i="4" a="1"/>
  <c r="FA140" i="2" a="1"/>
  <c r="FC43" i="2" a="1"/>
  <c r="DT233" i="4" a="1"/>
  <c r="BS234" i="2" a="1"/>
  <c r="IR39" i="4" a="1"/>
  <c r="EM234" i="4" a="1"/>
  <c r="IT213" i="4" a="1"/>
  <c r="DW232" i="4" a="1"/>
  <c r="D232" i="4" a="1"/>
  <c r="IV130" i="4" a="1"/>
  <c r="IR137" i="4" a="1"/>
  <c r="AB232" i="4" a="1"/>
  <c r="DT232" i="4" a="1"/>
  <c r="IV216" i="4" a="1"/>
  <c r="IW197" i="4" a="1"/>
  <c r="IT203" i="4" a="1"/>
  <c r="IU161" i="4" a="1"/>
  <c r="FE226" i="2" a="1"/>
  <c r="HL234" i="4" a="1"/>
  <c r="CO232" i="4" a="1"/>
  <c r="IN232" i="4" a="1"/>
  <c r="BA232" i="2" a="1"/>
  <c r="FA106" i="2" a="1"/>
  <c r="CC232" i="2" a="1"/>
  <c r="DS231" i="4" a="1"/>
  <c r="IU9" i="4" a="1"/>
  <c r="FA72" i="2" a="1"/>
  <c r="IP96" i="4" a="1"/>
  <c r="FB109" i="2" a="1"/>
  <c r="AF234" i="2" a="1"/>
  <c r="BS233" i="2" a="1"/>
  <c r="FG231" i="4" a="1"/>
  <c r="IQ93" i="4" a="1"/>
  <c r="CB232" i="2" a="1"/>
  <c r="IV109" i="4" a="1"/>
  <c r="IP45" i="4" a="1"/>
  <c r="BP232" i="2" a="1"/>
  <c r="IU100" i="4" a="1"/>
  <c r="FB113" i="2" a="1"/>
  <c r="CQ230" i="4" a="1"/>
  <c r="BE232" i="2" a="1"/>
  <c r="FD97" i="2" a="1"/>
  <c r="AR234" i="4" a="1"/>
  <c r="FE64" i="2" a="1"/>
  <c r="IT105" i="4" a="1"/>
  <c r="IU136" i="4" a="1"/>
  <c r="AO233" i="2" a="1"/>
  <c r="IV76" i="4" a="1"/>
  <c r="BA232" i="4" a="1"/>
  <c r="I233" i="4" a="1"/>
  <c r="Z234" i="4" a="1"/>
  <c r="FC62" i="2" a="1"/>
  <c r="CF234" i="2" a="1"/>
  <c r="IU84" i="4" a="1"/>
  <c r="IQ155" i="4" a="1"/>
  <c r="FC200" i="2" a="1"/>
  <c r="DW233" i="2" a="1"/>
  <c r="HW232" i="4" a="1"/>
  <c r="IV142" i="4" a="1"/>
  <c r="IS99" i="4" a="1"/>
  <c r="CA230" i="4" a="1"/>
  <c r="IU154" i="4" a="1"/>
  <c r="IU128" i="4" a="1"/>
  <c r="IS107" i="4" a="1"/>
  <c r="IS214" i="4" a="1"/>
  <c r="FA77" i="2" a="1"/>
  <c r="IS102" i="4" a="1"/>
  <c r="CP232" i="4" a="1"/>
  <c r="IT95" i="4" a="1"/>
  <c r="IW105" i="4" a="1"/>
  <c r="FC39" i="2" a="1"/>
  <c r="IV113" i="4" a="1"/>
  <c r="IG230" i="4" a="1"/>
  <c r="IT157" i="4" a="1"/>
  <c r="IU14" i="4" a="1"/>
  <c r="FD190" i="2" a="1"/>
  <c r="FA89" i="2" a="1"/>
  <c r="IR218" i="4" a="1"/>
  <c r="FE196" i="2" a="1"/>
  <c r="IR216" i="4" a="1"/>
  <c r="BY232" i="2" a="1"/>
  <c r="HM230" i="4" a="1"/>
  <c r="FD74" i="2" a="1"/>
  <c r="Q231" i="2" a="1"/>
  <c r="BC233" i="2" a="1"/>
  <c r="IT53" i="4" a="1"/>
  <c r="CI233" i="2" a="1"/>
  <c r="IU80" i="4" a="1"/>
  <c r="DA233" i="2" a="1"/>
  <c r="FE122" i="2" a="1"/>
  <c r="FD219" i="2" a="1"/>
  <c r="IP169" i="4" a="1"/>
  <c r="EM232" i="4" a="1"/>
  <c r="IQ151" i="4" a="1"/>
  <c r="IU93" i="4" a="1"/>
  <c r="IP12" i="4" a="1"/>
  <c r="IS212" i="4" a="1"/>
  <c r="IS91" i="4" a="1"/>
  <c r="IT10" i="4" a="1"/>
  <c r="IR135" i="4" a="1"/>
  <c r="CF231" i="4" a="1"/>
  <c r="IU62" i="4" a="1"/>
  <c r="IQ150" i="4" a="1"/>
  <c r="EW232" i="2" a="1"/>
  <c r="FS232" i="4" a="1"/>
  <c r="EN233" i="2" a="1"/>
  <c r="FD164" i="2" a="1"/>
  <c r="FE28" i="2" a="1"/>
  <c r="BI230" i="2" a="1"/>
  <c r="IR221" i="4" a="1"/>
  <c r="FC207" i="2" a="1"/>
  <c r="FA123" i="2" a="1"/>
  <c r="FA216" i="2" a="1"/>
  <c r="AB233" i="4" a="1"/>
  <c r="DX231" i="2" a="1"/>
  <c r="IP131" i="4" a="1"/>
  <c r="FA173" i="2" a="1"/>
  <c r="IT68" i="4" a="1"/>
  <c r="FD159" i="2" a="1"/>
  <c r="CD230" i="2" a="1"/>
  <c r="FC37" i="2" a="1"/>
  <c r="IS127" i="4" a="1"/>
  <c r="IU19" i="4" a="1"/>
  <c r="IS147" i="4" a="1"/>
  <c r="IS120" i="4" a="1"/>
  <c r="W232" i="2" a="1"/>
  <c r="IW24" i="4" a="1"/>
  <c r="EB234" i="4" a="1"/>
  <c r="CA232" i="4" a="1"/>
  <c r="AH233" i="4" a="1"/>
  <c r="FD11" i="2" a="1"/>
  <c r="AB230" i="4" a="1"/>
  <c r="DT231" i="4" a="1"/>
  <c r="IQ109" i="4" a="1"/>
  <c r="IU82" i="4" a="1"/>
  <c r="FB129" i="2" a="1"/>
  <c r="IW45" i="4" a="1"/>
  <c r="FF230" i="4" a="1"/>
  <c r="IP106" i="4" a="1"/>
  <c r="FB226" i="2" a="1"/>
  <c r="IP59" i="4" a="1"/>
  <c r="AO230" i="2" a="1"/>
  <c r="FD122" i="2" a="1"/>
  <c r="DF230" i="4" a="1"/>
  <c r="IQ25" i="4" a="1"/>
  <c r="IQ164" i="4" a="1"/>
  <c r="AQ230" i="4" a="1"/>
  <c r="FA111" i="2" a="1"/>
  <c r="FD70" i="2" a="1"/>
  <c r="IR226" i="4" a="1"/>
  <c r="IP195" i="4" a="1"/>
  <c r="FB37" i="2" a="1"/>
  <c r="GI234" i="4" a="1"/>
  <c r="CD231" i="4" a="1"/>
  <c r="EJ230" i="4" a="1"/>
  <c r="DP234" i="2" a="1"/>
  <c r="EN230" i="4" a="1"/>
  <c r="FC99" i="2" a="1"/>
  <c r="F230" i="4" a="1"/>
  <c r="IS85" i="4" a="1"/>
  <c r="FE178" i="2" a="1"/>
  <c r="ED232" i="2" a="1"/>
  <c r="GT234" i="4" a="1"/>
  <c r="IW179" i="4" a="1"/>
  <c r="IT74" i="4" a="1"/>
  <c r="FB82" i="2" a="1"/>
  <c r="P234" i="2" a="1"/>
  <c r="IV78" i="4" a="1"/>
  <c r="IR116" i="4" a="1"/>
  <c r="ED234" i="2" a="1"/>
  <c r="FC150" i="2" a="1"/>
  <c r="FB101" i="2" a="1"/>
  <c r="IU42" i="4" a="1"/>
  <c r="IQ189" i="4" a="1"/>
  <c r="IP111" i="4" a="1"/>
  <c r="IW186" i="4" a="1"/>
  <c r="FB52" i="2" a="1"/>
  <c r="IU56" i="4" a="1"/>
  <c r="IQ44" i="4" a="1"/>
  <c r="IW74" i="4" a="1"/>
  <c r="DN233" i="4" a="1"/>
  <c r="DZ232" i="4" a="1"/>
  <c r="FG234" i="4" a="1"/>
  <c r="IP77" i="4" a="1"/>
  <c r="AK233" i="4" a="1"/>
  <c r="IW199" i="4" a="1"/>
  <c r="CB231" i="2" a="1"/>
  <c r="IU216" i="4" a="1"/>
  <c r="IV167" i="4" a="1"/>
  <c r="IU189" i="4" a="1"/>
  <c r="CL233" i="2" a="1"/>
  <c r="FE182" i="2" a="1"/>
  <c r="BN234" i="2" a="1"/>
  <c r="HR234" i="4" a="1"/>
  <c r="AT230" i="2" a="1"/>
  <c r="IP158" i="4" a="1"/>
  <c r="GT232" i="4" a="1"/>
  <c r="DQ234" i="4" a="1"/>
  <c r="IU227" i="4" a="1"/>
  <c r="IS137" i="4" a="1"/>
  <c r="IS17" i="4" a="1"/>
  <c r="CR233" i="4" a="1"/>
  <c r="DX230" i="4" a="1"/>
  <c r="FA97" i="2" a="1"/>
  <c r="HB231" i="4" a="1"/>
  <c r="DI233" i="2" a="1"/>
  <c r="IU183" i="4" a="1"/>
  <c r="GP230" i="4" a="1"/>
  <c r="AI230" i="2" a="1"/>
  <c r="T233" i="2" a="1"/>
  <c r="X234" i="4" a="1"/>
  <c r="IW120" i="4" a="1"/>
  <c r="HZ231" i="4" a="1"/>
  <c r="IU180" i="4" a="1"/>
  <c r="D230" i="2" a="1"/>
  <c r="IQ28" i="4" a="1"/>
  <c r="AC232" i="2" a="1"/>
  <c r="K232" i="2" a="1"/>
  <c r="IW206" i="4" a="1"/>
  <c r="FA139" i="2" a="1"/>
  <c r="IR76" i="4" a="1"/>
  <c r="IP18" i="4" a="1"/>
  <c r="FB19" i="2" a="1"/>
  <c r="FB190" i="2" a="1"/>
  <c r="IP221" i="4" a="1"/>
  <c r="I234" i="4" a="1"/>
  <c r="FC178" i="2" a="1"/>
  <c r="IQ104" i="4" a="1"/>
  <c r="FD160" i="2" a="1"/>
  <c r="BA231" i="2" a="1"/>
  <c r="IS186" i="4" a="1"/>
  <c r="AU232" i="4" a="1"/>
  <c r="IQ199" i="4" a="1"/>
  <c r="FC227" i="2" a="1"/>
  <c r="CO233" i="4" a="1"/>
  <c r="IU207" i="4" a="1"/>
  <c r="IW35" i="4" a="1"/>
  <c r="FE48" i="2" a="1"/>
  <c r="IV150" i="4" a="1"/>
  <c r="IV102" i="4" a="1"/>
  <c r="DU232" i="4" a="1"/>
  <c r="CW234" i="4" a="1"/>
  <c r="FD201" i="2" a="1"/>
  <c r="IS88" i="4" a="1"/>
  <c r="DB231" i="4" a="1"/>
  <c r="IQ227" i="4" a="1"/>
  <c r="EV234" i="2" a="1"/>
  <c r="FB208" i="2" a="1"/>
  <c r="FC210" i="2" a="1"/>
  <c r="FD88" i="2" a="1"/>
  <c r="IQ168" i="4" a="1"/>
  <c r="FC9" i="2" a="1"/>
  <c r="FD191" i="2" a="1"/>
  <c r="DH234" i="2" a="1"/>
  <c r="FE33" i="2" a="1"/>
  <c r="IU63" i="4" a="1"/>
  <c r="FA103" i="2" a="1"/>
  <c r="EU230" i="2" a="1"/>
  <c r="FD37" i="2" a="1"/>
  <c r="IW131" i="4" a="1"/>
  <c r="IV26" i="4" a="1"/>
  <c r="CK234" i="4" a="1"/>
  <c r="IQ21" i="4" a="1"/>
  <c r="R231" i="2" a="1"/>
  <c r="AN231" i="4" a="1"/>
  <c r="BU233" i="4" a="1"/>
  <c r="IV227" i="4" a="1"/>
  <c r="IR152" i="4" a="1"/>
  <c r="IV104" i="4" a="1"/>
  <c r="IS67" i="4" a="1"/>
  <c r="IP198" i="4" a="1"/>
  <c r="IQ124" i="4" a="1"/>
  <c r="IP29" i="4" a="1"/>
  <c r="IU206" i="4" a="1"/>
  <c r="FD23" i="2" a="1"/>
  <c r="DV232" i="2" a="1"/>
  <c r="FB221" i="2" a="1"/>
  <c r="EE230" i="2" a="1"/>
  <c r="IT205" i="4" a="1"/>
  <c r="IQ89" i="4" a="1"/>
  <c r="FA227" i="2" a="1"/>
  <c r="IU149" i="4" a="1"/>
  <c r="IV63" i="4" a="1"/>
  <c r="IW114" i="4" a="1"/>
  <c r="V231" i="4" a="1"/>
  <c r="EI230" i="2" a="1"/>
  <c r="FA120" i="2" a="1"/>
  <c r="IT42" i="4" a="1"/>
  <c r="FC131" i="2" a="1"/>
  <c r="EG234" i="4" a="1"/>
  <c r="IR144" i="4" a="1"/>
  <c r="HS230" i="4" a="1"/>
  <c r="HX234" i="4" a="1"/>
  <c r="FD162" i="2" a="1"/>
  <c r="IP147" i="4" a="1"/>
  <c r="IW111" i="4" a="1"/>
  <c r="IW76" i="4" a="1"/>
  <c r="FB185" i="2" a="1"/>
  <c r="IP38" i="4" a="1"/>
  <c r="FD138" i="2" a="1"/>
  <c r="IW147" i="4" a="1"/>
  <c r="GV232" i="4" a="1"/>
  <c r="FD82" i="2" a="1"/>
  <c r="FO230" i="4" a="1"/>
  <c r="BK232" i="4" a="1"/>
  <c r="CO234" i="2" a="1"/>
  <c r="BF233" i="2" a="1"/>
  <c r="FE231" i="4" a="1"/>
  <c r="BV234" i="2" a="1"/>
  <c r="O234" i="4" a="1"/>
  <c r="IR24" i="4" a="1"/>
  <c r="BR233" i="2" a="1"/>
  <c r="AK230" i="4" a="1"/>
  <c r="HB233" i="4" a="1"/>
  <c r="IU99" i="4" a="1"/>
  <c r="EB231" i="4" a="1"/>
  <c r="DS234" i="4" a="1"/>
  <c r="EQ233" i="4" a="1"/>
  <c r="GI230" i="4" a="1"/>
  <c r="FE218" i="2" a="1"/>
  <c r="IP36" i="4" a="1"/>
  <c r="FE95" i="2" a="1"/>
  <c r="IP140" i="4" a="1"/>
  <c r="AR233" i="4" a="1"/>
  <c r="IS36" i="4" a="1"/>
  <c r="IV81" i="4" a="1"/>
  <c r="FA23" i="2" a="1"/>
  <c r="IS172" i="4" a="1"/>
  <c r="BX233" i="2" a="1"/>
  <c r="IV43" i="4" a="1"/>
  <c r="FB8" i="2" a="1"/>
  <c r="IQ43" i="4" a="1"/>
  <c r="FA28" i="2" a="1"/>
  <c r="CU230" i="2" a="1"/>
  <c r="FA27" i="2" a="1"/>
  <c r="IT126" i="4" a="1"/>
  <c r="IJ230" i="4" a="1"/>
  <c r="DC234" i="2" a="1"/>
  <c r="FB91" i="2" a="1"/>
  <c r="DV232" i="4" a="1"/>
  <c r="IV190" i="4" a="1"/>
  <c r="FE13" i="2" a="1"/>
  <c r="AE233" i="4" a="1"/>
  <c r="IR83" i="4" a="1"/>
  <c r="X234" i="2" a="1"/>
  <c r="IP227" i="4" a="1"/>
  <c r="CH231" i="2" a="1"/>
  <c r="GY230" i="4" a="1"/>
  <c r="IV219" i="4" a="1"/>
  <c r="EJ234" i="2" a="1"/>
  <c r="FB141" i="2" a="1"/>
  <c r="IR7" i="4" a="1"/>
  <c r="E234" i="4" a="1"/>
  <c r="CI234" i="2" a="1"/>
  <c r="FB18" i="2" a="1"/>
  <c r="FC87" i="2" a="1"/>
  <c r="EU232" i="4" a="1"/>
  <c r="CG230" i="4" a="1"/>
  <c r="FE160" i="2" a="1"/>
  <c r="IR74" i="4" a="1"/>
  <c r="FE230" i="4" a="1"/>
  <c r="IQ23" i="4" a="1"/>
  <c r="IQ49" i="4" a="1"/>
  <c r="AN233" i="4" a="1"/>
  <c r="FA198" i="2" a="1"/>
  <c r="FD188" i="2" a="1"/>
  <c r="AA232" i="2" a="1"/>
  <c r="IT185" i="4" a="1"/>
  <c r="CP231" i="2" a="1"/>
  <c r="IV127" i="4" a="1"/>
  <c r="FB89" i="2" a="1"/>
  <c r="AP234" i="2" a="1"/>
  <c r="IQ226" i="4" a="1"/>
  <c r="IQ197" i="4" a="1"/>
  <c r="X232" i="4" a="1"/>
  <c r="IR94" i="4" a="1"/>
  <c r="CC232" i="4" a="1"/>
  <c r="IU52" i="4" a="1"/>
  <c r="GU231" i="4" a="1"/>
  <c r="BR231" i="4" a="1"/>
  <c r="BT233" i="2" a="1"/>
  <c r="IR60" i="4" a="1"/>
  <c r="IT197" i="4" a="1"/>
  <c r="IV210" i="4" a="1"/>
  <c r="FA44" i="2" a="1"/>
  <c r="IT204" i="4" a="1"/>
  <c r="IV71" i="4" a="1"/>
  <c r="IR119" i="4" a="1"/>
  <c r="FB188" i="2" a="1"/>
  <c r="IR30" i="4" a="1"/>
  <c r="IW57" i="4" a="1"/>
  <c r="IT16" i="4" a="1"/>
  <c r="IR181" i="4" a="1"/>
  <c r="IR58" i="4" a="1"/>
  <c r="EC231" i="2" a="1"/>
  <c r="GE230" i="4" a="1"/>
  <c r="FB201" i="2" a="1"/>
  <c r="IP192" i="4" a="1"/>
  <c r="E231" i="4" a="1"/>
  <c r="IW113" i="4" a="1"/>
  <c r="FE37" i="2" a="1"/>
  <c r="FC93" i="2" a="1"/>
  <c r="DJ232" i="2" a="1"/>
  <c r="FC117" i="2" a="1"/>
  <c r="FS231" i="4" a="1"/>
  <c r="DZ232" i="2" a="1"/>
  <c r="IT33" i="4" a="1"/>
  <c r="IT113" i="4" a="1"/>
  <c r="IQ64" i="4" a="1"/>
  <c r="IQ47" i="4" a="1"/>
  <c r="IR109" i="4" a="1"/>
  <c r="CH234" i="4" a="1"/>
  <c r="CY233" i="4" a="1"/>
  <c r="IQ125" i="4" a="1"/>
  <c r="Q232" i="4" a="1"/>
  <c r="IU65" i="4" a="1"/>
  <c r="FD155" i="2" a="1"/>
  <c r="IT55" i="4" a="1"/>
  <c r="FB100" i="2" a="1"/>
  <c r="IP7" i="4" a="1"/>
  <c r="IQ214" i="4" a="1"/>
  <c r="FD101" i="2" a="1"/>
  <c r="IS163" i="4" a="1"/>
  <c r="EL233" i="2" a="1"/>
  <c r="IQ191" i="4" a="1"/>
  <c r="IT40" i="4" a="1"/>
  <c r="IS94" i="4" a="1"/>
  <c r="DG232" i="4" a="1"/>
  <c r="IS162" i="4" a="1"/>
  <c r="FE11" i="2" a="1"/>
  <c r="AW232" i="2" a="1"/>
  <c r="IU111" i="4" a="1"/>
  <c r="FB222" i="2" a="1"/>
  <c r="IQ115" i="4" a="1"/>
  <c r="IW226" i="4" a="1"/>
  <c r="FB51" i="2" a="1"/>
  <c r="EQ230" i="4" a="1"/>
  <c r="IR177" i="4" a="1"/>
  <c r="IP80" i="4" a="1"/>
  <c r="FB217" i="2" a="1"/>
  <c r="IQ216" i="4" a="1"/>
  <c r="IS174" i="4" a="1"/>
  <c r="BN232" i="4" a="1"/>
  <c r="L233" i="4" a="1"/>
  <c r="AR230" i="4" a="1"/>
  <c r="BJ232" i="2" a="1"/>
  <c r="IW46" i="4" a="1"/>
  <c r="IT61" i="4" a="1"/>
  <c r="BW231" i="2" a="1"/>
  <c r="EN234" i="2" a="1"/>
  <c r="DF233" i="2" a="1"/>
  <c r="FC206" i="2" a="1"/>
  <c r="IR175" i="4" a="1"/>
  <c r="IP173" i="4" a="1"/>
  <c r="FB17" i="2" a="1"/>
  <c r="EJ234" i="4" a="1"/>
  <c r="IW61" i="4" a="1"/>
  <c r="CB230" i="4" a="1"/>
  <c r="GX233" i="4" a="1"/>
  <c r="AP232" i="4" a="1"/>
  <c r="IT206" i="4" a="1"/>
  <c r="IW177" i="4" a="1"/>
  <c r="FC66" i="2" a="1"/>
  <c r="BT232" i="4" a="1"/>
  <c r="ID231" i="4" a="1"/>
  <c r="IW203" i="4" a="1"/>
  <c r="EC231" i="4" a="1"/>
  <c r="HG232" i="4" a="1"/>
  <c r="EP233" i="4" a="1"/>
  <c r="IR133" i="4" a="1"/>
  <c r="IO230" i="4" a="1"/>
  <c r="DF231" i="2" a="1"/>
  <c r="IU215" i="4" a="1"/>
  <c r="IU40" i="4" a="1"/>
  <c r="IS168" i="4" a="1"/>
  <c r="IT21" i="4" a="1"/>
  <c r="BY233" i="2" a="1"/>
  <c r="IT67" i="4" a="1"/>
  <c r="AW231" i="2" a="1"/>
  <c r="FD203" i="2" a="1"/>
  <c r="FE93" i="2" a="1"/>
  <c r="FA147" i="2" a="1"/>
  <c r="IO233" i="4" a="1"/>
  <c r="IP184" i="4" a="1"/>
  <c r="FH233" i="4" a="1"/>
  <c r="FA95" i="2" a="1"/>
  <c r="AW230" i="2" a="1"/>
  <c r="IR25" i="4" a="1"/>
  <c r="IS161" i="4" a="1"/>
  <c r="IS170" i="4" a="1"/>
  <c r="GZ233" i="4" a="1"/>
  <c r="IT186" i="4" a="1"/>
  <c r="IW125" i="4" a="1"/>
  <c r="IT141" i="4" a="1"/>
  <c r="C231" i="4" a="1"/>
  <c r="FA150" i="2" a="1"/>
  <c r="IR131" i="4" a="1"/>
  <c r="FE132" i="2" a="1"/>
  <c r="AA234" i="4" a="1"/>
  <c r="IQ182" i="4" a="1"/>
  <c r="FD220" i="2" a="1"/>
  <c r="FA115" i="2" a="1"/>
  <c r="IU123" i="4" a="1"/>
  <c r="FA136" i="2" a="1"/>
  <c r="IQ111" i="4" a="1"/>
  <c r="FA148" i="2" a="1"/>
  <c r="IP92" i="4" a="1"/>
  <c r="IQ114" i="4" a="1"/>
  <c r="EG230" i="2" a="1"/>
  <c r="IT174" i="4" a="1"/>
  <c r="FQ234" i="4" a="1"/>
  <c r="FC225" i="2" a="1"/>
  <c r="CX231" i="4" a="1"/>
  <c r="FB40" i="2" a="1"/>
  <c r="BC234" i="4" a="1"/>
  <c r="IR127" i="4" a="1"/>
  <c r="P231" i="2" a="1"/>
  <c r="IW84" i="4" a="1"/>
  <c r="FE150" i="2" a="1"/>
  <c r="G231" i="2" a="1"/>
  <c r="IU130" i="4" a="1"/>
  <c r="IS28" i="4" a="1"/>
  <c r="CS233" i="4" a="1"/>
  <c r="BO230" i="4" a="1"/>
  <c r="G234" i="2" a="1"/>
  <c r="IT169" i="4" a="1"/>
  <c r="FE216" i="2" a="1"/>
  <c r="H231" i="2" a="1"/>
  <c r="IR28" i="4" a="1"/>
  <c r="FE27" i="2" a="1"/>
  <c r="CG234" i="4" a="1"/>
  <c r="FA36" i="2" a="1"/>
  <c r="IU218" i="4" a="1"/>
  <c r="FC22" i="2" a="1"/>
  <c r="DO233" i="2" a="1"/>
  <c r="BJ233" i="2" a="1"/>
  <c r="IV222" i="4" a="1"/>
  <c r="IT132" i="4" a="1"/>
  <c r="EK231" i="4" a="1"/>
  <c r="IR214" i="4" a="1"/>
  <c r="IS45" i="4" a="1"/>
  <c r="FE42" i="2" a="1"/>
  <c r="IS195" i="4" a="1"/>
  <c r="CN232" i="4" a="1"/>
  <c r="FB81" i="2" a="1"/>
  <c r="T231" i="2" a="1"/>
  <c r="IT87" i="4" a="1"/>
  <c r="CZ230" i="2" a="1"/>
  <c r="IU166" i="4" a="1"/>
  <c r="EB232" i="4" a="1"/>
  <c r="FB152" i="2" a="1"/>
  <c r="IU90" i="4" a="1"/>
  <c r="IP133" i="4" a="1"/>
  <c r="EM232" i="2" a="1"/>
  <c r="FD72" i="2" a="1"/>
  <c r="CI231" i="4" a="1"/>
  <c r="FE126" i="2" a="1"/>
  <c r="E234" i="2" a="1"/>
  <c r="FE234" i="4" a="1"/>
  <c r="FP233" i="4" a="1"/>
  <c r="AJ233" i="4" a="1"/>
  <c r="AI234" i="2" a="1"/>
  <c r="HP234" i="4" a="1"/>
  <c r="IV12" i="4" a="1"/>
  <c r="FB127" i="2" a="1"/>
  <c r="IA230" i="4" a="1"/>
  <c r="GL233" i="4" a="1"/>
  <c r="FE9" i="2" a="1"/>
  <c r="R234" i="4" a="1"/>
  <c r="EH231" i="2" a="1"/>
  <c r="FW232" i="4" a="1"/>
  <c r="HB232" i="4" a="1"/>
  <c r="IQ113" i="4" a="1"/>
  <c r="AC234" i="2" a="1"/>
  <c r="BC233" i="4" a="1"/>
  <c r="AH234" i="2" a="1"/>
  <c r="IQ37" i="4" a="1"/>
  <c r="IS166" i="4" a="1"/>
  <c r="DM234" i="4" a="1"/>
  <c r="IW143" i="4" a="1"/>
  <c r="EE233" i="2" a="1"/>
  <c r="FC184" i="2" a="1"/>
  <c r="DL234" i="2" a="1"/>
  <c r="L231" i="4" a="1"/>
  <c r="EY234" i="2" a="1"/>
  <c r="IR117" i="4" a="1"/>
  <c r="IV90" i="4" a="1"/>
  <c r="IW78" i="4" a="1"/>
  <c r="AZ232" i="2" a="1"/>
  <c r="IS31" i="4" a="1"/>
  <c r="IU37" i="4" a="1"/>
  <c r="FD20" i="2" a="1"/>
  <c r="FD94" i="2" a="1"/>
  <c r="GR231" i="4" a="1"/>
  <c r="IU43" i="4" a="1"/>
  <c r="IW229" i="4" a="1"/>
  <c r="U232" i="4" a="1"/>
  <c r="IR31" i="4" a="1"/>
  <c r="GD232" i="4" a="1"/>
  <c r="M234" i="4" a="1"/>
  <c r="CL233" i="4" a="1"/>
  <c r="IU58" i="4" a="1"/>
  <c r="CH231" i="4" a="1"/>
  <c r="I230" i="2" a="1"/>
  <c r="FD132" i="2" a="1"/>
  <c r="R232" i="2" a="1"/>
  <c r="BL232" i="4" a="1"/>
  <c r="EG232" i="4" a="1"/>
  <c r="T230" i="2" a="1"/>
  <c r="AM233" i="2" a="1"/>
  <c r="CT234" i="4" a="1"/>
  <c r="CE233" i="2" a="1"/>
  <c r="R233" i="4" a="1"/>
  <c r="IW124" i="4" a="1"/>
  <c r="FC49" i="2" a="1"/>
  <c r="DZ231" i="2" a="1"/>
  <c r="FE20" i="2" a="1"/>
  <c r="AI230" i="4" a="1"/>
  <c r="IT72" i="4" a="1"/>
  <c r="EC232" i="2" a="1"/>
  <c r="IQ92" i="4" a="1"/>
  <c r="FE190" i="2" a="1"/>
  <c r="FA182" i="2" a="1"/>
  <c r="CT233" i="4" a="1"/>
  <c r="DD233" i="2" a="1"/>
  <c r="IT76" i="4" a="1"/>
  <c r="AR234" i="2" a="1"/>
  <c r="IR71" i="4" a="1"/>
  <c r="IR145" i="4" a="1"/>
  <c r="HD232" i="4" a="1"/>
  <c r="FE67" i="2" a="1"/>
  <c r="IT140" i="4" a="1"/>
  <c r="FC65" i="2" a="1"/>
  <c r="IS209" i="4" a="1"/>
  <c r="FC18" i="2" a="1"/>
  <c r="FA52" i="2" a="1"/>
  <c r="FE199" i="2" a="1"/>
  <c r="AF230" i="2" a="1"/>
  <c r="IK233" i="4" a="1"/>
  <c r="FB172" i="2" a="1"/>
  <c r="FE12" i="2" a="1"/>
  <c r="IT36" i="4" a="1"/>
  <c r="IV101" i="4" a="1"/>
  <c r="IR38" i="4" a="1"/>
  <c r="HY230" i="4" a="1"/>
  <c r="R230" i="4" a="1"/>
  <c r="AL230" i="2" a="1"/>
  <c r="IP123" i="4" a="1"/>
  <c r="FB67" i="2" a="1"/>
  <c r="FR232" i="4" a="1"/>
  <c r="IP146" i="4" a="1"/>
  <c r="DM231" i="4" a="1"/>
  <c r="S234" i="2" a="1"/>
  <c r="EC232" i="4" a="1"/>
  <c r="FA217" i="2" a="1"/>
  <c r="IS106" i="4" a="1"/>
  <c r="IV72" i="4" a="1"/>
  <c r="FA154" i="2" a="1"/>
  <c r="FA187" i="2" a="1"/>
  <c r="CR233" i="2" a="1"/>
  <c r="T234" i="2" a="1"/>
  <c r="EF234" i="2" a="1"/>
  <c r="IQ65" i="4" a="1"/>
  <c r="FB121" i="2" a="1"/>
  <c r="FA30" i="2" a="1"/>
  <c r="IQ14" i="4" a="1"/>
  <c r="FZ231" i="4" a="1"/>
  <c r="EW233" i="2" a="1"/>
  <c r="FB49" i="2" a="1"/>
  <c r="I231" i="2" a="1"/>
  <c r="IT202" i="4" a="1"/>
  <c r="FA9" i="2" a="1"/>
  <c r="IT154" i="4" a="1"/>
  <c r="DL230" i="2" a="1"/>
  <c r="IV75" i="4" a="1"/>
  <c r="GC233" i="4" a="1"/>
  <c r="FA118" i="2" a="1"/>
  <c r="IW80" i="4" a="1"/>
  <c r="IW21" i="4" a="1"/>
  <c r="FB34" i="2" a="1"/>
  <c r="IQ33" i="4" a="1"/>
  <c r="AO234" i="2" a="1"/>
  <c r="FA34" i="2" a="1"/>
  <c r="FB88" i="2" a="1"/>
  <c r="IR65" i="4" a="1"/>
  <c r="IR112" i="4" a="1"/>
  <c r="IA231" i="4" a="1"/>
  <c r="FA172" i="2" a="1"/>
  <c r="IP82" i="4" a="1"/>
  <c r="AE233" i="2" a="1"/>
  <c r="Q231" i="4" a="1"/>
  <c r="IW155" i="4" a="1"/>
  <c r="FD79" i="2" a="1"/>
  <c r="FB107" i="2" a="1"/>
  <c r="AA232" i="4" a="1"/>
  <c r="IV50" i="4" a="1"/>
  <c r="GW231" i="4" a="1"/>
  <c r="IT92" i="4" a="1"/>
  <c r="AI233" i="2" a="1"/>
  <c r="IV37" i="4" a="1"/>
  <c r="IT30" i="4" a="1"/>
  <c r="BF233" i="4" a="1"/>
  <c r="IS144" i="4" a="1"/>
  <c r="IQ53" i="4" a="1"/>
  <c r="EE233" i="4" a="1"/>
  <c r="IT32" i="4" a="1"/>
  <c r="FD80" i="2" a="1"/>
  <c r="IS40" i="4" a="1"/>
  <c r="FE32" i="2" a="1"/>
  <c r="IP64" i="4" a="1"/>
  <c r="IS176" i="4" a="1"/>
  <c r="IQ166" i="4" a="1"/>
  <c r="IU39" i="4" a="1"/>
  <c r="BR232" i="2" a="1"/>
  <c r="IT12" i="4" a="1"/>
  <c r="CC234" i="4" a="1"/>
  <c r="DO232" i="4" a="1"/>
  <c r="IP202" i="4" a="1"/>
  <c r="FK231" i="4" a="1"/>
  <c r="AT230" i="4" a="1"/>
  <c r="IU137" i="4" a="1"/>
  <c r="FE66" i="2" a="1"/>
  <c r="IW165" i="4" a="1"/>
  <c r="IS153" i="4" a="1"/>
  <c r="DV233" i="4" a="1"/>
  <c r="AA231" i="4" a="1"/>
  <c r="IR78" i="4" a="1"/>
  <c r="W234" i="4" a="1"/>
  <c r="IP219" i="4" a="1"/>
  <c r="FB158" i="2" a="1"/>
  <c r="FE63" i="2" a="1"/>
  <c r="IQ70" i="4" a="1"/>
  <c r="IP181" i="4" a="1"/>
  <c r="FB206" i="2" a="1"/>
  <c r="CJ231" i="4" a="1"/>
  <c r="IW10" i="4" a="1"/>
  <c r="EL230" i="4" a="1"/>
  <c r="IU141" i="4" a="1"/>
  <c r="AD234" i="4" a="1"/>
  <c r="IR215" i="4" a="1"/>
  <c r="IW141" i="4" a="1"/>
  <c r="FE15" i="2" a="1"/>
  <c r="IP214" i="4" a="1"/>
  <c r="FA92" i="2" a="1"/>
  <c r="FA64" i="2" a="1"/>
  <c r="IW83" i="4" a="1"/>
  <c r="FA60" i="2" a="1"/>
  <c r="HH233" i="4" a="1"/>
  <c r="IQ72" i="4" a="1"/>
  <c r="IQ159" i="4" a="1"/>
  <c r="CX232" i="2" a="1"/>
  <c r="IS23" i="4" a="1"/>
  <c r="DK233" i="4" a="1"/>
  <c r="IP120" i="4" a="1"/>
  <c r="FD69" i="2" a="1"/>
  <c r="IP124" i="4" a="1"/>
  <c r="DG234" i="4" a="1"/>
  <c r="FA79" i="2" a="1"/>
  <c r="IQ206" i="4" a="1"/>
  <c r="BU230" i="4" a="1"/>
  <c r="IW25" i="4" a="1"/>
  <c r="IP102" i="4" a="1"/>
  <c r="FD77" i="2" a="1"/>
  <c r="AO233" i="4" a="1"/>
  <c r="CI232" i="2" a="1"/>
  <c r="IR108" i="4" a="1"/>
  <c r="IQ67" i="4" a="1"/>
  <c r="IV125" i="4" a="1"/>
  <c r="AM232" i="2" a="1"/>
  <c r="FF231" i="4" a="1"/>
  <c r="DF233" i="4" a="1"/>
  <c r="IS221" i="4" a="1"/>
  <c r="FC156" i="2" a="1"/>
  <c r="IJ231" i="4" a="1"/>
  <c r="IT115" i="4" a="1"/>
  <c r="FB179" i="2" a="1"/>
  <c r="IT110" i="4" a="1"/>
  <c r="BP232" i="4" a="1"/>
  <c r="IT49" i="4" a="1"/>
  <c r="FB135" i="2" a="1"/>
  <c r="IV205" i="4" a="1"/>
  <c r="FE58" i="2" a="1"/>
  <c r="DE231" i="4" a="1"/>
  <c r="IV53" i="4" a="1"/>
  <c r="DB233" i="2" a="1"/>
  <c r="AT234" i="2" a="1"/>
  <c r="BJ234" i="4" a="1"/>
  <c r="CU232" i="2" a="1"/>
  <c r="BM231" i="2" a="1"/>
  <c r="GU230" i="4" a="1"/>
  <c r="M234" i="2" a="1"/>
  <c r="FD149" i="2" a="1"/>
  <c r="IV156" i="4" a="1"/>
  <c r="IU21" i="4" a="1"/>
  <c r="AC231" i="4" a="1"/>
  <c r="IW202" i="4" a="1"/>
  <c r="IS115" i="4" a="1"/>
  <c r="IP62" i="4" a="1"/>
  <c r="IU16" i="4" a="1"/>
  <c r="IQ106" i="4" a="1"/>
  <c r="IT195" i="4" a="1"/>
  <c r="IS62" i="4" a="1"/>
  <c r="IQ11" i="4" a="1"/>
  <c r="IR160" i="4" a="1"/>
  <c r="IW161" i="4" a="1"/>
  <c r="G230" i="2" a="1"/>
  <c r="IT212" i="4" a="1"/>
  <c r="IR134" i="4" a="1"/>
  <c r="IS175" i="4" a="1"/>
  <c r="IP125" i="4" a="1"/>
  <c r="EV230" i="4" a="1"/>
  <c r="IQ223" i="4" a="1"/>
  <c r="IU147" i="4" a="1"/>
  <c r="EG230" i="4" a="1"/>
  <c r="IT20" i="4" a="1"/>
  <c r="AV230" i="4" a="1"/>
  <c r="IE230" i="4" a="1"/>
  <c r="IW91" i="4" a="1"/>
  <c r="FD113" i="2" a="1"/>
  <c r="IS46" i="4" a="1"/>
  <c r="IS110" i="4" a="1"/>
  <c r="EC230" i="4" a="1"/>
  <c r="IT131" i="4" a="1"/>
  <c r="FE52" i="2" a="1"/>
  <c r="FC50" i="2" a="1"/>
  <c r="FE69" i="2" a="1"/>
  <c r="AS234" i="2" a="1"/>
  <c r="IU18" i="4" a="1"/>
  <c r="FC51" i="2" a="1"/>
  <c r="EZ233" i="2" a="1"/>
  <c r="FA31" i="2" a="1"/>
  <c r="IW62" i="4" a="1"/>
  <c r="BG233" i="4" a="1"/>
  <c r="FC177" i="2" a="1"/>
  <c r="FD223" i="2" a="1"/>
  <c r="FB123" i="2" a="1"/>
  <c r="IS72" i="4" a="1"/>
  <c r="IU106" i="4" a="1"/>
  <c r="GV233" i="4" a="1"/>
  <c r="IR16" i="4" a="1"/>
  <c r="IQ137" i="4" a="1"/>
  <c r="FC52" i="2" a="1"/>
  <c r="IU148" i="4" a="1"/>
  <c r="IU229" i="4" a="1"/>
  <c r="IV19" i="4" a="1"/>
  <c r="B231" i="4" a="1"/>
  <c r="FE129" i="2" a="1"/>
  <c r="IS145" i="4" a="1"/>
  <c r="IP15" i="4" a="1"/>
  <c r="BD232" i="2" a="1"/>
  <c r="IR101" i="4" a="1"/>
  <c r="BQ232" i="4" a="1"/>
  <c r="HP232" i="4" a="1"/>
  <c r="DU232" i="2" a="1"/>
  <c r="IM231" i="4" a="1"/>
  <c r="BW233" i="4" a="1"/>
  <c r="FA48" i="2" a="1"/>
  <c r="DD231" i="2" a="1"/>
  <c r="P232" i="4" a="1"/>
  <c r="AK234" i="4" a="1"/>
  <c r="BO233" i="2" a="1"/>
  <c r="IW228" i="4" a="1"/>
  <c r="IP117" i="4" a="1"/>
  <c r="IP176" i="4" a="1"/>
  <c r="IQ129" i="4" a="1"/>
  <c r="IR47" i="4" a="1"/>
  <c r="FD200" i="2" a="1"/>
  <c r="IU121" i="4" a="1"/>
  <c r="DS233" i="4" a="1"/>
  <c r="FB35" i="2" a="1"/>
  <c r="GZ230" i="4" a="1"/>
  <c r="IS65" i="4" a="1"/>
  <c r="HT230" i="4" a="1"/>
  <c r="GR232" i="4" a="1"/>
  <c r="IU34" i="4" a="1"/>
  <c r="IQ218" i="4" a="1"/>
  <c r="W232" i="4" a="1"/>
  <c r="EV231" i="2" a="1"/>
  <c r="DC232" i="4" a="1"/>
  <c r="FA130" i="2" a="1"/>
  <c r="BC232" i="4" a="1"/>
  <c r="EY231" i="2" a="1"/>
  <c r="DS232" i="4" a="1"/>
  <c r="HJ230" i="4" a="1"/>
  <c r="FC123" i="2" a="1"/>
  <c r="GS230" i="4" a="1"/>
  <c r="IW93" i="4" a="1"/>
  <c r="BA233" i="2" a="1"/>
  <c r="FD144" i="2" a="1"/>
  <c r="IW37" i="4" a="1"/>
  <c r="BR230" i="2" a="1"/>
  <c r="IV189" i="4" a="1"/>
  <c r="AN230" i="4" a="1"/>
  <c r="IV121" i="4" a="1"/>
  <c r="EL232" i="2" a="1"/>
  <c r="FC212" i="2" a="1"/>
  <c r="IW137" i="4" a="1"/>
  <c r="DG232" i="2" a="1"/>
  <c r="BB233" i="4" a="1"/>
  <c r="CN233" i="4" a="1"/>
  <c r="IR190" i="4" a="1"/>
  <c r="IQ184" i="4" a="1"/>
  <c r="AM230" i="2" a="1"/>
  <c r="FC179" i="2" a="1"/>
  <c r="FE80" i="2" a="1"/>
  <c r="IV169" i="4" a="1"/>
  <c r="IQ146" i="4" a="1"/>
  <c r="FD157" i="2" a="1"/>
  <c r="FC118" i="2" a="1"/>
  <c r="IU8" i="4" a="1"/>
  <c r="FW230" i="4" a="1"/>
  <c r="BG234" i="2" a="1"/>
  <c r="ES234" i="4" a="1"/>
  <c r="IS44" i="4" a="1"/>
  <c r="GF231" i="4" a="1"/>
  <c r="IS11" i="4" a="1"/>
  <c r="FC72" i="2" a="1"/>
  <c r="FA225" i="2" a="1"/>
  <c r="AS232" i="4" a="1"/>
  <c r="IS180" i="4" a="1"/>
  <c r="IT196" i="4" a="1"/>
  <c r="IV191" i="4" a="1"/>
  <c r="J231" i="2" a="1"/>
  <c r="BK234" i="2" a="1"/>
  <c r="M231" i="2" a="1"/>
  <c r="IP150" i="4" a="1"/>
  <c r="IR211" i="4" a="1"/>
  <c r="FC161" i="2" a="1"/>
  <c r="IV200" i="4" a="1"/>
  <c r="IR9" i="4" a="1"/>
  <c r="FC204" i="2" a="1"/>
  <c r="FE99" i="2" a="1"/>
  <c r="FD49" i="2" a="1"/>
  <c r="IR143" i="4" a="1"/>
  <c r="FD184" i="2" a="1"/>
  <c r="FC173" i="2" a="1"/>
  <c r="IT182" i="4" a="1"/>
  <c r="IU22" i="4" a="1"/>
  <c r="IV159" i="4" a="1"/>
  <c r="DD232" i="2" a="1"/>
  <c r="IR79" i="4" a="1"/>
  <c r="FC230" i="4" a="1"/>
  <c r="IP44" i="4" a="1"/>
  <c r="FV233" i="4" a="1"/>
  <c r="FB183" i="2" a="1"/>
  <c r="FB31" i="2" a="1"/>
  <c r="FE136" i="2" a="1"/>
  <c r="FD98" i="2" a="1"/>
  <c r="IR62" i="4" a="1"/>
  <c r="IQ198" i="4" a="1"/>
  <c r="IV108" i="4" a="1"/>
  <c r="V233" i="4" a="1"/>
  <c r="FE96" i="2" a="1"/>
  <c r="CJ234" i="2" a="1"/>
  <c r="CB231" i="4" a="1"/>
  <c r="DY233" i="4" a="1"/>
  <c r="IS14" i="4" a="1"/>
  <c r="IU97" i="4" a="1"/>
  <c r="H234" i="4" a="1"/>
  <c r="IT219" i="4" a="1"/>
  <c r="K230" i="4" a="1"/>
  <c r="IV119" i="4" a="1"/>
  <c r="FD10" i="2" a="1"/>
  <c r="GN233" i="4" a="1"/>
  <c r="AA231" i="2" a="1"/>
  <c r="AZ230" i="2" a="1"/>
  <c r="AN234" i="4" a="1"/>
  <c r="FD55" i="2" a="1"/>
  <c r="CJ230" i="4" a="1"/>
  <c r="IQ202" i="4" a="1"/>
  <c r="CQ231" i="4" a="1"/>
  <c r="CP234" i="4" a="1"/>
  <c r="DB230" i="4" a="1"/>
  <c r="FC164" i="2" a="1"/>
  <c r="AD234" i="2" a="1"/>
  <c r="FB175" i="2" a="1"/>
  <c r="AH232" i="4" a="1"/>
  <c r="C234" i="4" a="1"/>
  <c r="AF230" i="4" a="1"/>
  <c r="IR53" i="4" a="1"/>
  <c r="HJ234" i="4" a="1"/>
  <c r="IV103" i="4" a="1"/>
  <c r="FA209" i="2" a="1"/>
  <c r="IP78" i="4" a="1"/>
  <c r="IW94" i="4" a="1"/>
  <c r="BW230" i="4" a="1"/>
  <c r="FD62" i="2" a="1"/>
  <c r="IR66" i="4" a="1"/>
  <c r="IT148" i="4" a="1"/>
  <c r="CQ234" i="4" a="1"/>
  <c r="IG232" i="4" a="1"/>
  <c r="IR51" i="4" a="1"/>
  <c r="IT118" i="4" a="1"/>
  <c r="CF232" i="2" a="1"/>
  <c r="IU131" i="4" a="1"/>
  <c r="EN232" i="4" a="1"/>
  <c r="FC80" i="2" a="1"/>
  <c r="IN233" i="4" a="1"/>
  <c r="L232" i="2" a="1"/>
  <c r="Y232" i="4" a="1"/>
  <c r="FA208" i="2" a="1"/>
  <c r="FB223" i="2" a="1"/>
  <c r="IU105" i="4" a="1"/>
  <c r="CV231" i="4" a="1"/>
  <c r="IP49" i="4" a="1"/>
  <c r="FB104" i="2" a="1"/>
  <c r="CZ232" i="4" a="1"/>
  <c r="IQ68" i="4" a="1"/>
  <c r="FD153" i="2" a="1"/>
  <c r="IQ66" i="4" a="1"/>
  <c r="IQ69" i="4" a="1"/>
  <c r="IS141" i="4" a="1"/>
  <c r="FB213" i="2" a="1"/>
  <c r="IR8" i="4" a="1"/>
  <c r="DU233" i="2" a="1"/>
  <c r="FA149" i="2" a="1"/>
  <c r="AG233" i="2" a="1"/>
  <c r="FC108" i="2" a="1"/>
  <c r="FA39" i="2" a="1"/>
  <c r="FE50" i="2" a="1"/>
  <c r="EK230" i="2" a="1"/>
  <c r="FE26" i="2" a="1"/>
  <c r="EA233" i="2" a="1"/>
  <c r="IR80" i="4" a="1"/>
  <c r="F234" i="4" a="1"/>
  <c r="IP132" i="4" a="1"/>
  <c r="CH233" i="4" a="1"/>
  <c r="IU199" i="4" a="1"/>
  <c r="IS74" i="4" a="1"/>
  <c r="IP43" i="4" a="1"/>
  <c r="IT22" i="4" a="1"/>
  <c r="IW82" i="4" a="1"/>
  <c r="HZ230" i="4" a="1"/>
  <c r="IP105" i="4" a="1"/>
  <c r="GC232" i="4" a="1"/>
  <c r="IP30" i="4" a="1"/>
  <c r="ET233" i="4" a="1"/>
  <c r="DA231" i="2" a="1"/>
  <c r="CY230" i="2" a="1"/>
  <c r="CX232" i="4" a="1"/>
  <c r="IW145" i="4" a="1"/>
  <c r="IP212" i="4" a="1"/>
  <c r="IV40" i="4" a="1"/>
  <c r="FA50" i="2" a="1"/>
  <c r="IW29" i="4" a="1"/>
  <c r="G233" i="4" a="1"/>
  <c r="HD233" i="4" a="1"/>
  <c r="HJ232" i="4" a="1"/>
  <c r="DE234" i="2" a="1"/>
  <c r="IU119" i="4" a="1"/>
  <c r="FC109" i="2" a="1"/>
  <c r="GA234" i="4" a="1"/>
  <c r="IP122" i="4" a="1"/>
  <c r="GX231" i="4" a="1"/>
  <c r="AW233" i="2" a="1"/>
  <c r="DG234" i="2" a="1"/>
  <c r="FE139" i="2" a="1"/>
  <c r="FC67" i="2" a="1"/>
  <c r="J234" i="4" a="1"/>
  <c r="DD230" i="4" a="1"/>
  <c r="EP232" i="4" a="1"/>
  <c r="FC198" i="2" a="1"/>
  <c r="FY231" i="4" a="1"/>
  <c r="AQ232" i="4" a="1"/>
  <c r="BU232" i="4" a="1"/>
  <c r="IS18" i="4" a="1"/>
  <c r="FD202" i="2" a="1"/>
  <c r="FE131" i="2" a="1"/>
  <c r="AH233" i="2" a="1"/>
  <c r="P230" i="4" a="1"/>
  <c r="IQ178" i="4" a="1"/>
  <c r="AC234" i="4" a="1"/>
  <c r="IU17" i="4" a="1"/>
  <c r="FA87" i="2" a="1"/>
  <c r="IW153" i="4" a="1"/>
  <c r="IR77" i="4" a="1"/>
  <c r="BR232" i="4" a="1"/>
  <c r="IP205" i="4" a="1"/>
  <c r="IV110" i="4" a="1"/>
  <c r="FB33" i="2" a="1"/>
  <c r="IW72" i="4" a="1"/>
  <c r="DA232" i="2" a="1"/>
  <c r="CU233" i="2" a="1"/>
  <c r="FE142" i="2" a="1"/>
  <c r="IT99" i="4" a="1"/>
  <c r="CA234" i="2" a="1"/>
  <c r="IR178" i="4" a="1"/>
  <c r="FD40" i="2" a="1"/>
  <c r="IW173" i="4" a="1"/>
  <c r="FD228" i="2" a="1"/>
  <c r="IP187" i="4" a="1"/>
  <c r="AG231" i="4" a="1"/>
  <c r="FD16" i="2" a="1"/>
  <c r="FC98" i="2" a="1"/>
  <c r="EQ231" i="4" a="1"/>
  <c r="FA69" i="2" a="1"/>
  <c r="IV229" i="4" a="1"/>
  <c r="IT96" i="4" a="1"/>
  <c r="EO230" i="2" a="1"/>
  <c r="IV33" i="4" a="1"/>
  <c r="FC70" i="2" a="1"/>
  <c r="FK232" i="4" a="1"/>
  <c r="BR231" i="2" a="1"/>
  <c r="IP35" i="4" a="1"/>
  <c r="IS69" i="4" a="1"/>
  <c r="BQ230" i="4" a="1"/>
  <c r="IQ52" i="4" a="1"/>
  <c r="EB234" i="2" a="1"/>
  <c r="AP231" i="2" a="1"/>
  <c r="BT231" i="4" a="1"/>
  <c r="FA192" i="2" a="1"/>
  <c r="DX233" i="4" a="1"/>
  <c r="FA214" i="2" a="1"/>
  <c r="IS16" i="4" a="1"/>
  <c r="EM231" i="4" a="1"/>
  <c r="IS211" i="4" a="1"/>
  <c r="IQ195" i="4" a="1"/>
  <c r="DO230" i="2" a="1"/>
  <c r="IV38" i="4" a="1"/>
  <c r="FE113" i="2" a="1"/>
  <c r="IW189" i="4" a="1"/>
  <c r="IV83" i="4" a="1"/>
  <c r="FB215" i="2" a="1"/>
  <c r="EN234" i="4" a="1"/>
  <c r="CD232" i="4" a="1"/>
  <c r="FC89" i="2" a="1"/>
  <c r="CN230" i="2" a="1"/>
  <c r="S233" i="2" a="1"/>
  <c r="IU198" i="4" a="1"/>
  <c r="FI232" i="4" a="1"/>
  <c r="AD231" i="4" a="1"/>
  <c r="FZ234" i="4" a="1"/>
  <c r="FC167" i="2" a="1"/>
  <c r="BU231" i="4" a="1"/>
  <c r="D231" i="2" a="1"/>
  <c r="FC57" i="2" a="1"/>
  <c r="BQ233" i="4" a="1"/>
  <c r="IV20" i="4" a="1"/>
  <c r="FE166" i="2" a="1"/>
  <c r="IV124" i="4" a="1"/>
  <c r="AV231" i="2" a="1"/>
  <c r="Q233" i="2" a="1"/>
  <c r="IW148" i="4" a="1"/>
  <c r="FD131" i="2" a="1"/>
  <c r="E231" i="2" a="1"/>
  <c r="CX234" i="4" a="1"/>
  <c r="FD86" i="2" a="1"/>
  <c r="FC215" i="2" a="1"/>
  <c r="G232" i="4" a="1"/>
  <c r="IP19" i="4" a="1"/>
  <c r="IP113" i="4" a="1"/>
  <c r="FE72" i="2" a="1"/>
  <c r="FB108" i="2" a="1"/>
  <c r="BS234" i="4" a="1"/>
  <c r="FC76" i="2" a="1"/>
  <c r="IS200" i="4" a="1"/>
  <c r="FD75" i="2" a="1"/>
  <c r="IQ108" i="4" a="1"/>
  <c r="CR232" i="2" a="1"/>
  <c r="BG230" i="4" a="1"/>
  <c r="FD116" i="2" a="1"/>
  <c r="GD233" i="4" a="1"/>
  <c r="IR225" i="4" a="1"/>
  <c r="IW142" i="4" a="1"/>
  <c r="IP172" i="4" a="1"/>
  <c r="IV128" i="4" a="1"/>
  <c r="Q233" i="4" a="1"/>
  <c r="IP41" i="4" a="1"/>
  <c r="FY233" i="4" a="1"/>
  <c r="FE127" i="2" a="1"/>
  <c r="IS111" i="4" a="1"/>
  <c r="IQ209" i="4" a="1"/>
  <c r="IR204" i="4" a="1"/>
  <c r="IS93" i="4" a="1"/>
  <c r="BB233" i="2" a="1"/>
  <c r="FC234" i="4" a="1"/>
  <c r="FC85" i="2" a="1"/>
  <c r="FA56" i="2" a="1"/>
  <c r="FC154" i="2" a="1"/>
  <c r="IU49" i="4" a="1"/>
  <c r="DE230" i="4" a="1"/>
  <c r="IU10" i="4" a="1"/>
  <c r="FE70" i="2" a="1"/>
  <c r="X231" i="2" a="1"/>
  <c r="FC21" i="2" a="1"/>
  <c r="BR234" i="4" a="1"/>
  <c r="FC17" i="2" a="1"/>
  <c r="GP234" i="4" a="1"/>
  <c r="Q234" i="4" a="1"/>
  <c r="IT179" i="4" a="1"/>
  <c r="EG232" i="2" a="1"/>
  <c r="BK233" i="4" a="1"/>
  <c r="FA162" i="2" a="1"/>
  <c r="FB168" i="2" a="1"/>
  <c r="GW230" i="4" a="1"/>
  <c r="EQ232" i="2" a="1"/>
  <c r="BL233" i="2" a="1"/>
  <c r="IR173" i="4" a="1"/>
  <c r="AB232" i="2" a="1"/>
  <c r="FB48" i="2" a="1"/>
  <c r="IU134" i="4" a="1"/>
  <c r="DW231" i="2" a="1"/>
  <c r="IQ116" i="4" a="1"/>
  <c r="IT181" i="4" a="1"/>
  <c r="BR230" i="4" a="1"/>
  <c r="IS204" i="4" a="1"/>
  <c r="FB159" i="2" a="1"/>
  <c r="IW64" i="4" a="1"/>
  <c r="FD33" i="2" a="1"/>
  <c r="IP81" i="4" a="1"/>
  <c r="BP230" i="4" a="1"/>
  <c r="IV30" i="4" a="1"/>
  <c r="FC113" i="2" a="1"/>
  <c r="IU160" i="4" a="1"/>
  <c r="BV233" i="4" a="1"/>
  <c r="X233" i="2" a="1"/>
  <c r="E230" i="2" a="1"/>
  <c r="IP70" i="4" a="1"/>
  <c r="HF232" i="4" a="1"/>
  <c r="FC135" i="2" a="1"/>
  <c r="FJ232" i="4" a="1"/>
  <c r="IV22" i="4" a="1"/>
  <c r="FE154" i="2" a="1"/>
  <c r="IR102" i="4" a="1"/>
  <c r="BY231" i="4" a="1"/>
  <c r="FB57" i="2" a="1"/>
  <c r="FE34" i="2" a="1"/>
  <c r="IU167" i="4" a="1"/>
  <c r="BB231" i="4" a="1"/>
  <c r="IE231" i="4" a="1"/>
  <c r="W233" i="2" a="1"/>
  <c r="BJ232" i="4" a="1"/>
  <c r="BX232" i="4" a="1"/>
  <c r="H232" i="4" a="1"/>
  <c r="FA220" i="2" a="1"/>
  <c r="FB102" i="2" a="1"/>
  <c r="FC224" i="2" a="1"/>
  <c r="O231" i="4" a="1"/>
  <c r="FB39" i="2" a="1"/>
  <c r="FB41" i="2" a="1"/>
  <c r="IR180" i="4" a="1"/>
  <c r="FB181" i="2" a="1"/>
  <c r="FB155" i="2" a="1"/>
  <c r="J230" i="4" a="1"/>
  <c r="DQ231" i="4" a="1"/>
  <c r="CA233" i="4" a="1"/>
  <c r="CU230" i="4" a="1"/>
  <c r="DC233" i="4" a="1"/>
  <c r="DT232" i="2" a="1"/>
  <c r="IP115" i="4" a="1"/>
  <c r="IP20" i="4" a="1"/>
  <c r="FL234" i="4" a="1"/>
  <c r="HP233" i="4" a="1"/>
  <c r="EP231" i="2" a="1"/>
  <c r="O233" i="4" a="1"/>
  <c r="FB59" i="2" a="1"/>
  <c r="BB231" i="2" a="1"/>
  <c r="AY232" i="4" a="1"/>
  <c r="IQ213" i="4" a="1"/>
  <c r="IT187" i="4" a="1"/>
  <c r="G230" i="4" a="1"/>
  <c r="BC231" i="2" a="1"/>
  <c r="FB115" i="2" a="1"/>
  <c r="FC180" i="2" a="1"/>
  <c r="IT146" i="4" a="1"/>
  <c r="DJ233" i="2" a="1"/>
  <c r="Y231" i="2" a="1"/>
  <c r="IT73" i="4" a="1"/>
  <c r="BX234" i="4" a="1"/>
  <c r="EM234" i="2" a="1"/>
  <c r="IQ143" i="4" a="1"/>
  <c r="IS219" i="4" a="1"/>
  <c r="ER231" i="2" a="1"/>
  <c r="IR207" i="4" a="1"/>
  <c r="FB7" i="2" a="1"/>
  <c r="FE16" i="2" a="1"/>
  <c r="IP60" i="4" a="1"/>
  <c r="DE233" i="2" a="1"/>
  <c r="FB46" i="2" a="1"/>
  <c r="IQ187" i="4" a="1"/>
  <c r="AD232" i="2" a="1"/>
  <c r="IU193" i="4" a="1"/>
  <c r="BQ233" i="2" a="1"/>
  <c r="HZ234" i="4" a="1"/>
  <c r="FA73" i="2" a="1"/>
  <c r="IU92" i="4" a="1"/>
  <c r="FE18" i="2" a="1"/>
  <c r="R234" i="2" a="1"/>
  <c r="IS190" i="4" a="1"/>
  <c r="FE155" i="2" a="1"/>
  <c r="N232" i="2" a="1"/>
  <c r="Y234" i="4" a="1"/>
  <c r="FD110" i="2" a="1"/>
  <c r="FU233" i="4" a="1"/>
  <c r="FB130" i="2" a="1"/>
  <c r="IR64" i="4" a="1"/>
  <c r="IT54" i="4" a="1"/>
  <c r="IV111" i="4" a="1"/>
  <c r="IQ228" i="4" a="1"/>
  <c r="Z233" i="4" a="1"/>
  <c r="FD53" i="2" a="1"/>
  <c r="IS223" i="4" a="1"/>
  <c r="IT23" i="4" a="1"/>
  <c r="FA231" i="4" a="1"/>
  <c r="IW115" i="4" a="1"/>
  <c r="B232" i="2" a="1"/>
  <c r="FC112" i="2" a="1"/>
  <c r="CX230" i="2" a="1"/>
  <c r="FT232" i="4" a="1"/>
  <c r="IP90" i="4" a="1"/>
  <c r="IT122" i="4" a="1"/>
  <c r="FD142" i="2" a="1"/>
  <c r="FD171" i="2" a="1"/>
  <c r="FB154" i="2" a="1"/>
  <c r="FD87" i="2" a="1"/>
  <c r="IP114" i="4" a="1"/>
  <c r="IS96" i="4" a="1"/>
  <c r="IT104" i="4" a="1"/>
  <c r="ES231" i="4" a="1"/>
  <c r="IU217" i="4" a="1"/>
  <c r="IR84" i="4" a="1"/>
  <c r="EC233" i="2" a="1"/>
  <c r="HL233" i="4" a="1"/>
  <c r="DO233" i="4" a="1"/>
  <c r="DK234" i="4" a="1"/>
  <c r="IV41" i="4" a="1"/>
  <c r="J233" i="2" a="1"/>
  <c r="BF230" i="4" a="1"/>
  <c r="FE46" i="2" a="1"/>
  <c r="FC16" i="2" a="1"/>
  <c r="FD100" i="2" a="1"/>
  <c r="IQ75" i="4" a="1"/>
  <c r="CS231" i="2" a="1"/>
  <c r="FO231" i="4" a="1"/>
  <c r="FB72" i="2" a="1"/>
  <c r="IR217" i="4" a="1"/>
  <c r="DN230" i="2" a="1"/>
  <c r="IP164" i="4" a="1"/>
  <c r="IW220" i="4" a="1"/>
  <c r="IS154" i="4" a="1"/>
  <c r="L233" i="2" a="1"/>
  <c r="BM232" i="4" a="1"/>
  <c r="AT233" i="4" a="1"/>
  <c r="GV231" i="4" a="1"/>
  <c r="FB137" i="2" a="1"/>
  <c r="FE55" i="2" a="1"/>
  <c r="FD48" i="2" a="1"/>
  <c r="IT201" i="4" a="1"/>
  <c r="EK234" i="4" a="1"/>
  <c r="DP234" i="4" a="1"/>
  <c r="FC79" i="2" a="1"/>
  <c r="FE61" i="2" a="1"/>
  <c r="FD152" i="2" a="1"/>
  <c r="GK234" i="4" a="1"/>
  <c r="GI232" i="4" a="1"/>
  <c r="CI231" i="2" a="1"/>
  <c r="DI231" i="4" a="1"/>
  <c r="IQ170" i="4" a="1"/>
  <c r="IV42" i="4" a="1"/>
  <c r="N232" i="4" a="1"/>
  <c r="CK233" i="2" a="1"/>
  <c r="IS136" i="4" a="1"/>
  <c r="IU162" i="4" a="1"/>
  <c r="EO232" i="4" a="1"/>
  <c r="BE231" i="4" a="1"/>
  <c r="DY234" i="2" a="1"/>
  <c r="IQ176" i="4" a="1"/>
  <c r="IT109" i="4" a="1"/>
  <c r="IU50" i="4" a="1"/>
  <c r="FB145" i="2" a="1"/>
  <c r="AQ231" i="2" a="1"/>
  <c r="IP206" i="4" a="1"/>
  <c r="W230" i="4" a="1"/>
  <c r="IT112" i="4" a="1"/>
  <c r="CR234" i="2" a="1"/>
  <c r="IT130" i="4" a="1"/>
  <c r="IT173" i="4" a="1"/>
  <c r="EA231" i="4" a="1"/>
  <c r="AL231" i="4" a="1"/>
  <c r="IR208" i="4" a="1"/>
  <c r="IU46" i="4" a="1"/>
  <c r="GJ233" i="4" a="1"/>
  <c r="AL234" i="2" a="1"/>
  <c r="FA163" i="2" a="1"/>
  <c r="IR13" i="4" a="1"/>
  <c r="IW49" i="4" a="1"/>
  <c r="IV206" i="4" a="1"/>
  <c r="IO232" i="4" a="1"/>
  <c r="AW233" i="4" a="1"/>
  <c r="IW170" i="4" a="1"/>
  <c r="AS230" i="4" a="1"/>
  <c r="FD108" i="2" a="1"/>
  <c r="IV173" i="4" a="1"/>
  <c r="FA186" i="2" a="1"/>
  <c r="CS230" i="4" a="1"/>
  <c r="IS210" i="4" a="1"/>
  <c r="IU27" i="4" a="1"/>
  <c r="FB136" i="2" a="1"/>
  <c r="IQ219" i="4" a="1"/>
  <c r="FE167" i="2" a="1"/>
  <c r="IP137" i="4" a="1"/>
  <c r="CL232" i="4" a="1"/>
  <c r="CM233" i="4" a="1"/>
  <c r="EC234" i="4" a="1"/>
  <c r="DD230" i="2" a="1"/>
  <c r="IQ221" i="4" a="1"/>
  <c r="IT163" i="4" a="1"/>
  <c r="IP130" i="4" a="1"/>
  <c r="CM231" i="4" a="1"/>
  <c r="AL234" i="4" a="1"/>
  <c r="IU201" i="4" a="1"/>
  <c r="FA40" i="2" a="1"/>
  <c r="DK231" i="2" a="1"/>
  <c r="IS21" i="4" a="1"/>
  <c r="BB234" i="4" a="1"/>
  <c r="IS75" i="4" a="1"/>
  <c r="T232" i="2" a="1"/>
  <c r="V233" i="2" a="1"/>
  <c r="FC134" i="2" a="1"/>
  <c r="IP220" i="4" a="1"/>
  <c r="N233" i="4" a="1"/>
  <c r="FD128" i="2" a="1"/>
  <c r="IN234" i="4" a="1"/>
  <c r="FE115" i="2" a="1"/>
  <c r="IR223" i="4" a="1"/>
  <c r="IT48" i="4" a="1"/>
  <c r="IU60" i="4" a="1"/>
  <c r="BZ234" i="4" a="1"/>
  <c r="IQ148" i="4" a="1"/>
  <c r="CG230" i="2" a="1"/>
  <c r="IT18" i="4" a="1"/>
  <c r="IV174" i="4" a="1"/>
  <c r="CW232" i="2" a="1"/>
  <c r="IV170" i="4" a="1"/>
  <c r="AZ233" i="2" a="1"/>
  <c r="FD68" i="2" a="1"/>
  <c r="FC144" i="2" a="1"/>
  <c r="IW205" i="4" a="1"/>
  <c r="FB23" i="2" a="1"/>
  <c r="IP91" i="4" a="1"/>
  <c r="FB73" i="2" a="1"/>
  <c r="IV212" i="4" a="1"/>
  <c r="IQ224" i="4" a="1"/>
  <c r="EV232" i="4" a="1"/>
  <c r="FA38" i="2" a="1"/>
  <c r="IQ45" i="4" a="1"/>
  <c r="FU231" i="4" a="1"/>
  <c r="IU200" i="4" a="1"/>
  <c r="CI232" i="4" a="1"/>
  <c r="CG233" i="4" a="1"/>
  <c r="IR69" i="4" a="1"/>
  <c r="IV208" i="4" a="1"/>
  <c r="FD103" i="2" a="1"/>
  <c r="AU230" i="2" a="1"/>
  <c r="FA230" i="4" a="1"/>
  <c r="GQ234" i="4" a="1"/>
  <c r="IT190" i="4" a="1"/>
  <c r="IU212" i="4" a="1"/>
  <c r="C230" i="2" a="1"/>
  <c r="GU233" i="4" a="1"/>
  <c r="FD29" i="2" a="1"/>
  <c r="FB120" i="2" a="1"/>
  <c r="GV230" i="4" a="1"/>
  <c r="FO233" i="4" a="1"/>
  <c r="DI230" i="4" a="1"/>
  <c r="IM233" i="4" a="1"/>
  <c r="IT136" i="4" a="1"/>
  <c r="FA157" i="2" a="1"/>
  <c r="IQ188" i="4" a="1"/>
  <c r="BW230" i="2" a="1"/>
  <c r="IU182" i="4" a="1"/>
  <c r="AR233" i="2" a="1"/>
  <c r="FB167" i="2" a="1"/>
  <c r="AC230" i="2" a="1"/>
  <c r="IV47" i="4" a="1"/>
  <c r="EO231" i="4" a="1"/>
  <c r="IS169" i="4" a="1"/>
  <c r="FA229" i="2" a="1"/>
  <c r="IU113" i="4" a="1"/>
  <c r="IP61" i="4" a="1"/>
  <c r="IT89" i="4" a="1"/>
  <c r="FE88" i="2" a="1"/>
  <c r="IV228" i="4" a="1"/>
  <c r="BE230" i="4" a="1"/>
  <c r="EG233" i="2" a="1"/>
  <c r="IT207" i="4" a="1"/>
  <c r="FD163" i="2" a="1"/>
  <c r="IW180" i="4" a="1"/>
  <c r="IV185" i="4" a="1"/>
  <c r="IQ112" i="4" a="1"/>
  <c r="AJ234" i="2" a="1"/>
  <c r="HX232" i="4" a="1"/>
  <c r="ER231" i="4" a="1"/>
  <c r="FB11" i="2" a="1"/>
  <c r="H230" i="4" a="1"/>
  <c r="IR176" i="4" a="1"/>
  <c r="IU158" i="4" a="1"/>
  <c r="FD180" i="2" a="1"/>
  <c r="ED230" i="2" a="1"/>
  <c r="AN234" i="2" a="1"/>
  <c r="IT65" i="4" a="1"/>
  <c r="FD81" i="2" a="1"/>
  <c r="BL232" i="2" a="1"/>
  <c r="IW28" i="4" a="1"/>
  <c r="IT217" i="4" a="1"/>
  <c r="AU234" i="2" a="1"/>
  <c r="FE107" i="2" a="1"/>
  <c r="IU163" i="4" a="1"/>
  <c r="X230" i="2" a="1"/>
  <c r="FD226" i="2" a="1"/>
  <c r="HA232" i="4" a="1"/>
  <c r="FD57" i="2" a="1"/>
  <c r="IP23" i="4" a="1"/>
  <c r="IW182" i="4" a="1"/>
  <c r="IW43" i="4" a="1"/>
  <c r="IT114" i="4" a="1"/>
  <c r="IQ177" i="4" a="1"/>
  <c r="FA108" i="2" a="1"/>
  <c r="IP110" i="4" a="1"/>
  <c r="FB62" i="2" a="1"/>
  <c r="CY232" i="2" a="1"/>
  <c r="IV164" i="4" a="1"/>
  <c r="DM232" i="2" a="1"/>
  <c r="IS129" i="4" a="1"/>
  <c r="FM230" i="4" a="1"/>
  <c r="FC142" i="2" a="1"/>
  <c r="FN234" i="4" a="1"/>
  <c r="FC201" i="2" a="1"/>
  <c r="HQ233" i="4" a="1"/>
  <c r="IW118" i="4" a="1"/>
  <c r="IR222" i="4" a="1"/>
  <c r="S232" i="4" a="1"/>
  <c r="IR149" i="4" a="1"/>
  <c r="IQ147" i="4" a="1"/>
  <c r="FA170" i="2" a="1"/>
  <c r="FD28" i="2" a="1"/>
  <c r="FB165" i="2" a="1"/>
  <c r="IU165" i="4" a="1"/>
  <c r="IU68" i="4" a="1"/>
  <c r="FC168" i="2" a="1"/>
  <c r="BD234" i="2" a="1"/>
  <c r="IT34" i="4" a="1"/>
  <c r="IW194" i="4" a="1"/>
  <c r="IQ136" i="4" a="1"/>
  <c r="IQ128" i="4" a="1"/>
  <c r="GW233" i="4" a="1"/>
  <c r="HX231" i="4" a="1"/>
  <c r="IS101" i="4" a="1"/>
  <c r="FB125" i="2" a="1"/>
  <c r="FC73" i="2" a="1"/>
  <c r="Y233" i="2" a="1"/>
  <c r="DJ232" i="4" a="1"/>
  <c r="M233" i="2" a="1"/>
  <c r="IP95" i="4" a="1"/>
  <c r="IP138" i="4" a="1"/>
  <c r="AE230" i="4" a="1"/>
  <c r="CW230" i="2" a="1"/>
  <c r="G232" i="2" a="1"/>
  <c r="IV49" i="4" a="1"/>
  <c r="IQ121" i="4" a="1"/>
  <c r="IT14" i="4" a="1"/>
  <c r="FC140" i="2" a="1"/>
  <c r="IR130" i="4" a="1"/>
  <c r="AX234" i="2" a="1"/>
  <c r="FN230" i="4" a="1"/>
  <c r="EB230" i="4" a="1"/>
  <c r="IU47" i="4" a="1"/>
  <c r="IV34" i="4" a="1"/>
  <c r="IU225" i="4" a="1"/>
  <c r="IQ71" i="4" a="1"/>
  <c r="FA146" i="2" a="1"/>
  <c r="IV15" i="4" a="1"/>
  <c r="DC231" i="4" a="1"/>
  <c r="CJ233" i="2" a="1"/>
  <c r="Q230" i="2" a="1"/>
  <c r="FE133" i="2" a="1"/>
  <c r="IV80" i="4" a="1"/>
  <c r="FE44" i="2" a="1"/>
  <c r="IW52" i="4" a="1"/>
  <c r="EX232" i="2" a="1"/>
  <c r="T231" i="4" a="1"/>
  <c r="AK231" i="4" a="1"/>
  <c r="FA202" i="2" a="1"/>
  <c r="IT167" i="4" a="1"/>
  <c r="DZ231" i="4" a="1"/>
  <c r="BC232" i="2" a="1"/>
  <c r="Y230" i="2" a="1"/>
  <c r="GP233" i="4" a="1"/>
  <c r="FB153" i="2" a="1"/>
  <c r="IV105" i="4" a="1"/>
  <c r="U233" i="2" a="1"/>
  <c r="CL231" i="2" a="1"/>
  <c r="DU231" i="4" a="1"/>
  <c r="IU64" i="4" a="1"/>
  <c r="IV152" i="4" a="1"/>
  <c r="IU208" i="4" a="1"/>
  <c r="IT83" i="4" a="1"/>
  <c r="IP201" i="4" a="1"/>
  <c r="S233" i="4" a="1"/>
  <c r="FC209" i="2" a="1"/>
  <c r="IQ27" i="4" a="1"/>
  <c r="FE221" i="2" a="1"/>
  <c r="EA232" i="4" a="1"/>
  <c r="FC124" i="2" a="1"/>
  <c r="IP97" i="4" a="1"/>
  <c r="FB164" i="2" a="1"/>
  <c r="IP85" i="4" a="1"/>
  <c r="IU53" i="4" a="1"/>
  <c r="FE200" i="2" a="1"/>
  <c r="FD199" i="2" a="1"/>
  <c r="FC7" i="2" a="1"/>
  <c r="M233" i="4" a="1"/>
  <c r="BI233" i="4" a="1"/>
  <c r="IT134" i="4" a="1"/>
  <c r="IP71" i="4" a="1"/>
  <c r="CE230" i="4" a="1"/>
  <c r="AY233" i="2" a="1"/>
  <c r="IQ139" i="4" a="1"/>
  <c r="S230" i="4" a="1"/>
  <c r="IS98" i="4" a="1"/>
  <c r="BC234" i="2" a="1"/>
  <c r="FB79" i="2" a="1"/>
  <c r="FA131" i="2" a="1"/>
  <c r="IV25" i="4" a="1"/>
  <c r="FD206" i="2" a="1"/>
  <c r="IV149" i="4" a="1"/>
  <c r="BS231" i="4" a="1"/>
  <c r="IQ149" i="4" a="1"/>
  <c r="GM232" i="4" a="1"/>
  <c r="CQ231" i="2" a="1"/>
  <c r="CV231" i="2" a="1"/>
  <c r="FB80" i="2" a="1"/>
  <c r="FE141" i="2" a="1"/>
  <c r="IV68" i="4" a="1"/>
  <c r="IT166" i="4" a="1"/>
  <c r="IU144" i="4" a="1"/>
  <c r="GE233" i="4" a="1"/>
  <c r="IV132" i="4" a="1"/>
  <c r="Z234" i="2" a="1"/>
  <c r="IS218" i="4" a="1"/>
  <c r="BY234" i="4" a="1"/>
  <c r="IQ20" i="4" a="1"/>
  <c r="IU220" i="4" a="1"/>
  <c r="IU155" i="4" a="1"/>
  <c r="AC233" i="4" a="1"/>
  <c r="IW69" i="4" a="1"/>
  <c r="FD197" i="2" a="1"/>
  <c r="CE230" i="2" a="1"/>
  <c r="FB132" i="2" a="1"/>
  <c r="AL232" i="2" a="1"/>
  <c r="FE21" i="2" a="1"/>
  <c r="FC213" i="2" a="1"/>
  <c r="IQ102" i="4" a="1"/>
  <c r="IV73" i="4" a="1"/>
  <c r="CG234" i="2" a="1"/>
  <c r="IS49" i="4" a="1"/>
  <c r="DI233" i="4" a="1"/>
  <c r="AG230" i="4" a="1"/>
  <c r="ED234" i="4" a="1"/>
  <c r="IS82" i="4" a="1"/>
  <c r="IP65" i="4" a="1"/>
  <c r="FB114" i="2" a="1"/>
  <c r="FE224" i="2" a="1"/>
  <c r="FA171" i="2" a="1"/>
  <c r="IP144" i="4" a="1"/>
  <c r="IS10" i="4" a="1"/>
  <c r="EV231" i="4" a="1"/>
  <c r="FL233" i="4" a="1"/>
  <c r="Q234" i="2" a="1"/>
  <c r="HY232" i="4" a="1"/>
  <c r="DR234" i="2" a="1"/>
  <c r="IR185" i="4" a="1"/>
  <c r="X233" i="4" a="1"/>
  <c r="IL232" i="4" a="1"/>
  <c r="IR32" i="4" a="1"/>
  <c r="FC226" i="2" a="1"/>
  <c r="FL232" i="4" a="1"/>
  <c r="IU73" i="4" a="1"/>
  <c r="IS140" i="4" a="1"/>
  <c r="AU231" i="2" a="1"/>
  <c r="IT108" i="4" a="1"/>
  <c r="EQ232" i="4" a="1"/>
  <c r="IW146" i="4" a="1"/>
  <c r="FB63" i="2" a="1"/>
  <c r="IR170" i="4" a="1"/>
  <c r="IW30" i="4" a="1"/>
  <c r="Q232" i="2" a="1"/>
  <c r="FD183" i="2" a="1"/>
  <c r="DB230" i="2" a="1"/>
  <c r="EP230" i="4" a="1"/>
  <c r="FB170" i="2" a="1"/>
  <c r="IS139" i="4" a="1"/>
  <c r="IV46" i="4" a="1"/>
  <c r="FE105" i="2" a="1"/>
  <c r="AS234" i="4" a="1"/>
  <c r="FD143" i="2" a="1"/>
  <c r="IR197" i="4" a="1"/>
  <c r="I233" i="2" a="1"/>
  <c r="AX231" i="4" a="1"/>
  <c r="DY231" i="4" a="1"/>
  <c r="AD231" i="2" a="1"/>
  <c r="IR86" i="4" a="1"/>
  <c r="GI231" i="4" a="1"/>
  <c r="HX233" i="4" a="1"/>
  <c r="DH232" i="4" a="1"/>
  <c r="AH231" i="4" a="1"/>
  <c r="IR46" i="4" a="1"/>
  <c r="EB231" i="2" a="1"/>
  <c r="FA165" i="2" a="1"/>
  <c r="IP149" i="4" a="1"/>
  <c r="IQ126" i="4" a="1"/>
  <c r="IP74" i="4" a="1"/>
  <c r="FA176" i="2" a="1"/>
  <c r="EI233" i="4" a="1"/>
  <c r="IR98" i="4" a="1"/>
  <c r="FD125" i="2" a="1"/>
  <c r="IW190" i="4" a="1"/>
  <c r="IP50" i="4" a="1"/>
  <c r="GZ232" i="4" a="1"/>
  <c r="IV139" i="4" a="1"/>
  <c r="IS193" i="4" a="1"/>
  <c r="IP189" i="4" a="1"/>
  <c r="BU234" i="4" a="1"/>
  <c r="FR234" i="4" a="1"/>
  <c r="IS38" i="4" a="1"/>
  <c r="IH232" i="4" a="1"/>
  <c r="IQ50" i="4" a="1"/>
  <c r="FA58" i="2" a="1"/>
  <c r="AT234" i="4" a="1"/>
  <c r="IU132" i="4" a="1"/>
  <c r="AJ232" i="2" a="1"/>
  <c r="AW230" i="4" a="1"/>
  <c r="IR172" i="4" a="1"/>
  <c r="FE208" i="2" a="1"/>
  <c r="IA233" i="4" a="1"/>
  <c r="IT188" i="4" a="1"/>
  <c r="N231" i="2" a="1"/>
  <c r="IQ81" i="4" a="1"/>
  <c r="EL233" i="4" a="1"/>
  <c r="IT200" i="4" a="1"/>
  <c r="DM232" i="4" a="1"/>
  <c r="EZ234" i="4" a="1"/>
  <c r="FD194" i="2" a="1"/>
  <c r="IR10" i="4" a="1"/>
  <c r="IQ161" i="4" a="1"/>
  <c r="FB87" i="2" a="1"/>
  <c r="FC96" i="2" a="1"/>
  <c r="FE148" i="2" a="1"/>
  <c r="FC187" i="2" a="1"/>
  <c r="IR163" i="4" a="1"/>
  <c r="IT225" i="4" a="1"/>
  <c r="FE227" i="2" a="1"/>
  <c r="IU51" i="4" a="1"/>
  <c r="FB184" i="2" a="1"/>
  <c r="ED231" i="4" a="1"/>
  <c r="FB182" i="2" a="1"/>
  <c r="FE38" i="2" a="1"/>
  <c r="IS26" i="4" a="1"/>
  <c r="FA70" i="2" a="1"/>
  <c r="IV171" i="4" a="1"/>
  <c r="IQ78" i="4" a="1"/>
  <c r="IP99" i="4" a="1"/>
  <c r="IR167" i="4" a="1"/>
  <c r="FA184" i="2" a="1"/>
  <c r="DV230" i="2" a="1"/>
  <c r="FB64" i="2" a="1"/>
  <c r="FD71" i="2" a="1"/>
  <c r="GA233" i="4" a="1"/>
  <c r="FA29" i="2" a="1"/>
  <c r="FE97" i="2" a="1"/>
  <c r="AJ230" i="4" a="1"/>
  <c r="IU108" i="4" a="1"/>
  <c r="GN230" i="4" a="1"/>
  <c r="IS24" i="4" a="1"/>
  <c r="BM231" i="4" a="1"/>
  <c r="IW106" i="4" a="1"/>
  <c r="IU124" i="4" a="1"/>
  <c r="AW234" i="4" a="1"/>
  <c r="IT216" i="4" a="1"/>
  <c r="FU234" i="4" a="1"/>
  <c r="BI234" i="4" a="1"/>
  <c r="IV56" i="4" a="1"/>
  <c r="FL230" i="4" a="1"/>
  <c r="IL230" i="4" a="1"/>
  <c r="IR73" i="4" a="1"/>
  <c r="IS86" i="4" a="1"/>
  <c r="IQ55" i="4" a="1"/>
  <c r="FB163" i="2" a="1"/>
  <c r="H233" i="4" a="1"/>
  <c r="FE106" i="2" a="1"/>
  <c r="AE230" i="2" a="1"/>
  <c r="BE230" i="2" a="1"/>
  <c r="IU142" i="4" a="1"/>
  <c r="IQ152" i="4" a="1"/>
  <c r="FD216" i="2" a="1"/>
  <c r="BL231" i="2" a="1"/>
  <c r="FB227" i="2" a="1"/>
  <c r="FA42" i="2" a="1"/>
  <c r="IS202" i="4" a="1"/>
  <c r="IS25" i="4" a="1"/>
  <c r="BK231" i="4" a="1"/>
  <c r="IT19" i="4" a="1"/>
  <c r="CQ234" i="2" a="1"/>
  <c r="IR85" i="4" a="1"/>
  <c r="FB212" i="2" a="1"/>
  <c r="IU118" i="4" a="1"/>
  <c r="FC60" i="2" a="1"/>
  <c r="IU107" i="4" a="1"/>
  <c r="IP25" i="4" a="1"/>
  <c r="IS229" i="4" a="1"/>
  <c r="IS160" i="4" a="1"/>
  <c r="FC188" i="2" a="1"/>
  <c r="H230" i="2" a="1"/>
  <c r="FD158" i="2" a="1"/>
  <c r="IP107" i="4" a="1"/>
  <c r="FD115" i="2" a="1"/>
  <c r="FE51" i="2" a="1"/>
  <c r="IP223" i="4" a="1"/>
  <c r="IS171" i="4" a="1"/>
  <c r="GO233" i="4" a="1"/>
  <c r="BZ234" i="2" a="1"/>
  <c r="K234" i="2" a="1"/>
  <c r="IW44" i="4" a="1"/>
  <c r="FA49" i="2" a="1"/>
  <c r="IU169" i="4" a="1"/>
  <c r="AT231" i="2" a="1"/>
  <c r="IR107" i="4" a="1"/>
  <c r="FJ231" i="4" a="1"/>
  <c r="BJ234" i="2" a="1"/>
  <c r="FB60" i="2" a="1"/>
  <c r="HN234" i="4" a="1"/>
  <c r="EI230" i="4" a="1"/>
  <c r="FD18" i="2" a="1"/>
  <c r="FD56" i="2" a="1"/>
  <c r="FE211" i="2" a="1"/>
  <c r="AR232" i="4" a="1"/>
  <c r="FE10" i="2" a="1"/>
  <c r="BI231" i="2" a="1"/>
  <c r="IR162" i="4" a="1"/>
  <c r="IR49" i="4" a="1"/>
  <c r="FE162" i="2" a="1"/>
  <c r="IP166" i="4" a="1"/>
  <c r="FB30" i="2" a="1"/>
  <c r="IW15" i="4" a="1"/>
  <c r="FA197" i="2" a="1"/>
  <c r="FC152" i="2" a="1"/>
  <c r="FX230" i="4" a="1"/>
  <c r="EL234" i="2" a="1"/>
  <c r="IV99" i="4" a="1"/>
  <c r="FB10" i="2" a="1"/>
  <c r="FC175" i="2" a="1"/>
  <c r="BV233" i="2" a="1"/>
  <c r="HD234" i="4" a="1"/>
  <c r="IU110" i="4" a="1"/>
  <c r="IP163" i="4" a="1"/>
  <c r="FB50" i="2" a="1"/>
  <c r="IR156" i="4" a="1"/>
  <c r="GL231" i="4" a="1"/>
  <c r="IS118" i="4" a="1"/>
  <c r="FD30" i="2" a="1"/>
  <c r="FA90" i="2" a="1"/>
  <c r="GW234" i="4" a="1"/>
  <c r="BL234" i="2" a="1"/>
  <c r="EH233" i="4" a="1"/>
  <c r="CV234" i="2" a="1"/>
  <c r="DZ234" i="2" a="1"/>
  <c r="GX234" i="4" a="1"/>
  <c r="BW234" i="2" a="1"/>
  <c r="IP182" i="4" a="1"/>
  <c r="Z230" i="4" a="1"/>
  <c r="HI230" i="4" a="1"/>
  <c r="BF231" i="2" a="1"/>
  <c r="FE24" i="2" a="1"/>
  <c r="IU13" i="4" a="1"/>
  <c r="FC163" i="2" a="1"/>
  <c r="IU29" i="4" a="1"/>
  <c r="FC176" i="2" a="1"/>
  <c r="GO232" i="4" a="1"/>
  <c r="FE158" i="2" a="1"/>
  <c r="IQ174" i="4" a="1"/>
  <c r="R233" i="2" a="1"/>
  <c r="F230" i="2" a="1"/>
  <c r="FE92" i="2" a="1"/>
  <c r="FD176" i="2" a="1"/>
  <c r="HR231" i="4" a="1"/>
  <c r="IR104" i="4" a="1"/>
  <c r="IP168" i="4" a="1"/>
  <c r="DO234" i="2" a="1"/>
  <c r="IR115" i="4" a="1"/>
  <c r="IP22" i="4" a="1"/>
  <c r="DQ231" i="2" a="1"/>
  <c r="IT156" i="4" a="1"/>
  <c r="IW224" i="4" a="1"/>
  <c r="AH230" i="4" a="1"/>
  <c r="IT135" i="4" a="1"/>
  <c r="IU117" i="4" a="1"/>
  <c r="IT78" i="4" a="1"/>
  <c r="FA8" i="2" a="1"/>
  <c r="BA234" i="4" a="1"/>
  <c r="FB20" i="2" a="1"/>
  <c r="IU224" i="4" a="1"/>
  <c r="CV233" i="2" a="1"/>
  <c r="BB230" i="4" a="1"/>
  <c r="IT155" i="4" a="1"/>
  <c r="IR55" i="4" a="1"/>
  <c r="E233" i="4" a="1"/>
  <c r="DK234" i="2" a="1"/>
  <c r="FA221" i="2" a="1"/>
  <c r="IU170" i="4" a="1"/>
  <c r="I234" i="2" a="1"/>
  <c r="BK233" i="2" a="1"/>
  <c r="EH234" i="4" a="1"/>
  <c r="FC68" i="2" a="1"/>
  <c r="IW181" i="4" a="1"/>
  <c r="IS157" i="4" a="1"/>
  <c r="IS131" i="4" a="1"/>
  <c r="IQ225" i="4" a="1"/>
  <c r="HI231" i="4" a="1"/>
  <c r="CZ231" i="2" a="1"/>
  <c r="FY232" i="4" a="1"/>
  <c r="IT191" i="4" a="1"/>
  <c r="IR14" i="4" a="1"/>
  <c r="IQ190" i="4" a="1"/>
  <c r="EO230" i="4" a="1"/>
  <c r="IQ169" i="4" a="1"/>
  <c r="D230" i="4" a="1"/>
  <c r="IW168" i="4" a="1"/>
  <c r="AD230" i="4" a="1"/>
  <c r="HS232" i="4" a="1"/>
  <c r="IV24" i="4" a="1"/>
  <c r="IW184" i="4" a="1"/>
  <c r="FE7" i="2" a="1"/>
  <c r="FF232" i="4" a="1"/>
  <c r="IV223" i="4" a="1"/>
  <c r="IW96" i="4" a="1"/>
  <c r="AL233" i="4" a="1"/>
  <c r="ES232" i="4" a="1"/>
  <c r="IL231" i="4" a="1"/>
  <c r="ED233" i="2" a="1"/>
  <c r="IR118" i="4" a="1"/>
  <c r="CT232" i="4" a="1"/>
  <c r="HK233" i="4" a="1"/>
  <c r="DC233" i="2" a="1"/>
  <c r="EZ230" i="4" a="1"/>
  <c r="FE119" i="2" a="1"/>
  <c r="FC78" i="2" a="1"/>
  <c r="FA201" i="2" a="1"/>
  <c r="IW89" i="4" a="1"/>
  <c r="FC94" i="2" a="1"/>
  <c r="EJ231" i="2" a="1"/>
  <c r="FB55" i="2" a="1"/>
  <c r="IF230" i="4" a="1"/>
  <c r="J232" i="4" a="1"/>
  <c r="IW73" i="4" a="1"/>
  <c r="IV95" i="4" a="1"/>
  <c r="AK231" i="2" a="1"/>
  <c r="DS234" i="2" a="1"/>
  <c r="FA14" i="2" a="1"/>
  <c r="AA233" i="4" a="1"/>
  <c r="IQ120" i="4" a="1"/>
  <c r="CN234" i="2" a="1"/>
  <c r="M232" i="2" a="1"/>
  <c r="IR183" i="4" a="1"/>
  <c r="IR57" i="4" a="1"/>
  <c r="FE168" i="2" a="1"/>
  <c r="IS187" i="4" a="1"/>
  <c r="FE78" i="2" a="1"/>
  <c r="M232" i="4" a="1"/>
  <c r="BK234" i="4" a="1"/>
  <c r="EF231" i="2" a="1"/>
  <c r="EZ231" i="4" a="1"/>
  <c r="FD229" i="2" a="1"/>
  <c r="DZ230" i="4" a="1"/>
  <c r="FA167" i="2" a="1"/>
  <c r="FD214" i="2" a="1"/>
  <c r="FD22" i="2" a="1"/>
  <c r="CB234" i="4" a="1"/>
  <c r="FB53" i="2" a="1"/>
  <c r="IP76" i="4" a="1"/>
  <c r="FE98" i="2" a="1"/>
  <c r="BV232" i="4" a="1"/>
  <c r="FB200" i="2" a="1"/>
  <c r="BG231" i="2" a="1"/>
  <c r="AB234" i="4" a="1"/>
  <c r="FE220" i="2" a="1"/>
  <c r="IW9" i="4" a="1"/>
  <c r="FC220" i="2" a="1"/>
  <c r="IV153" i="4" a="1"/>
  <c r="ER230" i="2" a="1"/>
  <c r="CY233" i="2" a="1"/>
  <c r="IQ123" i="4" a="1"/>
  <c r="FE204" i="2" a="1"/>
  <c r="BS230" i="4" a="1"/>
  <c r="BK232" i="2" a="1"/>
  <c r="IQ54" i="4" a="1"/>
  <c r="IT37" i="4" a="1"/>
  <c r="IT144" i="4" a="1"/>
  <c r="FB161" i="2" a="1"/>
  <c r="AA230" i="4" a="1"/>
  <c r="DW230" i="2" a="1"/>
  <c r="IR110" i="4" a="1"/>
  <c r="IV82" i="4" a="1"/>
  <c r="DL232" i="4" a="1"/>
  <c r="IQ17" i="4" a="1"/>
  <c r="L232" i="4" a="1"/>
  <c r="IR220" i="4" a="1"/>
  <c r="BG233" i="2" a="1"/>
  <c r="FE205" i="2" a="1"/>
  <c r="IW112" i="4" a="1"/>
  <c r="BI231" i="4" a="1"/>
  <c r="IK231" i="4" a="1"/>
  <c r="FC24" i="2" a="1"/>
  <c r="GA232" i="4" a="1"/>
  <c r="FA218" i="2" a="1"/>
  <c r="FB65" i="2" a="1"/>
  <c r="IP68" i="4" a="1"/>
  <c r="IU146" i="4" a="1"/>
  <c r="BH231" i="4" a="1"/>
  <c r="BH234" i="2" a="1"/>
  <c r="IV182" i="4" a="1"/>
  <c r="IT13" i="4" a="1"/>
  <c r="FR231" i="4" a="1"/>
  <c r="EV232" i="2" a="1"/>
  <c r="IP66" i="4" a="1"/>
  <c r="IT9" i="4" a="1"/>
  <c r="IP17" i="4" a="1"/>
  <c r="U231" i="2" a="1"/>
  <c r="IR82" i="4" a="1"/>
  <c r="IP14" i="4" a="1"/>
  <c r="H231" i="4" a="1"/>
  <c r="IU20" i="4" a="1"/>
  <c r="HS231" i="4" a="1"/>
  <c r="AE231" i="4" a="1"/>
  <c r="IR63" i="4" a="1"/>
  <c r="IT128" i="4" a="1"/>
  <c r="U230" i="4" a="1"/>
  <c r="FD84" i="2" a="1"/>
  <c r="FB68" i="2" a="1"/>
  <c r="IR206" i="4" a="1"/>
  <c r="IS53" i="4" a="1"/>
  <c r="IV59" i="4" a="1"/>
  <c r="FE180" i="2" a="1"/>
  <c r="FC100" i="2" a="1"/>
  <c r="IW188" i="4" a="1"/>
  <c r="GK230" i="4" a="1"/>
  <c r="IT11" i="4" a="1"/>
  <c r="FJ233" i="4" a="1"/>
  <c r="G234" i="4" a="1"/>
  <c r="IQ160" i="4" a="1"/>
  <c r="AG230" i="2" a="1"/>
  <c r="HW233" i="4" a="1"/>
  <c r="IV141" i="4" a="1"/>
  <c r="GI233" i="4" a="1"/>
  <c r="FA41" i="2" a="1"/>
  <c r="FB160" i="2" a="1"/>
  <c r="W230" i="2" a="1"/>
  <c r="IT28" i="4" a="1"/>
  <c r="FC214" i="2" a="1"/>
  <c r="FC81" i="2" a="1"/>
  <c r="FM234" i="4" a="1"/>
  <c r="HZ233" i="4" a="1"/>
  <c r="FB131" i="2" a="1"/>
  <c r="FC199" i="2" a="1"/>
  <c r="FB147" i="2" a="1"/>
  <c r="FB209" i="2" a="1"/>
  <c r="B231" i="2" a="1"/>
  <c r="FE45" i="2" a="1"/>
  <c r="IP98" i="4" a="1"/>
  <c r="FD186" i="2" a="1"/>
  <c r="FD44" i="2" a="1"/>
  <c r="FE118" i="2" a="1"/>
  <c r="IP73" i="4" a="1"/>
  <c r="IS105" i="4" a="1"/>
  <c r="CF230" i="4" a="1"/>
  <c r="FA26" i="2" a="1"/>
  <c r="IW176" i="4" a="1"/>
  <c r="FD41" i="2" a="1"/>
  <c r="FA67" i="2" a="1"/>
  <c r="DA234" i="4" a="1"/>
  <c r="FE183" i="2" a="1"/>
  <c r="CI230" i="2" a="1"/>
  <c r="HG230" i="4" a="1"/>
  <c r="IW60" i="4" a="1"/>
  <c r="IV57" i="4" a="1"/>
  <c r="HI233" i="4" a="1"/>
  <c r="M230" i="2" a="1"/>
  <c r="C233" i="2" a="1"/>
  <c r="FA57" i="2" a="1"/>
  <c r="FD151" i="2" a="1"/>
  <c r="FE74" i="2" a="1"/>
  <c r="IR99" i="4" a="1"/>
  <c r="FD146" i="2" a="1"/>
  <c r="FD60" i="2" a="1"/>
  <c r="W234" i="2" a="1"/>
  <c r="FA129" i="2" a="1"/>
  <c r="IP21" i="4" a="1"/>
  <c r="IW175" i="4" a="1"/>
  <c r="IU85" i="4" a="1"/>
  <c r="IU67" i="4" a="1"/>
  <c r="FD135" i="2" a="1"/>
  <c r="FE53" i="2" a="1"/>
  <c r="AJ231" i="4" a="1"/>
  <c r="IW107" i="4" a="1"/>
  <c r="IR140" i="4" a="1"/>
  <c r="BQ232" i="2" a="1"/>
  <c r="FE195" i="2" a="1"/>
  <c r="FB95" i="2" a="1"/>
  <c r="IV154" i="4" a="1"/>
  <c r="FC166" i="2" a="1"/>
  <c r="IU70" i="4" a="1"/>
  <c r="IS34" i="4" a="1"/>
  <c r="FC14" i="2" a="1"/>
  <c r="FV234" i="4" a="1"/>
  <c r="IP216" i="4" a="1"/>
  <c r="B234" i="2" a="1"/>
  <c r="FC102" i="2" a="1"/>
  <c r="IQ105" i="4" a="1"/>
  <c r="HR233" i="4" a="1"/>
  <c r="IT106" i="4" a="1"/>
  <c r="IS70" i="4" a="1"/>
  <c r="HW234" i="4" a="1"/>
  <c r="IQ140" i="4" a="1"/>
  <c r="BH230" i="2" a="1"/>
  <c r="FA193" i="2" a="1"/>
  <c r="FB198" i="2" a="1"/>
  <c r="FC165" i="2" a="1"/>
  <c r="DH234" i="4" a="1"/>
  <c r="IV39" i="4" a="1"/>
  <c r="IR146" i="4" a="1"/>
  <c r="FE71" i="2" a="1"/>
  <c r="IR40" i="4" a="1"/>
  <c r="BQ234" i="4" a="1"/>
  <c r="FC196" i="2" a="1"/>
  <c r="IR45" i="4" a="1"/>
  <c r="IT80" i="4" a="1"/>
  <c r="F232" i="4" a="1"/>
  <c r="IS128" i="4" a="1"/>
  <c r="IW98" i="4" a="1"/>
  <c r="V234" i="2" a="1"/>
  <c r="IQ18" i="4" a="1"/>
  <c r="AN232" i="4" a="1"/>
  <c r="FD141" i="2" a="1"/>
  <c r="N231" i="4" a="1"/>
  <c r="IB233" i="4" a="1"/>
  <c r="IS20" i="4" a="1"/>
  <c r="IS205" i="4" a="1"/>
  <c r="DN234" i="2" a="1"/>
  <c r="EM233" i="2" a="1"/>
  <c r="EU234" i="4" a="1"/>
  <c r="FX234" i="4" a="1"/>
  <c r="IS197" i="4" a="1"/>
  <c r="IC230" i="4" a="1"/>
  <c r="FA211" i="2" a="1"/>
  <c r="IT70" i="4" a="1"/>
  <c r="BZ232" i="2" a="1"/>
  <c r="AN231" i="2" a="1"/>
  <c r="DP233" i="2" a="1"/>
  <c r="FD92" i="2" a="1"/>
  <c r="AI233" i="4" a="1"/>
  <c r="EJ233" i="4" a="1"/>
  <c r="IS64" i="4" a="1"/>
  <c r="FE165" i="2" a="1"/>
  <c r="FD170" i="2" a="1"/>
  <c r="BP234" i="2" a="1"/>
  <c r="Z231" i="4" a="1"/>
  <c r="FE90" i="2" a="1"/>
  <c r="FD172" i="2" a="1"/>
  <c r="IR157" i="4" a="1"/>
  <c r="IV116" i="4" a="1"/>
  <c r="M230" i="4" a="1"/>
  <c r="GG232" i="4" a="1"/>
  <c r="IM234" i="4" a="1"/>
  <c r="IU196" i="4" a="1"/>
  <c r="FC110" i="2" a="1"/>
  <c r="IV16" i="4" a="1"/>
  <c r="IV140" i="4" a="1"/>
  <c r="HU233" i="4" a="1"/>
  <c r="EP232" i="2" a="1"/>
  <c r="GS231" i="4" a="1"/>
  <c r="FI231" i="4" a="1"/>
  <c r="DT233" i="2" a="1"/>
  <c r="EA230" i="2" a="1"/>
  <c r="CD234" i="4" a="1"/>
  <c r="AX231" i="2" a="1"/>
  <c r="IU83" i="4" a="1"/>
  <c r="AE234" i="4" a="1"/>
  <c r="IV162" i="4" a="1"/>
  <c r="DG231" i="4" a="1"/>
  <c r="FD175" i="2" a="1"/>
  <c r="IW160" i="4" a="1"/>
  <c r="IT60" i="4" a="1"/>
  <c r="IW97" i="4" a="1"/>
  <c r="CT233" i="2" a="1"/>
  <c r="IU88" i="4" a="1"/>
  <c r="HT232" i="4" a="1"/>
  <c r="EE231" i="2" a="1"/>
  <c r="HA234" i="4" a="1"/>
  <c r="DJ230" i="4" a="1"/>
  <c r="FG232" i="4" a="1"/>
  <c r="IQ98" i="4" a="1"/>
  <c r="AU233" i="4" a="1"/>
  <c r="FD12" i="2" a="1"/>
  <c r="IR125" i="4" a="1"/>
  <c r="FC122" i="2" a="1"/>
  <c r="FD148" i="2" a="1"/>
  <c r="FD34" i="2" a="1"/>
  <c r="IU96" i="4" a="1"/>
  <c r="HJ233" i="4" a="1"/>
  <c r="IU185" i="4" a="1"/>
  <c r="IS217" i="4" a="1"/>
  <c r="CQ230" i="2" a="1"/>
  <c r="IP155" i="4" a="1"/>
  <c r="FC114" i="2" a="1"/>
  <c r="IS116" i="4" a="1"/>
  <c r="FA59" i="2" a="1"/>
  <c r="FE84" i="2" a="1"/>
  <c r="IT124" i="4" a="1"/>
  <c r="GT233" i="4" a="1"/>
  <c r="IT84" i="4" a="1"/>
  <c r="AN232" i="2" a="1"/>
  <c r="F233" i="2" a="1"/>
  <c r="IR205" i="4" a="1"/>
  <c r="IP225" i="4" a="1"/>
  <c r="FD134" i="2" a="1"/>
  <c r="CL234" i="4" a="1"/>
  <c r="IU32" i="4" a="1"/>
  <c r="CS234" i="4" a="1"/>
  <c r="BP231" i="2" a="1"/>
  <c r="J230" i="2" a="1"/>
  <c r="IU176" i="4" a="1"/>
  <c r="IV160" i="4" a="1"/>
  <c r="IQ40" i="4" a="1"/>
  <c r="AD230" i="2" a="1"/>
  <c r="IV32" i="4" a="1"/>
  <c r="DA233" i="4" a="1"/>
  <c r="IS19" i="4" a="1"/>
  <c r="EJ232" i="4" a="1"/>
  <c r="HU230" i="4" a="1"/>
  <c r="EW231" i="4" a="1"/>
  <c r="FC125" i="2" a="1"/>
  <c r="IS152" i="4" a="1"/>
  <c r="IQ94" i="4" a="1"/>
  <c r="DJ231" i="2" a="1"/>
  <c r="IW123" i="4" a="1"/>
  <c r="IR198" i="4" a="1"/>
  <c r="IP145" i="4" a="1"/>
  <c r="FB116" i="2" a="1"/>
  <c r="IW59" i="4" a="1"/>
  <c r="IP10" i="4" a="1"/>
  <c r="IS80" i="4" a="1"/>
  <c r="FA65" i="2" a="1"/>
  <c r="IU202" i="4" a="1"/>
  <c r="FA132" i="2" a="1"/>
  <c r="IW209" i="4" a="1"/>
  <c r="FD47" i="2" a="1"/>
  <c r="FD7" i="2" a="1"/>
  <c r="IR70" i="4" a="1"/>
  <c r="IT226" i="4" a="1"/>
  <c r="BH233" i="2" a="1"/>
  <c r="IS122" i="4" a="1"/>
  <c r="IT100" i="4" a="1"/>
  <c r="IV146" i="4" a="1"/>
  <c r="AB230" i="2" a="1"/>
  <c r="IS143" i="4" a="1"/>
  <c r="AX233" i="2" a="1"/>
  <c r="IQ36" i="4" a="1"/>
  <c r="FE185" i="2" a="1"/>
  <c r="CM231" i="2" a="1"/>
  <c r="AY232" i="2" a="1"/>
  <c r="FD78" i="2" a="1"/>
  <c r="B233" i="2" a="1"/>
  <c r="HS234" i="4" a="1"/>
  <c r="IW31" i="4" a="1"/>
  <c r="IR124" i="4" a="1"/>
  <c r="IP32" i="4" a="1"/>
  <c r="DJ234" i="4" a="1"/>
  <c r="ED230" i="4" a="1"/>
  <c r="EB233" i="2" a="1"/>
  <c r="CP234" i="2" a="1"/>
  <c r="IP197" i="4" a="1"/>
  <c r="IS113" i="4" a="1"/>
  <c r="U232" i="2" a="1"/>
  <c r="DW234" i="4" a="1"/>
  <c r="FC143" i="2" a="1"/>
  <c r="FC208" i="2" a="1"/>
  <c r="AY231" i="4" a="1"/>
  <c r="IV28" i="4" a="1"/>
  <c r="FD15" i="2" a="1"/>
  <c r="IV48" i="4" a="1"/>
  <c r="IS84" i="4" a="1"/>
  <c r="GT231" i="4" a="1"/>
  <c r="CX234" i="2" a="1"/>
  <c r="EI232" i="2" a="1"/>
  <c r="IR54" i="4" a="1"/>
  <c r="DC230" i="2" a="1"/>
  <c r="IU140" i="4" a="1"/>
  <c r="IU127" i="4" a="1"/>
  <c r="DH230" i="4" a="1"/>
  <c r="IP162" i="4" a="1"/>
  <c r="IQ10" i="4" a="1"/>
  <c r="HR232" i="4" a="1"/>
  <c r="EC233" i="4" a="1"/>
  <c r="FC105" i="2" a="1"/>
  <c r="IT142" i="4" a="1"/>
  <c r="IV120" i="4" a="1"/>
  <c r="IR21" i="4" a="1"/>
  <c r="IE233" i="4" a="1"/>
  <c r="IS208" i="4" a="1"/>
  <c r="CH232" i="4" a="1"/>
  <c r="FC71" i="2" a="1"/>
  <c r="IS56" i="4" a="1"/>
  <c r="IW193" i="4" a="1"/>
  <c r="CF230" i="2" a="1"/>
  <c r="EX231" i="4" a="1"/>
  <c r="IT85" i="4" a="1"/>
  <c r="IU57" i="4" a="1"/>
  <c r="DH233" i="4" a="1"/>
  <c r="IV93" i="4" a="1"/>
  <c r="FB142" i="2" a="1"/>
  <c r="IW157" i="4" a="1"/>
  <c r="EU233" i="2" a="1"/>
  <c r="IT25" i="4" a="1"/>
  <c r="EH232" i="4" a="1"/>
  <c r="IS177" i="4" a="1"/>
  <c r="FB94" i="2" a="1"/>
  <c r="IR113" i="4" a="1"/>
  <c r="FE60" i="2" a="1"/>
  <c r="IU152" i="4" a="1"/>
  <c r="IU143" i="4" a="1"/>
  <c r="FD17" i="2" a="1"/>
  <c r="GN231" i="4" a="1"/>
  <c r="FE164" i="2" a="1"/>
  <c r="IP208" i="4" a="1"/>
  <c r="IT153" i="4" a="1"/>
  <c r="AZ231" i="4" a="1"/>
  <c r="FB42" i="2" a="1"/>
  <c r="IP135" i="4" a="1"/>
  <c r="D231" i="4" a="1"/>
  <c r="IU171" i="4" a="1"/>
  <c r="AO234" i="4" a="1"/>
  <c r="IS167" i="4" a="1"/>
  <c r="FD193" i="2" a="1"/>
  <c r="IC231" i="4" a="1"/>
  <c r="DJ233" i="4" a="1"/>
  <c r="U233" i="4" a="1"/>
  <c r="HP231" i="4" a="1"/>
  <c r="FE25" i="2" a="1"/>
  <c r="IW55" i="4" a="1"/>
  <c r="IU173" i="4" a="1"/>
  <c r="IQ85" i="4" a="1"/>
  <c r="FE59" i="2" a="1"/>
  <c r="AP233" i="4" a="1"/>
  <c r="AI231" i="4" a="1"/>
  <c r="FE47" i="2" a="1"/>
  <c r="IS135" i="4" a="1"/>
  <c r="IP57" i="4" a="1"/>
  <c r="IT117" i="4" a="1"/>
  <c r="IQ12" i="4" a="1"/>
  <c r="FE203" i="2" a="1"/>
  <c r="FE201" i="2" a="1"/>
  <c r="CC230" i="4" a="1"/>
  <c r="IS227" i="4" a="1"/>
  <c r="FE130" i="2" a="1"/>
  <c r="EU232" i="2" a="1"/>
  <c r="DT230" i="2" a="1"/>
  <c r="IW215" i="4" a="1"/>
  <c r="EN230" i="2" a="1"/>
  <c r="CS232" i="4" a="1"/>
  <c r="IT86" i="4" a="1"/>
  <c r="GW232" i="4" a="1"/>
  <c r="IV54" i="4" a="1"/>
  <c r="CH232" i="2" a="1"/>
  <c r="CT230" i="4" a="1"/>
  <c r="IU48" i="4" a="1"/>
  <c r="IT127" i="4" a="1"/>
  <c r="Q230" i="4" a="1"/>
  <c r="IS184" i="4" a="1"/>
  <c r="BD230" i="2" a="1"/>
  <c r="FC193" i="2" a="1"/>
  <c r="EP231" i="4" a="1"/>
  <c r="IU191" i="4" a="1"/>
  <c r="FC11" i="2" a="1"/>
  <c r="FD140" i="2" a="1"/>
  <c r="EZ231" i="2" a="1"/>
  <c r="G233" i="2" a="1"/>
  <c r="FC217" i="2" a="1"/>
  <c r="R231" i="4" a="1"/>
  <c r="BN233" i="4" a="1"/>
  <c r="AM231" i="4" a="1"/>
  <c r="FC74" i="2" a="1"/>
  <c r="CP230" i="2" a="1"/>
  <c r="BD231" i="4" a="1"/>
  <c r="HN233" i="4" a="1"/>
  <c r="FC130" i="2" a="1"/>
  <c r="FA43" i="2" a="1"/>
  <c r="IU79" i="4" a="1"/>
  <c r="IU129" i="4" a="1"/>
  <c r="IW23" i="4" a="1"/>
  <c r="IU59" i="4" a="1"/>
  <c r="FE159" i="2" a="1"/>
  <c r="FD109" i="2" a="1"/>
  <c r="FB169" i="2" a="1"/>
  <c r="FC127" i="2" a="1"/>
  <c r="IS79" i="4" a="1"/>
  <c r="IW221" i="4" a="1"/>
  <c r="FD233" i="4" a="1"/>
  <c r="AT233" i="2" a="1"/>
  <c r="IQ131" i="4" a="1"/>
  <c r="EY232" i="4" a="1"/>
  <c r="IW212" i="4" a="1"/>
  <c r="IR12" i="4" a="1"/>
  <c r="J233" i="4" a="1"/>
  <c r="IS228" i="4" a="1"/>
  <c r="IV118" i="4" a="1"/>
  <c r="IW26" i="4" a="1"/>
  <c r="IT159" i="4" a="1"/>
  <c r="IR158" i="4" a="1"/>
  <c r="FB16" i="2" a="1"/>
  <c r="IQ8" i="4" a="1"/>
  <c r="FE170" i="2" a="1"/>
  <c r="FA19" i="2" a="1"/>
  <c r="IQ217" i="4" a="1"/>
  <c r="AM231" i="2" a="1"/>
  <c r="IG234" i="4" a="1"/>
  <c r="DY231" i="2" a="1"/>
  <c r="FS233" i="4" a="1"/>
  <c r="BO231" i="4" a="1"/>
  <c r="IW66" i="4" a="1"/>
  <c r="EL231" i="4" a="1"/>
  <c r="II232" i="4" a="1"/>
  <c r="IV29" i="4" a="1"/>
  <c r="IR153" i="4" a="1"/>
  <c r="IQ205" i="4" a="1"/>
  <c r="BL230" i="2" a="1"/>
  <c r="IP53" i="4" a="1"/>
  <c r="IV18" i="4" a="1"/>
  <c r="GL232" i="4" a="1"/>
  <c r="GG230" i="4" a="1"/>
  <c r="FA101" i="2" a="1"/>
  <c r="IW8" i="4" a="1"/>
  <c r="DK232" i="2" a="1"/>
  <c r="BG231" i="4" a="1"/>
  <c r="FD50" i="2" a="1"/>
  <c r="DO231" i="4" a="1"/>
  <c r="CC234" i="2" a="1"/>
  <c r="IR171" i="4" a="1"/>
  <c r="IT151" i="4" a="1"/>
  <c r="IW48" i="4" a="1"/>
  <c r="IV187" i="4" a="1"/>
  <c r="IQ57" i="4" a="1"/>
  <c r="FC31" i="2" a="1"/>
  <c r="IS58" i="4" a="1"/>
  <c r="HI232" i="4" a="1"/>
  <c r="FB126" i="2" a="1"/>
  <c r="BJ230" i="4" a="1"/>
  <c r="FE121" i="2" a="1"/>
  <c r="FB21" i="2" a="1"/>
  <c r="HG231" i="4" a="1"/>
  <c r="BH232" i="2" a="1"/>
  <c r="IU24" i="4" a="1"/>
  <c r="FA21" i="2" a="1"/>
  <c r="IS60" i="4" a="1"/>
  <c r="FD64" i="2" a="1"/>
  <c r="IV64" i="4" a="1"/>
  <c r="DG230" i="4" a="1"/>
  <c r="IP88" i="4" a="1"/>
  <c r="IU114" i="4" a="1"/>
  <c r="FE81" i="2" a="1"/>
  <c r="HO233" i="4" a="1"/>
  <c r="FA83" i="2" a="1"/>
  <c r="AG231" i="2" a="1"/>
  <c r="DU230" i="4" a="1"/>
  <c r="DO230" i="4" a="1"/>
  <c r="IW216" i="4" a="1"/>
  <c r="FA127" i="2" a="1"/>
  <c r="IR155" i="4" a="1"/>
  <c r="FD83" i="2" a="1"/>
  <c r="FA160" i="2" a="1"/>
  <c r="IP207" i="4" a="1"/>
  <c r="FC147" i="2" a="1"/>
  <c r="IT160" i="4" a="1"/>
  <c r="FC222" i="2" a="1"/>
  <c r="IP87" i="4" a="1"/>
  <c r="IS146" i="4" a="1"/>
  <c r="IR11" i="4" a="1"/>
  <c r="IW77" i="4" a="1"/>
  <c r="FD168" i="2" a="1"/>
  <c r="AF232" i="2" a="1"/>
  <c r="FD169" i="2" a="1"/>
  <c r="FA122" i="2" a="1"/>
  <c r="FC183" i="2" a="1"/>
  <c r="FC77" i="2" a="1"/>
  <c r="IQ96" i="4" a="1"/>
  <c r="F233" i="4" a="1"/>
  <c r="FA158" i="2" a="1"/>
  <c r="IW166" i="4" a="1"/>
  <c r="IQ100" i="4" a="1"/>
  <c r="IQ51" i="4" a="1"/>
  <c r="CP232" i="2" a="1"/>
  <c r="BX232" i="2" a="1"/>
  <c r="IQ167" i="4" a="1"/>
  <c r="FC56" i="2" a="1"/>
  <c r="IB232" i="4" a="1"/>
  <c r="IQ200" i="4" a="1"/>
  <c r="FD51" i="2" a="1"/>
  <c r="IV168" i="4" a="1"/>
  <c r="IP224" i="4" a="1"/>
  <c r="IS173" i="4" a="1"/>
  <c r="FD111" i="2" a="1"/>
  <c r="FD99" i="2" a="1"/>
  <c r="IU55" i="4" a="1"/>
  <c r="IT31" i="4" a="1"/>
  <c r="CR231" i="4" a="1"/>
  <c r="AZ232" i="4" a="1"/>
  <c r="FE147" i="2" a="1"/>
  <c r="BG234" i="4" a="1"/>
  <c r="FA156" i="2" a="1"/>
  <c r="FA183" i="2" a="1"/>
  <c r="IW67" i="4" a="1"/>
  <c r="Y231" i="4" a="1"/>
  <c r="IQ158" i="4" a="1"/>
  <c r="AR230" i="2" a="1"/>
  <c r="AO231" i="4" a="1"/>
  <c r="AH230" i="2" a="1"/>
  <c r="B234" i="4" a="1"/>
  <c r="DZ233" i="2" a="1"/>
  <c r="FB96" i="2" a="1"/>
  <c r="IQ185" i="4" a="1"/>
  <c r="FB24" i="2" a="1"/>
  <c r="BD233" i="2" a="1"/>
  <c r="IS52" i="4" a="1"/>
  <c r="CW234" i="2" a="1"/>
  <c r="AU234" i="4" a="1"/>
  <c r="IQ207" i="4" a="1"/>
  <c r="IV203" i="4" a="1"/>
  <c r="BI233" i="2" a="1"/>
  <c r="IW139" i="4" a="1"/>
  <c r="IP148" i="4" a="1"/>
  <c r="IS117" i="4" a="1"/>
  <c r="FD85" i="2" a="1"/>
  <c r="FN231" i="4" a="1"/>
  <c r="T234" i="4" a="1"/>
  <c r="FA80" i="2" a="1"/>
  <c r="GY234" i="4" a="1"/>
  <c r="IT79" i="4" a="1"/>
  <c r="DV230" i="4" a="1"/>
  <c r="IP175" i="4" a="1"/>
  <c r="IQ19" i="4" a="1"/>
  <c r="IP112" i="4" a="1"/>
  <c r="B232" i="4" a="1"/>
  <c r="IW135" i="4" a="1"/>
  <c r="IT107" i="4" a="1"/>
  <c r="DM231" i="2" a="1"/>
  <c r="FD73" i="2" a="1"/>
  <c r="BO234" i="4" a="1"/>
  <c r="CB232" i="4" a="1"/>
  <c r="FO234" i="4" a="1"/>
  <c r="IV172" i="4" a="1"/>
  <c r="IV166" i="4" a="1"/>
  <c r="IP37" i="4" a="1"/>
  <c r="FC8" i="2" a="1"/>
  <c r="FD192" i="2" a="1"/>
  <c r="DA234" i="2" a="1"/>
  <c r="FA109" i="2" a="1"/>
  <c r="FD136" i="2" a="1"/>
  <c r="IQ46" i="4" a="1"/>
  <c r="EH230" i="4" a="1"/>
  <c r="ER234" i="2" a="1"/>
  <c r="IS39" i="4" a="1"/>
  <c r="GM230" i="4" a="1"/>
  <c r="CO232" i="2" a="1"/>
  <c r="FA199" i="2" a="1"/>
  <c r="BH234" i="4" a="1"/>
  <c r="IQ141" i="4" a="1"/>
  <c r="IT8" i="4" a="1"/>
  <c r="FC101" i="2" a="1"/>
  <c r="FB140" i="2" a="1"/>
  <c r="FE116" i="2" a="1"/>
  <c r="FC133" i="2" a="1"/>
  <c r="IT209" i="4" a="1"/>
  <c r="FB66" i="2" a="1"/>
  <c r="CG231" i="2" a="1"/>
  <c r="IV198" i="4" a="1"/>
  <c r="FC141" i="2" a="1"/>
  <c r="IP200" i="4" a="1"/>
  <c r="FE202" i="2" a="1"/>
  <c r="BO233" i="4" a="1"/>
  <c r="AG234" i="2" a="1"/>
  <c r="BI234" i="2" a="1"/>
  <c r="FB230" i="4" a="1"/>
  <c r="FD35" i="2" a="1"/>
  <c r="W231" i="2" a="1"/>
  <c r="FE193" i="2" a="1"/>
  <c r="IW178" i="4" a="1"/>
  <c r="R232" i="4" a="1"/>
  <c r="FA155" i="2" a="1"/>
  <c r="ER232" i="4" a="1"/>
  <c r="IV136" i="4" a="1"/>
  <c r="AG232" i="4" a="1"/>
  <c r="BZ232" i="4" a="1"/>
  <c r="FA18" i="2" a="1"/>
  <c r="IS7" i="4" a="1"/>
  <c r="FB157" i="2" a="1"/>
  <c r="BK230" i="4" a="1"/>
  <c r="IV44" i="4" a="1"/>
  <c r="IQ201" i="4" a="1"/>
  <c r="FA137" i="2" a="1"/>
  <c r="AP230" i="4" a="1"/>
  <c r="IR50" i="4" a="1"/>
  <c r="FA112" i="2" a="1"/>
  <c r="GA230" i="4" a="1"/>
  <c r="IS109" i="4" a="1"/>
  <c r="EF232" i="2" a="1"/>
  <c r="IS43" i="4" a="1"/>
  <c r="AS232" i="2" a="1"/>
  <c r="IP160" i="4" a="1"/>
  <c r="IW27" i="4" a="1"/>
  <c r="D234" i="4" a="1"/>
  <c r="FA47" i="2" a="1"/>
  <c r="FB166" i="2" a="1"/>
  <c r="IS132" i="4" a="1"/>
  <c r="FE135" i="2" a="1"/>
  <c r="FA223" i="2" a="1"/>
  <c r="IP93" i="4" a="1"/>
  <c r="IW132" i="4" a="1"/>
  <c r="FB232" i="4" a="1"/>
  <c r="FA114" i="2" a="1"/>
  <c r="EE231" i="4" a="1"/>
  <c r="DZ234" i="4" a="1"/>
  <c r="IW126" i="4" a="1"/>
  <c r="IU190" i="4" a="1"/>
  <c r="BE234" i="4" a="1"/>
  <c r="FC115" i="2" a="1"/>
  <c r="BD232" i="4" a="1"/>
  <c r="IT161" i="4" a="1"/>
  <c r="IS59" i="4" a="1"/>
  <c r="IR48" i="4" a="1"/>
  <c r="BF234" i="4" a="1"/>
  <c r="ED231" i="2" a="1"/>
  <c r="IW32" i="4" a="1"/>
  <c r="IR203" i="4" a="1"/>
  <c r="DT231" i="2" a="1"/>
  <c r="IQ172" i="4" a="1"/>
  <c r="AZ234" i="4" a="1"/>
  <c r="FK234" i="4" a="1"/>
  <c r="BV231" i="2" a="1"/>
  <c r="IU103" i="4" a="1"/>
  <c r="FG230" i="4" a="1"/>
  <c r="IT189" i="4" a="1"/>
  <c r="CN231" i="2" a="1"/>
  <c r="AR231" i="4" a="1"/>
  <c r="FE173" i="2" a="1"/>
  <c r="IS103" i="4" a="1"/>
  <c r="IV155" i="4" a="1"/>
  <c r="IV115" i="4" a="1"/>
  <c r="FE125" i="2" a="1"/>
  <c r="FD8" i="2" a="1"/>
  <c r="IV86" i="4" a="1"/>
  <c r="FA119" i="2" a="1"/>
  <c r="GG233" i="4" a="1"/>
  <c r="ED233" i="4" a="1"/>
  <c r="FS234" i="4" a="1"/>
  <c r="CN234" i="4" a="1"/>
  <c r="FE111" i="2" a="1"/>
  <c r="FA222" i="2" a="1"/>
  <c r="Z233" i="2" a="1"/>
  <c r="N230" i="4" a="1"/>
  <c r="DJ231" i="4" a="1"/>
  <c r="IR97" i="4" a="1"/>
  <c r="FC83" i="2" a="1"/>
  <c r="FB133" i="2" a="1"/>
  <c r="FB210" i="2" a="1"/>
  <c r="FA205" i="2" a="1"/>
  <c r="FA142" i="2" a="1"/>
  <c r="IS114" i="4" a="1"/>
  <c r="IP204" i="4" a="1"/>
  <c r="AV232" i="4" a="1"/>
  <c r="IS87" i="4" a="1"/>
  <c r="HW231" i="4" a="1"/>
  <c r="FC20" i="2" a="1"/>
  <c r="I230" i="4" a="1"/>
  <c r="H232" i="2" a="1"/>
  <c r="FE169" i="2" a="1"/>
  <c r="IP203" i="4" a="1"/>
  <c r="FA159" i="2" a="1"/>
  <c r="IR72" i="4" a="1"/>
  <c r="IU71" i="4" a="1"/>
  <c r="FE145" i="2" a="1"/>
  <c r="GE232" i="4" a="1"/>
  <c r="CN232" i="2" a="1"/>
  <c r="FC26" i="2" a="1"/>
  <c r="IW140" i="4" a="1"/>
  <c r="FB25" i="2" a="1"/>
  <c r="AZ231" i="2" a="1"/>
  <c r="FD189" i="2" a="1"/>
  <c r="EE234" i="4" a="1"/>
  <c r="IS188" i="4" a="1"/>
  <c r="DO232" i="2" a="1"/>
  <c r="FB77" i="2" a="1"/>
  <c r="IS165" i="4" a="1"/>
  <c r="IS215" i="4" a="1"/>
  <c r="D232" i="2" a="1"/>
  <c r="FB156" i="2" a="1"/>
  <c r="IR229" i="4" a="1"/>
  <c r="IP228" i="4" a="1"/>
  <c r="BD233" i="4" a="1"/>
  <c r="IT52" i="4" a="1"/>
  <c r="FC46" i="2" a="1"/>
  <c r="HF233" i="4" a="1"/>
  <c r="IS159" i="4" a="1"/>
  <c r="IW158" i="4" a="1"/>
  <c r="IW102" i="4" a="1"/>
  <c r="FD145" i="2" a="1"/>
  <c r="IP83" i="4" a="1"/>
  <c r="IR93" i="4" a="1"/>
  <c r="HU234" i="4" a="1"/>
  <c r="HB234" i="4" a="1"/>
  <c r="FB193" i="2" a="1"/>
  <c r="IV221" i="4" a="1"/>
  <c r="FD120" i="2" a="1"/>
  <c r="IS189" i="4" a="1"/>
  <c r="FB205" i="2" a="1"/>
  <c r="FH230" i="4" a="1"/>
  <c r="IM232" i="4" a="1"/>
  <c r="IW223" i="4" a="1"/>
  <c r="AI234" i="4" a="1"/>
  <c r="DW232" i="2" a="1"/>
  <c r="FA78" i="2" a="1"/>
  <c r="IR103" i="4" a="1"/>
  <c r="IS42" i="4" a="1"/>
  <c r="GA231" i="4" a="1"/>
  <c r="HE232" i="4" a="1"/>
  <c r="FE163" i="2" a="1"/>
  <c r="IQ142" i="4" a="1"/>
  <c r="IP69" i="4" a="1"/>
  <c r="GB230" i="4" a="1"/>
  <c r="IV70" i="4" a="1"/>
  <c r="IQ62" i="4" a="1"/>
  <c r="IS104" i="4" a="1"/>
  <c r="FE189" i="2" a="1"/>
  <c r="IP100" i="4" a="1"/>
  <c r="IT50" i="4" a="1"/>
  <c r="BV230" i="4" a="1"/>
  <c r="IS124" i="4" a="1"/>
  <c r="FA196" i="2" a="1"/>
  <c r="IS57" i="4" a="1"/>
  <c r="FD215" i="2" a="1"/>
  <c r="IQ134" i="4" a="1"/>
  <c r="FA234" i="4" a="1"/>
  <c r="IQ180" i="4" a="1"/>
  <c r="IP52" i="4" a="1"/>
  <c r="IF232" i="4" a="1"/>
  <c r="FD19" i="2" a="1"/>
  <c r="IV8" i="4" a="1"/>
  <c r="IP179" i="4" a="1"/>
  <c r="FE215" i="2" a="1"/>
  <c r="GM231" i="4" a="1"/>
  <c r="FC15" i="2" a="1"/>
  <c r="IQ118" i="4" a="1"/>
  <c r="IS156" i="4" a="1"/>
  <c r="IR142" i="4" a="1"/>
  <c r="IU175" i="4" a="1"/>
  <c r="IQ99" i="4" a="1"/>
  <c r="IV84" i="4" a="1"/>
  <c r="CT231" i="2" a="1"/>
  <c r="IV183" i="4" a="1"/>
  <c r="E232" i="4" a="1"/>
  <c r="EF230" i="4" a="1"/>
  <c r="IV122" i="4" a="1"/>
  <c r="IV107" i="4" a="1"/>
  <c r="DW233" i="4" a="1"/>
  <c r="IT199" i="4" a="1"/>
  <c r="FE117" i="2" a="1"/>
  <c r="IT58" i="4" a="1"/>
  <c r="IP55" i="4" a="1"/>
  <c r="P231" i="4" a="1"/>
  <c r="FC231" i="4" a="1"/>
  <c r="IV134" i="4" a="1"/>
  <c r="FC55" i="2" a="1"/>
  <c r="IT93" i="4" a="1"/>
  <c r="IS77" i="4" a="1"/>
  <c r="FC189" i="2" a="1"/>
  <c r="GS233" i="4" a="1"/>
  <c r="FC219" i="2" a="1"/>
  <c r="ER234" i="4" a="1"/>
  <c r="IT56" i="4" a="1"/>
  <c r="AH232" i="2" a="1"/>
  <c r="AU232" i="2" a="1"/>
  <c r="DU233" i="4" a="1"/>
  <c r="IV66" i="4" a="1"/>
  <c r="IU23" i="4" a="1"/>
  <c r="IW88" i="4" a="1"/>
  <c r="J234" i="2" a="1"/>
  <c r="IU38" i="4" a="1"/>
  <c r="IR67" i="4" a="1"/>
  <c r="DZ230" i="2" a="1"/>
  <c r="IT193" i="4" a="1"/>
  <c r="FC157" i="2" a="1"/>
  <c r="BB230" i="2" a="1"/>
  <c r="IP109" i="4" a="1"/>
  <c r="FA135" i="2" a="1"/>
  <c r="IR219" i="4" a="1"/>
  <c r="FJ234" i="4" a="1"/>
  <c r="IR56" i="4" a="1"/>
  <c r="IV147" i="4" a="1"/>
  <c r="FP234" i="4" a="1"/>
  <c r="IU54" i="4" a="1"/>
  <c r="FE75" i="2" a="1"/>
  <c r="FE23" i="2" a="1"/>
  <c r="IQ80" i="4" a="1"/>
  <c r="CW230" i="4" a="1"/>
  <c r="FA200" i="2" a="1"/>
  <c r="DV234" i="4" a="1"/>
  <c r="HN232" i="4" a="1"/>
  <c r="GB234" i="4" a="1"/>
  <c r="DT230" i="4" a="1"/>
  <c r="IU81" i="4" a="1"/>
  <c r="IT98" i="4" a="1"/>
  <c r="IW163" i="4" a="1"/>
  <c r="IT170" i="4" a="1"/>
  <c r="BN233" i="2" a="1"/>
  <c r="IV175" i="4" a="1"/>
  <c r="FB75" i="2" a="1"/>
  <c r="IQ208" i="4" a="1"/>
  <c r="FA179" i="2" a="1"/>
  <c r="FC203" i="2" a="1"/>
  <c r="FD204" i="2" a="1"/>
  <c r="FE35" i="2" a="1"/>
  <c r="BW232" i="2" a="1"/>
  <c r="IS61" i="4" a="1"/>
  <c r="IQ165" i="4" a="1"/>
  <c r="IR100" i="4" a="1"/>
  <c r="FB197" i="2" a="1"/>
  <c r="FE76" i="2" a="1"/>
  <c r="FD31" i="2" a="1"/>
  <c r="HY234" i="4" a="1"/>
  <c r="IQ103" i="4" a="1"/>
  <c r="FC126" i="2" a="1"/>
  <c r="IV65" i="4" a="1"/>
  <c r="IQ79" i="4" a="1"/>
  <c r="IP27" i="4" a="1"/>
  <c r="CX233" i="2" a="1"/>
  <c r="FE207" i="2" a="1"/>
  <c r="FE101" i="2" a="1"/>
  <c r="IV165" i="4" a="1"/>
  <c r="CB234" i="2" a="1"/>
  <c r="FC229" i="2" a="1"/>
  <c r="S231" i="2" a="1"/>
  <c r="IT64" i="4" a="1"/>
  <c r="IW200" i="4" a="1"/>
  <c r="C234" i="2" a="1"/>
  <c r="FC64" i="2" a="1"/>
  <c r="IV226" i="4" a="1"/>
  <c r="CF233" i="2" a="1"/>
  <c r="DB232" i="4" a="1"/>
  <c r="FE56" i="2" a="1"/>
  <c r="FD205" i="2" a="1"/>
  <c r="IS123" i="4" a="1"/>
  <c r="FB203" i="2" a="1"/>
  <c r="FE103" i="2" a="1"/>
  <c r="BZ230" i="4" a="1"/>
  <c r="FA161" i="2" a="1"/>
  <c r="N233" i="2" a="1"/>
  <c r="GF234" i="4" a="1"/>
  <c r="BC230" i="4" a="1"/>
  <c r="DF232" i="4" a="1"/>
  <c r="GD231" i="4" a="1"/>
  <c r="FB148" i="2" a="1"/>
  <c r="FT234" i="4" a="1"/>
  <c r="IS185" i="4" a="1"/>
  <c r="DN232" i="4" a="1"/>
  <c r="DW231" i="4" a="1"/>
  <c r="IV51" i="4" a="1"/>
  <c r="CY231" i="4" a="1"/>
  <c r="IR120" i="4" a="1"/>
  <c r="FE68" i="2" a="1"/>
  <c r="BN231" i="2" a="1"/>
  <c r="DN230" i="4" a="1"/>
  <c r="FC23" i="2" a="1"/>
  <c r="IR20" i="4" a="1"/>
  <c r="AV234" i="4" a="1"/>
  <c r="EF234" i="4" a="1"/>
  <c r="FE102" i="2" a="1"/>
  <c r="FD42" i="2" a="1"/>
  <c r="IV137" i="4" a="1"/>
  <c r="IP11" i="4" a="1"/>
  <c r="IU226" i="4" a="1"/>
  <c r="HU232" i="4" a="1"/>
  <c r="FC186" i="2" a="1"/>
  <c r="IT45" i="4" a="1"/>
  <c r="FB143" i="2" a="1"/>
  <c r="FC151" i="2" a="1"/>
  <c r="IR174" i="4" a="1"/>
  <c r="IU174" i="4" a="1"/>
  <c r="S232" i="2" a="1"/>
  <c r="IW136" i="4" a="1"/>
  <c r="IR182" i="4" a="1"/>
  <c r="IR106" i="4" a="1"/>
  <c r="IT194" i="4" a="1"/>
  <c r="EZ232" i="4" a="1"/>
  <c r="IW207" i="4" a="1"/>
  <c r="FD117" i="2" a="1"/>
  <c r="AA233" i="2" a="1"/>
  <c r="BD234" i="4" a="1"/>
  <c r="FC32" i="2" a="1"/>
  <c r="FE152" i="2" a="1"/>
  <c r="FL231" i="4" a="1"/>
  <c r="IS121" i="4" a="1"/>
  <c r="K230" i="2" a="1"/>
  <c r="FD38" i="2" a="1"/>
  <c r="IU78" i="4" a="1"/>
  <c r="IP67" i="4" a="1"/>
  <c r="FC120" i="2" a="1"/>
  <c r="IT145" i="4" a="1"/>
  <c r="IW172" i="4" a="1"/>
  <c r="IQ173" i="4" a="1"/>
  <c r="IS76" i="4" a="1"/>
  <c r="IQ60" i="4" a="1"/>
  <c r="BS232" i="4" a="1"/>
  <c r="BA230" i="4" a="1"/>
  <c r="IU31" i="4" a="1"/>
  <c r="GM234" i="4" a="1"/>
  <c r="AU231" i="4" a="1"/>
  <c r="FA104" i="2" a="1"/>
  <c r="IW183" i="4" a="1"/>
  <c r="IU102" i="4" a="1"/>
  <c r="IQ32" i="4" a="1"/>
  <c r="FB171" i="2" a="1"/>
  <c r="IW159" i="4" a="1"/>
  <c r="FE146" i="2" a="1"/>
  <c r="IW50" i="4" a="1"/>
  <c r="IU87" i="4" a="1"/>
  <c r="FA24" i="2" a="1"/>
  <c r="IT26" i="4" a="1"/>
  <c r="FC75" i="2" a="1"/>
  <c r="IT227" i="4" a="1"/>
  <c r="CK230" i="4" a="1"/>
  <c r="FA153" i="2" a="1"/>
  <c r="IR209" i="4" a="1"/>
  <c r="EE232" i="4" a="1"/>
  <c r="IQ107" i="4" a="1"/>
  <c r="IP159" i="4" a="1"/>
  <c r="FA174" i="2" a="1"/>
  <c r="IW65" i="4" a="1"/>
  <c r="V232" i="4" a="1"/>
  <c r="FC42" i="2" a="1"/>
  <c r="G231" i="4" a="1"/>
  <c r="C231" i="2" a="1"/>
  <c r="IW130" i="4" a="1"/>
  <c r="IU115" i="4" a="1"/>
  <c r="FB149" i="2" a="1"/>
  <c r="FA125" i="2" a="1"/>
  <c r="IT29" i="4" a="1"/>
  <c r="IQ90" i="4" a="1"/>
  <c r="DK231" i="4" a="1"/>
  <c r="IF234" i="4" a="1"/>
  <c r="IS203" i="4" a="1"/>
  <c r="CJ232" i="2" a="1"/>
  <c r="FD166" i="2" a="1"/>
  <c r="BX230" i="4" a="1"/>
  <c r="HY233" i="4" a="1"/>
  <c r="IR87" i="4" a="1"/>
  <c r="AF233" i="2" a="1"/>
  <c r="FC13" i="2" a="1"/>
  <c r="FC202" i="2" a="1"/>
  <c r="CM230" i="2" a="1"/>
  <c r="FD174" i="2" a="1"/>
  <c r="FB134" i="2" a="1"/>
  <c r="AL230" i="4" a="1"/>
  <c r="FA37" i="2" a="1"/>
  <c r="FC40" i="2" a="1"/>
  <c r="IP9" i="4" a="1"/>
  <c r="CY230" i="4" a="1"/>
  <c r="IT152" i="4" a="1"/>
  <c r="GH231" i="4" a="1"/>
  <c r="DF231" i="4" a="1"/>
  <c r="GO231" i="4" a="1"/>
  <c r="BH230" i="4" a="1"/>
  <c r="IW85" i="4" a="1"/>
  <c r="IB230" i="4" a="1"/>
  <c r="FA71" i="2" a="1"/>
  <c r="L234" i="4" a="1"/>
  <c r="IS55" i="4" a="1"/>
  <c r="IT17" i="4" a="1"/>
  <c r="EH231" i="4" a="1"/>
  <c r="IS95" i="4" a="1"/>
  <c r="FD104" i="2" a="1"/>
  <c r="IW152" i="4" a="1"/>
  <c r="IP153" i="4" a="1"/>
  <c r="BA234" i="2" a="1"/>
  <c r="FN232" i="4" a="1"/>
  <c r="IR138" i="4" a="1"/>
  <c r="BL234" i="4" a="1"/>
  <c r="FB27" i="2" a="1"/>
  <c r="AF234" i="4" a="1"/>
  <c r="FC53" i="2" a="1"/>
  <c r="GO234" i="4" a="1"/>
  <c r="FE112" i="2" a="1"/>
  <c r="HQ232" i="4" a="1"/>
  <c r="FE114" i="2" a="1"/>
  <c r="BU232" i="2" a="1"/>
  <c r="FD124" i="2" a="1"/>
  <c r="IU204" i="4" a="1"/>
  <c r="FR233" i="4" a="1"/>
  <c r="EA232" i="2" a="1"/>
  <c r="FX232" i="4" a="1"/>
  <c r="IP141" i="4" a="1"/>
  <c r="FE30" i="2" a="1"/>
  <c r="FT231" i="4" a="1"/>
  <c r="IT57" i="4" a="1"/>
  <c r="IU44" i="4" a="1"/>
  <c r="AW231" i="4" a="1"/>
  <c r="IW150" i="4" a="1"/>
  <c r="FA166" i="2" a="1"/>
  <c r="AQ234" i="2" a="1"/>
  <c r="FA189" i="2" a="1"/>
  <c r="IR199" i="4" a="1"/>
  <c r="CM234" i="4" a="1"/>
  <c r="FB196" i="2" a="1"/>
  <c r="IU181" i="4" a="1"/>
  <c r="FK230" i="4" a="1"/>
  <c r="EV233" i="4" a="1"/>
  <c r="FA219" i="2" a="1"/>
  <c r="AC230" i="4" a="1"/>
  <c r="AV232" i="2" a="1"/>
  <c r="FA20" i="2" a="1"/>
  <c r="T233" i="4" a="1"/>
  <c r="FD119" i="2" a="1"/>
  <c r="IP16" i="4" a="1"/>
  <c r="IS81" i="4" a="1"/>
  <c r="IT111" i="4" a="1"/>
  <c r="IS222" i="4" a="1"/>
  <c r="IV161" i="4" a="1"/>
  <c r="CP230" i="4" a="1"/>
  <c r="IR201" i="4" a="1"/>
  <c r="AX230" i="4" a="1"/>
  <c r="AA234" i="2" a="1"/>
  <c r="EG233" i="4" a="1"/>
  <c r="CL231" i="4" a="1"/>
  <c r="HV233" i="4" a="1"/>
  <c r="DT234" i="2" a="1"/>
  <c r="IT119" i="4" a="1"/>
  <c r="CP233" i="2" a="1"/>
  <c r="FC160" i="2" a="1"/>
  <c r="EF233" i="4" a="1"/>
  <c r="AJ234" i="4" a="1"/>
  <c r="BM234" i="2" a="1"/>
  <c r="IT102" i="4" a="1"/>
  <c r="IR105" i="4" a="1"/>
  <c r="IT39" i="4" a="1"/>
  <c r="IR141" i="4" a="1"/>
  <c r="FB12" i="2" a="1"/>
  <c r="EI234" i="2" a="1"/>
  <c r="AE231" i="2" a="1"/>
  <c r="IU150" i="4" a="1"/>
  <c r="FC47" i="2" a="1"/>
  <c r="FA134" i="2" a="1"/>
  <c r="IS142" i="4" a="1"/>
  <c r="FB84" i="2" a="1"/>
  <c r="IV60" i="4" a="1"/>
  <c r="IW218" i="4" a="1"/>
  <c r="FD106" i="2" a="1"/>
  <c r="F231" i="4" a="1"/>
  <c r="DE232" i="4" a="1"/>
  <c r="IS196" i="4" a="1"/>
  <c r="FE19" i="2" a="1"/>
  <c r="FA100" i="2" a="1"/>
  <c r="U231" i="4" a="1"/>
  <c r="BJ231" i="4" a="1"/>
  <c r="FQ230" i="4" a="1"/>
  <c r="AZ230" i="4" a="1"/>
  <c r="GP231" i="4" a="1"/>
  <c r="IQ84" i="4" a="1"/>
  <c r="AO232" i="4" a="1"/>
  <c r="IQ162" i="4" a="1"/>
  <c r="IP210" i="4" a="1"/>
  <c r="IP154" i="4" a="1"/>
  <c r="ET234" i="2" a="1"/>
  <c r="FC181" i="2" a="1"/>
  <c r="GC234" i="4" a="1"/>
  <c r="DK230" i="4" a="1"/>
  <c r="IQ181" i="4" a="1"/>
  <c r="FA113" i="2" a="1"/>
  <c r="D233" i="4" a="1"/>
  <c r="IT123" i="4" a="1"/>
  <c r="IU95" i="4" a="1"/>
  <c r="P233" i="4" a="1"/>
  <c r="IQ42" i="4" a="1"/>
  <c r="IQ16" i="4" a="1"/>
  <c r="FC136" i="2" a="1"/>
  <c r="FC137" i="2" a="1"/>
  <c r="IV69" i="4" a="1"/>
  <c r="D234" i="2" a="1"/>
  <c r="IW42" i="4" a="1"/>
  <c r="T230" i="4" a="1"/>
  <c r="IS164" i="4" a="1"/>
  <c r="IS164" i="4" l="1"/>
  <c r="T230" i="4"/>
  <c r="IW42" i="4"/>
  <c r="D234" i="2"/>
  <c r="IV69" i="4"/>
  <c r="FC137" i="2"/>
  <c r="FC136" i="2"/>
  <c r="IQ16" i="4"/>
  <c r="IQ42" i="4"/>
  <c r="P233" i="4"/>
  <c r="IU95" i="4"/>
  <c r="IT123" i="4"/>
  <c r="D233" i="4"/>
  <c r="FA113" i="2"/>
  <c r="IQ181" i="4"/>
  <c r="DK230" i="4"/>
  <c r="GC234" i="4"/>
  <c r="FC181" i="2"/>
  <c r="ET234" i="2"/>
  <c r="IP154" i="4"/>
  <c r="IP210" i="4"/>
  <c r="IQ162" i="4"/>
  <c r="AO232" i="4"/>
  <c r="IQ84" i="4"/>
  <c r="GP231" i="4"/>
  <c r="AZ230" i="4"/>
  <c r="FQ230" i="4"/>
  <c r="BJ231" i="4"/>
  <c r="U231" i="4"/>
  <c r="FA100" i="2"/>
  <c r="FE19" i="2"/>
  <c r="IS196" i="4"/>
  <c r="DE232" i="4"/>
  <c r="F231" i="4"/>
  <c r="FD106" i="2"/>
  <c r="IW218" i="4"/>
  <c r="IV60" i="4"/>
  <c r="FB84" i="2"/>
  <c r="IS142" i="4"/>
  <c r="FA134" i="2"/>
  <c r="FC47" i="2"/>
  <c r="IU150" i="4"/>
  <c r="AE231" i="2"/>
  <c r="EI234" i="2"/>
  <c r="FB12" i="2"/>
  <c r="IR141" i="4"/>
  <c r="IT39" i="4"/>
  <c r="IR105" i="4"/>
  <c r="IT102" i="4"/>
  <c r="BM234" i="2"/>
  <c r="AJ234" i="4"/>
  <c r="EF233" i="4"/>
  <c r="FC160" i="2"/>
  <c r="CP233" i="2"/>
  <c r="IT119" i="4"/>
  <c r="DT234" i="2"/>
  <c r="HV233" i="4"/>
  <c r="CL231" i="4"/>
  <c r="EG233" i="4"/>
  <c r="AA234" i="2"/>
  <c r="AX230" i="4"/>
  <c r="IR201" i="4"/>
  <c r="CP230" i="4"/>
  <c r="IV161" i="4"/>
  <c r="IS222" i="4"/>
  <c r="IT111" i="4"/>
  <c r="IS81" i="4"/>
  <c r="IP16" i="4"/>
  <c r="FD119" i="2"/>
  <c r="T233" i="4"/>
  <c r="FA20" i="2"/>
  <c r="AV232" i="2"/>
  <c r="AC230" i="4"/>
  <c r="FA219" i="2"/>
  <c r="EV233" i="4"/>
  <c r="FK230" i="4"/>
  <c r="IU181" i="4"/>
  <c r="FB196" i="2"/>
  <c r="CM234" i="4"/>
  <c r="IR199" i="4"/>
  <c r="FA189" i="2"/>
  <c r="AQ234" i="2"/>
  <c r="FA166" i="2"/>
  <c r="IW150" i="4"/>
  <c r="AW231" i="4"/>
  <c r="IU44" i="4"/>
  <c r="IT57" i="4"/>
  <c r="FT231" i="4"/>
  <c r="FE30" i="2"/>
  <c r="IP141" i="4"/>
  <c r="FX232" i="4"/>
  <c r="EA232" i="2"/>
  <c r="FR233" i="4"/>
  <c r="IU204" i="4"/>
  <c r="FD124" i="2"/>
  <c r="BU232" i="2"/>
  <c r="FE114" i="2"/>
  <c r="HQ232" i="4"/>
  <c r="FE112" i="2"/>
  <c r="GO234" i="4"/>
  <c r="FC53" i="2"/>
  <c r="AF234" i="4"/>
  <c r="FB27" i="2"/>
  <c r="BL234" i="4"/>
  <c r="IR138" i="4"/>
  <c r="FN232" i="4"/>
  <c r="BA234" i="2"/>
  <c r="IP153" i="4"/>
  <c r="IW152" i="4"/>
  <c r="FD104" i="2"/>
  <c r="IS95" i="4"/>
  <c r="EH231" i="4"/>
  <c r="IT17" i="4"/>
  <c r="IS55" i="4"/>
  <c r="L234" i="4"/>
  <c r="FA71" i="2"/>
  <c r="IB230" i="4"/>
  <c r="IW85" i="4"/>
  <c r="BH230" i="4"/>
  <c r="GO231" i="4"/>
  <c r="DF231" i="4"/>
  <c r="GH231" i="4"/>
  <c r="IT152" i="4"/>
  <c r="CY230" i="4"/>
  <c r="IP9" i="4"/>
  <c r="FC40" i="2"/>
  <c r="FA37" i="2"/>
  <c r="AL230" i="4"/>
  <c r="FB134" i="2"/>
  <c r="FD174" i="2"/>
  <c r="CM230" i="2"/>
  <c r="FC202" i="2"/>
  <c r="FC13" i="2"/>
  <c r="AF233" i="2"/>
  <c r="IR87" i="4"/>
  <c r="HY233" i="4"/>
  <c r="BX230" i="4"/>
  <c r="FD166" i="2"/>
  <c r="CJ232" i="2"/>
  <c r="IS203" i="4"/>
  <c r="IF234" i="4"/>
  <c r="DK231" i="4"/>
  <c r="IQ90" i="4"/>
  <c r="IT29" i="4"/>
  <c r="FA125" i="2"/>
  <c r="FB149" i="2"/>
  <c r="IU115" i="4"/>
  <c r="IW130" i="4"/>
  <c r="C231" i="2"/>
  <c r="G231" i="4"/>
  <c r="FC42" i="2"/>
  <c r="V232" i="4"/>
  <c r="IW65" i="4"/>
  <c r="FA174" i="2"/>
  <c r="IP159" i="4"/>
  <c r="IQ107" i="4"/>
  <c r="EE232" i="4"/>
  <c r="IR209" i="4"/>
  <c r="FA153" i="2"/>
  <c r="CK230" i="4"/>
  <c r="IT227" i="4"/>
  <c r="FC75" i="2"/>
  <c r="IT26" i="4"/>
  <c r="FA24" i="2"/>
  <c r="IU87" i="4"/>
  <c r="IW50" i="4"/>
  <c r="FE146" i="2"/>
  <c r="IW159" i="4"/>
  <c r="FB171" i="2"/>
  <c r="IQ32" i="4"/>
  <c r="IU102" i="4"/>
  <c r="IW183" i="4"/>
  <c r="FA104" i="2"/>
  <c r="AU231" i="4"/>
  <c r="GM234" i="4"/>
  <c r="IU31" i="4"/>
  <c r="BA230" i="4"/>
  <c r="BS232" i="4"/>
  <c r="IQ60" i="4"/>
  <c r="IS76" i="4"/>
  <c r="IQ173" i="4"/>
  <c r="IW172" i="4"/>
  <c r="IT145" i="4"/>
  <c r="FC120" i="2"/>
  <c r="IP67" i="4"/>
  <c r="IU78" i="4"/>
  <c r="FD38" i="2"/>
  <c r="K230" i="2"/>
  <c r="IS121" i="4"/>
  <c r="FL231" i="4"/>
  <c r="FE152" i="2"/>
  <c r="FC32" i="2"/>
  <c r="BD234" i="4"/>
  <c r="AA233" i="2"/>
  <c r="FD117" i="2"/>
  <c r="IW207" i="4"/>
  <c r="EZ232" i="4"/>
  <c r="IT194" i="4"/>
  <c r="IR106" i="4"/>
  <c r="IR182" i="4"/>
  <c r="IW136" i="4"/>
  <c r="S232" i="2"/>
  <c r="IU174" i="4"/>
  <c r="IR174" i="4"/>
  <c r="FC151" i="2"/>
  <c r="FB143" i="2"/>
  <c r="IT45" i="4"/>
  <c r="FC186" i="2"/>
  <c r="HU232" i="4"/>
  <c r="IU226" i="4"/>
  <c r="IP11" i="4"/>
  <c r="IV137" i="4"/>
  <c r="FD42" i="2"/>
  <c r="FE102" i="2"/>
  <c r="EF234" i="4"/>
  <c r="AV234" i="4"/>
  <c r="IR20" i="4"/>
  <c r="FC23" i="2"/>
  <c r="DN230" i="4"/>
  <c r="BN231" i="2"/>
  <c r="FE68" i="2"/>
  <c r="IR120" i="4"/>
  <c r="CY231" i="4"/>
  <c r="IV51" i="4"/>
  <c r="DW231" i="4"/>
  <c r="DN232" i="4"/>
  <c r="IS185" i="4"/>
  <c r="FT234" i="4"/>
  <c r="FB148" i="2"/>
  <c r="GD231" i="4"/>
  <c r="DF232" i="4"/>
  <c r="BC230" i="4"/>
  <c r="GF234" i="4"/>
  <c r="N233" i="2"/>
  <c r="FA161" i="2"/>
  <c r="BZ230" i="4"/>
  <c r="FE103" i="2"/>
  <c r="FB203" i="2"/>
  <c r="IS123" i="4"/>
  <c r="FD205" i="2"/>
  <c r="FE56" i="2"/>
  <c r="DB232" i="4"/>
  <c r="CF233" i="2"/>
  <c r="IV226" i="4"/>
  <c r="FC64" i="2"/>
  <c r="C234" i="2"/>
  <c r="IW200" i="4"/>
  <c r="IT64" i="4"/>
  <c r="S231" i="2"/>
  <c r="FC229" i="2"/>
  <c r="CB234" i="2"/>
  <c r="IV165" i="4"/>
  <c r="FE101" i="2"/>
  <c r="FE207" i="2"/>
  <c r="CX233" i="2"/>
  <c r="IP27" i="4"/>
  <c r="IQ79" i="4"/>
  <c r="IV65" i="4"/>
  <c r="FC126" i="2"/>
  <c r="IQ103" i="4"/>
  <c r="HY234" i="4"/>
  <c r="FD31" i="2"/>
  <c r="FE76" i="2"/>
  <c r="FB197" i="2"/>
  <c r="IR100" i="4"/>
  <c r="IQ165" i="4"/>
  <c r="IS61" i="4"/>
  <c r="BW232" i="2"/>
  <c r="FE35" i="2"/>
  <c r="FD204" i="2"/>
  <c r="FC203" i="2"/>
  <c r="FA179" i="2"/>
  <c r="IQ208" i="4"/>
  <c r="FB75" i="2"/>
  <c r="IV175" i="4"/>
  <c r="BN233" i="2"/>
  <c r="IT170" i="4"/>
  <c r="IW163" i="4"/>
  <c r="IT98" i="4"/>
  <c r="IU81" i="4"/>
  <c r="DT230" i="4"/>
  <c r="GB234" i="4"/>
  <c r="HN232" i="4"/>
  <c r="DV234" i="4"/>
  <c r="FA200" i="2"/>
  <c r="CW230" i="4"/>
  <c r="IQ80" i="4"/>
  <c r="FE23" i="2"/>
  <c r="FE75" i="2"/>
  <c r="IU54" i="4"/>
  <c r="FP234" i="4"/>
  <c r="IV147" i="4"/>
  <c r="IR56" i="4"/>
  <c r="FJ234" i="4"/>
  <c r="IR219" i="4"/>
  <c r="FA135" i="2"/>
  <c r="IP109" i="4"/>
  <c r="BB230" i="2"/>
  <c r="FC157" i="2"/>
  <c r="IT193" i="4"/>
  <c r="DZ230" i="2"/>
  <c r="IR67" i="4"/>
  <c r="IU38" i="4"/>
  <c r="J234" i="2"/>
  <c r="IW88" i="4"/>
  <c r="IU23" i="4"/>
  <c r="IV66" i="4"/>
  <c r="DU233" i="4"/>
  <c r="AU232" i="2"/>
  <c r="AH232" i="2"/>
  <c r="IT56" i="4"/>
  <c r="ER234" i="4"/>
  <c r="FC219" i="2"/>
  <c r="GS233" i="4"/>
  <c r="FC189" i="2"/>
  <c r="IS77" i="4"/>
  <c r="IT93" i="4"/>
  <c r="FC55" i="2"/>
  <c r="IV134" i="4"/>
  <c r="FC231" i="4"/>
  <c r="P231" i="4"/>
  <c r="IP55" i="4"/>
  <c r="IT58" i="4"/>
  <c r="FE117" i="2"/>
  <c r="IT199" i="4"/>
  <c r="DW233" i="4"/>
  <c r="IV107" i="4"/>
  <c r="IV122" i="4"/>
  <c r="EF230" i="4"/>
  <c r="E232" i="4"/>
  <c r="IV183" i="4"/>
  <c r="CT231" i="2"/>
  <c r="IV84" i="4"/>
  <c r="IQ99" i="4"/>
  <c r="IU175" i="4"/>
  <c r="IR142" i="4"/>
  <c r="IS156" i="4"/>
  <c r="IQ118" i="4"/>
  <c r="FC15" i="2"/>
  <c r="GM231" i="4"/>
  <c r="FE215" i="2"/>
  <c r="IP179" i="4"/>
  <c r="IV8" i="4"/>
  <c r="FD19" i="2"/>
  <c r="IF232" i="4"/>
  <c r="IP52" i="4"/>
  <c r="IQ180" i="4"/>
  <c r="FA234" i="4"/>
  <c r="IQ134" i="4"/>
  <c r="FD215" i="2"/>
  <c r="IS57" i="4"/>
  <c r="FA196" i="2"/>
  <c r="IS124" i="4"/>
  <c r="BV230" i="4"/>
  <c r="IT50" i="4"/>
  <c r="IP100" i="4"/>
  <c r="FE189" i="2"/>
  <c r="IS104" i="4"/>
  <c r="IQ62" i="4"/>
  <c r="IV70" i="4"/>
  <c r="GB230" i="4"/>
  <c r="IP69" i="4"/>
  <c r="IQ142" i="4"/>
  <c r="FE163" i="2"/>
  <c r="HE232" i="4"/>
  <c r="GA231" i="4"/>
  <c r="IS42" i="4"/>
  <c r="IR103" i="4"/>
  <c r="FA78" i="2"/>
  <c r="DW232" i="2"/>
  <c r="AI234" i="4"/>
  <c r="IW223" i="4"/>
  <c r="IM232" i="4"/>
  <c r="FH230" i="4"/>
  <c r="FB205" i="2"/>
  <c r="IS189" i="4"/>
  <c r="FD120" i="2"/>
  <c r="IV221" i="4"/>
  <c r="FB193" i="2"/>
  <c r="HB234" i="4"/>
  <c r="HU234" i="4"/>
  <c r="IR93" i="4"/>
  <c r="IP83" i="4"/>
  <c r="FD145" i="2"/>
  <c r="IW102" i="4"/>
  <c r="IW158" i="4"/>
  <c r="IS159" i="4"/>
  <c r="HF233" i="4"/>
  <c r="FC46" i="2"/>
  <c r="IT52" i="4"/>
  <c r="BD233" i="4"/>
  <c r="IP228" i="4"/>
  <c r="IR229" i="4"/>
  <c r="FB156" i="2"/>
  <c r="D232" i="2"/>
  <c r="IS215" i="4"/>
  <c r="IS165" i="4"/>
  <c r="FB77" i="2"/>
  <c r="DO232" i="2"/>
  <c r="IS188" i="4"/>
  <c r="EE234" i="4"/>
  <c r="FD189" i="2"/>
  <c r="AZ231" i="2"/>
  <c r="FB25" i="2"/>
  <c r="IW140" i="4"/>
  <c r="FC26" i="2"/>
  <c r="CN232" i="2"/>
  <c r="GE232" i="4"/>
  <c r="FE145" i="2"/>
  <c r="IU71" i="4"/>
  <c r="IR72" i="4"/>
  <c r="FA159" i="2"/>
  <c r="IP203" i="4"/>
  <c r="FE169" i="2"/>
  <c r="H232" i="2"/>
  <c r="I230" i="4"/>
  <c r="FC20" i="2"/>
  <c r="HW231" i="4"/>
  <c r="IS87" i="4"/>
  <c r="AV232" i="4"/>
  <c r="IP204" i="4"/>
  <c r="IS114" i="4"/>
  <c r="FA142" i="2"/>
  <c r="FA205" i="2"/>
  <c r="FB210" i="2"/>
  <c r="FB133" i="2"/>
  <c r="FC83" i="2"/>
  <c r="IR97" i="4"/>
  <c r="DJ231" i="4"/>
  <c r="N230" i="4"/>
  <c r="Z233" i="2"/>
  <c r="FA222" i="2"/>
  <c r="FE111" i="2"/>
  <c r="CN234" i="4"/>
  <c r="FS234" i="4"/>
  <c r="ED233" i="4"/>
  <c r="GG233" i="4"/>
  <c r="FA119" i="2"/>
  <c r="IV86" i="4"/>
  <c r="FD8" i="2"/>
  <c r="FE125" i="2"/>
  <c r="IV115" i="4"/>
  <c r="IV155" i="4"/>
  <c r="IS103" i="4"/>
  <c r="FE173" i="2"/>
  <c r="AR231" i="4"/>
  <c r="CN231" i="2"/>
  <c r="IT189" i="4"/>
  <c r="FG230" i="4"/>
  <c r="IU103" i="4"/>
  <c r="BV231" i="2"/>
  <c r="FK234" i="4"/>
  <c r="AZ234" i="4"/>
  <c r="IQ172" i="4"/>
  <c r="DT231" i="2"/>
  <c r="IR203" i="4"/>
  <c r="IW32" i="4"/>
  <c r="ED231" i="2"/>
  <c r="BF234" i="4"/>
  <c r="IR48" i="4"/>
  <c r="IS59" i="4"/>
  <c r="IT161" i="4"/>
  <c r="BD232" i="4"/>
  <c r="FC115" i="2"/>
  <c r="BE234" i="4"/>
  <c r="IU190" i="4"/>
  <c r="IW126" i="4"/>
  <c r="DZ234" i="4"/>
  <c r="EE231" i="4"/>
  <c r="FA114" i="2"/>
  <c r="FB232" i="4"/>
  <c r="IW132" i="4"/>
  <c r="IP93" i="4"/>
  <c r="FA223" i="2"/>
  <c r="FE135" i="2"/>
  <c r="IS132" i="4"/>
  <c r="FB166" i="2"/>
  <c r="FA47" i="2"/>
  <c r="D234" i="4"/>
  <c r="IW27" i="4"/>
  <c r="IP160" i="4"/>
  <c r="AS232" i="2"/>
  <c r="IS43" i="4"/>
  <c r="EF232" i="2"/>
  <c r="IS109" i="4"/>
  <c r="GA230" i="4"/>
  <c r="FA112" i="2"/>
  <c r="IR50" i="4"/>
  <c r="AP230" i="4"/>
  <c r="FA137" i="2"/>
  <c r="IQ201" i="4"/>
  <c r="IV44" i="4"/>
  <c r="BK230" i="4"/>
  <c r="FB157" i="2"/>
  <c r="IS7" i="4"/>
  <c r="FA18" i="2"/>
  <c r="BZ232" i="4"/>
  <c r="AG232" i="4"/>
  <c r="IV136" i="4"/>
  <c r="ER232" i="4"/>
  <c r="FA155" i="2"/>
  <c r="R232" i="4"/>
  <c r="IW178" i="4"/>
  <c r="FE193" i="2"/>
  <c r="W231" i="2"/>
  <c r="FD35" i="2"/>
  <c r="FB230" i="4"/>
  <c r="BI234" i="2"/>
  <c r="AG234" i="2"/>
  <c r="BO233" i="4"/>
  <c r="FE202" i="2"/>
  <c r="IP200" i="4"/>
  <c r="FC141" i="2"/>
  <c r="IV198" i="4"/>
  <c r="CG231" i="2"/>
  <c r="FB66" i="2"/>
  <c r="IT209" i="4"/>
  <c r="FC133" i="2"/>
  <c r="FE116" i="2"/>
  <c r="FB140" i="2"/>
  <c r="FC101" i="2"/>
  <c r="IT8" i="4"/>
  <c r="IQ141" i="4"/>
  <c r="BH234" i="4"/>
  <c r="FA199" i="2"/>
  <c r="CO232" i="2"/>
  <c r="GM230" i="4"/>
  <c r="IS39" i="4"/>
  <c r="ER234" i="2"/>
  <c r="EH230" i="4"/>
  <c r="IQ46" i="4"/>
  <c r="FD136" i="2"/>
  <c r="FA109" i="2"/>
  <c r="DA234" i="2"/>
  <c r="FD192" i="2"/>
  <c r="FC8" i="2"/>
  <c r="IP37" i="4"/>
  <c r="IV166" i="4"/>
  <c r="IV172" i="4"/>
  <c r="FO234" i="4"/>
  <c r="CB232" i="4"/>
  <c r="BO234" i="4"/>
  <c r="FD73" i="2"/>
  <c r="DM231" i="2"/>
  <c r="IT107" i="4"/>
  <c r="IW135" i="4"/>
  <c r="B232" i="4"/>
  <c r="IP112" i="4"/>
  <c r="IQ19" i="4"/>
  <c r="IP175" i="4"/>
  <c r="DV230" i="4"/>
  <c r="IT79" i="4"/>
  <c r="GY234" i="4"/>
  <c r="FA80" i="2"/>
  <c r="T234" i="4"/>
  <c r="FN231" i="4"/>
  <c r="FD85" i="2"/>
  <c r="IS117" i="4"/>
  <c r="IP148" i="4"/>
  <c r="IW139" i="4"/>
  <c r="BI233" i="2"/>
  <c r="IV203" i="4"/>
  <c r="IQ207" i="4"/>
  <c r="AU234" i="4"/>
  <c r="CW234" i="2"/>
  <c r="IS52" i="4"/>
  <c r="BD233" i="2"/>
  <c r="FB24" i="2"/>
  <c r="IQ185" i="4"/>
  <c r="FB96" i="2"/>
  <c r="DZ233" i="2"/>
  <c r="B234" i="4"/>
  <c r="AH230" i="2"/>
  <c r="AO231" i="4"/>
  <c r="AR230" i="2"/>
  <c r="IQ158" i="4"/>
  <c r="Y231" i="4"/>
  <c r="IW67" i="4"/>
  <c r="FA183" i="2"/>
  <c r="FA156" i="2"/>
  <c r="BG234" i="4"/>
  <c r="FE147" i="2"/>
  <c r="AZ232" i="4"/>
  <c r="CR231" i="4"/>
  <c r="IT31" i="4"/>
  <c r="IU55" i="4"/>
  <c r="FD99" i="2"/>
  <c r="FD111" i="2"/>
  <c r="IS173" i="4"/>
  <c r="IP224" i="4"/>
  <c r="IV168" i="4"/>
  <c r="FD51" i="2"/>
  <c r="IQ200" i="4"/>
  <c r="IB232" i="4"/>
  <c r="FC56" i="2"/>
  <c r="IQ167" i="4"/>
  <c r="BX232" i="2"/>
  <c r="CP232" i="2"/>
  <c r="IQ51" i="4"/>
  <c r="IQ100" i="4"/>
  <c r="IW166" i="4"/>
  <c r="FA158" i="2"/>
  <c r="F233" i="4"/>
  <c r="IQ96" i="4"/>
  <c r="FC77" i="2"/>
  <c r="FC183" i="2"/>
  <c r="FA122" i="2"/>
  <c r="FD169" i="2"/>
  <c r="AF232" i="2"/>
  <c r="FD168" i="2"/>
  <c r="IW77" i="4"/>
  <c r="IR11" i="4"/>
  <c r="IS146" i="4"/>
  <c r="IP87" i="4"/>
  <c r="FC222" i="2"/>
  <c r="IT160" i="4"/>
  <c r="FC147" i="2"/>
  <c r="IP207" i="4"/>
  <c r="FA160" i="2"/>
  <c r="FD83" i="2"/>
  <c r="IR155" i="4"/>
  <c r="FA127" i="2"/>
  <c r="IW216" i="4"/>
  <c r="DO230" i="4"/>
  <c r="DU230" i="4"/>
  <c r="AG231" i="2"/>
  <c r="FA83" i="2"/>
  <c r="HO233" i="4"/>
  <c r="FE81" i="2"/>
  <c r="IU114" i="4"/>
  <c r="IP88" i="4"/>
  <c r="DG230" i="4"/>
  <c r="IV64" i="4"/>
  <c r="FD64" i="2"/>
  <c r="IS60" i="4"/>
  <c r="FA21" i="2"/>
  <c r="IU24" i="4"/>
  <c r="BH232" i="2"/>
  <c r="HG231" i="4"/>
  <c r="FB21" i="2"/>
  <c r="FE121" i="2"/>
  <c r="BJ230" i="4"/>
  <c r="FB126" i="2"/>
  <c r="HI232" i="4"/>
  <c r="IS58" i="4"/>
  <c r="FC31" i="2"/>
  <c r="IQ57" i="4"/>
  <c r="IV187" i="4"/>
  <c r="IW48" i="4"/>
  <c r="IT151" i="4"/>
  <c r="IR171" i="4"/>
  <c r="CC234" i="2"/>
  <c r="DO231" i="4"/>
  <c r="FD50" i="2"/>
  <c r="BG231" i="4"/>
  <c r="DK232" i="2"/>
  <c r="IW8" i="4"/>
  <c r="FA101" i="2"/>
  <c r="GG230" i="4"/>
  <c r="GL232" i="4"/>
  <c r="IV18" i="4"/>
  <c r="IP53" i="4"/>
  <c r="BL230" i="2"/>
  <c r="IQ205" i="4"/>
  <c r="IR153" i="4"/>
  <c r="IV29" i="4"/>
  <c r="II232" i="4"/>
  <c r="EL231" i="4"/>
  <c r="IW66" i="4"/>
  <c r="BO231" i="4"/>
  <c r="FS233" i="4"/>
  <c r="DY231" i="2"/>
  <c r="IG234" i="4"/>
  <c r="AM231" i="2"/>
  <c r="IQ217" i="4"/>
  <c r="FA19" i="2"/>
  <c r="FE170" i="2"/>
  <c r="IQ8" i="4"/>
  <c r="FB16" i="2"/>
  <c r="IR158" i="4"/>
  <c r="IT159" i="4"/>
  <c r="IW26" i="4"/>
  <c r="IV118" i="4"/>
  <c r="IS228" i="4"/>
  <c r="J233" i="4"/>
  <c r="IR12" i="4"/>
  <c r="IW212" i="4"/>
  <c r="EY232" i="4"/>
  <c r="IQ131" i="4"/>
  <c r="AT233" i="2"/>
  <c r="FD233" i="4"/>
  <c r="IW221" i="4"/>
  <c r="IS79" i="4"/>
  <c r="FC127" i="2"/>
  <c r="FB169" i="2"/>
  <c r="FD109" i="2"/>
  <c r="FE159" i="2"/>
  <c r="IU59" i="4"/>
  <c r="IW23" i="4"/>
  <c r="IU129" i="4"/>
  <c r="IU79" i="4"/>
  <c r="FA43" i="2"/>
  <c r="FC130" i="2"/>
  <c r="HN233" i="4"/>
  <c r="BD231" i="4"/>
  <c r="CP230" i="2"/>
  <c r="FC74" i="2"/>
  <c r="AM231" i="4"/>
  <c r="BN233" i="4"/>
  <c r="R231" i="4"/>
  <c r="FC217" i="2"/>
  <c r="G233" i="2"/>
  <c r="EZ231" i="2"/>
  <c r="FD140" i="2"/>
  <c r="FC11" i="2"/>
  <c r="IU191" i="4"/>
  <c r="EP231" i="4"/>
  <c r="FC193" i="2"/>
  <c r="BD230" i="2"/>
  <c r="IS184" i="4"/>
  <c r="Q230" i="4"/>
  <c r="IT127" i="4"/>
  <c r="IU48" i="4"/>
  <c r="CT230" i="4"/>
  <c r="CH232" i="2"/>
  <c r="IV54" i="4"/>
  <c r="GW232" i="4"/>
  <c r="IT86" i="4"/>
  <c r="CS232" i="4"/>
  <c r="EN230" i="2"/>
  <c r="IW215" i="4"/>
  <c r="DT230" i="2"/>
  <c r="EU232" i="2"/>
  <c r="FE130" i="2"/>
  <c r="IS227" i="4"/>
  <c r="CC230" i="4"/>
  <c r="FE201" i="2"/>
  <c r="FE203" i="2"/>
  <c r="IQ12" i="4"/>
  <c r="IT117" i="4"/>
  <c r="IP57" i="4"/>
  <c r="IS135" i="4"/>
  <c r="FE47" i="2"/>
  <c r="AI231" i="4"/>
  <c r="AP233" i="4"/>
  <c r="FE59" i="2"/>
  <c r="IQ85" i="4"/>
  <c r="IU173" i="4"/>
  <c r="IW55" i="4"/>
  <c r="FE25" i="2"/>
  <c r="HP231" i="4"/>
  <c r="U233" i="4"/>
  <c r="DJ233" i="4"/>
  <c r="IC231" i="4"/>
  <c r="FD193" i="2"/>
  <c r="IS167" i="4"/>
  <c r="AO234" i="4"/>
  <c r="IU171" i="4"/>
  <c r="D231" i="4"/>
  <c r="IP135" i="4"/>
  <c r="FB42" i="2"/>
  <c r="AZ231" i="4"/>
  <c r="IT153" i="4"/>
  <c r="IP208" i="4"/>
  <c r="FE164" i="2"/>
  <c r="GN231" i="4"/>
  <c r="FD17" i="2"/>
  <c r="IU143" i="4"/>
  <c r="IU152" i="4"/>
  <c r="FE60" i="2"/>
  <c r="IR113" i="4"/>
  <c r="FB94" i="2"/>
  <c r="IS177" i="4"/>
  <c r="EH232" i="4"/>
  <c r="IT25" i="4"/>
  <c r="EU233" i="2"/>
  <c r="IW157" i="4"/>
  <c r="FB142" i="2"/>
  <c r="IV93" i="4"/>
  <c r="DH233" i="4"/>
  <c r="IU57" i="4"/>
  <c r="IT85" i="4"/>
  <c r="EX231" i="4"/>
  <c r="CF230" i="2"/>
  <c r="IW193" i="4"/>
  <c r="IS56" i="4"/>
  <c r="FC71" i="2"/>
  <c r="CH232" i="4"/>
  <c r="IS208" i="4"/>
  <c r="IE233" i="4"/>
  <c r="IR21" i="4"/>
  <c r="IV120" i="4"/>
  <c r="IT142" i="4"/>
  <c r="FC105" i="2"/>
  <c r="EC233" i="4"/>
  <c r="HR232" i="4"/>
  <c r="IQ10" i="4"/>
  <c r="IP162" i="4"/>
  <c r="DH230" i="4"/>
  <c r="IU127" i="4"/>
  <c r="IU140" i="4"/>
  <c r="DC230" i="2"/>
  <c r="IR54" i="4"/>
  <c r="EI232" i="2"/>
  <c r="CX234" i="2"/>
  <c r="GT231" i="4"/>
  <c r="IS84" i="4"/>
  <c r="IV48" i="4"/>
  <c r="FD15" i="2"/>
  <c r="IV28" i="4"/>
  <c r="AY231" i="4"/>
  <c r="FC208" i="2"/>
  <c r="FC143" i="2"/>
  <c r="DW234" i="4"/>
  <c r="U232" i="2"/>
  <c r="IS113" i="4"/>
  <c r="IP197" i="4"/>
  <c r="CP234" i="2"/>
  <c r="EB233" i="2"/>
  <c r="ED230" i="4"/>
  <c r="DJ234" i="4"/>
  <c r="IP32" i="4"/>
  <c r="IR124" i="4"/>
  <c r="IW31" i="4"/>
  <c r="HS234" i="4"/>
  <c r="B233" i="2"/>
  <c r="FD78" i="2"/>
  <c r="AY232" i="2"/>
  <c r="CM231" i="2"/>
  <c r="FE185" i="2"/>
  <c r="IQ36" i="4"/>
  <c r="AX233" i="2"/>
  <c r="IS143" i="4"/>
  <c r="AB230" i="2"/>
  <c r="IV146" i="4"/>
  <c r="IT100" i="4"/>
  <c r="IS122" i="4"/>
  <c r="BH233" i="2"/>
  <c r="IT226" i="4"/>
  <c r="IR70" i="4"/>
  <c r="FD7" i="2"/>
  <c r="FD47" i="2"/>
  <c r="IW209" i="4"/>
  <c r="FA132" i="2"/>
  <c r="IU202" i="4"/>
  <c r="FA65" i="2"/>
  <c r="IS80" i="4"/>
  <c r="IP10" i="4"/>
  <c r="IW59" i="4"/>
  <c r="FB116" i="2"/>
  <c r="IP145" i="4"/>
  <c r="IR198" i="4"/>
  <c r="IW123" i="4"/>
  <c r="DJ231" i="2"/>
  <c r="IQ94" i="4"/>
  <c r="IS152" i="4"/>
  <c r="FC125" i="2"/>
  <c r="EW231" i="4"/>
  <c r="HU230" i="4"/>
  <c r="EJ232" i="4"/>
  <c r="IS19" i="4"/>
  <c r="DA233" i="4"/>
  <c r="IV32" i="4"/>
  <c r="AD230" i="2"/>
  <c r="IQ40" i="4"/>
  <c r="IV160" i="4"/>
  <c r="IU176" i="4"/>
  <c r="J230" i="2"/>
  <c r="BP231" i="2"/>
  <c r="CS234" i="4"/>
  <c r="IU32" i="4"/>
  <c r="CL234" i="4"/>
  <c r="FD134" i="2"/>
  <c r="IP225" i="4"/>
  <c r="IR205" i="4"/>
  <c r="F233" i="2"/>
  <c r="AN232" i="2"/>
  <c r="IT84" i="4"/>
  <c r="GT233" i="4"/>
  <c r="IT124" i="4"/>
  <c r="FE84" i="2"/>
  <c r="FA59" i="2"/>
  <c r="IS116" i="4"/>
  <c r="FC114" i="2"/>
  <c r="IP155" i="4"/>
  <c r="CQ230" i="2"/>
  <c r="IS217" i="4"/>
  <c r="IU185" i="4"/>
  <c r="HJ233" i="4"/>
  <c r="IU96" i="4"/>
  <c r="FD34" i="2"/>
  <c r="FD148" i="2"/>
  <c r="FC122" i="2"/>
  <c r="IR125" i="4"/>
  <c r="FD12" i="2"/>
  <c r="AU233" i="4"/>
  <c r="IQ98" i="4"/>
  <c r="FG232" i="4"/>
  <c r="DJ230" i="4"/>
  <c r="HA234" i="4"/>
  <c r="EE231" i="2"/>
  <c r="HT232" i="4"/>
  <c r="IU88" i="4"/>
  <c r="CT233" i="2"/>
  <c r="IW97" i="4"/>
  <c r="IT60" i="4"/>
  <c r="IW160" i="4"/>
  <c r="FD175" i="2"/>
  <c r="DG231" i="4"/>
  <c r="IV162" i="4"/>
  <c r="AE234" i="4"/>
  <c r="IU83" i="4"/>
  <c r="AX231" i="2"/>
  <c r="CD234" i="4"/>
  <c r="EA230" i="2"/>
  <c r="DT233" i="2"/>
  <c r="FI231" i="4"/>
  <c r="GS231" i="4"/>
  <c r="EP232" i="2"/>
  <c r="HU233" i="4"/>
  <c r="IV140" i="4"/>
  <c r="IV16" i="4"/>
  <c r="FC110" i="2"/>
  <c r="IU196" i="4"/>
  <c r="IM234" i="4"/>
  <c r="GG232" i="4"/>
  <c r="M230" i="4"/>
  <c r="IV116" i="4"/>
  <c r="IR157" i="4"/>
  <c r="FD172" i="2"/>
  <c r="FE90" i="2"/>
  <c r="Z231" i="4"/>
  <c r="BP234" i="2"/>
  <c r="FD170" i="2"/>
  <c r="FE165" i="2"/>
  <c r="IS64" i="4"/>
  <c r="EJ233" i="4"/>
  <c r="AI233" i="4"/>
  <c r="FD92" i="2"/>
  <c r="DP233" i="2"/>
  <c r="AN231" i="2"/>
  <c r="BZ232" i="2"/>
  <c r="IT70" i="4"/>
  <c r="FA211" i="2"/>
  <c r="IC230" i="4"/>
  <c r="IS197" i="4"/>
  <c r="FX234" i="4"/>
  <c r="EU234" i="4"/>
  <c r="EM233" i="2"/>
  <c r="DN234" i="2"/>
  <c r="IS205" i="4"/>
  <c r="IS20" i="4"/>
  <c r="IB233" i="4"/>
  <c r="N231" i="4"/>
  <c r="FD141" i="2"/>
  <c r="AN232" i="4"/>
  <c r="IQ18" i="4"/>
  <c r="V234" i="2"/>
  <c r="IW98" i="4"/>
  <c r="IS128" i="4"/>
  <c r="F232" i="4"/>
  <c r="IT80" i="4"/>
  <c r="IR45" i="4"/>
  <c r="FC196" i="2"/>
  <c r="BQ234" i="4"/>
  <c r="IR40" i="4"/>
  <c r="FE71" i="2"/>
  <c r="IR146" i="4"/>
  <c r="IV39" i="4"/>
  <c r="DH234" i="4"/>
  <c r="FC165" i="2"/>
  <c r="FB198" i="2"/>
  <c r="FA193" i="2"/>
  <c r="BH230" i="2"/>
  <c r="IQ140" i="4"/>
  <c r="HW234" i="4"/>
  <c r="IS70" i="4"/>
  <c r="IT106" i="4"/>
  <c r="HR233" i="4"/>
  <c r="IQ105" i="4"/>
  <c r="FC102" i="2"/>
  <c r="B234" i="2"/>
  <c r="IP216" i="4"/>
  <c r="FV234" i="4"/>
  <c r="FC14" i="2"/>
  <c r="IS34" i="4"/>
  <c r="IU70" i="4"/>
  <c r="FC166" i="2"/>
  <c r="IV154" i="4"/>
  <c r="FB95" i="2"/>
  <c r="FE195" i="2"/>
  <c r="BQ232" i="2"/>
  <c r="IR140" i="4"/>
  <c r="IW107" i="4"/>
  <c r="AJ231" i="4"/>
  <c r="FE53" i="2"/>
  <c r="FD135" i="2"/>
  <c r="IU67" i="4"/>
  <c r="IU85" i="4"/>
  <c r="IW175" i="4"/>
  <c r="IP21" i="4"/>
  <c r="FA129" i="2"/>
  <c r="W234" i="2"/>
  <c r="FD60" i="2"/>
  <c r="FD146" i="2"/>
  <c r="IR99" i="4"/>
  <c r="FE74" i="2"/>
  <c r="FD151" i="2"/>
  <c r="FA57" i="2"/>
  <c r="C233" i="2"/>
  <c r="M230" i="2"/>
  <c r="HI233" i="4"/>
  <c r="IV57" i="4"/>
  <c r="IW60" i="4"/>
  <c r="HG230" i="4"/>
  <c r="CI230" i="2"/>
  <c r="FE183" i="2"/>
  <c r="DA234" i="4"/>
  <c r="FA67" i="2"/>
  <c r="FD41" i="2"/>
  <c r="IW176" i="4"/>
  <c r="FA26" i="2"/>
  <c r="CF230" i="4"/>
  <c r="IS105" i="4"/>
  <c r="IP73" i="4"/>
  <c r="FE118" i="2"/>
  <c r="FD44" i="2"/>
  <c r="FD186" i="2"/>
  <c r="IP98" i="4"/>
  <c r="FE45" i="2"/>
  <c r="B231" i="2"/>
  <c r="FB209" i="2"/>
  <c r="FB147" i="2"/>
  <c r="FC199" i="2"/>
  <c r="FB131" i="2"/>
  <c r="HZ233" i="4"/>
  <c r="FM234" i="4"/>
  <c r="FC81" i="2"/>
  <c r="FC214" i="2"/>
  <c r="IT28" i="4"/>
  <c r="W230" i="2"/>
  <c r="FB160" i="2"/>
  <c r="FA41" i="2"/>
  <c r="GI233" i="4"/>
  <c r="IV141" i="4"/>
  <c r="HW233" i="4"/>
  <c r="AG230" i="2"/>
  <c r="IQ160" i="4"/>
  <c r="G234" i="4"/>
  <c r="FJ233" i="4"/>
  <c r="IT11" i="4"/>
  <c r="GK230" i="4"/>
  <c r="IW188" i="4"/>
  <c r="FC100" i="2"/>
  <c r="FE180" i="2"/>
  <c r="IV59" i="4"/>
  <c r="IS53" i="4"/>
  <c r="IR206" i="4"/>
  <c r="FB68" i="2"/>
  <c r="FD84" i="2"/>
  <c r="U230" i="4"/>
  <c r="IT128" i="4"/>
  <c r="IR63" i="4"/>
  <c r="AE231" i="4"/>
  <c r="HS231" i="4"/>
  <c r="IU20" i="4"/>
  <c r="H231" i="4"/>
  <c r="IP14" i="4"/>
  <c r="IR82" i="4"/>
  <c r="U231" i="2"/>
  <c r="IP17" i="4"/>
  <c r="IT9" i="4"/>
  <c r="IP66" i="4"/>
  <c r="EV232" i="2"/>
  <c r="FR231" i="4"/>
  <c r="IT13" i="4"/>
  <c r="IV182" i="4"/>
  <c r="BH234" i="2"/>
  <c r="BH231" i="4"/>
  <c r="IU146" i="4"/>
  <c r="IP68" i="4"/>
  <c r="FB65" i="2"/>
  <c r="FA218" i="2"/>
  <c r="GA232" i="4"/>
  <c r="FC24" i="2"/>
  <c r="IK231" i="4"/>
  <c r="BI231" i="4"/>
  <c r="IW112" i="4"/>
  <c r="FE205" i="2"/>
  <c r="BG233" i="2"/>
  <c r="IR220" i="4"/>
  <c r="L232" i="4"/>
  <c r="IQ17" i="4"/>
  <c r="DL232" i="4"/>
  <c r="IV82" i="4"/>
  <c r="IR110" i="4"/>
  <c r="DW230" i="2"/>
  <c r="AA230" i="4"/>
  <c r="FB161" i="2"/>
  <c r="IT144" i="4"/>
  <c r="IT37" i="4"/>
  <c r="IQ54" i="4"/>
  <c r="BK232" i="2"/>
  <c r="BS230" i="4"/>
  <c r="FE204" i="2"/>
  <c r="IQ123" i="4"/>
  <c r="CY233" i="2"/>
  <c r="ER230" i="2"/>
  <c r="IV153" i="4"/>
  <c r="FC220" i="2"/>
  <c r="IW9" i="4"/>
  <c r="FE220" i="2"/>
  <c r="AB234" i="4"/>
  <c r="BG231" i="2"/>
  <c r="FB200" i="2"/>
  <c r="BV232" i="4"/>
  <c r="FE98" i="2"/>
  <c r="IP76" i="4"/>
  <c r="FB53" i="2"/>
  <c r="CB234" i="4"/>
  <c r="FD22" i="2"/>
  <c r="FD214" i="2"/>
  <c r="FA167" i="2"/>
  <c r="DZ230" i="4"/>
  <c r="FD229" i="2"/>
  <c r="EZ231" i="4"/>
  <c r="EF231" i="2"/>
  <c r="BK234" i="4"/>
  <c r="M232" i="4"/>
  <c r="FE78" i="2"/>
  <c r="IS187" i="4"/>
  <c r="FE168" i="2"/>
  <c r="IR57" i="4"/>
  <c r="IR183" i="4"/>
  <c r="M232" i="2"/>
  <c r="CN234" i="2"/>
  <c r="IQ120" i="4"/>
  <c r="AA233" i="4"/>
  <c r="FA14" i="2"/>
  <c r="DS234" i="2"/>
  <c r="AK231" i="2"/>
  <c r="IV95" i="4"/>
  <c r="IW73" i="4"/>
  <c r="J232" i="4"/>
  <c r="IF230" i="4"/>
  <c r="FB55" i="2"/>
  <c r="EJ231" i="2"/>
  <c r="FC94" i="2"/>
  <c r="IW89" i="4"/>
  <c r="FA201" i="2"/>
  <c r="FC78" i="2"/>
  <c r="FE119" i="2"/>
  <c r="EZ230" i="4"/>
  <c r="DC233" i="2"/>
  <c r="HK233" i="4"/>
  <c r="CT232" i="4"/>
  <c r="IR118" i="4"/>
  <c r="ED233" i="2"/>
  <c r="IL231" i="4"/>
  <c r="ES232" i="4"/>
  <c r="AL233" i="4"/>
  <c r="IW96" i="4"/>
  <c r="IV223" i="4"/>
  <c r="FF232" i="4"/>
  <c r="FE7" i="2"/>
  <c r="IW184" i="4"/>
  <c r="IV24" i="4"/>
  <c r="HS232" i="4"/>
  <c r="AD230" i="4"/>
  <c r="IW168" i="4"/>
  <c r="D230" i="4"/>
  <c r="IQ169" i="4"/>
  <c r="EO230" i="4"/>
  <c r="IQ190" i="4"/>
  <c r="IR14" i="4"/>
  <c r="IT191" i="4"/>
  <c r="FY232" i="4"/>
  <c r="CZ231" i="2"/>
  <c r="HI231" i="4"/>
  <c r="IQ225" i="4"/>
  <c r="IS131" i="4"/>
  <c r="IS157" i="4"/>
  <c r="IW181" i="4"/>
  <c r="FC68" i="2"/>
  <c r="EH234" i="4"/>
  <c r="BK233" i="2"/>
  <c r="I234" i="2"/>
  <c r="IU170" i="4"/>
  <c r="FA221" i="2"/>
  <c r="DK234" i="2"/>
  <c r="E233" i="4"/>
  <c r="IR55" i="4"/>
  <c r="IT155" i="4"/>
  <c r="BB230" i="4"/>
  <c r="CV233" i="2"/>
  <c r="IU224" i="4"/>
  <c r="FB20" i="2"/>
  <c r="BA234" i="4"/>
  <c r="FA8" i="2"/>
  <c r="IT78" i="4"/>
  <c r="IU117" i="4"/>
  <c r="IT135" i="4"/>
  <c r="AH230" i="4"/>
  <c r="IW224" i="4"/>
  <c r="IT156" i="4"/>
  <c r="DQ231" i="2"/>
  <c r="IP22" i="4"/>
  <c r="IR115" i="4"/>
  <c r="DO234" i="2"/>
  <c r="IP168" i="4"/>
  <c r="IR104" i="4"/>
  <c r="HR231" i="4"/>
  <c r="FD176" i="2"/>
  <c r="FE92" i="2"/>
  <c r="F230" i="2"/>
  <c r="R233" i="2"/>
  <c r="IQ174" i="4"/>
  <c r="FE158" i="2"/>
  <c r="GO232" i="4"/>
  <c r="FC176" i="2"/>
  <c r="IU29" i="4"/>
  <c r="FC163" i="2"/>
  <c r="IU13" i="4"/>
  <c r="FE24" i="2"/>
  <c r="BF231" i="2"/>
  <c r="HI230" i="4"/>
  <c r="Z230" i="4"/>
  <c r="IP182" i="4"/>
  <c r="BW234" i="2"/>
  <c r="GX234" i="4"/>
  <c r="DZ234" i="2"/>
  <c r="CV234" i="2"/>
  <c r="EH233" i="4"/>
  <c r="BL234" i="2"/>
  <c r="GW234" i="4"/>
  <c r="FA90" i="2"/>
  <c r="FD30" i="2"/>
  <c r="IS118" i="4"/>
  <c r="GL231" i="4"/>
  <c r="IR156" i="4"/>
  <c r="FB50" i="2"/>
  <c r="IP163" i="4"/>
  <c r="IU110" i="4"/>
  <c r="HD234" i="4"/>
  <c r="BV233" i="2"/>
  <c r="FC175" i="2"/>
  <c r="FB10" i="2"/>
  <c r="IV99" i="4"/>
  <c r="EL234" i="2"/>
  <c r="FX230" i="4"/>
  <c r="FC152" i="2"/>
  <c r="FA197" i="2"/>
  <c r="IW15" i="4"/>
  <c r="FB30" i="2"/>
  <c r="IP166" i="4"/>
  <c r="FE162" i="2"/>
  <c r="IR49" i="4"/>
  <c r="IR162" i="4"/>
  <c r="BI231" i="2"/>
  <c r="FE10" i="2"/>
  <c r="AR232" i="4"/>
  <c r="FE211" i="2"/>
  <c r="FD56" i="2"/>
  <c r="FD18" i="2"/>
  <c r="EI230" i="4"/>
  <c r="HN234" i="4"/>
  <c r="FB60" i="2"/>
  <c r="BJ234" i="2"/>
  <c r="FJ231" i="4"/>
  <c r="IR107" i="4"/>
  <c r="AT231" i="2"/>
  <c r="IU169" i="4"/>
  <c r="FA49" i="2"/>
  <c r="IW44" i="4"/>
  <c r="K234" i="2"/>
  <c r="BZ234" i="2"/>
  <c r="GO233" i="4"/>
  <c r="IS171" i="4"/>
  <c r="IP223" i="4"/>
  <c r="FE51" i="2"/>
  <c r="FD115" i="2"/>
  <c r="IP107" i="4"/>
  <c r="FD158" i="2"/>
  <c r="H230" i="2"/>
  <c r="FC188" i="2"/>
  <c r="IS160" i="4"/>
  <c r="IS229" i="4"/>
  <c r="IP25" i="4"/>
  <c r="IU107" i="4"/>
  <c r="FC60" i="2"/>
  <c r="IU118" i="4"/>
  <c r="FB212" i="2"/>
  <c r="IR85" i="4"/>
  <c r="CQ234" i="2"/>
  <c r="IT19" i="4"/>
  <c r="BK231" i="4"/>
  <c r="IS25" i="4"/>
  <c r="IS202" i="4"/>
  <c r="FA42" i="2"/>
  <c r="FB227" i="2"/>
  <c r="BL231" i="2"/>
  <c r="FD216" i="2"/>
  <c r="IQ152" i="4"/>
  <c r="IU142" i="4"/>
  <c r="BE230" i="2"/>
  <c r="AE230" i="2"/>
  <c r="FE106" i="2"/>
  <c r="H233" i="4"/>
  <c r="FB163" i="2"/>
  <c r="IQ55" i="4"/>
  <c r="IS86" i="4"/>
  <c r="IR73" i="4"/>
  <c r="IL230" i="4"/>
  <c r="FL230" i="4"/>
  <c r="IV56" i="4"/>
  <c r="BI234" i="4"/>
  <c r="FU234" i="4"/>
  <c r="IT216" i="4"/>
  <c r="AW234" i="4"/>
  <c r="IU124" i="4"/>
  <c r="IW106" i="4"/>
  <c r="BM231" i="4"/>
  <c r="IS24" i="4"/>
  <c r="GN230" i="4"/>
  <c r="IU108" i="4"/>
  <c r="AJ230" i="4"/>
  <c r="FE97" i="2"/>
  <c r="FA29" i="2"/>
  <c r="GA233" i="4"/>
  <c r="FD71" i="2"/>
  <c r="FB64" i="2"/>
  <c r="DV230" i="2"/>
  <c r="FA184" i="2"/>
  <c r="IR167" i="4"/>
  <c r="IP99" i="4"/>
  <c r="IQ78" i="4"/>
  <c r="IV171" i="4"/>
  <c r="FA70" i="2"/>
  <c r="IS26" i="4"/>
  <c r="FE38" i="2"/>
  <c r="FB182" i="2"/>
  <c r="ED231" i="4"/>
  <c r="FB184" i="2"/>
  <c r="IU51" i="4"/>
  <c r="FE227" i="2"/>
  <c r="IT225" i="4"/>
  <c r="IR163" i="4"/>
  <c r="FC187" i="2"/>
  <c r="FE148" i="2"/>
  <c r="FC96" i="2"/>
  <c r="FB87" i="2"/>
  <c r="IQ161" i="4"/>
  <c r="IR10" i="4"/>
  <c r="FD194" i="2"/>
  <c r="EZ234" i="4"/>
  <c r="DM232" i="4"/>
  <c r="IT200" i="4"/>
  <c r="EL233" i="4"/>
  <c r="IQ81" i="4"/>
  <c r="N231" i="2"/>
  <c r="IT188" i="4"/>
  <c r="IA233" i="4"/>
  <c r="FE208" i="2"/>
  <c r="IR172" i="4"/>
  <c r="AW230" i="4"/>
  <c r="AJ232" i="2"/>
  <c r="IU132" i="4"/>
  <c r="AT234" i="4"/>
  <c r="FA58" i="2"/>
  <c r="IQ50" i="4"/>
  <c r="IH232" i="4"/>
  <c r="IS38" i="4"/>
  <c r="FR234" i="4"/>
  <c r="BU234" i="4"/>
  <c r="IP189" i="4"/>
  <c r="IS193" i="4"/>
  <c r="IV139" i="4"/>
  <c r="GZ232" i="4"/>
  <c r="IP50" i="4"/>
  <c r="IW190" i="4"/>
  <c r="FD125" i="2"/>
  <c r="IR98" i="4"/>
  <c r="EI233" i="4"/>
  <c r="FA176" i="2"/>
  <c r="IP74" i="4"/>
  <c r="IQ126" i="4"/>
  <c r="IP149" i="4"/>
  <c r="FA165" i="2"/>
  <c r="EB231" i="2"/>
  <c r="IR46" i="4"/>
  <c r="AH231" i="4"/>
  <c r="DH232" i="4"/>
  <c r="HX233" i="4"/>
  <c r="GI231" i="4"/>
  <c r="IR86" i="4"/>
  <c r="AD231" i="2"/>
  <c r="DY231" i="4"/>
  <c r="AX231" i="4"/>
  <c r="I233" i="2"/>
  <c r="IR197" i="4"/>
  <c r="FD143" i="2"/>
  <c r="AS234" i="4"/>
  <c r="FE105" i="2"/>
  <c r="IV46" i="4"/>
  <c r="IS139" i="4"/>
  <c r="FB170" i="2"/>
  <c r="EP230" i="4"/>
  <c r="DB230" i="2"/>
  <c r="FD183" i="2"/>
  <c r="Q232" i="2"/>
  <c r="IW30" i="4"/>
  <c r="IR170" i="4"/>
  <c r="FB63" i="2"/>
  <c r="IW146" i="4"/>
  <c r="EQ232" i="4"/>
  <c r="IT108" i="4"/>
  <c r="AU231" i="2"/>
  <c r="IS140" i="4"/>
  <c r="IU73" i="4"/>
  <c r="FL232" i="4"/>
  <c r="FC226" i="2"/>
  <c r="IR32" i="4"/>
  <c r="IL232" i="4"/>
  <c r="X233" i="4"/>
  <c r="IR185" i="4"/>
  <c r="DR234" i="2"/>
  <c r="HY232" i="4"/>
  <c r="Q234" i="2"/>
  <c r="FL233" i="4"/>
  <c r="EV231" i="4"/>
  <c r="IS10" i="4"/>
  <c r="IP144" i="4"/>
  <c r="FA171" i="2"/>
  <c r="FE224" i="2"/>
  <c r="FB114" i="2"/>
  <c r="IP65" i="4"/>
  <c r="IS82" i="4"/>
  <c r="ED234" i="4"/>
  <c r="AG230" i="4"/>
  <c r="DI233" i="4"/>
  <c r="IS49" i="4"/>
  <c r="CG234" i="2"/>
  <c r="IV73" i="4"/>
  <c r="IQ102" i="4"/>
  <c r="FC213" i="2"/>
  <c r="FE21" i="2"/>
  <c r="AL232" i="2"/>
  <c r="FB132" i="2"/>
  <c r="CE230" i="2"/>
  <c r="FD197" i="2"/>
  <c r="IW69" i="4"/>
  <c r="AC233" i="4"/>
  <c r="IU155" i="4"/>
  <c r="IU220" i="4"/>
  <c r="IQ20" i="4"/>
  <c r="BY234" i="4"/>
  <c r="IS218" i="4"/>
  <c r="Z234" i="2"/>
  <c r="IV132" i="4"/>
  <c r="GE233" i="4"/>
  <c r="IU144" i="4"/>
  <c r="IT166" i="4"/>
  <c r="IV68" i="4"/>
  <c r="FE141" i="2"/>
  <c r="FB80" i="2"/>
  <c r="CV231" i="2"/>
  <c r="CQ231" i="2"/>
  <c r="GM232" i="4"/>
  <c r="IQ149" i="4"/>
  <c r="BS231" i="4"/>
  <c r="IV149" i="4"/>
  <c r="FD206" i="2"/>
  <c r="IV25" i="4"/>
  <c r="FA131" i="2"/>
  <c r="FB79" i="2"/>
  <c r="BC234" i="2"/>
  <c r="IS98" i="4"/>
  <c r="S230" i="4"/>
  <c r="IQ139" i="4"/>
  <c r="AY233" i="2"/>
  <c r="CE230" i="4"/>
  <c r="IP71" i="4"/>
  <c r="IT134" i="4"/>
  <c r="BI233" i="4"/>
  <c r="M233" i="4"/>
  <c r="FC7" i="2"/>
  <c r="FD199" i="2"/>
  <c r="FE200" i="2"/>
  <c r="IU53" i="4"/>
  <c r="IP85" i="4"/>
  <c r="FB164" i="2"/>
  <c r="IP97" i="4"/>
  <c r="FC124" i="2"/>
  <c r="EA232" i="4"/>
  <c r="FE221" i="2"/>
  <c r="IQ27" i="4"/>
  <c r="FC209" i="2"/>
  <c r="S233" i="4"/>
  <c r="IP201" i="4"/>
  <c r="IT83" i="4"/>
  <c r="IU208" i="4"/>
  <c r="IV152" i="4"/>
  <c r="IU64" i="4"/>
  <c r="DU231" i="4"/>
  <c r="CL231" i="2"/>
  <c r="U233" i="2"/>
  <c r="IV105" i="4"/>
  <c r="FB153" i="2"/>
  <c r="GP233" i="4"/>
  <c r="Y230" i="2"/>
  <c r="BC232" i="2"/>
  <c r="DZ231" i="4"/>
  <c r="IT167" i="4"/>
  <c r="FA202" i="2"/>
  <c r="AK231" i="4"/>
  <c r="T231" i="4"/>
  <c r="EX232" i="2"/>
  <c r="IW52" i="4"/>
  <c r="FE44" i="2"/>
  <c r="IV80" i="4"/>
  <c r="FE133" i="2"/>
  <c r="Q230" i="2"/>
  <c r="CJ233" i="2"/>
  <c r="DC231" i="4"/>
  <c r="IV15" i="4"/>
  <c r="FA146" i="2"/>
  <c r="IQ71" i="4"/>
  <c r="IU225" i="4"/>
  <c r="IV34" i="4"/>
  <c r="IU47" i="4"/>
  <c r="EB230" i="4"/>
  <c r="FN230" i="4"/>
  <c r="AX234" i="2"/>
  <c r="IR130" i="4"/>
  <c r="FC140" i="2"/>
  <c r="IT14" i="4"/>
  <c r="IQ121" i="4"/>
  <c r="IV49" i="4"/>
  <c r="G232" i="2"/>
  <c r="CW230" i="2"/>
  <c r="AE230" i="4"/>
  <c r="IP138" i="4"/>
  <c r="IP95" i="4"/>
  <c r="M233" i="2"/>
  <c r="DJ232" i="4"/>
  <c r="Y233" i="2"/>
  <c r="FC73" i="2"/>
  <c r="FB125" i="2"/>
  <c r="IS101" i="4"/>
  <c r="HX231" i="4"/>
  <c r="GW233" i="4"/>
  <c r="IQ128" i="4"/>
  <c r="IQ136" i="4"/>
  <c r="IW194" i="4"/>
  <c r="IT34" i="4"/>
  <c r="BD234" i="2"/>
  <c r="FC168" i="2"/>
  <c r="IU68" i="4"/>
  <c r="IU165" i="4"/>
  <c r="FB165" i="2"/>
  <c r="FD28" i="2"/>
  <c r="FA170" i="2"/>
  <c r="IQ147" i="4"/>
  <c r="IR149" i="4"/>
  <c r="S232" i="4"/>
  <c r="IR222" i="4"/>
  <c r="IW118" i="4"/>
  <c r="HQ233" i="4"/>
  <c r="FC201" i="2"/>
  <c r="FN234" i="4"/>
  <c r="FC142" i="2"/>
  <c r="FM230" i="4"/>
  <c r="IS129" i="4"/>
  <c r="DM232" i="2"/>
  <c r="IV164" i="4"/>
  <c r="CY232" i="2"/>
  <c r="FB62" i="2"/>
  <c r="IP110" i="4"/>
  <c r="FA108" i="2"/>
  <c r="IQ177" i="4"/>
  <c r="IT114" i="4"/>
  <c r="IW43" i="4"/>
  <c r="IW182" i="4"/>
  <c r="IP23" i="4"/>
  <c r="FD57" i="2"/>
  <c r="HA232" i="4"/>
  <c r="FD226" i="2"/>
  <c r="X230" i="2"/>
  <c r="IU163" i="4"/>
  <c r="FE107" i="2"/>
  <c r="AU234" i="2"/>
  <c r="IT217" i="4"/>
  <c r="IW28" i="4"/>
  <c r="BL232" i="2"/>
  <c r="FD81" i="2"/>
  <c r="IT65" i="4"/>
  <c r="AN234" i="2"/>
  <c r="ED230" i="2"/>
  <c r="FD180" i="2"/>
  <c r="IU158" i="4"/>
  <c r="IR176" i="4"/>
  <c r="H230" i="4"/>
  <c r="FB11" i="2"/>
  <c r="ER231" i="4"/>
  <c r="HX232" i="4"/>
  <c r="AJ234" i="2"/>
  <c r="IQ112" i="4"/>
  <c r="IV185" i="4"/>
  <c r="IW180" i="4"/>
  <c r="FD163" i="2"/>
  <c r="IT207" i="4"/>
  <c r="EG233" i="2"/>
  <c r="BE230" i="4"/>
  <c r="IV228" i="4"/>
  <c r="FE88" i="2"/>
  <c r="IT89" i="4"/>
  <c r="IP61" i="4"/>
  <c r="IU113" i="4"/>
  <c r="FA229" i="2"/>
  <c r="IS169" i="4"/>
  <c r="EO231" i="4"/>
  <c r="IV47" i="4"/>
  <c r="AC230" i="2"/>
  <c r="FB167" i="2"/>
  <c r="AR233" i="2"/>
  <c r="IU182" i="4"/>
  <c r="BW230" i="2"/>
  <c r="IQ188" i="4"/>
  <c r="FA157" i="2"/>
  <c r="IT136" i="4"/>
  <c r="IM233" i="4"/>
  <c r="DI230" i="4"/>
  <c r="FO233" i="4"/>
  <c r="GV230" i="4"/>
  <c r="FB120" i="2"/>
  <c r="FD29" i="2"/>
  <c r="GU233" i="4"/>
  <c r="C230" i="2"/>
  <c r="IU212" i="4"/>
  <c r="IT190" i="4"/>
  <c r="GQ234" i="4"/>
  <c r="FA230" i="4"/>
  <c r="AU230" i="2"/>
  <c r="FD103" i="2"/>
  <c r="IV208" i="4"/>
  <c r="IR69" i="4"/>
  <c r="CG233" i="4"/>
  <c r="CI232" i="4"/>
  <c r="IU200" i="4"/>
  <c r="FU231" i="4"/>
  <c r="IQ45" i="4"/>
  <c r="FA38" i="2"/>
  <c r="EV232" i="4"/>
  <c r="IQ224" i="4"/>
  <c r="IV212" i="4"/>
  <c r="FB73" i="2"/>
  <c r="IP91" i="4"/>
  <c r="FB23" i="2"/>
  <c r="IW205" i="4"/>
  <c r="FC144" i="2"/>
  <c r="FD68" i="2"/>
  <c r="AZ233" i="2"/>
  <c r="IV170" i="4"/>
  <c r="CW232" i="2"/>
  <c r="IV174" i="4"/>
  <c r="IT18" i="4"/>
  <c r="CG230" i="2"/>
  <c r="IQ148" i="4"/>
  <c r="BZ234" i="4"/>
  <c r="IU60" i="4"/>
  <c r="IT48" i="4"/>
  <c r="IR223" i="4"/>
  <c r="FE115" i="2"/>
  <c r="IN234" i="4"/>
  <c r="FD128" i="2"/>
  <c r="N233" i="4"/>
  <c r="IP220" i="4"/>
  <c r="FC134" i="2"/>
  <c r="V233" i="2"/>
  <c r="T232" i="2"/>
  <c r="IS75" i="4"/>
  <c r="BB234" i="4"/>
  <c r="IS21" i="4"/>
  <c r="DK231" i="2"/>
  <c r="FA40" i="2"/>
  <c r="IU201" i="4"/>
  <c r="AL234" i="4"/>
  <c r="CM231" i="4"/>
  <c r="IP130" i="4"/>
  <c r="IT163" i="4"/>
  <c r="IQ221" i="4"/>
  <c r="DD230" i="2"/>
  <c r="EC234" i="4"/>
  <c r="CM233" i="4"/>
  <c r="CL232" i="4"/>
  <c r="IP137" i="4"/>
  <c r="FE167" i="2"/>
  <c r="IQ219" i="4"/>
  <c r="FB136" i="2"/>
  <c r="IU27" i="4"/>
  <c r="IS210" i="4"/>
  <c r="CS230" i="4"/>
  <c r="FA186" i="2"/>
  <c r="IV173" i="4"/>
  <c r="FD108" i="2"/>
  <c r="AS230" i="4"/>
  <c r="IW170" i="4"/>
  <c r="AW233" i="4"/>
  <c r="IO232" i="4"/>
  <c r="IV206" i="4"/>
  <c r="IW49" i="4"/>
  <c r="IR13" i="4"/>
  <c r="FA163" i="2"/>
  <c r="AL234" i="2"/>
  <c r="GJ233" i="4"/>
  <c r="IU46" i="4"/>
  <c r="IR208" i="4"/>
  <c r="AL231" i="4"/>
  <c r="EA231" i="4"/>
  <c r="IT173" i="4"/>
  <c r="IT130" i="4"/>
  <c r="CR234" i="2"/>
  <c r="IT112" i="4"/>
  <c r="W230" i="4"/>
  <c r="IP206" i="4"/>
  <c r="AQ231" i="2"/>
  <c r="FB145" i="2"/>
  <c r="IU50" i="4"/>
  <c r="IT109" i="4"/>
  <c r="IQ176" i="4"/>
  <c r="DY234" i="2"/>
  <c r="BE231" i="4"/>
  <c r="EO232" i="4"/>
  <c r="IU162" i="4"/>
  <c r="IS136" i="4"/>
  <c r="CK233" i="2"/>
  <c r="N232" i="4"/>
  <c r="IV42" i="4"/>
  <c r="IQ170" i="4"/>
  <c r="DI231" i="4"/>
  <c r="CI231" i="2"/>
  <c r="GI232" i="4"/>
  <c r="GK234" i="4"/>
  <c r="FD152" i="2"/>
  <c r="FE61" i="2"/>
  <c r="FC79" i="2"/>
  <c r="DP234" i="4"/>
  <c r="EK234" i="4"/>
  <c r="IT201" i="4"/>
  <c r="FD48" i="2"/>
  <c r="FE55" i="2"/>
  <c r="FB137" i="2"/>
  <c r="GV231" i="4"/>
  <c r="AT233" i="4"/>
  <c r="BM232" i="4"/>
  <c r="L233" i="2"/>
  <c r="IS154" i="4"/>
  <c r="IW220" i="4"/>
  <c r="IP164" i="4"/>
  <c r="DN230" i="2"/>
  <c r="IR217" i="4"/>
  <c r="FB72" i="2"/>
  <c r="FO231" i="4"/>
  <c r="CS231" i="2"/>
  <c r="IQ75" i="4"/>
  <c r="FD100" i="2"/>
  <c r="FC16" i="2"/>
  <c r="FE46" i="2"/>
  <c r="BF230" i="4"/>
  <c r="J233" i="2"/>
  <c r="IV41" i="4"/>
  <c r="DK234" i="4"/>
  <c r="DO233" i="4"/>
  <c r="HL233" i="4"/>
  <c r="EC233" i="2"/>
  <c r="IR84" i="4"/>
  <c r="IU217" i="4"/>
  <c r="ES231" i="4"/>
  <c r="IT104" i="4"/>
  <c r="IS96" i="4"/>
  <c r="IP114" i="4"/>
  <c r="FD87" i="2"/>
  <c r="FB154" i="2"/>
  <c r="FD171" i="2"/>
  <c r="FD142" i="2"/>
  <c r="IT122" i="4"/>
  <c r="IP90" i="4"/>
  <c r="FT232" i="4"/>
  <c r="CX230" i="2"/>
  <c r="FC112" i="2"/>
  <c r="B232" i="2"/>
  <c r="IW115" i="4"/>
  <c r="FA231" i="4"/>
  <c r="IT23" i="4"/>
  <c r="IS223" i="4"/>
  <c r="FD53" i="2"/>
  <c r="Z233" i="4"/>
  <c r="IQ228" i="4"/>
  <c r="IV111" i="4"/>
  <c r="IT54" i="4"/>
  <c r="IR64" i="4"/>
  <c r="FB130" i="2"/>
  <c r="FU233" i="4"/>
  <c r="FD110" i="2"/>
  <c r="Y234" i="4"/>
  <c r="N232" i="2"/>
  <c r="FE155" i="2"/>
  <c r="IS190" i="4"/>
  <c r="R234" i="2"/>
  <c r="FE18" i="2"/>
  <c r="IU92" i="4"/>
  <c r="FA73" i="2"/>
  <c r="HZ234" i="4"/>
  <c r="BQ233" i="2"/>
  <c r="IU193" i="4"/>
  <c r="AD232" i="2"/>
  <c r="IQ187" i="4"/>
  <c r="FB46" i="2"/>
  <c r="DE233" i="2"/>
  <c r="IP60" i="4"/>
  <c r="FE16" i="2"/>
  <c r="FB7" i="2"/>
  <c r="IR207" i="4"/>
  <c r="ER231" i="2"/>
  <c r="IS219" i="4"/>
  <c r="IQ143" i="4"/>
  <c r="EM234" i="2"/>
  <c r="BX234" i="4"/>
  <c r="IT73" i="4"/>
  <c r="Y231" i="2"/>
  <c r="DJ233" i="2"/>
  <c r="IT146" i="4"/>
  <c r="FC180" i="2"/>
  <c r="FB115" i="2"/>
  <c r="BC231" i="2"/>
  <c r="G230" i="4"/>
  <c r="IT187" i="4"/>
  <c r="IQ213" i="4"/>
  <c r="AY232" i="4"/>
  <c r="BB231" i="2"/>
  <c r="FB59" i="2"/>
  <c r="O233" i="4"/>
  <c r="EP231" i="2"/>
  <c r="HP233" i="4"/>
  <c r="FL234" i="4"/>
  <c r="IP20" i="4"/>
  <c r="IP115" i="4"/>
  <c r="DT232" i="2"/>
  <c r="DC233" i="4"/>
  <c r="CU230" i="4"/>
  <c r="CA233" i="4"/>
  <c r="DQ231" i="4"/>
  <c r="J230" i="4"/>
  <c r="FB155" i="2"/>
  <c r="FB181" i="2"/>
  <c r="IR180" i="4"/>
  <c r="FB41" i="2"/>
  <c r="FB39" i="2"/>
  <c r="O231" i="4"/>
  <c r="FC224" i="2"/>
  <c r="FB102" i="2"/>
  <c r="FA220" i="2"/>
  <c r="H232" i="4"/>
  <c r="BX232" i="4"/>
  <c r="BJ232" i="4"/>
  <c r="W233" i="2"/>
  <c r="IE231" i="4"/>
  <c r="BB231" i="4"/>
  <c r="IU167" i="4"/>
  <c r="FE34" i="2"/>
  <c r="FB57" i="2"/>
  <c r="BY231" i="4"/>
  <c r="IR102" i="4"/>
  <c r="FE154" i="2"/>
  <c r="IV22" i="4"/>
  <c r="FJ232" i="4"/>
  <c r="FC135" i="2"/>
  <c r="HF232" i="4"/>
  <c r="IP70" i="4"/>
  <c r="E230" i="2"/>
  <c r="X233" i="2"/>
  <c r="BV233" i="4"/>
  <c r="IU160" i="4"/>
  <c r="FC113" i="2"/>
  <c r="IV30" i="4"/>
  <c r="BP230" i="4"/>
  <c r="IP81" i="4"/>
  <c r="FD33" i="2"/>
  <c r="IW64" i="4"/>
  <c r="FB159" i="2"/>
  <c r="IS204" i="4"/>
  <c r="BR230" i="4"/>
  <c r="IT181" i="4"/>
  <c r="IQ116" i="4"/>
  <c r="DW231" i="2"/>
  <c r="IU134" i="4"/>
  <c r="FB48" i="2"/>
  <c r="AB232" i="2"/>
  <c r="IR173" i="4"/>
  <c r="BL233" i="2"/>
  <c r="EQ232" i="2"/>
  <c r="GW230" i="4"/>
  <c r="FB168" i="2"/>
  <c r="FA162" i="2"/>
  <c r="BK233" i="4"/>
  <c r="EG232" i="2"/>
  <c r="IT179" i="4"/>
  <c r="Q234" i="4"/>
  <c r="GP234" i="4"/>
  <c r="FC17" i="2"/>
  <c r="BR234" i="4"/>
  <c r="FC21" i="2"/>
  <c r="X231" i="2"/>
  <c r="FE70" i="2"/>
  <c r="IU10" i="4"/>
  <c r="DE230" i="4"/>
  <c r="IU49" i="4"/>
  <c r="FC154" i="2"/>
  <c r="FA56" i="2"/>
  <c r="FC85" i="2"/>
  <c r="FC234" i="4"/>
  <c r="BB233" i="2"/>
  <c r="IS93" i="4"/>
  <c r="IR204" i="4"/>
  <c r="IQ209" i="4"/>
  <c r="IS111" i="4"/>
  <c r="FE127" i="2"/>
  <c r="FY233" i="4"/>
  <c r="IP41" i="4"/>
  <c r="Q233" i="4"/>
  <c r="IV128" i="4"/>
  <c r="IP172" i="4"/>
  <c r="IW142" i="4"/>
  <c r="IR225" i="4"/>
  <c r="GD233" i="4"/>
  <c r="FD116" i="2"/>
  <c r="BG230" i="4"/>
  <c r="CR232" i="2"/>
  <c r="IQ108" i="4"/>
  <c r="FD75" i="2"/>
  <c r="IS200" i="4"/>
  <c r="FC76" i="2"/>
  <c r="BS234" i="4"/>
  <c r="FB108" i="2"/>
  <c r="FE72" i="2"/>
  <c r="IP113" i="4"/>
  <c r="IP19" i="4"/>
  <c r="G232" i="4"/>
  <c r="FC215" i="2"/>
  <c r="FD86" i="2"/>
  <c r="CX234" i="4"/>
  <c r="E231" i="2"/>
  <c r="FD131" i="2"/>
  <c r="IW148" i="4"/>
  <c r="Q233" i="2"/>
  <c r="AV231" i="2"/>
  <c r="IV124" i="4"/>
  <c r="FE166" i="2"/>
  <c r="IV20" i="4"/>
  <c r="BQ233" i="4"/>
  <c r="FC57" i="2"/>
  <c r="D231" i="2"/>
  <c r="BU231" i="4"/>
  <c r="FC167" i="2"/>
  <c r="FZ234" i="4"/>
  <c r="AD231" i="4"/>
  <c r="FI232" i="4"/>
  <c r="IU198" i="4"/>
  <c r="S233" i="2"/>
  <c r="CN230" i="2"/>
  <c r="FC89" i="2"/>
  <c r="CD232" i="4"/>
  <c r="EN234" i="4"/>
  <c r="FB215" i="2"/>
  <c r="IV83" i="4"/>
  <c r="IW189" i="4"/>
  <c r="FE113" i="2"/>
  <c r="IV38" i="4"/>
  <c r="DO230" i="2"/>
  <c r="IQ195" i="4"/>
  <c r="IS211" i="4"/>
  <c r="EM231" i="4"/>
  <c r="IS16" i="4"/>
  <c r="FA214" i="2"/>
  <c r="DX233" i="4"/>
  <c r="FA192" i="2"/>
  <c r="BT231" i="4"/>
  <c r="AP231" i="2"/>
  <c r="EB234" i="2"/>
  <c r="IQ52" i="4"/>
  <c r="BQ230" i="4"/>
  <c r="IS69" i="4"/>
  <c r="IP35" i="4"/>
  <c r="BR231" i="2"/>
  <c r="FK232" i="4"/>
  <c r="FC70" i="2"/>
  <c r="IV33" i="4"/>
  <c r="EO230" i="2"/>
  <c r="IT96" i="4"/>
  <c r="IV229" i="4"/>
  <c r="FA69" i="2"/>
  <c r="EQ231" i="4"/>
  <c r="FC98" i="2"/>
  <c r="FD16" i="2"/>
  <c r="AG231" i="4"/>
  <c r="IP187" i="4"/>
  <c r="FD228" i="2"/>
  <c r="IW173" i="4"/>
  <c r="FD40" i="2"/>
  <c r="IR178" i="4"/>
  <c r="CA234" i="2"/>
  <c r="IT99" i="4"/>
  <c r="FE142" i="2"/>
  <c r="CU233" i="2"/>
  <c r="DA232" i="2"/>
  <c r="IW72" i="4"/>
  <c r="FB33" i="2"/>
  <c r="IV110" i="4"/>
  <c r="IP205" i="4"/>
  <c r="BR232" i="4"/>
  <c r="IR77" i="4"/>
  <c r="IW153" i="4"/>
  <c r="FA87" i="2"/>
  <c r="IU17" i="4"/>
  <c r="AC234" i="4"/>
  <c r="IQ178" i="4"/>
  <c r="P230" i="4"/>
  <c r="AH233" i="2"/>
  <c r="FE131" i="2"/>
  <c r="FD202" i="2"/>
  <c r="IS18" i="4"/>
  <c r="BU232" i="4"/>
  <c r="AQ232" i="4"/>
  <c r="FY231" i="4"/>
  <c r="FC198" i="2"/>
  <c r="EP232" i="4"/>
  <c r="DD230" i="4"/>
  <c r="J234" i="4"/>
  <c r="FC67" i="2"/>
  <c r="FE139" i="2"/>
  <c r="DG234" i="2"/>
  <c r="AW233" i="2"/>
  <c r="GX231" i="4"/>
  <c r="IP122" i="4"/>
  <c r="GA234" i="4"/>
  <c r="FC109" i="2"/>
  <c r="IU119" i="4"/>
  <c r="DE234" i="2"/>
  <c r="HJ232" i="4"/>
  <c r="HD233" i="4"/>
  <c r="G233" i="4"/>
  <c r="IW29" i="4"/>
  <c r="FA50" i="2"/>
  <c r="IV40" i="4"/>
  <c r="IP212" i="4"/>
  <c r="IW145" i="4"/>
  <c r="CX232" i="4"/>
  <c r="CY230" i="2"/>
  <c r="DA231" i="2"/>
  <c r="ET233" i="4"/>
  <c r="IP30" i="4"/>
  <c r="GC232" i="4"/>
  <c r="IP105" i="4"/>
  <c r="HZ230" i="4"/>
  <c r="IW82" i="4"/>
  <c r="IT22" i="4"/>
  <c r="IP43" i="4"/>
  <c r="IS74" i="4"/>
  <c r="IU199" i="4"/>
  <c r="CH233" i="4"/>
  <c r="IP132" i="4"/>
  <c r="F234" i="4"/>
  <c r="IR80" i="4"/>
  <c r="EA233" i="2"/>
  <c r="FE26" i="2"/>
  <c r="EK230" i="2"/>
  <c r="FE50" i="2"/>
  <c r="FA39" i="2"/>
  <c r="FC108" i="2"/>
  <c r="AG233" i="2"/>
  <c r="FA149" i="2"/>
  <c r="DU233" i="2"/>
  <c r="IR8" i="4"/>
  <c r="FB213" i="2"/>
  <c r="IS141" i="4"/>
  <c r="IQ69" i="4"/>
  <c r="IQ66" i="4"/>
  <c r="FD153" i="2"/>
  <c r="IQ68" i="4"/>
  <c r="CZ232" i="4"/>
  <c r="FB104" i="2"/>
  <c r="IP49" i="4"/>
  <c r="CV231" i="4"/>
  <c r="IU105" i="4"/>
  <c r="FB223" i="2"/>
  <c r="FA208" i="2"/>
  <c r="Y232" i="4"/>
  <c r="L232" i="2"/>
  <c r="IN233" i="4"/>
  <c r="FC80" i="2"/>
  <c r="EN232" i="4"/>
  <c r="IU131" i="4"/>
  <c r="CF232" i="2"/>
  <c r="IT118" i="4"/>
  <c r="IR51" i="4"/>
  <c r="IG232" i="4"/>
  <c r="CQ234" i="4"/>
  <c r="IT148" i="4"/>
  <c r="IR66" i="4"/>
  <c r="FD62" i="2"/>
  <c r="BW230" i="4"/>
  <c r="IW94" i="4"/>
  <c r="IP78" i="4"/>
  <c r="FA209" i="2"/>
  <c r="IV103" i="4"/>
  <c r="HJ234" i="4"/>
  <c r="IR53" i="4"/>
  <c r="AF230" i="4"/>
  <c r="C234" i="4"/>
  <c r="AH232" i="4"/>
  <c r="FB175" i="2"/>
  <c r="AD234" i="2"/>
  <c r="FC164" i="2"/>
  <c r="DB230" i="4"/>
  <c r="CP234" i="4"/>
  <c r="CQ231" i="4"/>
  <c r="IQ202" i="4"/>
  <c r="CJ230" i="4"/>
  <c r="FD55" i="2"/>
  <c r="AN234" i="4"/>
  <c r="AZ230" i="2"/>
  <c r="AA231" i="2"/>
  <c r="GN233" i="4"/>
  <c r="FD10" i="2"/>
  <c r="IV119" i="4"/>
  <c r="K230" i="4"/>
  <c r="IT219" i="4"/>
  <c r="H234" i="4"/>
  <c r="IU97" i="4"/>
  <c r="IS14" i="4"/>
  <c r="DY233" i="4"/>
  <c r="CB231" i="4"/>
  <c r="CJ234" i="2"/>
  <c r="FE96" i="2"/>
  <c r="V233" i="4"/>
  <c r="IV108" i="4"/>
  <c r="IQ198" i="4"/>
  <c r="IR62" i="4"/>
  <c r="FD98" i="2"/>
  <c r="FE136" i="2"/>
  <c r="FB31" i="2"/>
  <c r="FB183" i="2"/>
  <c r="FV233" i="4"/>
  <c r="IP44" i="4"/>
  <c r="FC230" i="4"/>
  <c r="IR79" i="4"/>
  <c r="DD232" i="2"/>
  <c r="IV159" i="4"/>
  <c r="IU22" i="4"/>
  <c r="IT182" i="4"/>
  <c r="FC173" i="2"/>
  <c r="FD184" i="2"/>
  <c r="IR143" i="4"/>
  <c r="FD49" i="2"/>
  <c r="FE99" i="2"/>
  <c r="FC204" i="2"/>
  <c r="IR9" i="4"/>
  <c r="IV200" i="4"/>
  <c r="FC161" i="2"/>
  <c r="IR211" i="4"/>
  <c r="IP150" i="4"/>
  <c r="M231" i="2"/>
  <c r="BK234" i="2"/>
  <c r="J231" i="2"/>
  <c r="IV191" i="4"/>
  <c r="IT196" i="4"/>
  <c r="IS180" i="4"/>
  <c r="AS232" i="4"/>
  <c r="FA225" i="2"/>
  <c r="FC72" i="2"/>
  <c r="IS11" i="4"/>
  <c r="GF231" i="4"/>
  <c r="IS44" i="4"/>
  <c r="ES234" i="4"/>
  <c r="BG234" i="2"/>
  <c r="FW230" i="4"/>
  <c r="IU8" i="4"/>
  <c r="FC118" i="2"/>
  <c r="FD157" i="2"/>
  <c r="IQ146" i="4"/>
  <c r="IV169" i="4"/>
  <c r="FE80" i="2"/>
  <c r="FC179" i="2"/>
  <c r="AM230" i="2"/>
  <c r="IQ184" i="4"/>
  <c r="IR190" i="4"/>
  <c r="CN233" i="4"/>
  <c r="BB233" i="4"/>
  <c r="DG232" i="2"/>
  <c r="IW137" i="4"/>
  <c r="FC212" i="2"/>
  <c r="EL232" i="2"/>
  <c r="IV121" i="4"/>
  <c r="AN230" i="4"/>
  <c r="IV189" i="4"/>
  <c r="BR230" i="2"/>
  <c r="IW37" i="4"/>
  <c r="FD144" i="2"/>
  <c r="BA233" i="2"/>
  <c r="IW93" i="4"/>
  <c r="GS230" i="4"/>
  <c r="FC123" i="2"/>
  <c r="HJ230" i="4"/>
  <c r="DS232" i="4"/>
  <c r="EY231" i="2"/>
  <c r="BC232" i="4"/>
  <c r="FA130" i="2"/>
  <c r="DC232" i="4"/>
  <c r="EV231" i="2"/>
  <c r="W232" i="4"/>
  <c r="IQ218" i="4"/>
  <c r="IU34" i="4"/>
  <c r="GR232" i="4"/>
  <c r="HT230" i="4"/>
  <c r="IS65" i="4"/>
  <c r="GZ230" i="4"/>
  <c r="FB35" i="2"/>
  <c r="DS233" i="4"/>
  <c r="IU121" i="4"/>
  <c r="FD200" i="2"/>
  <c r="IR47" i="4"/>
  <c r="IQ129" i="4"/>
  <c r="IP176" i="4"/>
  <c r="IP117" i="4"/>
  <c r="IW228" i="4"/>
  <c r="BO233" i="2"/>
  <c r="AK234" i="4"/>
  <c r="P232" i="4"/>
  <c r="DD231" i="2"/>
  <c r="FA48" i="2"/>
  <c r="BW233" i="4"/>
  <c r="IM231" i="4"/>
  <c r="DU232" i="2"/>
  <c r="HP232" i="4"/>
  <c r="BQ232" i="4"/>
  <c r="IR101" i="4"/>
  <c r="BD232" i="2"/>
  <c r="IP15" i="4"/>
  <c r="IS145" i="4"/>
  <c r="FE129" i="2"/>
  <c r="B231" i="4"/>
  <c r="IV19" i="4"/>
  <c r="IU229" i="4"/>
  <c r="IU148" i="4"/>
  <c r="FC52" i="2"/>
  <c r="IQ137" i="4"/>
  <c r="IR16" i="4"/>
  <c r="GV233" i="4"/>
  <c r="IU106" i="4"/>
  <c r="IS72" i="4"/>
  <c r="FB123" i="2"/>
  <c r="FD223" i="2"/>
  <c r="FC177" i="2"/>
  <c r="BG233" i="4"/>
  <c r="IW62" i="4"/>
  <c r="FA31" i="2"/>
  <c r="EZ233" i="2"/>
  <c r="FC51" i="2"/>
  <c r="IU18" i="4"/>
  <c r="AS234" i="2"/>
  <c r="FE69" i="2"/>
  <c r="FC50" i="2"/>
  <c r="FE52" i="2"/>
  <c r="IT131" i="4"/>
  <c r="EC230" i="4"/>
  <c r="IS110" i="4"/>
  <c r="IS46" i="4"/>
  <c r="FD113" i="2"/>
  <c r="IW91" i="4"/>
  <c r="IE230" i="4"/>
  <c r="AV230" i="4"/>
  <c r="IT20" i="4"/>
  <c r="EG230" i="4"/>
  <c r="IU147" i="4"/>
  <c r="IQ223" i="4"/>
  <c r="EV230" i="4"/>
  <c r="IP125" i="4"/>
  <c r="IS175" i="4"/>
  <c r="IR134" i="4"/>
  <c r="IT212" i="4"/>
  <c r="G230" i="2"/>
  <c r="IW161" i="4"/>
  <c r="IR160" i="4"/>
  <c r="IQ11" i="4"/>
  <c r="IS62" i="4"/>
  <c r="IT195" i="4"/>
  <c r="IQ106" i="4"/>
  <c r="IU16" i="4"/>
  <c r="IP62" i="4"/>
  <c r="IS115" i="4"/>
  <c r="IW202" i="4"/>
  <c r="AC231" i="4"/>
  <c r="IU21" i="4"/>
  <c r="IV156" i="4"/>
  <c r="FD149" i="2"/>
  <c r="M234" i="2"/>
  <c r="GU230" i="4"/>
  <c r="BM231" i="2"/>
  <c r="CU232" i="2"/>
  <c r="BJ234" i="4"/>
  <c r="AT234" i="2"/>
  <c r="DB233" i="2"/>
  <c r="IV53" i="4"/>
  <c r="DE231" i="4"/>
  <c r="FE58" i="2"/>
  <c r="IV205" i="4"/>
  <c r="FB135" i="2"/>
  <c r="IT49" i="4"/>
  <c r="BP232" i="4"/>
  <c r="IT110" i="4"/>
  <c r="FB179" i="2"/>
  <c r="IT115" i="4"/>
  <c r="IJ231" i="4"/>
  <c r="FC156" i="2"/>
  <c r="IS221" i="4"/>
  <c r="DF233" i="4"/>
  <c r="FF231" i="4"/>
  <c r="AM232" i="2"/>
  <c r="IV125" i="4"/>
  <c r="IQ67" i="4"/>
  <c r="IR108" i="4"/>
  <c r="CI232" i="2"/>
  <c r="AO233" i="4"/>
  <c r="FD77" i="2"/>
  <c r="IP102" i="4"/>
  <c r="IW25" i="4"/>
  <c r="BU230" i="4"/>
  <c r="IQ206" i="4"/>
  <c r="FA79" i="2"/>
  <c r="DG234" i="4"/>
  <c r="IP124" i="4"/>
  <c r="FD69" i="2"/>
  <c r="IP120" i="4"/>
  <c r="DK233" i="4"/>
  <c r="IS23" i="4"/>
  <c r="CX232" i="2"/>
  <c r="IQ159" i="4"/>
  <c r="IQ72" i="4"/>
  <c r="HH233" i="4"/>
  <c r="FA60" i="2"/>
  <c r="IW83" i="4"/>
  <c r="FA64" i="2"/>
  <c r="FA92" i="2"/>
  <c r="IP214" i="4"/>
  <c r="FE15" i="2"/>
  <c r="IW141" i="4"/>
  <c r="IR215" i="4"/>
  <c r="AD234" i="4"/>
  <c r="IU141" i="4"/>
  <c r="EL230" i="4"/>
  <c r="IW10" i="4"/>
  <c r="CJ231" i="4"/>
  <c r="FB206" i="2"/>
  <c r="IP181" i="4"/>
  <c r="IQ70" i="4"/>
  <c r="FE63" i="2"/>
  <c r="FB158" i="2"/>
  <c r="IP219" i="4"/>
  <c r="W234" i="4"/>
  <c r="IR78" i="4"/>
  <c r="AA231" i="4"/>
  <c r="DV233" i="4"/>
  <c r="IS153" i="4"/>
  <c r="IW165" i="4"/>
  <c r="FE66" i="2"/>
  <c r="IU137" i="4"/>
  <c r="AT230" i="4"/>
  <c r="FK231" i="4"/>
  <c r="IP202" i="4"/>
  <c r="DO232" i="4"/>
  <c r="CC234" i="4"/>
  <c r="IT12" i="4"/>
  <c r="BR232" i="2"/>
  <c r="IU39" i="4"/>
  <c r="IQ166" i="4"/>
  <c r="IS176" i="4"/>
  <c r="IP64" i="4"/>
  <c r="FE32" i="2"/>
  <c r="IS40" i="4"/>
  <c r="FD80" i="2"/>
  <c r="IT32" i="4"/>
  <c r="EE233" i="4"/>
  <c r="IQ53" i="4"/>
  <c r="IS144" i="4"/>
  <c r="BF233" i="4"/>
  <c r="IT30" i="4"/>
  <c r="IV37" i="4"/>
  <c r="AI233" i="2"/>
  <c r="IT92" i="4"/>
  <c r="GW231" i="4"/>
  <c r="IV50" i="4"/>
  <c r="AA232" i="4"/>
  <c r="FB107" i="2"/>
  <c r="FD79" i="2"/>
  <c r="IW155" i="4"/>
  <c r="Q231" i="4"/>
  <c r="AE233" i="2"/>
  <c r="IP82" i="4"/>
  <c r="FA172" i="2"/>
  <c r="IA231" i="4"/>
  <c r="IR112" i="4"/>
  <c r="IR65" i="4"/>
  <c r="FB88" i="2"/>
  <c r="FA34" i="2"/>
  <c r="AO234" i="2"/>
  <c r="IQ33" i="4"/>
  <c r="FB34" i="2"/>
  <c r="IW21" i="4"/>
  <c r="IW80" i="4"/>
  <c r="FA118" i="2"/>
  <c r="GC233" i="4"/>
  <c r="IV75" i="4"/>
  <c r="DL230" i="2"/>
  <c r="IT154" i="4"/>
  <c r="FA9" i="2"/>
  <c r="IT202" i="4"/>
  <c r="I231" i="2"/>
  <c r="FB49" i="2"/>
  <c r="EW233" i="2"/>
  <c r="FZ231" i="4"/>
  <c r="IQ14" i="4"/>
  <c r="FA30" i="2"/>
  <c r="FB121" i="2"/>
  <c r="IQ65" i="4"/>
  <c r="EF234" i="2"/>
  <c r="T234" i="2"/>
  <c r="CR233" i="2"/>
  <c r="FA187" i="2"/>
  <c r="FA154" i="2"/>
  <c r="IV72" i="4"/>
  <c r="IS106" i="4"/>
  <c r="FA217" i="2"/>
  <c r="EC232" i="4"/>
  <c r="S234" i="2"/>
  <c r="DM231" i="4"/>
  <c r="IP146" i="4"/>
  <c r="FR232" i="4"/>
  <c r="FB67" i="2"/>
  <c r="IP123" i="4"/>
  <c r="AL230" i="2"/>
  <c r="R230" i="4"/>
  <c r="HY230" i="4"/>
  <c r="IR38" i="4"/>
  <c r="IV101" i="4"/>
  <c r="IT36" i="4"/>
  <c r="FE12" i="2"/>
  <c r="FB172" i="2"/>
  <c r="IK233" i="4"/>
  <c r="AF230" i="2"/>
  <c r="FE199" i="2"/>
  <c r="FA52" i="2"/>
  <c r="FC18" i="2"/>
  <c r="IS209" i="4"/>
  <c r="FC65" i="2"/>
  <c r="IT140" i="4"/>
  <c r="FE67" i="2"/>
  <c r="HD232" i="4"/>
  <c r="IR145" i="4"/>
  <c r="IR71" i="4"/>
  <c r="AR234" i="2"/>
  <c r="IT76" i="4"/>
  <c r="DD233" i="2"/>
  <c r="CT233" i="4"/>
  <c r="FA182" i="2"/>
  <c r="FE190" i="2"/>
  <c r="IQ92" i="4"/>
  <c r="EC232" i="2"/>
  <c r="IT72" i="4"/>
  <c r="AI230" i="4"/>
  <c r="FE20" i="2"/>
  <c r="DZ231" i="2"/>
  <c r="FC49" i="2"/>
  <c r="IW124" i="4"/>
  <c r="R233" i="4"/>
  <c r="CE233" i="2"/>
  <c r="CT234" i="4"/>
  <c r="AM233" i="2"/>
  <c r="T230" i="2"/>
  <c r="EG232" i="4"/>
  <c r="BL232" i="4"/>
  <c r="R232" i="2"/>
  <c r="FD132" i="2"/>
  <c r="I230" i="2"/>
  <c r="CH231" i="4"/>
  <c r="IU58" i="4"/>
  <c r="CL233" i="4"/>
  <c r="M234" i="4"/>
  <c r="GD232" i="4"/>
  <c r="IR31" i="4"/>
  <c r="U232" i="4"/>
  <c r="IW229" i="4"/>
  <c r="IU43" i="4"/>
  <c r="GR231" i="4"/>
  <c r="FD94" i="2"/>
  <c r="FD20" i="2"/>
  <c r="IU37" i="4"/>
  <c r="IS31" i="4"/>
  <c r="AZ232" i="2"/>
  <c r="IW78" i="4"/>
  <c r="IV90" i="4"/>
  <c r="IR117" i="4"/>
  <c r="EY234" i="2"/>
  <c r="L231" i="4"/>
  <c r="DL234" i="2"/>
  <c r="FC184" i="2"/>
  <c r="EE233" i="2"/>
  <c r="IW143" i="4"/>
  <c r="DM234" i="4"/>
  <c r="IS166" i="4"/>
  <c r="IQ37" i="4"/>
  <c r="AH234" i="2"/>
  <c r="BC233" i="4"/>
  <c r="AC234" i="2"/>
  <c r="IQ113" i="4"/>
  <c r="HB232" i="4"/>
  <c r="FW232" i="4"/>
  <c r="EH231" i="2"/>
  <c r="R234" i="4"/>
  <c r="FE9" i="2"/>
  <c r="GL233" i="4"/>
  <c r="IA230" i="4"/>
  <c r="FB127" i="2"/>
  <c r="IV12" i="4"/>
  <c r="HP234" i="4"/>
  <c r="AI234" i="2"/>
  <c r="AJ233" i="4"/>
  <c r="FP233" i="4"/>
  <c r="FE234" i="4"/>
  <c r="E234" i="2"/>
  <c r="FE126" i="2"/>
  <c r="CI231" i="4"/>
  <c r="FD72" i="2"/>
  <c r="EM232" i="2"/>
  <c r="IP133" i="4"/>
  <c r="IU90" i="4"/>
  <c r="FB152" i="2"/>
  <c r="EB232" i="4"/>
  <c r="IU166" i="4"/>
  <c r="CZ230" i="2"/>
  <c r="IT87" i="4"/>
  <c r="T231" i="2"/>
  <c r="FB81" i="2"/>
  <c r="CN232" i="4"/>
  <c r="IS195" i="4"/>
  <c r="FE42" i="2"/>
  <c r="IS45" i="4"/>
  <c r="IR214" i="4"/>
  <c r="EK231" i="4"/>
  <c r="IT132" i="4"/>
  <c r="IV222" i="4"/>
  <c r="BJ233" i="2"/>
  <c r="DO233" i="2"/>
  <c r="FC22" i="2"/>
  <c r="IU218" i="4"/>
  <c r="FA36" i="2"/>
  <c r="CG234" i="4"/>
  <c r="FE27" i="2"/>
  <c r="IR28" i="4"/>
  <c r="H231" i="2"/>
  <c r="FE216" i="2"/>
  <c r="IT169" i="4"/>
  <c r="G234" i="2"/>
  <c r="BO230" i="4"/>
  <c r="CS233" i="4"/>
  <c r="IS28" i="4"/>
  <c r="IU130" i="4"/>
  <c r="G231" i="2"/>
  <c r="FE150" i="2"/>
  <c r="IW84" i="4"/>
  <c r="P231" i="2"/>
  <c r="IR127" i="4"/>
  <c r="BC234" i="4"/>
  <c r="FB40" i="2"/>
  <c r="CX231" i="4"/>
  <c r="FC225" i="2"/>
  <c r="FQ234" i="4"/>
  <c r="IT174" i="4"/>
  <c r="EG230" i="2"/>
  <c r="IQ114" i="4"/>
  <c r="IP92" i="4"/>
  <c r="FA148" i="2"/>
  <c r="IQ111" i="4"/>
  <c r="FA136" i="2"/>
  <c r="IU123" i="4"/>
  <c r="FA115" i="2"/>
  <c r="FD220" i="2"/>
  <c r="IQ182" i="4"/>
  <c r="AA234" i="4"/>
  <c r="FE132" i="2"/>
  <c r="IR131" i="4"/>
  <c r="FA150" i="2"/>
  <c r="C231" i="4"/>
  <c r="IT141" i="4"/>
  <c r="IW125" i="4"/>
  <c r="IT186" i="4"/>
  <c r="GZ233" i="4"/>
  <c r="IS170" i="4"/>
  <c r="IS161" i="4"/>
  <c r="IR25" i="4"/>
  <c r="AW230" i="2"/>
  <c r="FA95" i="2"/>
  <c r="FH233" i="4"/>
  <c r="IP184" i="4"/>
  <c r="IO233" i="4"/>
  <c r="FA147" i="2"/>
  <c r="FE93" i="2"/>
  <c r="FD203" i="2"/>
  <c r="AW231" i="2"/>
  <c r="IT67" i="4"/>
  <c r="BY233" i="2"/>
  <c r="IT21" i="4"/>
  <c r="IS168" i="4"/>
  <c r="IU40" i="4"/>
  <c r="IU215" i="4"/>
  <c r="DF231" i="2"/>
  <c r="IO230" i="4"/>
  <c r="IR133" i="4"/>
  <c r="EP233" i="4"/>
  <c r="HG232" i="4"/>
  <c r="EC231" i="4"/>
  <c r="IW203" i="4"/>
  <c r="ID231" i="4"/>
  <c r="BT232" i="4"/>
  <c r="FC66" i="2"/>
  <c r="IW177" i="4"/>
  <c r="IT206" i="4"/>
  <c r="AP232" i="4"/>
  <c r="GX233" i="4"/>
  <c r="CB230" i="4"/>
  <c r="IW61" i="4"/>
  <c r="EJ234" i="4"/>
  <c r="FB17" i="2"/>
  <c r="IP173" i="4"/>
  <c r="IR175" i="4"/>
  <c r="FC206" i="2"/>
  <c r="DF233" i="2"/>
  <c r="EN234" i="2"/>
  <c r="BW231" i="2"/>
  <c r="IT61" i="4"/>
  <c r="IW46" i="4"/>
  <c r="BJ232" i="2"/>
  <c r="AR230" i="4"/>
  <c r="L233" i="4"/>
  <c r="BN232" i="4"/>
  <c r="IS174" i="4"/>
  <c r="IQ216" i="4"/>
  <c r="FB217" i="2"/>
  <c r="IP80" i="4"/>
  <c r="IR177" i="4"/>
  <c r="EQ230" i="4"/>
  <c r="FB51" i="2"/>
  <c r="IW226" i="4"/>
  <c r="IQ115" i="4"/>
  <c r="FB222" i="2"/>
  <c r="IU111" i="4"/>
  <c r="AW232" i="2"/>
  <c r="FE11" i="2"/>
  <c r="IS162" i="4"/>
  <c r="DG232" i="4"/>
  <c r="IS94" i="4"/>
  <c r="IT40" i="4"/>
  <c r="IQ191" i="4"/>
  <c r="EL233" i="2"/>
  <c r="IS163" i="4"/>
  <c r="FD101" i="2"/>
  <c r="IQ214" i="4"/>
  <c r="IP7" i="4"/>
  <c r="FB100" i="2"/>
  <c r="IT55" i="4"/>
  <c r="FD155" i="2"/>
  <c r="IU65" i="4"/>
  <c r="Q232" i="4"/>
  <c r="IQ125" i="4"/>
  <c r="CY233" i="4"/>
  <c r="CH234" i="4"/>
  <c r="IR109" i="4"/>
  <c r="IQ47" i="4"/>
  <c r="IQ64" i="4"/>
  <c r="IT113" i="4"/>
  <c r="IT33" i="4"/>
  <c r="DZ232" i="2"/>
  <c r="FS231" i="4"/>
  <c r="FC117" i="2"/>
  <c r="DJ232" i="2"/>
  <c r="FC93" i="2"/>
  <c r="FE37" i="2"/>
  <c r="IW113" i="4"/>
  <c r="E231" i="4"/>
  <c r="IP192" i="4"/>
  <c r="FB201" i="2"/>
  <c r="GE230" i="4"/>
  <c r="EC231" i="2"/>
  <c r="IR58" i="4"/>
  <c r="IR181" i="4"/>
  <c r="IT16" i="4"/>
  <c r="IW57" i="4"/>
  <c r="IR30" i="4"/>
  <c r="FB188" i="2"/>
  <c r="IR119" i="4"/>
  <c r="IV71" i="4"/>
  <c r="IT204" i="4"/>
  <c r="FA44" i="2"/>
  <c r="IV210" i="4"/>
  <c r="IT197" i="4"/>
  <c r="IR60" i="4"/>
  <c r="BT233" i="2"/>
  <c r="BR231" i="4"/>
  <c r="GU231" i="4"/>
  <c r="IU52" i="4"/>
  <c r="CC232" i="4"/>
  <c r="IR94" i="4"/>
  <c r="X232" i="4"/>
  <c r="IQ197" i="4"/>
  <c r="IQ226" i="4"/>
  <c r="AP234" i="2"/>
  <c r="FB89" i="2"/>
  <c r="IV127" i="4"/>
  <c r="CP231" i="2"/>
  <c r="IT185" i="4"/>
  <c r="AA232" i="2"/>
  <c r="FD188" i="2"/>
  <c r="FA198" i="2"/>
  <c r="AN233" i="4"/>
  <c r="IQ49" i="4"/>
  <c r="IQ23" i="4"/>
  <c r="FE230" i="4"/>
  <c r="IR74" i="4"/>
  <c r="FE160" i="2"/>
  <c r="CG230" i="4"/>
  <c r="EU232" i="4"/>
  <c r="FC87" i="2"/>
  <c r="FB18" i="2"/>
  <c r="CI234" i="2"/>
  <c r="E234" i="4"/>
  <c r="IR7" i="4"/>
  <c r="FB141" i="2"/>
  <c r="EJ234" i="2"/>
  <c r="IV219" i="4"/>
  <c r="GY230" i="4"/>
  <c r="CH231" i="2"/>
  <c r="IP227" i="4"/>
  <c r="X234" i="2"/>
  <c r="IR83" i="4"/>
  <c r="AE233" i="4"/>
  <c r="FE13" i="2"/>
  <c r="IV190" i="4"/>
  <c r="DV232" i="4"/>
  <c r="FB91" i="2"/>
  <c r="DC234" i="2"/>
  <c r="IJ230" i="4"/>
  <c r="IT126" i="4"/>
  <c r="FA27" i="2"/>
  <c r="CU230" i="2"/>
  <c r="FA28" i="2"/>
  <c r="IQ43" i="4"/>
  <c r="FB8" i="2"/>
  <c r="IV43" i="4"/>
  <c r="BX233" i="2"/>
  <c r="IS172" i="4"/>
  <c r="FA23" i="2"/>
  <c r="IV81" i="4"/>
  <c r="IS36" i="4"/>
  <c r="AR233" i="4"/>
  <c r="IP140" i="4"/>
  <c r="FE95" i="2"/>
  <c r="IP36" i="4"/>
  <c r="FE218" i="2"/>
  <c r="GI230" i="4"/>
  <c r="EQ233" i="4"/>
  <c r="DS234" i="4"/>
  <c r="EB231" i="4"/>
  <c r="IU99" i="4"/>
  <c r="HB233" i="4"/>
  <c r="AK230" i="4"/>
  <c r="BR233" i="2"/>
  <c r="IR24" i="4"/>
  <c r="O234" i="4"/>
  <c r="BV234" i="2"/>
  <c r="FE231" i="4"/>
  <c r="BF233" i="2"/>
  <c r="CO234" i="2"/>
  <c r="BK232" i="4"/>
  <c r="FO230" i="4"/>
  <c r="FD82" i="2"/>
  <c r="GV232" i="4"/>
  <c r="IW147" i="4"/>
  <c r="FD138" i="2"/>
  <c r="IP38" i="4"/>
  <c r="FB185" i="2"/>
  <c r="IW76" i="4"/>
  <c r="IW111" i="4"/>
  <c r="IP147" i="4"/>
  <c r="FD162" i="2"/>
  <c r="HX234" i="4"/>
  <c r="HS230" i="4"/>
  <c r="IR144" i="4"/>
  <c r="EG234" i="4"/>
  <c r="FC131" i="2"/>
  <c r="IT42" i="4"/>
  <c r="FA120" i="2"/>
  <c r="EI230" i="2"/>
  <c r="V231" i="4"/>
  <c r="IW114" i="4"/>
  <c r="IV63" i="4"/>
  <c r="IU149" i="4"/>
  <c r="FA227" i="2"/>
  <c r="IQ89" i="4"/>
  <c r="IT205" i="4"/>
  <c r="EE230" i="2"/>
  <c r="FB221" i="2"/>
  <c r="DV232" i="2"/>
  <c r="FD23" i="2"/>
  <c r="IU206" i="4"/>
  <c r="IP29" i="4"/>
  <c r="IQ124" i="4"/>
  <c r="IP198" i="4"/>
  <c r="IS67" i="4"/>
  <c r="IV104" i="4"/>
  <c r="IR152" i="4"/>
  <c r="IV227" i="4"/>
  <c r="BU233" i="4"/>
  <c r="AN231" i="4"/>
  <c r="R231" i="2"/>
  <c r="IQ21" i="4"/>
  <c r="CK234" i="4"/>
  <c r="IV26" i="4"/>
  <c r="IW131" i="4"/>
  <c r="FD37" i="2"/>
  <c r="EU230" i="2"/>
  <c r="FA103" i="2"/>
  <c r="IU63" i="4"/>
  <c r="FE33" i="2"/>
  <c r="DH234" i="2"/>
  <c r="FD191" i="2"/>
  <c r="FC9" i="2"/>
  <c r="IQ168" i="4"/>
  <c r="FD88" i="2"/>
  <c r="FC210" i="2"/>
  <c r="FB208" i="2"/>
  <c r="EV234" i="2"/>
  <c r="IQ227" i="4"/>
  <c r="DB231" i="4"/>
  <c r="IS88" i="4"/>
  <c r="FD201" i="2"/>
  <c r="CW234" i="4"/>
  <c r="DU232" i="4"/>
  <c r="IV102" i="4"/>
  <c r="IV150" i="4"/>
  <c r="FE48" i="2"/>
  <c r="IW35" i="4"/>
  <c r="IU207" i="4"/>
  <c r="CO233" i="4"/>
  <c r="FC227" i="2"/>
  <c r="IQ199" i="4"/>
  <c r="AU232" i="4"/>
  <c r="IS186" i="4"/>
  <c r="BA231" i="2"/>
  <c r="FD160" i="2"/>
  <c r="IQ104" i="4"/>
  <c r="FC178" i="2"/>
  <c r="I234" i="4"/>
  <c r="IP221" i="4"/>
  <c r="FB190" i="2"/>
  <c r="FB19" i="2"/>
  <c r="IP18" i="4"/>
  <c r="IR76" i="4"/>
  <c r="FA139" i="2"/>
  <c r="IW206" i="4"/>
  <c r="K232" i="2"/>
  <c r="AC232" i="2"/>
  <c r="IQ28" i="4"/>
  <c r="D230" i="2"/>
  <c r="IU180" i="4"/>
  <c r="HZ231" i="4"/>
  <c r="IW120" i="4"/>
  <c r="X234" i="4"/>
  <c r="T233" i="2"/>
  <c r="AI230" i="2"/>
  <c r="GP230" i="4"/>
  <c r="IU183" i="4"/>
  <c r="DI233" i="2"/>
  <c r="HB231" i="4"/>
  <c r="FA97" i="2"/>
  <c r="DX230" i="4"/>
  <c r="CR233" i="4"/>
  <c r="IS17" i="4"/>
  <c r="IS137" i="4"/>
  <c r="IU227" i="4"/>
  <c r="DQ234" i="4"/>
  <c r="GT232" i="4"/>
  <c r="IP158" i="4"/>
  <c r="AT230" i="2"/>
  <c r="HR234" i="4"/>
  <c r="BN234" i="2"/>
  <c r="FE182" i="2"/>
  <c r="CL233" i="2"/>
  <c r="IU189" i="4"/>
  <c r="IV167" i="4"/>
  <c r="IU216" i="4"/>
  <c r="CB231" i="2"/>
  <c r="IW199" i="4"/>
  <c r="AK233" i="4"/>
  <c r="IP77" i="4"/>
  <c r="FG234" i="4"/>
  <c r="DZ232" i="4"/>
  <c r="DN233" i="4"/>
  <c r="IW74" i="4"/>
  <c r="IQ44" i="4"/>
  <c r="IU56" i="4"/>
  <c r="FB52" i="2"/>
  <c r="IW186" i="4"/>
  <c r="IP111" i="4"/>
  <c r="IQ189" i="4"/>
  <c r="IU42" i="4"/>
  <c r="FB101" i="2"/>
  <c r="FC150" i="2"/>
  <c r="ED234" i="2"/>
  <c r="IR116" i="4"/>
  <c r="IV78" i="4"/>
  <c r="P234" i="2"/>
  <c r="FB82" i="2"/>
  <c r="IT74" i="4"/>
  <c r="IW179" i="4"/>
  <c r="GT234" i="4"/>
  <c r="ED232" i="2"/>
  <c r="FE178" i="2"/>
  <c r="IS85" i="4"/>
  <c r="F230" i="4"/>
  <c r="FC99" i="2"/>
  <c r="EN230" i="4"/>
  <c r="DP234" i="2"/>
  <c r="EJ230" i="4"/>
  <c r="CD231" i="4"/>
  <c r="GI234" i="4"/>
  <c r="FB37" i="2"/>
  <c r="IP195" i="4"/>
  <c r="IR226" i="4"/>
  <c r="FD70" i="2"/>
  <c r="FA111" i="2"/>
  <c r="AQ230" i="4"/>
  <c r="IQ164" i="4"/>
  <c r="IQ25" i="4"/>
  <c r="DF230" i="4"/>
  <c r="FD122" i="2"/>
  <c r="AO230" i="2"/>
  <c r="IP59" i="4"/>
  <c r="FB226" i="2"/>
  <c r="IP106" i="4"/>
  <c r="FF230" i="4"/>
  <c r="IW45" i="4"/>
  <c r="FB129" i="2"/>
  <c r="IU82" i="4"/>
  <c r="IQ109" i="4"/>
  <c r="DT231" i="4"/>
  <c r="AB230" i="4"/>
  <c r="FD11" i="2"/>
  <c r="AH233" i="4"/>
  <c r="CA232" i="4"/>
  <c r="EB234" i="4"/>
  <c r="IW24" i="4"/>
  <c r="W232" i="2"/>
  <c r="IS120" i="4"/>
  <c r="IS147" i="4"/>
  <c r="IU19" i="4"/>
  <c r="IS127" i="4"/>
  <c r="FC37" i="2"/>
  <c r="CD230" i="2"/>
  <c r="FD159" i="2"/>
  <c r="IT68" i="4"/>
  <c r="FA173" i="2"/>
  <c r="IP131" i="4"/>
  <c r="DX231" i="2"/>
  <c r="AB233" i="4"/>
  <c r="FA216" i="2"/>
  <c r="FA123" i="2"/>
  <c r="FC207" i="2"/>
  <c r="IR221" i="4"/>
  <c r="BI230" i="2"/>
  <c r="FE28" i="2"/>
  <c r="FD164" i="2"/>
  <c r="EN233" i="2"/>
  <c r="FS232" i="4"/>
  <c r="EW232" i="2"/>
  <c r="IQ150" i="4"/>
  <c r="IU62" i="4"/>
  <c r="CF231" i="4"/>
  <c r="IR135" i="4"/>
  <c r="IT10" i="4"/>
  <c r="IS91" i="4"/>
  <c r="IS212" i="4"/>
  <c r="IP12" i="4"/>
  <c r="IU93" i="4"/>
  <c r="IQ151" i="4"/>
  <c r="EM232" i="4"/>
  <c r="IP169" i="4"/>
  <c r="FD219" i="2"/>
  <c r="FE122" i="2"/>
  <c r="DA233" i="2"/>
  <c r="IU80" i="4"/>
  <c r="CI233" i="2"/>
  <c r="IT53" i="4"/>
  <c r="BC233" i="2"/>
  <c r="Q231" i="2"/>
  <c r="FD74" i="2"/>
  <c r="HM230" i="4"/>
  <c r="BY232" i="2"/>
  <c r="IR216" i="4"/>
  <c r="FE196" i="2"/>
  <c r="IR218" i="4"/>
  <c r="FA89" i="2"/>
  <c r="FD190" i="2"/>
  <c r="IU14" i="4"/>
  <c r="IT157" i="4"/>
  <c r="IG230" i="4"/>
  <c r="IV113" i="4"/>
  <c r="FC39" i="2"/>
  <c r="IW105" i="4"/>
  <c r="IT95" i="4"/>
  <c r="CP232" i="4"/>
  <c r="IS102" i="4"/>
  <c r="FA77" i="2"/>
  <c r="IS214" i="4"/>
  <c r="IS107" i="4"/>
  <c r="IU128" i="4"/>
  <c r="IU154" i="4"/>
  <c r="CA230" i="4"/>
  <c r="IS99" i="4"/>
  <c r="IV142" i="4"/>
  <c r="HW232" i="4"/>
  <c r="DW233" i="2"/>
  <c r="FC200" i="2"/>
  <c r="IQ155" i="4"/>
  <c r="IU84" i="4"/>
  <c r="CF234" i="2"/>
  <c r="FC62" i="2"/>
  <c r="Z234" i="4"/>
  <c r="I233" i="4"/>
  <c r="BA232" i="4"/>
  <c r="IV76" i="4"/>
  <c r="AO233" i="2"/>
  <c r="IU136" i="4"/>
  <c r="IT105" i="4"/>
  <c r="FE64" i="2"/>
  <c r="AR234" i="4"/>
  <c r="FD97" i="2"/>
  <c r="BE232" i="2"/>
  <c r="CQ230" i="4"/>
  <c r="FB113" i="2"/>
  <c r="IU100" i="4"/>
  <c r="BP232" i="2"/>
  <c r="IP45" i="4"/>
  <c r="IV109" i="4"/>
  <c r="CB232" i="2"/>
  <c r="IQ93" i="4"/>
  <c r="FG231" i="4"/>
  <c r="BS233" i="2"/>
  <c r="AF234" i="2"/>
  <c r="FB109" i="2"/>
  <c r="IP96" i="4"/>
  <c r="FA72" i="2"/>
  <c r="IU9" i="4"/>
  <c r="DS231" i="4"/>
  <c r="CC232" i="2"/>
  <c r="FA106" i="2"/>
  <c r="BA232" i="2"/>
  <c r="IN232" i="4"/>
  <c r="CO232" i="4"/>
  <c r="HL234" i="4"/>
  <c r="FE226" i="2"/>
  <c r="IU161" i="4"/>
  <c r="IT203" i="4"/>
  <c r="IW197" i="4"/>
  <c r="IV216" i="4"/>
  <c r="DT232" i="4"/>
  <c r="AB232" i="4"/>
  <c r="IR137" i="4"/>
  <c r="IV130" i="4"/>
  <c r="D232" i="4"/>
  <c r="DW232" i="4"/>
  <c r="IT213" i="4"/>
  <c r="EM234" i="4"/>
  <c r="IR39" i="4"/>
  <c r="BS234" i="2"/>
  <c r="DT233" i="4"/>
  <c r="FC43" i="2"/>
  <c r="FA140" i="2"/>
  <c r="IQ175" i="4"/>
  <c r="IR121" i="4"/>
  <c r="IR26" i="4"/>
  <c r="FB204" i="2"/>
  <c r="HG233" i="4"/>
  <c r="IQ61" i="4"/>
  <c r="CM233" i="2"/>
  <c r="EL232" i="4"/>
  <c r="FB43" i="2"/>
  <c r="GQ231" i="4"/>
  <c r="BV231" i="4"/>
  <c r="FC116" i="2"/>
  <c r="FD24" i="2"/>
  <c r="IP56" i="4"/>
  <c r="FE128" i="2"/>
  <c r="IU72" i="4"/>
  <c r="AX232" i="2"/>
  <c r="FE120" i="2"/>
  <c r="AM230" i="4"/>
  <c r="FB112" i="2"/>
  <c r="BZ233" i="2"/>
  <c r="CM230" i="4"/>
  <c r="IU192" i="4"/>
  <c r="FB128" i="2"/>
  <c r="IT116" i="4"/>
  <c r="IN230" i="4"/>
  <c r="FC194" i="2"/>
  <c r="N234" i="4"/>
  <c r="AK232" i="4"/>
  <c r="HC232" i="4"/>
  <c r="FJ230" i="4"/>
  <c r="FC82" i="2"/>
  <c r="AB231" i="2"/>
  <c r="AC231" i="2"/>
  <c r="X232" i="2"/>
  <c r="FA54" i="2"/>
  <c r="BF232" i="4"/>
  <c r="IR136" i="4"/>
  <c r="DC234" i="4"/>
  <c r="AS231" i="2"/>
  <c r="FE109" i="2"/>
  <c r="IT175" i="4"/>
  <c r="ES230" i="4"/>
  <c r="IP54" i="4"/>
  <c r="ET232" i="2"/>
  <c r="IV148" i="4"/>
  <c r="FB189" i="2"/>
  <c r="CZ234" i="2"/>
  <c r="FD182" i="2"/>
  <c r="BZ231" i="2"/>
  <c r="CV233" i="4"/>
  <c r="IR34" i="4"/>
  <c r="FC228" i="2"/>
  <c r="EA233" i="4"/>
  <c r="HB230" i="4"/>
  <c r="CM234" i="2"/>
  <c r="AF231" i="4"/>
  <c r="CZ231" i="4"/>
  <c r="EQ231" i="2"/>
  <c r="IT82" i="4"/>
  <c r="DU234" i="2"/>
  <c r="IW198" i="4"/>
  <c r="FD102" i="2"/>
  <c r="AX233" i="4"/>
  <c r="AX230" i="2"/>
  <c r="EW234" i="2"/>
  <c r="FC232" i="4"/>
  <c r="EX234" i="4"/>
  <c r="EJ233" i="2"/>
  <c r="FA16" i="2"/>
  <c r="GG231" i="4"/>
  <c r="HC234" i="4"/>
  <c r="IR196" i="4"/>
  <c r="EF231" i="4"/>
  <c r="DT234" i="4"/>
  <c r="CI233" i="4"/>
  <c r="FB118" i="2"/>
  <c r="IQ127" i="4"/>
  <c r="FC149" i="2"/>
  <c r="IU28" i="4"/>
  <c r="CF232" i="4"/>
  <c r="AU233" i="2"/>
  <c r="BC231" i="4"/>
  <c r="IQ34" i="4"/>
  <c r="EZ234" i="2"/>
  <c r="IS224" i="4"/>
  <c r="FD222" i="2"/>
  <c r="GO230" i="4"/>
  <c r="IW12" i="4"/>
  <c r="FA45" i="2"/>
  <c r="FC185" i="2"/>
  <c r="F234" i="2"/>
  <c r="BV234" i="4"/>
  <c r="CG232" i="2"/>
  <c r="DI234" i="2"/>
  <c r="IW79" i="4"/>
  <c r="R230" i="2"/>
  <c r="GB232" i="4"/>
  <c r="IV220" i="4"/>
  <c r="EY231" i="4"/>
  <c r="FC171" i="2"/>
  <c r="ET231" i="2"/>
  <c r="K231" i="4"/>
  <c r="AJ232" i="4"/>
  <c r="FC211" i="2"/>
  <c r="AY230" i="4"/>
  <c r="CP231" i="4"/>
  <c r="BQ231" i="2"/>
  <c r="EO233" i="4"/>
  <c r="GQ232" i="4"/>
  <c r="Y234" i="2"/>
  <c r="IU187" i="4"/>
  <c r="FE233" i="4"/>
  <c r="HO231" i="4"/>
  <c r="IV36" i="4"/>
  <c r="Z231" i="2"/>
  <c r="IT71" i="4"/>
  <c r="BE234" i="2"/>
  <c r="AI231" i="2"/>
  <c r="FB122" i="2"/>
  <c r="IW167" i="4"/>
  <c r="IV131" i="4"/>
  <c r="FB192" i="2"/>
  <c r="FA213" i="2"/>
  <c r="GV234" i="4"/>
  <c r="IU75" i="4"/>
  <c r="IR126" i="4"/>
  <c r="FK233" i="4"/>
  <c r="IW63" i="4"/>
  <c r="FE209" i="2"/>
  <c r="FB146" i="2"/>
  <c r="IQ83" i="4"/>
  <c r="FC153" i="2"/>
  <c r="CA234" i="4"/>
  <c r="IR202" i="4"/>
  <c r="IT88" i="4"/>
  <c r="IP79" i="4"/>
  <c r="BA233" i="4"/>
  <c r="FD156" i="2"/>
  <c r="IU112" i="4"/>
  <c r="IR150" i="4"/>
  <c r="CO230" i="2"/>
  <c r="CY231" i="2"/>
  <c r="IR75" i="4"/>
  <c r="BH232" i="4"/>
  <c r="HY231" i="4"/>
  <c r="FB105" i="2"/>
  <c r="AI232" i="2"/>
  <c r="IT77" i="4"/>
  <c r="IU179" i="4"/>
  <c r="IW75" i="4"/>
  <c r="IU156" i="4"/>
  <c r="BC230" i="2"/>
  <c r="CL232" i="2"/>
  <c r="FD96" i="2"/>
  <c r="IU26" i="4"/>
  <c r="ES233" i="4"/>
  <c r="DX232" i="4"/>
  <c r="DX233" i="2"/>
  <c r="IP215" i="4"/>
  <c r="FC10" i="2"/>
  <c r="IW122" i="4"/>
  <c r="ET230" i="4"/>
  <c r="BY231" i="2"/>
  <c r="IW191" i="4"/>
  <c r="FA204" i="2"/>
  <c r="IT27" i="4"/>
  <c r="IS83" i="4"/>
  <c r="CK233" i="4"/>
  <c r="EW230" i="4"/>
  <c r="IW128" i="4"/>
  <c r="FC205" i="2"/>
  <c r="EH233" i="2"/>
  <c r="FA68" i="2"/>
  <c r="BX231" i="2"/>
  <c r="ET232" i="4"/>
  <c r="IP134" i="4"/>
  <c r="FD178" i="2"/>
  <c r="IW195" i="4"/>
  <c r="FI234" i="4"/>
  <c r="IQ41" i="4"/>
  <c r="FB103" i="2"/>
  <c r="FB92" i="2"/>
  <c r="IW13" i="4"/>
  <c r="BJ230" i="2"/>
  <c r="DQ232" i="4"/>
  <c r="FB97" i="2"/>
  <c r="FC69" i="2"/>
  <c r="FB69" i="2"/>
  <c r="FA51" i="2"/>
  <c r="FC54" i="2"/>
  <c r="FE214" i="2"/>
  <c r="HQ231" i="4"/>
  <c r="IV126" i="4"/>
  <c r="GM233" i="4"/>
  <c r="CL234" i="2"/>
  <c r="IW108" i="4"/>
  <c r="FA25" i="2"/>
  <c r="IS30" i="4"/>
  <c r="IA232" i="4"/>
  <c r="BN230" i="4"/>
  <c r="HS233" i="4"/>
  <c r="I232" i="4"/>
  <c r="IT172" i="4"/>
  <c r="IS119" i="4"/>
  <c r="FA126" i="2"/>
  <c r="IW201" i="4"/>
  <c r="AB234" i="2"/>
  <c r="IP63" i="4"/>
  <c r="FB32" i="2"/>
  <c r="FB229" i="2"/>
  <c r="IT180" i="4"/>
  <c r="BL233" i="4"/>
  <c r="IV145" i="4"/>
  <c r="FE40" i="2"/>
  <c r="CY234" i="4"/>
  <c r="IS41" i="4"/>
  <c r="IU135" i="4"/>
  <c r="IS226" i="4"/>
  <c r="FD185" i="2"/>
  <c r="FB29" i="2"/>
  <c r="EI231" i="4"/>
  <c r="HF231" i="4"/>
  <c r="IV117" i="4"/>
  <c r="CJ231" i="2"/>
  <c r="FD63" i="2"/>
  <c r="HO232" i="4"/>
  <c r="HK230" i="4"/>
  <c r="IP46" i="4"/>
  <c r="CU234" i="4"/>
  <c r="FH232" i="4"/>
  <c r="IU138" i="4"/>
  <c r="DQ233" i="2"/>
  <c r="FD137" i="2"/>
  <c r="IH230" i="4"/>
  <c r="FB86" i="2"/>
  <c r="IW169" i="4"/>
  <c r="FB173" i="2"/>
  <c r="K232" i="4"/>
  <c r="IW36" i="4"/>
  <c r="CE234" i="2"/>
  <c r="AF231" i="2"/>
  <c r="DU234" i="4"/>
  <c r="FC59" i="2"/>
  <c r="L230" i="2"/>
  <c r="DO234" i="4"/>
  <c r="IW11" i="4"/>
  <c r="IU211" i="4"/>
  <c r="IP139" i="4"/>
  <c r="IP222" i="4"/>
  <c r="DE234" i="4"/>
  <c r="IU188" i="4"/>
  <c r="FE175" i="2"/>
  <c r="FC190" i="2"/>
  <c r="GP232" i="4"/>
  <c r="FA117" i="2"/>
  <c r="FA180" i="2"/>
  <c r="DK232" i="4"/>
  <c r="IV106" i="4"/>
  <c r="FA124" i="2"/>
  <c r="BV232" i="2"/>
  <c r="CP233" i="4"/>
  <c r="IQ35" i="4"/>
  <c r="S234" i="4"/>
  <c r="GJ234" i="4"/>
  <c r="IT215" i="4"/>
  <c r="DH231" i="4"/>
  <c r="FD13" i="2"/>
  <c r="EQ230" i="2"/>
  <c r="DS232" i="2"/>
  <c r="FD9" i="2"/>
  <c r="DS230" i="2"/>
  <c r="CQ233" i="4"/>
  <c r="EA231" i="2"/>
  <c r="FC139" i="2"/>
  <c r="EN231" i="4"/>
  <c r="DB233" i="4"/>
  <c r="FB219" i="2"/>
  <c r="AG232" i="2"/>
  <c r="FA55" i="2"/>
  <c r="ED232" i="4"/>
  <c r="IU209" i="4"/>
  <c r="FA143" i="2"/>
  <c r="IU12" i="4"/>
  <c r="IS194" i="4"/>
  <c r="BS232" i="2"/>
  <c r="IV61" i="4"/>
  <c r="FA46" i="2"/>
  <c r="FA128" i="2"/>
  <c r="FC48" i="2"/>
  <c r="I232" i="2"/>
  <c r="FA11" i="2"/>
  <c r="IV207" i="4"/>
  <c r="IV133" i="4"/>
  <c r="H233" i="2"/>
  <c r="IQ22" i="4"/>
  <c r="AD233" i="2"/>
  <c r="DI234" i="4"/>
  <c r="IR44" i="4"/>
  <c r="IV204" i="4"/>
  <c r="IU101" i="4"/>
  <c r="FE206" i="2"/>
  <c r="IQ130" i="4"/>
  <c r="HM231" i="4"/>
  <c r="FC218" i="2"/>
  <c r="FB139" i="2"/>
  <c r="FD90" i="2"/>
  <c r="AV231" i="4"/>
  <c r="HX230" i="4"/>
  <c r="CZ234" i="4"/>
  <c r="FB220" i="2"/>
  <c r="AO231" i="2"/>
  <c r="IQ38" i="4"/>
  <c r="IT158" i="4"/>
  <c r="IR210" i="4"/>
  <c r="P230" i="2"/>
  <c r="BI232" i="2"/>
  <c r="FD161" i="2"/>
  <c r="IQ97" i="4"/>
  <c r="FE29" i="2"/>
  <c r="GT230" i="4"/>
  <c r="CD234" i="2"/>
  <c r="DL231" i="2"/>
  <c r="IT228" i="4"/>
  <c r="FD129" i="2"/>
  <c r="ES232" i="2"/>
  <c r="EU231" i="4"/>
  <c r="FC36" i="2"/>
  <c r="IP152" i="4"/>
  <c r="IQ133" i="4"/>
  <c r="FB15" i="2"/>
  <c r="FB207" i="2"/>
  <c r="AH231" i="2"/>
  <c r="FD91" i="2"/>
  <c r="CU231" i="2"/>
  <c r="AN233" i="2"/>
  <c r="FA99" i="2"/>
  <c r="AY230" i="2"/>
  <c r="FC146" i="2"/>
  <c r="EF230" i="2"/>
  <c r="IV11" i="4"/>
  <c r="CU232" i="4"/>
  <c r="IP161" i="4"/>
  <c r="BW234" i="4"/>
  <c r="IT62" i="4"/>
  <c r="AF232" i="4"/>
  <c r="FA102" i="2"/>
  <c r="IP156" i="4"/>
  <c r="IS192" i="4"/>
  <c r="FE108" i="2"/>
  <c r="IU197" i="4"/>
  <c r="P232" i="2"/>
  <c r="IR29" i="4"/>
  <c r="FA177" i="2"/>
  <c r="FC44" i="2"/>
  <c r="IP127" i="4"/>
  <c r="FC162" i="2"/>
  <c r="AE232" i="2"/>
  <c r="FE232" i="4"/>
  <c r="IT41" i="4"/>
  <c r="IV158" i="4"/>
  <c r="IW110" i="4"/>
  <c r="IQ119" i="4"/>
  <c r="FC174" i="2"/>
  <c r="BD231" i="2"/>
  <c r="IT81" i="4"/>
  <c r="IR188" i="4"/>
  <c r="FB211" i="2"/>
  <c r="FD225" i="2"/>
  <c r="FB22" i="2"/>
  <c r="DA232" i="4"/>
  <c r="FA207" i="2"/>
  <c r="FB216" i="2"/>
  <c r="FC25" i="2"/>
  <c r="FY234" i="4"/>
  <c r="IR96" i="4"/>
  <c r="AY234" i="2"/>
  <c r="FD107" i="2"/>
  <c r="AQ232" i="2"/>
  <c r="IQ192" i="4"/>
  <c r="FC30" i="2"/>
  <c r="IR61" i="4"/>
  <c r="CT230" i="2"/>
  <c r="FD58" i="2"/>
  <c r="EM233" i="4"/>
  <c r="IQ117" i="4"/>
  <c r="IW219" i="4"/>
  <c r="IU164" i="4"/>
  <c r="HF230" i="4"/>
  <c r="FD14" i="2"/>
  <c r="FA232" i="4"/>
  <c r="DN233" i="2"/>
  <c r="DJ234" i="2"/>
  <c r="C233" i="4"/>
  <c r="FB56" i="2"/>
  <c r="BK231" i="2"/>
  <c r="IP129" i="4"/>
  <c r="IU222" i="4"/>
  <c r="IT66" i="4"/>
  <c r="GS234" i="4"/>
  <c r="CV232" i="4"/>
  <c r="IV94" i="4"/>
  <c r="EA230" i="4"/>
  <c r="GX230" i="4"/>
  <c r="CO231" i="4"/>
  <c r="IT184" i="4"/>
  <c r="IV179" i="4"/>
  <c r="IR169" i="4"/>
  <c r="IV195" i="4"/>
  <c r="EW231" i="2"/>
  <c r="IW100" i="4"/>
  <c r="IU159" i="4"/>
  <c r="IT44" i="4"/>
  <c r="IT129" i="4"/>
  <c r="IT91" i="4"/>
  <c r="DS230" i="4"/>
  <c r="EH234" i="2"/>
  <c r="BO234" i="2"/>
  <c r="IR161" i="4"/>
  <c r="FB45" i="2"/>
  <c r="GC230" i="4"/>
  <c r="IW101" i="4"/>
  <c r="BO230" i="2"/>
  <c r="IR165" i="4"/>
  <c r="IW156" i="4"/>
  <c r="EI234" i="4"/>
  <c r="B230" i="4"/>
  <c r="FB111" i="2"/>
  <c r="IS220" i="4"/>
  <c r="GQ230" i="4"/>
  <c r="FE89" i="2"/>
  <c r="IT90" i="4"/>
  <c r="F232" i="2"/>
  <c r="IS68" i="4"/>
  <c r="IT7" i="4"/>
  <c r="IW51" i="4"/>
  <c r="EK232" i="2"/>
  <c r="IW211" i="4"/>
  <c r="FA15" i="2"/>
  <c r="J231" i="4"/>
  <c r="IS27" i="4"/>
  <c r="IP226" i="4"/>
  <c r="IV214" i="4"/>
  <c r="FC33" i="2"/>
  <c r="HD231" i="4"/>
  <c r="DH231" i="2"/>
  <c r="IV23" i="4"/>
  <c r="FD208" i="2"/>
  <c r="FD224" i="2"/>
  <c r="O231" i="2"/>
  <c r="IP183" i="4"/>
  <c r="DG233" i="4"/>
  <c r="IP128" i="4"/>
  <c r="FD217" i="2"/>
  <c r="GK232" i="4"/>
  <c r="IP121" i="4"/>
  <c r="IU36" i="4"/>
  <c r="FE49" i="2"/>
  <c r="EJ232" i="2"/>
  <c r="FA194" i="2"/>
  <c r="IQ31" i="4"/>
  <c r="IU210" i="4"/>
  <c r="IW208" i="4"/>
  <c r="HA231" i="4"/>
  <c r="FE138" i="2"/>
  <c r="U234" i="4"/>
  <c r="FD210" i="2"/>
  <c r="IV209" i="4"/>
  <c r="CC233" i="4"/>
  <c r="S231" i="4"/>
  <c r="IQ138" i="4"/>
  <c r="DF230" i="2"/>
  <c r="HF234" i="4"/>
  <c r="FE217" i="2"/>
  <c r="EG231" i="2"/>
  <c r="IP34" i="4"/>
  <c r="FD39" i="2"/>
  <c r="DD234" i="2"/>
  <c r="IG231" i="4"/>
  <c r="CZ233" i="2"/>
  <c r="IP24" i="4"/>
  <c r="FE137" i="2"/>
  <c r="FA133" i="2"/>
  <c r="FW233" i="4"/>
  <c r="FD232" i="4"/>
  <c r="DA230" i="4"/>
  <c r="IU116" i="4"/>
  <c r="IH231" i="4"/>
  <c r="CN230" i="4"/>
  <c r="FD139" i="2"/>
  <c r="DL230" i="4"/>
  <c r="DP233" i="4"/>
  <c r="BN230" i="2"/>
  <c r="BL231" i="4"/>
  <c r="IQ13" i="4"/>
  <c r="IE232" i="4"/>
  <c r="GY231" i="4"/>
  <c r="FB225" i="2"/>
  <c r="EO232" i="2"/>
  <c r="HR230" i="4"/>
  <c r="IR17" i="4"/>
  <c r="HK231" i="4"/>
  <c r="DX230" i="2"/>
  <c r="FB117" i="2"/>
  <c r="FA93" i="2"/>
  <c r="FE8" i="2"/>
  <c r="FA94" i="2"/>
  <c r="FC84" i="2"/>
  <c r="GR233" i="4"/>
  <c r="FC195" i="2"/>
  <c r="CM232" i="4"/>
  <c r="EY230" i="4"/>
  <c r="IW214" i="4"/>
  <c r="IU86" i="4"/>
  <c r="IW56" i="4"/>
  <c r="IU213" i="4"/>
  <c r="P234" i="4"/>
  <c r="IQ171" i="4"/>
  <c r="IR95" i="4"/>
  <c r="IP40" i="4"/>
  <c r="V230" i="4"/>
  <c r="IP191" i="4"/>
  <c r="FC19" i="2"/>
  <c r="DY230" i="4"/>
  <c r="FD105" i="2"/>
  <c r="IS100" i="4"/>
  <c r="FD167" i="2"/>
  <c r="V234" i="4"/>
  <c r="FD227" i="2"/>
  <c r="IR187" i="4"/>
  <c r="AB231" i="4"/>
  <c r="IS47" i="4"/>
  <c r="AP230" i="2"/>
  <c r="BH231" i="2"/>
  <c r="HT234" i="4"/>
  <c r="V232" i="2"/>
  <c r="FB70" i="2"/>
  <c r="FQ233" i="4"/>
  <c r="FD213" i="2"/>
  <c r="FB199" i="2"/>
  <c r="FC45" i="2"/>
  <c r="AY233" i="4"/>
  <c r="FB202" i="2"/>
  <c r="IV135" i="4"/>
  <c r="IU77" i="4"/>
  <c r="FE110" i="2"/>
  <c r="EB232" i="2"/>
  <c r="M231" i="4"/>
  <c r="IU178" i="4"/>
  <c r="BT231" i="2"/>
  <c r="EU230" i="4"/>
  <c r="CC230" i="2"/>
  <c r="IF233" i="4"/>
  <c r="IQ7" i="4"/>
  <c r="FA17" i="2"/>
  <c r="IV97" i="4"/>
  <c r="GF232" i="4"/>
  <c r="IK234" i="4"/>
  <c r="IV62" i="4"/>
  <c r="HH231" i="4"/>
  <c r="IW133" i="4"/>
  <c r="FD25" i="2"/>
  <c r="BR233" i="4"/>
  <c r="IP8" i="4"/>
  <c r="AP232" i="2"/>
  <c r="FE31" i="2"/>
  <c r="IW17" i="4"/>
  <c r="BT232" i="2"/>
  <c r="IR68" i="4"/>
  <c r="IV217" i="4"/>
  <c r="BE231" i="2"/>
  <c r="DN231" i="4"/>
  <c r="W231" i="4"/>
  <c r="FD209" i="2"/>
  <c r="FD52" i="2"/>
  <c r="IP126" i="4"/>
  <c r="IS89" i="4"/>
  <c r="IP104" i="4"/>
  <c r="IP47" i="4"/>
  <c r="FZ232" i="4"/>
  <c r="IP119" i="4"/>
  <c r="AW234" i="2"/>
  <c r="FC172" i="2"/>
  <c r="FD181" i="2"/>
  <c r="IR184" i="4"/>
  <c r="AP233" i="2"/>
  <c r="IQ215" i="4"/>
  <c r="DP231" i="2"/>
  <c r="IS213" i="4"/>
  <c r="AJ233" i="2"/>
  <c r="FE222" i="2"/>
  <c r="BW233" i="2"/>
  <c r="FD76" i="2"/>
  <c r="IP26" i="4"/>
  <c r="IV74" i="4"/>
  <c r="FA105" i="2"/>
  <c r="CU231" i="4"/>
  <c r="CB233" i="2"/>
  <c r="FD221" i="2"/>
  <c r="CY234" i="2"/>
  <c r="FC111" i="2"/>
  <c r="CS233" i="2"/>
  <c r="E230" i="4"/>
  <c r="FE54" i="2"/>
  <c r="IU203" i="4"/>
  <c r="FA10" i="2"/>
  <c r="IU30" i="4"/>
  <c r="CS230" i="2"/>
  <c r="FA53" i="2"/>
  <c r="IQ163" i="4"/>
  <c r="BE233" i="2"/>
  <c r="FC223" i="2"/>
  <c r="IQ76" i="4"/>
  <c r="GU234" i="4"/>
  <c r="IT164" i="4"/>
  <c r="FC158" i="2"/>
  <c r="FA164" i="2"/>
  <c r="IC232" i="4"/>
  <c r="IQ39" i="4"/>
  <c r="GF233" i="4"/>
  <c r="CR230" i="4"/>
  <c r="HC233" i="4"/>
  <c r="FC29" i="2"/>
  <c r="CH230" i="4"/>
  <c r="CZ233" i="4"/>
  <c r="FE225" i="2"/>
  <c r="DR234" i="4"/>
  <c r="IL234" i="4"/>
  <c r="U234" i="2"/>
  <c r="IP209" i="4"/>
  <c r="FC34" i="2"/>
  <c r="BI230" i="4"/>
  <c r="FB58" i="2"/>
  <c r="IT15" i="4"/>
  <c r="IJ233" i="4"/>
  <c r="Z232" i="4"/>
  <c r="FI230" i="4"/>
  <c r="IP143" i="4"/>
  <c r="FP232" i="4"/>
  <c r="IV186" i="4"/>
  <c r="IR191" i="4"/>
  <c r="FB98" i="2"/>
  <c r="DE230" i="2"/>
  <c r="FC106" i="2"/>
  <c r="FB180" i="2"/>
  <c r="BL230" i="4"/>
  <c r="FA22" i="2"/>
  <c r="II233" i="4"/>
  <c r="AM232" i="4"/>
  <c r="EQ233" i="2"/>
  <c r="CB233" i="4"/>
  <c r="FC103" i="2"/>
  <c r="FB44" i="2"/>
  <c r="IT223" i="4"/>
  <c r="IT97" i="4"/>
  <c r="IP39" i="4"/>
  <c r="GD230" i="4"/>
  <c r="FB151" i="2"/>
  <c r="IR18" i="4"/>
  <c r="FC191" i="2"/>
  <c r="AT232" i="4"/>
  <c r="HH230" i="4"/>
  <c r="Z230" i="2"/>
  <c r="HN231" i="4"/>
  <c r="CH233" i="2"/>
  <c r="HV230" i="4"/>
  <c r="AC233" i="2"/>
  <c r="EY230" i="2"/>
  <c r="CE232" i="2"/>
  <c r="IU98" i="4"/>
  <c r="ET230" i="2"/>
  <c r="IS155" i="4"/>
  <c r="DI231" i="2"/>
  <c r="AT232" i="2"/>
  <c r="BP234" i="4"/>
  <c r="AI232" i="4"/>
  <c r="IP86" i="4"/>
  <c r="FA141" i="2"/>
  <c r="Y233" i="4"/>
  <c r="IQ110" i="4"/>
  <c r="IV55" i="4"/>
  <c r="EJ230" i="2"/>
  <c r="FB14" i="2"/>
  <c r="CQ233" i="2"/>
  <c r="BM230" i="2"/>
  <c r="DF232" i="2"/>
  <c r="DM233" i="4"/>
  <c r="ET234" i="4"/>
  <c r="IS73" i="4"/>
  <c r="FP230" i="4"/>
  <c r="EX232" i="4"/>
  <c r="AQ233" i="4"/>
  <c r="IP229" i="4"/>
  <c r="FM232" i="4"/>
  <c r="FS230" i="4"/>
  <c r="IU172" i="4"/>
  <c r="IP185" i="4"/>
  <c r="HK232" i="4"/>
  <c r="FC121" i="2"/>
  <c r="IR123" i="4"/>
  <c r="IQ87" i="4"/>
  <c r="IW19" i="4"/>
  <c r="IV188" i="4"/>
  <c r="DV234" i="2"/>
  <c r="CK232" i="2"/>
  <c r="HH232" i="4"/>
  <c r="HP230" i="4"/>
  <c r="BS230" i="2"/>
  <c r="IV67" i="4"/>
  <c r="FD65" i="2"/>
  <c r="IC234" i="4"/>
  <c r="IR92" i="4"/>
  <c r="FD59" i="2"/>
  <c r="AM234" i="4"/>
  <c r="IW134" i="4"/>
  <c r="BS233" i="4"/>
  <c r="IQ183" i="4"/>
  <c r="FE77" i="2"/>
  <c r="IJ234" i="4"/>
  <c r="AE234" i="2"/>
  <c r="IR224" i="4"/>
  <c r="FD218" i="2"/>
  <c r="AP234" i="4"/>
  <c r="FD66" i="2"/>
  <c r="EL231" i="2"/>
  <c r="GB233" i="4"/>
  <c r="DH232" i="2"/>
  <c r="AY231" i="2"/>
  <c r="IP180" i="4"/>
  <c r="FA145" i="2"/>
  <c r="BT234" i="4"/>
  <c r="DD233" i="4"/>
  <c r="FE153" i="2"/>
  <c r="FB71" i="2"/>
  <c r="IS48" i="4"/>
  <c r="EM230" i="2"/>
  <c r="BX230" i="2"/>
  <c r="IW68" i="4"/>
  <c r="IT51" i="4"/>
  <c r="IS134" i="4"/>
  <c r="BJ231" i="2"/>
  <c r="E233" i="2"/>
  <c r="FB187" i="2"/>
  <c r="IV180" i="4"/>
  <c r="FE149" i="2"/>
  <c r="IS191" i="4"/>
  <c r="IW119" i="4"/>
  <c r="EE234" i="2"/>
  <c r="GJ232" i="4"/>
  <c r="IV89" i="4"/>
  <c r="ID230" i="4"/>
  <c r="FE223" i="2"/>
  <c r="GQ233" i="4"/>
  <c r="AR231" i="2"/>
  <c r="EH232" i="2"/>
  <c r="IN231" i="4"/>
  <c r="EO231" i="2"/>
  <c r="IU223" i="4"/>
  <c r="DP232" i="2"/>
  <c r="IV218" i="4"/>
  <c r="GR230" i="4"/>
  <c r="IU168" i="4"/>
  <c r="IR41" i="4"/>
  <c r="IP101" i="4"/>
  <c r="IW117" i="4"/>
  <c r="FO232" i="4"/>
  <c r="IW33" i="4"/>
  <c r="IW225" i="4"/>
  <c r="IB234" i="4"/>
  <c r="EL234" i="4"/>
  <c r="FD118" i="2"/>
  <c r="IU151" i="4"/>
  <c r="IW121" i="4"/>
  <c r="IU45" i="4"/>
  <c r="IQ220" i="4"/>
  <c r="IW174" i="4"/>
  <c r="IW18" i="4"/>
  <c r="IR148" i="4"/>
  <c r="IR33" i="4"/>
  <c r="FA84" i="2"/>
  <c r="P233" i="2"/>
  <c r="CS234" i="2"/>
  <c r="CT232" i="2"/>
  <c r="IQ229" i="4"/>
  <c r="DI232" i="4"/>
  <c r="IQ186" i="4"/>
  <c r="FE151" i="2"/>
  <c r="CO233" i="2"/>
  <c r="FE219" i="2"/>
  <c r="DE233" i="4"/>
  <c r="FB162" i="2"/>
  <c r="IR212" i="4"/>
  <c r="GZ234" i="4"/>
  <c r="IW217" i="4"/>
  <c r="FB106" i="2"/>
  <c r="CO234" i="4"/>
  <c r="EX234" i="2"/>
  <c r="DM233" i="2"/>
  <c r="IS50" i="4"/>
  <c r="IG233" i="4"/>
  <c r="FA144" i="2"/>
  <c r="FA63" i="2"/>
  <c r="AU230" i="4"/>
  <c r="IR193" i="4"/>
  <c r="FB28" i="2"/>
  <c r="FB38" i="2"/>
  <c r="IQ204" i="4"/>
  <c r="DB231" i="2"/>
  <c r="IP116" i="4"/>
  <c r="GN234" i="4"/>
  <c r="FC145" i="2"/>
  <c r="IP170" i="4"/>
  <c r="HM233" i="4"/>
  <c r="CE231" i="4"/>
  <c r="HD230" i="4"/>
  <c r="IQ179" i="4"/>
  <c r="GH230" i="4"/>
  <c r="HE230" i="4"/>
  <c r="CY232" i="4"/>
  <c r="FE156" i="2"/>
  <c r="IV213" i="4"/>
  <c r="FD187" i="2"/>
  <c r="IQ144" i="4"/>
  <c r="FE134" i="2"/>
  <c r="IT35" i="4"/>
  <c r="EV233" i="2"/>
  <c r="DP231" i="4"/>
  <c r="IR128" i="4"/>
  <c r="FW231" i="4"/>
  <c r="HL230" i="4"/>
  <c r="DD234" i="4"/>
  <c r="AY234" i="4"/>
  <c r="CX233" i="4"/>
  <c r="IQ145" i="4"/>
  <c r="IT94" i="4"/>
  <c r="X230" i="4"/>
  <c r="IQ74" i="4"/>
  <c r="DV231" i="2"/>
  <c r="IW34" i="4"/>
  <c r="ID232" i="4"/>
  <c r="FB93" i="2"/>
  <c r="FC58" i="2"/>
  <c r="IS206" i="4"/>
  <c r="IR52" i="4"/>
  <c r="FA195" i="2"/>
  <c r="FE87" i="2"/>
  <c r="DR233" i="2"/>
  <c r="BP230" i="2"/>
  <c r="HM232" i="4"/>
  <c r="FE213" i="2"/>
  <c r="FC35" i="2"/>
  <c r="IV201" i="4"/>
  <c r="DR232" i="2"/>
  <c r="EE230" i="4"/>
  <c r="FD46" i="2"/>
  <c r="IV100" i="4"/>
  <c r="AG233" i="4"/>
  <c r="AQ234" i="4"/>
  <c r="BY232" i="4"/>
  <c r="IS9" i="4"/>
  <c r="IQ196" i="4"/>
  <c r="AD233" i="4"/>
  <c r="IR164" i="4"/>
  <c r="IW71" i="4"/>
  <c r="IQ56" i="4"/>
  <c r="IV85" i="4"/>
  <c r="BQ234" i="2"/>
  <c r="AS233" i="2"/>
  <c r="IT177" i="4"/>
  <c r="CE231" i="2"/>
  <c r="EU231" i="2"/>
  <c r="IS97" i="4"/>
  <c r="IU145" i="4"/>
  <c r="IV45" i="4"/>
  <c r="AH234" i="4"/>
  <c r="IQ30" i="4"/>
  <c r="BF232" i="2"/>
  <c r="IQ95" i="4"/>
  <c r="IT168" i="4"/>
  <c r="BF234" i="2"/>
  <c r="CW232" i="4"/>
  <c r="IQ212" i="4"/>
  <c r="FE188" i="2"/>
  <c r="IS158" i="4"/>
  <c r="DR230" i="2"/>
  <c r="BP231" i="4"/>
  <c r="IS92" i="4"/>
  <c r="DW234" i="2"/>
  <c r="IP177" i="4"/>
  <c r="AS230" i="2"/>
  <c r="IV129" i="4"/>
  <c r="IV96" i="4"/>
  <c r="IW99" i="4"/>
  <c r="DC231" i="2"/>
  <c r="IV138" i="4"/>
  <c r="FE171" i="2"/>
  <c r="IV123" i="4"/>
  <c r="FD27" i="2"/>
  <c r="FE210" i="2"/>
  <c r="BU234" i="2"/>
  <c r="IT47" i="4"/>
  <c r="IT210" i="4"/>
  <c r="IW210" i="4"/>
  <c r="FA13" i="2"/>
  <c r="BF230" i="2"/>
  <c r="IW22" i="4"/>
  <c r="FB78" i="2"/>
  <c r="IR19" i="4"/>
  <c r="AG234" i="4"/>
  <c r="FD114" i="2"/>
  <c r="V230" i="2"/>
  <c r="GH233" i="4"/>
  <c r="FB85" i="2"/>
  <c r="ID233" i="4"/>
  <c r="IR114" i="4"/>
  <c r="FA88" i="2"/>
  <c r="IU153" i="4"/>
  <c r="IV91" i="4"/>
  <c r="EE232" i="2"/>
  <c r="CF231" i="2"/>
  <c r="IP108" i="4"/>
  <c r="IU7" i="4"/>
  <c r="EK231" i="2"/>
  <c r="FB47" i="2"/>
  <c r="CC231" i="2"/>
  <c r="DM234" i="2"/>
  <c r="FB186" i="2"/>
  <c r="IQ210" i="4"/>
  <c r="EJ231" i="4"/>
  <c r="FA215" i="2"/>
  <c r="AN230" i="2"/>
  <c r="FE86" i="2"/>
  <c r="FC170" i="2"/>
  <c r="IQ48" i="4"/>
  <c r="EW234" i="4"/>
  <c r="FC63" i="2"/>
  <c r="CS231" i="4"/>
  <c r="FC221" i="2"/>
  <c r="IR166" i="4"/>
  <c r="IR151" i="4"/>
  <c r="BG230" i="2"/>
  <c r="IW222" i="4"/>
  <c r="CK234" i="2"/>
  <c r="AT231" i="4"/>
  <c r="IQ88" i="4"/>
  <c r="IP84" i="4"/>
  <c r="IT24" i="4"/>
  <c r="DC230" i="4"/>
  <c r="FD43" i="2"/>
  <c r="IT176" i="4"/>
  <c r="IW171" i="4"/>
  <c r="IS150" i="4"/>
  <c r="BN231" i="4"/>
  <c r="IW47" i="4"/>
  <c r="IT121" i="4"/>
  <c r="IV181" i="4"/>
  <c r="FA169" i="2"/>
  <c r="FA138" i="2"/>
  <c r="EN231" i="2"/>
  <c r="IP194" i="4"/>
  <c r="IU221" i="4"/>
  <c r="N230" i="2"/>
  <c r="FA226" i="2"/>
  <c r="DV231" i="4"/>
  <c r="AX234" i="4"/>
  <c r="CT234" i="2"/>
  <c r="BU233" i="2"/>
  <c r="BB232" i="4"/>
  <c r="FC107" i="2"/>
  <c r="DY230" i="2"/>
  <c r="FE176" i="2"/>
  <c r="CA231" i="2"/>
  <c r="IS148" i="4"/>
  <c r="DH233" i="2"/>
  <c r="CE233" i="4"/>
  <c r="DX234" i="2"/>
  <c r="O234" i="2"/>
  <c r="IQ132" i="4"/>
  <c r="IQ59" i="4"/>
  <c r="FE14" i="2"/>
  <c r="IS15" i="4"/>
  <c r="IP188" i="4"/>
  <c r="FA175" i="2"/>
  <c r="GU232" i="4"/>
  <c r="FB74" i="2"/>
  <c r="FC41" i="2"/>
  <c r="IP178" i="4"/>
  <c r="IT208" i="4"/>
  <c r="IU122" i="4"/>
  <c r="IQ153" i="4"/>
  <c r="FA188" i="2"/>
  <c r="IS183" i="4"/>
  <c r="FA82" i="2"/>
  <c r="FD127" i="2"/>
  <c r="IP142" i="4"/>
  <c r="IP33" i="4"/>
  <c r="FE79" i="2"/>
  <c r="FD21" i="2"/>
  <c r="S230" i="2"/>
  <c r="CD233" i="4"/>
  <c r="DL233" i="4"/>
  <c r="EQ234" i="4"/>
  <c r="IV92" i="4"/>
  <c r="FE82" i="2"/>
  <c r="FE192" i="2"/>
  <c r="EK233" i="2"/>
  <c r="IR122" i="4"/>
  <c r="HA230" i="4"/>
  <c r="IT150" i="4"/>
  <c r="GC231" i="4"/>
  <c r="IT75" i="4"/>
  <c r="IT165" i="4"/>
  <c r="Y230" i="4"/>
  <c r="IV31" i="4"/>
  <c r="CC233" i="2"/>
  <c r="IR22" i="4"/>
  <c r="IU76" i="4"/>
  <c r="FB228" i="2"/>
  <c r="FE43" i="2"/>
  <c r="FH231" i="4"/>
  <c r="IP28" i="4"/>
  <c r="DJ230" i="2"/>
  <c r="HV234" i="4"/>
  <c r="FB195" i="2"/>
  <c r="DV233" i="2"/>
  <c r="IT133" i="4"/>
  <c r="L231" i="2"/>
  <c r="FC119" i="2"/>
  <c r="V231" i="2"/>
  <c r="IW38" i="4"/>
  <c r="IL233" i="4"/>
  <c r="IQ122" i="4"/>
  <c r="AJ231" i="2"/>
  <c r="IQ157" i="4"/>
  <c r="IU228" i="4"/>
  <c r="IV196" i="4"/>
  <c r="K233" i="4"/>
  <c r="DE231" i="2"/>
  <c r="BY233" i="4"/>
  <c r="BU231" i="2"/>
  <c r="IR35" i="4"/>
  <c r="FA85" i="2"/>
  <c r="IV9" i="4"/>
  <c r="IS178" i="4"/>
  <c r="FE194" i="2"/>
  <c r="IV192" i="4"/>
  <c r="C232" i="2"/>
  <c r="IU61" i="4"/>
  <c r="IR139" i="4"/>
  <c r="FA91" i="2"/>
  <c r="IU133" i="4"/>
  <c r="FE143" i="2"/>
  <c r="CI230" i="4"/>
  <c r="IP48" i="4"/>
  <c r="FU230" i="4"/>
  <c r="EK233" i="4"/>
  <c r="HA233" i="4"/>
  <c r="DR230" i="4"/>
  <c r="EZ232" i="2"/>
  <c r="BE233" i="4"/>
  <c r="DX234" i="4"/>
  <c r="ET231" i="4"/>
  <c r="FC169" i="2"/>
  <c r="FA210" i="2"/>
  <c r="IQ26" i="4"/>
  <c r="EN233" i="4"/>
  <c r="ID234" i="4"/>
  <c r="IT221" i="4"/>
  <c r="IR15" i="4"/>
  <c r="IS179" i="4"/>
  <c r="DR231" i="4"/>
  <c r="FA206" i="2"/>
  <c r="FA121" i="2"/>
  <c r="BI232" i="4"/>
  <c r="DD231" i="4"/>
  <c r="BK230" i="2"/>
  <c r="EU234" i="2"/>
  <c r="IQ58" i="4"/>
  <c r="HI234" i="4"/>
  <c r="C230" i="4"/>
  <c r="FA74" i="2"/>
  <c r="IB231" i="4"/>
  <c r="IO231" i="4"/>
  <c r="IU91" i="4"/>
  <c r="IH233" i="4"/>
  <c r="IW127" i="4"/>
  <c r="CH230" i="2"/>
  <c r="DL234" i="4"/>
  <c r="DM230" i="4"/>
  <c r="B233" i="4"/>
  <c r="IU94" i="4"/>
  <c r="FC28" i="2"/>
  <c r="IS71" i="4"/>
  <c r="IW104" i="4"/>
  <c r="FA96" i="2"/>
  <c r="IJ232" i="4"/>
  <c r="EK230" i="4"/>
  <c r="FR230" i="4"/>
  <c r="IP217" i="4"/>
  <c r="DB232" i="2"/>
  <c r="DP232" i="4"/>
  <c r="FB99" i="2"/>
  <c r="CJ233" i="4"/>
  <c r="N234" i="2"/>
  <c r="IR42" i="4"/>
  <c r="CE234" i="4"/>
  <c r="IV211" i="4"/>
  <c r="IQ73" i="4"/>
  <c r="IR132" i="4"/>
  <c r="IU15" i="4"/>
  <c r="E232" i="2"/>
  <c r="DP230" i="2"/>
  <c r="FD207" i="2"/>
  <c r="BM234" i="4"/>
  <c r="IW87" i="4"/>
  <c r="DN234" i="4"/>
  <c r="FA110" i="2"/>
  <c r="FA7" i="2"/>
  <c r="FE94" i="2"/>
  <c r="GX232" i="4"/>
  <c r="CJ232" i="4"/>
  <c r="CC231" i="4"/>
  <c r="BM233" i="4"/>
  <c r="C232" i="4"/>
  <c r="IV215" i="4"/>
  <c r="IR227" i="4"/>
  <c r="IW39" i="4"/>
  <c r="IW227" i="4"/>
  <c r="FQ232" i="4"/>
  <c r="BZ233" i="4"/>
  <c r="IM230" i="4"/>
  <c r="IS66" i="4"/>
  <c r="EQ234" i="2"/>
  <c r="HO234" i="4"/>
  <c r="FD61" i="2"/>
  <c r="FA185" i="2"/>
  <c r="FD121" i="2"/>
  <c r="IV143" i="4"/>
  <c r="FC97" i="2"/>
  <c r="AV233" i="2"/>
  <c r="IV163" i="4"/>
  <c r="IV21" i="4"/>
  <c r="CW231" i="2"/>
  <c r="IS22" i="4"/>
  <c r="IQ211" i="4"/>
  <c r="IW90" i="4"/>
  <c r="DM230" i="2"/>
  <c r="IP51" i="4"/>
  <c r="IR147" i="4"/>
  <c r="L230" i="4"/>
  <c r="IT101" i="4"/>
  <c r="DO231" i="2"/>
  <c r="BT230" i="4"/>
  <c r="EM231" i="2"/>
  <c r="IW138" i="4"/>
  <c r="HE234" i="4"/>
  <c r="IP196" i="4"/>
  <c r="FE57" i="2"/>
  <c r="IV194" i="4"/>
  <c r="IW103" i="4"/>
  <c r="FF233" i="4"/>
  <c r="BG232" i="2"/>
  <c r="FE179" i="2"/>
  <c r="FW234" i="4"/>
  <c r="DY233" i="2"/>
  <c r="CS232" i="2"/>
  <c r="AK232" i="2"/>
  <c r="IS108" i="4"/>
  <c r="FD112" i="2"/>
  <c r="IP94" i="4"/>
  <c r="DU231" i="2"/>
  <c r="FE177" i="2"/>
  <c r="IU125" i="4"/>
  <c r="IS130" i="4"/>
  <c r="FD195" i="2"/>
  <c r="IV17" i="4"/>
  <c r="FX233" i="4"/>
  <c r="DX231" i="4"/>
  <c r="IQ24" i="4"/>
  <c r="FH234" i="4"/>
  <c r="AQ231" i="4"/>
  <c r="IW151" i="4"/>
  <c r="IP118" i="4"/>
  <c r="IS37" i="4"/>
  <c r="CK230" i="2"/>
  <c r="FC192" i="2"/>
  <c r="FE229" i="2"/>
  <c r="HU231" i="4"/>
  <c r="EF233" i="2"/>
  <c r="IU104" i="4"/>
  <c r="DR231" i="2"/>
  <c r="FE140" i="2"/>
  <c r="AC232" i="4"/>
  <c r="IU195" i="4"/>
  <c r="DQ230" i="2"/>
  <c r="IV193" i="4"/>
  <c r="HL232" i="4"/>
  <c r="FD32" i="2"/>
  <c r="EY233" i="2"/>
  <c r="AV234" i="2"/>
  <c r="FV231" i="4"/>
  <c r="IR23" i="4"/>
  <c r="IW81" i="4"/>
  <c r="EG231" i="4"/>
  <c r="BD230" i="4"/>
  <c r="AP231" i="4"/>
  <c r="BY230" i="2"/>
  <c r="IU109" i="4"/>
  <c r="HT233" i="4"/>
  <c r="IQ101" i="4"/>
  <c r="IS181" i="4"/>
  <c r="FV232" i="4"/>
  <c r="ES234" i="2"/>
  <c r="HJ231" i="4"/>
  <c r="FA75" i="2"/>
  <c r="IS151" i="4"/>
  <c r="ET233" i="2"/>
  <c r="BU230" i="2"/>
  <c r="BO232" i="2"/>
  <c r="FB76" i="2"/>
  <c r="FI233" i="4"/>
  <c r="U230" i="2"/>
  <c r="FD89" i="2"/>
  <c r="IW95" i="4"/>
  <c r="FY230" i="4"/>
  <c r="DE232" i="2"/>
  <c r="CD230" i="4"/>
  <c r="AK230" i="2"/>
  <c r="EM230" i="4"/>
  <c r="IU126" i="4"/>
  <c r="HO230" i="4"/>
  <c r="IT183" i="4"/>
  <c r="FE91" i="2"/>
  <c r="IV225" i="4"/>
  <c r="IW86" i="4"/>
  <c r="FD173" i="2"/>
  <c r="IS125" i="4"/>
  <c r="FA62" i="2"/>
  <c r="AK233" i="2"/>
  <c r="FA181" i="2"/>
  <c r="AZ234" i="2"/>
  <c r="CN231" i="4"/>
  <c r="FD95" i="2"/>
  <c r="IT120" i="4"/>
  <c r="EX233" i="2"/>
  <c r="CR231" i="2"/>
  <c r="CA233" i="2"/>
  <c r="AF233" i="4"/>
  <c r="FC92" i="2"/>
  <c r="IQ91" i="4"/>
  <c r="DR233" i="4"/>
  <c r="EX231" i="2"/>
  <c r="BP233" i="2"/>
  <c r="IQ9" i="4"/>
  <c r="IU184" i="4"/>
  <c r="FA116" i="2"/>
  <c r="DQ230" i="4"/>
  <c r="FA33" i="2"/>
  <c r="D233" i="2"/>
  <c r="CR230" i="2"/>
  <c r="FC95" i="2"/>
  <c r="DY234" i="4"/>
  <c r="IV114" i="4"/>
  <c r="IP75" i="4"/>
  <c r="DI232" i="2"/>
  <c r="IT178" i="4"/>
  <c r="HN230" i="4"/>
  <c r="IW154" i="4"/>
  <c r="IV184" i="4"/>
  <c r="GJ231" i="4"/>
  <c r="FA203" i="2"/>
  <c r="IR81" i="4"/>
  <c r="EI232" i="4"/>
  <c r="FA190" i="2"/>
  <c r="FC86" i="2"/>
  <c r="IW54" i="4"/>
  <c r="IP186" i="4"/>
  <c r="FB214" i="2"/>
  <c r="IS126" i="4"/>
  <c r="FC148" i="2"/>
  <c r="IS225" i="4"/>
  <c r="FD211" i="2"/>
  <c r="FD177" i="2"/>
  <c r="IV35" i="4"/>
  <c r="CO231" i="2"/>
  <c r="IS133" i="4"/>
  <c r="CK231" i="2"/>
  <c r="IW70" i="4"/>
  <c r="DB234" i="4"/>
  <c r="GK231" i="4"/>
  <c r="IU177" i="4"/>
  <c r="IV144" i="4"/>
  <c r="GD234" i="4"/>
  <c r="CA232" i="2"/>
  <c r="FC38" i="2"/>
  <c r="EP230" i="2"/>
  <c r="FD198" i="2"/>
  <c r="DK230" i="2"/>
  <c r="BP233" i="4"/>
  <c r="AS233" i="4"/>
  <c r="IU157" i="4"/>
  <c r="IW192" i="4"/>
  <c r="FM233" i="4"/>
  <c r="FE184" i="2"/>
  <c r="CR232" i="4"/>
  <c r="IW92" i="4"/>
  <c r="ER233" i="2"/>
  <c r="ES230" i="2"/>
  <c r="EO234" i="4"/>
  <c r="IR192" i="4"/>
  <c r="FE172" i="2"/>
  <c r="CK232" i="4"/>
  <c r="IV224" i="4"/>
  <c r="BN232" i="2"/>
  <c r="AJ230" i="2"/>
  <c r="FC90" i="2"/>
  <c r="FE62" i="2"/>
  <c r="IT125" i="4"/>
  <c r="FC197" i="2"/>
  <c r="IW40" i="4"/>
  <c r="IK230" i="4"/>
  <c r="CQ232" i="4"/>
  <c r="IS13" i="4"/>
  <c r="FV230" i="4"/>
  <c r="FD231" i="4"/>
  <c r="FE161" i="2"/>
  <c r="FC182" i="2"/>
  <c r="EP233" i="2"/>
  <c r="CV230" i="4"/>
  <c r="FC233" i="4"/>
  <c r="FB234" i="4"/>
  <c r="IS198" i="4"/>
  <c r="HE233" i="4"/>
  <c r="IR36" i="4"/>
  <c r="BM230" i="4"/>
  <c r="FE41" i="2"/>
  <c r="IP199" i="4"/>
  <c r="ER232" i="2"/>
  <c r="BJ233" i="4"/>
  <c r="IW53" i="4"/>
  <c r="IS201" i="4"/>
  <c r="BE232" i="4"/>
  <c r="AM233" i="4"/>
  <c r="IW144" i="4"/>
  <c r="IV87" i="4"/>
  <c r="EY233" i="4"/>
  <c r="GR234" i="4"/>
  <c r="FB124" i="2"/>
  <c r="IU74" i="4"/>
  <c r="IR59" i="4"/>
  <c r="AL233" i="2"/>
  <c r="O233" i="2"/>
  <c r="EC234" i="2"/>
  <c r="HC230" i="4"/>
  <c r="CG233" i="2"/>
  <c r="FE124" i="2"/>
  <c r="IW116" i="4"/>
  <c r="DK233" i="2"/>
  <c r="DL233" i="2"/>
  <c r="FB144" i="2"/>
  <c r="BR234" i="2"/>
  <c r="EA234" i="2"/>
  <c r="FE186" i="2"/>
  <c r="BO231" i="2"/>
  <c r="IP31" i="4"/>
  <c r="FF234" i="4"/>
  <c r="BB232" i="2"/>
  <c r="IC233" i="4"/>
  <c r="FA81" i="2"/>
  <c r="FB178" i="2"/>
  <c r="O230" i="4"/>
  <c r="FM231" i="4"/>
  <c r="IR200" i="4"/>
  <c r="GG234" i="4"/>
  <c r="IQ135" i="4"/>
  <c r="H234" i="2"/>
  <c r="IU66" i="4"/>
  <c r="IV176" i="4"/>
  <c r="FC155" i="2"/>
  <c r="IS90" i="4"/>
  <c r="FD67" i="2"/>
  <c r="II234" i="4"/>
  <c r="I231" i="4"/>
  <c r="BW232" i="4"/>
  <c r="BT234" i="2"/>
  <c r="FE197" i="2"/>
  <c r="FB191" i="2"/>
  <c r="BZ231" i="4"/>
  <c r="EX233" i="4"/>
  <c r="ER233" i="4"/>
  <c r="FB110" i="2"/>
  <c r="BA231" i="4"/>
  <c r="FB174" i="2"/>
  <c r="HV232" i="4"/>
  <c r="IV112" i="4"/>
  <c r="GL230" i="4"/>
  <c r="FA233" i="4"/>
  <c r="EI233" i="2"/>
  <c r="IQ154" i="4"/>
  <c r="DA230" i="2"/>
  <c r="IT59" i="4"/>
  <c r="FE212" i="2"/>
  <c r="IW196" i="4"/>
  <c r="IP13" i="4"/>
  <c r="DQ234" i="2"/>
  <c r="IU205" i="4"/>
  <c r="IR89" i="4"/>
  <c r="GJ230" i="4"/>
  <c r="CZ232" i="2"/>
  <c r="CW233" i="2"/>
  <c r="EO234" i="2"/>
  <c r="IU219" i="4"/>
  <c r="FA35" i="2"/>
  <c r="FE104" i="2"/>
  <c r="DA231" i="4"/>
  <c r="BV230" i="2"/>
  <c r="IS32" i="4"/>
  <c r="W233" i="4"/>
  <c r="O232" i="2"/>
  <c r="DQ233" i="4"/>
  <c r="IP193" i="4"/>
  <c r="IS35" i="4"/>
  <c r="FB233" i="4"/>
  <c r="FB83" i="2"/>
  <c r="FE17" i="2"/>
  <c r="BY230" i="4"/>
  <c r="IU186" i="4"/>
  <c r="IR179" i="4"/>
  <c r="CZ230" i="4"/>
  <c r="IQ156" i="4"/>
  <c r="DZ233" i="4"/>
  <c r="FE187" i="2"/>
  <c r="DP230" i="4"/>
  <c r="FE100" i="2"/>
  <c r="IS112" i="4"/>
  <c r="IQ77" i="4"/>
  <c r="CL230" i="2"/>
  <c r="HG234" i="4"/>
  <c r="IR27" i="4"/>
  <c r="IV157" i="4"/>
  <c r="IQ203" i="4"/>
  <c r="IE234" i="4"/>
  <c r="AQ233" i="2"/>
  <c r="EX230" i="2"/>
  <c r="FN233" i="4"/>
  <c r="EW232" i="4"/>
  <c r="IV178" i="4"/>
  <c r="HW230" i="4"/>
  <c r="IR195" i="4"/>
  <c r="IS33" i="4"/>
  <c r="IS51" i="4"/>
  <c r="CN233" i="2"/>
  <c r="IP151" i="4"/>
  <c r="IT218" i="4"/>
  <c r="IV14" i="4"/>
  <c r="EA234" i="4"/>
  <c r="AD232" i="4"/>
  <c r="IR129" i="4"/>
  <c r="GZ231" i="4"/>
  <c r="IV199" i="4"/>
  <c r="IP103" i="4"/>
  <c r="GY232" i="4"/>
  <c r="IS12" i="4"/>
  <c r="CM232" i="2"/>
  <c r="FE36" i="2"/>
  <c r="K233" i="2"/>
  <c r="CG231" i="4"/>
  <c r="CW231" i="4"/>
  <c r="FA168" i="2"/>
  <c r="EC230" i="2"/>
  <c r="ES231" i="2"/>
  <c r="AV233" i="4"/>
  <c r="J232" i="2"/>
  <c r="IR213" i="4"/>
  <c r="HT231" i="4"/>
  <c r="IQ29" i="4"/>
  <c r="IU194" i="4"/>
  <c r="FB13" i="2"/>
  <c r="GL234" i="4"/>
  <c r="IS207" i="4"/>
  <c r="HK234" i="4"/>
  <c r="FD93" i="2"/>
  <c r="FC132" i="2"/>
  <c r="IP89" i="4"/>
  <c r="IT192" i="4"/>
  <c r="DI230" i="2"/>
  <c r="FE65" i="2"/>
  <c r="IS138" i="4"/>
  <c r="IT162" i="4"/>
  <c r="EP234" i="4"/>
  <c r="IT229" i="4"/>
  <c r="IR186" i="4"/>
  <c r="O232" i="4"/>
  <c r="IU35" i="4"/>
  <c r="BA230" i="2"/>
  <c r="DW230" i="4"/>
  <c r="IU120" i="4"/>
  <c r="CI234" i="4"/>
  <c r="BF231" i="4"/>
  <c r="FA66" i="2"/>
  <c r="GH234" i="4"/>
  <c r="FC129" i="2"/>
  <c r="EW230" i="2"/>
  <c r="FD212" i="2"/>
  <c r="BS231" i="2"/>
  <c r="IT43" i="4"/>
  <c r="T232" i="4"/>
  <c r="HC231" i="4"/>
  <c r="CA231" i="4"/>
  <c r="CO230" i="4"/>
  <c r="IT69" i="4"/>
  <c r="BX233" i="4"/>
  <c r="DF234" i="2"/>
  <c r="CB230" i="2"/>
  <c r="DY232" i="4"/>
  <c r="DG233" i="2"/>
  <c r="IW16" i="4"/>
  <c r="GE231" i="4"/>
  <c r="FX231" i="4"/>
  <c r="HQ230" i="4"/>
  <c r="IV177" i="4"/>
  <c r="FB90" i="2"/>
  <c r="FB26" i="2"/>
  <c r="EI231" i="2"/>
  <c r="IV10" i="4"/>
  <c r="IV52" i="4"/>
  <c r="IW213" i="4"/>
  <c r="DN231" i="2"/>
  <c r="FA151" i="2"/>
  <c r="AL232" i="4"/>
  <c r="Z232" i="2"/>
  <c r="AV230" i="2"/>
  <c r="FE181" i="2"/>
  <c r="FD130" i="2"/>
  <c r="DX232" i="2"/>
  <c r="EY232" i="2"/>
  <c r="IW164" i="4"/>
  <c r="IV197" i="4"/>
  <c r="K231" i="2"/>
  <c r="FD147" i="2"/>
  <c r="FZ230" i="4"/>
  <c r="AW232" i="4"/>
  <c r="IQ193" i="4"/>
  <c r="FB150" i="2"/>
  <c r="FA178" i="2"/>
  <c r="AX232" i="4"/>
  <c r="IV79" i="4"/>
  <c r="FD133" i="2"/>
  <c r="FD45" i="2"/>
  <c r="II231" i="4"/>
  <c r="X231" i="4"/>
  <c r="CF234" i="4"/>
  <c r="IR168" i="4"/>
  <c r="DL232" i="2"/>
  <c r="FZ233" i="4"/>
  <c r="IU41" i="4"/>
  <c r="HH234" i="4"/>
  <c r="CE232" i="4"/>
  <c r="AA230" i="2"/>
  <c r="IP213" i="4"/>
  <c r="IF231" i="4"/>
  <c r="CQ232" i="2"/>
  <c r="FB176" i="2"/>
  <c r="FD36" i="2"/>
  <c r="IV77" i="4"/>
  <c r="FC216" i="2"/>
  <c r="DH230" i="2"/>
  <c r="FA191" i="2"/>
  <c r="DS233" i="2"/>
  <c r="IS182" i="4"/>
  <c r="IH234" i="4"/>
  <c r="CL230" i="4"/>
  <c r="IT137" i="4"/>
  <c r="O230" i="2"/>
  <c r="IP211" i="4"/>
  <c r="AB233" i="2"/>
  <c r="HZ232" i="4"/>
  <c r="IS199" i="4"/>
  <c r="CV234" i="4"/>
  <c r="CX231" i="2"/>
  <c r="IQ86" i="4"/>
  <c r="IR159" i="4"/>
  <c r="BZ230" i="2"/>
  <c r="IV27" i="4"/>
  <c r="FE174" i="2"/>
  <c r="IV202" i="4"/>
  <c r="EW233" i="4"/>
  <c r="IT211" i="4"/>
  <c r="IK232" i="4"/>
  <c r="CT231" i="4"/>
  <c r="IW58" i="4"/>
  <c r="IW149" i="4"/>
  <c r="EL230" i="2"/>
  <c r="FC91" i="2"/>
  <c r="FT230" i="4"/>
  <c r="AL231" i="2"/>
  <c r="BX234" i="2"/>
  <c r="CG232" i="4"/>
  <c r="IU11" i="4"/>
  <c r="EO233" i="2"/>
  <c r="FB218" i="2"/>
  <c r="GB231" i="4"/>
  <c r="FD123" i="2"/>
  <c r="IP165" i="4"/>
  <c r="EN232" i="2"/>
  <c r="IR37" i="4"/>
  <c r="FD26" i="2"/>
  <c r="GE234" i="4"/>
  <c r="FE228" i="2"/>
  <c r="IQ194" i="4"/>
  <c r="FB36" i="2"/>
  <c r="IS216" i="4"/>
  <c r="FB177" i="2"/>
  <c r="EB230" i="2"/>
  <c r="IT222" i="4"/>
  <c r="BH233" i="4"/>
  <c r="FE83" i="2"/>
  <c r="FD126" i="2"/>
  <c r="IP218" i="4"/>
  <c r="FB9" i="2"/>
  <c r="BO232" i="4"/>
  <c r="CD233" i="2"/>
  <c r="IW109" i="4"/>
  <c r="HQ234" i="4"/>
  <c r="EK234" i="2"/>
  <c r="FE144" i="2"/>
  <c r="FA152" i="2"/>
  <c r="L234" i="2"/>
  <c r="FD234" i="4"/>
  <c r="CD231" i="2"/>
  <c r="BB234" i="2"/>
  <c r="IP58" i="4"/>
  <c r="EH230" i="2"/>
  <c r="FE22" i="2"/>
  <c r="FD154" i="2"/>
  <c r="AE232" i="4"/>
  <c r="CV232" i="2"/>
  <c r="FA224" i="2"/>
  <c r="IQ222" i="4"/>
  <c r="CK231" i="4"/>
  <c r="IT46" i="4"/>
  <c r="DL231" i="4"/>
  <c r="IU25" i="4"/>
  <c r="DC232" i="2"/>
  <c r="EG234" i="2"/>
  <c r="IW187" i="4"/>
  <c r="FG233" i="4"/>
  <c r="IW14" i="4"/>
  <c r="FD179" i="2"/>
  <c r="AS231" i="4"/>
  <c r="IR154" i="4"/>
  <c r="CD232" i="2"/>
  <c r="AQ230" i="2"/>
  <c r="IP174" i="4"/>
  <c r="IP136" i="4"/>
  <c r="DB234" i="2"/>
  <c r="HV231" i="4"/>
  <c r="EV234" i="4"/>
  <c r="IT224" i="4"/>
  <c r="BW231" i="4"/>
  <c r="AZ233" i="4"/>
  <c r="FC128" i="2"/>
  <c r="IU139" i="4"/>
  <c r="AO232" i="2"/>
  <c r="BY234" i="2"/>
  <c r="IV13" i="4"/>
  <c r="BQ230" i="2"/>
  <c r="EV230" i="2"/>
  <c r="FC88" i="2"/>
  <c r="FB194" i="2"/>
  <c r="FE73" i="2"/>
  <c r="IV88" i="4"/>
  <c r="FU232" i="4"/>
  <c r="FD165" i="2"/>
  <c r="IS78" i="4"/>
  <c r="IW204" i="4"/>
  <c r="HM234" i="4"/>
  <c r="IT138" i="4"/>
  <c r="HL231" i="4"/>
  <c r="FB61" i="2"/>
  <c r="B230" i="2"/>
  <c r="CA230" i="2"/>
  <c r="DR232" i="4"/>
  <c r="CH234" i="2"/>
  <c r="IT147" i="4"/>
  <c r="IT220" i="4"/>
  <c r="FE191" i="2"/>
  <c r="EX230" i="4"/>
  <c r="FE123" i="2"/>
  <c r="FC27" i="2"/>
  <c r="IR88" i="4"/>
  <c r="FC61" i="2"/>
  <c r="CR234" i="4"/>
  <c r="IU89" i="4"/>
  <c r="IP171" i="4"/>
  <c r="FB54" i="2"/>
  <c r="BQ231" i="4"/>
  <c r="IW129" i="4"/>
  <c r="IW162" i="4"/>
  <c r="IV151" i="4"/>
  <c r="FD54" i="2"/>
  <c r="EZ233" i="4"/>
  <c r="FD230" i="4"/>
  <c r="FC12" i="2"/>
  <c r="K234" i="4"/>
  <c r="IT143" i="4"/>
  <c r="IQ82" i="4"/>
  <c r="IR43" i="4"/>
  <c r="FA61" i="2"/>
  <c r="AR232" i="2"/>
  <c r="FA212" i="2"/>
  <c r="F231" i="2"/>
  <c r="IT214" i="4"/>
  <c r="DS231" i="2"/>
  <c r="IR194" i="4"/>
  <c r="BM233" i="2"/>
  <c r="DQ232" i="2"/>
  <c r="FA98" i="2"/>
  <c r="IP157" i="4"/>
  <c r="BX231" i="4"/>
  <c r="BN234" i="4"/>
  <c r="FE39" i="2"/>
  <c r="GN232" i="4"/>
  <c r="IP190" i="4"/>
  <c r="FB231" i="4"/>
  <c r="FD150" i="2"/>
  <c r="IW7" i="4"/>
  <c r="IT103" i="4"/>
  <c r="IT198" i="4"/>
  <c r="IR90" i="4"/>
  <c r="CW233" i="4"/>
  <c r="EP234" i="2"/>
  <c r="BT233" i="4"/>
  <c r="IS8" i="4"/>
  <c r="FQ231" i="4"/>
  <c r="CV230" i="2"/>
  <c r="DG231" i="2"/>
  <c r="IT149" i="4"/>
  <c r="IU33" i="4"/>
  <c r="EF232" i="4"/>
  <c r="CX230" i="4"/>
  <c r="FC159" i="2"/>
  <c r="IR111" i="4"/>
  <c r="FA12" i="2"/>
  <c r="GF230" i="4"/>
  <c r="IA234" i="4"/>
  <c r="IW185" i="4"/>
  <c r="FE85" i="2"/>
  <c r="FE198" i="2"/>
  <c r="BM232" i="2"/>
  <c r="IR189" i="4"/>
  <c r="IW20" i="4"/>
  <c r="FC104" i="2"/>
  <c r="HE231" i="4"/>
  <c r="DF234" i="4"/>
  <c r="CF233" i="4"/>
  <c r="DY232" i="2"/>
  <c r="IS54" i="4"/>
  <c r="IV98" i="4"/>
  <c r="DN232" i="2"/>
  <c r="GY233" i="4"/>
  <c r="IQ63" i="4"/>
  <c r="IU214" i="4"/>
  <c r="BG232" i="4"/>
  <c r="FA107" i="2"/>
  <c r="IR91" i="4"/>
  <c r="ER230" i="4"/>
  <c r="IV7" i="4"/>
  <c r="FP231" i="4"/>
  <c r="CU234" i="2"/>
  <c r="IW41" i="4"/>
  <c r="FA76" i="2"/>
  <c r="IV58" i="4"/>
  <c r="DG230" i="2"/>
  <c r="AM234" i="2"/>
  <c r="EB233" i="4"/>
  <c r="ES233" i="2"/>
  <c r="FD196" i="2"/>
  <c r="FC138" i="2"/>
  <c r="IS149" i="4"/>
  <c r="IS29" i="4"/>
  <c r="DU230" i="2"/>
  <c r="IO234" i="4"/>
  <c r="GS232" i="4"/>
  <c r="IT63" i="4"/>
  <c r="FA228" i="2"/>
  <c r="IP72" i="4"/>
  <c r="IT171" i="4"/>
  <c r="FE157" i="2"/>
  <c r="IR228" i="4"/>
  <c r="EZ230" i="2"/>
  <c r="IU69" i="4"/>
  <c r="EK232" i="4"/>
  <c r="AO230" i="4"/>
  <c r="FB224" i="2"/>
  <c r="IP42" i="4"/>
  <c r="GH232" i="4"/>
  <c r="Y232" i="2"/>
  <c r="IT38" i="4"/>
  <c r="FT233" i="4"/>
  <c r="FA32" i="2"/>
  <c r="IQ15" i="4"/>
  <c r="IS63" i="4"/>
  <c r="IT139" i="4"/>
  <c r="EU233" i="4"/>
  <c r="CJ234" i="4"/>
  <c r="FA86" i="2"/>
  <c r="AK234" i="2"/>
  <c r="IP167" i="4"/>
  <c r="FB119" i="2"/>
  <c r="CJ230" i="2"/>
  <c r="DD232" i="4"/>
  <c r="BT230" i="2"/>
  <c r="GK233" i="4"/>
  <c r="FB138" i="2"/>
  <c r="CU233" i="4"/>
  <c r="EY234" i="4"/>
  <c r="II230" i="4"/>
  <c r="IV230" i="4" l="1" a="1"/>
  <c r="IV230" i="4" s="1"/>
  <c r="IV232" i="4" a="1"/>
  <c r="IV232" i="4" s="1"/>
  <c r="IV233" i="4" a="1"/>
  <c r="IV233" i="4" s="1"/>
  <c r="IV231" i="4" a="1"/>
  <c r="IV231" i="4" s="1"/>
  <c r="IV234" i="4" a="1"/>
  <c r="IV234" i="4" s="1"/>
  <c r="IW230" i="4" a="1"/>
  <c r="IW230" i="4" s="1"/>
  <c r="IW231" i="4" a="1"/>
  <c r="IW231" i="4" s="1"/>
  <c r="IW233" i="4" a="1"/>
  <c r="IW233" i="4" s="1"/>
  <c r="IW234" i="4" a="1"/>
  <c r="IW234" i="4" s="1"/>
  <c r="IW232" i="4" a="1"/>
  <c r="IW232" i="4" s="1"/>
  <c r="IT232" i="4" a="1"/>
  <c r="IT232" i="4" s="1"/>
  <c r="IT230" i="4" a="1"/>
  <c r="IT230" i="4" s="1"/>
  <c r="IT231" i="4" a="1"/>
  <c r="IT231" i="4" s="1"/>
  <c r="IT234" i="4" a="1"/>
  <c r="IT234" i="4" s="1"/>
  <c r="IT233" i="4" a="1"/>
  <c r="IT233" i="4" s="1"/>
  <c r="IS233" i="4" a="1"/>
  <c r="IS233" i="4" s="1"/>
  <c r="IS232" i="4" a="1"/>
  <c r="IS232" i="4" s="1"/>
  <c r="IS231" i="4" a="1"/>
  <c r="IS231" i="4" s="1"/>
  <c r="IS230" i="4" a="1"/>
  <c r="IS230" i="4" s="1"/>
  <c r="IS234" i="4" a="1"/>
  <c r="IS234" i="4" s="1"/>
  <c r="FA230" i="2" a="1"/>
  <c r="FA230" i="2" s="1"/>
  <c r="FA232" i="2" a="1"/>
  <c r="FA232" i="2" s="1"/>
  <c r="FA231" i="2" a="1"/>
  <c r="FA231" i="2" s="1"/>
  <c r="FA233" i="2" a="1"/>
  <c r="FA233" i="2" s="1"/>
  <c r="FA234" i="2" a="1"/>
  <c r="FA234" i="2" s="1"/>
  <c r="IQ234" i="4" a="1"/>
  <c r="IQ234" i="4" s="1"/>
  <c r="IQ230" i="4" a="1"/>
  <c r="IQ230" i="4" s="1"/>
  <c r="IQ231" i="4" a="1"/>
  <c r="IQ231" i="4" s="1"/>
  <c r="IQ232" i="4" a="1"/>
  <c r="IQ232" i="4" s="1"/>
  <c r="IQ233" i="4" a="1"/>
  <c r="IQ233" i="4" s="1"/>
  <c r="FB232" i="2" a="1"/>
  <c r="FB232" i="2" s="1"/>
  <c r="FB233" i="2" a="1"/>
  <c r="FB233" i="2" s="1"/>
  <c r="FB230" i="2" a="1"/>
  <c r="FB230" i="2" s="1"/>
  <c r="FB234" i="2" a="1"/>
  <c r="FB234" i="2" s="1"/>
  <c r="FB231" i="2" a="1"/>
  <c r="FB231" i="2" s="1"/>
  <c r="FC233" i="2" a="1"/>
  <c r="FC233" i="2" s="1"/>
  <c r="FC234" i="2" a="1"/>
  <c r="FC234" i="2" s="1"/>
  <c r="FC230" i="2" a="1"/>
  <c r="FC230" i="2" s="1"/>
  <c r="FC232" i="2" a="1"/>
  <c r="FC232" i="2" s="1"/>
  <c r="FC231" i="2" a="1"/>
  <c r="FC231" i="2" s="1"/>
  <c r="IU230" i="4" a="1"/>
  <c r="IU230" i="4" s="1"/>
  <c r="IU232" i="4" a="1"/>
  <c r="IU232" i="4" s="1"/>
  <c r="IU231" i="4" a="1"/>
  <c r="IU231" i="4" s="1"/>
  <c r="IU233" i="4" a="1"/>
  <c r="IU233" i="4" s="1"/>
  <c r="IU234" i="4" a="1"/>
  <c r="IU234" i="4" s="1"/>
  <c r="IR231" i="4" a="1"/>
  <c r="IR231" i="4" s="1"/>
  <c r="IR230" i="4" a="1"/>
  <c r="IR230" i="4" s="1"/>
  <c r="IR233" i="4" a="1"/>
  <c r="IR233" i="4" s="1"/>
  <c r="IR232" i="4" a="1"/>
  <c r="IR232" i="4" s="1"/>
  <c r="IR234" i="4" a="1"/>
  <c r="IR234" i="4" s="1"/>
  <c r="IP230" i="4" a="1"/>
  <c r="IP230" i="4" s="1"/>
  <c r="IP232" i="4" a="1"/>
  <c r="IP232" i="4" s="1"/>
  <c r="IP233" i="4" a="1"/>
  <c r="IP233" i="4" s="1"/>
  <c r="IP234" i="4" a="1"/>
  <c r="IP234" i="4" s="1"/>
  <c r="IP231" i="4" a="1"/>
  <c r="IP231" i="4" s="1"/>
  <c r="FE231" i="2" a="1"/>
  <c r="FE231" i="2" s="1"/>
  <c r="FE234" i="2" a="1"/>
  <c r="FE234" i="2" s="1"/>
  <c r="FE232" i="2" a="1"/>
  <c r="FE232" i="2" s="1"/>
  <c r="FE230" i="2" a="1"/>
  <c r="FE230" i="2" s="1"/>
  <c r="FE233" i="2" a="1"/>
  <c r="FE233" i="2" s="1"/>
  <c r="FD230" i="2" a="1"/>
  <c r="FD230" i="2" s="1"/>
  <c r="FD231" i="2" a="1"/>
  <c r="FD231" i="2" s="1"/>
  <c r="FD232" i="2" a="1"/>
  <c r="FD232" i="2" s="1"/>
  <c r="FD233" i="2" a="1"/>
  <c r="FD233" i="2" s="1"/>
  <c r="FD234" i="2" a="1"/>
  <c r="FD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<sst xmlns="http://schemas.openxmlformats.org/spreadsheetml/2006/main" count="2118" uniqueCount="260">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</sst>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69" zoomScaleNormal="100" workbookViewId="0">
      <pane xSplit="1" topLeftCell="DC1" activePane="topRight" state="frozen"/>
      <selection activeCell="A43" sqref="A43"/>
      <selection pane="topRight" activeCell="DM187" sqref="DM18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50" t="s">
        <v>229</v>
      </c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4" t="s">
        <v>232</v>
      </c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6"/>
      <c r="BY4" s="35" t="s">
        <v>197</v>
      </c>
      <c r="BZ4" s="36"/>
      <c r="CA4" s="36"/>
      <c r="CB4" s="36"/>
      <c r="CC4" s="36"/>
      <c r="CD4" s="36"/>
      <c r="CE4" s="36"/>
      <c r="CF4" s="36"/>
      <c r="CG4" s="36"/>
      <c r="CH4" s="36"/>
      <c r="CI4" s="36"/>
      <c r="CJ4" s="36"/>
      <c r="CK4" s="36"/>
      <c r="CL4" s="36"/>
      <c r="CM4" s="36"/>
      <c r="CN4" s="36"/>
      <c r="CO4" s="36"/>
      <c r="CP4" s="36"/>
      <c r="CQ4" s="36"/>
      <c r="CR4" s="36"/>
      <c r="CS4" s="36"/>
      <c r="CT4" s="36"/>
      <c r="CU4" s="36"/>
      <c r="CV4" s="36"/>
      <c r="CW4" s="37"/>
      <c r="CX4" s="41" t="s">
        <v>198</v>
      </c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3"/>
      <c r="DW4" s="38" t="s">
        <v>199</v>
      </c>
      <c r="DX4" s="39"/>
      <c r="DY4" s="39"/>
      <c r="DZ4" s="39"/>
      <c r="EA4" s="39"/>
      <c r="EB4" s="39"/>
      <c r="EC4" s="39"/>
      <c r="ED4" s="39"/>
      <c r="EE4" s="39"/>
      <c r="EF4" s="39"/>
      <c r="EG4" s="39"/>
      <c r="EH4" s="39"/>
      <c r="EI4" s="39"/>
      <c r="EJ4" s="39"/>
      <c r="EK4" s="39"/>
      <c r="EL4" s="39"/>
      <c r="EM4" s="39"/>
      <c r="EN4" s="39"/>
      <c r="EO4" s="39"/>
      <c r="EP4" s="39"/>
      <c r="EQ4" s="39"/>
      <c r="ER4" s="39"/>
      <c r="ES4" s="39"/>
      <c r="ET4" s="39"/>
      <c r="EU4" s="40"/>
      <c r="EV4" s="44" t="s">
        <v>214</v>
      </c>
      <c r="EW4" s="45"/>
      <c r="EX4" s="45"/>
      <c r="EY4" s="45"/>
      <c r="EZ4" s="46"/>
      <c r="FA4" s="18" t="s">
        <v>215</v>
      </c>
      <c r="FB4" s="19"/>
      <c r="FC4" s="19"/>
      <c r="FD4" s="19"/>
      <c r="FE4" s="20"/>
    </row>
    <row r="5" spans="1:161" ht="13.5" x14ac:dyDescent="0.25">
      <c r="B5" s="32" t="s">
        <v>200</v>
      </c>
      <c r="C5" s="33"/>
      <c r="D5" s="33"/>
      <c r="E5" s="33"/>
      <c r="F5" s="33"/>
      <c r="G5" s="34" t="s">
        <v>201</v>
      </c>
      <c r="H5" s="34"/>
      <c r="I5" s="34"/>
      <c r="J5" s="34"/>
      <c r="K5" s="34"/>
      <c r="L5" s="32" t="s">
        <v>202</v>
      </c>
      <c r="M5" s="32"/>
      <c r="N5" s="32"/>
      <c r="O5" s="32"/>
      <c r="P5" s="32"/>
      <c r="Q5" s="34" t="s">
        <v>203</v>
      </c>
      <c r="R5" s="34"/>
      <c r="S5" s="34"/>
      <c r="T5" s="34"/>
      <c r="U5" s="34"/>
      <c r="V5" s="32" t="s">
        <v>205</v>
      </c>
      <c r="W5" s="32"/>
      <c r="X5" s="32"/>
      <c r="Y5" s="32"/>
      <c r="Z5" s="32"/>
      <c r="AA5" s="52" t="s">
        <v>200</v>
      </c>
      <c r="AB5" s="53"/>
      <c r="AC5" s="53"/>
      <c r="AD5" s="53"/>
      <c r="AE5" s="53"/>
      <c r="AF5" s="32" t="s">
        <v>201</v>
      </c>
      <c r="AG5" s="32"/>
      <c r="AH5" s="32"/>
      <c r="AI5" s="32"/>
      <c r="AJ5" s="32"/>
      <c r="AK5" s="52" t="s">
        <v>202</v>
      </c>
      <c r="AL5" s="52"/>
      <c r="AM5" s="52"/>
      <c r="AN5" s="52"/>
      <c r="AO5" s="52"/>
      <c r="AP5" s="32" t="s">
        <v>203</v>
      </c>
      <c r="AQ5" s="32"/>
      <c r="AR5" s="32"/>
      <c r="AS5" s="32"/>
      <c r="AT5" s="32"/>
      <c r="AU5" s="52" t="s">
        <v>205</v>
      </c>
      <c r="AV5" s="52"/>
      <c r="AW5" s="52"/>
      <c r="AX5" s="52"/>
      <c r="AY5" s="52"/>
      <c r="AZ5" s="24" t="s">
        <v>200</v>
      </c>
      <c r="BA5" s="25"/>
      <c r="BB5" s="25"/>
      <c r="BC5" s="25"/>
      <c r="BD5" s="26"/>
      <c r="BE5" s="27" t="s">
        <v>201</v>
      </c>
      <c r="BF5" s="28"/>
      <c r="BG5" s="28"/>
      <c r="BH5" s="28"/>
      <c r="BI5" s="29"/>
      <c r="BJ5" s="24" t="s">
        <v>202</v>
      </c>
      <c r="BK5" s="25"/>
      <c r="BL5" s="25"/>
      <c r="BM5" s="25"/>
      <c r="BN5" s="26"/>
      <c r="BO5" s="27" t="s">
        <v>203</v>
      </c>
      <c r="BP5" s="28"/>
      <c r="BQ5" s="28"/>
      <c r="BR5" s="28"/>
      <c r="BS5" s="29"/>
      <c r="BT5" s="24" t="s">
        <v>205</v>
      </c>
      <c r="BU5" s="25"/>
      <c r="BV5" s="25"/>
      <c r="BW5" s="25"/>
      <c r="BX5" s="26"/>
      <c r="BY5" s="27" t="s">
        <v>200</v>
      </c>
      <c r="BZ5" s="28"/>
      <c r="CA5" s="28"/>
      <c r="CB5" s="28"/>
      <c r="CC5" s="29"/>
      <c r="CD5" s="24" t="s">
        <v>201</v>
      </c>
      <c r="CE5" s="25"/>
      <c r="CF5" s="25"/>
      <c r="CG5" s="25"/>
      <c r="CH5" s="26"/>
      <c r="CI5" s="27" t="s">
        <v>202</v>
      </c>
      <c r="CJ5" s="28"/>
      <c r="CK5" s="28"/>
      <c r="CL5" s="28"/>
      <c r="CM5" s="29"/>
      <c r="CN5" s="24" t="s">
        <v>203</v>
      </c>
      <c r="CO5" s="25"/>
      <c r="CP5" s="25"/>
      <c r="CQ5" s="25"/>
      <c r="CR5" s="26"/>
      <c r="CS5" s="27" t="s">
        <v>205</v>
      </c>
      <c r="CT5" s="28"/>
      <c r="CU5" s="28"/>
      <c r="CV5" s="28"/>
      <c r="CW5" s="29"/>
      <c r="CX5" s="24" t="s">
        <v>200</v>
      </c>
      <c r="CY5" s="25"/>
      <c r="CZ5" s="25"/>
      <c r="DA5" s="25"/>
      <c r="DB5" s="26"/>
      <c r="DC5" s="27" t="s">
        <v>201</v>
      </c>
      <c r="DD5" s="28"/>
      <c r="DE5" s="28"/>
      <c r="DF5" s="28"/>
      <c r="DG5" s="29"/>
      <c r="DH5" s="24" t="s">
        <v>202</v>
      </c>
      <c r="DI5" s="25"/>
      <c r="DJ5" s="25"/>
      <c r="DK5" s="25"/>
      <c r="DL5" s="26"/>
      <c r="DM5" s="27" t="s">
        <v>203</v>
      </c>
      <c r="DN5" s="28"/>
      <c r="DO5" s="28"/>
      <c r="DP5" s="28"/>
      <c r="DQ5" s="29"/>
      <c r="DR5" s="24" t="s">
        <v>205</v>
      </c>
      <c r="DS5" s="25"/>
      <c r="DT5" s="25"/>
      <c r="DU5" s="25"/>
      <c r="DV5" s="26"/>
      <c r="DW5" s="27" t="s">
        <v>200</v>
      </c>
      <c r="DX5" s="28"/>
      <c r="DY5" s="28"/>
      <c r="DZ5" s="28"/>
      <c r="EA5" s="29"/>
      <c r="EB5" s="24" t="s">
        <v>201</v>
      </c>
      <c r="EC5" s="25"/>
      <c r="ED5" s="25"/>
      <c r="EE5" s="25"/>
      <c r="EF5" s="26"/>
      <c r="EG5" s="27" t="s">
        <v>202</v>
      </c>
      <c r="EH5" s="28"/>
      <c r="EI5" s="28"/>
      <c r="EJ5" s="28"/>
      <c r="EK5" s="29"/>
      <c r="EL5" s="24" t="s">
        <v>203</v>
      </c>
      <c r="EM5" s="25"/>
      <c r="EN5" s="25"/>
      <c r="EO5" s="25"/>
      <c r="EP5" s="26"/>
      <c r="EQ5" s="27" t="s">
        <v>205</v>
      </c>
      <c r="ER5" s="28"/>
      <c r="ES5" s="28"/>
      <c r="ET5" s="28"/>
      <c r="EU5" s="29"/>
      <c r="EV5" s="47"/>
      <c r="EW5" s="48"/>
      <c r="EX5" s="48"/>
      <c r="EY5" s="48"/>
      <c r="EZ5" s="49"/>
      <c r="FA5" s="21"/>
      <c r="FB5" s="22"/>
      <c r="FC5" s="22"/>
      <c r="FD5" s="22"/>
      <c r="FE5" s="2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>
        <v>0.66010000000000002</v>
      </c>
      <c r="DD7" s="5">
        <v>0.74770000000000003</v>
      </c>
      <c r="DE7" s="5">
        <v>0.3705</v>
      </c>
      <c r="DF7" s="5">
        <v>0.95499999999999996</v>
      </c>
      <c r="DG7" s="5">
        <v>0.1744</v>
      </c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>
        <v>0.70620000000000005</v>
      </c>
      <c r="DN7" s="5">
        <v>0.85529999999999995</v>
      </c>
      <c r="DO7" s="5">
        <v>0.31140000000000001</v>
      </c>
      <c r="DP7" s="5">
        <v>0.91490000000000005</v>
      </c>
      <c r="DQ7" s="5">
        <v>0.1085</v>
      </c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0.69675200000000004</v>
      </c>
      <c r="EW7" s="4">
        <f t="shared" ref="EW7:EW70" si="1">AVERAGEIFS(B7:EU7,metrics.est,"MSE")</f>
        <v>0.83764800000000006</v>
      </c>
      <c r="EX7" s="4">
        <f t="shared" ref="EX7:EX70" si="2">AVERAGEIFS(B7:EU7,metrics.est,"R")</f>
        <v>0.33134399999999992</v>
      </c>
      <c r="EY7" s="4">
        <f t="shared" ref="EY7:EY70" si="3">AVERAGEIFS(B7:EU7,metrics.est,"Coverage")</f>
        <v>0.92206399999999977</v>
      </c>
      <c r="EZ7" s="4">
        <f t="shared" ref="EZ7:EZ70" si="4">AVERAGEIFS(B7:EU7,metrics.est,"Time")</f>
        <v>0.15994799999999998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>
        <v>0.68030000000000002</v>
      </c>
      <c r="DD8" s="5">
        <v>0.79110000000000003</v>
      </c>
      <c r="DE8" s="5">
        <v>0.34510000000000002</v>
      </c>
      <c r="DF8" s="5">
        <v>0.95489999999999997</v>
      </c>
      <c r="DG8" s="5">
        <v>0.17630000000000001</v>
      </c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>
        <v>0.71040000000000003</v>
      </c>
      <c r="DN8" s="5">
        <v>0.86170000000000002</v>
      </c>
      <c r="DO8" s="5">
        <v>0.30740000000000001</v>
      </c>
      <c r="DP8" s="5">
        <v>0.91049999999999998</v>
      </c>
      <c r="DQ8" s="5">
        <v>0.1043</v>
      </c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0.7059359999999999</v>
      </c>
      <c r="EW8" s="4">
        <f t="shared" si="1"/>
        <v>0.85378399999999999</v>
      </c>
      <c r="EX8" s="4">
        <f t="shared" si="2"/>
        <v>0.31616800000000006</v>
      </c>
      <c r="EY8" s="4">
        <f t="shared" si="3"/>
        <v>0.90047599999999972</v>
      </c>
      <c r="EZ8" s="4">
        <f t="shared" si="4"/>
        <v>0.17005999999999999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>
        <v>0.67900000000000005</v>
      </c>
      <c r="DD9" s="5">
        <v>0.78359999999999996</v>
      </c>
      <c r="DE9" s="5">
        <v>0.35149999999999998</v>
      </c>
      <c r="DF9" s="5">
        <v>0.91320000000000001</v>
      </c>
      <c r="DG9" s="5">
        <v>0.2228</v>
      </c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>
        <v>0.74260000000000004</v>
      </c>
      <c r="DN9" s="5">
        <v>0.92749999999999999</v>
      </c>
      <c r="DO9" s="5">
        <v>0.28939999999999999</v>
      </c>
      <c r="DP9" s="5">
        <v>0.83509999999999995</v>
      </c>
      <c r="DQ9" s="5">
        <v>0.13220000000000001</v>
      </c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0.72065599999999985</v>
      </c>
      <c r="EW9" s="4">
        <f t="shared" si="1"/>
        <v>0.88370799999999994</v>
      </c>
      <c r="EX9" s="4">
        <f t="shared" si="2"/>
        <v>0.30943999999999999</v>
      </c>
      <c r="EY9" s="4">
        <f t="shared" si="3"/>
        <v>0.84029199999999993</v>
      </c>
      <c r="EZ9" s="4">
        <f t="shared" si="4"/>
        <v>0.21353200000000006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>
        <v>0.67390000000000005</v>
      </c>
      <c r="DD10" s="5">
        <v>0.77659999999999996</v>
      </c>
      <c r="DE10" s="5">
        <v>0.34670000000000001</v>
      </c>
      <c r="DF10" s="5">
        <v>0.95489999999999997</v>
      </c>
      <c r="DG10" s="5">
        <v>0.17610000000000001</v>
      </c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>
        <v>0.70830000000000004</v>
      </c>
      <c r="DN10" s="5">
        <v>0.85670000000000002</v>
      </c>
      <c r="DO10" s="5">
        <v>0.30790000000000001</v>
      </c>
      <c r="DP10" s="5">
        <v>0.91049999999999998</v>
      </c>
      <c r="DQ10" s="5">
        <v>0.1051</v>
      </c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0.70209583333333336</v>
      </c>
      <c r="EW10" s="4">
        <f t="shared" si="1"/>
        <v>0.84530833333333322</v>
      </c>
      <c r="EX10" s="4">
        <f t="shared" si="2"/>
        <v>0.31629166666666669</v>
      </c>
      <c r="EY10" s="4">
        <f t="shared" si="3"/>
        <v>0.89877083333333296</v>
      </c>
      <c r="EZ10" s="4">
        <f t="shared" si="4"/>
        <v>0.16942083333333327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>
        <v>0.64129999999999998</v>
      </c>
      <c r="DD11" s="5">
        <v>0.69679999999999997</v>
      </c>
      <c r="DE11" s="5">
        <v>0.29089999999999999</v>
      </c>
      <c r="DF11" s="5">
        <v>0.95469999999999999</v>
      </c>
      <c r="DG11" s="5">
        <v>0.17960000000000001</v>
      </c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>
        <v>0.68940000000000001</v>
      </c>
      <c r="DN11" s="5">
        <v>0.80520000000000003</v>
      </c>
      <c r="DO11" s="5">
        <v>0.1512</v>
      </c>
      <c r="DP11" s="5">
        <v>0.90700000000000003</v>
      </c>
      <c r="DQ11" s="5">
        <v>0.10349999999999999</v>
      </c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0.70055416666666659</v>
      </c>
      <c r="EW11" s="4">
        <f t="shared" si="1"/>
        <v>0.84887499999999994</v>
      </c>
      <c r="EX11" s="4">
        <f t="shared" si="2"/>
        <v>0.22242916666666671</v>
      </c>
      <c r="EY11" s="4">
        <f t="shared" si="3"/>
        <v>0.88858749999999997</v>
      </c>
      <c r="EZ11" s="4">
        <f t="shared" si="4"/>
        <v>0.17110416666666672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>
        <v>0.66649999999999998</v>
      </c>
      <c r="DD12" s="5">
        <v>0.75939999999999996</v>
      </c>
      <c r="DE12" s="5">
        <v>0.37059999999999998</v>
      </c>
      <c r="DF12" s="5">
        <v>0.95489999999999997</v>
      </c>
      <c r="DG12" s="5">
        <v>0.1782</v>
      </c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>
        <v>0.70669999999999999</v>
      </c>
      <c r="DN12" s="5">
        <v>0.85509999999999997</v>
      </c>
      <c r="DO12" s="5">
        <v>0.31059999999999999</v>
      </c>
      <c r="DP12" s="5">
        <v>0.91049999999999998</v>
      </c>
      <c r="DQ12" s="5">
        <v>0.10539999999999999</v>
      </c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0.69980000000000009</v>
      </c>
      <c r="EW12" s="4">
        <f t="shared" si="1"/>
        <v>0.8413708333333334</v>
      </c>
      <c r="EX12" s="4">
        <f t="shared" si="2"/>
        <v>0.33007500000000006</v>
      </c>
      <c r="EY12" s="4">
        <f t="shared" si="3"/>
        <v>0.89877083333333296</v>
      </c>
      <c r="EZ12" s="4">
        <f t="shared" si="4"/>
        <v>0.16818333333333335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>
        <v>0.67020000000000002</v>
      </c>
      <c r="DD13" s="5">
        <v>0.76719999999999999</v>
      </c>
      <c r="DE13" s="5">
        <v>0.36709999999999998</v>
      </c>
      <c r="DF13" s="5">
        <v>0.95489999999999997</v>
      </c>
      <c r="DG13" s="5">
        <v>0.1769</v>
      </c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>
        <v>0.70699999999999996</v>
      </c>
      <c r="DN13" s="5">
        <v>0.85440000000000005</v>
      </c>
      <c r="DO13" s="5">
        <v>0.31519999999999998</v>
      </c>
      <c r="DP13" s="5">
        <v>0.91049999999999998</v>
      </c>
      <c r="DQ13" s="5">
        <v>0.1033</v>
      </c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0.69986400000000004</v>
      </c>
      <c r="EW13" s="4">
        <f t="shared" si="1"/>
        <v>0.83999999999999975</v>
      </c>
      <c r="EX13" s="4">
        <f t="shared" si="2"/>
        <v>0.33073999999999998</v>
      </c>
      <c r="EY13" s="4">
        <f t="shared" si="3"/>
        <v>0.90047599999999972</v>
      </c>
      <c r="EZ13" s="4">
        <f t="shared" si="4"/>
        <v>0.16806399999999999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>
        <v>0.7056</v>
      </c>
      <c r="DD14" s="5">
        <v>0.85219999999999996</v>
      </c>
      <c r="DE14" s="5">
        <v>0.3296</v>
      </c>
      <c r="DF14" s="5">
        <v>0.95499999999999996</v>
      </c>
      <c r="DG14" s="5">
        <v>1.0697000000000001</v>
      </c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>
        <v>0.73909999999999998</v>
      </c>
      <c r="DN14" s="5">
        <v>0.93820000000000003</v>
      </c>
      <c r="DO14" s="5">
        <v>0.29380000000000001</v>
      </c>
      <c r="DP14" s="5">
        <v>0.91490000000000005</v>
      </c>
      <c r="DQ14" s="5">
        <v>0.33789999999999998</v>
      </c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0.73005416666666678</v>
      </c>
      <c r="EW14" s="4">
        <f t="shared" si="1"/>
        <v>0.91547499999999982</v>
      </c>
      <c r="EX14" s="4">
        <f t="shared" si="2"/>
        <v>0.30520416666666672</v>
      </c>
      <c r="EY14" s="4">
        <f t="shared" si="3"/>
        <v>0.92123333333333302</v>
      </c>
      <c r="EZ14" s="4">
        <f t="shared" si="4"/>
        <v>0.94642500000000018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>
        <v>0.7863</v>
      </c>
      <c r="DD15" s="5">
        <v>1.0544</v>
      </c>
      <c r="DE15" s="5">
        <v>0.28489999999999999</v>
      </c>
      <c r="DF15" s="5">
        <v>0.95499999999999996</v>
      </c>
      <c r="DG15" s="5">
        <v>0.23580000000000001</v>
      </c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>
        <v>0.87739999999999996</v>
      </c>
      <c r="DN15" s="5">
        <v>1.2828999999999999</v>
      </c>
      <c r="DO15" s="5">
        <v>0.26550000000000001</v>
      </c>
      <c r="DP15" s="5">
        <v>0.91490000000000005</v>
      </c>
      <c r="DQ15" s="5">
        <v>0.14330000000000001</v>
      </c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0.83226666666666682</v>
      </c>
      <c r="EW15" s="4">
        <f t="shared" si="1"/>
        <v>1.1703958333333335</v>
      </c>
      <c r="EX15" s="4">
        <f t="shared" si="2"/>
        <v>0.27150000000000002</v>
      </c>
      <c r="EY15" s="4">
        <f t="shared" si="3"/>
        <v>0.92123333333333302</v>
      </c>
      <c r="EZ15" s="4">
        <f t="shared" si="4"/>
        <v>0.21703750000000002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>
        <v>0.68030000000000002</v>
      </c>
      <c r="DD16" s="5">
        <v>0.79039999999999999</v>
      </c>
      <c r="DE16" s="5">
        <v>0.3427</v>
      </c>
      <c r="DF16" s="5">
        <v>0.95489999999999997</v>
      </c>
      <c r="DG16" s="5">
        <v>0.2198</v>
      </c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>
        <v>0.70979999999999999</v>
      </c>
      <c r="DN16" s="5">
        <v>0.86040000000000005</v>
      </c>
      <c r="DO16" s="5">
        <v>0.30730000000000002</v>
      </c>
      <c r="DP16" s="5">
        <v>0.91049999999999998</v>
      </c>
      <c r="DQ16" s="5">
        <v>0.1144</v>
      </c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0.70653333333333335</v>
      </c>
      <c r="EW16" s="4">
        <f t="shared" si="1"/>
        <v>0.85500833333333326</v>
      </c>
      <c r="EX16" s="4">
        <f t="shared" si="2"/>
        <v>0.31360000000000005</v>
      </c>
      <c r="EY16" s="4">
        <f t="shared" si="3"/>
        <v>0.89876666666666638</v>
      </c>
      <c r="EZ16" s="4">
        <f t="shared" si="4"/>
        <v>0.19591666666666666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>
        <v>0.66090000000000004</v>
      </c>
      <c r="DD17" s="5">
        <v>0.74960000000000004</v>
      </c>
      <c r="DE17" s="5">
        <v>0.36780000000000002</v>
      </c>
      <c r="DF17" s="5">
        <v>0.95499999999999996</v>
      </c>
      <c r="DG17" s="5">
        <v>0.39389999999999997</v>
      </c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>
        <v>0.70709999999999995</v>
      </c>
      <c r="DN17" s="5">
        <v>0.85699999999999998</v>
      </c>
      <c r="DO17" s="5">
        <v>0.31109999999999999</v>
      </c>
      <c r="DP17" s="5">
        <v>0.91490000000000005</v>
      </c>
      <c r="DQ17" s="5">
        <v>0.2235</v>
      </c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0.69841666666666657</v>
      </c>
      <c r="EW17" s="4">
        <f t="shared" si="1"/>
        <v>0.84172916666666675</v>
      </c>
      <c r="EX17" s="4">
        <f t="shared" si="2"/>
        <v>0.32910416666666664</v>
      </c>
      <c r="EY17" s="4">
        <f t="shared" si="3"/>
        <v>0.92123333333333302</v>
      </c>
      <c r="EZ17" s="4">
        <f t="shared" si="4"/>
        <v>0.35084166666666666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>
        <v>0.66769999999999996</v>
      </c>
      <c r="DD18" s="5">
        <v>0.75860000000000005</v>
      </c>
      <c r="DE18" s="5">
        <v>0.3594</v>
      </c>
      <c r="DF18" s="5">
        <v>0.91320000000000001</v>
      </c>
      <c r="DG18" s="5">
        <v>0.40649999999999997</v>
      </c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>
        <v>0.70569999999999999</v>
      </c>
      <c r="DN18" s="5">
        <v>0.84389999999999998</v>
      </c>
      <c r="DO18" s="5">
        <v>0.2999</v>
      </c>
      <c r="DP18" s="5">
        <v>0.83499999999999996</v>
      </c>
      <c r="DQ18" s="5">
        <v>0.2417</v>
      </c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0.70119583333333324</v>
      </c>
      <c r="EW18" s="4">
        <f t="shared" si="1"/>
        <v>0.84023333333333372</v>
      </c>
      <c r="EX18" s="4">
        <f t="shared" si="2"/>
        <v>0.31650833333333334</v>
      </c>
      <c r="EY18" s="4">
        <f t="shared" si="3"/>
        <v>0.8383124999999999</v>
      </c>
      <c r="EZ18" s="4">
        <f t="shared" si="4"/>
        <v>0.37012916666666662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>
        <v>0.67859999999999998</v>
      </c>
      <c r="DD19" s="5">
        <v>0.78790000000000004</v>
      </c>
      <c r="DE19" s="5">
        <v>0.32619999999999999</v>
      </c>
      <c r="DF19" s="5">
        <v>0.95009999999999994</v>
      </c>
      <c r="DG19" s="5">
        <v>0.17269999999999999</v>
      </c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>
        <v>0.70920000000000005</v>
      </c>
      <c r="DN19" s="5">
        <v>0.85940000000000005</v>
      </c>
      <c r="DO19" s="5">
        <v>0.29699999999999999</v>
      </c>
      <c r="DP19" s="5">
        <v>0.89290000000000003</v>
      </c>
      <c r="DQ19" s="5">
        <v>9.98E-2</v>
      </c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0.70658750000000003</v>
      </c>
      <c r="EW19" s="4">
        <f t="shared" si="1"/>
        <v>0.85675416666666671</v>
      </c>
      <c r="EX19" s="4">
        <f t="shared" si="2"/>
        <v>0.29938750000000003</v>
      </c>
      <c r="EY19" s="4">
        <f t="shared" si="3"/>
        <v>0.87012499999999993</v>
      </c>
      <c r="EZ19" s="4">
        <f t="shared" si="4"/>
        <v>0.15615833333333334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>
        <v>0.66059999999999997</v>
      </c>
      <c r="DD20" s="5">
        <v>0.74870000000000003</v>
      </c>
      <c r="DE20" s="5">
        <v>0.36919999999999997</v>
      </c>
      <c r="DF20" s="5">
        <v>0.95499999999999996</v>
      </c>
      <c r="DG20" s="5">
        <v>0.20710000000000001</v>
      </c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>
        <v>0.70630000000000004</v>
      </c>
      <c r="DN20" s="5">
        <v>0.85540000000000005</v>
      </c>
      <c r="DO20" s="5">
        <v>0.31130000000000002</v>
      </c>
      <c r="DP20" s="5">
        <v>0.91490000000000005</v>
      </c>
      <c r="DQ20" s="5">
        <v>0.12509999999999999</v>
      </c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0.69789583333333327</v>
      </c>
      <c r="EW20" s="4">
        <f t="shared" si="1"/>
        <v>0.84048333333333336</v>
      </c>
      <c r="EX20" s="4">
        <f t="shared" si="2"/>
        <v>0.32971666666666671</v>
      </c>
      <c r="EY20" s="4">
        <f t="shared" si="3"/>
        <v>0.92123333333333302</v>
      </c>
      <c r="EZ20" s="4">
        <f t="shared" si="4"/>
        <v>0.18876666666666664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>
        <v>0.65569999999999995</v>
      </c>
      <c r="DD21" s="5">
        <v>0.73750000000000004</v>
      </c>
      <c r="DE21" s="5">
        <v>0.38140000000000002</v>
      </c>
      <c r="DF21" s="5">
        <v>0.95489999999999997</v>
      </c>
      <c r="DG21" s="5">
        <v>0.21790000000000001</v>
      </c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>
        <v>0.70720000000000005</v>
      </c>
      <c r="DN21" s="5">
        <v>0.85819999999999996</v>
      </c>
      <c r="DO21" s="5">
        <v>0.30980000000000002</v>
      </c>
      <c r="DP21" s="5">
        <v>0.91049999999999998</v>
      </c>
      <c r="DQ21" s="5">
        <v>0.1159</v>
      </c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0.69325833333333342</v>
      </c>
      <c r="EW21" s="4">
        <f t="shared" si="1"/>
        <v>0.82854583333333343</v>
      </c>
      <c r="EX21" s="4">
        <f t="shared" si="2"/>
        <v>0.33630833333333338</v>
      </c>
      <c r="EY21" s="4">
        <f t="shared" si="3"/>
        <v>0.89877083333333296</v>
      </c>
      <c r="EZ21" s="4">
        <f t="shared" si="4"/>
        <v>0.19264583333333332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16"/>
      <c r="DD22" s="16"/>
      <c r="DE22" s="16"/>
      <c r="DF22" s="16"/>
      <c r="DG22" s="16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16"/>
      <c r="DN22" s="16"/>
      <c r="DO22" s="16"/>
      <c r="DP22" s="16"/>
      <c r="DQ22" s="16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16"/>
      <c r="DD23" s="16"/>
      <c r="DE23" s="16"/>
      <c r="DF23" s="16"/>
      <c r="DG23" s="16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16"/>
      <c r="DN23" s="16"/>
      <c r="DO23" s="16"/>
      <c r="DP23" s="16"/>
      <c r="DQ23" s="16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16"/>
      <c r="DD24" s="16"/>
      <c r="DE24" s="16"/>
      <c r="DF24" s="16"/>
      <c r="DG24" s="16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16"/>
      <c r="DN24" s="16"/>
      <c r="DO24" s="16"/>
      <c r="DP24" s="16"/>
      <c r="DQ24" s="16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>
        <v>0.72919999999999996</v>
      </c>
      <c r="DD25" s="5">
        <v>0.89880000000000004</v>
      </c>
      <c r="DE25" s="5">
        <v>0.32590000000000002</v>
      </c>
      <c r="DF25" s="5">
        <v>0.95499999999999996</v>
      </c>
      <c r="DG25" s="5">
        <v>6.2895000000000003</v>
      </c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>
        <v>0.77029999999999998</v>
      </c>
      <c r="DN25" s="5">
        <v>1.0008999999999999</v>
      </c>
      <c r="DO25" s="5">
        <v>0.29709999999999998</v>
      </c>
      <c r="DP25" s="5">
        <v>0.90449999999999997</v>
      </c>
      <c r="DQ25" s="5">
        <v>5.5793999999999997</v>
      </c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0.75379583333333322</v>
      </c>
      <c r="EW25" s="4">
        <f t="shared" si="1"/>
        <v>0.9599375</v>
      </c>
      <c r="EX25" s="4">
        <f t="shared" si="2"/>
        <v>0.31091666666666667</v>
      </c>
      <c r="EY25" s="4">
        <f t="shared" si="3"/>
        <v>0.87381249999999966</v>
      </c>
      <c r="EZ25" s="4">
        <f t="shared" si="4"/>
        <v>6.55375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>
        <v>0.66590000000000005</v>
      </c>
      <c r="DD26" s="5">
        <v>0.76080000000000003</v>
      </c>
      <c r="DE26" s="5">
        <v>0.3538</v>
      </c>
      <c r="DF26" s="5">
        <v>0.95489999999999997</v>
      </c>
      <c r="DG26" s="5">
        <v>0.2177</v>
      </c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>
        <v>0.70720000000000005</v>
      </c>
      <c r="DN26" s="5">
        <v>0.85450000000000004</v>
      </c>
      <c r="DO26" s="5">
        <v>0.30930000000000002</v>
      </c>
      <c r="DP26" s="5">
        <v>0.91049999999999998</v>
      </c>
      <c r="DQ26" s="5">
        <v>0.13919999999999999</v>
      </c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0.69670833333333348</v>
      </c>
      <c r="EW26" s="4">
        <f t="shared" si="1"/>
        <v>0.83467916666666664</v>
      </c>
      <c r="EX26" s="4">
        <f t="shared" si="2"/>
        <v>0.32130416666666672</v>
      </c>
      <c r="EY26" s="4">
        <f t="shared" si="3"/>
        <v>0.89877083333333296</v>
      </c>
      <c r="EZ26" s="4">
        <f t="shared" si="4"/>
        <v>0.20445833333333338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>
        <v>0.65429999999999999</v>
      </c>
      <c r="DD27" s="5">
        <v>0.73519999999999996</v>
      </c>
      <c r="DE27" s="5">
        <v>0.37569999999999998</v>
      </c>
      <c r="DF27" s="5">
        <v>0.95499999999999996</v>
      </c>
      <c r="DG27" s="5">
        <v>0.16189999999999999</v>
      </c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>
        <v>0.70409999999999995</v>
      </c>
      <c r="DN27" s="5">
        <v>0.85209999999999997</v>
      </c>
      <c r="DO27" s="5">
        <v>0.30649999999999999</v>
      </c>
      <c r="DP27" s="5">
        <v>0.91490000000000005</v>
      </c>
      <c r="DQ27" s="5">
        <v>0.1115</v>
      </c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0.69459999999999988</v>
      </c>
      <c r="EW27" s="4">
        <f t="shared" si="1"/>
        <v>0.83409999999999995</v>
      </c>
      <c r="EX27" s="4">
        <f t="shared" si="2"/>
        <v>0.33219166666666661</v>
      </c>
      <c r="EY27" s="4">
        <f t="shared" si="3"/>
        <v>0.92123333333333302</v>
      </c>
      <c r="EZ27" s="4">
        <f t="shared" si="4"/>
        <v>0.15417916666666667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>
        <v>0.65859999999999996</v>
      </c>
      <c r="DD28" s="5">
        <v>0.74299999999999999</v>
      </c>
      <c r="DE28" s="5">
        <v>0.37680000000000002</v>
      </c>
      <c r="DF28" s="5">
        <v>0.95499999999999996</v>
      </c>
      <c r="DG28" s="5">
        <v>0.19359999999999999</v>
      </c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>
        <v>0.70740000000000003</v>
      </c>
      <c r="DN28" s="5">
        <v>0.85670000000000002</v>
      </c>
      <c r="DO28" s="5">
        <v>0.31190000000000001</v>
      </c>
      <c r="DP28" s="5">
        <v>0.91490000000000005</v>
      </c>
      <c r="DQ28" s="5">
        <v>0.12909999999999999</v>
      </c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0.6975083333333334</v>
      </c>
      <c r="EW28" s="4">
        <f t="shared" si="1"/>
        <v>0.83862499999999984</v>
      </c>
      <c r="EX28" s="4">
        <f t="shared" si="2"/>
        <v>0.33468750000000003</v>
      </c>
      <c r="EY28" s="4">
        <f t="shared" si="3"/>
        <v>0.92123333333333302</v>
      </c>
      <c r="EZ28" s="4">
        <f t="shared" si="4"/>
        <v>0.1826416666666667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>
        <v>0.66990000000000005</v>
      </c>
      <c r="DD29" s="5">
        <v>0.76770000000000005</v>
      </c>
      <c r="DE29" s="5">
        <v>0.35189999999999999</v>
      </c>
      <c r="DF29" s="5">
        <v>0.95489999999999997</v>
      </c>
      <c r="DG29" s="5">
        <v>1.7017</v>
      </c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>
        <v>0.70579999999999998</v>
      </c>
      <c r="DN29" s="5">
        <v>0.85160000000000002</v>
      </c>
      <c r="DO29" s="5">
        <v>0.30919999999999997</v>
      </c>
      <c r="DP29" s="5">
        <v>0.91049999999999998</v>
      </c>
      <c r="DQ29" s="5">
        <v>0.27289999999999998</v>
      </c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0.6999875000000001</v>
      </c>
      <c r="EW29" s="4">
        <f t="shared" si="1"/>
        <v>0.84128749999999997</v>
      </c>
      <c r="EX29" s="4">
        <f t="shared" si="2"/>
        <v>0.3191666666666666</v>
      </c>
      <c r="EY29" s="4">
        <f t="shared" si="3"/>
        <v>0.89877083333333296</v>
      </c>
      <c r="EZ29" s="4">
        <f t="shared" si="4"/>
        <v>1.4236208333333333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>
        <v>0.68979999999999997</v>
      </c>
      <c r="DD31" s="5">
        <v>0.80930000000000002</v>
      </c>
      <c r="DE31" s="5">
        <v>0.34399999999999997</v>
      </c>
      <c r="DF31" s="5">
        <v>0.95499999999999996</v>
      </c>
      <c r="DG31" s="5">
        <v>0.19620000000000001</v>
      </c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>
        <v>0.71450000000000002</v>
      </c>
      <c r="DN31" s="5">
        <v>0.86890000000000001</v>
      </c>
      <c r="DO31" s="5">
        <v>0.31190000000000001</v>
      </c>
      <c r="DP31" s="5">
        <v>0.91490000000000005</v>
      </c>
      <c r="DQ31" s="5">
        <v>0.1323</v>
      </c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0.7104166666666667</v>
      </c>
      <c r="EW31" s="4">
        <f t="shared" si="1"/>
        <v>0.85932083333333342</v>
      </c>
      <c r="EX31" s="4">
        <f t="shared" si="2"/>
        <v>0.32011250000000002</v>
      </c>
      <c r="EY31" s="4">
        <f t="shared" si="3"/>
        <v>0.92123333333333302</v>
      </c>
      <c r="EZ31" s="4">
        <f t="shared" si="4"/>
        <v>0.18439583333333331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>
        <v>0.67390000000000005</v>
      </c>
      <c r="DD32" s="5">
        <v>0.78129999999999999</v>
      </c>
      <c r="DE32" s="5">
        <v>0.34350000000000003</v>
      </c>
      <c r="DF32" s="5">
        <v>0.95499999999999996</v>
      </c>
      <c r="DG32" s="5">
        <v>0.23760000000000001</v>
      </c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>
        <v>0.70899999999999996</v>
      </c>
      <c r="DN32" s="5">
        <v>0.8619</v>
      </c>
      <c r="DO32" s="5">
        <v>0.311</v>
      </c>
      <c r="DP32" s="5">
        <v>0.91490000000000005</v>
      </c>
      <c r="DQ32" s="5">
        <v>0.15409999999999999</v>
      </c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0.69947499999999996</v>
      </c>
      <c r="EW32" s="4">
        <f t="shared" si="1"/>
        <v>0.8416041666666666</v>
      </c>
      <c r="EX32" s="4">
        <f t="shared" si="2"/>
        <v>0.31946666666666662</v>
      </c>
      <c r="EY32" s="4">
        <f t="shared" si="3"/>
        <v>0.92123749999999971</v>
      </c>
      <c r="EZ32" s="4">
        <f t="shared" si="4"/>
        <v>0.21934166666666663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>
        <v>0.67630000000000001</v>
      </c>
      <c r="DD33" s="5">
        <v>0.7802</v>
      </c>
      <c r="DE33" s="5">
        <v>0.36270000000000002</v>
      </c>
      <c r="DF33" s="5">
        <v>0.95499999999999996</v>
      </c>
      <c r="DG33" s="5">
        <v>0.19800000000000001</v>
      </c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>
        <v>0.71209999999999996</v>
      </c>
      <c r="DN33" s="5">
        <v>0.8669</v>
      </c>
      <c r="DO33" s="5">
        <v>0.31209999999999999</v>
      </c>
      <c r="DP33" s="5">
        <v>0.91490000000000005</v>
      </c>
      <c r="DQ33" s="5">
        <v>0.13039999999999999</v>
      </c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0.70912083333333331</v>
      </c>
      <c r="EW33" s="4">
        <f t="shared" si="1"/>
        <v>0.86274583333333332</v>
      </c>
      <c r="EX33" s="4">
        <f t="shared" si="2"/>
        <v>0.32644166666666663</v>
      </c>
      <c r="EY33" s="4">
        <f t="shared" si="3"/>
        <v>0.92123333333333302</v>
      </c>
      <c r="EZ33" s="4">
        <f t="shared" si="4"/>
        <v>0.18549166666666664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>
        <v>0.66339999999999999</v>
      </c>
      <c r="DD34" s="5">
        <v>0.75309999999999999</v>
      </c>
      <c r="DE34" s="5">
        <v>0.34960000000000002</v>
      </c>
      <c r="DF34" s="5">
        <v>0.92100000000000004</v>
      </c>
      <c r="DG34" s="5">
        <v>0.3473</v>
      </c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>
        <v>0.68989999999999996</v>
      </c>
      <c r="DN34" s="5">
        <v>0.80959999999999999</v>
      </c>
      <c r="DO34" s="5">
        <v>0.32069999999999999</v>
      </c>
      <c r="DP34" s="5">
        <v>0.85099999999999998</v>
      </c>
      <c r="DQ34" s="5">
        <v>0.22339999999999999</v>
      </c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0.68253333333333321</v>
      </c>
      <c r="EW34" s="4">
        <f t="shared" si="1"/>
        <v>0.79512916666666678</v>
      </c>
      <c r="EX34" s="4">
        <f t="shared" si="2"/>
        <v>0.32762083333333331</v>
      </c>
      <c r="EY34" s="4">
        <f t="shared" si="3"/>
        <v>0.86438333333333317</v>
      </c>
      <c r="EZ34" s="4">
        <f t="shared" si="4"/>
        <v>0.30772499999999997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>
        <v>0.67259999999999998</v>
      </c>
      <c r="DD35" s="5">
        <v>0.77400000000000002</v>
      </c>
      <c r="DE35" s="5">
        <v>0.34789999999999999</v>
      </c>
      <c r="DF35" s="5">
        <v>0.95489999999999997</v>
      </c>
      <c r="DG35" s="5">
        <v>0.16300000000000001</v>
      </c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>
        <v>0.70809999999999995</v>
      </c>
      <c r="DN35" s="5">
        <v>0.85640000000000005</v>
      </c>
      <c r="DO35" s="5">
        <v>0.30830000000000002</v>
      </c>
      <c r="DP35" s="5">
        <v>0.91049999999999998</v>
      </c>
      <c r="DQ35" s="5">
        <v>0.107</v>
      </c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0.70134583333333322</v>
      </c>
      <c r="EW35" s="4">
        <f t="shared" si="1"/>
        <v>0.84382499999999994</v>
      </c>
      <c r="EX35" s="4">
        <f t="shared" si="2"/>
        <v>0.31715833333333338</v>
      </c>
      <c r="EY35" s="4">
        <f t="shared" si="3"/>
        <v>0.89877083333333296</v>
      </c>
      <c r="EZ35" s="4">
        <f t="shared" si="4"/>
        <v>0.15505000000000002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>
        <v>0.68410000000000004</v>
      </c>
      <c r="DD37" s="5">
        <v>0.80189999999999995</v>
      </c>
      <c r="DE37" s="5">
        <v>0.2999</v>
      </c>
      <c r="DF37" s="5">
        <v>0.9274</v>
      </c>
      <c r="DG37" s="5">
        <v>1.24E-2</v>
      </c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>
        <v>0.7268</v>
      </c>
      <c r="DN37" s="5">
        <v>0.9012</v>
      </c>
      <c r="DO37" s="5">
        <v>0.24</v>
      </c>
      <c r="DP37" s="5">
        <v>0.84989999999999999</v>
      </c>
      <c r="DQ37" s="5">
        <v>6.0000000000000001E-3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0.71508800000000006</v>
      </c>
      <c r="EW37" s="4">
        <f t="shared" si="1"/>
        <v>0.87659999999999993</v>
      </c>
      <c r="EX37" s="4">
        <f t="shared" si="2"/>
        <v>0.26274000000000003</v>
      </c>
      <c r="EY37" s="4">
        <f t="shared" si="3"/>
        <v>0.86018400000000017</v>
      </c>
      <c r="EZ37" s="4">
        <f t="shared" si="4"/>
        <v>1.4952000000000003E-2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>
        <v>0.8024</v>
      </c>
      <c r="DD38" s="5">
        <v>1.0789</v>
      </c>
      <c r="DE38" s="5">
        <v>0.16700000000000001</v>
      </c>
      <c r="DF38" s="5">
        <v>0.54759999999999998</v>
      </c>
      <c r="DG38" s="5">
        <v>1.2500000000000001E-2</v>
      </c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>
        <v>0.8296</v>
      </c>
      <c r="DN38" s="5">
        <v>1.161</v>
      </c>
      <c r="DO38" s="5">
        <v>0.1898</v>
      </c>
      <c r="DP38" s="5">
        <v>0.49519999999999997</v>
      </c>
      <c r="DQ38" s="5">
        <v>5.8999999999999999E-3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0.81193599999999999</v>
      </c>
      <c r="EW38" s="4">
        <f t="shared" si="1"/>
        <v>1.1105080000000001</v>
      </c>
      <c r="EX38" s="4">
        <f t="shared" si="2"/>
        <v>0.17669199999999996</v>
      </c>
      <c r="EY38" s="4">
        <f t="shared" si="3"/>
        <v>0.5326240000000001</v>
      </c>
      <c r="EZ38" s="4">
        <f t="shared" si="4"/>
        <v>1.5119999999999998E-2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>
        <v>0.76</v>
      </c>
      <c r="DD39" s="5">
        <v>0.98229999999999995</v>
      </c>
      <c r="DE39" s="5">
        <v>0.2283</v>
      </c>
      <c r="DF39" s="5">
        <v>0.66069999999999995</v>
      </c>
      <c r="DG39" s="5">
        <v>0.02</v>
      </c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>
        <v>0.81679999999999997</v>
      </c>
      <c r="DN39" s="5">
        <v>1.1292</v>
      </c>
      <c r="DO39" s="5">
        <v>0.189</v>
      </c>
      <c r="DP39" s="5">
        <v>0.5423</v>
      </c>
      <c r="DQ39" s="5">
        <v>9.1000000000000004E-3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0.78719200000000011</v>
      </c>
      <c r="EW39" s="4">
        <f t="shared" si="1"/>
        <v>1.0527000000000002</v>
      </c>
      <c r="EX39" s="4">
        <f t="shared" si="2"/>
        <v>0.19631999999999997</v>
      </c>
      <c r="EY39" s="4">
        <f t="shared" si="3"/>
        <v>0.61675999999999997</v>
      </c>
      <c r="EZ39" s="4">
        <f t="shared" si="4"/>
        <v>2.3472E-2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>
        <v>0.73650000000000004</v>
      </c>
      <c r="DD40" s="5">
        <v>0.91710000000000003</v>
      </c>
      <c r="DE40" s="5">
        <v>0.24510000000000001</v>
      </c>
      <c r="DF40" s="5">
        <v>0.69769999999999999</v>
      </c>
      <c r="DG40" s="5">
        <v>1.26E-2</v>
      </c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>
        <v>0.78769999999999996</v>
      </c>
      <c r="DN40" s="5">
        <v>1.0522</v>
      </c>
      <c r="DO40" s="5">
        <v>0.23080000000000001</v>
      </c>
      <c r="DP40" s="5">
        <v>0.60009999999999997</v>
      </c>
      <c r="DQ40" s="5">
        <v>5.8999999999999999E-3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0.76001666666666667</v>
      </c>
      <c r="EW40" s="4">
        <f t="shared" si="1"/>
        <v>0.98098750000000023</v>
      </c>
      <c r="EX40" s="4">
        <f t="shared" si="2"/>
        <v>0.23151249999999998</v>
      </c>
      <c r="EY40" s="4">
        <f t="shared" si="3"/>
        <v>0.65554999999999997</v>
      </c>
      <c r="EZ40" s="4">
        <f t="shared" si="4"/>
        <v>1.5608333333333335E-2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>
        <v>0.68120000000000003</v>
      </c>
      <c r="DD41" s="5">
        <v>0.80149999999999999</v>
      </c>
      <c r="DE41" s="5">
        <v>0.32869999999999999</v>
      </c>
      <c r="DF41" s="5">
        <v>0.94489999999999996</v>
      </c>
      <c r="DG41" s="5">
        <v>1.35E-2</v>
      </c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>
        <v>0.72060000000000002</v>
      </c>
      <c r="DN41" s="5">
        <v>0.88900000000000001</v>
      </c>
      <c r="DO41" s="5">
        <v>0.16339999999999999</v>
      </c>
      <c r="DP41" s="5">
        <v>0.88370000000000004</v>
      </c>
      <c r="DQ41" s="5">
        <v>6.3E-3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0.72420833333333334</v>
      </c>
      <c r="EW41" s="4">
        <f t="shared" si="1"/>
        <v>0.90253333333333341</v>
      </c>
      <c r="EX41" s="4">
        <f t="shared" si="2"/>
        <v>0.23199583333333332</v>
      </c>
      <c r="EY41" s="4">
        <f t="shared" si="3"/>
        <v>0.87511666666666688</v>
      </c>
      <c r="EZ41" s="4">
        <f t="shared" si="4"/>
        <v>1.5900000000000001E-2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>
        <v>0.68030000000000002</v>
      </c>
      <c r="DD42" s="5">
        <v>0.80249999999999999</v>
      </c>
      <c r="DE42" s="5">
        <v>0.34870000000000001</v>
      </c>
      <c r="DF42" s="5">
        <v>0.94469999999999998</v>
      </c>
      <c r="DG42" s="5">
        <v>1.34E-2</v>
      </c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>
        <v>0.72099999999999997</v>
      </c>
      <c r="DN42" s="5">
        <v>0.89600000000000002</v>
      </c>
      <c r="DO42" s="5">
        <v>0.28360000000000002</v>
      </c>
      <c r="DP42" s="5">
        <v>0.88239999999999996</v>
      </c>
      <c r="DQ42" s="5">
        <v>6.3E-3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0.71109583333333337</v>
      </c>
      <c r="EW42" s="4">
        <f t="shared" si="1"/>
        <v>0.87546249999999981</v>
      </c>
      <c r="EX42" s="4">
        <f t="shared" si="2"/>
        <v>0.3046166666666667</v>
      </c>
      <c r="EY42" s="4">
        <f t="shared" si="3"/>
        <v>0.87767500000000043</v>
      </c>
      <c r="EZ42" s="4">
        <f t="shared" si="4"/>
        <v>1.4941666666666667E-2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>
        <v>0.68069999999999997</v>
      </c>
      <c r="DD43" s="5">
        <v>0.8034</v>
      </c>
      <c r="DE43" s="5">
        <v>0.34489999999999998</v>
      </c>
      <c r="DF43" s="5">
        <v>0.94540000000000002</v>
      </c>
      <c r="DG43" s="5">
        <v>1.34E-2</v>
      </c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>
        <v>0.7167</v>
      </c>
      <c r="DN43" s="5">
        <v>0.88570000000000004</v>
      </c>
      <c r="DO43" s="5">
        <v>0.29020000000000001</v>
      </c>
      <c r="DP43" s="5">
        <v>0.88719999999999999</v>
      </c>
      <c r="DQ43" s="5">
        <v>6.4999999999999997E-3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0.70821200000000006</v>
      </c>
      <c r="EW43" s="4">
        <f t="shared" si="1"/>
        <v>0.8681080000000001</v>
      </c>
      <c r="EX43" s="4">
        <f t="shared" si="2"/>
        <v>0.30620000000000003</v>
      </c>
      <c r="EY43" s="4">
        <f t="shared" si="3"/>
        <v>0.88259200000000004</v>
      </c>
      <c r="EZ43" s="4">
        <f t="shared" si="4"/>
        <v>1.5159999999999996E-2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>
        <v>0.70760000000000001</v>
      </c>
      <c r="DD44" s="5">
        <v>0.86399999999999999</v>
      </c>
      <c r="DE44" s="5">
        <v>0.29880000000000001</v>
      </c>
      <c r="DF44" s="5">
        <v>0.92869999999999997</v>
      </c>
      <c r="DG44" s="5">
        <v>2.5274000000000001</v>
      </c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>
        <v>0.73960000000000004</v>
      </c>
      <c r="DN44" s="5">
        <v>0.94059999999999999</v>
      </c>
      <c r="DO44" s="5">
        <v>0.26390000000000002</v>
      </c>
      <c r="DP44" s="5">
        <v>0.86990000000000001</v>
      </c>
      <c r="DQ44" s="5">
        <v>0.55640000000000001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0.73045416666666663</v>
      </c>
      <c r="EW44" s="4">
        <f t="shared" si="1"/>
        <v>0.91999583333333346</v>
      </c>
      <c r="EX44" s="4">
        <f t="shared" si="2"/>
        <v>0.27556666666666668</v>
      </c>
      <c r="EY44" s="4">
        <f t="shared" si="3"/>
        <v>0.87960416666666663</v>
      </c>
      <c r="EZ44" s="4">
        <f t="shared" si="4"/>
        <v>2.3521416666666668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>
        <v>0.78390000000000004</v>
      </c>
      <c r="DD45" s="5">
        <v>1.0225</v>
      </c>
      <c r="DE45" s="5">
        <v>0.14710000000000001</v>
      </c>
      <c r="DF45" s="5">
        <v>0.67589999999999995</v>
      </c>
      <c r="DG45" s="5">
        <v>2.2100000000000002E-2</v>
      </c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>
        <v>0.81969999999999998</v>
      </c>
      <c r="DN45" s="5">
        <v>1.1195999999999999</v>
      </c>
      <c r="DO45" s="5">
        <v>8.3900000000000002E-2</v>
      </c>
      <c r="DP45" s="5">
        <v>0.61429999999999996</v>
      </c>
      <c r="DQ45" s="5">
        <v>9.9000000000000008E-3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0.80914999999999992</v>
      </c>
      <c r="EW45" s="4">
        <f t="shared" si="1"/>
        <v>1.0909416666666665</v>
      </c>
      <c r="EX45" s="4">
        <f t="shared" si="2"/>
        <v>0.11297499999999999</v>
      </c>
      <c r="EY45" s="4">
        <f t="shared" si="3"/>
        <v>0.6209541666666667</v>
      </c>
      <c r="EZ45" s="4">
        <f t="shared" si="4"/>
        <v>2.3966666666666664E-2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>
        <v>0.80730000000000002</v>
      </c>
      <c r="DD46" s="5">
        <v>1.0969</v>
      </c>
      <c r="DE46" s="5">
        <v>0.20300000000000001</v>
      </c>
      <c r="DF46" s="5">
        <v>0.52600000000000002</v>
      </c>
      <c r="DG46" s="5">
        <v>2.24E-2</v>
      </c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>
        <v>0.80020000000000002</v>
      </c>
      <c r="DN46" s="5">
        <v>1.0875999999999999</v>
      </c>
      <c r="DO46" s="5">
        <v>0.22600000000000001</v>
      </c>
      <c r="DP46" s="5">
        <v>0.56599999999999995</v>
      </c>
      <c r="DQ46" s="5">
        <v>8.9999999999999993E-3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0.80419583333333344</v>
      </c>
      <c r="EW46" s="4">
        <f t="shared" si="1"/>
        <v>1.0934666666666666</v>
      </c>
      <c r="EX46" s="4">
        <f t="shared" si="2"/>
        <v>0.20414999999999997</v>
      </c>
      <c r="EY46" s="4">
        <f t="shared" si="3"/>
        <v>0.54664166666666658</v>
      </c>
      <c r="EZ46" s="4">
        <f t="shared" si="4"/>
        <v>2.3570833333333329E-2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>
        <v>0.67710000000000004</v>
      </c>
      <c r="DD47" s="5">
        <v>0.79149999999999998</v>
      </c>
      <c r="DE47" s="5">
        <v>0.33250000000000002</v>
      </c>
      <c r="DF47" s="5">
        <v>0.9365</v>
      </c>
      <c r="DG47" s="5">
        <v>5.0599999999999999E-2</v>
      </c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>
        <v>0.72270000000000001</v>
      </c>
      <c r="DN47" s="5">
        <v>0.89549999999999996</v>
      </c>
      <c r="DO47" s="5">
        <v>0.26029999999999998</v>
      </c>
      <c r="DP47" s="5">
        <v>0.85440000000000005</v>
      </c>
      <c r="DQ47" s="5">
        <v>2.2100000000000002E-2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0.71119166666666667</v>
      </c>
      <c r="EW47" s="4">
        <f t="shared" si="1"/>
        <v>0.87288333333333323</v>
      </c>
      <c r="EX47" s="4">
        <f t="shared" si="2"/>
        <v>0.28598333333333331</v>
      </c>
      <c r="EY47" s="4">
        <f t="shared" si="3"/>
        <v>0.8623249999999999</v>
      </c>
      <c r="EZ47" s="4">
        <f t="shared" si="4"/>
        <v>5.2116666666666672E-2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>
        <v>0.7278</v>
      </c>
      <c r="DD48" s="5">
        <v>0.90359999999999996</v>
      </c>
      <c r="DE48" s="5">
        <v>0.24879999999999999</v>
      </c>
      <c r="DF48" s="5">
        <v>0.75390000000000001</v>
      </c>
      <c r="DG48" s="5">
        <v>4.8399999999999999E-2</v>
      </c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>
        <v>0.80410000000000004</v>
      </c>
      <c r="DN48" s="5">
        <v>1.0943000000000001</v>
      </c>
      <c r="DO48" s="5">
        <v>0.20979999999999999</v>
      </c>
      <c r="DP48" s="5">
        <v>0.57489999999999997</v>
      </c>
      <c r="DQ48" s="5">
        <v>2.1100000000000001E-2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0.76445416666666655</v>
      </c>
      <c r="EW48" s="4">
        <f t="shared" si="1"/>
        <v>0.99630833333333346</v>
      </c>
      <c r="EX48" s="4">
        <f t="shared" si="2"/>
        <v>0.21710833333333332</v>
      </c>
      <c r="EY48" s="4">
        <f t="shared" si="3"/>
        <v>0.67837916666666676</v>
      </c>
      <c r="EZ48" s="4">
        <f t="shared" si="4"/>
        <v>5.1320833333333322E-2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>
        <v>0.73750000000000004</v>
      </c>
      <c r="DD49" s="5">
        <v>0.92290000000000005</v>
      </c>
      <c r="DE49" s="5">
        <v>0.25590000000000002</v>
      </c>
      <c r="DF49" s="5">
        <v>0.71240000000000003</v>
      </c>
      <c r="DG49" s="5">
        <v>1.11E-2</v>
      </c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>
        <v>0.78139999999999998</v>
      </c>
      <c r="DN49" s="5">
        <v>1.0375000000000001</v>
      </c>
      <c r="DO49" s="5">
        <v>0.23760000000000001</v>
      </c>
      <c r="DP49" s="5">
        <v>0.6331</v>
      </c>
      <c r="DQ49" s="5">
        <v>5.3E-3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0.75903333333333345</v>
      </c>
      <c r="EW49" s="4">
        <f t="shared" si="1"/>
        <v>0.98080416666666659</v>
      </c>
      <c r="EX49" s="4">
        <f t="shared" si="2"/>
        <v>0.24028749999999999</v>
      </c>
      <c r="EY49" s="4">
        <f t="shared" si="3"/>
        <v>0.67327083333333337</v>
      </c>
      <c r="EZ49" s="4">
        <f t="shared" si="4"/>
        <v>1.2791666666666668E-2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>
        <v>0.68400000000000005</v>
      </c>
      <c r="DD50" s="5">
        <v>0.80179999999999996</v>
      </c>
      <c r="DE50" s="5">
        <v>0.30009999999999998</v>
      </c>
      <c r="DF50" s="5">
        <v>0.9274</v>
      </c>
      <c r="DG50" s="5">
        <v>1.7999999999999999E-2</v>
      </c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>
        <v>0.72670000000000001</v>
      </c>
      <c r="DN50" s="5">
        <v>0.90090000000000003</v>
      </c>
      <c r="DO50" s="5">
        <v>0.2402</v>
      </c>
      <c r="DP50" s="5">
        <v>0.84989999999999999</v>
      </c>
      <c r="DQ50" s="5">
        <v>8.5000000000000006E-3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0.71580833333333338</v>
      </c>
      <c r="EW50" s="4">
        <f t="shared" si="1"/>
        <v>0.87843749999999998</v>
      </c>
      <c r="EX50" s="4">
        <f t="shared" si="2"/>
        <v>0.26218333333333327</v>
      </c>
      <c r="EY50" s="4">
        <f t="shared" si="3"/>
        <v>0.85842499999999999</v>
      </c>
      <c r="EZ50" s="4">
        <f t="shared" si="4"/>
        <v>1.9933333333333334E-2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>
        <v>0.68689999999999996</v>
      </c>
      <c r="DD51" s="5">
        <v>0.80879999999999996</v>
      </c>
      <c r="DE51" s="5">
        <v>0.29389999999999999</v>
      </c>
      <c r="DF51" s="5">
        <v>0.92330000000000001</v>
      </c>
      <c r="DG51" s="5">
        <v>2.2499999999999999E-2</v>
      </c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>
        <v>0.73260000000000003</v>
      </c>
      <c r="DN51" s="5">
        <v>0.91539999999999999</v>
      </c>
      <c r="DO51" s="5">
        <v>0.22939999999999999</v>
      </c>
      <c r="DP51" s="5">
        <v>0.84599999999999997</v>
      </c>
      <c r="DQ51" s="5">
        <v>9.4000000000000004E-3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0.72000416666666667</v>
      </c>
      <c r="EW51" s="4">
        <f t="shared" si="1"/>
        <v>0.88828333333333342</v>
      </c>
      <c r="EX51" s="4">
        <f t="shared" si="2"/>
        <v>0.25733333333333336</v>
      </c>
      <c r="EY51" s="4">
        <f t="shared" si="3"/>
        <v>0.85178333333333345</v>
      </c>
      <c r="EZ51" s="4">
        <f t="shared" si="4"/>
        <v>2.4108333333333329E-2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16"/>
      <c r="DD52" s="16"/>
      <c r="DE52" s="16"/>
      <c r="DF52" s="16"/>
      <c r="DG52" s="16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16"/>
      <c r="DN52" s="16"/>
      <c r="DO52" s="16"/>
      <c r="DP52" s="16"/>
      <c r="DQ52" s="16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16"/>
      <c r="DD53" s="16"/>
      <c r="DE53" s="16"/>
      <c r="DF53" s="16"/>
      <c r="DG53" s="16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16"/>
      <c r="DN53" s="16"/>
      <c r="DO53" s="16"/>
      <c r="DP53" s="16"/>
      <c r="DQ53" s="16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16"/>
      <c r="DD54" s="16"/>
      <c r="DE54" s="16"/>
      <c r="DF54" s="16"/>
      <c r="DG54" s="16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16"/>
      <c r="DN54" s="16"/>
      <c r="DO54" s="16"/>
      <c r="DP54" s="16"/>
      <c r="DQ54" s="16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>
        <v>0.69950000000000001</v>
      </c>
      <c r="DD55" s="5">
        <v>0.83420000000000005</v>
      </c>
      <c r="DE55" s="5">
        <v>0.16719999999999999</v>
      </c>
      <c r="DF55" s="5">
        <v>0.90100000000000002</v>
      </c>
      <c r="DG55" s="5">
        <v>1.9831000000000001</v>
      </c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>
        <v>0.72919999999999996</v>
      </c>
      <c r="DN55" s="5">
        <v>0.90329999999999999</v>
      </c>
      <c r="DO55" s="5">
        <v>9.7100000000000006E-2</v>
      </c>
      <c r="DP55" s="5">
        <v>0.82840000000000003</v>
      </c>
      <c r="DQ55" s="5">
        <v>1.5536000000000001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0.71881666666666666</v>
      </c>
      <c r="EW55" s="4">
        <f t="shared" si="1"/>
        <v>0.88078749999999995</v>
      </c>
      <c r="EX55" s="4">
        <f t="shared" si="2"/>
        <v>0.13705416666666664</v>
      </c>
      <c r="EY55" s="4">
        <f t="shared" si="3"/>
        <v>0.84230416666666663</v>
      </c>
      <c r="EZ55" s="4">
        <f t="shared" si="4"/>
        <v>2.5030750000000004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>
        <v>0.68310000000000004</v>
      </c>
      <c r="DD56" s="5">
        <v>0.8004</v>
      </c>
      <c r="DE56" s="5">
        <v>0.30320000000000003</v>
      </c>
      <c r="DF56" s="5">
        <v>0.89129999999999998</v>
      </c>
      <c r="DG56" s="5">
        <v>2.18E-2</v>
      </c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>
        <v>0.74939999999999996</v>
      </c>
      <c r="DN56" s="5">
        <v>0.95799999999999996</v>
      </c>
      <c r="DO56" s="5">
        <v>0.24879999999999999</v>
      </c>
      <c r="DP56" s="5">
        <v>0.72950000000000004</v>
      </c>
      <c r="DQ56" s="5">
        <v>9.5999999999999992E-3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0.71990416666666668</v>
      </c>
      <c r="EW56" s="4">
        <f t="shared" si="1"/>
        <v>0.88953749999999987</v>
      </c>
      <c r="EX56" s="4">
        <f t="shared" si="2"/>
        <v>0.27069166666666672</v>
      </c>
      <c r="EY56" s="4">
        <f t="shared" si="3"/>
        <v>0.80130833333333351</v>
      </c>
      <c r="EZ56" s="4">
        <f t="shared" si="4"/>
        <v>2.3241666666666671E-2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>
        <v>0.68010000000000004</v>
      </c>
      <c r="DD57" s="5">
        <v>0.79259999999999997</v>
      </c>
      <c r="DE57" s="5">
        <v>0.311</v>
      </c>
      <c r="DF57" s="5">
        <v>0.92500000000000004</v>
      </c>
      <c r="DG57" s="5">
        <v>1.2999999999999999E-2</v>
      </c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>
        <v>0.72570000000000001</v>
      </c>
      <c r="DN57" s="5">
        <v>0.89849999999999997</v>
      </c>
      <c r="DO57" s="5">
        <v>0.24340000000000001</v>
      </c>
      <c r="DP57" s="5">
        <v>0.84250000000000003</v>
      </c>
      <c r="DQ57" s="5">
        <v>6.1999999999999998E-3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0.71314999999999984</v>
      </c>
      <c r="EW57" s="4">
        <f t="shared" si="1"/>
        <v>0.87207916666666685</v>
      </c>
      <c r="EX57" s="4">
        <f t="shared" si="2"/>
        <v>0.26812499999999995</v>
      </c>
      <c r="EY57" s="4">
        <f t="shared" si="3"/>
        <v>0.85297083333333334</v>
      </c>
      <c r="EZ57" s="4">
        <f t="shared" si="4"/>
        <v>1.4804166666666667E-2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>
        <v>0.68259999999999998</v>
      </c>
      <c r="DD58" s="5">
        <v>0.79910000000000003</v>
      </c>
      <c r="DE58" s="5">
        <v>0.3075</v>
      </c>
      <c r="DF58" s="5">
        <v>0.92659999999999998</v>
      </c>
      <c r="DG58" s="5">
        <v>1.83E-2</v>
      </c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>
        <v>0.72650000000000003</v>
      </c>
      <c r="DN58" s="5">
        <v>0.90100000000000002</v>
      </c>
      <c r="DO58" s="5">
        <v>0.24310000000000001</v>
      </c>
      <c r="DP58" s="5">
        <v>0.84660000000000002</v>
      </c>
      <c r="DQ58" s="5">
        <v>8.8000000000000005E-3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0.71496666666666675</v>
      </c>
      <c r="EW58" s="4">
        <f t="shared" si="1"/>
        <v>0.87713750000000001</v>
      </c>
      <c r="EX58" s="4">
        <f t="shared" si="2"/>
        <v>0.26719166666666672</v>
      </c>
      <c r="EY58" s="4">
        <f t="shared" si="3"/>
        <v>0.85736666666666661</v>
      </c>
      <c r="EZ58" s="4">
        <f t="shared" si="4"/>
        <v>2.1287500000000001E-2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>
        <v>0.68079999999999996</v>
      </c>
      <c r="DD59" s="5">
        <v>0.80089999999999995</v>
      </c>
      <c r="DE59" s="5">
        <v>0.34370000000000001</v>
      </c>
      <c r="DF59" s="5">
        <v>0.94540000000000002</v>
      </c>
      <c r="DG59" s="5">
        <v>5.6000000000000001E-2</v>
      </c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>
        <v>0.71650000000000003</v>
      </c>
      <c r="DN59" s="5">
        <v>0.88329999999999997</v>
      </c>
      <c r="DO59" s="5">
        <v>0.28860000000000002</v>
      </c>
      <c r="DP59" s="5">
        <v>0.88519999999999999</v>
      </c>
      <c r="DQ59" s="5">
        <v>1.1599999999999999E-2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0.7089833333333333</v>
      </c>
      <c r="EW59" s="4">
        <f t="shared" si="1"/>
        <v>0.86792499999999995</v>
      </c>
      <c r="EX59" s="4">
        <f t="shared" si="2"/>
        <v>0.30389999999999995</v>
      </c>
      <c r="EY59" s="4">
        <f t="shared" si="3"/>
        <v>0.8796166666666666</v>
      </c>
      <c r="EZ59" s="4">
        <f t="shared" si="4"/>
        <v>5.6770833333333326E-2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>
        <v>0.68979999999999997</v>
      </c>
      <c r="DD61" s="5">
        <v>0.82389999999999997</v>
      </c>
      <c r="DE61" s="5">
        <v>0.32290000000000002</v>
      </c>
      <c r="DF61" s="5">
        <v>0.94569999999999999</v>
      </c>
      <c r="DG61" s="5">
        <v>1.8499999999999999E-2</v>
      </c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>
        <v>0.72209999999999996</v>
      </c>
      <c r="DN61" s="5">
        <v>0.89900000000000002</v>
      </c>
      <c r="DO61" s="5">
        <v>0.28860000000000002</v>
      </c>
      <c r="DP61" s="5">
        <v>0.89249999999999996</v>
      </c>
      <c r="DQ61" s="5">
        <v>8.6999999999999994E-3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0.71370000000000011</v>
      </c>
      <c r="EW61" s="4">
        <f t="shared" si="1"/>
        <v>0.88132500000000025</v>
      </c>
      <c r="EX61" s="4">
        <f t="shared" si="2"/>
        <v>0.29919166666666669</v>
      </c>
      <c r="EY61" s="4">
        <f t="shared" si="3"/>
        <v>0.90032083333333324</v>
      </c>
      <c r="EZ61" s="4">
        <f t="shared" si="4"/>
        <v>2.1000000000000001E-2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>
        <v>0.72070000000000001</v>
      </c>
      <c r="DD62" s="5">
        <v>0.89249999999999996</v>
      </c>
      <c r="DE62" s="5">
        <v>0.2606</v>
      </c>
      <c r="DF62" s="5">
        <v>0.85429999999999995</v>
      </c>
      <c r="DG62" s="5">
        <v>2.5100000000000001E-2</v>
      </c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>
        <v>0.76149999999999995</v>
      </c>
      <c r="DN62" s="5">
        <v>0.99650000000000005</v>
      </c>
      <c r="DO62" s="5">
        <v>0.214</v>
      </c>
      <c r="DP62" s="5">
        <v>0.74039999999999995</v>
      </c>
      <c r="DQ62" s="5">
        <v>1.11E-2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0.74595416666666692</v>
      </c>
      <c r="EW62" s="4">
        <f t="shared" si="1"/>
        <v>0.95801250000000016</v>
      </c>
      <c r="EX62" s="4">
        <f t="shared" si="2"/>
        <v>0.23255416666666665</v>
      </c>
      <c r="EY62" s="4">
        <f t="shared" si="3"/>
        <v>0.77280000000000015</v>
      </c>
      <c r="EZ62" s="4">
        <f t="shared" si="4"/>
        <v>2.6970833333333329E-2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>
        <v>0.68210000000000004</v>
      </c>
      <c r="DD63" s="5">
        <v>0.80669999999999997</v>
      </c>
      <c r="DE63" s="5">
        <v>0.34229999999999999</v>
      </c>
      <c r="DF63" s="5">
        <v>0.94579999999999997</v>
      </c>
      <c r="DG63" s="5">
        <v>1.9199999999999998E-2</v>
      </c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>
        <v>0.71789999999999998</v>
      </c>
      <c r="DN63" s="5">
        <v>0.88819999999999999</v>
      </c>
      <c r="DO63" s="5">
        <v>0.28910000000000002</v>
      </c>
      <c r="DP63" s="5">
        <v>0.88919999999999999</v>
      </c>
      <c r="DQ63" s="5">
        <v>9.1000000000000004E-3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0.71040416666666673</v>
      </c>
      <c r="EW63" s="4">
        <f t="shared" si="1"/>
        <v>0.87345833333333356</v>
      </c>
      <c r="EX63" s="4">
        <f t="shared" si="2"/>
        <v>0.30061666666666664</v>
      </c>
      <c r="EY63" s="4">
        <f t="shared" si="3"/>
        <v>0.88661249999999969</v>
      </c>
      <c r="EZ63" s="4">
        <f t="shared" si="4"/>
        <v>2.0858333333333336E-2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>
        <v>0.72150000000000003</v>
      </c>
      <c r="DD64" s="5">
        <v>0.89539999999999997</v>
      </c>
      <c r="DE64" s="5">
        <v>0.2616</v>
      </c>
      <c r="DF64" s="5">
        <v>0.85409999999999997</v>
      </c>
      <c r="DG64" s="5">
        <v>3.9600000000000003E-2</v>
      </c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>
        <v>0.76190000000000002</v>
      </c>
      <c r="DN64" s="5">
        <v>0.99870000000000003</v>
      </c>
      <c r="DO64" s="5">
        <v>0.21590000000000001</v>
      </c>
      <c r="DP64" s="5">
        <v>0.74160000000000004</v>
      </c>
      <c r="DQ64" s="5">
        <v>1.7399999999999999E-2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0.74652499999999999</v>
      </c>
      <c r="EW64" s="4">
        <f t="shared" si="1"/>
        <v>0.95993333333333342</v>
      </c>
      <c r="EX64" s="4">
        <f t="shared" si="2"/>
        <v>0.23448333333333338</v>
      </c>
      <c r="EY64" s="4">
        <f t="shared" si="3"/>
        <v>0.77405416666666638</v>
      </c>
      <c r="EZ64" s="4">
        <f t="shared" si="4"/>
        <v>4.1333333333333326E-2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>
        <v>0.72799999999999998</v>
      </c>
      <c r="DD65" s="5">
        <v>0.9</v>
      </c>
      <c r="DE65" s="5">
        <v>0.26300000000000001</v>
      </c>
      <c r="DF65" s="5">
        <v>0.73280000000000001</v>
      </c>
      <c r="DG65" s="5">
        <v>1.2699999999999999E-2</v>
      </c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>
        <v>0.77159999999999995</v>
      </c>
      <c r="DN65" s="5">
        <v>1.0147999999999999</v>
      </c>
      <c r="DO65" s="5">
        <v>0.2427</v>
      </c>
      <c r="DP65" s="5">
        <v>0.64939999999999998</v>
      </c>
      <c r="DQ65" s="5">
        <v>6.0000000000000001E-3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0.75131666666666674</v>
      </c>
      <c r="EW65" s="4">
        <f t="shared" si="1"/>
        <v>0.96174999999999999</v>
      </c>
      <c r="EX65" s="4">
        <f t="shared" si="2"/>
        <v>0.24522916666666664</v>
      </c>
      <c r="EY65" s="4">
        <f t="shared" si="3"/>
        <v>0.68992916666666659</v>
      </c>
      <c r="EZ65" s="4">
        <f t="shared" si="4"/>
        <v>1.5020833333333337E-2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>
        <v>0.66080000000000005</v>
      </c>
      <c r="DD67" s="5">
        <v>0.74909999999999999</v>
      </c>
      <c r="DE67" s="5">
        <v>0.36890000000000001</v>
      </c>
      <c r="DF67" s="5">
        <v>0.95509999999999995</v>
      </c>
      <c r="DG67" s="5">
        <v>0.16800000000000001</v>
      </c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>
        <v>0.70630000000000004</v>
      </c>
      <c r="DN67" s="5">
        <v>0.85550000000000004</v>
      </c>
      <c r="DO67" s="5">
        <v>0.31130000000000002</v>
      </c>
      <c r="DP67" s="5">
        <v>0.91490000000000005</v>
      </c>
      <c r="DQ67" s="5">
        <v>0.1085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0.6980291666666667</v>
      </c>
      <c r="EW67" s="4">
        <f t="shared" si="1"/>
        <v>0.84074166666666639</v>
      </c>
      <c r="EX67" s="4">
        <f t="shared" si="2"/>
        <v>0.32926249999999996</v>
      </c>
      <c r="EY67" s="4">
        <f t="shared" si="3"/>
        <v>0.92123749999999982</v>
      </c>
      <c r="EZ67" s="4">
        <f t="shared" si="4"/>
        <v>0.14842083333333331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16"/>
      <c r="DD68" s="16"/>
      <c r="DE68" s="16"/>
      <c r="DF68" s="16"/>
      <c r="DG68" s="16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16"/>
      <c r="DN68" s="16"/>
      <c r="DO68" s="16"/>
      <c r="DP68" s="16"/>
      <c r="DQ68" s="16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>
        <v>0.66259999999999997</v>
      </c>
      <c r="DD69" s="5">
        <v>0.75329999999999997</v>
      </c>
      <c r="DE69" s="5">
        <v>0.3725</v>
      </c>
      <c r="DF69" s="5">
        <v>0.95499999999999996</v>
      </c>
      <c r="DG69" s="5">
        <v>0.25509999999999999</v>
      </c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>
        <v>0.71140000000000003</v>
      </c>
      <c r="DN69" s="5">
        <v>0.86860000000000004</v>
      </c>
      <c r="DO69" s="5">
        <v>0.30590000000000001</v>
      </c>
      <c r="DP69" s="5">
        <v>0.91490000000000005</v>
      </c>
      <c r="DQ69" s="5">
        <v>0.153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0.70031052631578949</v>
      </c>
      <c r="EW69" s="4">
        <f t="shared" si="1"/>
        <v>0.8463631578947366</v>
      </c>
      <c r="EX69" s="4">
        <f t="shared" si="2"/>
        <v>0.33206842105263157</v>
      </c>
      <c r="EY69" s="4">
        <f t="shared" si="3"/>
        <v>0.92232105263157893</v>
      </c>
      <c r="EZ69" s="4">
        <f t="shared" si="4"/>
        <v>0.20049999999999998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>
        <v>0.68340000000000001</v>
      </c>
      <c r="DD70" s="5">
        <v>0.80049999999999999</v>
      </c>
      <c r="DE70" s="5">
        <v>0.34660000000000002</v>
      </c>
      <c r="DF70" s="5">
        <v>0.95499999999999996</v>
      </c>
      <c r="DG70" s="5">
        <v>0.31580000000000003</v>
      </c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>
        <v>0.71760000000000002</v>
      </c>
      <c r="DN70" s="5">
        <v>0.878</v>
      </c>
      <c r="DO70" s="5">
        <v>0.31190000000000001</v>
      </c>
      <c r="DP70" s="5">
        <v>0.91490000000000005</v>
      </c>
      <c r="DQ70" s="5">
        <v>0.26319999999999999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0.70663684210526301</v>
      </c>
      <c r="EW70" s="4">
        <f t="shared" si="1"/>
        <v>0.85480526315789473</v>
      </c>
      <c r="EX70" s="4">
        <f t="shared" si="2"/>
        <v>0.3235157894736842</v>
      </c>
      <c r="EY70" s="4">
        <f t="shared" si="3"/>
        <v>0.92232105263157893</v>
      </c>
      <c r="EZ70" s="4">
        <f t="shared" si="4"/>
        <v>0.28469473684210528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>
        <v>0.65980000000000005</v>
      </c>
      <c r="DD71" s="5">
        <v>0.74890000000000001</v>
      </c>
      <c r="DE71" s="5">
        <v>0.36909999999999998</v>
      </c>
      <c r="DF71" s="5">
        <v>0.95499999999999996</v>
      </c>
      <c r="DG71" s="5">
        <v>0.223</v>
      </c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>
        <v>0.71960000000000002</v>
      </c>
      <c r="DN71" s="5">
        <v>0.89270000000000005</v>
      </c>
      <c r="DO71" s="5">
        <v>0.2913</v>
      </c>
      <c r="DP71" s="5">
        <v>0.91490000000000005</v>
      </c>
      <c r="DQ71" s="5">
        <v>0.14380000000000001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0.70335000000000003</v>
      </c>
      <c r="EW71" s="4">
        <f t="shared" ref="EW71:EW137" si="7">AVERAGEIFS(B71:EU71,metrics.est,"MSE")</f>
        <v>0.85552916666666656</v>
      </c>
      <c r="EX71" s="4">
        <f t="shared" ref="EX71:EX137" si="8">AVERAGEIFS(B71:EU71,metrics.est,"R")</f>
        <v>0.32497083333333332</v>
      </c>
      <c r="EY71" s="4">
        <f t="shared" ref="EY71:EY137" si="9">AVERAGEIFS(B71:EU71,metrics.est,"Coverage")</f>
        <v>0.92123333333333302</v>
      </c>
      <c r="EZ71" s="4">
        <f t="shared" ref="EZ71:EZ137" si="10">AVERAGEIFS(B71:EU71,metrics.est,"Time")</f>
        <v>0.1867708333333333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>
        <v>0.65720000000000001</v>
      </c>
      <c r="DD72" s="5">
        <v>0.74099999999999999</v>
      </c>
      <c r="DE72" s="5">
        <v>0.37359999999999999</v>
      </c>
      <c r="DF72" s="5">
        <v>0.95499999999999996</v>
      </c>
      <c r="DG72" s="5">
        <v>0.16850000000000001</v>
      </c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>
        <v>0.70420000000000005</v>
      </c>
      <c r="DN72" s="5">
        <v>0.85019999999999996</v>
      </c>
      <c r="DO72" s="5">
        <v>0.31259999999999999</v>
      </c>
      <c r="DP72" s="5">
        <v>0.91490000000000005</v>
      </c>
      <c r="DQ72" s="5">
        <v>0.11020000000000001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0.69529166666666675</v>
      </c>
      <c r="EW72" s="4">
        <f t="shared" si="7"/>
        <v>0.83438333333333359</v>
      </c>
      <c r="EX72" s="4">
        <f t="shared" si="8"/>
        <v>0.33248749999999994</v>
      </c>
      <c r="EY72" s="4">
        <f t="shared" si="9"/>
        <v>0.92123333333333302</v>
      </c>
      <c r="EZ72" s="4">
        <f t="shared" si="10"/>
        <v>0.15140000000000001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>
        <v>0.66510000000000002</v>
      </c>
      <c r="DD73" s="5">
        <v>0.76049999999999995</v>
      </c>
      <c r="DE73" s="5">
        <v>0.36399999999999999</v>
      </c>
      <c r="DF73" s="5">
        <v>0.95499999999999996</v>
      </c>
      <c r="DG73" s="5">
        <v>0.16550000000000001</v>
      </c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>
        <v>0.7087</v>
      </c>
      <c r="DN73" s="5">
        <v>0.86199999999999999</v>
      </c>
      <c r="DO73" s="5">
        <v>0.30599999999999999</v>
      </c>
      <c r="DP73" s="5">
        <v>0.91490000000000005</v>
      </c>
      <c r="DQ73" s="5">
        <v>0.1095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0.70169999999999988</v>
      </c>
      <c r="EW73" s="4">
        <f t="shared" si="7"/>
        <v>0.85039166666666655</v>
      </c>
      <c r="EX73" s="4">
        <f t="shared" si="8"/>
        <v>0.32492083333333338</v>
      </c>
      <c r="EY73" s="4">
        <f t="shared" si="9"/>
        <v>0.92123333333333302</v>
      </c>
      <c r="EZ73" s="4">
        <f t="shared" si="10"/>
        <v>0.15220833333333336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>
        <v>0.66679999999999995</v>
      </c>
      <c r="DD74" s="5">
        <v>0.76339999999999997</v>
      </c>
      <c r="DE74" s="5">
        <v>0.35220000000000001</v>
      </c>
      <c r="DF74" s="5">
        <v>0.95499999999999996</v>
      </c>
      <c r="DG74" s="5">
        <v>0.1668</v>
      </c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>
        <v>0.70860000000000001</v>
      </c>
      <c r="DN74" s="5">
        <v>0.85650000000000004</v>
      </c>
      <c r="DO74" s="5">
        <v>0.31309999999999999</v>
      </c>
      <c r="DP74" s="5">
        <v>0.91490000000000005</v>
      </c>
      <c r="DQ74" s="5">
        <v>0.11070000000000001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0.69506250000000014</v>
      </c>
      <c r="EW74" s="4">
        <f t="shared" si="7"/>
        <v>0.82847500000000007</v>
      </c>
      <c r="EX74" s="4">
        <f t="shared" si="8"/>
        <v>0.32577083333333334</v>
      </c>
      <c r="EY74" s="4">
        <f t="shared" si="9"/>
        <v>0.92123333333333302</v>
      </c>
      <c r="EZ74" s="4">
        <f t="shared" si="10"/>
        <v>0.14719583333333333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>
        <v>0.65849999999999997</v>
      </c>
      <c r="DD75" s="5">
        <v>0.74570000000000003</v>
      </c>
      <c r="DE75" s="5">
        <v>0.3695</v>
      </c>
      <c r="DF75" s="5">
        <v>0.95509999999999995</v>
      </c>
      <c r="DG75" s="5">
        <v>0.18029999999999999</v>
      </c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>
        <v>0.71840000000000004</v>
      </c>
      <c r="DN75" s="5">
        <v>0.89119999999999999</v>
      </c>
      <c r="DO75" s="5">
        <v>0.2903</v>
      </c>
      <c r="DP75" s="5">
        <v>0.91490000000000005</v>
      </c>
      <c r="DQ75" s="5">
        <v>0.1119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0.70312499999999967</v>
      </c>
      <c r="EW75" s="4">
        <f t="shared" si="7"/>
        <v>0.85621249999999971</v>
      </c>
      <c r="EX75" s="4">
        <f t="shared" si="8"/>
        <v>0.32506666666666673</v>
      </c>
      <c r="EY75" s="4">
        <f t="shared" si="9"/>
        <v>0.92123749999999982</v>
      </c>
      <c r="EZ75" s="4">
        <f t="shared" si="10"/>
        <v>0.15831666666666661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>
        <v>0.67720000000000002</v>
      </c>
      <c r="DD76" s="5">
        <v>0.78349999999999997</v>
      </c>
      <c r="DE76" s="5">
        <v>0.34860000000000002</v>
      </c>
      <c r="DF76" s="5">
        <v>0.95499999999999996</v>
      </c>
      <c r="DG76" s="5">
        <v>0.16600000000000001</v>
      </c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>
        <v>0.71140000000000003</v>
      </c>
      <c r="DN76" s="5">
        <v>0.86570000000000003</v>
      </c>
      <c r="DO76" s="5">
        <v>0.30649999999999999</v>
      </c>
      <c r="DP76" s="5">
        <v>0.91490000000000005</v>
      </c>
      <c r="DQ76" s="5">
        <v>0.1096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0.70927083333333341</v>
      </c>
      <c r="EW76" s="4">
        <f t="shared" si="7"/>
        <v>0.8637916666666664</v>
      </c>
      <c r="EX76" s="4">
        <f t="shared" si="8"/>
        <v>0.31646249999999992</v>
      </c>
      <c r="EY76" s="4">
        <f t="shared" si="9"/>
        <v>0.92123333333333302</v>
      </c>
      <c r="EZ76" s="4">
        <f t="shared" si="10"/>
        <v>0.14721666666666666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>
        <v>0.69540000000000002</v>
      </c>
      <c r="DD77" s="5">
        <v>0.82240000000000002</v>
      </c>
      <c r="DE77" s="5">
        <v>0.34089999999999998</v>
      </c>
      <c r="DF77" s="5">
        <v>0.95489999999999997</v>
      </c>
      <c r="DG77" s="5">
        <v>0.1686</v>
      </c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>
        <v>0.76480000000000004</v>
      </c>
      <c r="DN77" s="5">
        <v>0.98560000000000003</v>
      </c>
      <c r="DO77" s="5">
        <v>0.28149999999999997</v>
      </c>
      <c r="DP77" s="5">
        <v>0.91020000000000001</v>
      </c>
      <c r="DQ77" s="5">
        <v>0.1075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0.73978750000000026</v>
      </c>
      <c r="EW77" s="4">
        <f t="shared" si="7"/>
        <v>0.93153333333333366</v>
      </c>
      <c r="EX77" s="4">
        <f t="shared" si="8"/>
        <v>0.30067916666666666</v>
      </c>
      <c r="EY77" s="4">
        <f t="shared" si="9"/>
        <v>0.89824999999999988</v>
      </c>
      <c r="EZ77" s="4">
        <f t="shared" si="10"/>
        <v>0.14928749999999999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>
        <v>0.66249999999999998</v>
      </c>
      <c r="DD78" s="5">
        <v>0.75139999999999996</v>
      </c>
      <c r="DE78" s="5">
        <v>0.36809999999999998</v>
      </c>
      <c r="DF78" s="5">
        <v>0.95499999999999996</v>
      </c>
      <c r="DG78" s="5">
        <v>0.20799999999999999</v>
      </c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>
        <v>0.70860000000000001</v>
      </c>
      <c r="DN78" s="5">
        <v>0.85850000000000004</v>
      </c>
      <c r="DO78" s="5">
        <v>0.31080000000000002</v>
      </c>
      <c r="DP78" s="5">
        <v>0.91490000000000005</v>
      </c>
      <c r="DQ78" s="5">
        <v>0.13200000000000001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0.69999583333333337</v>
      </c>
      <c r="EW78" s="4">
        <f t="shared" si="7"/>
        <v>0.8435166666666668</v>
      </c>
      <c r="EX78" s="4">
        <f t="shared" si="8"/>
        <v>0.32910833333333339</v>
      </c>
      <c r="EY78" s="4">
        <f t="shared" si="9"/>
        <v>0.92122083333333304</v>
      </c>
      <c r="EZ78" s="4">
        <f t="shared" si="10"/>
        <v>0.18345416666666667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>
        <v>0.65949999999999998</v>
      </c>
      <c r="DD79" s="5">
        <v>0.74619999999999997</v>
      </c>
      <c r="DE79" s="5">
        <v>0.37180000000000002</v>
      </c>
      <c r="DF79" s="5">
        <v>0.95489999999999997</v>
      </c>
      <c r="DG79" s="5">
        <v>0.22289999999999999</v>
      </c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>
        <v>0.70399999999999996</v>
      </c>
      <c r="DN79" s="5">
        <v>0.84899999999999998</v>
      </c>
      <c r="DO79" s="5">
        <v>0.3145</v>
      </c>
      <c r="DP79" s="5">
        <v>0.91049999999999998</v>
      </c>
      <c r="DQ79" s="5">
        <v>0.1371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0.69224400000000008</v>
      </c>
      <c r="EW79" s="4">
        <f t="shared" si="7"/>
        <v>0.82499600000000006</v>
      </c>
      <c r="EX79" s="4">
        <f t="shared" si="8"/>
        <v>0.33335599999999999</v>
      </c>
      <c r="EY79" s="4">
        <f t="shared" si="9"/>
        <v>0.90047599999999972</v>
      </c>
      <c r="EZ79" s="4">
        <f t="shared" si="10"/>
        <v>0.19232000000000002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>
        <v>0.68189999999999995</v>
      </c>
      <c r="DD80" s="5">
        <v>0.79220000000000002</v>
      </c>
      <c r="DE80" s="5">
        <v>0.3473</v>
      </c>
      <c r="DF80" s="5">
        <v>0.94579999999999997</v>
      </c>
      <c r="DG80" s="5">
        <v>0.16839999999999999</v>
      </c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>
        <v>0.7359</v>
      </c>
      <c r="DN80" s="5">
        <v>0.92069999999999996</v>
      </c>
      <c r="DO80" s="5">
        <v>0.28610000000000002</v>
      </c>
      <c r="DP80" s="5">
        <v>0.88959999999999995</v>
      </c>
      <c r="DQ80" s="5">
        <v>0.107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0.71969166666666684</v>
      </c>
      <c r="EW80" s="4">
        <f t="shared" si="7"/>
        <v>0.88602916666666687</v>
      </c>
      <c r="EX80" s="4">
        <f t="shared" si="8"/>
        <v>0.30617083333333334</v>
      </c>
      <c r="EY80" s="4">
        <f t="shared" si="9"/>
        <v>0.87562499999999988</v>
      </c>
      <c r="EZ80" s="4">
        <f t="shared" si="10"/>
        <v>0.14880000000000004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>
        <v>0.69540000000000002</v>
      </c>
      <c r="DD83" s="5">
        <v>0.82640000000000002</v>
      </c>
      <c r="DE83" s="5">
        <v>0.35049999999999998</v>
      </c>
      <c r="DF83" s="5">
        <v>0.9546</v>
      </c>
      <c r="DG83" s="5">
        <v>0.3392</v>
      </c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>
        <v>0.76580000000000004</v>
      </c>
      <c r="DN83" s="5">
        <v>0.98970000000000002</v>
      </c>
      <c r="DO83" s="5">
        <v>0.28289999999999998</v>
      </c>
      <c r="DP83" s="5">
        <v>0.90900000000000003</v>
      </c>
      <c r="DQ83" s="5">
        <v>0.1547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0.7399958333333333</v>
      </c>
      <c r="EW83" s="4">
        <f t="shared" si="7"/>
        <v>0.93483333333333329</v>
      </c>
      <c r="EX83" s="4">
        <f t="shared" si="8"/>
        <v>0.30661249999999995</v>
      </c>
      <c r="EY83" s="4">
        <f t="shared" si="9"/>
        <v>0.89605833333333307</v>
      </c>
      <c r="EZ83" s="4">
        <f t="shared" si="10"/>
        <v>0.2575541666666667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>
        <v>0.6583</v>
      </c>
      <c r="DD84" s="5">
        <v>0.74150000000000005</v>
      </c>
      <c r="DE84" s="5">
        <v>0.37640000000000001</v>
      </c>
      <c r="DF84" s="5">
        <v>0.91320000000000001</v>
      </c>
      <c r="DG84" s="5">
        <v>0.26519999999999999</v>
      </c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>
        <v>0.73670000000000002</v>
      </c>
      <c r="DN84" s="5">
        <v>0.91700000000000004</v>
      </c>
      <c r="DO84" s="5">
        <v>0.29470000000000002</v>
      </c>
      <c r="DP84" s="5">
        <v>0.83509999999999995</v>
      </c>
      <c r="DQ84" s="5">
        <v>0.1603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0.70706000000000002</v>
      </c>
      <c r="EW84" s="4">
        <f t="shared" si="7"/>
        <v>0.85692800000000002</v>
      </c>
      <c r="EX84" s="4">
        <f t="shared" si="8"/>
        <v>0.326152</v>
      </c>
      <c r="EY84" s="4">
        <f t="shared" si="9"/>
        <v>0.84029199999999993</v>
      </c>
      <c r="EZ84" s="4">
        <f t="shared" si="10"/>
        <v>0.22275999999999996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>
        <v>0.67490000000000006</v>
      </c>
      <c r="DD85" s="5">
        <v>0.7752</v>
      </c>
      <c r="DE85" s="5">
        <v>0.35510000000000003</v>
      </c>
      <c r="DF85" s="5">
        <v>0.91320000000000001</v>
      </c>
      <c r="DG85" s="5">
        <v>0.26500000000000001</v>
      </c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>
        <v>0.74050000000000005</v>
      </c>
      <c r="DN85" s="5">
        <v>0.92279999999999995</v>
      </c>
      <c r="DO85" s="5">
        <v>0.29220000000000002</v>
      </c>
      <c r="DP85" s="5">
        <v>0.83509999999999995</v>
      </c>
      <c r="DQ85" s="5">
        <v>0.16120000000000001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0.71844583333333345</v>
      </c>
      <c r="EW85" s="4">
        <f t="shared" si="7"/>
        <v>0.87954583333333358</v>
      </c>
      <c r="EX85" s="4">
        <f t="shared" si="8"/>
        <v>0.31154583333333336</v>
      </c>
      <c r="EY85" s="4">
        <f t="shared" si="9"/>
        <v>0.8383166666666666</v>
      </c>
      <c r="EZ85" s="4">
        <f t="shared" si="10"/>
        <v>0.22388750000000002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>
        <v>0.66320000000000001</v>
      </c>
      <c r="DD86" s="5">
        <v>0.75039999999999996</v>
      </c>
      <c r="DE86" s="5">
        <v>0.37269999999999998</v>
      </c>
      <c r="DF86" s="5">
        <v>0.91320000000000001</v>
      </c>
      <c r="DG86" s="5">
        <v>0.2641</v>
      </c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>
        <v>0.7349</v>
      </c>
      <c r="DN86" s="5">
        <v>0.91149999999999998</v>
      </c>
      <c r="DO86" s="5">
        <v>0.29799999999999999</v>
      </c>
      <c r="DP86" s="5">
        <v>0.83509999999999995</v>
      </c>
      <c r="DQ86" s="5">
        <v>0.1605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0.71012500000000012</v>
      </c>
      <c r="EW86" s="4">
        <f t="shared" si="7"/>
        <v>0.86195416666666658</v>
      </c>
      <c r="EX86" s="4">
        <f t="shared" si="8"/>
        <v>0.32375833333333331</v>
      </c>
      <c r="EY86" s="4">
        <f t="shared" si="9"/>
        <v>0.8383166666666666</v>
      </c>
      <c r="EZ86" s="4">
        <f t="shared" si="10"/>
        <v>0.22677083333333334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>
        <v>0.65780000000000005</v>
      </c>
      <c r="DD87" s="5">
        <v>0.74229999999999996</v>
      </c>
      <c r="DE87" s="5">
        <v>0.37290000000000001</v>
      </c>
      <c r="DF87" s="5">
        <v>0.95489999999999997</v>
      </c>
      <c r="DG87" s="5">
        <v>0.22040000000000001</v>
      </c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>
        <v>0.70240000000000002</v>
      </c>
      <c r="DN87" s="5">
        <v>0.84509999999999996</v>
      </c>
      <c r="DO87" s="5">
        <v>0.31490000000000001</v>
      </c>
      <c r="DP87" s="5">
        <v>0.91049999999999998</v>
      </c>
      <c r="DQ87" s="5">
        <v>0.13619999999999999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0.69132916666666666</v>
      </c>
      <c r="EW87" s="4">
        <f t="shared" si="7"/>
        <v>0.8230208333333332</v>
      </c>
      <c r="EX87" s="4">
        <f t="shared" si="8"/>
        <v>0.33309583333333331</v>
      </c>
      <c r="EY87" s="4">
        <f t="shared" si="9"/>
        <v>0.89877083333333296</v>
      </c>
      <c r="EZ87" s="4">
        <f t="shared" si="10"/>
        <v>0.18785416666666666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>
        <v>0.66579999999999995</v>
      </c>
      <c r="DD88" s="5">
        <v>0.75770000000000004</v>
      </c>
      <c r="DE88" s="5">
        <v>0.37109999999999999</v>
      </c>
      <c r="DF88" s="5">
        <v>0.95489999999999997</v>
      </c>
      <c r="DG88" s="5">
        <v>0.1694</v>
      </c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>
        <v>0.70479999999999998</v>
      </c>
      <c r="DN88" s="5">
        <v>0.85009999999999997</v>
      </c>
      <c r="DO88" s="5">
        <v>0.31369999999999998</v>
      </c>
      <c r="DP88" s="5">
        <v>0.91049999999999998</v>
      </c>
      <c r="DQ88" s="5">
        <v>0.10780000000000001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0.69828333333333337</v>
      </c>
      <c r="EW88" s="4">
        <f t="shared" si="7"/>
        <v>0.83770416666666669</v>
      </c>
      <c r="EX88" s="4">
        <f t="shared" si="8"/>
        <v>0.33119999999999999</v>
      </c>
      <c r="EY88" s="4">
        <f t="shared" si="9"/>
        <v>0.89877083333333296</v>
      </c>
      <c r="EZ88" s="4">
        <f t="shared" si="10"/>
        <v>0.14788750000000001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>
        <v>0.65310000000000001</v>
      </c>
      <c r="DD89" s="5">
        <v>0.73370000000000002</v>
      </c>
      <c r="DE89" s="5">
        <v>0.38200000000000001</v>
      </c>
      <c r="DF89" s="5">
        <v>0.95489999999999997</v>
      </c>
      <c r="DG89" s="5">
        <v>0.34079999999999999</v>
      </c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>
        <v>0.70199999999999996</v>
      </c>
      <c r="DN89" s="5">
        <v>0.84750000000000003</v>
      </c>
      <c r="DO89" s="5">
        <v>0.31169999999999998</v>
      </c>
      <c r="DP89" s="5">
        <v>0.91049999999999998</v>
      </c>
      <c r="DQ89" s="5">
        <v>0.19869999999999999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0.68962499999999982</v>
      </c>
      <c r="EW89" s="4">
        <f t="shared" si="7"/>
        <v>0.82185833333333358</v>
      </c>
      <c r="EX89" s="4">
        <f t="shared" si="8"/>
        <v>0.33708749999999998</v>
      </c>
      <c r="EY89" s="4">
        <f t="shared" si="9"/>
        <v>0.89877083333333296</v>
      </c>
      <c r="EZ89" s="4">
        <f t="shared" si="10"/>
        <v>0.29094583333333329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>
        <v>0.6552</v>
      </c>
      <c r="DD90" s="5">
        <v>0.7369</v>
      </c>
      <c r="DE90" s="5">
        <v>0.3841</v>
      </c>
      <c r="DF90" s="5">
        <v>0.95489999999999997</v>
      </c>
      <c r="DG90" s="5">
        <v>0.37759999999999999</v>
      </c>
      <c r="DH90" s="4"/>
      <c r="DI90" s="4"/>
      <c r="DJ90" s="4"/>
      <c r="DK90" s="4"/>
      <c r="DL90" s="4"/>
      <c r="DM90" s="5">
        <v>0.7026</v>
      </c>
      <c r="DN90" s="5">
        <v>0.84889999999999999</v>
      </c>
      <c r="DO90" s="5">
        <v>0.313</v>
      </c>
      <c r="DP90" s="5">
        <v>0.91049999999999998</v>
      </c>
      <c r="DQ90" s="5">
        <v>0.21959999999999999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0.6912571428571429</v>
      </c>
      <c r="EW90" s="4">
        <f t="shared" ref="EW90" si="12">AVERAGEIFS(B90:EU90,metrics.est,"MSE")</f>
        <v>0.8246285714285716</v>
      </c>
      <c r="EX90" s="4">
        <f t="shared" ref="EX90" si="13">AVERAGEIFS(B90:EU90,metrics.est,"R")</f>
        <v>0.33734285714285717</v>
      </c>
      <c r="EY90" s="4">
        <f t="shared" ref="EY90" si="14">AVERAGEIFS(B90:EU90,metrics.est,"Coverage")</f>
        <v>0.90222857142857138</v>
      </c>
      <c r="EZ90" s="4">
        <f t="shared" ref="EZ90" si="15">AVERAGEIFS(B90:EU90,metrics.est,"Time")</f>
        <v>0.29362857142857141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>
        <v>0.65710000000000002</v>
      </c>
      <c r="DD91" s="5">
        <v>0.7409</v>
      </c>
      <c r="DE91" s="5">
        <v>0.38179999999999997</v>
      </c>
      <c r="DF91" s="5">
        <v>0.95489999999999997</v>
      </c>
      <c r="DG91" s="5">
        <v>0.38030000000000003</v>
      </c>
      <c r="DH91" s="4"/>
      <c r="DI91" s="4"/>
      <c r="DJ91" s="4"/>
      <c r="DK91" s="4"/>
      <c r="DL91" s="4"/>
      <c r="DM91" s="5">
        <v>0.70340000000000003</v>
      </c>
      <c r="DN91" s="5">
        <v>0.85029999999999994</v>
      </c>
      <c r="DO91" s="5">
        <v>0.3135</v>
      </c>
      <c r="DP91" s="5">
        <v>0.91049999999999998</v>
      </c>
      <c r="DQ91" s="5">
        <v>0.2175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0.6922571428571429</v>
      </c>
      <c r="EW91" s="4">
        <f t="shared" ref="EW91" si="17">AVERAGEIFS(B91:EU91,metrics.est,"MSE")</f>
        <v>0.82647142857142863</v>
      </c>
      <c r="EX91" s="4">
        <f t="shared" ref="EX91" si="18">AVERAGEIFS(B91:EU91,metrics.est,"R")</f>
        <v>0.33645714285714284</v>
      </c>
      <c r="EY91" s="4">
        <f t="shared" ref="EY91" si="19">AVERAGEIFS(B91:EU91,metrics.est,"Coverage")</f>
        <v>0.90222857142857138</v>
      </c>
      <c r="EZ91" s="4">
        <f t="shared" ref="EZ91" si="20">AVERAGEIFS(B91:EU91,metrics.est,"Time")</f>
        <v>0.29337142857142856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>
        <v>0.65739999999999998</v>
      </c>
      <c r="DD92" s="5">
        <v>0.74029999999999996</v>
      </c>
      <c r="DE92" s="5">
        <v>0.38300000000000001</v>
      </c>
      <c r="DF92" s="5">
        <v>0.95489999999999997</v>
      </c>
      <c r="DG92" s="5">
        <v>0.22409999999999999</v>
      </c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>
        <v>0.70430000000000004</v>
      </c>
      <c r="DN92" s="5">
        <v>0.85060000000000002</v>
      </c>
      <c r="DO92" s="5">
        <v>0.31340000000000001</v>
      </c>
      <c r="DP92" s="5">
        <v>0.91049999999999998</v>
      </c>
      <c r="DQ92" s="5">
        <v>0.13650000000000001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0.69219200000000003</v>
      </c>
      <c r="EW92" s="4">
        <f t="shared" si="7"/>
        <v>0.82489199999999996</v>
      </c>
      <c r="EX92" s="4">
        <f t="shared" si="8"/>
        <v>0.33917599999999992</v>
      </c>
      <c r="EY92" s="4">
        <f t="shared" si="9"/>
        <v>0.90046399999999982</v>
      </c>
      <c r="EZ92" s="4">
        <f t="shared" si="10"/>
        <v>0.19241200000000003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>
        <v>0.69440000000000002</v>
      </c>
      <c r="DD93" s="5">
        <v>0.82240000000000002</v>
      </c>
      <c r="DE93" s="5">
        <v>0.3357</v>
      </c>
      <c r="DF93" s="5">
        <v>0.95499999999999996</v>
      </c>
      <c r="DG93" s="5">
        <v>1.1064000000000001</v>
      </c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>
        <v>0.73109999999999997</v>
      </c>
      <c r="DN93" s="5">
        <v>0.91559999999999997</v>
      </c>
      <c r="DO93" s="5">
        <v>0.2969</v>
      </c>
      <c r="DP93" s="5">
        <v>0.91490000000000005</v>
      </c>
      <c r="DQ93" s="5">
        <v>0.36420000000000002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0.7212291666666667</v>
      </c>
      <c r="EW93" s="4">
        <f t="shared" si="7"/>
        <v>0.89135833333333336</v>
      </c>
      <c r="EX93" s="4">
        <f t="shared" si="8"/>
        <v>0.30919583333333328</v>
      </c>
      <c r="EY93" s="4">
        <f t="shared" si="9"/>
        <v>0.9212416666666664</v>
      </c>
      <c r="EZ93" s="4">
        <f t="shared" si="10"/>
        <v>0.90678333333333361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>
        <v>0.74339999999999995</v>
      </c>
      <c r="DD94" s="5">
        <v>0.94669999999999999</v>
      </c>
      <c r="DE94" s="5">
        <v>0.28989999999999999</v>
      </c>
      <c r="DF94" s="5">
        <v>0.95489999999999997</v>
      </c>
      <c r="DG94" s="5">
        <v>0.33110000000000001</v>
      </c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>
        <v>0.82889999999999997</v>
      </c>
      <c r="DN94" s="5">
        <v>1.1609</v>
      </c>
      <c r="DO94" s="5">
        <v>0.24079999999999999</v>
      </c>
      <c r="DP94" s="5">
        <v>0.91049999999999998</v>
      </c>
      <c r="DQ94" s="5">
        <v>0.19500000000000001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0.78456249999999994</v>
      </c>
      <c r="EW94" s="4">
        <f t="shared" si="7"/>
        <v>1.0512041666666667</v>
      </c>
      <c r="EX94" s="4">
        <f t="shared" si="8"/>
        <v>0.25831666666666669</v>
      </c>
      <c r="EY94" s="4">
        <f t="shared" si="9"/>
        <v>0.89879999999999971</v>
      </c>
      <c r="EZ94" s="4">
        <f t="shared" si="10"/>
        <v>0.28542083333333335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>
        <v>0.65920000000000001</v>
      </c>
      <c r="DD95" s="5">
        <v>0.74570000000000003</v>
      </c>
      <c r="DE95" s="5">
        <v>0.37140000000000001</v>
      </c>
      <c r="DF95" s="5">
        <v>0.95489999999999997</v>
      </c>
      <c r="DG95" s="5">
        <v>0.26150000000000001</v>
      </c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>
        <v>0.7036</v>
      </c>
      <c r="DN95" s="5">
        <v>0.84789999999999999</v>
      </c>
      <c r="DO95" s="5">
        <v>0.31459999999999999</v>
      </c>
      <c r="DP95" s="5">
        <v>0.91049999999999998</v>
      </c>
      <c r="DQ95" s="5">
        <v>0.1454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0.69253749999999992</v>
      </c>
      <c r="EW95" s="4">
        <f t="shared" si="7"/>
        <v>0.82580416666666678</v>
      </c>
      <c r="EX95" s="4">
        <f t="shared" si="8"/>
        <v>0.33242500000000003</v>
      </c>
      <c r="EY95" s="4">
        <f t="shared" si="9"/>
        <v>0.89877499999999966</v>
      </c>
      <c r="EZ95" s="4">
        <f t="shared" si="10"/>
        <v>0.22069999999999998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>
        <v>0.6573</v>
      </c>
      <c r="DD96" s="5">
        <v>0.74160000000000004</v>
      </c>
      <c r="DE96" s="5">
        <v>0.372</v>
      </c>
      <c r="DF96" s="5">
        <v>0.95499999999999996</v>
      </c>
      <c r="DG96" s="5">
        <v>0.2041</v>
      </c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>
        <v>0.70399999999999996</v>
      </c>
      <c r="DN96" s="5">
        <v>0.85029999999999994</v>
      </c>
      <c r="DO96" s="5">
        <v>0.312</v>
      </c>
      <c r="DP96" s="5">
        <v>0.91490000000000005</v>
      </c>
      <c r="DQ96" s="5">
        <v>0.12859999999999999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0.69445999999999997</v>
      </c>
      <c r="EW96" s="4">
        <f t="shared" si="7"/>
        <v>0.83274000000000004</v>
      </c>
      <c r="EX96" s="4">
        <f t="shared" si="8"/>
        <v>0.33228800000000008</v>
      </c>
      <c r="EY96" s="4">
        <f t="shared" si="9"/>
        <v>0.92205999999999977</v>
      </c>
      <c r="EZ96" s="4">
        <f t="shared" si="10"/>
        <v>0.17349199999999995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>
        <v>0.65269999999999995</v>
      </c>
      <c r="DD97" s="5">
        <v>0.73229999999999995</v>
      </c>
      <c r="DE97" s="5">
        <v>0.3831</v>
      </c>
      <c r="DF97" s="5">
        <v>0.95499999999999996</v>
      </c>
      <c r="DG97" s="5">
        <v>0.25629999999999997</v>
      </c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>
        <v>0.70609999999999995</v>
      </c>
      <c r="DN97" s="5">
        <v>0.85809999999999997</v>
      </c>
      <c r="DO97" s="5">
        <v>0.30730000000000002</v>
      </c>
      <c r="DP97" s="5">
        <v>0.91490000000000005</v>
      </c>
      <c r="DQ97" s="5">
        <v>0.15770000000000001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0.69329200000000002</v>
      </c>
      <c r="EW97" s="4">
        <f t="shared" si="7"/>
        <v>0.83199599999999985</v>
      </c>
      <c r="EX97" s="4">
        <f t="shared" si="8"/>
        <v>0.33747199999999999</v>
      </c>
      <c r="EY97" s="4">
        <f t="shared" si="9"/>
        <v>0.92206399999999977</v>
      </c>
      <c r="EZ97" s="4">
        <f t="shared" si="10"/>
        <v>0.21771599999999999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>
        <v>0.67100000000000004</v>
      </c>
      <c r="DD98" s="5">
        <v>0.76880000000000004</v>
      </c>
      <c r="DE98" s="5">
        <v>0.35759999999999997</v>
      </c>
      <c r="DF98" s="5">
        <v>0.95499999999999996</v>
      </c>
      <c r="DG98" s="5">
        <v>0.20300000000000001</v>
      </c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>
        <v>0.71160000000000001</v>
      </c>
      <c r="DN98" s="5">
        <v>0.86539999999999995</v>
      </c>
      <c r="DO98" s="5">
        <v>0.3075</v>
      </c>
      <c r="DP98" s="5">
        <v>0.91490000000000005</v>
      </c>
      <c r="DQ98" s="5">
        <v>0.12559999999999999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0.70719999999999994</v>
      </c>
      <c r="EW98" s="4">
        <f t="shared" si="7"/>
        <v>0.85903333333333343</v>
      </c>
      <c r="EX98" s="4">
        <f t="shared" si="8"/>
        <v>0.32172499999999998</v>
      </c>
      <c r="EY98" s="4">
        <f t="shared" si="9"/>
        <v>0.92123333333333302</v>
      </c>
      <c r="EZ98" s="4">
        <f t="shared" si="10"/>
        <v>0.17421666666666666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>
        <v>0.65820000000000001</v>
      </c>
      <c r="DD99" s="5">
        <v>0.74280000000000002</v>
      </c>
      <c r="DE99" s="5">
        <v>0.37730000000000002</v>
      </c>
      <c r="DF99" s="5">
        <v>0.95499999999999996</v>
      </c>
      <c r="DG99" s="5">
        <v>0.25790000000000002</v>
      </c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>
        <v>0.70830000000000004</v>
      </c>
      <c r="DN99" s="5">
        <v>0.86019999999999996</v>
      </c>
      <c r="DO99" s="5">
        <v>0.30809999999999998</v>
      </c>
      <c r="DP99" s="5">
        <v>0.91490000000000005</v>
      </c>
      <c r="DQ99" s="5">
        <v>0.1598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0.69796666666666685</v>
      </c>
      <c r="EW99" s="4">
        <f t="shared" si="7"/>
        <v>0.84054999999999991</v>
      </c>
      <c r="EX99" s="4">
        <f t="shared" si="8"/>
        <v>0.33343333333333341</v>
      </c>
      <c r="EY99" s="4">
        <f t="shared" si="9"/>
        <v>0.92123333333333302</v>
      </c>
      <c r="EZ99" s="4">
        <f t="shared" si="10"/>
        <v>0.21477500000000002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>
        <v>0.65739999999999998</v>
      </c>
      <c r="DD100" s="5">
        <v>0.74019999999999997</v>
      </c>
      <c r="DE100" s="5">
        <v>0.38200000000000001</v>
      </c>
      <c r="DF100" s="5">
        <v>0.95499999999999996</v>
      </c>
      <c r="DG100" s="5">
        <v>0.2034</v>
      </c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>
        <v>0.71419999999999995</v>
      </c>
      <c r="DN100" s="5">
        <v>0.87380000000000002</v>
      </c>
      <c r="DO100" s="5">
        <v>0.3014</v>
      </c>
      <c r="DP100" s="5">
        <v>0.91490000000000005</v>
      </c>
      <c r="DQ100" s="5">
        <v>0.12920000000000001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0.70060000000000022</v>
      </c>
      <c r="EW100" s="4">
        <f t="shared" si="7"/>
        <v>0.8464624999999999</v>
      </c>
      <c r="EX100" s="4">
        <f t="shared" si="8"/>
        <v>0.33384166666666676</v>
      </c>
      <c r="EY100" s="4">
        <f t="shared" si="9"/>
        <v>0.92123333333333302</v>
      </c>
      <c r="EZ100" s="4">
        <f t="shared" si="10"/>
        <v>0.17045000000000002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>
        <v>0.65380000000000005</v>
      </c>
      <c r="DD101" s="5">
        <v>0.73829999999999996</v>
      </c>
      <c r="DE101" s="5">
        <v>0.38550000000000001</v>
      </c>
      <c r="DF101" s="5">
        <v>0.95499999999999996</v>
      </c>
      <c r="DG101" s="5">
        <v>0.26029999999999998</v>
      </c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>
        <v>0.73129999999999995</v>
      </c>
      <c r="DN101" s="5">
        <v>0.92259999999999998</v>
      </c>
      <c r="DO101" s="5">
        <v>0.28470000000000001</v>
      </c>
      <c r="DP101" s="5">
        <v>0.91490000000000005</v>
      </c>
      <c r="DQ101" s="5">
        <v>0.1608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0.70488750000000022</v>
      </c>
      <c r="EW101" s="4">
        <f t="shared" si="7"/>
        <v>0.86368333333333325</v>
      </c>
      <c r="EX101" s="4">
        <f t="shared" si="8"/>
        <v>0.33200833333333329</v>
      </c>
      <c r="EY101" s="4">
        <f t="shared" si="9"/>
        <v>0.92125833333333296</v>
      </c>
      <c r="EZ101" s="4">
        <f t="shared" si="10"/>
        <v>0.21605416666666666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>
        <v>0.65569999999999995</v>
      </c>
      <c r="DD102" s="5">
        <v>0.73850000000000005</v>
      </c>
      <c r="DE102" s="5">
        <v>0.38040000000000002</v>
      </c>
      <c r="DF102" s="5">
        <v>0.95499999999999996</v>
      </c>
      <c r="DG102" s="5">
        <v>0.253</v>
      </c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>
        <v>0.70830000000000004</v>
      </c>
      <c r="DN102" s="5">
        <v>0.86319999999999997</v>
      </c>
      <c r="DO102" s="5">
        <v>0.30659999999999998</v>
      </c>
      <c r="DP102" s="5">
        <v>0.91490000000000005</v>
      </c>
      <c r="DQ102" s="5">
        <v>0.15840000000000001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0.69663750000000002</v>
      </c>
      <c r="EW102" s="4">
        <f t="shared" si="7"/>
        <v>0.83955833333333307</v>
      </c>
      <c r="EX102" s="4">
        <f t="shared" si="8"/>
        <v>0.33480416666666662</v>
      </c>
      <c r="EY102" s="4">
        <f t="shared" si="9"/>
        <v>0.92123333333333302</v>
      </c>
      <c r="EZ102" s="4">
        <f t="shared" si="10"/>
        <v>0.21014583333333328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>
        <v>0.65359999999999996</v>
      </c>
      <c r="DD103" s="5">
        <v>0.73529999999999995</v>
      </c>
      <c r="DE103" s="5">
        <v>0.38490000000000002</v>
      </c>
      <c r="DF103" s="5">
        <v>0.95489999999999997</v>
      </c>
      <c r="DG103" s="5">
        <v>0.25929999999999997</v>
      </c>
      <c r="DH103" s="4"/>
      <c r="DI103" s="4"/>
      <c r="DJ103" s="4"/>
      <c r="DK103" s="4"/>
      <c r="DL103" s="4"/>
      <c r="DM103" s="5">
        <v>0.71419999999999995</v>
      </c>
      <c r="DN103" s="5">
        <v>0.87829999999999997</v>
      </c>
      <c r="DO103" s="5">
        <v>0.30070000000000002</v>
      </c>
      <c r="DP103" s="5">
        <v>0.91049999999999998</v>
      </c>
      <c r="DQ103" s="5">
        <v>0.1522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0.69597142857142857</v>
      </c>
      <c r="EW103" s="4">
        <f t="shared" ref="EW103" si="22">AVERAGEIFS(B103:EU103,metrics.est,"MSE")</f>
        <v>0.83795714285714296</v>
      </c>
      <c r="EX103" s="4">
        <f t="shared" ref="EX103" si="23">AVERAGEIFS(B103:EU103,metrics.est,"R")</f>
        <v>0.33324285714285712</v>
      </c>
      <c r="EY103" s="4">
        <f t="shared" ref="EY103" si="24">AVERAGEIFS(B103:EU103,metrics.est,"Coverage")</f>
        <v>0.90222857142857138</v>
      </c>
      <c r="EZ103" s="4">
        <f t="shared" ref="EZ103" si="25">AVERAGEIFS(B103:EU103,metrics.est,"Time")</f>
        <v>0.21325714285714284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16"/>
      <c r="DD104" s="16"/>
      <c r="DE104" s="16"/>
      <c r="DF104" s="16"/>
      <c r="DG104" s="16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14">
        <v>0.70789999999999997</v>
      </c>
      <c r="DN104" s="14">
        <v>0.85570000000000002</v>
      </c>
      <c r="DO104" s="14">
        <v>0.30830000000000002</v>
      </c>
      <c r="DP104" s="14">
        <v>0.91049999999999998</v>
      </c>
      <c r="DQ104" s="14">
        <v>0.1095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0.7016</v>
      </c>
      <c r="EW104" s="4">
        <f t="shared" si="7"/>
        <v>0.84408333333333341</v>
      </c>
      <c r="EX104" s="4">
        <f t="shared" si="8"/>
        <v>0.31712777777777773</v>
      </c>
      <c r="EY104" s="4">
        <f t="shared" si="9"/>
        <v>0.89798888888888884</v>
      </c>
      <c r="EZ104" s="4">
        <f t="shared" si="10"/>
        <v>0.13225000000000001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16"/>
      <c r="DD105" s="16"/>
      <c r="DE105" s="16"/>
      <c r="DF105" s="16"/>
      <c r="DG105" s="16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14">
        <v>0.70209999999999995</v>
      </c>
      <c r="DN105" s="14">
        <v>0.84389999999999998</v>
      </c>
      <c r="DO105" s="14">
        <v>0.31519999999999998</v>
      </c>
      <c r="DP105" s="14">
        <v>0.91049999999999998</v>
      </c>
      <c r="DQ105" s="14">
        <v>0.1406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0.69130000000000003</v>
      </c>
      <c r="EW105" s="4">
        <f t="shared" si="7"/>
        <v>0.82279166666666648</v>
      </c>
      <c r="EX105" s="4">
        <f t="shared" si="8"/>
        <v>0.33311249999999998</v>
      </c>
      <c r="EY105" s="4">
        <f t="shared" si="9"/>
        <v>0.89821249999999975</v>
      </c>
      <c r="EZ105" s="4">
        <f t="shared" si="10"/>
        <v>0.18734166666666666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16"/>
      <c r="DD106" s="16"/>
      <c r="DE106" s="16"/>
      <c r="DF106" s="16"/>
      <c r="DG106" s="16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14">
        <v>0.73950000000000005</v>
      </c>
      <c r="DN106" s="14">
        <v>0.93</v>
      </c>
      <c r="DO106" s="14">
        <v>0.28070000000000001</v>
      </c>
      <c r="DP106" s="14">
        <v>0.88959999999999995</v>
      </c>
      <c r="DQ106" s="14">
        <v>0.109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0.72326956521739139</v>
      </c>
      <c r="EW106" s="4">
        <f t="shared" si="7"/>
        <v>0.89583913043478258</v>
      </c>
      <c r="EX106" s="4">
        <f t="shared" si="8"/>
        <v>0.30169130434782609</v>
      </c>
      <c r="EY106" s="4">
        <f t="shared" si="9"/>
        <v>0.8725739130434782</v>
      </c>
      <c r="EZ106" s="4">
        <f t="shared" si="10"/>
        <v>0.14725652173913042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16"/>
      <c r="DD107" s="16"/>
      <c r="DE107" s="16"/>
      <c r="DF107" s="16"/>
      <c r="DG107" s="16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14">
        <v>0.73250000000000004</v>
      </c>
      <c r="DN107" s="14">
        <v>0.91590000000000005</v>
      </c>
      <c r="DO107" s="14">
        <v>0.28939999999999999</v>
      </c>
      <c r="DP107" s="14">
        <v>0.88959999999999995</v>
      </c>
      <c r="DQ107" s="14">
        <v>0.13780000000000001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0.71047391304347829</v>
      </c>
      <c r="EW107" s="4">
        <f t="shared" si="7"/>
        <v>0.86999565217391295</v>
      </c>
      <c r="EX107" s="4">
        <f t="shared" si="8"/>
        <v>0.320095652173913</v>
      </c>
      <c r="EY107" s="4">
        <f t="shared" si="9"/>
        <v>0.8725739130434782</v>
      </c>
      <c r="EZ107" s="4">
        <f t="shared" si="10"/>
        <v>0.18755652173913046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16"/>
      <c r="DD108" s="16"/>
      <c r="DE108" s="16"/>
      <c r="DF108" s="16"/>
      <c r="DG108" s="16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14">
        <v>0.74429999999999996</v>
      </c>
      <c r="DN108" s="14">
        <v>0.93540000000000001</v>
      </c>
      <c r="DO108" s="14">
        <v>0.28170000000000001</v>
      </c>
      <c r="DP108" s="14">
        <v>0.83509999999999995</v>
      </c>
      <c r="DQ108" s="14">
        <v>0.1399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0.72227826086956526</v>
      </c>
      <c r="EW108" s="4">
        <f t="shared" si="7"/>
        <v>0.8910652173913044</v>
      </c>
      <c r="EX108" s="4">
        <f t="shared" si="8"/>
        <v>0.30469999999999997</v>
      </c>
      <c r="EY108" s="4">
        <f t="shared" si="9"/>
        <v>0.8350608695652173</v>
      </c>
      <c r="EZ108" s="4">
        <f t="shared" si="10"/>
        <v>0.18324782608695656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16"/>
      <c r="DD109" s="16"/>
      <c r="DE109" s="16"/>
      <c r="DF109" s="16"/>
      <c r="DG109" s="16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14">
        <v>0.74370000000000003</v>
      </c>
      <c r="DN109" s="14">
        <v>0.93020000000000003</v>
      </c>
      <c r="DO109" s="14">
        <v>0.2883</v>
      </c>
      <c r="DP109" s="14">
        <v>0.83509999999999995</v>
      </c>
      <c r="DQ109" s="14">
        <v>0.13789999999999999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0.72418695652173926</v>
      </c>
      <c r="EW109" s="4">
        <f t="shared" si="7"/>
        <v>0.89243478260869535</v>
      </c>
      <c r="EX109" s="4">
        <f t="shared" si="8"/>
        <v>0.30568695652173911</v>
      </c>
      <c r="EY109" s="4">
        <f t="shared" si="9"/>
        <v>0.8350608695652173</v>
      </c>
      <c r="EZ109" s="4">
        <f t="shared" si="10"/>
        <v>0.18445217391304347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>
        <v>0.70699999999999996</v>
      </c>
      <c r="DD110" s="5">
        <v>0.84809999999999997</v>
      </c>
      <c r="DE110" s="5">
        <v>0.3382</v>
      </c>
      <c r="DF110" s="5">
        <v>0.85119999999999996</v>
      </c>
      <c r="DG110" s="5">
        <v>0.78390000000000004</v>
      </c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>
        <v>0.7964</v>
      </c>
      <c r="DN110" s="5">
        <v>1.0676000000000001</v>
      </c>
      <c r="DO110" s="5">
        <v>0.28050000000000003</v>
      </c>
      <c r="DP110" s="5">
        <v>0.41310000000000002</v>
      </c>
      <c r="DQ110" s="5">
        <v>0.26800000000000002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0.76441666666666652</v>
      </c>
      <c r="EW110" s="4">
        <f t="shared" si="7"/>
        <v>0.99450416666666663</v>
      </c>
      <c r="EX110" s="4">
        <f t="shared" si="8"/>
        <v>0.30224166666666663</v>
      </c>
      <c r="EY110" s="4">
        <f t="shared" si="9"/>
        <v>0.62297916666666675</v>
      </c>
      <c r="EZ110" s="4">
        <f t="shared" si="10"/>
        <v>0.64386666666666692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>
        <v>0.67559999999999998</v>
      </c>
      <c r="DD111" s="5">
        <v>0.77239999999999998</v>
      </c>
      <c r="DE111" s="5">
        <v>0.34620000000000001</v>
      </c>
      <c r="DF111" s="5">
        <v>0.95499999999999996</v>
      </c>
      <c r="DG111" s="5">
        <v>0.20610000000000001</v>
      </c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>
        <v>0.70220000000000005</v>
      </c>
      <c r="DN111" s="5">
        <v>0.83399999999999996</v>
      </c>
      <c r="DO111" s="5">
        <v>0.31180000000000002</v>
      </c>
      <c r="DP111" s="5">
        <v>0.91490000000000005</v>
      </c>
      <c r="DQ111" s="5">
        <v>0.13200000000000001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0.69723333333333326</v>
      </c>
      <c r="EW111" s="4">
        <f t="shared" si="7"/>
        <v>0.82366249999999985</v>
      </c>
      <c r="EX111" s="4">
        <f t="shared" si="8"/>
        <v>0.32172916666666662</v>
      </c>
      <c r="EY111" s="4">
        <f t="shared" si="9"/>
        <v>0.92123333333333302</v>
      </c>
      <c r="EZ111" s="4">
        <f t="shared" si="10"/>
        <v>0.1778416666666667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>
        <v>0.64949999999999997</v>
      </c>
      <c r="DD112" s="5">
        <v>0.71509999999999996</v>
      </c>
      <c r="DE112" s="5">
        <v>0.37559999999999999</v>
      </c>
      <c r="DF112" s="5">
        <v>0.95499999999999996</v>
      </c>
      <c r="DG112" s="5">
        <v>0.1981</v>
      </c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>
        <v>0.69120000000000004</v>
      </c>
      <c r="DN112" s="5">
        <v>0.81240000000000001</v>
      </c>
      <c r="DO112" s="5">
        <v>0.31319999999999998</v>
      </c>
      <c r="DP112" s="5">
        <v>0.91490000000000005</v>
      </c>
      <c r="DQ112" s="5">
        <v>0.13150000000000001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0.68597499999999989</v>
      </c>
      <c r="EW112" s="4">
        <f t="shared" si="7"/>
        <v>0.80525416666666672</v>
      </c>
      <c r="EX112" s="4">
        <f t="shared" si="8"/>
        <v>0.33479583333333335</v>
      </c>
      <c r="EY112" s="4">
        <f t="shared" si="9"/>
        <v>0.92123333333333302</v>
      </c>
      <c r="EZ112" s="4">
        <f t="shared" si="10"/>
        <v>0.17472916666666669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>
        <v>0.63700000000000001</v>
      </c>
      <c r="DD113" s="5">
        <v>0.69340000000000002</v>
      </c>
      <c r="DE113" s="5">
        <v>0.39389999999999997</v>
      </c>
      <c r="DF113" s="5">
        <v>0.95499999999999996</v>
      </c>
      <c r="DG113" s="5">
        <v>0.1976</v>
      </c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>
        <v>0.69169999999999998</v>
      </c>
      <c r="DN113" s="5">
        <v>0.81740000000000002</v>
      </c>
      <c r="DO113" s="5">
        <v>0.31119999999999998</v>
      </c>
      <c r="DP113" s="5">
        <v>0.91490000000000005</v>
      </c>
      <c r="DQ113" s="5">
        <v>0.13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0.67958750000000012</v>
      </c>
      <c r="EW113" s="4">
        <f t="shared" si="7"/>
        <v>0.79628749999999993</v>
      </c>
      <c r="EX113" s="4">
        <f t="shared" si="8"/>
        <v>0.34446249999999995</v>
      </c>
      <c r="EY113" s="4">
        <f t="shared" si="9"/>
        <v>0.92123333333333302</v>
      </c>
      <c r="EZ113" s="4">
        <f t="shared" si="10"/>
        <v>0.17326249999999999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6"/>
      <c r="DD114" s="16"/>
      <c r="DE114" s="16"/>
      <c r="DF114" s="16"/>
      <c r="DG114" s="16"/>
      <c r="DH114" s="16"/>
      <c r="DI114" s="16"/>
      <c r="DJ114" s="16"/>
      <c r="DK114" s="16"/>
      <c r="DL114" s="16"/>
      <c r="DM114" s="14">
        <v>0.71460000000000001</v>
      </c>
      <c r="DN114" s="14">
        <v>0.88070000000000004</v>
      </c>
      <c r="DO114" s="14">
        <v>0.30009999999999998</v>
      </c>
      <c r="DP114" s="14">
        <v>0.91049999999999998</v>
      </c>
      <c r="DQ114" s="14">
        <v>0.18540000000000001</v>
      </c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0.70402500000000012</v>
      </c>
      <c r="EW114" s="4">
        <f t="shared" si="7"/>
        <v>0.85582500000000006</v>
      </c>
      <c r="EX114" s="4">
        <f t="shared" si="8"/>
        <v>0.32835624999999996</v>
      </c>
      <c r="EY114" s="4">
        <f t="shared" si="9"/>
        <v>0.89253749999999998</v>
      </c>
      <c r="EZ114" s="4">
        <f t="shared" si="10"/>
        <v>0.23811875000000005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>
        <v>0.68400000000000005</v>
      </c>
      <c r="DD115" s="5">
        <v>0.80179999999999996</v>
      </c>
      <c r="DE115" s="5">
        <v>0.30020000000000002</v>
      </c>
      <c r="DF115" s="5">
        <v>0.9274</v>
      </c>
      <c r="DG115" s="5">
        <v>1.26E-2</v>
      </c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>
        <v>0.72670000000000001</v>
      </c>
      <c r="DN115" s="5">
        <v>0.90080000000000005</v>
      </c>
      <c r="DO115" s="5">
        <v>0.2404</v>
      </c>
      <c r="DP115" s="5">
        <v>0.84989999999999999</v>
      </c>
      <c r="DQ115" s="5">
        <v>6.1000000000000004E-3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0.71568750000000014</v>
      </c>
      <c r="EW115" s="4">
        <f t="shared" si="7"/>
        <v>0.87808333333333355</v>
      </c>
      <c r="EX115" s="4">
        <f t="shared" si="8"/>
        <v>0.26238750000000005</v>
      </c>
      <c r="EY115" s="4">
        <f t="shared" si="9"/>
        <v>0.85839166666666677</v>
      </c>
      <c r="EZ115" s="4">
        <f t="shared" si="10"/>
        <v>1.2991666666666667E-2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16"/>
      <c r="DD116" s="16"/>
      <c r="DE116" s="16"/>
      <c r="DF116" s="16"/>
      <c r="DG116" s="16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14">
        <v>0.72299999999999998</v>
      </c>
      <c r="DN116" s="14">
        <v>0.89359999999999995</v>
      </c>
      <c r="DO116" s="14">
        <v>0.2495</v>
      </c>
      <c r="DP116" s="14">
        <v>0.86329999999999996</v>
      </c>
      <c r="DQ116" s="14">
        <v>1.7899999999999999E-2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0.71348333333333347</v>
      </c>
      <c r="EW116" s="4">
        <f t="shared" si="7"/>
        <v>0.87393333333333334</v>
      </c>
      <c r="EX116" s="4">
        <f t="shared" si="8"/>
        <v>0.2713208333333334</v>
      </c>
      <c r="EY116" s="4">
        <f t="shared" si="9"/>
        <v>0.86738333333333328</v>
      </c>
      <c r="EZ116" s="4">
        <f t="shared" si="10"/>
        <v>3.4991666666666664E-2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>
        <v>0.68710000000000004</v>
      </c>
      <c r="DD117" s="5">
        <v>0.81389999999999996</v>
      </c>
      <c r="DE117" s="5">
        <v>0.30170000000000002</v>
      </c>
      <c r="DF117" s="5">
        <v>0.93089999999999995</v>
      </c>
      <c r="DG117" s="5">
        <v>2.7199999999999998E-2</v>
      </c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>
        <v>0.73750000000000004</v>
      </c>
      <c r="DN117" s="5">
        <v>0.93189999999999995</v>
      </c>
      <c r="DO117" s="5">
        <v>0.2354</v>
      </c>
      <c r="DP117" s="5">
        <v>0.84719999999999995</v>
      </c>
      <c r="DQ117" s="5">
        <v>1.23E-2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0.72053684210526325</v>
      </c>
      <c r="EW117" s="4">
        <f t="shared" si="7"/>
        <v>0.89461578947368414</v>
      </c>
      <c r="EX117" s="4">
        <f t="shared" si="8"/>
        <v>0.26374736842105267</v>
      </c>
      <c r="EY117" s="4">
        <f t="shared" si="9"/>
        <v>0.86251578947368412</v>
      </c>
      <c r="EZ117" s="4">
        <f t="shared" si="10"/>
        <v>2.4252631578947369E-2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>
        <v>0.79800000000000004</v>
      </c>
      <c r="DD118" s="5">
        <v>1.0722</v>
      </c>
      <c r="DE118" s="5">
        <v>0.17230000000000001</v>
      </c>
      <c r="DF118" s="5">
        <v>0.54720000000000002</v>
      </c>
      <c r="DG118" s="5">
        <v>0.1198</v>
      </c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>
        <v>0.84940000000000004</v>
      </c>
      <c r="DN118" s="5">
        <v>1.2059</v>
      </c>
      <c r="DO118" s="5">
        <v>0.13020000000000001</v>
      </c>
      <c r="DP118" s="5">
        <v>0.29880000000000001</v>
      </c>
      <c r="DQ118" s="5">
        <v>9.2999999999999999E-2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0.81545263157894721</v>
      </c>
      <c r="EW118" s="4">
        <f t="shared" si="7"/>
        <v>1.1164894736842104</v>
      </c>
      <c r="EX118" s="4">
        <f t="shared" si="8"/>
        <v>0.15347894736842105</v>
      </c>
      <c r="EY118" s="4">
        <f t="shared" si="9"/>
        <v>0.42575789473684206</v>
      </c>
      <c r="EZ118" s="4">
        <f t="shared" si="10"/>
        <v>0.12148947368421055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>
        <v>0.68130000000000002</v>
      </c>
      <c r="DD119" s="5">
        <v>0.79769999999999996</v>
      </c>
      <c r="DE119" s="5">
        <v>0.31969999999999998</v>
      </c>
      <c r="DF119" s="5">
        <v>0.92379999999999995</v>
      </c>
      <c r="DG119" s="5">
        <v>2.06E-2</v>
      </c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>
        <v>0.73460000000000003</v>
      </c>
      <c r="DN119" s="5">
        <v>0.92220000000000002</v>
      </c>
      <c r="DO119" s="5">
        <v>0.24199999999999999</v>
      </c>
      <c r="DP119" s="5">
        <v>0.83220000000000005</v>
      </c>
      <c r="DQ119" s="5">
        <v>9.4999999999999998E-3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0.71619583333333336</v>
      </c>
      <c r="EW119" s="4">
        <f t="shared" si="7"/>
        <v>0.88124166666666659</v>
      </c>
      <c r="EX119" s="4">
        <f t="shared" si="8"/>
        <v>0.26979999999999998</v>
      </c>
      <c r="EY119" s="4">
        <f t="shared" si="9"/>
        <v>0.84602500000000003</v>
      </c>
      <c r="EZ119" s="4">
        <f t="shared" si="10"/>
        <v>1.95E-2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>
        <v>0.68149999999999999</v>
      </c>
      <c r="DD120" s="5">
        <v>0.79620000000000002</v>
      </c>
      <c r="DE120" s="5">
        <v>0.30690000000000001</v>
      </c>
      <c r="DF120" s="5">
        <v>0.92720000000000002</v>
      </c>
      <c r="DG120" s="5">
        <v>1.3299999999999999E-2</v>
      </c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>
        <v>0.72399999999999998</v>
      </c>
      <c r="DN120" s="5">
        <v>0.89470000000000005</v>
      </c>
      <c r="DO120" s="5">
        <v>0.24490000000000001</v>
      </c>
      <c r="DP120" s="5">
        <v>0.84940000000000004</v>
      </c>
      <c r="DQ120" s="5">
        <v>6.4999999999999997E-3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0.71315833333333323</v>
      </c>
      <c r="EW120" s="4">
        <f t="shared" si="7"/>
        <v>0.87231666666666652</v>
      </c>
      <c r="EX120" s="4">
        <f t="shared" si="8"/>
        <v>0.2681291666666667</v>
      </c>
      <c r="EY120" s="4">
        <f t="shared" si="9"/>
        <v>0.85907916666666662</v>
      </c>
      <c r="EZ120" s="4">
        <f t="shared" si="10"/>
        <v>1.3458333333333334E-2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>
        <v>0.76659999999999995</v>
      </c>
      <c r="DD121" s="5">
        <v>0.99129999999999996</v>
      </c>
      <c r="DE121" s="5">
        <v>0.23380000000000001</v>
      </c>
      <c r="DF121" s="5">
        <v>0.67379999999999995</v>
      </c>
      <c r="DG121" s="5">
        <v>1.26E-2</v>
      </c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>
        <v>0.80879999999999996</v>
      </c>
      <c r="DN121" s="5">
        <v>1.1041000000000001</v>
      </c>
      <c r="DO121" s="5">
        <v>0.19289999999999999</v>
      </c>
      <c r="DP121" s="5">
        <v>0.53720000000000001</v>
      </c>
      <c r="DQ121" s="5">
        <v>5.8999999999999999E-3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0.7899166666666666</v>
      </c>
      <c r="EW121" s="4">
        <f t="shared" si="7"/>
        <v>1.0550875</v>
      </c>
      <c r="EX121" s="4">
        <f t="shared" si="8"/>
        <v>0.20839583333333334</v>
      </c>
      <c r="EY121" s="4">
        <f t="shared" si="9"/>
        <v>0.6108458333333332</v>
      </c>
      <c r="EZ121" s="4">
        <f t="shared" si="10"/>
        <v>1.2333333333333333E-2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>
        <v>0.68479999999999996</v>
      </c>
      <c r="DD122" s="5">
        <v>0.80279999999999996</v>
      </c>
      <c r="DE122" s="5">
        <v>0.30020000000000002</v>
      </c>
      <c r="DF122" s="5">
        <v>0.9274</v>
      </c>
      <c r="DG122" s="5">
        <v>1.2699999999999999E-2</v>
      </c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>
        <v>0.7258</v>
      </c>
      <c r="DN122" s="5">
        <v>0.8982</v>
      </c>
      <c r="DO122" s="5">
        <v>0.24510000000000001</v>
      </c>
      <c r="DP122" s="5">
        <v>0.84989999999999999</v>
      </c>
      <c r="DQ122" s="5">
        <v>6.4000000000000003E-3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0.71577083333333313</v>
      </c>
      <c r="EW122" s="4">
        <f t="shared" si="7"/>
        <v>0.87777083333333328</v>
      </c>
      <c r="EX122" s="4">
        <f t="shared" si="8"/>
        <v>0.26679583333333334</v>
      </c>
      <c r="EY122" s="4">
        <f t="shared" si="9"/>
        <v>0.85838333333333339</v>
      </c>
      <c r="EZ122" s="4">
        <f t="shared" si="10"/>
        <v>1.3020833333333336E-2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>
        <v>0.68520000000000003</v>
      </c>
      <c r="DD123" s="5">
        <v>0.80559999999999998</v>
      </c>
      <c r="DE123" s="5">
        <v>0.2923</v>
      </c>
      <c r="DF123" s="5">
        <v>0.91039999999999999</v>
      </c>
      <c r="DG123" s="5">
        <v>1.7000000000000001E-2</v>
      </c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>
        <v>0.74250000000000005</v>
      </c>
      <c r="DN123" s="5">
        <v>0.94040000000000001</v>
      </c>
      <c r="DO123" s="5">
        <v>0.2288</v>
      </c>
      <c r="DP123" s="5">
        <v>0.81010000000000004</v>
      </c>
      <c r="DQ123" s="5">
        <v>7.1999999999999998E-3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0.71973749999999992</v>
      </c>
      <c r="EW123" s="4">
        <f t="shared" si="7"/>
        <v>0.88787916666666644</v>
      </c>
      <c r="EX123" s="4">
        <f t="shared" si="8"/>
        <v>0.24853749999999999</v>
      </c>
      <c r="EY123" s="4">
        <f t="shared" si="9"/>
        <v>0.83098749999999999</v>
      </c>
      <c r="EZ123" s="4">
        <f t="shared" si="10"/>
        <v>1.7237499999999999E-2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>
        <v>0.69350000000000001</v>
      </c>
      <c r="DD124" s="5">
        <v>0.83089999999999997</v>
      </c>
      <c r="DE124" s="5">
        <v>0.33479999999999999</v>
      </c>
      <c r="DF124" s="5">
        <v>0.89470000000000005</v>
      </c>
      <c r="DG124" s="5">
        <v>1.29E-2</v>
      </c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>
        <v>0.71779999999999999</v>
      </c>
      <c r="DN124" s="5">
        <v>0.88549999999999995</v>
      </c>
      <c r="DO124" s="5">
        <v>0.28899999999999998</v>
      </c>
      <c r="DP124" s="5">
        <v>0.88839999999999997</v>
      </c>
      <c r="DQ124" s="5">
        <v>6.4000000000000003E-3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0.71817500000000001</v>
      </c>
      <c r="EW124" s="4">
        <f t="shared" si="7"/>
        <v>0.8893375</v>
      </c>
      <c r="EX124" s="4">
        <f t="shared" si="8"/>
        <v>0.29526666666666662</v>
      </c>
      <c r="EY124" s="4">
        <f t="shared" si="9"/>
        <v>0.85368750000000004</v>
      </c>
      <c r="EZ124" s="4">
        <f t="shared" si="10"/>
        <v>1.3308333333333332E-2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k=50,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>
        <v>0.77669999999999995</v>
      </c>
      <c r="DD125" s="5">
        <v>1.018</v>
      </c>
      <c r="DE125" s="5">
        <v>0.21779999999999999</v>
      </c>
      <c r="DF125" s="5">
        <v>0.67459999999999998</v>
      </c>
      <c r="DG125" s="5">
        <v>1.3100000000000001E-2</v>
      </c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>
        <v>0.81569999999999998</v>
      </c>
      <c r="DN125" s="5">
        <v>1.1243000000000001</v>
      </c>
      <c r="DO125" s="5">
        <v>0.17519999999999999</v>
      </c>
      <c r="DP125" s="5">
        <v>0.56679999999999997</v>
      </c>
      <c r="DQ125" s="5">
        <v>6.1999999999999998E-3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0.80130000000000001</v>
      </c>
      <c r="EW125" s="4">
        <f t="shared" si="7"/>
        <v>1.0828874999999998</v>
      </c>
      <c r="EX125" s="4">
        <f t="shared" si="8"/>
        <v>0.17479166666666665</v>
      </c>
      <c r="EY125" s="4">
        <f t="shared" si="9"/>
        <v>0.63561666666666661</v>
      </c>
      <c r="EZ125" s="4">
        <f t="shared" si="10"/>
        <v>1.3133333333333332E-2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>
        <v>0.67900000000000005</v>
      </c>
      <c r="DD126" s="5">
        <v>0.79410000000000003</v>
      </c>
      <c r="DE126" s="5">
        <v>0.33329999999999999</v>
      </c>
      <c r="DF126" s="5">
        <v>0.93730000000000002</v>
      </c>
      <c r="DG126" s="5">
        <v>1.9599999999999999E-2</v>
      </c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>
        <v>0.72619999999999996</v>
      </c>
      <c r="DN126" s="5">
        <v>0.90200000000000002</v>
      </c>
      <c r="DO126" s="5">
        <v>0.2586</v>
      </c>
      <c r="DP126" s="5">
        <v>0.85189999999999999</v>
      </c>
      <c r="DQ126" s="5">
        <v>9.4999999999999998E-3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0.71382916666666674</v>
      </c>
      <c r="EW126" s="4">
        <f t="shared" si="7"/>
        <v>0.87748749999999998</v>
      </c>
      <c r="EX126" s="4">
        <f t="shared" si="8"/>
        <v>0.28615833333333335</v>
      </c>
      <c r="EY126" s="4">
        <f t="shared" si="9"/>
        <v>0.86002083333333335</v>
      </c>
      <c r="EZ126" s="4">
        <f t="shared" si="10"/>
        <v>1.9129166666666666E-2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>
        <v>0.68279999999999996</v>
      </c>
      <c r="DD127" s="5">
        <v>0.79900000000000004</v>
      </c>
      <c r="DE127" s="5">
        <v>0.30270000000000002</v>
      </c>
      <c r="DF127" s="5">
        <v>0.92720000000000002</v>
      </c>
      <c r="DG127" s="5">
        <v>2.1999999999999999E-2</v>
      </c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>
        <v>0.72560000000000002</v>
      </c>
      <c r="DN127" s="5">
        <v>0.89790000000000003</v>
      </c>
      <c r="DO127" s="5">
        <v>0.24079999999999999</v>
      </c>
      <c r="DP127" s="5">
        <v>0.84840000000000004</v>
      </c>
      <c r="DQ127" s="5">
        <v>1.01E-2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0.71360000000000001</v>
      </c>
      <c r="EW127" s="4">
        <f t="shared" si="7"/>
        <v>0.87256</v>
      </c>
      <c r="EX127" s="4">
        <f t="shared" si="8"/>
        <v>0.26695999999999998</v>
      </c>
      <c r="EY127" s="4">
        <f t="shared" si="9"/>
        <v>0.85460400000000003</v>
      </c>
      <c r="EZ127" s="4">
        <f t="shared" si="10"/>
        <v>2.1528000000000005E-2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>
        <v>0.7883</v>
      </c>
      <c r="DD128" s="5">
        <v>1.0377000000000001</v>
      </c>
      <c r="DE128" s="5">
        <v>0.2064</v>
      </c>
      <c r="DF128" s="5">
        <v>0.60099999999999998</v>
      </c>
      <c r="DG128" s="5">
        <v>1.29E-2</v>
      </c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>
        <v>0.81669999999999998</v>
      </c>
      <c r="DN128" s="5">
        <v>1.1226</v>
      </c>
      <c r="DO128" s="5">
        <v>0.19109999999999999</v>
      </c>
      <c r="DP128" s="5">
        <v>0.54249999999999998</v>
      </c>
      <c r="DQ128" s="5">
        <v>6.0000000000000001E-3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0.80183333333333318</v>
      </c>
      <c r="EW128" s="4">
        <f t="shared" si="7"/>
        <v>1.0793666666666666</v>
      </c>
      <c r="EX128" s="4">
        <f t="shared" si="8"/>
        <v>0.18951666666666667</v>
      </c>
      <c r="EY128" s="4">
        <f t="shared" si="9"/>
        <v>0.57833750000000006</v>
      </c>
      <c r="EZ128" s="4">
        <f t="shared" si="10"/>
        <v>1.2700000000000001E-2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6"/>
      <c r="DD129" s="16"/>
      <c r="DE129" s="16"/>
      <c r="DF129" s="16"/>
      <c r="DG129" s="16"/>
      <c r="DH129" s="16"/>
      <c r="DI129" s="16"/>
      <c r="DJ129" s="16"/>
      <c r="DK129" s="16"/>
      <c r="DL129" s="16"/>
      <c r="DM129" s="14">
        <v>0.74399999999999999</v>
      </c>
      <c r="DN129" s="14">
        <v>0.94379999999999997</v>
      </c>
      <c r="DO129" s="14">
        <v>0.2412</v>
      </c>
      <c r="DP129" s="14">
        <v>0.82740000000000002</v>
      </c>
      <c r="DQ129" s="14">
        <v>1.89E-2</v>
      </c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0.72915454545454539</v>
      </c>
      <c r="EW129" s="4">
        <f t="shared" si="7"/>
        <v>0.91219090909090916</v>
      </c>
      <c r="EX129" s="4">
        <f t="shared" si="8"/>
        <v>0.26179999999999998</v>
      </c>
      <c r="EY129" s="4">
        <f t="shared" si="9"/>
        <v>0.84144545454545472</v>
      </c>
      <c r="EZ129" s="4">
        <f t="shared" si="10"/>
        <v>3.6827272727272715E-2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6"/>
      <c r="DD130" s="16"/>
      <c r="DE130" s="16"/>
      <c r="DF130" s="16"/>
      <c r="DG130" s="16"/>
      <c r="DH130" s="16"/>
      <c r="DI130" s="16"/>
      <c r="DJ130" s="16"/>
      <c r="DK130" s="16"/>
      <c r="DL130" s="16"/>
      <c r="DM130" s="14">
        <v>0.73960000000000004</v>
      </c>
      <c r="DN130" s="14">
        <v>0.93259999999999998</v>
      </c>
      <c r="DO130" s="14">
        <v>0.25409999999999999</v>
      </c>
      <c r="DP130" s="14">
        <v>0.82709999999999995</v>
      </c>
      <c r="DQ130" s="14">
        <v>3.6400000000000002E-2</v>
      </c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0.72465454545454544</v>
      </c>
      <c r="EW130" s="4">
        <f t="shared" si="7"/>
        <v>0.89993636363636387</v>
      </c>
      <c r="EX130" s="4">
        <f t="shared" si="8"/>
        <v>0.27289999999999998</v>
      </c>
      <c r="EY130" s="4">
        <f t="shared" si="9"/>
        <v>0.8405454545454546</v>
      </c>
      <c r="EZ130" s="4">
        <f t="shared" si="10"/>
        <v>7.0209090909090902E-2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>
        <v>0.77300000000000002</v>
      </c>
      <c r="DD131" s="5">
        <v>1.0036</v>
      </c>
      <c r="DE131" s="5">
        <v>0.1153</v>
      </c>
      <c r="DF131" s="5">
        <v>0.89700000000000002</v>
      </c>
      <c r="DG131" s="5">
        <v>0.35649999999999998</v>
      </c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>
        <v>0.81299999999999994</v>
      </c>
      <c r="DN131" s="5">
        <v>1.0924</v>
      </c>
      <c r="DO131" s="5">
        <v>1.4E-2</v>
      </c>
      <c r="DP131" s="5">
        <v>0.82630000000000003</v>
      </c>
      <c r="DQ131" s="5">
        <v>0.1178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0.80270416666666666</v>
      </c>
      <c r="EW131" s="4">
        <f t="shared" si="7"/>
        <v>1.0741874999999999</v>
      </c>
      <c r="EX131" s="4">
        <f t="shared" si="8"/>
        <v>6.908333333333333E-2</v>
      </c>
      <c r="EY131" s="4">
        <f t="shared" si="9"/>
        <v>0.82551666666666668</v>
      </c>
      <c r="EZ131" s="4">
        <f t="shared" si="10"/>
        <v>0.22114166666666668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>
        <v>0.67600000000000005</v>
      </c>
      <c r="DD132" s="5">
        <v>0.78669999999999995</v>
      </c>
      <c r="DE132" s="5">
        <v>0.32250000000000001</v>
      </c>
      <c r="DF132" s="5">
        <v>0.90969999999999995</v>
      </c>
      <c r="DG132" s="5">
        <v>3.2899999999999999E-2</v>
      </c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>
        <v>0.73460000000000003</v>
      </c>
      <c r="DN132" s="5">
        <v>0.9214</v>
      </c>
      <c r="DO132" s="5">
        <v>0.22220000000000001</v>
      </c>
      <c r="DP132" s="5">
        <v>0.81230000000000002</v>
      </c>
      <c r="DQ132" s="5">
        <v>1.3599999999999999E-2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0.71683600000000003</v>
      </c>
      <c r="EW132" s="4">
        <f t="shared" si="7"/>
        <v>0.88309999999999989</v>
      </c>
      <c r="EX132" s="4">
        <f t="shared" si="8"/>
        <v>0.25712799999999997</v>
      </c>
      <c r="EY132" s="4">
        <f t="shared" si="9"/>
        <v>0.83542800000000028</v>
      </c>
      <c r="EZ132" s="4">
        <f t="shared" si="10"/>
        <v>2.7048000000000006E-2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>
        <v>0.73980000000000001</v>
      </c>
      <c r="DD133" s="5">
        <v>0.9335</v>
      </c>
      <c r="DE133" s="5">
        <v>0.27489999999999998</v>
      </c>
      <c r="DF133" s="5">
        <v>0.70730000000000004</v>
      </c>
      <c r="DG133" s="5">
        <v>3.2599999999999997E-2</v>
      </c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>
        <v>0.7802</v>
      </c>
      <c r="DN133" s="5">
        <v>1.0363</v>
      </c>
      <c r="DO133" s="5">
        <v>0.21940000000000001</v>
      </c>
      <c r="DP133" s="5">
        <v>0.65159999999999996</v>
      </c>
      <c r="DQ133" s="5">
        <v>1.29E-2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0.76527916666666662</v>
      </c>
      <c r="EW133" s="4">
        <f t="shared" si="7"/>
        <v>0.99820833333333325</v>
      </c>
      <c r="EX133" s="4">
        <f t="shared" si="8"/>
        <v>0.22832083333333333</v>
      </c>
      <c r="EY133" s="4">
        <f t="shared" si="9"/>
        <v>0.67412499999999997</v>
      </c>
      <c r="EZ133" s="4">
        <f t="shared" si="10"/>
        <v>2.8020833333333332E-2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>
        <v>0.67320000000000002</v>
      </c>
      <c r="DD134" s="5">
        <v>0.78500000000000003</v>
      </c>
      <c r="DE134" s="5">
        <v>0.3604</v>
      </c>
      <c r="DF134" s="5">
        <v>0.92949999999999999</v>
      </c>
      <c r="DG134" s="5">
        <v>3.4500000000000003E-2</v>
      </c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>
        <v>0.72309999999999997</v>
      </c>
      <c r="DN134" s="5">
        <v>0.89990000000000003</v>
      </c>
      <c r="DO134" s="5">
        <v>0.26050000000000001</v>
      </c>
      <c r="DP134" s="5">
        <v>0.85960000000000003</v>
      </c>
      <c r="DQ134" s="5">
        <v>1.37E-2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0.71094166666666669</v>
      </c>
      <c r="EW134" s="4">
        <f t="shared" si="7"/>
        <v>0.87367083333333306</v>
      </c>
      <c r="EX134" s="4">
        <f t="shared" si="8"/>
        <v>0.28895416666666673</v>
      </c>
      <c r="EY134" s="4">
        <f t="shared" si="9"/>
        <v>0.85829583333333337</v>
      </c>
      <c r="EZ134" s="4">
        <f t="shared" si="10"/>
        <v>2.7479166666666666E-2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>
        <v>0.68200000000000005</v>
      </c>
      <c r="DD135" s="5">
        <v>0.79730000000000001</v>
      </c>
      <c r="DE135" s="5">
        <v>0.30680000000000002</v>
      </c>
      <c r="DF135" s="5">
        <v>0.92779999999999996</v>
      </c>
      <c r="DG135" s="5">
        <v>2.3300000000000001E-2</v>
      </c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>
        <v>0.72440000000000004</v>
      </c>
      <c r="DN135" s="5">
        <v>0.89539999999999997</v>
      </c>
      <c r="DO135" s="5">
        <v>0.24460000000000001</v>
      </c>
      <c r="DP135" s="5">
        <v>0.85</v>
      </c>
      <c r="DQ135" s="5">
        <v>1.01E-2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0.71316250000000014</v>
      </c>
      <c r="EW135" s="4">
        <f t="shared" si="7"/>
        <v>0.87182916666666654</v>
      </c>
      <c r="EX135" s="4">
        <f t="shared" si="8"/>
        <v>0.26999583333333338</v>
      </c>
      <c r="EY135" s="4">
        <f t="shared" si="9"/>
        <v>0.85430000000000017</v>
      </c>
      <c r="EZ135" s="4">
        <f t="shared" si="10"/>
        <v>2.0695833333333333E-2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>
        <v>0.67959999999999998</v>
      </c>
      <c r="DD136" s="5">
        <v>0.8014</v>
      </c>
      <c r="DE136" s="5">
        <v>0.34860000000000002</v>
      </c>
      <c r="DF136" s="5">
        <v>0.94530000000000003</v>
      </c>
      <c r="DG136" s="5">
        <v>1.3899999999999999E-2</v>
      </c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>
        <v>0.71740000000000004</v>
      </c>
      <c r="DN136" s="5">
        <v>0.88780000000000003</v>
      </c>
      <c r="DO136" s="5">
        <v>0.28860000000000002</v>
      </c>
      <c r="DP136" s="5">
        <v>0.88539999999999996</v>
      </c>
      <c r="DQ136" s="5">
        <v>6.7000000000000002E-3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0.70914583333333336</v>
      </c>
      <c r="EW136" s="4">
        <f t="shared" si="7"/>
        <v>0.87117083333333312</v>
      </c>
      <c r="EX136" s="4">
        <f t="shared" si="8"/>
        <v>0.30627916666666671</v>
      </c>
      <c r="EY136" s="4">
        <f t="shared" si="9"/>
        <v>0.87946249999999992</v>
      </c>
      <c r="EZ136" s="4">
        <f t="shared" si="10"/>
        <v>1.334166666666667E-2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>
        <v>0.67820000000000003</v>
      </c>
      <c r="DD137" s="5">
        <v>0.79210000000000003</v>
      </c>
      <c r="DE137" s="5">
        <v>0.32819999999999999</v>
      </c>
      <c r="DF137" s="5">
        <v>0.93600000000000005</v>
      </c>
      <c r="DG137" s="5">
        <v>4.6100000000000002E-2</v>
      </c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>
        <v>0.72640000000000005</v>
      </c>
      <c r="DN137" s="5">
        <v>0.90300000000000002</v>
      </c>
      <c r="DO137" s="5">
        <v>0.25109999999999999</v>
      </c>
      <c r="DP137" s="5">
        <v>0.85319999999999996</v>
      </c>
      <c r="DQ137" s="5">
        <v>1.9300000000000001E-2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0.71330833333333343</v>
      </c>
      <c r="EW137" s="4">
        <f t="shared" si="7"/>
        <v>0.87610833333333327</v>
      </c>
      <c r="EX137" s="4">
        <f t="shared" si="8"/>
        <v>0.28302500000000003</v>
      </c>
      <c r="EY137" s="4">
        <f t="shared" si="9"/>
        <v>0.85632083333333331</v>
      </c>
      <c r="EZ137" s="4">
        <f t="shared" si="10"/>
        <v>4.0454166666666666E-2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>
        <v>0.67810000000000004</v>
      </c>
      <c r="DD138" s="5">
        <v>0.79559999999999997</v>
      </c>
      <c r="DE138" s="5">
        <v>0.33850000000000002</v>
      </c>
      <c r="DF138" s="5">
        <v>0.94310000000000005</v>
      </c>
      <c r="DG138" s="5">
        <v>5.2600000000000001E-2</v>
      </c>
      <c r="DH138" s="4"/>
      <c r="DI138" s="4"/>
      <c r="DJ138" s="4"/>
      <c r="DK138" s="4"/>
      <c r="DL138" s="4"/>
      <c r="DM138" s="5">
        <v>0.72109999999999996</v>
      </c>
      <c r="DN138" s="5">
        <v>0.89410000000000001</v>
      </c>
      <c r="DO138" s="5">
        <v>0.26569999999999999</v>
      </c>
      <c r="DP138" s="5">
        <v>0.87819999999999998</v>
      </c>
      <c r="DQ138" s="5">
        <v>2.23E-2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0.71022857142857132</v>
      </c>
      <c r="EW138" s="4">
        <f t="shared" ref="EW138" si="27">AVERAGEIFS(B138:EU138,metrics.est,"MSE")</f>
        <v>0.87142857142857155</v>
      </c>
      <c r="EX138" s="4">
        <f t="shared" ref="EX138" si="28">AVERAGEIFS(B138:EU138,metrics.est,"R")</f>
        <v>0.29257142857142859</v>
      </c>
      <c r="EY138" s="4">
        <f t="shared" ref="EY138" si="29">AVERAGEIFS(B138:EU138,metrics.est,"Coverage")</f>
        <v>0.8782428571428571</v>
      </c>
      <c r="EZ138" s="4">
        <f t="shared" ref="EZ138" si="30">AVERAGEIFS(B138:EU138,metrics.est,"Time")</f>
        <v>4.2314285714285707E-2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>
        <v>0.67879999999999996</v>
      </c>
      <c r="DD139" s="5">
        <v>0.79730000000000001</v>
      </c>
      <c r="DE139" s="5">
        <v>0.33739999999999998</v>
      </c>
      <c r="DF139" s="5">
        <v>0.94330000000000003</v>
      </c>
      <c r="DG139" s="5">
        <v>5.2499999999999998E-2</v>
      </c>
      <c r="DH139" s="4"/>
      <c r="DI139" s="4"/>
      <c r="DJ139" s="4"/>
      <c r="DK139" s="4"/>
      <c r="DL139" s="4"/>
      <c r="DM139" s="5">
        <v>0.72119999999999995</v>
      </c>
      <c r="DN139" s="5">
        <v>0.89449999999999996</v>
      </c>
      <c r="DO139" s="5">
        <v>0.26569999999999999</v>
      </c>
      <c r="DP139" s="5">
        <v>0.87929999999999997</v>
      </c>
      <c r="DQ139" s="5">
        <v>2.2200000000000001E-2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0.71044285714285704</v>
      </c>
      <c r="EW139" s="4">
        <f t="shared" ref="EW139" si="32">AVERAGEIFS(B139:EU139,metrics.est,"MSE")</f>
        <v>0.87195714285714288</v>
      </c>
      <c r="EX139" s="4">
        <f t="shared" ref="EX139" si="33">AVERAGEIFS(B139:EU139,metrics.est,"R")</f>
        <v>0.29194285714285717</v>
      </c>
      <c r="EY139" s="4">
        <f t="shared" ref="EY139" si="34">AVERAGEIFS(B139:EU139,metrics.est,"Coverage")</f>
        <v>0.8788285714285714</v>
      </c>
      <c r="EZ139" s="4">
        <f t="shared" ref="EZ139" si="35">AVERAGEIFS(B139:EU139,metrics.est,"Time")</f>
        <v>4.247142857142857E-2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>
        <v>0.67959999999999998</v>
      </c>
      <c r="DD140" s="5">
        <v>0.79830000000000001</v>
      </c>
      <c r="DE140" s="5">
        <v>0.33760000000000001</v>
      </c>
      <c r="DF140" s="5">
        <v>0.94350000000000001</v>
      </c>
      <c r="DG140" s="5">
        <v>2.3E-2</v>
      </c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>
        <v>0.72240000000000004</v>
      </c>
      <c r="DN140" s="5">
        <v>0.89610000000000001</v>
      </c>
      <c r="DO140" s="5">
        <v>0.26519999999999999</v>
      </c>
      <c r="DP140" s="5">
        <v>0.87919999999999998</v>
      </c>
      <c r="DQ140" s="5">
        <v>1.01E-2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0.71084400000000003</v>
      </c>
      <c r="EW140" s="4">
        <f t="shared" ref="EW140:EW216" si="37">AVERAGEIFS(B140:EU140,metrics.est,"MSE")</f>
        <v>0.871892</v>
      </c>
      <c r="EX140" s="4">
        <f t="shared" ref="EX140:EX216" si="38">AVERAGEIFS(B140:EU140,metrics.est,"R")</f>
        <v>0.29368</v>
      </c>
      <c r="EY140" s="4">
        <f t="shared" ref="EY140:EY216" si="39">AVERAGEIFS(B140:EU140,metrics.est,"Coverage")</f>
        <v>0.87746800000000003</v>
      </c>
      <c r="EZ140" s="4">
        <f t="shared" ref="EZ140:EZ216" si="40">AVERAGEIFS(B140:EU140,metrics.est,"Time")</f>
        <v>2.1728000000000001E-2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>
        <v>0.70760000000000001</v>
      </c>
      <c r="DD141" s="5">
        <v>0.86399999999999999</v>
      </c>
      <c r="DE141" s="5">
        <v>0.29880000000000001</v>
      </c>
      <c r="DF141" s="5">
        <v>0.92869999999999997</v>
      </c>
      <c r="DG141" s="5">
        <v>3.0312000000000001</v>
      </c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>
        <v>0.73960000000000004</v>
      </c>
      <c r="DN141" s="5">
        <v>0.94059999999999999</v>
      </c>
      <c r="DO141" s="5">
        <v>0.26400000000000001</v>
      </c>
      <c r="DP141" s="5">
        <v>0.86990000000000001</v>
      </c>
      <c r="DQ141" s="5">
        <v>0.53590000000000004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0.7303708333333333</v>
      </c>
      <c r="EW141" s="4">
        <f t="shared" si="37"/>
        <v>0.9196875000000001</v>
      </c>
      <c r="EX141" s="4">
        <f t="shared" si="38"/>
        <v>0.27563333333333329</v>
      </c>
      <c r="EY141" s="4">
        <f t="shared" si="39"/>
        <v>0.8796708333333334</v>
      </c>
      <c r="EZ141" s="4">
        <f t="shared" si="40"/>
        <v>2.2547416666666664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>
        <v>0.77539999999999998</v>
      </c>
      <c r="DD142" s="5">
        <v>1.0037</v>
      </c>
      <c r="DE142" s="5">
        <v>0.18129999999999999</v>
      </c>
      <c r="DF142" s="5">
        <v>0.68930000000000002</v>
      </c>
      <c r="DG142" s="5">
        <v>4.65E-2</v>
      </c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>
        <v>0.80549999999999999</v>
      </c>
      <c r="DN142" s="5">
        <v>1.0883</v>
      </c>
      <c r="DO142" s="5">
        <v>0.1245</v>
      </c>
      <c r="DP142" s="5">
        <v>0.67430000000000001</v>
      </c>
      <c r="DQ142" s="5">
        <v>1.7600000000000001E-2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0.80200833333333332</v>
      </c>
      <c r="EW142" s="4">
        <f t="shared" si="37"/>
        <v>1.0749083333333334</v>
      </c>
      <c r="EX142" s="4">
        <f t="shared" si="38"/>
        <v>0.13726250000000001</v>
      </c>
      <c r="EY142" s="4">
        <f t="shared" si="39"/>
        <v>0.67184583333333325</v>
      </c>
      <c r="EZ142" s="4">
        <f t="shared" si="40"/>
        <v>3.9491666666666668E-2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>
        <v>0.68340000000000001</v>
      </c>
      <c r="DD143" s="5">
        <v>0.8004</v>
      </c>
      <c r="DE143" s="5">
        <v>0.30170000000000002</v>
      </c>
      <c r="DF143" s="5">
        <v>0.92720000000000002</v>
      </c>
      <c r="DG143" s="5">
        <v>3.5799999999999998E-2</v>
      </c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>
        <v>0.72609999999999997</v>
      </c>
      <c r="DN143" s="5">
        <v>0.89939999999999998</v>
      </c>
      <c r="DO143" s="5">
        <v>0.24110000000000001</v>
      </c>
      <c r="DP143" s="5">
        <v>0.84919999999999995</v>
      </c>
      <c r="DQ143" s="5">
        <v>1.29E-2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0.71470833333333328</v>
      </c>
      <c r="EW143" s="4">
        <f t="shared" si="37"/>
        <v>0.87535000000000007</v>
      </c>
      <c r="EX143" s="4">
        <f t="shared" si="38"/>
        <v>0.26600416666666671</v>
      </c>
      <c r="EY143" s="4">
        <f t="shared" si="39"/>
        <v>0.85314166666666658</v>
      </c>
      <c r="EZ143" s="4">
        <f t="shared" si="40"/>
        <v>2.9583333333333333E-2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>
        <v>0.68189999999999995</v>
      </c>
      <c r="DD144" s="5">
        <v>0.79690000000000005</v>
      </c>
      <c r="DE144" s="5">
        <v>0.30659999999999998</v>
      </c>
      <c r="DF144" s="5">
        <v>0.92689999999999995</v>
      </c>
      <c r="DG144" s="5">
        <v>1.9099999999999999E-2</v>
      </c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>
        <v>0.72509999999999997</v>
      </c>
      <c r="DN144" s="5">
        <v>0.89700000000000002</v>
      </c>
      <c r="DO144" s="5">
        <v>0.24429999999999999</v>
      </c>
      <c r="DP144" s="5">
        <v>0.84860000000000002</v>
      </c>
      <c r="DQ144" s="5">
        <v>8.6999999999999994E-3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0.71328800000000014</v>
      </c>
      <c r="EW144" s="4">
        <f t="shared" si="37"/>
        <v>0.87235599999999991</v>
      </c>
      <c r="EX144" s="4">
        <f t="shared" si="38"/>
        <v>0.26762800000000003</v>
      </c>
      <c r="EY144" s="4">
        <f t="shared" si="39"/>
        <v>0.86027199999999993</v>
      </c>
      <c r="EZ144" s="4">
        <f t="shared" si="40"/>
        <v>1.822E-2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>
        <v>0.68489999999999995</v>
      </c>
      <c r="DD145" s="5">
        <v>0.8044</v>
      </c>
      <c r="DE145" s="5">
        <v>0.29949999999999999</v>
      </c>
      <c r="DF145" s="5">
        <v>0.92730000000000001</v>
      </c>
      <c r="DG145" s="5">
        <v>2.8500000000000001E-2</v>
      </c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>
        <v>0.73140000000000005</v>
      </c>
      <c r="DN145" s="5">
        <v>0.91249999999999998</v>
      </c>
      <c r="DO145" s="5">
        <v>0.23250000000000001</v>
      </c>
      <c r="DP145" s="5">
        <v>0.84970000000000001</v>
      </c>
      <c r="DQ145" s="5">
        <v>1.2500000000000001E-2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0.71799999999999997</v>
      </c>
      <c r="EW145" s="4">
        <f t="shared" si="37"/>
        <v>0.88427600000000028</v>
      </c>
      <c r="EX145" s="4">
        <f t="shared" si="38"/>
        <v>0.259552</v>
      </c>
      <c r="EY145" s="4">
        <f t="shared" si="39"/>
        <v>0.86061199999999982</v>
      </c>
      <c r="EZ145" s="4">
        <f t="shared" si="40"/>
        <v>2.5783999999999994E-2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>
        <v>0.70169999999999999</v>
      </c>
      <c r="DD146" s="5">
        <v>0.84970000000000001</v>
      </c>
      <c r="DE146" s="5">
        <v>0.33539999999999998</v>
      </c>
      <c r="DF146" s="5">
        <v>0.88139999999999996</v>
      </c>
      <c r="DG146" s="5">
        <v>1.9699999999999999E-2</v>
      </c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>
        <v>0.75519999999999998</v>
      </c>
      <c r="DN146" s="5">
        <v>0.97740000000000005</v>
      </c>
      <c r="DO146" s="5">
        <v>0.2641</v>
      </c>
      <c r="DP146" s="5">
        <v>0.76119999999999999</v>
      </c>
      <c r="DQ146" s="5">
        <v>8.8999999999999999E-3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0.74077916666666654</v>
      </c>
      <c r="EW146" s="4">
        <f t="shared" si="37"/>
        <v>0.94690833333333302</v>
      </c>
      <c r="EX146" s="4">
        <f t="shared" si="38"/>
        <v>0.27774166666666666</v>
      </c>
      <c r="EY146" s="4">
        <f t="shared" si="39"/>
        <v>0.80128750000000004</v>
      </c>
      <c r="EZ146" s="4">
        <f t="shared" si="40"/>
        <v>1.8741666666666667E-2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>
        <v>0.68089999999999995</v>
      </c>
      <c r="DD147" s="5">
        <v>0.79759999999999998</v>
      </c>
      <c r="DE147" s="5">
        <v>0.3241</v>
      </c>
      <c r="DF147" s="5">
        <v>0.93710000000000004</v>
      </c>
      <c r="DG147" s="5">
        <v>3.0099999999999998E-2</v>
      </c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>
        <v>0.73070000000000002</v>
      </c>
      <c r="DN147" s="5">
        <v>0.91200000000000003</v>
      </c>
      <c r="DO147" s="5">
        <v>0.2465</v>
      </c>
      <c r="DP147" s="5">
        <v>0.85340000000000005</v>
      </c>
      <c r="DQ147" s="5">
        <v>1.29E-2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0.71723333333333328</v>
      </c>
      <c r="EW147" s="4">
        <f t="shared" si="37"/>
        <v>0.88502083333333326</v>
      </c>
      <c r="EX147" s="4">
        <f t="shared" si="38"/>
        <v>0.27664583333333337</v>
      </c>
      <c r="EY147" s="4">
        <f t="shared" si="39"/>
        <v>0.85940000000000005</v>
      </c>
      <c r="EZ147" s="4">
        <f t="shared" si="40"/>
        <v>2.6970833333333333E-2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>
        <v>0.68179999999999996</v>
      </c>
      <c r="DD148" s="5">
        <v>0.80279999999999996</v>
      </c>
      <c r="DE148" s="5">
        <v>0.33189999999999997</v>
      </c>
      <c r="DF148" s="5">
        <v>0.93830000000000002</v>
      </c>
      <c r="DG148" s="5">
        <v>2.1100000000000001E-2</v>
      </c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>
        <v>0.73870000000000002</v>
      </c>
      <c r="DN148" s="5">
        <v>0.93230000000000002</v>
      </c>
      <c r="DO148" s="5">
        <v>0.24590000000000001</v>
      </c>
      <c r="DP148" s="5">
        <v>0.84860000000000002</v>
      </c>
      <c r="DQ148" s="5">
        <v>8.9999999999999993E-3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0.7217041666666667</v>
      </c>
      <c r="EW148" s="4">
        <f t="shared" si="37"/>
        <v>0.89857500000000001</v>
      </c>
      <c r="EX148" s="4">
        <f t="shared" si="38"/>
        <v>0.28034999999999999</v>
      </c>
      <c r="EY148" s="4">
        <f t="shared" si="39"/>
        <v>0.85646666666666682</v>
      </c>
      <c r="EZ148" s="4">
        <f t="shared" si="40"/>
        <v>1.9133333333333332E-2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>
        <v>0.69469999999999998</v>
      </c>
      <c r="DD149" s="5">
        <v>0.82909999999999995</v>
      </c>
      <c r="DE149" s="5">
        <v>0.29509999999999997</v>
      </c>
      <c r="DF149" s="5">
        <v>0.93520000000000003</v>
      </c>
      <c r="DG149" s="5">
        <v>3.2899999999999999E-2</v>
      </c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>
        <v>0.75519999999999998</v>
      </c>
      <c r="DN149" s="5">
        <v>0.97170000000000001</v>
      </c>
      <c r="DO149" s="5">
        <v>0.21490000000000001</v>
      </c>
      <c r="DP149" s="5">
        <v>0.85370000000000001</v>
      </c>
      <c r="DQ149" s="5">
        <v>1.2800000000000001E-2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0.73447499999999988</v>
      </c>
      <c r="EW149" s="4">
        <f t="shared" si="37"/>
        <v>0.92652499999999993</v>
      </c>
      <c r="EX149" s="4">
        <f t="shared" si="38"/>
        <v>0.25051666666666667</v>
      </c>
      <c r="EY149" s="4">
        <f t="shared" si="39"/>
        <v>0.8601291666666665</v>
      </c>
      <c r="EZ149" s="4">
        <f t="shared" si="40"/>
        <v>2.7425000000000005E-2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>
        <v>0.68630000000000002</v>
      </c>
      <c r="DD150" s="5">
        <v>0.8075</v>
      </c>
      <c r="DE150" s="5">
        <v>0.29499999999999998</v>
      </c>
      <c r="DF150" s="5">
        <v>0.9274</v>
      </c>
      <c r="DG150" s="5">
        <v>3.0800000000000001E-2</v>
      </c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>
        <v>0.73260000000000003</v>
      </c>
      <c r="DN150" s="5">
        <v>0.91549999999999998</v>
      </c>
      <c r="DO150" s="5">
        <v>0.23</v>
      </c>
      <c r="DP150" s="5">
        <v>0.84989999999999999</v>
      </c>
      <c r="DQ150" s="5">
        <v>1.24E-2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0.7200375</v>
      </c>
      <c r="EW150" s="4">
        <f t="shared" si="37"/>
        <v>0.88911250000000031</v>
      </c>
      <c r="EX150" s="4">
        <f t="shared" si="38"/>
        <v>0.25577500000000009</v>
      </c>
      <c r="EY150" s="4">
        <f t="shared" si="39"/>
        <v>0.85840000000000005</v>
      </c>
      <c r="EZ150" s="4">
        <f t="shared" si="40"/>
        <v>2.5845833333333332E-2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>
        <v>0.6915</v>
      </c>
      <c r="DD151" s="5">
        <v>0.8196</v>
      </c>
      <c r="DE151" s="5">
        <v>0.2868</v>
      </c>
      <c r="DF151" s="5">
        <v>0.92469999999999997</v>
      </c>
      <c r="DG151" s="5">
        <v>3.44E-2</v>
      </c>
      <c r="DH151" s="4"/>
      <c r="DI151" s="4"/>
      <c r="DJ151" s="4"/>
      <c r="DK151" s="4"/>
      <c r="DL151" s="4"/>
      <c r="DM151" s="5">
        <v>0.74170000000000003</v>
      </c>
      <c r="DN151" s="5">
        <v>0.9375</v>
      </c>
      <c r="DO151" s="5">
        <v>0.21959999999999999</v>
      </c>
      <c r="DP151" s="5">
        <v>0.84740000000000004</v>
      </c>
      <c r="DQ151" s="5">
        <v>1.2999999999999999E-2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0.72662857142857129</v>
      </c>
      <c r="EW151" s="4">
        <f t="shared" si="37"/>
        <v>0.90487142857142866</v>
      </c>
      <c r="EX151" s="4">
        <f t="shared" si="38"/>
        <v>0.24857142857142858</v>
      </c>
      <c r="EY151" s="4">
        <f t="shared" si="39"/>
        <v>0.85484285714285713</v>
      </c>
      <c r="EZ151" s="4">
        <f t="shared" si="40"/>
        <v>2.6742857142857148E-2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16"/>
      <c r="DD152" s="16"/>
      <c r="DE152" s="16"/>
      <c r="DF152" s="16"/>
      <c r="DG152" s="16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14">
        <v>0.75580000000000003</v>
      </c>
      <c r="DN152" s="14">
        <v>0.97189999999999999</v>
      </c>
      <c r="DO152" s="14">
        <v>0.25519999999999998</v>
      </c>
      <c r="DP152" s="14">
        <v>0.74960000000000004</v>
      </c>
      <c r="DQ152" s="14">
        <v>6.4000000000000003E-3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0.7428055555555555</v>
      </c>
      <c r="EW152" s="4">
        <f t="shared" si="37"/>
        <v>0.9402166666666667</v>
      </c>
      <c r="EX152" s="4">
        <f t="shared" si="38"/>
        <v>0.26323333333333332</v>
      </c>
      <c r="EY152" s="4">
        <f t="shared" si="39"/>
        <v>0.77226666666666643</v>
      </c>
      <c r="EZ152" s="4">
        <f t="shared" si="40"/>
        <v>1.1866666666666668E-2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16"/>
      <c r="DD153" s="16"/>
      <c r="DE153" s="16"/>
      <c r="DF153" s="16"/>
      <c r="DG153" s="16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14">
        <v>0.72389999999999999</v>
      </c>
      <c r="DN153" s="14">
        <v>0.89410000000000001</v>
      </c>
      <c r="DO153" s="14">
        <v>0.2465</v>
      </c>
      <c r="DP153" s="14">
        <v>0.85</v>
      </c>
      <c r="DQ153" s="14">
        <v>1.01E-2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0.71341249999999989</v>
      </c>
      <c r="EW153" s="4">
        <f t="shared" si="37"/>
        <v>0.87233333333333352</v>
      </c>
      <c r="EX153" s="4">
        <f t="shared" si="38"/>
        <v>0.27117083333333342</v>
      </c>
      <c r="EY153" s="4">
        <f t="shared" si="39"/>
        <v>0.85360000000000014</v>
      </c>
      <c r="EZ153" s="4">
        <f t="shared" si="40"/>
        <v>2.114166666666667E-2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16"/>
      <c r="DD154" s="16"/>
      <c r="DE154" s="16"/>
      <c r="DF154" s="16"/>
      <c r="DG154" s="16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14">
        <v>0.78690000000000004</v>
      </c>
      <c r="DN154" s="14">
        <v>1.0503</v>
      </c>
      <c r="DO154" s="14">
        <v>0.21299999999999999</v>
      </c>
      <c r="DP154" s="14">
        <v>0.63170000000000004</v>
      </c>
      <c r="DQ154" s="14">
        <v>6.4999999999999997E-3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0.7759304347826087</v>
      </c>
      <c r="EW154" s="4">
        <f t="shared" si="37"/>
        <v>1.0190739130434783</v>
      </c>
      <c r="EX154" s="4">
        <f t="shared" si="38"/>
        <v>0.2175086956521739</v>
      </c>
      <c r="EY154" s="4">
        <f t="shared" si="39"/>
        <v>0.64629565217391305</v>
      </c>
      <c r="EZ154" s="4">
        <f t="shared" si="40"/>
        <v>1.3091304347826089E-2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16"/>
      <c r="DD155" s="16"/>
      <c r="DE155" s="16"/>
      <c r="DF155" s="16"/>
      <c r="DG155" s="16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>
        <v>0.73599999999999999</v>
      </c>
      <c r="DN155" s="5">
        <v>0.92320000000000002</v>
      </c>
      <c r="DO155" s="5">
        <v>0.22209999999999999</v>
      </c>
      <c r="DP155" s="5">
        <v>0.80069999999999997</v>
      </c>
      <c r="DQ155" s="5">
        <v>9.7999999999999997E-3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0.72073043478260879</v>
      </c>
      <c r="EW155" s="4">
        <f t="shared" si="37"/>
        <v>0.89112608695652173</v>
      </c>
      <c r="EX155" s="4">
        <f t="shared" si="38"/>
        <v>0.257004347826087</v>
      </c>
      <c r="EY155" s="4">
        <f t="shared" si="39"/>
        <v>0.81673043478260843</v>
      </c>
      <c r="EZ155" s="4">
        <f t="shared" si="40"/>
        <v>2.0682608695652173E-2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16"/>
      <c r="DD156" s="16"/>
      <c r="DE156" s="16"/>
      <c r="DF156" s="16"/>
      <c r="DG156" s="16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>
        <v>0.7611</v>
      </c>
      <c r="DN156" s="5">
        <v>0.98809999999999998</v>
      </c>
      <c r="DO156" s="5">
        <v>0.2286</v>
      </c>
      <c r="DP156" s="5">
        <v>0.81520000000000004</v>
      </c>
      <c r="DQ156" s="5">
        <v>1.04E-2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0.7450565217391304</v>
      </c>
      <c r="EW156" s="4">
        <f t="shared" si="37"/>
        <v>0.95137391304347818</v>
      </c>
      <c r="EX156" s="4">
        <f t="shared" si="38"/>
        <v>0.24502173913043485</v>
      </c>
      <c r="EY156" s="4">
        <f t="shared" si="39"/>
        <v>0.83536521739130432</v>
      </c>
      <c r="EZ156" s="4">
        <f t="shared" si="40"/>
        <v>1.984347826086957E-2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16"/>
      <c r="DD157" s="16"/>
      <c r="DE157" s="16"/>
      <c r="DF157" s="16"/>
      <c r="DG157" s="16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>
        <v>0.81240000000000001</v>
      </c>
      <c r="DN157" s="5">
        <v>1.1192</v>
      </c>
      <c r="DO157" s="5">
        <v>0.19539999999999999</v>
      </c>
      <c r="DP157" s="5">
        <v>0.5514</v>
      </c>
      <c r="DQ157" s="5">
        <v>1.17E-2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0.78919130434782603</v>
      </c>
      <c r="EW157" s="4">
        <f t="shared" si="37"/>
        <v>1.0583391304347827</v>
      </c>
      <c r="EX157" s="4">
        <f t="shared" si="38"/>
        <v>0.19854347826086957</v>
      </c>
      <c r="EY157" s="4">
        <f t="shared" si="39"/>
        <v>0.60973478260869562</v>
      </c>
      <c r="EZ157" s="4">
        <f t="shared" si="40"/>
        <v>2.2495652173913049E-2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>
        <v>0.85199999999999998</v>
      </c>
      <c r="DD158" s="5">
        <v>1.2025999999999999</v>
      </c>
      <c r="DE158" s="5">
        <v>0.20649999999999999</v>
      </c>
      <c r="DF158" s="5">
        <v>1E-4</v>
      </c>
      <c r="DG158" s="5">
        <v>0.87580000000000002</v>
      </c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>
        <v>0.69230000000000003</v>
      </c>
      <c r="DN158" s="5">
        <v>0.9284</v>
      </c>
      <c r="DO158" s="5">
        <v>0</v>
      </c>
      <c r="DP158" s="5">
        <v>2.0000000000000001E-4</v>
      </c>
      <c r="DQ158" s="5">
        <v>0.17560000000000001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0.85259999999999991</v>
      </c>
      <c r="EW158" s="4">
        <f t="shared" si="37"/>
        <v>1.2146818181818182</v>
      </c>
      <c r="EX158" s="4">
        <f t="shared" si="38"/>
        <v>4.0844999999999992E-2</v>
      </c>
      <c r="EY158" s="4">
        <f t="shared" si="39"/>
        <v>9.4136363636363636E-3</v>
      </c>
      <c r="EZ158" s="4">
        <f t="shared" si="40"/>
        <v>0.75344999999999984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>
        <v>0.77900000000000003</v>
      </c>
      <c r="DD159" s="5">
        <v>1.0511999999999999</v>
      </c>
      <c r="DE159" s="5">
        <v>0.28699999999999998</v>
      </c>
      <c r="DF159" s="5">
        <v>0.64329999999999998</v>
      </c>
      <c r="DG159" s="5">
        <v>2.1600000000000001E-2</v>
      </c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>
        <v>0.81510000000000005</v>
      </c>
      <c r="DN159" s="5">
        <v>1.1473</v>
      </c>
      <c r="DO159" s="5">
        <v>0.24540000000000001</v>
      </c>
      <c r="DP159" s="5">
        <v>0.48899999999999999</v>
      </c>
      <c r="DQ159" s="5">
        <v>1.0999999999999999E-2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0.8000208333333334</v>
      </c>
      <c r="EW159" s="4">
        <f t="shared" si="37"/>
        <v>1.1083500000000002</v>
      </c>
      <c r="EX159" s="4">
        <f t="shared" si="38"/>
        <v>0.26005</v>
      </c>
      <c r="EY159" s="4">
        <f t="shared" si="39"/>
        <v>0.55459166666666682</v>
      </c>
      <c r="EZ159" s="4">
        <f t="shared" si="40"/>
        <v>1.9162500000000002E-2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>
        <v>0.70550000000000002</v>
      </c>
      <c r="DD160" s="5">
        <v>0.86080000000000001</v>
      </c>
      <c r="DE160" s="5">
        <v>0.33560000000000001</v>
      </c>
      <c r="DF160" s="5">
        <v>0.87619999999999998</v>
      </c>
      <c r="DG160" s="5">
        <v>2.06E-2</v>
      </c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>
        <v>0.7581</v>
      </c>
      <c r="DN160" s="5">
        <v>0.98550000000000004</v>
      </c>
      <c r="DO160" s="5">
        <v>0.26719999999999999</v>
      </c>
      <c r="DP160" s="5">
        <v>0.75509999999999999</v>
      </c>
      <c r="DQ160" s="5">
        <v>1.0800000000000001E-2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0.7397041666666665</v>
      </c>
      <c r="EW160" s="4">
        <f t="shared" si="37"/>
        <v>0.94412916666666646</v>
      </c>
      <c r="EX160" s="4">
        <f t="shared" si="38"/>
        <v>0.28907500000000003</v>
      </c>
      <c r="EY160" s="4">
        <f t="shared" si="39"/>
        <v>0.79210833333333319</v>
      </c>
      <c r="EZ160" s="4">
        <f t="shared" si="40"/>
        <v>1.9104166666666669E-2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>
        <v>0.68149999999999999</v>
      </c>
      <c r="DD161" s="5">
        <v>0.80149999999999999</v>
      </c>
      <c r="DE161" s="5">
        <v>0.33040000000000003</v>
      </c>
      <c r="DF161" s="5">
        <v>0.93789999999999996</v>
      </c>
      <c r="DG161" s="5">
        <v>2.0500000000000001E-2</v>
      </c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>
        <v>0.73319999999999996</v>
      </c>
      <c r="DN161" s="5">
        <v>0.91879999999999995</v>
      </c>
      <c r="DO161" s="5">
        <v>0.24729999999999999</v>
      </c>
      <c r="DP161" s="5">
        <v>0.85250000000000004</v>
      </c>
      <c r="DQ161" s="5">
        <v>1.1599999999999999E-2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0.71879999999999999</v>
      </c>
      <c r="EW161" s="4">
        <f t="shared" si="37"/>
        <v>0.89060000000000017</v>
      </c>
      <c r="EX161" s="4">
        <f t="shared" si="38"/>
        <v>0.28030833333333333</v>
      </c>
      <c r="EY161" s="4">
        <f t="shared" si="39"/>
        <v>0.85927916666666659</v>
      </c>
      <c r="EZ161" s="4">
        <f t="shared" si="40"/>
        <v>1.9204166666666665E-2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6"/>
      <c r="DD162" s="16"/>
      <c r="DE162" s="16"/>
      <c r="DF162" s="16"/>
      <c r="DG162" s="16"/>
      <c r="DH162" s="16"/>
      <c r="DI162" s="16"/>
      <c r="DJ162" s="16"/>
      <c r="DK162" s="16"/>
      <c r="DL162" s="16"/>
      <c r="DM162" s="14">
        <v>0.72719999999999996</v>
      </c>
      <c r="DN162" s="14">
        <v>0.91</v>
      </c>
      <c r="DO162" s="14">
        <v>0.26100000000000001</v>
      </c>
      <c r="DP162" s="14">
        <v>0.88439999999999996</v>
      </c>
      <c r="DQ162" s="14">
        <v>2.3E-2</v>
      </c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0.71638749999999995</v>
      </c>
      <c r="EW162" s="4">
        <f t="shared" si="37"/>
        <v>0.88627499999999992</v>
      </c>
      <c r="EX162" s="4">
        <f t="shared" si="38"/>
        <v>0.28385625000000003</v>
      </c>
      <c r="EY162" s="4">
        <f t="shared" si="39"/>
        <v>0.87145624999999993</v>
      </c>
      <c r="EZ162" s="4">
        <f t="shared" si="40"/>
        <v>3.7643749999999997E-2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16"/>
      <c r="DD163" s="16"/>
      <c r="DE163" s="16"/>
      <c r="DF163" s="16"/>
      <c r="DG163" s="16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>
        <v>0.70489999999999997</v>
      </c>
      <c r="DN163" s="5">
        <v>0.85429999999999995</v>
      </c>
      <c r="DO163" s="5">
        <v>0.30919999999999997</v>
      </c>
      <c r="DP163" s="5">
        <v>0.91490000000000005</v>
      </c>
      <c r="DQ163" s="5">
        <v>0.23599999999999999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0.69510833333333333</v>
      </c>
      <c r="EW163" s="4">
        <f t="shared" si="37"/>
        <v>0.83537500000000009</v>
      </c>
      <c r="EX163" s="4">
        <f t="shared" si="38"/>
        <v>0.33401666666666663</v>
      </c>
      <c r="EY163" s="4">
        <f t="shared" si="39"/>
        <v>0.92069166666666646</v>
      </c>
      <c r="EZ163" s="4">
        <f t="shared" si="40"/>
        <v>0.27488333333333331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16"/>
      <c r="DD164" s="16"/>
      <c r="DE164" s="16"/>
      <c r="DF164" s="16"/>
      <c r="DG164" s="16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>
        <v>0.70509999999999995</v>
      </c>
      <c r="DN164" s="5">
        <v>0.8508</v>
      </c>
      <c r="DO164" s="5">
        <v>0.31380000000000002</v>
      </c>
      <c r="DP164" s="5">
        <v>0.91049999999999998</v>
      </c>
      <c r="DQ164" s="5">
        <v>0.21460000000000001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0.6951708333333334</v>
      </c>
      <c r="EW164" s="4">
        <f t="shared" si="37"/>
        <v>0.83121249999999991</v>
      </c>
      <c r="EX164" s="4">
        <f t="shared" si="38"/>
        <v>0.32827083333333335</v>
      </c>
      <c r="EY164" s="4">
        <f t="shared" si="39"/>
        <v>0.89820416666666647</v>
      </c>
      <c r="EZ164" s="4">
        <f t="shared" si="40"/>
        <v>0.25212916666666668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16"/>
      <c r="DD165" s="16"/>
      <c r="DE165" s="16"/>
      <c r="DF165" s="16"/>
      <c r="DG165" s="16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>
        <v>0.70499999999999996</v>
      </c>
      <c r="DN165" s="5">
        <v>0.85119999999999996</v>
      </c>
      <c r="DO165" s="5">
        <v>0.31440000000000001</v>
      </c>
      <c r="DP165" s="5">
        <v>0.91049999999999998</v>
      </c>
      <c r="DQ165" s="5">
        <v>0.23039999999999999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0.69542500000000007</v>
      </c>
      <c r="EW165" s="4">
        <f t="shared" si="37"/>
        <v>0.83136666666666648</v>
      </c>
      <c r="EX165" s="4">
        <f t="shared" si="38"/>
        <v>0.33482499999999998</v>
      </c>
      <c r="EY165" s="4">
        <f t="shared" si="39"/>
        <v>0.89821249999999975</v>
      </c>
      <c r="EZ165" s="4">
        <f t="shared" si="40"/>
        <v>0.25433749999999994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16"/>
      <c r="DD166" s="16"/>
      <c r="DE166" s="16"/>
      <c r="DF166" s="16"/>
      <c r="DG166" s="16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>
        <v>0.73750000000000004</v>
      </c>
      <c r="DN166" s="5">
        <v>0.91779999999999995</v>
      </c>
      <c r="DO166" s="5">
        <v>0.2944</v>
      </c>
      <c r="DP166" s="5">
        <v>0.83509999999999995</v>
      </c>
      <c r="DQ166" s="5">
        <v>0.2273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0.71094583333333317</v>
      </c>
      <c r="EW166" s="4">
        <f t="shared" si="37"/>
        <v>0.8647083333333333</v>
      </c>
      <c r="EX166" s="4">
        <f t="shared" si="38"/>
        <v>0.32065833333333332</v>
      </c>
      <c r="EY166" s="4">
        <f t="shared" si="39"/>
        <v>0.83725416666666652</v>
      </c>
      <c r="EZ166" s="4">
        <f t="shared" si="40"/>
        <v>0.28085000000000004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16"/>
      <c r="DD167" s="16"/>
      <c r="DE167" s="16"/>
      <c r="DF167" s="16"/>
      <c r="DG167" s="16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>
        <v>0.70330000000000004</v>
      </c>
      <c r="DN167" s="5">
        <v>0.84599999999999997</v>
      </c>
      <c r="DO167" s="5">
        <v>0.3145</v>
      </c>
      <c r="DP167" s="5">
        <v>0.91049999999999998</v>
      </c>
      <c r="DQ167" s="5">
        <v>0.2059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0.69287083333333321</v>
      </c>
      <c r="EW167" s="4">
        <f t="shared" si="37"/>
        <v>0.8258333333333332</v>
      </c>
      <c r="EX167" s="4">
        <f t="shared" si="38"/>
        <v>0.32959583333333337</v>
      </c>
      <c r="EY167" s="4">
        <f t="shared" si="39"/>
        <v>0.89820833333333316</v>
      </c>
      <c r="EZ167" s="4">
        <f t="shared" si="40"/>
        <v>0.25472083333333334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>
        <v>0.65920000000000001</v>
      </c>
      <c r="DD168" s="5">
        <v>0.74539999999999995</v>
      </c>
      <c r="DE168" s="5">
        <v>0.37490000000000001</v>
      </c>
      <c r="DF168" s="5">
        <v>0.94579999999999997</v>
      </c>
      <c r="DG168" s="5">
        <v>0.2863</v>
      </c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>
        <v>0.71940000000000004</v>
      </c>
      <c r="DN168" s="5">
        <v>0.88460000000000005</v>
      </c>
      <c r="DO168" s="5">
        <v>0.29620000000000002</v>
      </c>
      <c r="DP168" s="5">
        <v>0.88959999999999995</v>
      </c>
      <c r="DQ168" s="5">
        <v>0.16109999999999999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0.70102916666666648</v>
      </c>
      <c r="EW168" s="4">
        <f t="shared" si="37"/>
        <v>0.8469958333333335</v>
      </c>
      <c r="EX168" s="4">
        <f t="shared" si="38"/>
        <v>0.32555416666666664</v>
      </c>
      <c r="EY168" s="4">
        <f t="shared" si="39"/>
        <v>0.8756166666666666</v>
      </c>
      <c r="EZ168" s="4">
        <f t="shared" si="40"/>
        <v>0.19900416666666668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>
        <v>0.66559999999999997</v>
      </c>
      <c r="DD169" s="5">
        <v>0.75760000000000005</v>
      </c>
      <c r="DE169" s="5">
        <v>0.36890000000000001</v>
      </c>
      <c r="DF169" s="5">
        <v>0.95499999999999996</v>
      </c>
      <c r="DG169" s="5">
        <v>0.31990000000000002</v>
      </c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>
        <v>0.70689999999999997</v>
      </c>
      <c r="DN169" s="5">
        <v>0.85570000000000002</v>
      </c>
      <c r="DO169" s="5">
        <v>0.31359999999999999</v>
      </c>
      <c r="DP169" s="5">
        <v>0.91490000000000005</v>
      </c>
      <c r="DQ169" s="5">
        <v>0.18110000000000001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0.70087083333333344</v>
      </c>
      <c r="EW169" s="4">
        <f t="shared" si="37"/>
        <v>0.8453708333333334</v>
      </c>
      <c r="EX169" s="4">
        <f t="shared" si="38"/>
        <v>0.33042916666666672</v>
      </c>
      <c r="EY169" s="4">
        <f t="shared" si="39"/>
        <v>0.92123333333333302</v>
      </c>
      <c r="EZ169" s="4">
        <f t="shared" si="40"/>
        <v>0.22340000000000002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>
        <v>0.65680000000000005</v>
      </c>
      <c r="DD170" s="5">
        <v>0.74039999999999995</v>
      </c>
      <c r="DE170" s="5">
        <v>0.37319999999999998</v>
      </c>
      <c r="DF170" s="5">
        <v>0.95489999999999997</v>
      </c>
      <c r="DG170" s="5">
        <v>0.28510000000000002</v>
      </c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>
        <v>0.70189999999999997</v>
      </c>
      <c r="DN170" s="5">
        <v>0.84399999999999997</v>
      </c>
      <c r="DO170" s="5">
        <v>0.315</v>
      </c>
      <c r="DP170" s="5">
        <v>0.91049999999999998</v>
      </c>
      <c r="DQ170" s="5">
        <v>0.16250000000000001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0.69069166666666659</v>
      </c>
      <c r="EW170" s="4">
        <f t="shared" si="37"/>
        <v>0.82185000000000008</v>
      </c>
      <c r="EX170" s="4">
        <f t="shared" si="38"/>
        <v>0.33342499999999992</v>
      </c>
      <c r="EY170" s="4">
        <f t="shared" si="39"/>
        <v>0.89877083333333296</v>
      </c>
      <c r="EZ170" s="4">
        <f t="shared" si="40"/>
        <v>0.19965000000000002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>
        <v>0.64839999999999998</v>
      </c>
      <c r="DD171" s="5">
        <v>0.72599999999999998</v>
      </c>
      <c r="DE171" s="5">
        <v>0.38819999999999999</v>
      </c>
      <c r="DF171" s="5">
        <v>0.95499999999999996</v>
      </c>
      <c r="DG171" s="5">
        <v>0.36870000000000003</v>
      </c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>
        <v>0.71160000000000001</v>
      </c>
      <c r="DN171" s="5">
        <v>0.87609999999999999</v>
      </c>
      <c r="DO171" s="5">
        <v>0.29959999999999998</v>
      </c>
      <c r="DP171" s="5">
        <v>0.91490000000000005</v>
      </c>
      <c r="DQ171" s="5">
        <v>0.16259999999999999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0.69451666666666678</v>
      </c>
      <c r="EW171" s="4">
        <f t="shared" si="37"/>
        <v>0.83934583333333335</v>
      </c>
      <c r="EX171" s="4">
        <f t="shared" si="38"/>
        <v>0.33736666666666676</v>
      </c>
      <c r="EY171" s="4">
        <f t="shared" si="39"/>
        <v>0.92123333333333302</v>
      </c>
      <c r="EZ171" s="4">
        <f t="shared" si="40"/>
        <v>0.24614166666666662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>
        <v>0.65039999999999998</v>
      </c>
      <c r="DD172" s="5">
        <v>0.73009999999999997</v>
      </c>
      <c r="DE172" s="5">
        <v>0.38669999999999999</v>
      </c>
      <c r="DF172" s="5">
        <v>0.95499999999999996</v>
      </c>
      <c r="DG172" s="5">
        <v>0.42180000000000001</v>
      </c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>
        <v>0.71279999999999999</v>
      </c>
      <c r="DN172" s="5">
        <v>0.87809999999999999</v>
      </c>
      <c r="DO172" s="5">
        <v>0.29970000000000002</v>
      </c>
      <c r="DP172" s="5">
        <v>0.91490000000000005</v>
      </c>
      <c r="DQ172" s="5">
        <v>0.1789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0.69592916666666671</v>
      </c>
      <c r="EW172" s="4">
        <f t="shared" si="37"/>
        <v>0.84199583333333339</v>
      </c>
      <c r="EX172" s="4">
        <f t="shared" si="38"/>
        <v>0.3366083333333334</v>
      </c>
      <c r="EY172" s="4">
        <f t="shared" si="39"/>
        <v>0.92123333333333302</v>
      </c>
      <c r="EZ172" s="4">
        <f t="shared" si="40"/>
        <v>0.28581250000000002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>
        <v>0.66149999999999998</v>
      </c>
      <c r="DD173" s="5">
        <v>0.75009999999999999</v>
      </c>
      <c r="DE173" s="5">
        <v>0.37059999999999998</v>
      </c>
      <c r="DF173" s="5">
        <v>0.95499999999999996</v>
      </c>
      <c r="DG173" s="5">
        <v>0.3498</v>
      </c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>
        <v>0.70389999999999997</v>
      </c>
      <c r="DN173" s="5">
        <v>0.85089999999999999</v>
      </c>
      <c r="DO173" s="5">
        <v>0.31369999999999998</v>
      </c>
      <c r="DP173" s="5">
        <v>0.91490000000000005</v>
      </c>
      <c r="DQ173" s="5">
        <v>0.15640000000000001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0.69767500000000016</v>
      </c>
      <c r="EW173" s="4">
        <f t="shared" si="37"/>
        <v>0.84009583333333326</v>
      </c>
      <c r="EX173" s="4">
        <f t="shared" si="38"/>
        <v>0.33126666666666665</v>
      </c>
      <c r="EY173" s="4">
        <f t="shared" si="39"/>
        <v>0.92123333333333302</v>
      </c>
      <c r="EZ173" s="4">
        <f t="shared" si="40"/>
        <v>0.23683750000000001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>
        <v>0.6643</v>
      </c>
      <c r="DD174" s="5">
        <v>0.75590000000000002</v>
      </c>
      <c r="DE174" s="5">
        <v>0.36899999999999999</v>
      </c>
      <c r="DF174" s="5">
        <v>0.95499999999999996</v>
      </c>
      <c r="DG174" s="5">
        <v>0.40379999999999999</v>
      </c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>
        <v>0.70569999999999999</v>
      </c>
      <c r="DN174" s="5">
        <v>0.85460000000000003</v>
      </c>
      <c r="DO174" s="5">
        <v>0.3135</v>
      </c>
      <c r="DP174" s="5">
        <v>0.91490000000000005</v>
      </c>
      <c r="DQ174" s="5">
        <v>0.16900000000000001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0.70011250000000003</v>
      </c>
      <c r="EW174" s="4">
        <f t="shared" si="37"/>
        <v>0.84513749999999999</v>
      </c>
      <c r="EX174" s="4">
        <f t="shared" si="38"/>
        <v>0.33000833333333335</v>
      </c>
      <c r="EY174" s="4">
        <f t="shared" si="39"/>
        <v>0.9212416666666664</v>
      </c>
      <c r="EZ174" s="4">
        <f t="shared" si="40"/>
        <v>0.27177499999999999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>
        <v>0.65629999999999999</v>
      </c>
      <c r="DD175" s="5">
        <v>0.73909999999999998</v>
      </c>
      <c r="DE175" s="5">
        <v>0.38190000000000002</v>
      </c>
      <c r="DF175" s="5">
        <v>0.95499999999999996</v>
      </c>
      <c r="DG175" s="5">
        <v>0.34010000000000001</v>
      </c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>
        <v>0.70479999999999998</v>
      </c>
      <c r="DN175" s="5">
        <v>0.85470000000000002</v>
      </c>
      <c r="DO175" s="5">
        <v>0.31119999999999998</v>
      </c>
      <c r="DP175" s="5">
        <v>0.91490000000000005</v>
      </c>
      <c r="DQ175" s="5">
        <v>0.15290000000000001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0.69563333333333321</v>
      </c>
      <c r="EW175" s="4">
        <f t="shared" si="37"/>
        <v>0.83654166666666674</v>
      </c>
      <c r="EX175" s="4">
        <f t="shared" si="38"/>
        <v>0.33706250000000004</v>
      </c>
      <c r="EY175" s="4">
        <f t="shared" si="39"/>
        <v>0.92123333333333302</v>
      </c>
      <c r="EZ175" s="4">
        <f t="shared" si="40"/>
        <v>0.23632083333333329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>
        <v>0.65900000000000003</v>
      </c>
      <c r="DD176" s="5">
        <v>0.74470000000000003</v>
      </c>
      <c r="DE176" s="5">
        <v>0.38</v>
      </c>
      <c r="DF176" s="5">
        <v>0.95499999999999996</v>
      </c>
      <c r="DG176" s="5">
        <v>0.38729999999999998</v>
      </c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>
        <v>0.70650000000000002</v>
      </c>
      <c r="DN176" s="5">
        <v>0.85809999999999997</v>
      </c>
      <c r="DO176" s="5">
        <v>0.31109999999999999</v>
      </c>
      <c r="DP176" s="5">
        <v>0.91490000000000005</v>
      </c>
      <c r="DQ176" s="5">
        <v>0.17050000000000001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0.69757916666666653</v>
      </c>
      <c r="EW176" s="4">
        <f t="shared" si="37"/>
        <v>0.84046666666666681</v>
      </c>
      <c r="EX176" s="4">
        <f t="shared" si="38"/>
        <v>0.33609583333333332</v>
      </c>
      <c r="EY176" s="4">
        <f t="shared" si="39"/>
        <v>0.92123333333333302</v>
      </c>
      <c r="EZ176" s="4">
        <f t="shared" si="40"/>
        <v>0.26589583333333328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>
        <v>0.6512</v>
      </c>
      <c r="DD177" s="5">
        <v>0.73019999999999996</v>
      </c>
      <c r="DE177" s="5">
        <v>0.38690000000000002</v>
      </c>
      <c r="DF177" s="5">
        <v>0.95489999999999997</v>
      </c>
      <c r="DG177" s="5">
        <v>0.308</v>
      </c>
      <c r="DH177" s="4"/>
      <c r="DI177" s="4"/>
      <c r="DJ177" s="4"/>
      <c r="DK177" s="4"/>
      <c r="DL177" s="4"/>
      <c r="DM177" s="5">
        <v>0.71199999999999997</v>
      </c>
      <c r="DN177" s="5">
        <v>0.873</v>
      </c>
      <c r="DO177" s="5">
        <v>0.30170000000000002</v>
      </c>
      <c r="DP177" s="5">
        <v>0.91049999999999998</v>
      </c>
      <c r="DQ177" s="5">
        <v>0.1782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0.69388571428571422</v>
      </c>
      <c r="EW177" s="4">
        <f t="shared" ref="EW177:EW178" si="43">AVERAGEIFS(B177:EU177,metrics.est,"MSE")</f>
        <v>0.83325714285714281</v>
      </c>
      <c r="EX177" s="4">
        <f t="shared" ref="EX177:EX178" si="44">AVERAGEIFS(B177:EU177,metrics.est,"R")</f>
        <v>0.33467142857142862</v>
      </c>
      <c r="EY177" s="4">
        <f t="shared" ref="EY177:EY178" si="45">AVERAGEIFS(B177:EU177,metrics.est,"Coverage")</f>
        <v>0.90222857142857138</v>
      </c>
      <c r="EZ177" s="4">
        <f t="shared" ref="EZ177:EZ178" si="46">AVERAGEIFS(B177:EU177,metrics.est,"Time")</f>
        <v>0.22619999999999998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>
        <v>0.65600000000000003</v>
      </c>
      <c r="DD178" s="5">
        <v>0.73740000000000006</v>
      </c>
      <c r="DE178" s="5">
        <v>0.38419999999999999</v>
      </c>
      <c r="DF178" s="5">
        <v>0.95489999999999997</v>
      </c>
      <c r="DG178" s="5">
        <v>0.26419999999999999</v>
      </c>
      <c r="DH178" s="4"/>
      <c r="DI178" s="4"/>
      <c r="DJ178" s="4"/>
      <c r="DK178" s="4"/>
      <c r="DL178" s="4"/>
      <c r="DM178" s="5">
        <v>0.70340000000000003</v>
      </c>
      <c r="DN178" s="5">
        <v>0.84870000000000001</v>
      </c>
      <c r="DO178" s="5">
        <v>0.31330000000000002</v>
      </c>
      <c r="DP178" s="5">
        <v>0.91049999999999998</v>
      </c>
      <c r="DQ178" s="5">
        <v>0.17150000000000001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0.69207142857142856</v>
      </c>
      <c r="EW178" s="4">
        <f t="shared" si="43"/>
        <v>0.82478571428571434</v>
      </c>
      <c r="EX178" s="4">
        <f t="shared" si="44"/>
        <v>0.33749999999999997</v>
      </c>
      <c r="EY178" s="4">
        <f t="shared" si="45"/>
        <v>0.90222857142857138</v>
      </c>
      <c r="EZ178" s="4">
        <f t="shared" si="46"/>
        <v>0.20202857142857142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>
        <v>0.65580000000000005</v>
      </c>
      <c r="DD179" s="5">
        <v>0.73619999999999997</v>
      </c>
      <c r="DE179" s="5">
        <v>0.37719999999999998</v>
      </c>
      <c r="DF179" s="5">
        <v>0.91320000000000001</v>
      </c>
      <c r="DG179" s="5">
        <v>0.3044</v>
      </c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>
        <v>0.72829999999999995</v>
      </c>
      <c r="DN179" s="5">
        <v>0.89849999999999997</v>
      </c>
      <c r="DO179" s="5">
        <v>0.2954</v>
      </c>
      <c r="DP179" s="5">
        <v>0.83509999999999995</v>
      </c>
      <c r="DQ179" s="5">
        <v>0.16259999999999999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0.70369166666666649</v>
      </c>
      <c r="EW179" s="4">
        <f t="shared" ref="EW179:EW180" si="48">AVERAGEIFS(B179:EU179,metrics.est,"MSE")</f>
        <v>0.85016666666666652</v>
      </c>
      <c r="EX179" s="4">
        <f t="shared" ref="EX179:EX180" si="49">AVERAGEIFS(B179:EU179,metrics.est,"R")</f>
        <v>0.32574166666666671</v>
      </c>
      <c r="EY179" s="4">
        <f t="shared" ref="EY179:EY180" si="50">AVERAGEIFS(B179:EU179,metrics.est,"Coverage")</f>
        <v>0.83841250000000012</v>
      </c>
      <c r="EZ179" s="4">
        <f t="shared" ref="EZ179:EZ180" si="51">AVERAGEIFS(B179:EU179,metrics.est,"Time")</f>
        <v>0.2282666666666667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>
        <v>0.65129999999999999</v>
      </c>
      <c r="DD180" s="5">
        <v>0.72929999999999995</v>
      </c>
      <c r="DE180" s="5">
        <v>0.38929999999999998</v>
      </c>
      <c r="DF180" s="5">
        <v>0.95499999999999996</v>
      </c>
      <c r="DG180" s="5">
        <v>0.29630000000000001</v>
      </c>
      <c r="DH180" s="4"/>
      <c r="DI180" s="4"/>
      <c r="DJ180" s="4"/>
      <c r="DK180" s="4"/>
      <c r="DL180" s="4"/>
      <c r="DM180" s="5">
        <v>0.71899999999999997</v>
      </c>
      <c r="DN180" s="5">
        <v>0.8891</v>
      </c>
      <c r="DO180" s="5">
        <v>0.2944</v>
      </c>
      <c r="DP180" s="5">
        <v>0.91490000000000005</v>
      </c>
      <c r="DQ180" s="5">
        <v>0.1535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>
        <f t="shared" si="47"/>
        <v>0.68514999999999993</v>
      </c>
      <c r="EW180" s="4">
        <f t="shared" si="48"/>
        <v>0.80919999999999992</v>
      </c>
      <c r="EX180" s="4">
        <f t="shared" si="49"/>
        <v>0.34184999999999999</v>
      </c>
      <c r="EY180" s="4">
        <f t="shared" si="50"/>
        <v>0.93494999999999995</v>
      </c>
      <c r="EZ180" s="4">
        <f t="shared" si="51"/>
        <v>0.22489999999999999</v>
      </c>
      <c r="FA180" s="11" t="str" cm="1">
        <f t="array" aca="1" ref="FA180" ca="1">CONCATENATE(INDIRECT(ADDRESS(1,MATCH(_xlfn.MINIFS(B180:EU180,metrics.est,"MAE"),B180:EU180,0)+1)), ", ", INDIRECT(ADDRESS(2,MATCH(_xlfn.MINIFS(B180:EU180,metrics.est,"MAE"),B180:EU180,0)+1)))</f>
        <v>k=50, r=0.3</v>
      </c>
      <c r="FB180" s="11" t="str" cm="1">
        <f t="array" aca="1" ref="FB180" ca="1">CONCATENATE(INDIRECT(ADDRESS(1,MATCH(_xlfn.MINIFS(B180:EU180,metrics.est,"MSE"),B180:EU180,0)+1)), ", ", INDIRECT(ADDRESS(2,MATCH(_xlfn.MINIFS(B180:EU180,metrics.est,"MSE"),B180:EU180,0)+1)))</f>
        <v>k=50, r=0.3</v>
      </c>
      <c r="FC180" s="11" t="str" cm="1">
        <f t="array" aca="1" ref="FC180" ca="1">CONCATENATE(INDIRECT(ADDRESS(1,MATCH(_xlfn.MAXIFS(B180:EU180,metrics.est,"R"),B180:EU180,0)+1)), ", ", INDIRECT(ADDRESS(2,MATCH(_xlfn.MAXIFS(B180:EU180,metrics.est,"R"),B180:EU180,0)+1)))</f>
        <v>k=50, r=0.3</v>
      </c>
      <c r="FD180" s="11" t="str" cm="1">
        <f t="array" aca="1" ref="FD180" ca="1">CONCATENATE(INDIRECT(ADDRESS(1,MATCH(_xlfn.MAXIFS(B180:EU180,metrics.est,"Coverage"),B180:EU180,0)+1)), ", ", INDIRECT(ADDRESS(2,MATCH(_xlfn.MAXIFS(B180:EU180,metrics.est,"Coverage"),B180:EU180,0)+1)))</f>
        <v>k=50, r=0.3</v>
      </c>
      <c r="FE180" s="11" t="str" cm="1">
        <f t="array" aca="1" ref="FE180" ca="1">CONCATENATE(INDIRECT(ADDRESS(1,MATCH(_xlfn.MINIFS(B180:EU180,metrics.est,"Time"),B180:EU180,0)+1)), ", ", INDIRECT(ADDRESS(2,MATCH(_xlfn.MINIFS(B180:EU180,metrics.est,"Time"),B180:EU180,0)+1)))</f>
        <v>k=50, r=0.7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16"/>
      <c r="DD181" s="16"/>
      <c r="DE181" s="16"/>
      <c r="DF181" s="16"/>
      <c r="DG181" s="16"/>
      <c r="DH181" s="4"/>
      <c r="DI181" s="4"/>
      <c r="DJ181" s="4"/>
      <c r="DK181" s="4"/>
      <c r="DL181" s="4"/>
      <c r="DM181" s="5">
        <v>0.70089999999999997</v>
      </c>
      <c r="DN181" s="5">
        <v>0.84119999999999995</v>
      </c>
      <c r="DO181" s="5">
        <v>0.31490000000000001</v>
      </c>
      <c r="DP181" s="5">
        <v>0.91049999999999998</v>
      </c>
      <c r="DQ181" s="5">
        <v>0.13550000000000001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>
        <f t="shared" ref="EV181" si="52">AVERAGEIFS(B181:EU181,metrics.est,"MAE")</f>
        <v>0.70089999999999997</v>
      </c>
      <c r="EW181" s="4">
        <f t="shared" ref="EW181" si="53">AVERAGEIFS(B181:EU181,metrics.est,"MSE")</f>
        <v>0.84119999999999995</v>
      </c>
      <c r="EX181" s="4">
        <f t="shared" ref="EX181" si="54">AVERAGEIFS(B181:EU181,metrics.est,"R")</f>
        <v>0.31490000000000001</v>
      </c>
      <c r="EY181" s="4">
        <f t="shared" ref="EY181" si="55">AVERAGEIFS(B181:EU181,metrics.est,"Coverage")</f>
        <v>0.91049999999999998</v>
      </c>
      <c r="EZ181" s="4">
        <f t="shared" ref="EZ181" si="56">AVERAGEIFS(B181:EU181,metrics.est,"Time")</f>
        <v>0.13550000000000001</v>
      </c>
      <c r="FA181" s="11" t="str" cm="1">
        <f t="array" aca="1" ref="FA181" ca="1">CONCATENATE(INDIRECT(ADDRESS(1,MATCH(_xlfn.MINIFS(B181:EU181,metrics.est,"MAE"),B181:EU181,0)+1)), ", ", INDIRECT(ADDRESS(2,MATCH(_xlfn.MINIFS(B181:EU181,metrics.est,"MAE"),B181:EU181,0)+1)))</f>
        <v>k=50, r=0.7</v>
      </c>
      <c r="FB181" s="11" t="str" cm="1">
        <f t="array" aca="1" ref="FB181" ca="1">CONCATENATE(INDIRECT(ADDRESS(1,MATCH(_xlfn.MINIFS(B181:EU181,metrics.est,"MSE"),B181:EU181,0)+1)), ", ", INDIRECT(ADDRESS(2,MATCH(_xlfn.MINIFS(B181:EU181,metrics.est,"MSE"),B181:EU181,0)+1)))</f>
        <v>k=50, r=0.7</v>
      </c>
      <c r="FC181" s="11" t="str" cm="1">
        <f t="array" aca="1" ref="FC181" ca="1">CONCATENATE(INDIRECT(ADDRESS(1,MATCH(_xlfn.MAXIFS(B181:EU181,metrics.est,"R"),B181:EU181,0)+1)), ", ", INDIRECT(ADDRESS(2,MATCH(_xlfn.MAXIFS(B181:EU181,metrics.est,"R"),B181:EU181,0)+1)))</f>
        <v>k=50, r=0.7</v>
      </c>
      <c r="FD181" s="11" t="str" cm="1">
        <f t="array" aca="1" ref="FD181" ca="1">CONCATENATE(INDIRECT(ADDRESS(1,MATCH(_xlfn.MAXIFS(B181:EU181,metrics.est,"Coverage"),B181:EU181,0)+1)), ", ", INDIRECT(ADDRESS(2,MATCH(_xlfn.MAXIFS(B181:EU181,metrics.est,"Coverage"),B181:EU181,0)+1)))</f>
        <v>k=50, r=0.7</v>
      </c>
      <c r="FE181" s="11" t="str" cm="1">
        <f t="array" aca="1" ref="FE181" ca="1">CONCATENATE(INDIRECT(ADDRESS(1,MATCH(_xlfn.MINIFS(B181:EU181,metrics.est,"Time"),B181:EU181,0)+1)), ", ", INDIRECT(ADDRESS(2,MATCH(_xlfn.MINIFS(B181:EU181,metrics.est,"Time"),B181:EU181,0)+1)))</f>
        <v>k=50, r=0.7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>
        <v>0.66220000000000001</v>
      </c>
      <c r="DD182" s="5">
        <v>0.75270000000000004</v>
      </c>
      <c r="DE182" s="5">
        <v>0.3725</v>
      </c>
      <c r="DF182" s="5">
        <v>0.94579999999999997</v>
      </c>
      <c r="DG182" s="5">
        <v>0.29859999999999998</v>
      </c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>
        <v>0.7288</v>
      </c>
      <c r="DN182" s="5">
        <v>0.90629999999999999</v>
      </c>
      <c r="DO182" s="5">
        <v>0.29420000000000002</v>
      </c>
      <c r="DP182" s="5">
        <v>0.88959999999999995</v>
      </c>
      <c r="DQ182" s="5">
        <v>0.13200000000000001</v>
      </c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0.70626666666666671</v>
      </c>
      <c r="EW182" s="4">
        <f t="shared" si="37"/>
        <v>0.85927916666666659</v>
      </c>
      <c r="EX182" s="4">
        <f t="shared" si="38"/>
        <v>0.32349166666666668</v>
      </c>
      <c r="EY182" s="4">
        <f t="shared" si="39"/>
        <v>0.87553749999999997</v>
      </c>
      <c r="EZ182" s="4">
        <f t="shared" si="40"/>
        <v>0.19494583333333337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>
        <v>0.66879999999999995</v>
      </c>
      <c r="DD183" s="5">
        <v>0.76439999999999997</v>
      </c>
      <c r="DE183" s="5">
        <v>0.36599999999999999</v>
      </c>
      <c r="DF183" s="5">
        <v>0.95499999999999996</v>
      </c>
      <c r="DG183" s="5">
        <v>0.33950000000000002</v>
      </c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>
        <v>0.70889999999999997</v>
      </c>
      <c r="DN183" s="5">
        <v>0.86019999999999996</v>
      </c>
      <c r="DO183" s="5">
        <v>0.31280000000000002</v>
      </c>
      <c r="DP183" s="5">
        <v>0.91490000000000005</v>
      </c>
      <c r="DQ183" s="5">
        <v>0.15160000000000001</v>
      </c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0.70330833333333354</v>
      </c>
      <c r="EW183" s="4">
        <f t="shared" si="37"/>
        <v>0.85056249999999978</v>
      </c>
      <c r="EX183" s="4">
        <f t="shared" si="38"/>
        <v>0.32864999999999994</v>
      </c>
      <c r="EY183" s="4">
        <f t="shared" si="39"/>
        <v>0.92124999999999968</v>
      </c>
      <c r="EZ183" s="4">
        <f t="shared" si="40"/>
        <v>0.21910833333333335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>
        <v>0.66</v>
      </c>
      <c r="DD184" s="5">
        <v>0.74729999999999996</v>
      </c>
      <c r="DE184" s="5">
        <v>0.37040000000000001</v>
      </c>
      <c r="DF184" s="5">
        <v>0.95489999999999997</v>
      </c>
      <c r="DG184" s="5">
        <v>0.30320000000000003</v>
      </c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>
        <v>0.70409999999999995</v>
      </c>
      <c r="DN184" s="5">
        <v>0.84909999999999997</v>
      </c>
      <c r="DO184" s="5">
        <v>0.3145</v>
      </c>
      <c r="DP184" s="5">
        <v>0.91049999999999998</v>
      </c>
      <c r="DQ184" s="5">
        <v>0.13420000000000001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0.69319166666666676</v>
      </c>
      <c r="EW184" s="4">
        <f t="shared" si="37"/>
        <v>0.82727083333333307</v>
      </c>
      <c r="EX184" s="4">
        <f t="shared" si="38"/>
        <v>0.33181666666666659</v>
      </c>
      <c r="EY184" s="4">
        <f t="shared" si="39"/>
        <v>0.89877083333333296</v>
      </c>
      <c r="EZ184" s="4">
        <f t="shared" si="40"/>
        <v>0.19421666666666668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>
        <v>0.63880000000000003</v>
      </c>
      <c r="CY185" s="4">
        <v>0.70440000000000003</v>
      </c>
      <c r="CZ185" s="4">
        <v>0.40400000000000003</v>
      </c>
      <c r="DA185" s="4">
        <v>0.96240000000000003</v>
      </c>
      <c r="DB185" s="4">
        <v>0.31180000000000002</v>
      </c>
      <c r="DC185" s="5">
        <v>0.65039999999999998</v>
      </c>
      <c r="DD185" s="5">
        <v>0.73029999999999995</v>
      </c>
      <c r="DE185" s="5">
        <v>0.3861</v>
      </c>
      <c r="DF185" s="5">
        <v>0.95499999999999996</v>
      </c>
      <c r="DG185" s="5">
        <v>0.3695</v>
      </c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>
        <v>0.71279999999999999</v>
      </c>
      <c r="DN185" s="5">
        <v>0.87890000000000001</v>
      </c>
      <c r="DO185" s="5">
        <v>0.2994</v>
      </c>
      <c r="DP185" s="5">
        <v>0.91490000000000005</v>
      </c>
      <c r="DQ185" s="5">
        <v>0.1323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0.6959833333333334</v>
      </c>
      <c r="EW185" s="4">
        <f t="shared" si="37"/>
        <v>0.8424625</v>
      </c>
      <c r="EX185" s="4">
        <f t="shared" si="38"/>
        <v>0.33620833333333328</v>
      </c>
      <c r="EY185" s="4">
        <f t="shared" si="39"/>
        <v>0.92123333333333302</v>
      </c>
      <c r="EZ185" s="4">
        <f t="shared" si="40"/>
        <v>0.23772083333333335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>
        <v>0.64119999999999999</v>
      </c>
      <c r="CY186" s="4">
        <v>0.70909999999999995</v>
      </c>
      <c r="CZ186" s="4">
        <v>0.4022</v>
      </c>
      <c r="DA186" s="4">
        <v>0.96240000000000003</v>
      </c>
      <c r="DB186" s="4">
        <v>0.37519999999999998</v>
      </c>
      <c r="DC186" s="5">
        <v>0.65269999999999995</v>
      </c>
      <c r="DD186" s="5">
        <v>0.7349</v>
      </c>
      <c r="DE186" s="5">
        <v>0.38440000000000002</v>
      </c>
      <c r="DF186" s="5">
        <v>0.95499999999999996</v>
      </c>
      <c r="DG186" s="5">
        <v>0.45629999999999998</v>
      </c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>
        <v>0.71430000000000005</v>
      </c>
      <c r="DN186" s="5">
        <v>0.88149999999999995</v>
      </c>
      <c r="DO186" s="5">
        <v>0.2994</v>
      </c>
      <c r="DP186" s="5">
        <v>0.91490000000000005</v>
      </c>
      <c r="DQ186" s="5">
        <v>0.1449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0.69766249999999996</v>
      </c>
      <c r="EW186" s="4">
        <f t="shared" si="37"/>
        <v>0.84566666666666668</v>
      </c>
      <c r="EX186" s="4">
        <f t="shared" si="38"/>
        <v>0.33518749999999997</v>
      </c>
      <c r="EY186" s="4">
        <f t="shared" si="39"/>
        <v>0.92123333333333302</v>
      </c>
      <c r="EZ186" s="4">
        <f t="shared" si="40"/>
        <v>0.27387500000000004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>
        <v>0.65649999999999997</v>
      </c>
      <c r="CY187" s="4">
        <v>0.73850000000000005</v>
      </c>
      <c r="CZ187" s="4">
        <v>0.37559999999999999</v>
      </c>
      <c r="DA187" s="4">
        <v>0.96240000000000003</v>
      </c>
      <c r="DB187" s="4">
        <v>0.30220000000000002</v>
      </c>
      <c r="DC187" s="5">
        <v>0.66379999999999995</v>
      </c>
      <c r="DD187" s="5">
        <v>0.75509999999999999</v>
      </c>
      <c r="DE187" s="5">
        <v>0.36770000000000003</v>
      </c>
      <c r="DF187" s="5">
        <v>0.95499999999999996</v>
      </c>
      <c r="DG187" s="5">
        <v>0.39510000000000001</v>
      </c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0.69906956521739116</v>
      </c>
      <c r="EW187" s="4">
        <f t="shared" si="37"/>
        <v>0.84310434782608701</v>
      </c>
      <c r="EX187" s="4">
        <f t="shared" si="38"/>
        <v>0.33029130434782616</v>
      </c>
      <c r="EY187" s="4">
        <f t="shared" si="39"/>
        <v>0.92151304347826057</v>
      </c>
      <c r="EZ187" s="4">
        <f t="shared" si="40"/>
        <v>0.23009999999999997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>
        <v>0.66049999999999998</v>
      </c>
      <c r="CY188" s="4">
        <v>0.74650000000000005</v>
      </c>
      <c r="CZ188" s="4">
        <v>0.37380000000000002</v>
      </c>
      <c r="DA188" s="4">
        <v>0.96240000000000003</v>
      </c>
      <c r="DB188" s="4">
        <v>0.36220000000000002</v>
      </c>
      <c r="DC188" s="5">
        <v>0.66720000000000002</v>
      </c>
      <c r="DD188" s="5">
        <v>0.76200000000000001</v>
      </c>
      <c r="DE188" s="5">
        <v>0.3659</v>
      </c>
      <c r="DF188" s="5">
        <v>0.95499999999999996</v>
      </c>
      <c r="DG188" s="5">
        <v>0.53939999999999999</v>
      </c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0.70163913043478254</v>
      </c>
      <c r="EW188" s="4">
        <f t="shared" si="37"/>
        <v>0.84833478260869566</v>
      </c>
      <c r="EX188" s="4">
        <f t="shared" si="38"/>
        <v>0.32922173913043479</v>
      </c>
      <c r="EY188" s="4">
        <f t="shared" si="39"/>
        <v>0.92150869565217364</v>
      </c>
      <c r="EZ188" s="4">
        <f t="shared" si="40"/>
        <v>0.26859565217391301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>
        <v>0.6502</v>
      </c>
      <c r="CY189" s="4">
        <v>0.7248</v>
      </c>
      <c r="CZ189" s="4">
        <v>0.39069999999999999</v>
      </c>
      <c r="DA189" s="4">
        <v>0.96240000000000003</v>
      </c>
      <c r="DB189" s="4">
        <v>0.28839999999999999</v>
      </c>
      <c r="DC189" s="5">
        <v>0.65859999999999996</v>
      </c>
      <c r="DD189" s="5">
        <v>0.74390000000000001</v>
      </c>
      <c r="DE189" s="5">
        <v>0.37930000000000003</v>
      </c>
      <c r="DF189" s="5">
        <v>0.95499999999999996</v>
      </c>
      <c r="DG189" s="5">
        <v>0.40150000000000002</v>
      </c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0.69686956521739141</v>
      </c>
      <c r="EW189" s="4">
        <f t="shared" si="37"/>
        <v>0.83917826086956493</v>
      </c>
      <c r="EX189" s="4">
        <f t="shared" si="38"/>
        <v>0.33658260869565215</v>
      </c>
      <c r="EY189" s="4">
        <f t="shared" si="39"/>
        <v>0.92150869565217364</v>
      </c>
      <c r="EZ189" s="4">
        <f t="shared" si="40"/>
        <v>0.22964347826086959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>
        <v>0.65359999999999996</v>
      </c>
      <c r="CY190" s="4">
        <v>0.7319</v>
      </c>
      <c r="CZ190" s="4">
        <v>0.38890000000000002</v>
      </c>
      <c r="DA190" s="4">
        <v>0.96240000000000003</v>
      </c>
      <c r="DB190" s="4">
        <v>0.35349999999999998</v>
      </c>
      <c r="DC190" s="5">
        <v>0.66149999999999998</v>
      </c>
      <c r="DD190" s="5">
        <v>0.75019999999999998</v>
      </c>
      <c r="DE190" s="5">
        <v>0.37719999999999998</v>
      </c>
      <c r="DF190" s="5">
        <v>0.95499999999999996</v>
      </c>
      <c r="DG190" s="5">
        <v>0.44529999999999997</v>
      </c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0.69912173913043485</v>
      </c>
      <c r="EW190" s="4">
        <f t="shared" si="37"/>
        <v>0.84383043478260877</v>
      </c>
      <c r="EX190" s="4">
        <f t="shared" si="38"/>
        <v>0.33537826086956524</v>
      </c>
      <c r="EY190" s="4">
        <f t="shared" si="39"/>
        <v>0.92150869565217364</v>
      </c>
      <c r="EZ190" s="4">
        <f t="shared" si="40"/>
        <v>0.26672173913043473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>
        <v>0.65369999999999995</v>
      </c>
      <c r="DD191" s="5">
        <v>0.73540000000000005</v>
      </c>
      <c r="DE191" s="5">
        <v>0.38450000000000001</v>
      </c>
      <c r="DF191" s="5">
        <v>0.95489999999999997</v>
      </c>
      <c r="DG191" s="5">
        <v>0.31630000000000003</v>
      </c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0.66364999999999996</v>
      </c>
      <c r="EW191" s="4">
        <f t="shared" si="37"/>
        <v>0.75754999999999995</v>
      </c>
      <c r="EX191" s="4">
        <f t="shared" si="38"/>
        <v>0.37129999999999996</v>
      </c>
      <c r="EY191" s="4">
        <f t="shared" si="39"/>
        <v>0.94799999999999995</v>
      </c>
      <c r="EZ191" s="4">
        <f t="shared" si="40"/>
        <v>0.28029999999999999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k=50, r=0.3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k=50, r=0.3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k=50, r=0.3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k=50, r=0.3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>
        <v>0.65800000000000003</v>
      </c>
      <c r="DD192" s="5">
        <v>0.74160000000000004</v>
      </c>
      <c r="DE192" s="5">
        <v>0.38190000000000002</v>
      </c>
      <c r="DF192" s="5">
        <v>0.95489999999999997</v>
      </c>
      <c r="DG192" s="5">
        <v>0.31040000000000001</v>
      </c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0.68868571428571446</v>
      </c>
      <c r="EW192" s="4">
        <f t="shared" ref="EW192" si="58">AVERAGEIFS(B192:EU192,metrics.est,"MSE")</f>
        <v>0.81604285714285718</v>
      </c>
      <c r="EX192" s="4">
        <f t="shared" ref="EX192" si="59">AVERAGEIFS(B192:EU192,metrics.est,"R")</f>
        <v>0.34345714285714285</v>
      </c>
      <c r="EY192" s="4">
        <f t="shared" ref="EY192" si="60">AVERAGEIFS(B192:EU192,metrics.est,"Coverage")</f>
        <v>0.90660000000000007</v>
      </c>
      <c r="EZ192" s="4">
        <f t="shared" ref="EZ192" si="61">AVERAGEIFS(B192:EU192,metrics.est,"Time")</f>
        <v>0.21605714285714286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>
        <v>0.64459999999999995</v>
      </c>
      <c r="CY193" s="4">
        <v>0.71250000000000002</v>
      </c>
      <c r="CZ193" s="4">
        <v>0.3926</v>
      </c>
      <c r="DA193" s="4">
        <v>0.92759999999999998</v>
      </c>
      <c r="DB193" s="4">
        <v>0.2475</v>
      </c>
      <c r="DC193" s="5">
        <v>0.65910000000000002</v>
      </c>
      <c r="DD193" s="5">
        <v>0.74309999999999998</v>
      </c>
      <c r="DE193" s="5">
        <v>0.37509999999999999</v>
      </c>
      <c r="DF193" s="5">
        <v>0.91320000000000001</v>
      </c>
      <c r="DG193" s="5">
        <v>0.3725</v>
      </c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0.70713478260869567</v>
      </c>
      <c r="EW193" s="4">
        <f t="shared" si="37"/>
        <v>0.85752608695652155</v>
      </c>
      <c r="EX193" s="4">
        <f t="shared" si="38"/>
        <v>0.32585652173913043</v>
      </c>
      <c r="EY193" s="4">
        <f t="shared" si="39"/>
        <v>0.83845652173913032</v>
      </c>
      <c r="EZ193" s="4">
        <f t="shared" si="40"/>
        <v>0.22552608695652171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>
        <v>0.65380000000000005</v>
      </c>
      <c r="DD194" s="5">
        <v>0.73450000000000004</v>
      </c>
      <c r="DE194" s="5">
        <v>0.38669999999999999</v>
      </c>
      <c r="DF194" s="5">
        <v>0.95499999999999996</v>
      </c>
      <c r="DG194" s="5">
        <v>0.35370000000000001</v>
      </c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0.66454999999999997</v>
      </c>
      <c r="EW194" s="4">
        <f t="shared" si="37"/>
        <v>0.75885000000000002</v>
      </c>
      <c r="EX194" s="4">
        <f t="shared" si="38"/>
        <v>0.3715</v>
      </c>
      <c r="EY194" s="4">
        <f t="shared" si="39"/>
        <v>0.94835000000000003</v>
      </c>
      <c r="EZ194" s="4">
        <f t="shared" si="40"/>
        <v>0.33925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k=50, r=0.3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k=50, r=0.3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k=50, r=0.3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k=50, r=0.3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>
        <v>0.65700000000000003</v>
      </c>
      <c r="DD195" s="5">
        <v>0.74060000000000004</v>
      </c>
      <c r="DE195" s="5">
        <v>0.37280000000000002</v>
      </c>
      <c r="DF195" s="5">
        <v>0.95489999999999997</v>
      </c>
      <c r="DG195" s="5">
        <v>0.29480000000000001</v>
      </c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0.68672857142857147</v>
      </c>
      <c r="EW195" s="4">
        <f t="shared" ref="EW195" si="63">AVERAGEIFS(B195:EU195,metrics.est,"MSE")</f>
        <v>0.81177142857142848</v>
      </c>
      <c r="EX195" s="4">
        <f t="shared" ref="EX195" si="64">AVERAGEIFS(B195:EU195,metrics.est,"R")</f>
        <v>0.33791428571428572</v>
      </c>
      <c r="EY195" s="4">
        <f t="shared" ref="EY195" si="65">AVERAGEIFS(B195:EU195,metrics.est,"Coverage")</f>
        <v>0.90660000000000007</v>
      </c>
      <c r="EZ195" s="4">
        <f t="shared" ref="EZ195" si="66">AVERAGEIFS(B195:EU195,metrics.est,"Time")</f>
        <v>0.21998571428571428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k=50,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>
        <v>0.67500000000000004</v>
      </c>
      <c r="CY196" s="4">
        <v>0.78210000000000002</v>
      </c>
      <c r="CZ196" s="4">
        <v>0.32150000000000001</v>
      </c>
      <c r="DA196" s="4">
        <v>0.94299999999999995</v>
      </c>
      <c r="DB196" s="4">
        <v>7.5399999999999995E-2</v>
      </c>
      <c r="DC196" s="5">
        <v>0.68189999999999995</v>
      </c>
      <c r="DD196" s="5">
        <v>0.79769999999999996</v>
      </c>
      <c r="DE196" s="5">
        <v>0.30649999999999999</v>
      </c>
      <c r="DF196" s="5">
        <v>0.93030000000000002</v>
      </c>
      <c r="DG196" s="5">
        <v>5.7099999999999998E-2</v>
      </c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0.71370000000000011</v>
      </c>
      <c r="EW196" s="4">
        <f t="shared" si="37"/>
        <v>0.8744166666666664</v>
      </c>
      <c r="EX196" s="4">
        <f t="shared" si="38"/>
        <v>0.26752916666666665</v>
      </c>
      <c r="EY196" s="4">
        <f t="shared" si="39"/>
        <v>0.86464583333333345</v>
      </c>
      <c r="EZ196" s="4">
        <f t="shared" si="40"/>
        <v>4.6445833333333325E-2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>
        <v>0.67349999999999999</v>
      </c>
      <c r="CY197" s="4">
        <v>0.77869999999999995</v>
      </c>
      <c r="CZ197" s="4">
        <v>0.3291</v>
      </c>
      <c r="DA197" s="4">
        <v>0.94730000000000003</v>
      </c>
      <c r="DB197" s="4">
        <v>6.8400000000000002E-2</v>
      </c>
      <c r="DC197" s="5">
        <v>0.67979999999999996</v>
      </c>
      <c r="DD197" s="5">
        <v>0.79330000000000001</v>
      </c>
      <c r="DE197" s="5">
        <v>0.31530000000000002</v>
      </c>
      <c r="DF197" s="5">
        <v>0.93569999999999998</v>
      </c>
      <c r="DG197" s="5">
        <v>5.2699999999999997E-2</v>
      </c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0.70963333333333345</v>
      </c>
      <c r="EW197" s="4">
        <f t="shared" si="37"/>
        <v>0.86444999999999983</v>
      </c>
      <c r="EX197" s="4">
        <f t="shared" si="38"/>
        <v>0.27930416666666663</v>
      </c>
      <c r="EY197" s="4">
        <f t="shared" si="39"/>
        <v>0.86418749999999989</v>
      </c>
      <c r="EZ197" s="4">
        <f t="shared" si="40"/>
        <v>4.1716666666666659E-2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>
        <v>0.67330000000000001</v>
      </c>
      <c r="CY198" s="4">
        <v>0.78680000000000005</v>
      </c>
      <c r="CZ198" s="4">
        <v>0.35520000000000002</v>
      </c>
      <c r="DA198" s="4">
        <v>0.95469999999999999</v>
      </c>
      <c r="DB198" s="4">
        <v>7.0199999999999999E-2</v>
      </c>
      <c r="DC198" s="5">
        <v>0.67920000000000003</v>
      </c>
      <c r="DD198" s="5">
        <v>0.79949999999999999</v>
      </c>
      <c r="DE198" s="5">
        <v>0.3453</v>
      </c>
      <c r="DF198" s="5">
        <v>0.94510000000000005</v>
      </c>
      <c r="DG198" s="5">
        <v>5.9299999999999999E-2</v>
      </c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0.70853749999999993</v>
      </c>
      <c r="EW198" s="4">
        <f t="shared" si="37"/>
        <v>0.86822916666666661</v>
      </c>
      <c r="EX198" s="4">
        <f t="shared" si="38"/>
        <v>0.30349583333333335</v>
      </c>
      <c r="EY198" s="4">
        <f t="shared" si="39"/>
        <v>0.88043749999999987</v>
      </c>
      <c r="EZ198" s="4">
        <f t="shared" si="40"/>
        <v>4.2825000000000009E-2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>
        <v>0.66590000000000005</v>
      </c>
      <c r="CY199" s="4">
        <v>0.76590000000000003</v>
      </c>
      <c r="CZ199" s="4">
        <v>0.34520000000000001</v>
      </c>
      <c r="DA199" s="4">
        <v>0.91900000000000004</v>
      </c>
      <c r="DB199" s="4">
        <v>8.2100000000000006E-2</v>
      </c>
      <c r="DC199" s="5">
        <v>0.6784</v>
      </c>
      <c r="DD199" s="5">
        <v>0.79220000000000002</v>
      </c>
      <c r="DE199" s="5">
        <v>0.32129999999999997</v>
      </c>
      <c r="DF199" s="5">
        <v>0.89900000000000002</v>
      </c>
      <c r="DG199" s="5">
        <v>6.83E-2</v>
      </c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0.7177541666666668</v>
      </c>
      <c r="EW199" s="4">
        <f t="shared" si="37"/>
        <v>0.88559583333333336</v>
      </c>
      <c r="EX199" s="4">
        <f t="shared" si="38"/>
        <v>0.25894583333333332</v>
      </c>
      <c r="EY199" s="4">
        <f t="shared" si="39"/>
        <v>0.82595833333333335</v>
      </c>
      <c r="EZ199" s="4">
        <f t="shared" si="40"/>
        <v>4.9000000000000009E-2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>
        <v>0.67249999999999999</v>
      </c>
      <c r="CY200" s="4">
        <v>0.77739999999999998</v>
      </c>
      <c r="CZ200" s="4">
        <v>0.33729999999999999</v>
      </c>
      <c r="DA200" s="4">
        <v>0.9466</v>
      </c>
      <c r="DB200" s="4">
        <v>6.9900000000000004E-2</v>
      </c>
      <c r="DC200" s="5">
        <v>0.67869999999999997</v>
      </c>
      <c r="DD200" s="5">
        <v>0.79110000000000003</v>
      </c>
      <c r="DE200" s="5">
        <v>0.32369999999999999</v>
      </c>
      <c r="DF200" s="5">
        <v>0.93510000000000004</v>
      </c>
      <c r="DG200" s="5">
        <v>5.8599999999999999E-2</v>
      </c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0.70819166666666666</v>
      </c>
      <c r="EW200" s="4">
        <f t="shared" si="37"/>
        <v>0.86136666666666661</v>
      </c>
      <c r="EX200" s="4">
        <f t="shared" si="38"/>
        <v>0.28527083333333336</v>
      </c>
      <c r="EY200" s="4">
        <f t="shared" si="39"/>
        <v>0.86530833333333346</v>
      </c>
      <c r="EZ200" s="4">
        <f t="shared" si="40"/>
        <v>4.3354166666666666E-2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>
        <v>0.66910000000000003</v>
      </c>
      <c r="CY201" s="4">
        <v>0.76749999999999996</v>
      </c>
      <c r="CZ201" s="4">
        <v>0.3367</v>
      </c>
      <c r="DA201" s="4">
        <v>0.92779999999999996</v>
      </c>
      <c r="DB201" s="4">
        <v>4.0800000000000003E-2</v>
      </c>
      <c r="DC201" s="5">
        <v>0.67759999999999998</v>
      </c>
      <c r="DD201" s="5">
        <v>0.78620000000000001</v>
      </c>
      <c r="DE201" s="5">
        <v>0.317</v>
      </c>
      <c r="DF201" s="5">
        <v>0.91110000000000002</v>
      </c>
      <c r="DG201" s="5">
        <v>3.3599999999999998E-2</v>
      </c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0.71450000000000014</v>
      </c>
      <c r="EW201" s="4">
        <f t="shared" si="37"/>
        <v>0.87561304347826086</v>
      </c>
      <c r="EX201" s="4">
        <f t="shared" si="38"/>
        <v>0.26426521739130432</v>
      </c>
      <c r="EY201" s="4">
        <f t="shared" si="39"/>
        <v>0.83005217391304364</v>
      </c>
      <c r="EZ201" s="4">
        <f t="shared" si="40"/>
        <v>2.5678260869565216E-2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>
        <v>0.67330000000000001</v>
      </c>
      <c r="CY202" s="4">
        <v>0.78500000000000003</v>
      </c>
      <c r="CZ202" s="4">
        <v>0.35339999999999999</v>
      </c>
      <c r="DA202" s="4">
        <v>0.9546</v>
      </c>
      <c r="DB202" s="4">
        <v>4.5100000000000001E-2</v>
      </c>
      <c r="DC202" s="5">
        <v>0.67930000000000001</v>
      </c>
      <c r="DD202" s="5">
        <v>0.79790000000000005</v>
      </c>
      <c r="DE202" s="5">
        <v>0.3422</v>
      </c>
      <c r="DF202" s="5">
        <v>0.94510000000000005</v>
      </c>
      <c r="DG202" s="5">
        <v>4.1000000000000002E-2</v>
      </c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0.70763043478260856</v>
      </c>
      <c r="EW202" s="4">
        <f t="shared" si="37"/>
        <v>0.86498260869565224</v>
      </c>
      <c r="EX202" s="4">
        <f t="shared" si="38"/>
        <v>0.2990913043478261</v>
      </c>
      <c r="EY202" s="4">
        <f t="shared" si="39"/>
        <v>0.88735652173913038</v>
      </c>
      <c r="EZ202" s="4">
        <f t="shared" si="40"/>
        <v>3.1073913043478261E-2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>
        <v>0.67410000000000003</v>
      </c>
      <c r="CY203" s="4">
        <v>0.7792</v>
      </c>
      <c r="CZ203" s="4">
        <v>0.32500000000000001</v>
      </c>
      <c r="DA203" s="4">
        <v>0.94020000000000004</v>
      </c>
      <c r="DB203" s="4">
        <v>3.7199999999999997E-2</v>
      </c>
      <c r="DC203" s="5">
        <v>0.68079999999999996</v>
      </c>
      <c r="DD203" s="5">
        <v>0.79430000000000001</v>
      </c>
      <c r="DE203" s="5">
        <v>0.30830000000000002</v>
      </c>
      <c r="DF203" s="5">
        <v>0.92659999999999998</v>
      </c>
      <c r="DG203" s="5">
        <v>3.2099999999999997E-2</v>
      </c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0.71219565217391312</v>
      </c>
      <c r="EW203" s="4">
        <f t="shared" si="37"/>
        <v>0.86948695652173935</v>
      </c>
      <c r="EX203" s="4">
        <f t="shared" si="38"/>
        <v>0.27229130434782617</v>
      </c>
      <c r="EY203" s="4">
        <f t="shared" si="39"/>
        <v>0.85283913043478254</v>
      </c>
      <c r="EZ203" s="4">
        <f t="shared" si="40"/>
        <v>2.5730434782608697E-2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>
        <v>0.68240000000000001</v>
      </c>
      <c r="CY204" s="4">
        <v>0.7984</v>
      </c>
      <c r="CZ204" s="4">
        <v>0.30930000000000002</v>
      </c>
      <c r="DA204" s="4">
        <v>0.93799999999999994</v>
      </c>
      <c r="DB204" s="4">
        <v>6.8900000000000003E-2</v>
      </c>
      <c r="DC204" s="5">
        <v>0.69079999999999997</v>
      </c>
      <c r="DD204" s="5">
        <v>0.81789999999999996</v>
      </c>
      <c r="DE204" s="5">
        <v>0.28989999999999999</v>
      </c>
      <c r="DF204" s="5">
        <v>0.9244</v>
      </c>
      <c r="DG204" s="5">
        <v>5.8700000000000002E-2</v>
      </c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0.72532608695652168</v>
      </c>
      <c r="EW204" s="4">
        <f t="shared" si="37"/>
        <v>0.90233913043478264</v>
      </c>
      <c r="EX204" s="4">
        <f t="shared" si="38"/>
        <v>0.25103043478260867</v>
      </c>
      <c r="EY204" s="4">
        <f t="shared" si="39"/>
        <v>0.85850869565217369</v>
      </c>
      <c r="EZ204" s="4">
        <f t="shared" si="40"/>
        <v>4.4169565217391293E-2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>
        <v>0.68100000000000005</v>
      </c>
      <c r="CY205" s="4">
        <v>0.79630000000000001</v>
      </c>
      <c r="CZ205" s="4">
        <v>0.30880000000000002</v>
      </c>
      <c r="DA205" s="4">
        <v>0.93840000000000001</v>
      </c>
      <c r="DB205" s="4">
        <v>8.7999999999999995E-2</v>
      </c>
      <c r="DC205" s="5">
        <v>0.68940000000000001</v>
      </c>
      <c r="DD205" s="5">
        <v>0.81579999999999997</v>
      </c>
      <c r="DE205" s="5">
        <v>0.29089999999999999</v>
      </c>
      <c r="DF205" s="5">
        <v>0.92490000000000006</v>
      </c>
      <c r="DG205" s="5">
        <v>7.3499999999999996E-2</v>
      </c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0.72376521739130417</v>
      </c>
      <c r="EW205" s="4">
        <f t="shared" si="37"/>
        <v>0.8996391304347825</v>
      </c>
      <c r="EX205" s="4">
        <f t="shared" si="38"/>
        <v>0.25158695652173912</v>
      </c>
      <c r="EY205" s="4">
        <f t="shared" si="39"/>
        <v>0.85910000000000009</v>
      </c>
      <c r="EZ205" s="4">
        <f t="shared" si="40"/>
        <v>5.5130434782608678E-2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>
        <v>0.67320000000000002</v>
      </c>
      <c r="CY206" s="4">
        <v>0.78380000000000005</v>
      </c>
      <c r="CZ206" s="4">
        <v>0.34810000000000002</v>
      </c>
      <c r="DA206" s="4">
        <v>0.95379999999999998</v>
      </c>
      <c r="DB206" s="4">
        <v>6.3399999999999998E-2</v>
      </c>
      <c r="DC206" s="5">
        <v>0.6794</v>
      </c>
      <c r="DD206" s="5">
        <v>0.79700000000000004</v>
      </c>
      <c r="DE206" s="5">
        <v>0.33829999999999999</v>
      </c>
      <c r="DF206" s="5">
        <v>0.94410000000000005</v>
      </c>
      <c r="DG206" s="5">
        <v>5.33E-2</v>
      </c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0.70801304347826077</v>
      </c>
      <c r="EW206" s="4">
        <f t="shared" si="37"/>
        <v>0.86507391304347836</v>
      </c>
      <c r="EX206" s="4">
        <f t="shared" si="38"/>
        <v>0.29599130434782611</v>
      </c>
      <c r="EY206" s="4">
        <f t="shared" si="39"/>
        <v>0.88612173913043468</v>
      </c>
      <c r="EZ206" s="4">
        <f t="shared" si="40"/>
        <v>4.1191304347826085E-2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>
        <v>0.67249999999999999</v>
      </c>
      <c r="CY207" s="4">
        <v>0.78380000000000005</v>
      </c>
      <c r="CZ207" s="4">
        <v>0.35220000000000001</v>
      </c>
      <c r="DA207" s="4">
        <v>0.95420000000000005</v>
      </c>
      <c r="DB207" s="4">
        <v>8.2299999999999998E-2</v>
      </c>
      <c r="DC207" s="5">
        <v>0.6784</v>
      </c>
      <c r="DD207" s="5">
        <v>0.79649999999999999</v>
      </c>
      <c r="DE207" s="5">
        <v>0.34050000000000002</v>
      </c>
      <c r="DF207" s="5">
        <v>0.9446</v>
      </c>
      <c r="DG207" s="5">
        <v>6.9199999999999998E-2</v>
      </c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0.70666086956521723</v>
      </c>
      <c r="EW207" s="4">
        <f t="shared" si="37"/>
        <v>0.86354347826086941</v>
      </c>
      <c r="EX207" s="4">
        <f t="shared" si="38"/>
        <v>0.29824347826086955</v>
      </c>
      <c r="EY207" s="4">
        <f t="shared" si="39"/>
        <v>0.88702608695652185</v>
      </c>
      <c r="EZ207" s="4">
        <f t="shared" si="40"/>
        <v>5.158260869565217E-2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>
        <v>0.67310000000000003</v>
      </c>
      <c r="CY208" s="4">
        <v>0.7833</v>
      </c>
      <c r="CZ208" s="4">
        <v>0.3488</v>
      </c>
      <c r="DA208" s="4">
        <v>0.95309999999999995</v>
      </c>
      <c r="DB208" s="4">
        <v>6.4199999999999993E-2</v>
      </c>
      <c r="DC208" s="5">
        <v>0.68010000000000004</v>
      </c>
      <c r="DD208" s="5">
        <v>0.79869999999999997</v>
      </c>
      <c r="DE208" s="5">
        <v>0.33439999999999998</v>
      </c>
      <c r="DF208" s="5">
        <v>0.94289999999999996</v>
      </c>
      <c r="DG208" s="5">
        <v>5.4399999999999997E-2</v>
      </c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0.71209565217391302</v>
      </c>
      <c r="EW208" s="4">
        <f t="shared" si="37"/>
        <v>0.8748347826086954</v>
      </c>
      <c r="EX208" s="4">
        <f t="shared" si="38"/>
        <v>0.28945217391304345</v>
      </c>
      <c r="EY208" s="4">
        <f t="shared" si="39"/>
        <v>0.87976956521739147</v>
      </c>
      <c r="EZ208" s="4">
        <f t="shared" si="40"/>
        <v>4.1095652173913047E-2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>
        <v>0.6724</v>
      </c>
      <c r="CY209" s="4">
        <v>0.7833</v>
      </c>
      <c r="CZ209" s="4">
        <v>0.35089999999999999</v>
      </c>
      <c r="DA209" s="4">
        <v>0.95340000000000003</v>
      </c>
      <c r="DB209" s="4">
        <v>8.3599999999999994E-2</v>
      </c>
      <c r="DC209" s="5">
        <v>0.67910000000000004</v>
      </c>
      <c r="DD209" s="5">
        <v>0.79790000000000005</v>
      </c>
      <c r="DE209" s="5">
        <v>0.33610000000000001</v>
      </c>
      <c r="DF209" s="5">
        <v>0.94330000000000003</v>
      </c>
      <c r="DG209" s="5">
        <v>6.8599999999999994E-2</v>
      </c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0.7108695652173912</v>
      </c>
      <c r="EW209" s="4">
        <f t="shared" si="37"/>
        <v>0.87328260869565211</v>
      </c>
      <c r="EX209" s="4">
        <f t="shared" si="38"/>
        <v>0.2903782608695652</v>
      </c>
      <c r="EY209" s="4">
        <f t="shared" si="39"/>
        <v>0.88039999999999974</v>
      </c>
      <c r="EZ209" s="4">
        <f t="shared" si="40"/>
        <v>5.2634782608695647E-2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>
        <v>0.69010000000000005</v>
      </c>
      <c r="DD210" s="5">
        <v>0.81640000000000001</v>
      </c>
      <c r="DE210" s="5">
        <v>0.28989999999999999</v>
      </c>
      <c r="DF210" s="5">
        <v>0.92449999999999999</v>
      </c>
      <c r="DG210" s="5">
        <v>4.19E-2</v>
      </c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0.7229000000000001</v>
      </c>
      <c r="EW210" s="4">
        <f t="shared" si="37"/>
        <v>0.89656666666666673</v>
      </c>
      <c r="EX210" s="4">
        <f t="shared" si="38"/>
        <v>0.25595000000000001</v>
      </c>
      <c r="EY210" s="4">
        <f t="shared" si="39"/>
        <v>0.85616666666666674</v>
      </c>
      <c r="EZ210" s="4">
        <f t="shared" si="40"/>
        <v>3.2633333333333334E-2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>
        <v>0.67869999999999997</v>
      </c>
      <c r="DD211" s="5">
        <v>0.79620000000000002</v>
      </c>
      <c r="DE211" s="5">
        <v>0.33939999999999998</v>
      </c>
      <c r="DF211" s="5">
        <v>0.94330000000000003</v>
      </c>
      <c r="DG211" s="5">
        <v>3.2099999999999997E-2</v>
      </c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0.70916666666666661</v>
      </c>
      <c r="EW211" s="4">
        <f t="shared" si="37"/>
        <v>0.86846666666666661</v>
      </c>
      <c r="EX211" s="4">
        <f t="shared" si="38"/>
        <v>0.29803333333333332</v>
      </c>
      <c r="EY211" s="4">
        <f t="shared" si="39"/>
        <v>0.8778999999999999</v>
      </c>
      <c r="EZ211" s="4">
        <f t="shared" si="40"/>
        <v>2.5533333333333328E-2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>
        <v>0.66500000000000004</v>
      </c>
      <c r="CY212" s="4">
        <v>0.76290000000000002</v>
      </c>
      <c r="CZ212" s="4">
        <v>0.3463</v>
      </c>
      <c r="DA212" s="4">
        <v>0.92569999999999997</v>
      </c>
      <c r="DB212" s="4">
        <v>4.6800000000000001E-2</v>
      </c>
      <c r="DC212" s="5">
        <v>0.67600000000000005</v>
      </c>
      <c r="DD212" s="5">
        <v>0.78649999999999998</v>
      </c>
      <c r="DE212" s="5">
        <v>0.32269999999999999</v>
      </c>
      <c r="DF212" s="5">
        <v>0.90649999999999997</v>
      </c>
      <c r="DG212" s="5">
        <v>3.95E-2</v>
      </c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0.71695217391304344</v>
      </c>
      <c r="EW212" s="4">
        <f t="shared" si="37"/>
        <v>0.88364347826086953</v>
      </c>
      <c r="EX212" s="4">
        <f t="shared" si="38"/>
        <v>0.25866956521739132</v>
      </c>
      <c r="EY212" s="4">
        <f t="shared" si="39"/>
        <v>0.83166956521739144</v>
      </c>
      <c r="EZ212" s="4">
        <f t="shared" si="40"/>
        <v>3.2265217391304342E-2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>
        <v>0.6855</v>
      </c>
      <c r="DD213" s="5">
        <v>0.80900000000000005</v>
      </c>
      <c r="DE213" s="5">
        <v>0.31590000000000001</v>
      </c>
      <c r="DF213" s="5">
        <v>0.93710000000000004</v>
      </c>
      <c r="DG213" s="5">
        <v>3.9699999999999999E-2</v>
      </c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>
        <f t="shared" si="41"/>
        <v>0.6855</v>
      </c>
      <c r="EW213" s="4">
        <f t="shared" si="37"/>
        <v>0.80900000000000005</v>
      </c>
      <c r="EX213" s="4">
        <f t="shared" si="38"/>
        <v>0.31590000000000001</v>
      </c>
      <c r="EY213" s="4">
        <f t="shared" si="39"/>
        <v>0.93710000000000004</v>
      </c>
      <c r="EZ213" s="4">
        <f t="shared" si="40"/>
        <v>3.9699999999999999E-2</v>
      </c>
      <c r="FA213" s="11" t="str" cm="1">
        <f t="array" aca="1" ref="FA213" ca="1">CONCATENATE(INDIRECT(ADDRESS(1,MATCH(_xlfn.MINIFS(B213:EU213,metrics.est,"MAE"),B213:EU213,0)+1)), ", ", INDIRECT(ADDRESS(2,MATCH(_xlfn.MINIFS(B213:EU213,metrics.est,"MAE"),B213:EU213,0)+1)))</f>
        <v>k=50, r=0.3</v>
      </c>
      <c r="FB213" s="11" t="str" cm="1">
        <f t="array" aca="1" ref="FB213" ca="1">CONCATENATE(INDIRECT(ADDRESS(1,MATCH(_xlfn.MINIFS(B213:EU213,metrics.est,"MSE"),B213:EU213,0)+1)), ", ", INDIRECT(ADDRESS(2,MATCH(_xlfn.MINIFS(B213:EU213,metrics.est,"MSE"),B213:EU213,0)+1)))</f>
        <v>k=50, r=0.3</v>
      </c>
      <c r="FC213" s="11" t="str" cm="1">
        <f t="array" aca="1" ref="FC213" ca="1">CONCATENATE(INDIRECT(ADDRESS(1,MATCH(_xlfn.MAXIFS(B213:EU213,metrics.est,"R"),B213:EU213,0)+1)), ", ", INDIRECT(ADDRESS(2,MATCH(_xlfn.MAXIFS(B213:EU213,metrics.est,"R"),B213:EU213,0)+1)))</f>
        <v>k=50, r=0.3</v>
      </c>
      <c r="FD213" s="11" t="str" cm="1">
        <f t="array" aca="1" ref="FD213" ca="1">CONCATENATE(INDIRECT(ADDRESS(1,MATCH(_xlfn.MAXIFS(B213:EU213,metrics.est,"Coverage"),B213:EU213,0)+1)), ", ", INDIRECT(ADDRESS(2,MATCH(_xlfn.MAXIFS(B213:EU213,metrics.est,"Coverage"),B213:EU213,0)+1)))</f>
        <v>k=50, r=0.3</v>
      </c>
      <c r="FE213" s="11" t="str" cm="1">
        <f t="array" aca="1" ref="FE213" ca="1">CONCATENATE(INDIRECT(ADDRESS(1,MATCH(_xlfn.MINIFS(B213:EU213,metrics.est,"Time"),B213:EU213,0)+1)), ", ", INDIRECT(ADDRESS(2,MATCH(_xlfn.MINIFS(B213:EU213,metrics.est,"Time"),B213:EU213,0)+1)))</f>
        <v>k=50, r=0.3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>
        <v>0.68010000000000004</v>
      </c>
      <c r="DD214" s="5">
        <v>0.79279999999999995</v>
      </c>
      <c r="DE214" s="5">
        <v>0.31359999999999999</v>
      </c>
      <c r="DF214" s="5">
        <v>0.92659999999999998</v>
      </c>
      <c r="DG214" s="5">
        <v>3.0700000000000002E-2</v>
      </c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>
        <f t="shared" ref="EV214" si="67">AVERAGEIFS(B214:EU214,metrics.est,"MAE")</f>
        <v>0.68010000000000004</v>
      </c>
      <c r="EW214" s="4">
        <f t="shared" ref="EW214" si="68">AVERAGEIFS(B214:EU214,metrics.est,"MSE")</f>
        <v>0.79279999999999995</v>
      </c>
      <c r="EX214" s="4">
        <f t="shared" ref="EX214" si="69">AVERAGEIFS(B214:EU214,metrics.est,"R")</f>
        <v>0.31359999999999999</v>
      </c>
      <c r="EY214" s="4">
        <f t="shared" ref="EY214" si="70">AVERAGEIFS(B214:EU214,metrics.est,"Coverage")</f>
        <v>0.92659999999999998</v>
      </c>
      <c r="EZ214" s="4">
        <f t="shared" ref="EZ214" si="71">AVERAGEIFS(B214:EU214,metrics.est,"Time")</f>
        <v>3.0700000000000002E-2</v>
      </c>
      <c r="FA214" s="11" t="str" cm="1">
        <f t="array" aca="1" ref="FA214" ca="1">CONCATENATE(INDIRECT(ADDRESS(1,MATCH(_xlfn.MINIFS(B214:EU214,metrics.est,"MAE"),B214:EU214,0)+1)), ", ", INDIRECT(ADDRESS(2,MATCH(_xlfn.MINIFS(B214:EU214,metrics.est,"MAE"),B214:EU214,0)+1)))</f>
        <v>k=50, r=0.3</v>
      </c>
      <c r="FB214" s="11" t="str" cm="1">
        <f t="array" aca="1" ref="FB214" ca="1">CONCATENATE(INDIRECT(ADDRESS(1,MATCH(_xlfn.MINIFS(B214:EU214,metrics.est,"MSE"),B214:EU214,0)+1)), ", ", INDIRECT(ADDRESS(2,MATCH(_xlfn.MINIFS(B214:EU214,metrics.est,"MSE"),B214:EU214,0)+1)))</f>
        <v>k=50, r=0.3</v>
      </c>
      <c r="FC214" s="11" t="str" cm="1">
        <f t="array" aca="1" ref="FC214" ca="1">CONCATENATE(INDIRECT(ADDRESS(1,MATCH(_xlfn.MAXIFS(B214:EU214,metrics.est,"R"),B214:EU214,0)+1)), ", ", INDIRECT(ADDRESS(2,MATCH(_xlfn.MAXIFS(B214:EU214,metrics.est,"R"),B214:EU214,0)+1)))</f>
        <v>k=50, r=0.3</v>
      </c>
      <c r="FD214" s="11" t="str" cm="1">
        <f t="array" aca="1" ref="FD214" ca="1">CONCATENATE(INDIRECT(ADDRESS(1,MATCH(_xlfn.MAXIFS(B214:EU214,metrics.est,"Coverage"),B214:EU214,0)+1)), ", ", INDIRECT(ADDRESS(2,MATCH(_xlfn.MAXIFS(B214:EU214,metrics.est,"Coverage"),B214:EU214,0)+1)))</f>
        <v>k=50, r=0.3</v>
      </c>
      <c r="FE214" s="11" t="str" cm="1">
        <f t="array" aca="1" ref="FE214" ca="1">CONCATENATE(INDIRECT(ADDRESS(1,MATCH(_xlfn.MINIFS(B214:EU214,metrics.est,"Time"),B214:EU214,0)+1)), ", ", INDIRECT(ADDRESS(2,MATCH(_xlfn.MINIFS(B214:EU214,metrics.est,"Time"),B214:EU214,0)+1)))</f>
        <v>k=50, r=0.3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>
        <v>0.64810000000000001</v>
      </c>
      <c r="CY215" s="4">
        <v>0.72209999999999996</v>
      </c>
      <c r="CZ215" s="4">
        <v>0.38879999999999998</v>
      </c>
      <c r="DA215" s="4">
        <v>0.95520000000000005</v>
      </c>
      <c r="DB215" s="4">
        <v>0.17860000000000001</v>
      </c>
      <c r="DC215" s="5">
        <v>0.66220000000000001</v>
      </c>
      <c r="DD215" s="5">
        <v>0.75270000000000004</v>
      </c>
      <c r="DE215" s="5">
        <v>0.3725</v>
      </c>
      <c r="DF215" s="5">
        <v>0.94579999999999997</v>
      </c>
      <c r="DG215" s="5">
        <v>0.27679999999999999</v>
      </c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0.70525652173913045</v>
      </c>
      <c r="EW215" s="4">
        <f t="shared" si="37"/>
        <v>0.85703913043478241</v>
      </c>
      <c r="EX215" s="4">
        <f t="shared" si="38"/>
        <v>0.32457391304347821</v>
      </c>
      <c r="EY215" s="4">
        <f t="shared" si="39"/>
        <v>0.87501739130434764</v>
      </c>
      <c r="EZ215" s="4">
        <f t="shared" si="40"/>
        <v>0.19175217391304344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>
        <v>0.67459999999999998</v>
      </c>
      <c r="CY216" s="4">
        <v>0.78769999999999996</v>
      </c>
      <c r="CZ216" s="4">
        <v>0.35</v>
      </c>
      <c r="DA216" s="4">
        <v>0.95479999999999998</v>
      </c>
      <c r="DB216" s="4">
        <v>4.4299999999999999E-2</v>
      </c>
      <c r="DC216" s="5">
        <v>0.68059999999999998</v>
      </c>
      <c r="DD216" s="5">
        <v>0.80089999999999995</v>
      </c>
      <c r="DE216" s="5">
        <v>0.33929999999999999</v>
      </c>
      <c r="DF216" s="5">
        <v>0.94530000000000003</v>
      </c>
      <c r="DG216" s="5">
        <v>3.7499999999999999E-2</v>
      </c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0.70855217391304348</v>
      </c>
      <c r="EW216" s="4">
        <f t="shared" si="37"/>
        <v>0.86706521739130427</v>
      </c>
      <c r="EX216" s="4">
        <f t="shared" si="38"/>
        <v>0.29663043478260864</v>
      </c>
      <c r="EY216" s="4">
        <f t="shared" si="39"/>
        <v>0.88819565217391305</v>
      </c>
      <c r="EZ216" s="4">
        <f t="shared" si="40"/>
        <v>3.1056521739130438E-2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>
        <v>0.65059999999999996</v>
      </c>
      <c r="CY217" s="4">
        <v>0.72689999999999999</v>
      </c>
      <c r="CZ217" s="4">
        <v>0.37890000000000001</v>
      </c>
      <c r="DA217" s="4">
        <v>0.96240000000000003</v>
      </c>
      <c r="DB217" s="4">
        <v>0.18540000000000001</v>
      </c>
      <c r="DC217" s="5">
        <v>0.66</v>
      </c>
      <c r="DD217" s="5">
        <v>0.74729999999999996</v>
      </c>
      <c r="DE217" s="5">
        <v>0.37040000000000001</v>
      </c>
      <c r="DF217" s="5">
        <v>0.95489999999999997</v>
      </c>
      <c r="DG217" s="5">
        <v>0.27760000000000001</v>
      </c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0.69271739130434784</v>
      </c>
      <c r="EW217" s="4">
        <f t="shared" ref="EW217:EW229" si="73">AVERAGEIFS(B217:EU217,metrics.est,"MSE")</f>
        <v>0.8263217391304345</v>
      </c>
      <c r="EX217" s="4">
        <f t="shared" ref="EX217:EX229" si="74">AVERAGEIFS(B217:EU217,metrics.est,"R")</f>
        <v>0.33256956521739128</v>
      </c>
      <c r="EY217" s="4">
        <f t="shared" ref="EY217:EY229" si="75">AVERAGEIFS(B217:EU217,metrics.est,"Coverage")</f>
        <v>0.89826086956521711</v>
      </c>
      <c r="EZ217" s="4">
        <f t="shared" ref="EZ217:EZ229" si="76">AVERAGEIFS(B217:EU217,metrics.est,"Time")</f>
        <v>0.1913260869565217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>
        <v>0.63880000000000003</v>
      </c>
      <c r="CY218" s="4">
        <v>0.70440000000000003</v>
      </c>
      <c r="CZ218" s="4">
        <v>0.40400000000000003</v>
      </c>
      <c r="DA218" s="4">
        <v>0.96240000000000003</v>
      </c>
      <c r="DB218" s="4">
        <v>0.26879999999999998</v>
      </c>
      <c r="DC218" s="5">
        <v>0.65039999999999998</v>
      </c>
      <c r="DD218" s="5">
        <v>0.73029999999999995</v>
      </c>
      <c r="DE218" s="5">
        <v>0.3861</v>
      </c>
      <c r="DF218" s="5">
        <v>0.95499999999999996</v>
      </c>
      <c r="DG218" s="5">
        <v>0.36359999999999998</v>
      </c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0.6952521739130435</v>
      </c>
      <c r="EW218" s="4">
        <f t="shared" si="73"/>
        <v>0.84087826086956519</v>
      </c>
      <c r="EX218" s="4">
        <f t="shared" si="74"/>
        <v>0.33780869565217392</v>
      </c>
      <c r="EY218" s="4">
        <f t="shared" si="75"/>
        <v>0.92150869565217364</v>
      </c>
      <c r="EZ218" s="4">
        <f t="shared" si="76"/>
        <v>0.23253913043478261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>
        <v>0.64119999999999999</v>
      </c>
      <c r="CY219" s="4">
        <v>0.70909999999999995</v>
      </c>
      <c r="CZ219" s="4">
        <v>0.4022</v>
      </c>
      <c r="DA219" s="4">
        <v>0.96240000000000003</v>
      </c>
      <c r="DB219" s="4">
        <v>0.32</v>
      </c>
      <c r="DC219" s="5">
        <v>0.65269999999999995</v>
      </c>
      <c r="DD219" s="5">
        <v>0.7349</v>
      </c>
      <c r="DE219" s="5">
        <v>0.38440000000000002</v>
      </c>
      <c r="DF219" s="5">
        <v>0.95499999999999996</v>
      </c>
      <c r="DG219" s="5">
        <v>0.43059999999999998</v>
      </c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0.69693913043478251</v>
      </c>
      <c r="EW219" s="4">
        <f t="shared" si="73"/>
        <v>0.84410869565217395</v>
      </c>
      <c r="EX219" s="4">
        <f t="shared" si="74"/>
        <v>0.33674347826086953</v>
      </c>
      <c r="EY219" s="4">
        <f t="shared" si="75"/>
        <v>0.92150869565217364</v>
      </c>
      <c r="EZ219" s="4">
        <f t="shared" si="76"/>
        <v>0.26711739130434781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>
        <v>0.65649999999999997</v>
      </c>
      <c r="CY220" s="4">
        <v>0.73850000000000005</v>
      </c>
      <c r="CZ220" s="4">
        <v>0.37559999999999999</v>
      </c>
      <c r="DA220" s="4">
        <v>0.96240000000000003</v>
      </c>
      <c r="DB220" s="4">
        <v>0.25469999999999998</v>
      </c>
      <c r="DC220" s="5">
        <v>0.66379999999999995</v>
      </c>
      <c r="DD220" s="5">
        <v>0.75509999999999999</v>
      </c>
      <c r="DE220" s="5">
        <v>0.36770000000000003</v>
      </c>
      <c r="DF220" s="5">
        <v>0.95499999999999996</v>
      </c>
      <c r="DG220" s="5">
        <v>0.35160000000000002</v>
      </c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0.69907826086956515</v>
      </c>
      <c r="EW220" s="4">
        <f t="shared" si="73"/>
        <v>0.84311304347826088</v>
      </c>
      <c r="EX220" s="4">
        <f t="shared" si="74"/>
        <v>0.33024782608695663</v>
      </c>
      <c r="EY220" s="4">
        <f t="shared" si="75"/>
        <v>0.92150869565217364</v>
      </c>
      <c r="EZ220" s="4">
        <f t="shared" si="76"/>
        <v>0.21984782608695652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>
        <v>0.66049999999999998</v>
      </c>
      <c r="CY221" s="4">
        <v>0.74650000000000005</v>
      </c>
      <c r="CZ221" s="4">
        <v>0.37380000000000002</v>
      </c>
      <c r="DA221" s="4">
        <v>0.96240000000000003</v>
      </c>
      <c r="DB221" s="4">
        <v>0.34250000000000003</v>
      </c>
      <c r="DC221" s="5">
        <v>0.66720000000000002</v>
      </c>
      <c r="DD221" s="5">
        <v>0.76200000000000001</v>
      </c>
      <c r="DE221" s="5">
        <v>0.3659</v>
      </c>
      <c r="DF221" s="5">
        <v>0.95499999999999996</v>
      </c>
      <c r="DG221" s="5">
        <v>0.41020000000000001</v>
      </c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0.70163913043478254</v>
      </c>
      <c r="EW221" s="4">
        <f t="shared" si="73"/>
        <v>0.84833478260869566</v>
      </c>
      <c r="EX221" s="4">
        <f t="shared" si="74"/>
        <v>0.32922173913043479</v>
      </c>
      <c r="EY221" s="4">
        <f t="shared" si="75"/>
        <v>0.92150869565217364</v>
      </c>
      <c r="EZ221" s="4">
        <f t="shared" si="76"/>
        <v>0.25183043478260869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>
        <v>0.6502</v>
      </c>
      <c r="CY222" s="4">
        <v>0.7248</v>
      </c>
      <c r="CZ222" s="4">
        <v>0.39069999999999999</v>
      </c>
      <c r="DA222" s="4">
        <v>0.96240000000000003</v>
      </c>
      <c r="DB222" s="4">
        <v>0.25259999999999999</v>
      </c>
      <c r="DC222" s="5">
        <v>0.65859999999999996</v>
      </c>
      <c r="DD222" s="5">
        <v>0.74390000000000001</v>
      </c>
      <c r="DE222" s="5">
        <v>0.37930000000000003</v>
      </c>
      <c r="DF222" s="5">
        <v>0.95499999999999996</v>
      </c>
      <c r="DG222" s="5">
        <v>0.34549999999999997</v>
      </c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0.69703913043478261</v>
      </c>
      <c r="EW222" s="4">
        <f t="shared" si="73"/>
        <v>0.83966956521739111</v>
      </c>
      <c r="EX222" s="4">
        <f t="shared" si="74"/>
        <v>0.33637391304347819</v>
      </c>
      <c r="EY222" s="4">
        <f t="shared" si="75"/>
        <v>0.92181818181818154</v>
      </c>
      <c r="EZ222" s="4">
        <f t="shared" si="76"/>
        <v>0.21673043478260876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>
        <v>0.65359999999999996</v>
      </c>
      <c r="CY223" s="4">
        <v>0.7319</v>
      </c>
      <c r="CZ223" s="4">
        <v>0.38890000000000002</v>
      </c>
      <c r="DA223" s="4">
        <v>0.96240000000000003</v>
      </c>
      <c r="DB223" s="4">
        <v>0.30599999999999999</v>
      </c>
      <c r="DC223" s="5">
        <v>0.66149999999999998</v>
      </c>
      <c r="DD223" s="5">
        <v>0.75019999999999998</v>
      </c>
      <c r="DE223" s="5">
        <v>0.37719999999999998</v>
      </c>
      <c r="DF223" s="5">
        <v>0.95499999999999996</v>
      </c>
      <c r="DG223" s="5">
        <v>0.40139999999999998</v>
      </c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0.69909999999999994</v>
      </c>
      <c r="EW223" s="4">
        <f t="shared" si="73"/>
        <v>0.84375652173913052</v>
      </c>
      <c r="EX223" s="4">
        <f t="shared" si="74"/>
        <v>0.33542608695652171</v>
      </c>
      <c r="EY223" s="4">
        <f t="shared" si="75"/>
        <v>0.92151304347826057</v>
      </c>
      <c r="EZ223" s="4">
        <f t="shared" si="76"/>
        <v>0.25209130434782601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>
        <v>0.69110000000000005</v>
      </c>
      <c r="DD224" s="5">
        <v>0.81879999999999997</v>
      </c>
      <c r="DE224" s="5">
        <v>0.2873</v>
      </c>
      <c r="DF224" s="5">
        <v>0.92469999999999997</v>
      </c>
      <c r="DG224" s="5">
        <v>4.1200000000000001E-2</v>
      </c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0.6996</v>
      </c>
      <c r="EW224" s="4">
        <f t="shared" si="73"/>
        <v>0.83804999999999996</v>
      </c>
      <c r="EX224" s="4">
        <f t="shared" si="74"/>
        <v>0.27474999999999999</v>
      </c>
      <c r="EY224" s="4">
        <f t="shared" si="75"/>
        <v>0.91215000000000002</v>
      </c>
      <c r="EZ224" s="4">
        <f t="shared" si="76"/>
        <v>3.8199999999999998E-2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k=50, r=0.3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k=50, r=0.3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k=50, r=0.3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k=50, r=0.3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>
        <v>0.67949999999999999</v>
      </c>
      <c r="DD225" s="5">
        <v>0.79810000000000003</v>
      </c>
      <c r="DE225" s="5">
        <v>0.33810000000000001</v>
      </c>
      <c r="DF225" s="5">
        <v>0.94359999999999999</v>
      </c>
      <c r="DG225" s="5">
        <v>3.0800000000000001E-2</v>
      </c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0.70711428571428581</v>
      </c>
      <c r="EW225" s="4">
        <f t="shared" ref="EW225" si="78">AVERAGEIFS(B225:EU225,metrics.est,"MSE")</f>
        <v>0.86335714285714282</v>
      </c>
      <c r="EX225" s="4">
        <f t="shared" ref="EX225" si="79">AVERAGEIFS(B225:EU225,metrics.est,"R")</f>
        <v>0.30067142857142859</v>
      </c>
      <c r="EY225" s="4">
        <f t="shared" ref="EY225" si="80">AVERAGEIFS(B225:EU225,metrics.est,"Coverage")</f>
        <v>0.88500000000000001</v>
      </c>
      <c r="EZ225" s="4">
        <f t="shared" ref="EZ225" si="81">AVERAGEIFS(B225:EU225,metrics.est,"Time")</f>
        <v>2.4014285714285714E-2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>
        <v>0.64459999999999995</v>
      </c>
      <c r="CY226" s="4">
        <v>0.71250000000000002</v>
      </c>
      <c r="CZ226" s="4">
        <v>0.3926</v>
      </c>
      <c r="DA226" s="4">
        <v>0.92759999999999998</v>
      </c>
      <c r="DB226" s="4">
        <v>0.21690000000000001</v>
      </c>
      <c r="DC226" s="5">
        <v>0.65910000000000002</v>
      </c>
      <c r="DD226" s="5">
        <v>0.74309999999999998</v>
      </c>
      <c r="DE226" s="5">
        <v>0.37509999999999999</v>
      </c>
      <c r="DF226" s="5">
        <v>0.91320000000000001</v>
      </c>
      <c r="DG226" s="5">
        <v>0.32090000000000002</v>
      </c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0.70714347826086954</v>
      </c>
      <c r="EW226" s="4">
        <f t="shared" si="73"/>
        <v>0.85753478260869542</v>
      </c>
      <c r="EX226" s="4">
        <f t="shared" si="74"/>
        <v>0.32581739130434784</v>
      </c>
      <c r="EY226" s="4">
        <f t="shared" si="75"/>
        <v>0.83844347826086962</v>
      </c>
      <c r="EZ226" s="4">
        <f t="shared" si="76"/>
        <v>0.21390434782608697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>
        <v>0.68640000000000001</v>
      </c>
      <c r="DD227" s="5">
        <v>0.81110000000000004</v>
      </c>
      <c r="DE227" s="5">
        <v>0.314</v>
      </c>
      <c r="DF227" s="5">
        <v>0.93740000000000001</v>
      </c>
      <c r="DG227" s="5">
        <v>3.7100000000000001E-2</v>
      </c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0.69595000000000007</v>
      </c>
      <c r="EW227" s="4">
        <f t="shared" si="73"/>
        <v>0.83250000000000002</v>
      </c>
      <c r="EX227" s="4">
        <f t="shared" si="74"/>
        <v>0.30054999999999998</v>
      </c>
      <c r="EY227" s="4">
        <f t="shared" si="75"/>
        <v>0.92554999999999998</v>
      </c>
      <c r="EZ227" s="4">
        <f t="shared" si="76"/>
        <v>3.4750000000000003E-2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k=50, r=0.3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k=50, r=0.3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k=50, r=0.3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k=50, r=0.3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>
        <v>0.68149999999999999</v>
      </c>
      <c r="DD228" s="5">
        <v>0.79620000000000002</v>
      </c>
      <c r="DE228" s="5">
        <v>0.30969999999999998</v>
      </c>
      <c r="DF228" s="5">
        <v>0.92759999999999998</v>
      </c>
      <c r="DG228" s="5">
        <v>3.1399999999999997E-2</v>
      </c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0.7087</v>
      </c>
      <c r="EW228" s="4">
        <f t="shared" si="73"/>
        <v>0.86135714285714282</v>
      </c>
      <c r="EX228" s="4">
        <f t="shared" si="74"/>
        <v>0.27697142857142859</v>
      </c>
      <c r="EY228" s="4">
        <f t="shared" si="75"/>
        <v>0.86461428571428567</v>
      </c>
      <c r="EZ228" s="4">
        <f t="shared" si="76"/>
        <v>2.3942857142857148E-2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str" cm="1">
        <f t="array" aca="1" ref="DC230" ca="1">INDIRECT(ADDRESS(MATCH(MIN(_xlfn._xlws.FILTER(DC7:DC229,DF7:DF229&gt;cr)),DC7:DC229,0)+6,1))</f>
        <v>BI22.ZSim</v>
      </c>
      <c r="DD230" s="12" t="str" cm="1">
        <f t="array" aca="1" ref="DD230" ca="1">INDIRECT(ADDRESS(MATCH(MIN(_xlfn._xlws.FILTER(DD7:DD229,DF7:DF229&gt;cr)),DD7:DD229,0)+6,1))</f>
        <v>BI22.ZSim</v>
      </c>
      <c r="DE230" s="12" t="str" cm="1">
        <f t="array" aca="1" ref="DE230" ca="1">INDIRECT(ADDRESS(MATCH(MAX(_xlfn._xlws.FILTER(DE7:DE229,DF7:DF229&gt;cr)),DE7:DE229,0)+6,1))</f>
        <v>BI22.ZSim</v>
      </c>
      <c r="DF230" s="12" t="str" cm="1">
        <f t="array" aca="1" ref="DF230" ca="1">INDIRECT(ADDRESS(MATCH(MAX(_xlfn._xlws.FILTER(DF7:DF229,DF7:DF229&gt;cr)),DF7:DF229,0)+6,1))</f>
        <v>BI01.Dice</v>
      </c>
      <c r="DG230" s="12" t="str" cm="1">
        <f t="array" aca="1" ref="DG230" ca="1">INDIRECT(ADDRESS(MATCH(MIN(_xlfn._xlws.FILTER(DG7:DG229,DF7:DF229&gt;cr)),DG7:DG229,0)+6,1))</f>
        <v>AU13.SMTP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str" cm="1">
        <f t="array" aca="1" ref="DM230" ca="1">INDIRECT(ADDRESS(MATCH(MIN(_xlfn._xlws.FILTER(DM7:DM229,DP7:DP229&gt;cr)),DM7:DM229,0)+6,1))</f>
        <v>AI05.SRC</v>
      </c>
      <c r="DN230" s="12" t="str" cm="1">
        <f t="array" aca="1" ref="DN230" ca="1">INDIRECT(ADDRESS(MATCH(MIN(_xlfn._xlws.FILTER(DN7:DN229,DP7:DP229&gt;cr)),DN7:DN229,0)+6,1))</f>
        <v>AI05.SRC</v>
      </c>
      <c r="DO230" s="12" t="str" cm="1">
        <f t="array" aca="1" ref="DO230" ca="1">INDIRECT(ADDRESS(MATCH(MAX(_xlfn._xlws.FILTER(DO7:DO229,DP7:DP229&gt;cr)),DO7:DO229,0)+6,1))</f>
        <v>AI28.RPB</v>
      </c>
      <c r="DP230" s="12" t="str" cm="1">
        <f t="array" aca="1" ref="DP230" ca="1">INDIRECT(ADDRESS(MATCH(MAX(_xlfn._xlws.FILTER(DP7:DP229,DP7:DP229&gt;cr)),DP7:DP229,0)+6,1))</f>
        <v>AI01.Jaccard</v>
      </c>
      <c r="DQ230" s="12" t="str" cm="1">
        <f t="array" aca="1" ref="DQ230" ca="1">INDIRECT(ADDRESS(MATCH(MIN(_xlfn._xlws.FILTER(DQ7:DQ229,DP7:DP229&gt;cr)),DQ7:DQ229,0)+6,1))</f>
        <v>AU13.SMTP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CI14.SMD.QTI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str" cm="1">
        <f t="array" aca="1" ref="DC231" ca="1">INDIRECT(ADDRESS(MATCH(SMALL(_xlfn._xlws.FILTER(DC7:DC229,DF7:DF229&gt;cr),2),DC7:DC229,0)+6,1))</f>
        <v>AI05.SRC</v>
      </c>
      <c r="DD231" s="12" t="str" cm="1">
        <f t="array" aca="1" ref="DD231" ca="1">INDIRECT(ADDRESS(MATCH(SMALL(_xlfn._xlws.FILTER(DD7:DD229,DF7:DF229&gt;cr),2),DD7:DD229,0)+6,1))</f>
        <v>AI05.SRC</v>
      </c>
      <c r="DE231" s="12" t="str" cm="1">
        <f t="array" aca="1" ref="DE231" ca="1">INDIRECT(ADDRESS(MATCH(LARGE(_xlfn._xlws.FILTER(DE7:DE229,DF7:DF229&gt;cr),2),DE7:DE229,0)+6,1))</f>
        <v>CI14.Amer.QTI</v>
      </c>
      <c r="DF231" s="12" t="str" cm="1">
        <f t="array" aca="1" ref="DF231" ca="1">INDIRECT(ADDRESS(MATCH(LARGE(_xlfn._xlws.FILTER(DF7:DF229,DF7:DF229&gt;cr),2),DF7:DF229,0)+6,1))</f>
        <v>BI01.Dice</v>
      </c>
      <c r="DG231" s="12" t="str" cm="1">
        <f t="array" aca="1" ref="DG231" ca="1">INDIRECT(ADDRESS(MATCH(SMALL(_xlfn._xlws.FILTER(DG7:DG229,DF7:DF229&gt;cr),2),DG7:DG229,0)+6,1))</f>
        <v>AU01.Jaccard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str" cm="1">
        <f t="array" aca="1" ref="DM231" ca="1">INDIRECT(ADDRESS(MATCH(SMALL(_xlfn._xlws.FILTER(DM7:DM229,DP7:DP229&gt;cr),2),DM7:DM229,0)+6,1))</f>
        <v>AI28.RPB</v>
      </c>
      <c r="DN231" s="12" t="str" cm="1">
        <f t="array" aca="1" ref="DN231" ca="1">INDIRECT(ADDRESS(MATCH(SMALL(_xlfn._xlws.FILTER(DN7:DN229,DP7:DP229&gt;cr),2),DN7:DN229,0)+6,1))</f>
        <v>AI28.RPB</v>
      </c>
      <c r="DO231" s="12" t="str" cm="1">
        <f t="array" aca="1" ref="DO231" ca="1">INDIRECT(ADDRESS(MATCH(LARGE(_xlfn._xlws.FILTER(DO7:DO229,DP7:DP229&gt;cr),2),DO7:DO229,0)+6,1))</f>
        <v>AI07.PSS</v>
      </c>
      <c r="DP231" s="12" t="str" cm="1">
        <f t="array" aca="1" ref="DP231" ca="1">INDIRECT(ADDRESS(MATCH(LARGE(_xlfn._xlws.FILTER(DP7:DP229,DP7:DP229&gt;cr),2),DP7:DP229,0)+6,1))</f>
        <v>AI01.Jaccard</v>
      </c>
      <c r="DQ231" s="12" t="str" cm="1">
        <f t="array" aca="1" ref="DQ231" ca="1">INDIRECT(ADDRESS(MATCH(SMALL(_xlfn._xlws.FILTER(DQ7:DQ229,DP7:DP229&gt;cr),2),DQ7:DQ229,0)+6,1))</f>
        <v>AU02.Cosine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CI14.SMD.NNSM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str" cm="1">
        <f t="array" aca="1" ref="DC232" ca="1">INDIRECT(ADDRESS(MATCH(SMALL(_xlfn._xlws.FILTER(DC7:DC229,DF7:DF229&gt;cr),3),DC7:DC229,0)+6,1))</f>
        <v>CI14.Amer.EMX1</v>
      </c>
      <c r="DD232" s="12" t="str" cm="1">
        <f t="array" aca="1" ref="DD232" ca="1">INDIRECT(ADDRESS(MATCH(SMALL(_xlfn._xlws.FILTER(DD7:DD229,DF7:DF229&gt;cr),3),DD7:DD229,0)+6,1))</f>
        <v>BI22.ESim3</v>
      </c>
      <c r="DE232" s="12" t="str" cm="1">
        <f t="array" aca="1" ref="DE232" ca="1">INDIRECT(ADDRESS(MATCH(LARGE(_xlfn._xlws.FILTER(DE7:DE229,DF7:DF229&gt;cr),3),DE7:DE229,0)+6,1))</f>
        <v>CI14.Amer.EMX1</v>
      </c>
      <c r="DF232" s="12" t="str" cm="1">
        <f t="array" aca="1" ref="DF232" ca="1">INDIRECT(ADDRESS(MATCH(LARGE(_xlfn._xlws.FILTER(DF7:DF229,DF7:DF229&gt;cr),3),DF7:DF229,0)+6,1))</f>
        <v>AI01.Jaccard</v>
      </c>
      <c r="DG232" s="12" t="str" cm="1">
        <f t="array" aca="1" ref="DG232" ca="1">INDIRECT(ADDRESS(MATCH(SMALL(_xlfn._xlws.FILTER(DG7:DG229,DF7:DF229&gt;cr),3),DG7:DG229,0)+6,1))</f>
        <v>AU02.Cosine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str" cm="1">
        <f t="array" aca="1" ref="DM232" ca="1">INDIRECT(ADDRESS(MATCH(SMALL(_xlfn._xlws.FILTER(DM7:DM229,DP7:DP229&gt;cr),3),DM7:DM229,0)+6,1))</f>
        <v>BI22.ESim3</v>
      </c>
      <c r="DN232" s="12" t="str" cm="1">
        <f t="array" aca="1" ref="DN232" ca="1">INDIRECT(ADDRESS(MATCH(SMALL(_xlfn._xlws.FILTER(DN7:DN229,DP7:DP229&gt;cr),3),DN7:DN229,0)+6,1))</f>
        <v>BI22.ESim3</v>
      </c>
      <c r="DO232" s="12" t="str" cm="1">
        <f t="array" aca="1" ref="DO232" ca="1">INDIRECT(ADDRESS(MATCH(LARGE(_xlfn._xlws.FILTER(DO7:DO229,DP7:DP229&gt;cr),3),DO7:DO229,0)+6,1))</f>
        <v>AI07.PSS</v>
      </c>
      <c r="DP232" s="12" t="str" cm="1">
        <f t="array" aca="1" ref="DP232" ca="1">INDIRECT(ADDRESS(MATCH(LARGE(_xlfn._xlws.FILTER(DP7:DP229,DP7:DP229&gt;cr),3),DP7:DP229,0)+6,1))</f>
        <v>AI01.Jaccard</v>
      </c>
      <c r="DQ232" s="12" t="str" cm="1">
        <f t="array" aca="1" ref="DQ232" ca="1">INDIRECT(ADDRESS(MATCH(SMALL(_xlfn._xlws.FILTER(DQ7:DQ229,DP7:DP229&gt;cr),3),DQ7:DQ229,0)+6,1))</f>
        <v>AU02.Cosine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CU14.Amer.QTI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CI14.Amer.EMX2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str" cm="1">
        <f t="array" aca="1" ref="DC233" ca="1">INDIRECT(ADDRESS(MATCH(SMALL(_xlfn._xlws.FILTER(DC7:DC229,DF7:DF229&gt;cr),4),DC7:DC229,0)+6,1))</f>
        <v>BI22.ESim3</v>
      </c>
      <c r="DD233" s="12" t="str" cm="1">
        <f t="array" aca="1" ref="DD233" ca="1">INDIRECT(ADDRESS(MATCH(SMALL(_xlfn._xlws.FILTER(DD7:DD229,DF7:DF229&gt;cr),4),DD7:DD229,0)+6,1))</f>
        <v>CI14.Amer.EMX1</v>
      </c>
      <c r="DE233" s="12" t="str" cm="1">
        <f t="array" aca="1" ref="DE233" ca="1">INDIRECT(ADDRESS(MATCH(LARGE(_xlfn._xlws.FILTER(DE7:DE229,DF7:DF229&gt;cr),4),DE7:DE229,0)+6,1))</f>
        <v>CI14.Amer.NNSM</v>
      </c>
      <c r="DF233" s="12" t="str" cm="1">
        <f t="array" aca="1" ref="DF233" ca="1">INDIRECT(ADDRESS(MATCH(LARGE(_xlfn._xlws.FILTER(DF7:DF229,DF7:DF229&gt;cr),4),DF7:DF229,0)+6,1))</f>
        <v>AI01.Jaccard</v>
      </c>
      <c r="DG233" s="12" t="str" cm="1">
        <f t="array" aca="1" ref="DG233" ca="1">INDIRECT(ADDRESS(MATCH(SMALL(_xlfn._xlws.FILTER(DG7:DG229,DF7:DF229&gt;cr),4),DG7:DG229,0)+6,1))</f>
        <v>AU04.MSD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str" cm="1">
        <f t="array" aca="1" ref="DM233" ca="1">INDIRECT(ADDRESS(MATCH(SMALL(_xlfn._xlws.FILTER(DM7:DM229,DP7:DP229&gt;cr),4),DM7:DM229,0)+6,1))</f>
        <v>BI22.ZSim</v>
      </c>
      <c r="DN233" s="12" t="str" cm="1">
        <f t="array" aca="1" ref="DN233" ca="1">INDIRECT(ADDRESS(MATCH(SMALL(_xlfn._xlws.FILTER(DN7:DN229,DP7:DP229&gt;cr),4),DN7:DN229,0)+6,1))</f>
        <v>BI22.ZSim</v>
      </c>
      <c r="DO233" s="12" t="str" cm="1">
        <f t="array" aca="1" ref="DO233" ca="1">INDIRECT(ADDRESS(MATCH(LARGE(_xlfn._xlws.FILTER(DO7:DO229,DP7:DP229&gt;cr),4),DO7:DO229,0)+6,1))</f>
        <v>CI14.Amer.Cosine</v>
      </c>
      <c r="DP233" s="12" t="str" cm="1">
        <f t="array" aca="1" ref="DP233" ca="1">INDIRECT(ADDRESS(MATCH(LARGE(_xlfn._xlws.FILTER(DP7:DP229,DP7:DP229&gt;cr),4),DP7:DP229,0)+6,1))</f>
        <v>AI01.Jaccard</v>
      </c>
      <c r="DQ233" s="12" t="str" cm="1">
        <f t="array" aca="1" ref="DQ233" ca="1">INDIRECT(ADDRESS(MATCH(SMALL(_xlfn._xlws.FILTER(DQ7:DQ229,DP7:DP229&gt;cr),4),DQ7:DQ229,0)+6,1))</f>
        <v>AU01.Jaccard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CU14.Amer.TA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CI14.SMD.PSS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CI14.Amer.QTI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CI14.Amer.EMX2</v>
      </c>
      <c r="CY234" s="8" t="str" cm="1">
        <f t="array" aca="1" ref="CY234" ca="1">INDIRECT(ADDRESS(MATCH(SMALL(_xlfn._xlws.FILTER(CY7:CY229,DA7:DA229&gt;cr),5),CY7:CY229,0)+6,1))</f>
        <v>CI14.SMD.EMX1</v>
      </c>
      <c r="CZ234" s="8" t="str" cm="1">
        <f t="array" aca="1" ref="CZ234" ca="1">INDIRECT(ADDRESS(MATCH(LARGE(_xlfn._xlws.FILTER(CZ7:CZ229,DA7:DA229&gt;cr),5),CZ7:CZ229,0)+6,1))</f>
        <v>CI14.SMD.EMX1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str" cm="1">
        <f t="array" aca="1" ref="DC234" ca="1">INDIRECT(ADDRESS(MATCH(SMALL(_xlfn._xlws.FILTER(DC7:DC229,DF7:DF229&gt;cr),5),DC7:DC229,0)+6,1))</f>
        <v>CI14.Amer.EMX2</v>
      </c>
      <c r="DD234" s="12" t="str" cm="1">
        <f t="array" aca="1" ref="DD234" ca="1">INDIRECT(ADDRESS(MATCH(SMALL(_xlfn._xlws.FILTER(DD7:DD229,DF7:DF229&gt;cr),5),DD7:DD229,0)+6,1))</f>
        <v>CI14.Amer.QTI</v>
      </c>
      <c r="DE234" s="12" t="str" cm="1">
        <f t="array" aca="1" ref="DE234" ca="1">INDIRECT(ADDRESS(MATCH(LARGE(_xlfn._xlws.FILTER(DE7:DE229,DF7:DF229&gt;cr),5),DE7:DE229,0)+6,1))</f>
        <v>CI14.Amer.EMX2</v>
      </c>
      <c r="DF234" s="12" t="str" cm="1">
        <f t="array" aca="1" ref="DF234" ca="1">INDIRECT(ADDRESS(MATCH(LARGE(_xlfn._xlws.FILTER(DF7:DF229,DF7:DF229&gt;cr),5),DF7:DF229,0)+6,1))</f>
        <v>AI01.Jaccard</v>
      </c>
      <c r="DG234" s="12" t="str" cm="1">
        <f t="array" aca="1" ref="DG234" ca="1">INDIRECT(ADDRESS(MATCH(SMALL(_xlfn._xlws.FILTER(DG7:DG229,DF7:DF229&gt;cr),5),DG7:DG229,0)+6,1))</f>
        <v>AU04.MSD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str" cm="1">
        <f t="array" aca="1" ref="DM234" ca="1">INDIRECT(ADDRESS(MATCH(SMALL(_xlfn._xlws.FILTER(DM7:DM229,DP7:DP229&gt;cr),5),DM7:DM229,0)+6,1))</f>
        <v>CI14.Amer.TA</v>
      </c>
      <c r="DN234" s="12" t="str" cm="1">
        <f t="array" aca="1" ref="DN234" ca="1">INDIRECT(ADDRESS(MATCH(SMALL(_xlfn._xlws.FILTER(DN7:DN229,DP7:DP229&gt;cr),5),DN7:DN229,0)+6,1))</f>
        <v>BI22.ESim2</v>
      </c>
      <c r="DO234" s="12" t="str" cm="1">
        <f t="array" aca="1" ref="DO234" ca="1">INDIRECT(ADDRESS(MATCH(LARGE(_xlfn._xlws.FILTER(DO7:DO229,DP7:DP229&gt;cr),5),DO7:DO229,0)+6,1))</f>
        <v>BI04.MSDJ</v>
      </c>
      <c r="DP234" s="12" t="str" cm="1">
        <f t="array" aca="1" ref="DP234" ca="1">INDIRECT(ADDRESS(MATCH(LARGE(_xlfn._xlws.FILTER(DP7:DP229,DP7:DP229&gt;cr),5),DP7:DP229,0)+6,1))</f>
        <v>AI01.Jaccard</v>
      </c>
      <c r="DQ234" s="12" t="str" cm="1">
        <f t="array" aca="1" ref="DQ234" ca="1">INDIRECT(ADDRESS(MATCH(SMALL(_xlfn._xlws.FILTER(DQ7:DQ229,DP7:DP229&gt;cr),5),DQ7:DQ229,0)+6,1))</f>
        <v>AU01.Jaccard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CU14.Amer.TA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AI28.RPB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CI14.Amer.QTI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CU14.Amer.TA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AZ4:BX4"/>
    <mergeCell ref="AZ5:BD5"/>
    <mergeCell ref="BE5:BI5"/>
    <mergeCell ref="BJ5:BN5"/>
    <mergeCell ref="BO5:BS5"/>
    <mergeCell ref="BT5:BX5"/>
    <mergeCell ref="AA4:AY4"/>
    <mergeCell ref="AA5:AE5"/>
    <mergeCell ref="AF5:AJ5"/>
    <mergeCell ref="AK5:AO5"/>
    <mergeCell ref="AP5:AT5"/>
    <mergeCell ref="AU5:AY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6" zoomScaleNormal="100" workbookViewId="0">
      <pane xSplit="1" topLeftCell="AX1" activePane="topRight" state="frozen"/>
      <selection pane="topRight" activeCell="BF25" sqref="BF25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30" t="s">
        <v>196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50" t="s">
        <v>229</v>
      </c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75" t="s">
        <v>232</v>
      </c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76"/>
      <c r="DF4" s="76"/>
      <c r="DG4" s="76"/>
      <c r="DH4" s="76"/>
      <c r="DI4" s="76"/>
      <c r="DJ4" s="76"/>
      <c r="DK4" s="76"/>
      <c r="DL4" s="76"/>
      <c r="DM4" s="76"/>
      <c r="DN4" s="76"/>
      <c r="DO4" s="76"/>
      <c r="DP4" s="76"/>
      <c r="DQ4" s="76"/>
      <c r="DR4" s="65" t="s">
        <v>197</v>
      </c>
      <c r="DS4" s="66"/>
      <c r="DT4" s="66"/>
      <c r="DU4" s="66"/>
      <c r="DV4" s="66"/>
      <c r="DW4" s="66"/>
      <c r="DX4" s="66"/>
      <c r="DY4" s="66"/>
      <c r="DZ4" s="66"/>
      <c r="EA4" s="66"/>
      <c r="EB4" s="66"/>
      <c r="EC4" s="66"/>
      <c r="ED4" s="66"/>
      <c r="EE4" s="66"/>
      <c r="EF4" s="66"/>
      <c r="EG4" s="66"/>
      <c r="EH4" s="66"/>
      <c r="EI4" s="66"/>
      <c r="EJ4" s="66"/>
      <c r="EK4" s="66"/>
      <c r="EL4" s="66"/>
      <c r="EM4" s="66"/>
      <c r="EN4" s="66"/>
      <c r="EO4" s="66"/>
      <c r="EP4" s="66"/>
      <c r="EQ4" s="66"/>
      <c r="ER4" s="66"/>
      <c r="ES4" s="66"/>
      <c r="ET4" s="66"/>
      <c r="EU4" s="66"/>
      <c r="EV4" s="66"/>
      <c r="EW4" s="66"/>
      <c r="EX4" s="66"/>
      <c r="EY4" s="66"/>
      <c r="EZ4" s="66"/>
      <c r="FA4" s="66"/>
      <c r="FB4" s="66"/>
      <c r="FC4" s="66"/>
      <c r="FD4" s="66"/>
      <c r="FE4" s="66"/>
      <c r="FF4" s="63" t="s">
        <v>198</v>
      </c>
      <c r="FG4" s="64"/>
      <c r="FH4" s="64"/>
      <c r="FI4" s="64"/>
      <c r="FJ4" s="64"/>
      <c r="FK4" s="64"/>
      <c r="FL4" s="64"/>
      <c r="FM4" s="64"/>
      <c r="FN4" s="64"/>
      <c r="FO4" s="64"/>
      <c r="FP4" s="64"/>
      <c r="FQ4" s="64"/>
      <c r="FR4" s="64"/>
      <c r="FS4" s="64"/>
      <c r="FT4" s="64"/>
      <c r="FU4" s="64"/>
      <c r="FV4" s="64"/>
      <c r="FW4" s="64"/>
      <c r="FX4" s="64"/>
      <c r="FY4" s="64"/>
      <c r="FZ4" s="64"/>
      <c r="GA4" s="64"/>
      <c r="GB4" s="64"/>
      <c r="GC4" s="64"/>
      <c r="GD4" s="64"/>
      <c r="GE4" s="64"/>
      <c r="GF4" s="64"/>
      <c r="GG4" s="64"/>
      <c r="GH4" s="64"/>
      <c r="GI4" s="64"/>
      <c r="GJ4" s="64"/>
      <c r="GK4" s="64"/>
      <c r="GL4" s="64"/>
      <c r="GM4" s="64"/>
      <c r="GN4" s="64"/>
      <c r="GO4" s="64"/>
      <c r="GP4" s="64"/>
      <c r="GQ4" s="64"/>
      <c r="GR4" s="64"/>
      <c r="GS4" s="64"/>
      <c r="GT4" s="73" t="s">
        <v>199</v>
      </c>
      <c r="GU4" s="74"/>
      <c r="GV4" s="74"/>
      <c r="GW4" s="74"/>
      <c r="GX4" s="74"/>
      <c r="GY4" s="74"/>
      <c r="GZ4" s="74"/>
      <c r="HA4" s="74"/>
      <c r="HB4" s="74"/>
      <c r="HC4" s="74"/>
      <c r="HD4" s="74"/>
      <c r="HE4" s="74"/>
      <c r="HF4" s="74"/>
      <c r="HG4" s="74"/>
      <c r="HH4" s="74"/>
      <c r="HI4" s="74"/>
      <c r="HJ4" s="74"/>
      <c r="HK4" s="74"/>
      <c r="HL4" s="74"/>
      <c r="HM4" s="74"/>
      <c r="HN4" s="74"/>
      <c r="HO4" s="74"/>
      <c r="HP4" s="74"/>
      <c r="HQ4" s="74"/>
      <c r="HR4" s="74"/>
      <c r="HS4" s="74"/>
      <c r="HT4" s="74"/>
      <c r="HU4" s="74"/>
      <c r="HV4" s="74"/>
      <c r="HW4" s="74"/>
      <c r="HX4" s="74"/>
      <c r="HY4" s="74"/>
      <c r="HZ4" s="74"/>
      <c r="IA4" s="74"/>
      <c r="IB4" s="74"/>
      <c r="IC4" s="74"/>
      <c r="ID4" s="74"/>
      <c r="IE4" s="74"/>
      <c r="IF4" s="74"/>
      <c r="IG4" s="74"/>
      <c r="IH4" s="44" t="s">
        <v>214</v>
      </c>
      <c r="II4" s="68"/>
      <c r="IJ4" s="68"/>
      <c r="IK4" s="68"/>
      <c r="IL4" s="68"/>
      <c r="IM4" s="68"/>
      <c r="IN4" s="68"/>
      <c r="IO4" s="69"/>
      <c r="IP4" s="57" t="s">
        <v>215</v>
      </c>
      <c r="IQ4" s="58"/>
      <c r="IR4" s="58"/>
      <c r="IS4" s="58"/>
      <c r="IT4" s="58"/>
      <c r="IU4" s="58"/>
      <c r="IV4" s="58"/>
      <c r="IW4" s="59"/>
    </row>
    <row r="5" spans="1:257" ht="13.5" x14ac:dyDescent="0.25">
      <c r="B5" s="32" t="s">
        <v>200</v>
      </c>
      <c r="C5" s="33"/>
      <c r="D5" s="33"/>
      <c r="E5" s="33"/>
      <c r="F5" s="33"/>
      <c r="G5" s="33"/>
      <c r="H5" s="33"/>
      <c r="I5" s="33"/>
      <c r="J5" s="34" t="s">
        <v>201</v>
      </c>
      <c r="K5" s="34"/>
      <c r="L5" s="34"/>
      <c r="M5" s="34"/>
      <c r="N5" s="34"/>
      <c r="O5" s="34"/>
      <c r="P5" s="34"/>
      <c r="Q5" s="34"/>
      <c r="R5" s="32" t="s">
        <v>202</v>
      </c>
      <c r="S5" s="32"/>
      <c r="T5" s="32"/>
      <c r="U5" s="32"/>
      <c r="V5" s="32"/>
      <c r="W5" s="32"/>
      <c r="X5" s="32"/>
      <c r="Y5" s="32"/>
      <c r="Z5" s="34" t="s">
        <v>203</v>
      </c>
      <c r="AA5" s="34"/>
      <c r="AB5" s="34"/>
      <c r="AC5" s="34"/>
      <c r="AD5" s="34"/>
      <c r="AE5" s="34"/>
      <c r="AF5" s="34"/>
      <c r="AG5" s="34"/>
      <c r="AH5" s="32" t="s">
        <v>205</v>
      </c>
      <c r="AI5" s="32"/>
      <c r="AJ5" s="32"/>
      <c r="AK5" s="32"/>
      <c r="AL5" s="32"/>
      <c r="AM5" s="32"/>
      <c r="AN5" s="32"/>
      <c r="AO5" s="32"/>
      <c r="AP5" s="52" t="s">
        <v>200</v>
      </c>
      <c r="AQ5" s="53"/>
      <c r="AR5" s="53"/>
      <c r="AS5" s="53"/>
      <c r="AT5" s="53"/>
      <c r="AU5" s="53"/>
      <c r="AV5" s="53"/>
      <c r="AW5" s="53"/>
      <c r="AX5" s="32" t="s">
        <v>201</v>
      </c>
      <c r="AY5" s="32"/>
      <c r="AZ5" s="32"/>
      <c r="BA5" s="32"/>
      <c r="BB5" s="32"/>
      <c r="BC5" s="32"/>
      <c r="BD5" s="32"/>
      <c r="BE5" s="32"/>
      <c r="BF5" s="52" t="s">
        <v>202</v>
      </c>
      <c r="BG5" s="52"/>
      <c r="BH5" s="52"/>
      <c r="BI5" s="52"/>
      <c r="BJ5" s="52"/>
      <c r="BK5" s="52"/>
      <c r="BL5" s="52"/>
      <c r="BM5" s="52"/>
      <c r="BN5" s="32" t="s">
        <v>203</v>
      </c>
      <c r="BO5" s="32"/>
      <c r="BP5" s="32"/>
      <c r="BQ5" s="32"/>
      <c r="BR5" s="32"/>
      <c r="BS5" s="32"/>
      <c r="BT5" s="32"/>
      <c r="BU5" s="32"/>
      <c r="BV5" s="52" t="s">
        <v>205</v>
      </c>
      <c r="BW5" s="52"/>
      <c r="BX5" s="52"/>
      <c r="BY5" s="52"/>
      <c r="BZ5" s="52"/>
      <c r="CA5" s="52"/>
      <c r="CB5" s="52"/>
      <c r="CC5" s="52"/>
      <c r="CD5" s="32" t="s">
        <v>200</v>
      </c>
      <c r="CE5" s="33"/>
      <c r="CF5" s="33"/>
      <c r="CG5" s="33"/>
      <c r="CH5" s="33"/>
      <c r="CI5" s="33"/>
      <c r="CJ5" s="33"/>
      <c r="CK5" s="33"/>
      <c r="CL5" s="34" t="s">
        <v>201</v>
      </c>
      <c r="CM5" s="34"/>
      <c r="CN5" s="34"/>
      <c r="CO5" s="34"/>
      <c r="CP5" s="34"/>
      <c r="CQ5" s="34"/>
      <c r="CR5" s="34"/>
      <c r="CS5" s="34"/>
      <c r="CT5" s="32" t="s">
        <v>202</v>
      </c>
      <c r="CU5" s="32"/>
      <c r="CV5" s="32"/>
      <c r="CW5" s="32"/>
      <c r="CX5" s="32"/>
      <c r="CY5" s="32"/>
      <c r="CZ5" s="32"/>
      <c r="DA5" s="32"/>
      <c r="DB5" s="34" t="s">
        <v>203</v>
      </c>
      <c r="DC5" s="34"/>
      <c r="DD5" s="34"/>
      <c r="DE5" s="34"/>
      <c r="DF5" s="34"/>
      <c r="DG5" s="34"/>
      <c r="DH5" s="34"/>
      <c r="DI5" s="34"/>
      <c r="DJ5" s="32" t="s">
        <v>205</v>
      </c>
      <c r="DK5" s="32"/>
      <c r="DL5" s="32"/>
      <c r="DM5" s="32"/>
      <c r="DN5" s="32"/>
      <c r="DO5" s="32"/>
      <c r="DP5" s="32"/>
      <c r="DQ5" s="32"/>
      <c r="DR5" s="34" t="s">
        <v>200</v>
      </c>
      <c r="DS5" s="67"/>
      <c r="DT5" s="67"/>
      <c r="DU5" s="67"/>
      <c r="DV5" s="67"/>
      <c r="DW5" s="67"/>
      <c r="DX5" s="67"/>
      <c r="DY5" s="67"/>
      <c r="DZ5" s="32" t="s">
        <v>201</v>
      </c>
      <c r="EA5" s="32"/>
      <c r="EB5" s="32"/>
      <c r="EC5" s="32"/>
      <c r="ED5" s="32"/>
      <c r="EE5" s="32"/>
      <c r="EF5" s="32"/>
      <c r="EG5" s="32"/>
      <c r="EH5" s="34" t="s">
        <v>202</v>
      </c>
      <c r="EI5" s="34"/>
      <c r="EJ5" s="34"/>
      <c r="EK5" s="34"/>
      <c r="EL5" s="34"/>
      <c r="EM5" s="34"/>
      <c r="EN5" s="34"/>
      <c r="EO5" s="34"/>
      <c r="EP5" s="32" t="s">
        <v>203</v>
      </c>
      <c r="EQ5" s="32"/>
      <c r="ER5" s="32"/>
      <c r="ES5" s="32"/>
      <c r="ET5" s="32"/>
      <c r="EU5" s="32"/>
      <c r="EV5" s="32"/>
      <c r="EW5" s="32"/>
      <c r="EX5" s="34" t="s">
        <v>3</v>
      </c>
      <c r="EY5" s="34"/>
      <c r="EZ5" s="34"/>
      <c r="FA5" s="34"/>
      <c r="FB5" s="34"/>
      <c r="FC5" s="34"/>
      <c r="FD5" s="34"/>
      <c r="FE5" s="34"/>
      <c r="FF5" s="32" t="s">
        <v>200</v>
      </c>
      <c r="FG5" s="33"/>
      <c r="FH5" s="33"/>
      <c r="FI5" s="33"/>
      <c r="FJ5" s="33"/>
      <c r="FK5" s="33"/>
      <c r="FL5" s="33"/>
      <c r="FM5" s="33"/>
      <c r="FN5" s="34" t="s">
        <v>201</v>
      </c>
      <c r="FO5" s="34"/>
      <c r="FP5" s="34"/>
      <c r="FQ5" s="34"/>
      <c r="FR5" s="34"/>
      <c r="FS5" s="34"/>
      <c r="FT5" s="34"/>
      <c r="FU5" s="34"/>
      <c r="FV5" s="32" t="s">
        <v>202</v>
      </c>
      <c r="FW5" s="32"/>
      <c r="FX5" s="32"/>
      <c r="FY5" s="32"/>
      <c r="FZ5" s="32"/>
      <c r="GA5" s="32"/>
      <c r="GB5" s="32"/>
      <c r="GC5" s="32"/>
      <c r="GD5" s="34" t="s">
        <v>203</v>
      </c>
      <c r="GE5" s="34"/>
      <c r="GF5" s="34"/>
      <c r="GG5" s="34"/>
      <c r="GH5" s="34"/>
      <c r="GI5" s="34"/>
      <c r="GJ5" s="34"/>
      <c r="GK5" s="34"/>
      <c r="GL5" s="32" t="s">
        <v>3</v>
      </c>
      <c r="GM5" s="32"/>
      <c r="GN5" s="32"/>
      <c r="GO5" s="32"/>
      <c r="GP5" s="32"/>
      <c r="GQ5" s="32"/>
      <c r="GR5" s="32"/>
      <c r="GS5" s="32"/>
      <c r="GT5" s="34" t="s">
        <v>200</v>
      </c>
      <c r="GU5" s="67"/>
      <c r="GV5" s="67"/>
      <c r="GW5" s="67"/>
      <c r="GX5" s="67"/>
      <c r="GY5" s="67"/>
      <c r="GZ5" s="67"/>
      <c r="HA5" s="67"/>
      <c r="HB5" s="32" t="s">
        <v>201</v>
      </c>
      <c r="HC5" s="32"/>
      <c r="HD5" s="32"/>
      <c r="HE5" s="32"/>
      <c r="HF5" s="32"/>
      <c r="HG5" s="32"/>
      <c r="HH5" s="32"/>
      <c r="HI5" s="32"/>
      <c r="HJ5" s="34" t="s">
        <v>202</v>
      </c>
      <c r="HK5" s="34"/>
      <c r="HL5" s="34"/>
      <c r="HM5" s="34"/>
      <c r="HN5" s="34"/>
      <c r="HO5" s="34"/>
      <c r="HP5" s="34"/>
      <c r="HQ5" s="34"/>
      <c r="HR5" s="32" t="s">
        <v>203</v>
      </c>
      <c r="HS5" s="32"/>
      <c r="HT5" s="32"/>
      <c r="HU5" s="32"/>
      <c r="HV5" s="32"/>
      <c r="HW5" s="32"/>
      <c r="HX5" s="32"/>
      <c r="HY5" s="32"/>
      <c r="HZ5" s="34" t="s">
        <v>3</v>
      </c>
      <c r="IA5" s="34"/>
      <c r="IB5" s="34"/>
      <c r="IC5" s="34"/>
      <c r="ID5" s="34"/>
      <c r="IE5" s="34"/>
      <c r="IF5" s="34"/>
      <c r="IG5" s="34"/>
      <c r="IH5" s="70"/>
      <c r="II5" s="71"/>
      <c r="IJ5" s="71"/>
      <c r="IK5" s="71"/>
      <c r="IL5" s="71"/>
      <c r="IM5" s="71"/>
      <c r="IN5" s="71"/>
      <c r="IO5" s="72"/>
      <c r="IP5" s="60"/>
      <c r="IQ5" s="61"/>
      <c r="IR5" s="61"/>
      <c r="IS5" s="61"/>
      <c r="IT5" s="61"/>
      <c r="IU5" s="61"/>
      <c r="IV5" s="61"/>
      <c r="IW5" s="6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>
        <v>0.61880000000000002</v>
      </c>
      <c r="BG11" s="14">
        <v>0.65100000000000002</v>
      </c>
      <c r="BH11" s="14">
        <v>0.21360000000000001</v>
      </c>
      <c r="BI11" s="14">
        <v>7.4399999999999994E-2</v>
      </c>
      <c r="BJ11" s="14">
        <v>0.41049999999999998</v>
      </c>
      <c r="BK11" s="14">
        <v>3.6299999999999999E-2</v>
      </c>
      <c r="BL11" s="14">
        <v>0.98209999999999997</v>
      </c>
      <c r="BM11" s="14">
        <v>5.8688000000000002</v>
      </c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0.64608888888888893</v>
      </c>
      <c r="II11" s="4">
        <f t="shared" si="1"/>
        <v>0.72157777777777776</v>
      </c>
      <c r="IJ11" s="4">
        <f t="shared" si="2"/>
        <v>0.19879999999999998</v>
      </c>
      <c r="IK11" s="4">
        <f t="shared" si="3"/>
        <v>4.6122222222222224E-2</v>
      </c>
      <c r="IL11" s="4">
        <f t="shared" si="4"/>
        <v>0.44563333333333333</v>
      </c>
      <c r="IM11" s="4">
        <f t="shared" si="5"/>
        <v>6.2899999999999998E-2</v>
      </c>
      <c r="IN11" s="4">
        <f t="shared" si="6"/>
        <v>0.98485555555555548</v>
      </c>
      <c r="IO11" s="4">
        <f t="shared" si="7"/>
        <v>7.2978000000000014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k=10,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>
        <v>0.64090000000000003</v>
      </c>
      <c r="BG12" s="14">
        <v>0.70979999999999999</v>
      </c>
      <c r="BH12" s="14">
        <v>0.28050000000000003</v>
      </c>
      <c r="BI12" s="14">
        <v>9.1999999999999998E-3</v>
      </c>
      <c r="BJ12" s="14">
        <v>0.86260000000000003</v>
      </c>
      <c r="BK12" s="14">
        <v>0.62890000000000001</v>
      </c>
      <c r="BL12" s="14">
        <v>1</v>
      </c>
      <c r="BM12" s="14">
        <v>6.3635999999999999</v>
      </c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0.64701111111111109</v>
      </c>
      <c r="II12" s="4">
        <f t="shared" si="1"/>
        <v>0.72629999999999995</v>
      </c>
      <c r="IJ12" s="4">
        <f t="shared" si="2"/>
        <v>0.27328888888888891</v>
      </c>
      <c r="IK12" s="4">
        <f t="shared" si="3"/>
        <v>1.2466666666666666E-2</v>
      </c>
      <c r="IL12" s="4">
        <f t="shared" si="4"/>
        <v>0.83708888888888888</v>
      </c>
      <c r="IM12" s="4">
        <f t="shared" si="5"/>
        <v>0.6382000000000001</v>
      </c>
      <c r="IN12" s="4">
        <f t="shared" si="6"/>
        <v>0.99733333333333318</v>
      </c>
      <c r="IO12" s="4">
        <f t="shared" si="7"/>
        <v>7.7693666666666656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>
        <v>0.66190000000000004</v>
      </c>
      <c r="BG14" s="14">
        <v>0.7571</v>
      </c>
      <c r="BH14" s="14">
        <v>0.2535</v>
      </c>
      <c r="BI14" s="14">
        <v>9.4000000000000004E-3</v>
      </c>
      <c r="BJ14" s="14">
        <v>0.83289999999999997</v>
      </c>
      <c r="BK14" s="14">
        <v>0.59899999999999998</v>
      </c>
      <c r="BL14" s="14">
        <v>1</v>
      </c>
      <c r="BM14" s="14">
        <v>7.4862000000000002</v>
      </c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0.66553333333333331</v>
      </c>
      <c r="II14" s="4">
        <f t="shared" si="1"/>
        <v>0.76713333333333333</v>
      </c>
      <c r="IJ14" s="4">
        <f t="shared" si="2"/>
        <v>0.24421111111111113</v>
      </c>
      <c r="IK14" s="4">
        <f t="shared" si="3"/>
        <v>9.6444444444444451E-3</v>
      </c>
      <c r="IL14" s="4">
        <f t="shared" si="4"/>
        <v>0.82296666666666662</v>
      </c>
      <c r="IM14" s="4">
        <f t="shared" si="5"/>
        <v>0.59829999999999994</v>
      </c>
      <c r="IN14" s="4">
        <f t="shared" si="6"/>
        <v>0.99821111111111116</v>
      </c>
      <c r="IO14" s="4">
        <f t="shared" si="7"/>
        <v>9.1063000000000009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k=10,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>
        <v>0.77180000000000004</v>
      </c>
      <c r="BG15" s="14">
        <v>1.0304</v>
      </c>
      <c r="BH15" s="14">
        <v>0.19650000000000001</v>
      </c>
      <c r="BI15" s="14">
        <v>8.8000000000000005E-3</v>
      </c>
      <c r="BJ15" s="14">
        <v>0.81520000000000004</v>
      </c>
      <c r="BK15" s="14">
        <v>0.62190000000000001</v>
      </c>
      <c r="BL15" s="14">
        <v>1</v>
      </c>
      <c r="BM15" s="14">
        <v>6.7134999999999998</v>
      </c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0.76754444444444447</v>
      </c>
      <c r="II15" s="4">
        <f t="shared" si="1"/>
        <v>1.0195666666666667</v>
      </c>
      <c r="IJ15" s="4">
        <f t="shared" si="2"/>
        <v>0.18994444444444444</v>
      </c>
      <c r="IK15" s="4">
        <f t="shared" si="3"/>
        <v>9.0555555555555563E-3</v>
      </c>
      <c r="IL15" s="4">
        <f t="shared" si="4"/>
        <v>0.80885555555555555</v>
      </c>
      <c r="IM15" s="4">
        <f t="shared" si="5"/>
        <v>0.61852499999999999</v>
      </c>
      <c r="IN15" s="4">
        <f t="shared" si="6"/>
        <v>0.99821111111111116</v>
      </c>
      <c r="IO15" s="4">
        <f t="shared" si="7"/>
        <v>8.2036555555555566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k=10,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>
        <v>0.65200000000000002</v>
      </c>
      <c r="BG16" s="14">
        <v>0.73370000000000002</v>
      </c>
      <c r="BH16" s="14">
        <v>0.2591</v>
      </c>
      <c r="BI16" s="14">
        <v>9.1999999999999998E-3</v>
      </c>
      <c r="BJ16" s="14">
        <v>0.85899999999999999</v>
      </c>
      <c r="BK16" s="14">
        <v>0.62739999999999996</v>
      </c>
      <c r="BL16" s="14">
        <v>1</v>
      </c>
      <c r="BM16" s="14">
        <v>6.4631999999999996</v>
      </c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0.65786666666666671</v>
      </c>
      <c r="II16" s="4">
        <f t="shared" si="1"/>
        <v>0.74973333333333325</v>
      </c>
      <c r="IJ16" s="4">
        <f t="shared" si="2"/>
        <v>0.25098888888888887</v>
      </c>
      <c r="IK16" s="4">
        <f t="shared" si="3"/>
        <v>1.2511111111111112E-2</v>
      </c>
      <c r="IL16" s="4">
        <f t="shared" si="4"/>
        <v>0.83466666666666667</v>
      </c>
      <c r="IM16" s="4">
        <f t="shared" si="5"/>
        <v>0.63670000000000004</v>
      </c>
      <c r="IN16" s="4">
        <f t="shared" si="6"/>
        <v>0.99733333333333318</v>
      </c>
      <c r="IO16" s="4">
        <f t="shared" si="7"/>
        <v>7.6175666666666659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>
        <v>0.63859999999999995</v>
      </c>
      <c r="BG17" s="14">
        <v>0.70650000000000002</v>
      </c>
      <c r="BH17" s="14">
        <v>0.27529999999999999</v>
      </c>
      <c r="BI17" s="14">
        <v>8.8999999999999999E-3</v>
      </c>
      <c r="BJ17" s="14">
        <v>0.86040000000000005</v>
      </c>
      <c r="BK17" s="14">
        <v>0.65290000000000004</v>
      </c>
      <c r="BL17" s="14">
        <v>1</v>
      </c>
      <c r="BM17" s="14">
        <v>6.6642999999999999</v>
      </c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0.64503333333333335</v>
      </c>
      <c r="II17" s="4">
        <f t="shared" si="1"/>
        <v>0.7252222222222221</v>
      </c>
      <c r="IJ17" s="4">
        <f t="shared" si="2"/>
        <v>0.26633333333333342</v>
      </c>
      <c r="IK17" s="4">
        <f t="shared" si="3"/>
        <v>9.2222222222222219E-3</v>
      </c>
      <c r="IL17" s="4">
        <f t="shared" si="4"/>
        <v>0.84678888888888904</v>
      </c>
      <c r="IM17" s="4">
        <f t="shared" si="5"/>
        <v>0.65407499999999996</v>
      </c>
      <c r="IN17" s="4">
        <f t="shared" si="6"/>
        <v>0.99821111111111116</v>
      </c>
      <c r="IO17" s="4">
        <f t="shared" si="7"/>
        <v>8.5320666666666654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>
        <v>0.64910000000000001</v>
      </c>
      <c r="BG18" s="14">
        <v>0.72330000000000005</v>
      </c>
      <c r="BH18" s="14">
        <v>0.26490000000000002</v>
      </c>
      <c r="BI18" s="14">
        <v>1.4200000000000001E-2</v>
      </c>
      <c r="BJ18" s="14">
        <v>0.83009999999999995</v>
      </c>
      <c r="BK18" s="14">
        <v>0.39319999999999999</v>
      </c>
      <c r="BL18" s="14">
        <v>1</v>
      </c>
      <c r="BM18" s="14">
        <v>6.4156000000000004</v>
      </c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0.65628888888888881</v>
      </c>
      <c r="II18" s="4">
        <f t="shared" si="1"/>
        <v>0.74386666666666656</v>
      </c>
      <c r="IJ18" s="4">
        <f t="shared" si="2"/>
        <v>0.25891111111111109</v>
      </c>
      <c r="IK18" s="4">
        <f t="shared" si="3"/>
        <v>1.8555555555555558E-2</v>
      </c>
      <c r="IL18" s="4">
        <f t="shared" si="4"/>
        <v>0.80454444444444451</v>
      </c>
      <c r="IM18" s="4">
        <f t="shared" si="5"/>
        <v>0.40117499999999995</v>
      </c>
      <c r="IN18" s="4">
        <f t="shared" si="6"/>
        <v>0.99741111111111125</v>
      </c>
      <c r="IO18" s="4">
        <f t="shared" si="7"/>
        <v>9.1121666666666652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>
        <v>0.65200000000000002</v>
      </c>
      <c r="BG19" s="14">
        <v>0.73460000000000003</v>
      </c>
      <c r="BH19" s="14">
        <v>0.24629999999999999</v>
      </c>
      <c r="BI19" s="14">
        <v>9.7000000000000003E-3</v>
      </c>
      <c r="BJ19" s="14">
        <v>0.85319999999999996</v>
      </c>
      <c r="BK19" s="14">
        <v>0.59319999999999995</v>
      </c>
      <c r="BL19" s="14">
        <v>1</v>
      </c>
      <c r="BM19" s="14">
        <v>5.6863999999999999</v>
      </c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0.65784444444444434</v>
      </c>
      <c r="II19" s="4">
        <f t="shared" si="1"/>
        <v>0.75097777777777774</v>
      </c>
      <c r="IJ19" s="4">
        <f t="shared" si="2"/>
        <v>0.23472222222222219</v>
      </c>
      <c r="IK19" s="4">
        <f t="shared" si="3"/>
        <v>1.4122222222222222E-2</v>
      </c>
      <c r="IL19" s="4">
        <f t="shared" si="4"/>
        <v>0.81810000000000005</v>
      </c>
      <c r="IM19" s="4">
        <f t="shared" si="5"/>
        <v>0.60644999999999993</v>
      </c>
      <c r="IN19" s="4">
        <f t="shared" si="6"/>
        <v>0.9965777777777779</v>
      </c>
      <c r="IO19" s="4">
        <f t="shared" si="7"/>
        <v>7.5660222222222222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>
        <v>0.64600000000000002</v>
      </c>
      <c r="BG23" s="14">
        <v>0.72209999999999996</v>
      </c>
      <c r="BH23" s="14">
        <v>0.26750000000000002</v>
      </c>
      <c r="BI23" s="14">
        <v>9.2999999999999992E-3</v>
      </c>
      <c r="BJ23" s="14">
        <v>0.85850000000000004</v>
      </c>
      <c r="BK23" s="14">
        <v>0.62529999999999997</v>
      </c>
      <c r="BL23" s="14">
        <v>1</v>
      </c>
      <c r="BM23" s="14">
        <v>5.3695000000000004</v>
      </c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0.65121111111111107</v>
      </c>
      <c r="II23" s="4">
        <f t="shared" si="1"/>
        <v>0.73621111111111115</v>
      </c>
      <c r="IJ23" s="4">
        <f t="shared" si="2"/>
        <v>0.25893333333333335</v>
      </c>
      <c r="IK23" s="4">
        <f t="shared" si="3"/>
        <v>1.2511111111111112E-2</v>
      </c>
      <c r="IL23" s="4">
        <f t="shared" si="4"/>
        <v>0.8338000000000001</v>
      </c>
      <c r="IM23" s="4">
        <f t="shared" si="5"/>
        <v>0.634575</v>
      </c>
      <c r="IN23" s="4">
        <f t="shared" si="6"/>
        <v>0.99733333333333318</v>
      </c>
      <c r="IO23" s="4">
        <f t="shared" si="7"/>
        <v>7.6056444444444447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7">
        <v>0.65169999999999995</v>
      </c>
      <c r="BG24" s="17">
        <v>0.73370000000000002</v>
      </c>
      <c r="BH24" s="17">
        <v>0.26150000000000001</v>
      </c>
      <c r="BI24" s="17">
        <v>9.1999999999999998E-3</v>
      </c>
      <c r="BJ24" s="17">
        <v>0.85909999999999997</v>
      </c>
      <c r="BK24" s="17">
        <v>0.62729999999999997</v>
      </c>
      <c r="BL24" s="17">
        <v>1</v>
      </c>
      <c r="BM24" s="17">
        <v>5.0734000000000004</v>
      </c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0.6574444444444445</v>
      </c>
      <c r="II24" s="4">
        <f t="shared" si="1"/>
        <v>0.74927777777777782</v>
      </c>
      <c r="IJ24" s="4">
        <f t="shared" si="2"/>
        <v>0.25275555555555557</v>
      </c>
      <c r="IK24" s="4">
        <f t="shared" si="3"/>
        <v>1.2500000000000002E-2</v>
      </c>
      <c r="IL24" s="4">
        <f t="shared" si="4"/>
        <v>0.83502222222222211</v>
      </c>
      <c r="IM24" s="4">
        <f t="shared" si="5"/>
        <v>0.63667499999999999</v>
      </c>
      <c r="IN24" s="4">
        <f t="shared" si="6"/>
        <v>0.99737777777777781</v>
      </c>
      <c r="IO24" s="4">
        <f t="shared" si="7"/>
        <v>7.4695777777777765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>
        <v>0.64119999999999999</v>
      </c>
      <c r="DS31" s="5">
        <v>0.70540000000000003</v>
      </c>
      <c r="DT31" s="5">
        <v>0.28549999999999998</v>
      </c>
      <c r="DU31" s="5">
        <v>1.6000000000000001E-3</v>
      </c>
      <c r="DV31" s="5">
        <v>0.873</v>
      </c>
      <c r="DW31" s="5">
        <v>0.65810000000000002</v>
      </c>
      <c r="DX31" s="5">
        <v>0.99990000000000001</v>
      </c>
      <c r="DY31" s="5">
        <v>10.133699999999999</v>
      </c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0.66071250000000004</v>
      </c>
      <c r="II31" s="4">
        <f t="shared" si="1"/>
        <v>0.752</v>
      </c>
      <c r="IJ31" s="4">
        <f t="shared" si="2"/>
        <v>0.2545</v>
      </c>
      <c r="IK31" s="4">
        <f t="shared" si="3"/>
        <v>8.9750000000000003E-3</v>
      </c>
      <c r="IL31" s="4">
        <f t="shared" si="4"/>
        <v>0.84440000000000004</v>
      </c>
      <c r="IM31" s="4">
        <f t="shared" si="5"/>
        <v>0.65876666666666661</v>
      </c>
      <c r="IN31" s="4">
        <f t="shared" si="6"/>
        <v>0.99717500000000003</v>
      </c>
      <c r="IO31" s="4">
        <f t="shared" si="7"/>
        <v>7.5351625000000002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k=20,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k=20,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k=20,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>
        <v>0.63</v>
      </c>
      <c r="DS32" s="5">
        <v>0.69230000000000003</v>
      </c>
      <c r="DT32" s="5">
        <v>0.28710000000000002</v>
      </c>
      <c r="DU32" s="5">
        <v>1.5E-3</v>
      </c>
      <c r="DV32" s="5">
        <v>0.88270000000000004</v>
      </c>
      <c r="DW32" s="5">
        <v>0.66920000000000002</v>
      </c>
      <c r="DX32" s="5">
        <v>1</v>
      </c>
      <c r="DY32" s="5">
        <v>10.7288</v>
      </c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0.65422499999999995</v>
      </c>
      <c r="II32" s="4">
        <f t="shared" si="1"/>
        <v>0.74652500000000011</v>
      </c>
      <c r="IJ32" s="4">
        <f t="shared" si="2"/>
        <v>0.255025</v>
      </c>
      <c r="IK32" s="4">
        <f t="shared" si="3"/>
        <v>8.9250000000000006E-3</v>
      </c>
      <c r="IL32" s="4">
        <f t="shared" si="4"/>
        <v>0.8511875000000001</v>
      </c>
      <c r="IM32" s="4">
        <f t="shared" si="5"/>
        <v>0.66843333333333332</v>
      </c>
      <c r="IN32" s="4">
        <f t="shared" si="6"/>
        <v>0.99773749999999994</v>
      </c>
      <c r="IO32" s="4">
        <f t="shared" si="7"/>
        <v>7.5217749999999999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k=20,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k=20,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k=20,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k=20,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>
        <v>0.62890000000000001</v>
      </c>
      <c r="DS33" s="5">
        <v>0.68100000000000005</v>
      </c>
      <c r="DT33" s="5">
        <v>0.30409999999999998</v>
      </c>
      <c r="DU33" s="5">
        <v>1.6000000000000001E-3</v>
      </c>
      <c r="DV33" s="5">
        <v>0.87860000000000005</v>
      </c>
      <c r="DW33" s="5">
        <v>0.65300000000000002</v>
      </c>
      <c r="DX33" s="5">
        <v>1</v>
      </c>
      <c r="DY33" s="5">
        <v>10.0807</v>
      </c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0.65457500000000013</v>
      </c>
      <c r="II33" s="4">
        <f t="shared" si="1"/>
        <v>0.74331250000000004</v>
      </c>
      <c r="IJ33" s="4">
        <f t="shared" si="2"/>
        <v>0.26272500000000004</v>
      </c>
      <c r="IK33" s="4">
        <f t="shared" si="3"/>
        <v>9.2750000000000003E-3</v>
      </c>
      <c r="IL33" s="4">
        <f t="shared" si="4"/>
        <v>0.84294999999999998</v>
      </c>
      <c r="IM33" s="4">
        <f t="shared" si="5"/>
        <v>0.65120000000000011</v>
      </c>
      <c r="IN33" s="4">
        <f t="shared" si="6"/>
        <v>0.99798750000000003</v>
      </c>
      <c r="IO33" s="4">
        <f t="shared" si="7"/>
        <v>6.9576125000000015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k=20,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k=20,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r=0.1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r=0.1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>
        <v>0.62429999999999997</v>
      </c>
      <c r="DS34" s="5">
        <v>0.67689999999999995</v>
      </c>
      <c r="DT34" s="5">
        <v>0.29220000000000002</v>
      </c>
      <c r="DU34" s="5">
        <v>2.3E-3</v>
      </c>
      <c r="DV34" s="5">
        <v>0.8659</v>
      </c>
      <c r="DW34" s="5">
        <v>0.4385</v>
      </c>
      <c r="DX34" s="5">
        <v>1</v>
      </c>
      <c r="DY34" s="5">
        <v>10.864599999999999</v>
      </c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0.64432500000000004</v>
      </c>
      <c r="II34" s="4">
        <f t="shared" si="1"/>
        <v>0.71910000000000007</v>
      </c>
      <c r="IJ34" s="4">
        <f t="shared" si="2"/>
        <v>0.26352500000000001</v>
      </c>
      <c r="IK34" s="4">
        <f t="shared" si="3"/>
        <v>1.4374999999999999E-2</v>
      </c>
      <c r="IL34" s="4">
        <f t="shared" si="4"/>
        <v>0.81925000000000003</v>
      </c>
      <c r="IM34" s="4">
        <f t="shared" si="5"/>
        <v>0.43046666666666661</v>
      </c>
      <c r="IN34" s="4">
        <f t="shared" si="6"/>
        <v>0.99683750000000004</v>
      </c>
      <c r="IO34" s="4">
        <f t="shared" si="7"/>
        <v>7.5601750000000001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k=20,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k=20,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r=0.1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k=20,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r=0.1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>
        <v>0.62919999999999998</v>
      </c>
      <c r="DS35" s="5">
        <v>0.6855</v>
      </c>
      <c r="DT35" s="5">
        <v>0.29249999999999998</v>
      </c>
      <c r="DU35" s="5">
        <v>1.6000000000000001E-3</v>
      </c>
      <c r="DV35" s="5">
        <v>0.8821</v>
      </c>
      <c r="DW35" s="5">
        <v>0.65190000000000003</v>
      </c>
      <c r="DX35" s="5">
        <v>1</v>
      </c>
      <c r="DY35" s="5">
        <v>10.4603</v>
      </c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0.65262500000000001</v>
      </c>
      <c r="II35" s="4">
        <f t="shared" si="1"/>
        <v>0.73922500000000002</v>
      </c>
      <c r="IJ35" s="4">
        <f t="shared" si="2"/>
        <v>0.25416250000000001</v>
      </c>
      <c r="IK35" s="4">
        <f t="shared" si="3"/>
        <v>1.2912500000000002E-2</v>
      </c>
      <c r="IL35" s="4">
        <f t="shared" si="4"/>
        <v>0.83325000000000005</v>
      </c>
      <c r="IM35" s="4">
        <f t="shared" si="5"/>
        <v>0.64049999999999996</v>
      </c>
      <c r="IN35" s="4">
        <f t="shared" si="6"/>
        <v>0.997</v>
      </c>
      <c r="IO35" s="4">
        <f t="shared" si="7"/>
        <v>6.7611749999999997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k=20,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k=20,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k=20,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r=0.1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>
        <v>0.62890000000000001</v>
      </c>
      <c r="DS36" s="14">
        <v>0.68400000000000005</v>
      </c>
      <c r="DT36" s="14">
        <v>0.2944</v>
      </c>
      <c r="DU36" s="14">
        <v>1.6000000000000001E-3</v>
      </c>
      <c r="DV36" s="14">
        <v>0.87929999999999997</v>
      </c>
      <c r="DW36" s="14">
        <v>0.64859999999999995</v>
      </c>
      <c r="DX36" s="14">
        <v>1</v>
      </c>
      <c r="DY36" s="14">
        <v>8.9536999999999995</v>
      </c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0.63853333333333329</v>
      </c>
      <c r="II36" s="4">
        <f t="shared" si="1"/>
        <v>0.70553333333333335</v>
      </c>
      <c r="IJ36" s="4">
        <f t="shared" si="2"/>
        <v>0.28026666666666666</v>
      </c>
      <c r="IK36" s="4">
        <f t="shared" si="3"/>
        <v>5.266666666666666E-3</v>
      </c>
      <c r="IL36" s="4">
        <f t="shared" si="4"/>
        <v>0.87040000000000006</v>
      </c>
      <c r="IM36" s="4">
        <f t="shared" si="5"/>
        <v>0.63776666666666659</v>
      </c>
      <c r="IN36" s="4">
        <f t="shared" si="6"/>
        <v>1</v>
      </c>
      <c r="IO36" s="4">
        <f t="shared" si="7"/>
        <v>7.1382666666666665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r=0.1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r=0.1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r=0.1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r=0.1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r=0.1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r=0.1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>
        <v>0.64080000000000004</v>
      </c>
      <c r="DS37" s="5">
        <v>0.71609999999999996</v>
      </c>
      <c r="DT37" s="5">
        <v>0.25269999999999998</v>
      </c>
      <c r="DU37" s="5">
        <v>4.1000000000000003E-3</v>
      </c>
      <c r="DV37" s="5">
        <v>0.85709999999999997</v>
      </c>
      <c r="DW37" s="5">
        <v>0.24529999999999999</v>
      </c>
      <c r="DX37" s="5">
        <v>1</v>
      </c>
      <c r="DY37" s="5">
        <v>2.4468999999999999</v>
      </c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0.66649999999999987</v>
      </c>
      <c r="II37" s="4">
        <f t="shared" si="1"/>
        <v>0.77344000000000013</v>
      </c>
      <c r="IJ37" s="4">
        <f t="shared" si="2"/>
        <v>0.20360999999999999</v>
      </c>
      <c r="IK37" s="4">
        <f t="shared" si="3"/>
        <v>2.0359999999999996E-2</v>
      </c>
      <c r="IL37" s="4">
        <f t="shared" si="4"/>
        <v>0.7997399999999999</v>
      </c>
      <c r="IM37" s="4">
        <f t="shared" si="5"/>
        <v>0.24115</v>
      </c>
      <c r="IN37" s="4">
        <f t="shared" si="6"/>
        <v>0.998</v>
      </c>
      <c r="IO37" s="4">
        <f t="shared" si="7"/>
        <v>2.30951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k=20,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k=20,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r=0.1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>
        <v>0.6996</v>
      </c>
      <c r="DS38" s="5">
        <v>0.83050000000000002</v>
      </c>
      <c r="DT38" s="5">
        <v>0.10390000000000001</v>
      </c>
      <c r="DU38" s="5">
        <v>4.0000000000000001E-3</v>
      </c>
      <c r="DV38" s="5">
        <v>0.56899999999999995</v>
      </c>
      <c r="DW38" s="5">
        <v>0.16550000000000001</v>
      </c>
      <c r="DX38" s="5">
        <v>1</v>
      </c>
      <c r="DY38" s="5">
        <v>2.3502999999999998</v>
      </c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0.73460000000000003</v>
      </c>
      <c r="II38" s="4">
        <f t="shared" si="1"/>
        <v>0.92023999999999995</v>
      </c>
      <c r="IJ38" s="4">
        <f t="shared" si="2"/>
        <v>0.10350999999999999</v>
      </c>
      <c r="IK38" s="4">
        <f t="shared" si="3"/>
        <v>1.5700000000000002E-2</v>
      </c>
      <c r="IL38" s="4">
        <f t="shared" si="4"/>
        <v>0.49386000000000002</v>
      </c>
      <c r="IM38" s="4">
        <f t="shared" si="5"/>
        <v>0.18812499999999999</v>
      </c>
      <c r="IN38" s="4">
        <f t="shared" si="6"/>
        <v>0.99763999999999997</v>
      </c>
      <c r="IO38" s="4">
        <f t="shared" si="7"/>
        <v>2.1046199999999997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>
        <v>0.6734</v>
      </c>
      <c r="DS39" s="5">
        <v>0.78380000000000005</v>
      </c>
      <c r="DT39" s="5">
        <v>0.17280000000000001</v>
      </c>
      <c r="DU39" s="5">
        <v>3.8999999999999998E-3</v>
      </c>
      <c r="DV39" s="5">
        <v>0.65600000000000003</v>
      </c>
      <c r="DW39" s="5">
        <v>0.1983</v>
      </c>
      <c r="DX39" s="5">
        <v>0.99829999999999997</v>
      </c>
      <c r="DY39" s="5">
        <v>2.3656000000000001</v>
      </c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0.71519090909090899</v>
      </c>
      <c r="II39" s="4">
        <f t="shared" si="1"/>
        <v>0.88190000000000002</v>
      </c>
      <c r="IJ39" s="4">
        <f t="shared" si="2"/>
        <v>0.13726363636363637</v>
      </c>
      <c r="IK39" s="4">
        <f t="shared" si="3"/>
        <v>1.5581818181818181E-2</v>
      </c>
      <c r="IL39" s="4">
        <f t="shared" si="4"/>
        <v>0.56360909090909095</v>
      </c>
      <c r="IM39" s="4">
        <f t="shared" si="5"/>
        <v>0.22461999999999999</v>
      </c>
      <c r="IN39" s="4">
        <f t="shared" si="6"/>
        <v>0.98673636363636374</v>
      </c>
      <c r="IO39" s="4">
        <f t="shared" si="7"/>
        <v>2.0822909090909092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k=20,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>
        <v>0.66790000000000005</v>
      </c>
      <c r="DS40" s="5">
        <v>0.76300000000000001</v>
      </c>
      <c r="DT40" s="5">
        <v>0.16919999999999999</v>
      </c>
      <c r="DU40" s="5">
        <v>3.5999999999999999E-3</v>
      </c>
      <c r="DV40" s="5">
        <v>0.6976</v>
      </c>
      <c r="DW40" s="5">
        <v>0.22620000000000001</v>
      </c>
      <c r="DX40" s="5">
        <v>1</v>
      </c>
      <c r="DY40" s="5">
        <v>2.3586999999999998</v>
      </c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0.69835999999999998</v>
      </c>
      <c r="II40" s="4">
        <f t="shared" ref="II40:II74" si="9">AVERAGEIFS(B40:IG40,metrics.rec,"MSE")</f>
        <v>0.83830999999999989</v>
      </c>
      <c r="IJ40" s="4">
        <f t="shared" ref="IJ40:IJ74" si="10">AVERAGEIFS(B40:IG40,metrics.rec,"R")</f>
        <v>0.16033</v>
      </c>
      <c r="IK40" s="4">
        <f t="shared" ref="IK40:IK74" si="11">AVERAGEIFS(B40:IG40,metrics.rec,"Precision")</f>
        <v>1.5530000000000002E-2</v>
      </c>
      <c r="IL40" s="4">
        <f t="shared" ref="IL40:IL74" si="12">AVERAGEIFS(B40:IG40,metrics.rec,"Recall")</f>
        <v>0.61643000000000014</v>
      </c>
      <c r="IM40" s="4">
        <f t="shared" ref="IM40:IM74" si="13">AVERAGEIFS(B40:IG40,metrics.rec,"Coverage")</f>
        <v>0.25473999999999997</v>
      </c>
      <c r="IN40" s="4">
        <f t="shared" ref="IN40:IN74" si="14">AVERAGEIFS(B40:IG40,metrics.rec,"Recatio")</f>
        <v>0.99763999999999997</v>
      </c>
      <c r="IO40" s="4">
        <f t="shared" ref="IO40:IO74" si="15">AVERAGEIFS(B40:IG40,metrics.rec,"Time")</f>
        <v>2.1222399999999997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>
        <v>0.64359999999999995</v>
      </c>
      <c r="DS41" s="5">
        <v>0.73119999999999996</v>
      </c>
      <c r="DT41" s="5">
        <v>0.28939999999999999</v>
      </c>
      <c r="DU41" s="5">
        <v>1.6999999999999999E-3</v>
      </c>
      <c r="DV41" s="5">
        <v>0.873</v>
      </c>
      <c r="DW41" s="5">
        <v>0.60219999999999996</v>
      </c>
      <c r="DX41" s="5">
        <v>1</v>
      </c>
      <c r="DY41" s="5">
        <v>2.5853999999999999</v>
      </c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0.67649999999999999</v>
      </c>
      <c r="II41" s="4">
        <f t="shared" si="9"/>
        <v>0.80557500000000004</v>
      </c>
      <c r="IJ41" s="4">
        <f t="shared" si="10"/>
        <v>0.20538749999999997</v>
      </c>
      <c r="IK41" s="4">
        <f t="shared" si="11"/>
        <v>1.405E-2</v>
      </c>
      <c r="IL41" s="4">
        <f t="shared" si="12"/>
        <v>0.7646750000000001</v>
      </c>
      <c r="IM41" s="4">
        <f t="shared" si="13"/>
        <v>0.5796</v>
      </c>
      <c r="IN41" s="4">
        <f t="shared" si="14"/>
        <v>0.96681249999999996</v>
      </c>
      <c r="IO41" s="4">
        <f t="shared" si="15"/>
        <v>2.4802874999999998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k=20,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k=20, r=0.1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k=20,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r=0.1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>
        <v>0.64180000000000004</v>
      </c>
      <c r="DS42" s="5">
        <v>0.73099999999999998</v>
      </c>
      <c r="DT42" s="5">
        <v>0.29709999999999998</v>
      </c>
      <c r="DU42" s="5">
        <v>1.6999999999999999E-3</v>
      </c>
      <c r="DV42" s="5">
        <v>0.87780000000000002</v>
      </c>
      <c r="DW42" s="5">
        <v>0.59289999999999998</v>
      </c>
      <c r="DX42" s="5">
        <v>1</v>
      </c>
      <c r="DY42" s="5">
        <v>2.5931000000000002</v>
      </c>
      <c r="DZ42" s="4">
        <v>0.65249999999999997</v>
      </c>
      <c r="EA42" s="4">
        <v>0.75429999999999997</v>
      </c>
      <c r="EB42" s="4">
        <v>0.28349999999999997</v>
      </c>
      <c r="EC42" s="4">
        <v>5.4000000000000003E-3</v>
      </c>
      <c r="ED42" s="4">
        <v>0.8679</v>
      </c>
      <c r="EE42" s="4">
        <v>0.57569999999999999</v>
      </c>
      <c r="EF42" s="4">
        <v>1</v>
      </c>
      <c r="EG42" s="4">
        <v>3.0445000000000002</v>
      </c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0.66832500000000006</v>
      </c>
      <c r="II42" s="4">
        <f t="shared" si="9"/>
        <v>0.7893</v>
      </c>
      <c r="IJ42" s="4">
        <f t="shared" si="10"/>
        <v>0.24792499999999998</v>
      </c>
      <c r="IK42" s="4">
        <f t="shared" si="11"/>
        <v>1.2987499999999999E-2</v>
      </c>
      <c r="IL42" s="4">
        <f t="shared" si="12"/>
        <v>0.8206</v>
      </c>
      <c r="IM42" s="4">
        <f t="shared" si="13"/>
        <v>0.57333333333333336</v>
      </c>
      <c r="IN42" s="4">
        <f t="shared" si="14"/>
        <v>0.99722500000000003</v>
      </c>
      <c r="IO42" s="4">
        <f t="shared" si="15"/>
        <v>2.3742500000000004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k=20,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k=20, r=0.1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k=20,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r=0.1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>
        <v>0.64319999999999999</v>
      </c>
      <c r="DS43" s="5">
        <v>0.73350000000000004</v>
      </c>
      <c r="DT43" s="5">
        <v>0.29380000000000001</v>
      </c>
      <c r="DU43" s="5">
        <v>1.6999999999999999E-3</v>
      </c>
      <c r="DV43" s="5">
        <v>0.87739999999999996</v>
      </c>
      <c r="DW43" s="5">
        <v>0.61450000000000005</v>
      </c>
      <c r="DX43" s="5">
        <v>1</v>
      </c>
      <c r="DY43" s="5">
        <v>2.5949</v>
      </c>
      <c r="DZ43" s="4">
        <v>0.65339999999999998</v>
      </c>
      <c r="EA43" s="4">
        <v>0.75539999999999996</v>
      </c>
      <c r="EB43" s="4">
        <v>0.28129999999999999</v>
      </c>
      <c r="EC43" s="4">
        <v>5.1999999999999998E-3</v>
      </c>
      <c r="ED43" s="4">
        <v>0.86839999999999995</v>
      </c>
      <c r="EE43" s="4">
        <v>0.59960000000000002</v>
      </c>
      <c r="EF43" s="4">
        <v>1</v>
      </c>
      <c r="EG43" s="4">
        <v>3.0678999999999998</v>
      </c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0.66567272727272742</v>
      </c>
      <c r="II43" s="4">
        <f t="shared" si="9"/>
        <v>0.78297272727272715</v>
      </c>
      <c r="IJ43" s="4">
        <f t="shared" si="10"/>
        <v>0.25233636363636358</v>
      </c>
      <c r="IK43" s="4">
        <f t="shared" si="11"/>
        <v>1.2036363636363635E-2</v>
      </c>
      <c r="IL43" s="4">
        <f t="shared" si="12"/>
        <v>0.83041818181818183</v>
      </c>
      <c r="IM43" s="4">
        <f t="shared" si="13"/>
        <v>0.58994000000000002</v>
      </c>
      <c r="IN43" s="4">
        <f t="shared" si="14"/>
        <v>0.99785454545454544</v>
      </c>
      <c r="IO43" s="4">
        <f t="shared" si="15"/>
        <v>2.4039454545454544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k=20,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k=20, r=0.1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k=20,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k=20, r=0.1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>
        <v>0.66739999999999999</v>
      </c>
      <c r="DS44" s="5">
        <v>0.78369999999999995</v>
      </c>
      <c r="DT44" s="5">
        <v>0.2427</v>
      </c>
      <c r="DU44" s="5">
        <v>1.6000000000000001E-3</v>
      </c>
      <c r="DV44" s="5">
        <v>0.8659</v>
      </c>
      <c r="DW44" s="5">
        <v>0.62660000000000005</v>
      </c>
      <c r="DX44" s="5">
        <v>1</v>
      </c>
      <c r="DY44" s="5">
        <v>7.3822000000000001</v>
      </c>
      <c r="DZ44" s="4">
        <v>0.67810000000000004</v>
      </c>
      <c r="EA44" s="4">
        <v>0.80900000000000005</v>
      </c>
      <c r="EB44" s="4">
        <v>0.23250000000000001</v>
      </c>
      <c r="EC44" s="4">
        <v>4.8999999999999998E-3</v>
      </c>
      <c r="ED44" s="4">
        <v>0.85629999999999995</v>
      </c>
      <c r="EE44" s="4">
        <v>0.62039999999999995</v>
      </c>
      <c r="EF44" s="4">
        <v>1</v>
      </c>
      <c r="EG44" s="4">
        <v>6.2526000000000002</v>
      </c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0.68852500000000005</v>
      </c>
      <c r="II44" s="4">
        <f t="shared" si="9"/>
        <v>0.83324999999999994</v>
      </c>
      <c r="IJ44" s="4">
        <f t="shared" si="10"/>
        <v>0.21416249999999998</v>
      </c>
      <c r="IK44" s="4">
        <f t="shared" si="11"/>
        <v>9.6249999999999999E-3</v>
      </c>
      <c r="IL44" s="4">
        <f t="shared" si="12"/>
        <v>0.82317499999999999</v>
      </c>
      <c r="IM44" s="4">
        <f t="shared" si="13"/>
        <v>0.62103333333333322</v>
      </c>
      <c r="IN44" s="4">
        <f t="shared" si="14"/>
        <v>0.99476249999999999</v>
      </c>
      <c r="IO44" s="4">
        <f t="shared" si="15"/>
        <v>5.5273500000000002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k=20,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k=20, r=0.1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r=0.1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>
        <v>0.71499999999999997</v>
      </c>
      <c r="DS45" s="5">
        <v>0.85740000000000005</v>
      </c>
      <c r="DT45" s="5">
        <v>0.11169999999999999</v>
      </c>
      <c r="DU45" s="5">
        <v>3.3999999999999998E-3</v>
      </c>
      <c r="DV45" s="5">
        <v>0.64339999999999997</v>
      </c>
      <c r="DW45" s="5">
        <v>0.2238</v>
      </c>
      <c r="DX45" s="5">
        <v>1</v>
      </c>
      <c r="DY45" s="5">
        <v>2.6393</v>
      </c>
      <c r="DZ45" s="4">
        <v>0.7248</v>
      </c>
      <c r="EA45" s="4">
        <v>0.88660000000000005</v>
      </c>
      <c r="EB45" s="4">
        <v>0.1004</v>
      </c>
      <c r="EC45" s="4">
        <v>9.2999999999999992E-3</v>
      </c>
      <c r="ED45" s="4">
        <v>0.62439999999999996</v>
      </c>
      <c r="EE45" s="4">
        <v>0.2404</v>
      </c>
      <c r="EF45" s="4">
        <v>1</v>
      </c>
      <c r="EG45" s="4">
        <v>2.9775</v>
      </c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0.73636250000000003</v>
      </c>
      <c r="II45" s="4">
        <f t="shared" si="9"/>
        <v>0.91628750000000014</v>
      </c>
      <c r="IJ45" s="4">
        <f t="shared" si="10"/>
        <v>7.7662500000000009E-2</v>
      </c>
      <c r="IK45" s="4">
        <f t="shared" si="11"/>
        <v>1.7049999999999999E-2</v>
      </c>
      <c r="IL45" s="4">
        <f t="shared" si="12"/>
        <v>0.58531250000000001</v>
      </c>
      <c r="IM45" s="4">
        <f t="shared" si="13"/>
        <v>0.23879999999999998</v>
      </c>
      <c r="IN45" s="4">
        <f t="shared" si="14"/>
        <v>0.99798750000000003</v>
      </c>
      <c r="IO45" s="4">
        <f t="shared" si="15"/>
        <v>2.6066750000000001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k=20,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k=20,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k=20, r=0.1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>
        <v>0.7288</v>
      </c>
      <c r="DS46" s="5">
        <v>0.90500000000000003</v>
      </c>
      <c r="DT46" s="5">
        <v>0.1118</v>
      </c>
      <c r="DU46" s="5">
        <v>2.5999999999999999E-3</v>
      </c>
      <c r="DV46" s="5">
        <v>0.50039999999999996</v>
      </c>
      <c r="DW46" s="5">
        <v>0.22869999999999999</v>
      </c>
      <c r="DX46" s="5">
        <v>1</v>
      </c>
      <c r="DY46" s="5">
        <v>2.5918000000000001</v>
      </c>
      <c r="DZ46" s="4">
        <v>0.73319999999999996</v>
      </c>
      <c r="EA46" s="4">
        <v>0.91969999999999996</v>
      </c>
      <c r="EB46" s="4">
        <v>0.1313</v>
      </c>
      <c r="EC46" s="4">
        <v>6.7999999999999996E-3</v>
      </c>
      <c r="ED46" s="4">
        <v>0.49640000000000001</v>
      </c>
      <c r="EE46" s="4">
        <v>0.26200000000000001</v>
      </c>
      <c r="EF46" s="4">
        <v>1</v>
      </c>
      <c r="EG46" s="4">
        <v>2.8144999999999998</v>
      </c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0.73166249999999999</v>
      </c>
      <c r="II46" s="4">
        <f t="shared" si="9"/>
        <v>0.91799999999999993</v>
      </c>
      <c r="IJ46" s="4">
        <f t="shared" si="10"/>
        <v>0.13142499999999999</v>
      </c>
      <c r="IK46" s="4">
        <f t="shared" si="11"/>
        <v>1.3175000000000001E-2</v>
      </c>
      <c r="IL46" s="4">
        <f t="shared" si="12"/>
        <v>0.51007500000000006</v>
      </c>
      <c r="IM46" s="4">
        <f t="shared" si="13"/>
        <v>0.2681</v>
      </c>
      <c r="IN46" s="4">
        <f t="shared" si="14"/>
        <v>0.99704999999999999</v>
      </c>
      <c r="IO46" s="4">
        <f t="shared" si="15"/>
        <v>2.3711374999999997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>
        <v>0.63729999999999998</v>
      </c>
      <c r="DS47" s="5">
        <v>0.71619999999999995</v>
      </c>
      <c r="DT47" s="5">
        <v>0.28420000000000001</v>
      </c>
      <c r="DU47" s="5">
        <v>2.8E-3</v>
      </c>
      <c r="DV47" s="5">
        <v>0.87029999999999996</v>
      </c>
      <c r="DW47" s="5">
        <v>0.36459999999999998</v>
      </c>
      <c r="DX47" s="5">
        <v>1</v>
      </c>
      <c r="DY47" s="5">
        <v>2.9007999999999998</v>
      </c>
      <c r="DZ47" s="4">
        <v>0.64759999999999995</v>
      </c>
      <c r="EA47" s="4">
        <v>0.73770000000000002</v>
      </c>
      <c r="EB47" s="4">
        <v>0.26700000000000002</v>
      </c>
      <c r="EC47" s="4">
        <v>8.8000000000000005E-3</v>
      </c>
      <c r="ED47" s="4">
        <v>0.85840000000000005</v>
      </c>
      <c r="EE47" s="4">
        <v>0.35020000000000001</v>
      </c>
      <c r="EF47" s="4">
        <v>1</v>
      </c>
      <c r="EG47" s="4">
        <v>3.0531000000000001</v>
      </c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0.6644374999999999</v>
      </c>
      <c r="II47" s="4">
        <f t="shared" si="9"/>
        <v>0.7752</v>
      </c>
      <c r="IJ47" s="4">
        <f t="shared" si="10"/>
        <v>0.23052500000000001</v>
      </c>
      <c r="IK47" s="4">
        <f t="shared" si="11"/>
        <v>1.5837500000000001E-2</v>
      </c>
      <c r="IL47" s="4">
        <f t="shared" si="12"/>
        <v>0.80725000000000013</v>
      </c>
      <c r="IM47" s="4">
        <f t="shared" si="13"/>
        <v>0.35056666666666664</v>
      </c>
      <c r="IN47" s="4">
        <f t="shared" si="14"/>
        <v>0.99750000000000005</v>
      </c>
      <c r="IO47" s="4">
        <f t="shared" si="15"/>
        <v>2.6494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k=20,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k=20,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r=0.1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>
        <v>0.65510000000000002</v>
      </c>
      <c r="DS48" s="5">
        <v>0.74560000000000004</v>
      </c>
      <c r="DT48" s="5">
        <v>0.1946</v>
      </c>
      <c r="DU48" s="5">
        <v>3.7000000000000002E-3</v>
      </c>
      <c r="DV48" s="5">
        <v>0.75</v>
      </c>
      <c r="DW48" s="5">
        <v>0.23980000000000001</v>
      </c>
      <c r="DX48" s="5">
        <v>0.99819999999999998</v>
      </c>
      <c r="DY48" s="5">
        <v>2.6375999999999999</v>
      </c>
      <c r="DZ48" s="4">
        <v>0.67720000000000002</v>
      </c>
      <c r="EA48" s="4">
        <v>0.7954</v>
      </c>
      <c r="EB48" s="4">
        <v>0.17130000000000001</v>
      </c>
      <c r="EC48" s="4">
        <v>1.0200000000000001E-2</v>
      </c>
      <c r="ED48" s="4">
        <v>0.68869999999999998</v>
      </c>
      <c r="EE48" s="4">
        <v>0.2422</v>
      </c>
      <c r="EF48" s="4">
        <v>0.99829999999999997</v>
      </c>
      <c r="EG48" s="4">
        <v>2.8134999999999999</v>
      </c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0.69571250000000007</v>
      </c>
      <c r="II48" s="4">
        <f t="shared" si="9"/>
        <v>0.83892499999999992</v>
      </c>
      <c r="IJ48" s="4">
        <f t="shared" si="10"/>
        <v>0.15329999999999999</v>
      </c>
      <c r="IK48" s="4">
        <f t="shared" si="11"/>
        <v>1.5787499999999999E-2</v>
      </c>
      <c r="IL48" s="4">
        <f t="shared" si="12"/>
        <v>0.64193749999999994</v>
      </c>
      <c r="IM48" s="4">
        <f t="shared" si="13"/>
        <v>0.25026666666666664</v>
      </c>
      <c r="IN48" s="4">
        <f t="shared" si="14"/>
        <v>0.98263750000000005</v>
      </c>
      <c r="IO48" s="4">
        <f t="shared" si="15"/>
        <v>2.4466000000000001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>
        <v>0.67159999999999997</v>
      </c>
      <c r="DS49" s="5">
        <v>0.77929999999999999</v>
      </c>
      <c r="DT49" s="5">
        <v>0.1938</v>
      </c>
      <c r="DU49" s="5">
        <v>3.3E-3</v>
      </c>
      <c r="DV49" s="5">
        <v>0.70309999999999995</v>
      </c>
      <c r="DW49" s="5">
        <v>0.249</v>
      </c>
      <c r="DX49" s="5">
        <v>1</v>
      </c>
      <c r="DY49" s="5">
        <v>2.5501999999999998</v>
      </c>
      <c r="DZ49" s="4">
        <v>0.6875</v>
      </c>
      <c r="EA49" s="4">
        <v>0.8135</v>
      </c>
      <c r="EB49" s="4">
        <v>0.18240000000000001</v>
      </c>
      <c r="EC49" s="4">
        <v>9.1000000000000004E-3</v>
      </c>
      <c r="ED49" s="4">
        <v>0.66369999999999996</v>
      </c>
      <c r="EE49" s="4">
        <v>0.26219999999999999</v>
      </c>
      <c r="EF49" s="4">
        <v>1</v>
      </c>
      <c r="EG49" s="4">
        <v>2.7227999999999999</v>
      </c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0.698125</v>
      </c>
      <c r="II49" s="4">
        <f t="shared" si="9"/>
        <v>0.84087500000000004</v>
      </c>
      <c r="IJ49" s="4">
        <f t="shared" si="10"/>
        <v>0.17121250000000002</v>
      </c>
      <c r="IK49" s="4">
        <f t="shared" si="11"/>
        <v>1.5325E-2</v>
      </c>
      <c r="IL49" s="4">
        <f t="shared" si="12"/>
        <v>0.63773749999999996</v>
      </c>
      <c r="IM49" s="4">
        <f t="shared" si="13"/>
        <v>0.26766666666666666</v>
      </c>
      <c r="IN49" s="4">
        <f t="shared" si="14"/>
        <v>0.99687499999999996</v>
      </c>
      <c r="IO49" s="4">
        <f t="shared" si="15"/>
        <v>2.2645874999999998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k=20, r=0.1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>
        <v>0.6411</v>
      </c>
      <c r="DS50" s="5">
        <v>0.71660000000000001</v>
      </c>
      <c r="DT50" s="5">
        <v>0.2525</v>
      </c>
      <c r="DU50" s="5">
        <v>4.1000000000000003E-3</v>
      </c>
      <c r="DV50" s="5">
        <v>0.85699999999999998</v>
      </c>
      <c r="DW50" s="5">
        <v>0.24529999999999999</v>
      </c>
      <c r="DX50" s="5">
        <v>1</v>
      </c>
      <c r="DY50" s="5">
        <v>2.6305000000000001</v>
      </c>
      <c r="DZ50" s="4">
        <v>0.65080000000000005</v>
      </c>
      <c r="EA50" s="4">
        <v>0.73819999999999997</v>
      </c>
      <c r="EB50" s="4">
        <v>0.22989999999999999</v>
      </c>
      <c r="EC50" s="4">
        <v>1.26E-2</v>
      </c>
      <c r="ED50" s="4">
        <v>0.84299999999999997</v>
      </c>
      <c r="EE50" s="4">
        <v>0.23860000000000001</v>
      </c>
      <c r="EF50" s="4">
        <v>1</v>
      </c>
      <c r="EG50" s="4">
        <v>3.0171999999999999</v>
      </c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0.66588999999999998</v>
      </c>
      <c r="II50" s="4">
        <f t="shared" si="9"/>
        <v>0.77183999999999986</v>
      </c>
      <c r="IJ50" s="4">
        <f t="shared" si="10"/>
        <v>0.20335999999999999</v>
      </c>
      <c r="IK50" s="4">
        <f t="shared" si="11"/>
        <v>2.0359999999999996E-2</v>
      </c>
      <c r="IL50" s="4">
        <f t="shared" si="12"/>
        <v>0.79971999999999999</v>
      </c>
      <c r="IM50" s="4">
        <f t="shared" si="13"/>
        <v>0.24106</v>
      </c>
      <c r="IN50" s="4">
        <f t="shared" si="14"/>
        <v>0.998</v>
      </c>
      <c r="IO50" s="4">
        <f t="shared" si="15"/>
        <v>2.4314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k=20,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k=20,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k=20, r=0.1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>
        <v>0.64070000000000005</v>
      </c>
      <c r="DS51" s="5">
        <v>0.71550000000000002</v>
      </c>
      <c r="DT51" s="5">
        <v>0.2457</v>
      </c>
      <c r="DU51" s="5">
        <v>4.4000000000000003E-3</v>
      </c>
      <c r="DV51" s="5">
        <v>0.85289999999999999</v>
      </c>
      <c r="DW51" s="5">
        <v>0.22839999999999999</v>
      </c>
      <c r="DX51" s="5">
        <v>1</v>
      </c>
      <c r="DY51" s="5">
        <v>2.6065999999999998</v>
      </c>
      <c r="DZ51" s="4">
        <v>0.65180000000000005</v>
      </c>
      <c r="EA51" s="4">
        <v>0.74060000000000004</v>
      </c>
      <c r="EB51" s="4">
        <v>0.2205</v>
      </c>
      <c r="EC51" s="4">
        <v>1.35E-2</v>
      </c>
      <c r="ED51" s="4">
        <v>0.8387</v>
      </c>
      <c r="EE51" s="4">
        <v>0.2228</v>
      </c>
      <c r="EF51" s="4">
        <v>1</v>
      </c>
      <c r="EG51" s="4">
        <v>2.8542000000000001</v>
      </c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0.66691</v>
      </c>
      <c r="II51" s="4">
        <f t="shared" si="9"/>
        <v>0.77385999999999999</v>
      </c>
      <c r="IJ51" s="4">
        <f t="shared" si="10"/>
        <v>0.19586000000000001</v>
      </c>
      <c r="IK51" s="4">
        <f t="shared" si="11"/>
        <v>2.2130000000000004E-2</v>
      </c>
      <c r="IL51" s="4">
        <f t="shared" si="12"/>
        <v>0.79320999999999997</v>
      </c>
      <c r="IM51" s="4">
        <f t="shared" si="13"/>
        <v>0.22678000000000004</v>
      </c>
      <c r="IN51" s="4">
        <f t="shared" si="14"/>
        <v>0.99763999999999997</v>
      </c>
      <c r="IO51" s="4">
        <f t="shared" si="15"/>
        <v>2.2815300000000001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k=20,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k=20,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r=0.1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>
        <v>0.66369999999999996</v>
      </c>
      <c r="DS52" s="5">
        <v>0.75849999999999995</v>
      </c>
      <c r="DT52" s="5">
        <v>0.22309999999999999</v>
      </c>
      <c r="DU52" s="5">
        <v>2.8999999999999998E-3</v>
      </c>
      <c r="DV52" s="5">
        <v>0.77390000000000003</v>
      </c>
      <c r="DW52" s="5">
        <v>0.31619999999999998</v>
      </c>
      <c r="DX52" s="5">
        <v>1</v>
      </c>
      <c r="DY52" s="5">
        <v>2.6103000000000001</v>
      </c>
      <c r="DZ52" s="4">
        <v>0.67630000000000001</v>
      </c>
      <c r="EA52" s="4">
        <v>0.78769999999999996</v>
      </c>
      <c r="EB52" s="4">
        <v>0.2064</v>
      </c>
      <c r="EC52" s="4">
        <v>8.3000000000000001E-3</v>
      </c>
      <c r="ED52" s="4">
        <v>0.747</v>
      </c>
      <c r="EE52" s="4">
        <v>0.32379999999999998</v>
      </c>
      <c r="EF52" s="4">
        <v>1</v>
      </c>
      <c r="EG52" s="4">
        <v>2.968</v>
      </c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0.68706</v>
      </c>
      <c r="II52" s="4">
        <f t="shared" si="9"/>
        <v>0.81558999999999993</v>
      </c>
      <c r="IJ52" s="4">
        <f t="shared" si="10"/>
        <v>0.19268999999999997</v>
      </c>
      <c r="IK52" s="4">
        <f t="shared" si="11"/>
        <v>1.4900000000000002E-2</v>
      </c>
      <c r="IL52" s="4">
        <f t="shared" si="12"/>
        <v>0.71111999999999997</v>
      </c>
      <c r="IM52" s="4">
        <f t="shared" si="13"/>
        <v>0.33155000000000001</v>
      </c>
      <c r="IN52" s="4">
        <f t="shared" si="14"/>
        <v>0.99763999999999997</v>
      </c>
      <c r="IO52" s="4">
        <f t="shared" si="15"/>
        <v>2.2861699999999998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k=20,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>
        <v>0.6492</v>
      </c>
      <c r="DS53" s="5">
        <v>0.74550000000000005</v>
      </c>
      <c r="DT53" s="5">
        <v>0.27879999999999999</v>
      </c>
      <c r="DU53" s="5">
        <v>1.9E-3</v>
      </c>
      <c r="DV53" s="5">
        <v>0.88219999999999998</v>
      </c>
      <c r="DW53" s="5">
        <v>0.55179999999999996</v>
      </c>
      <c r="DX53" s="5">
        <v>1</v>
      </c>
      <c r="DY53" s="5">
        <v>3.1057000000000001</v>
      </c>
      <c r="DZ53" s="4">
        <v>0.67259999999999998</v>
      </c>
      <c r="EA53" s="4">
        <v>0.79620000000000002</v>
      </c>
      <c r="EB53" s="4">
        <v>0.26129999999999998</v>
      </c>
      <c r="EC53" s="4">
        <v>5.7000000000000002E-3</v>
      </c>
      <c r="ED53" s="4">
        <v>0.85350000000000004</v>
      </c>
      <c r="EE53" s="4">
        <v>0.53539999999999999</v>
      </c>
      <c r="EF53" s="4">
        <v>1</v>
      </c>
      <c r="EG53" s="4">
        <v>3.0960999999999999</v>
      </c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0.67847499999999994</v>
      </c>
      <c r="II53" s="4">
        <f t="shared" si="9"/>
        <v>0.81038749999999993</v>
      </c>
      <c r="IJ53" s="4">
        <f t="shared" si="10"/>
        <v>0.23053749999999998</v>
      </c>
      <c r="IK53" s="4">
        <f t="shared" si="11"/>
        <v>1.3312499999999998E-2</v>
      </c>
      <c r="IL53" s="4">
        <f t="shared" si="12"/>
        <v>0.81858750000000002</v>
      </c>
      <c r="IM53" s="4">
        <f t="shared" si="13"/>
        <v>0.53653333333333331</v>
      </c>
      <c r="IN53" s="4">
        <f t="shared" si="14"/>
        <v>0.99704999999999999</v>
      </c>
      <c r="IO53" s="4">
        <f t="shared" si="15"/>
        <v>2.5061875000000002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k=20,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k=20, r=0.1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r=0.1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>
        <v>0.73709999999999998</v>
      </c>
      <c r="DS54" s="5">
        <v>0.93530000000000002</v>
      </c>
      <c r="DT54" s="5">
        <v>0.1807</v>
      </c>
      <c r="DU54" s="5">
        <v>2.5999999999999999E-3</v>
      </c>
      <c r="DV54" s="5">
        <v>0.41149999999999998</v>
      </c>
      <c r="DW54" s="5">
        <v>0.1825</v>
      </c>
      <c r="DX54" s="5">
        <v>1</v>
      </c>
      <c r="DY54" s="5">
        <v>3.0844</v>
      </c>
      <c r="DZ54" s="4">
        <v>0.74560000000000004</v>
      </c>
      <c r="EA54" s="4">
        <v>0.95540000000000003</v>
      </c>
      <c r="EB54" s="4">
        <v>0.1651</v>
      </c>
      <c r="EC54" s="4">
        <v>7.1999999999999998E-3</v>
      </c>
      <c r="ED54" s="4">
        <v>0.42259999999999998</v>
      </c>
      <c r="EE54" s="4">
        <v>0.20880000000000001</v>
      </c>
      <c r="EF54" s="4">
        <v>1</v>
      </c>
      <c r="EG54" s="4">
        <v>2.7740999999999998</v>
      </c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0.74430000000000007</v>
      </c>
      <c r="II54" s="4">
        <f t="shared" si="9"/>
        <v>0.95514999999999994</v>
      </c>
      <c r="IJ54" s="4">
        <f t="shared" si="10"/>
        <v>0.15633749999999999</v>
      </c>
      <c r="IK54" s="4">
        <f t="shared" si="11"/>
        <v>1.3712499999999999E-2</v>
      </c>
      <c r="IL54" s="4">
        <f t="shared" si="12"/>
        <v>0.44236249999999999</v>
      </c>
      <c r="IM54" s="4">
        <f t="shared" si="13"/>
        <v>0.21279999999999999</v>
      </c>
      <c r="IN54" s="4">
        <f t="shared" si="14"/>
        <v>0.997</v>
      </c>
      <c r="IO54" s="4">
        <f t="shared" si="15"/>
        <v>2.3851249999999999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k=20, r=0.1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>
        <v>0.65780000000000005</v>
      </c>
      <c r="DS55" s="5">
        <v>0.74809999999999999</v>
      </c>
      <c r="DT55" s="5">
        <v>0.16450000000000001</v>
      </c>
      <c r="DU55" s="5">
        <v>2.3999999999999998E-3</v>
      </c>
      <c r="DV55" s="5">
        <v>0.83550000000000002</v>
      </c>
      <c r="DW55" s="5">
        <v>0.39879999999999999</v>
      </c>
      <c r="DX55" s="5">
        <v>0.98129999999999995</v>
      </c>
      <c r="DY55" s="5">
        <v>5.2218999999999998</v>
      </c>
      <c r="DZ55" s="4">
        <v>0.66639999999999999</v>
      </c>
      <c r="EA55" s="4">
        <v>0.7681</v>
      </c>
      <c r="EB55" s="4">
        <v>0.104</v>
      </c>
      <c r="EC55" s="4">
        <v>7.3000000000000001E-3</v>
      </c>
      <c r="ED55" s="4">
        <v>0.82450000000000001</v>
      </c>
      <c r="EE55" s="4">
        <v>0.39950000000000002</v>
      </c>
      <c r="EF55" s="4">
        <v>0.97119999999999995</v>
      </c>
      <c r="EG55" s="4">
        <v>4.6981999999999999</v>
      </c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0.6767375000000001</v>
      </c>
      <c r="II55" s="4">
        <f t="shared" si="9"/>
        <v>0.79007500000000008</v>
      </c>
      <c r="IJ55" s="4">
        <f t="shared" si="10"/>
        <v>9.7487499999999991E-2</v>
      </c>
      <c r="IK55" s="4">
        <f t="shared" si="11"/>
        <v>1.1849999999999999E-2</v>
      </c>
      <c r="IL55" s="4">
        <f t="shared" si="12"/>
        <v>0.79237500000000005</v>
      </c>
      <c r="IM55" s="4">
        <f t="shared" si="13"/>
        <v>0.40383333333333332</v>
      </c>
      <c r="IN55" s="4">
        <f t="shared" si="14"/>
        <v>0.95432499999999987</v>
      </c>
      <c r="IO55" s="4">
        <f t="shared" si="15"/>
        <v>4.6881249999999994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k=20,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>
        <v>0.63549999999999995</v>
      </c>
      <c r="DS56" s="5">
        <v>0.70399999999999996</v>
      </c>
      <c r="DT56" s="5">
        <v>0.25600000000000001</v>
      </c>
      <c r="DU56" s="5">
        <v>3.8999999999999998E-3</v>
      </c>
      <c r="DV56" s="5">
        <v>0.84160000000000001</v>
      </c>
      <c r="DW56" s="5">
        <v>0.25409999999999999</v>
      </c>
      <c r="DX56" s="5">
        <v>1</v>
      </c>
      <c r="DY56" s="5">
        <v>2.6738</v>
      </c>
      <c r="DZ56" s="4">
        <v>0.64970000000000006</v>
      </c>
      <c r="EA56" s="4">
        <v>0.73440000000000005</v>
      </c>
      <c r="EB56" s="4">
        <v>0.23069999999999999</v>
      </c>
      <c r="EC56" s="4">
        <v>1.12E-2</v>
      </c>
      <c r="ED56" s="4">
        <v>0.81420000000000003</v>
      </c>
      <c r="EE56" s="4">
        <v>0.26079999999999998</v>
      </c>
      <c r="EF56" s="4">
        <v>1</v>
      </c>
      <c r="EG56" s="4">
        <v>2.2147000000000001</v>
      </c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0.667825</v>
      </c>
      <c r="II56" s="4">
        <f t="shared" si="9"/>
        <v>0.77656250000000004</v>
      </c>
      <c r="IJ56" s="4">
        <f t="shared" si="10"/>
        <v>0.20861250000000001</v>
      </c>
      <c r="IK56" s="4">
        <f t="shared" si="11"/>
        <v>1.745E-2</v>
      </c>
      <c r="IL56" s="4">
        <f t="shared" si="12"/>
        <v>0.75668749999999996</v>
      </c>
      <c r="IM56" s="4">
        <f t="shared" si="13"/>
        <v>0.26683333333333331</v>
      </c>
      <c r="IN56" s="4">
        <f t="shared" si="14"/>
        <v>0.99704999999999999</v>
      </c>
      <c r="IO56" s="4">
        <f t="shared" si="15"/>
        <v>2.3039874999999999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k=20,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>
        <v>0.63600000000000001</v>
      </c>
      <c r="DS57" s="5">
        <v>0.70489999999999997</v>
      </c>
      <c r="DT57" s="5">
        <v>0.26790000000000003</v>
      </c>
      <c r="DU57" s="5">
        <v>4.1000000000000003E-3</v>
      </c>
      <c r="DV57" s="5">
        <v>0.8569</v>
      </c>
      <c r="DW57" s="5">
        <v>0.24629999999999999</v>
      </c>
      <c r="DX57" s="5">
        <v>1</v>
      </c>
      <c r="DY57" s="5">
        <v>2.6674000000000002</v>
      </c>
      <c r="DZ57" s="4">
        <v>0.64739999999999998</v>
      </c>
      <c r="EA57" s="4">
        <v>0.73009999999999997</v>
      </c>
      <c r="EB57" s="4">
        <v>0.23980000000000001</v>
      </c>
      <c r="EC57" s="4">
        <v>1.2500000000000001E-2</v>
      </c>
      <c r="ED57" s="4">
        <v>0.84319999999999995</v>
      </c>
      <c r="EE57" s="4">
        <v>0.24160000000000001</v>
      </c>
      <c r="EF57" s="4">
        <v>1</v>
      </c>
      <c r="EG57" s="4">
        <v>2.1736</v>
      </c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0.66383749999999997</v>
      </c>
      <c r="II57" s="4">
        <f t="shared" si="9"/>
        <v>0.76683750000000006</v>
      </c>
      <c r="IJ57" s="4">
        <f t="shared" si="10"/>
        <v>0.2109375</v>
      </c>
      <c r="IK57" s="4">
        <f t="shared" si="11"/>
        <v>1.9225000000000003E-2</v>
      </c>
      <c r="IL57" s="4">
        <f t="shared" si="12"/>
        <v>0.79332500000000006</v>
      </c>
      <c r="IM57" s="4">
        <f t="shared" si="13"/>
        <v>0.24536666666666665</v>
      </c>
      <c r="IN57" s="4">
        <f t="shared" si="14"/>
        <v>0.99712500000000004</v>
      </c>
      <c r="IO57" s="4">
        <f t="shared" si="15"/>
        <v>2.3990874999999998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k=20,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>
        <v>0.63859999999999995</v>
      </c>
      <c r="DS58" s="5">
        <v>0.71189999999999998</v>
      </c>
      <c r="DT58" s="5">
        <v>0.2586</v>
      </c>
      <c r="DU58" s="5">
        <v>4.1000000000000003E-3</v>
      </c>
      <c r="DV58" s="5">
        <v>0.85880000000000001</v>
      </c>
      <c r="DW58" s="5">
        <v>0.2455</v>
      </c>
      <c r="DX58" s="5">
        <v>1</v>
      </c>
      <c r="DY58" s="5">
        <v>2.6871999999999998</v>
      </c>
      <c r="DZ58" s="4">
        <v>0.64910000000000001</v>
      </c>
      <c r="EA58" s="4">
        <v>0.73509999999999998</v>
      </c>
      <c r="EB58" s="4">
        <v>0.2339</v>
      </c>
      <c r="EC58" s="4">
        <v>1.26E-2</v>
      </c>
      <c r="ED58" s="4">
        <v>0.84430000000000005</v>
      </c>
      <c r="EE58" s="4">
        <v>0.23910000000000001</v>
      </c>
      <c r="EF58" s="4">
        <v>1</v>
      </c>
      <c r="EG58" s="4">
        <v>2.1846999999999999</v>
      </c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0.66528749999999992</v>
      </c>
      <c r="II58" s="4">
        <f t="shared" si="9"/>
        <v>0.77136249999999995</v>
      </c>
      <c r="IJ58" s="4">
        <f t="shared" si="10"/>
        <v>0.20686249999999998</v>
      </c>
      <c r="IK58" s="4">
        <f t="shared" si="11"/>
        <v>1.9525000000000001E-2</v>
      </c>
      <c r="IL58" s="4">
        <f t="shared" si="12"/>
        <v>0.79643750000000002</v>
      </c>
      <c r="IM58" s="4">
        <f t="shared" si="13"/>
        <v>0.2423666666666667</v>
      </c>
      <c r="IN58" s="4">
        <f t="shared" si="14"/>
        <v>0.99750000000000005</v>
      </c>
      <c r="IO58" s="4">
        <f t="shared" si="15"/>
        <v>2.4465500000000002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k=20,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k=20,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r=0.1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>
        <v>0.64339999999999997</v>
      </c>
      <c r="DS59" s="5">
        <v>0.73050000000000004</v>
      </c>
      <c r="DT59" s="5">
        <v>0.29570000000000002</v>
      </c>
      <c r="DU59" s="5">
        <v>1.6999999999999999E-3</v>
      </c>
      <c r="DV59" s="5">
        <v>0.87450000000000006</v>
      </c>
      <c r="DW59" s="5">
        <v>0.60419999999999996</v>
      </c>
      <c r="DX59" s="5">
        <v>1</v>
      </c>
      <c r="DY59" s="5">
        <v>2.8784000000000001</v>
      </c>
      <c r="DZ59" s="4">
        <v>0.65269999999999995</v>
      </c>
      <c r="EA59" s="4">
        <v>0.75129999999999997</v>
      </c>
      <c r="EB59" s="4">
        <v>0.27750000000000002</v>
      </c>
      <c r="EC59" s="4">
        <v>5.3E-3</v>
      </c>
      <c r="ED59" s="4">
        <v>0.8649</v>
      </c>
      <c r="EE59" s="4">
        <v>0.58699999999999997</v>
      </c>
      <c r="EF59" s="4">
        <v>1</v>
      </c>
      <c r="EG59" s="4">
        <v>2.3081</v>
      </c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0.67571249999999994</v>
      </c>
      <c r="II59" s="4">
        <f t="shared" si="9"/>
        <v>0.80643749999999992</v>
      </c>
      <c r="IJ59" s="4">
        <f t="shared" si="10"/>
        <v>0.24275000000000002</v>
      </c>
      <c r="IK59" s="4">
        <f t="shared" si="11"/>
        <v>1.27125E-2</v>
      </c>
      <c r="IL59" s="4">
        <f t="shared" si="12"/>
        <v>0.81270000000000009</v>
      </c>
      <c r="IM59" s="4">
        <f t="shared" si="13"/>
        <v>0.58483333333333321</v>
      </c>
      <c r="IN59" s="4">
        <f t="shared" si="14"/>
        <v>0.99662857142857142</v>
      </c>
      <c r="IO59" s="4">
        <f t="shared" si="15"/>
        <v>2.3655249999999999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k=20,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k=20, r=0.1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r=0.1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>
        <v>0.65</v>
      </c>
      <c r="DS60" s="5">
        <v>0.74139999999999995</v>
      </c>
      <c r="DT60" s="5">
        <v>0.27800000000000002</v>
      </c>
      <c r="DU60" s="5">
        <v>1.9E-3</v>
      </c>
      <c r="DV60" s="5">
        <v>0.84130000000000005</v>
      </c>
      <c r="DW60" s="5">
        <v>0.51680000000000004</v>
      </c>
      <c r="DX60" s="5">
        <v>1</v>
      </c>
      <c r="DY60" s="5">
        <v>2.7658999999999998</v>
      </c>
      <c r="DZ60" s="4">
        <v>0.66180000000000005</v>
      </c>
      <c r="EA60" s="4">
        <v>0.76849999999999996</v>
      </c>
      <c r="EB60" s="4">
        <v>0.26569999999999999</v>
      </c>
      <c r="EC60" s="4">
        <v>5.7000000000000002E-3</v>
      </c>
      <c r="ED60" s="4">
        <v>0.83</v>
      </c>
      <c r="EE60" s="4">
        <v>0.52359999999999995</v>
      </c>
      <c r="EF60" s="4">
        <v>1</v>
      </c>
      <c r="EG60" s="4">
        <v>2.2254999999999998</v>
      </c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0.67411428571428567</v>
      </c>
      <c r="II60" s="4">
        <f t="shared" si="9"/>
        <v>0.7975000000000001</v>
      </c>
      <c r="IJ60" s="4">
        <f t="shared" si="10"/>
        <v>0.23321428571428574</v>
      </c>
      <c r="IK60" s="4">
        <f t="shared" si="11"/>
        <v>1.3542857142857143E-2</v>
      </c>
      <c r="IL60" s="4">
        <f t="shared" si="12"/>
        <v>0.78995714285714291</v>
      </c>
      <c r="IM60" s="4">
        <f t="shared" si="13"/>
        <v>0.52296666666666669</v>
      </c>
      <c r="IN60" s="4">
        <f t="shared" si="14"/>
        <v>0.99662857142857142</v>
      </c>
      <c r="IO60" s="4">
        <f t="shared" si="15"/>
        <v>2.3364000000000003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k=20, r=0.1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>
        <v>0.65369999999999995</v>
      </c>
      <c r="DS61" s="5">
        <v>0.75700000000000001</v>
      </c>
      <c r="DT61" s="5">
        <v>0.27379999999999999</v>
      </c>
      <c r="DU61" s="5">
        <v>1.5E-3</v>
      </c>
      <c r="DV61" s="5">
        <v>0.874</v>
      </c>
      <c r="DW61" s="5">
        <v>0.69330000000000003</v>
      </c>
      <c r="DX61" s="5">
        <v>1</v>
      </c>
      <c r="DY61" s="5">
        <v>2.9397000000000002</v>
      </c>
      <c r="DZ61" s="4">
        <v>0.6633</v>
      </c>
      <c r="EA61" s="4">
        <v>0.77829999999999999</v>
      </c>
      <c r="EB61" s="4">
        <v>0.25840000000000002</v>
      </c>
      <c r="EC61" s="4">
        <v>4.4999999999999997E-3</v>
      </c>
      <c r="ED61" s="4">
        <v>0.86529999999999996</v>
      </c>
      <c r="EE61" s="4">
        <v>0.68520000000000003</v>
      </c>
      <c r="EF61" s="4">
        <v>1</v>
      </c>
      <c r="EG61" s="4">
        <v>2.4605000000000001</v>
      </c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0.67488750000000008</v>
      </c>
      <c r="II61" s="4">
        <f t="shared" si="9"/>
        <v>0.80488749999999998</v>
      </c>
      <c r="IJ61" s="4">
        <f t="shared" si="10"/>
        <v>0.24032499999999998</v>
      </c>
      <c r="IK61" s="4">
        <f t="shared" si="11"/>
        <v>8.8374999999999999E-3</v>
      </c>
      <c r="IL61" s="4">
        <f t="shared" si="12"/>
        <v>0.83420000000000005</v>
      </c>
      <c r="IM61" s="4">
        <f t="shared" si="13"/>
        <v>0.68599999999999994</v>
      </c>
      <c r="IN61" s="4">
        <f t="shared" si="14"/>
        <v>0.99791249999999998</v>
      </c>
      <c r="IO61" s="4">
        <f t="shared" si="15"/>
        <v>2.7255750000000001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k=20,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k=20,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k=20, r=0.1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r=0.1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>
        <v>0.6714</v>
      </c>
      <c r="DS62" s="5">
        <v>0.78739999999999999</v>
      </c>
      <c r="DT62" s="5">
        <v>0.20880000000000001</v>
      </c>
      <c r="DU62" s="5">
        <v>2.8E-3</v>
      </c>
      <c r="DV62" s="5">
        <v>0.79220000000000002</v>
      </c>
      <c r="DW62" s="5">
        <v>0.33100000000000002</v>
      </c>
      <c r="DX62" s="5">
        <v>1</v>
      </c>
      <c r="DY62" s="5">
        <v>2.6558000000000002</v>
      </c>
      <c r="DZ62" s="4">
        <v>0.6804</v>
      </c>
      <c r="EA62" s="4">
        <v>0.80969999999999998</v>
      </c>
      <c r="EB62" s="4">
        <v>0.20269999999999999</v>
      </c>
      <c r="EC62" s="4">
        <v>8.5000000000000006E-3</v>
      </c>
      <c r="ED62" s="4">
        <v>0.77100000000000002</v>
      </c>
      <c r="EE62" s="4">
        <v>0.32369999999999999</v>
      </c>
      <c r="EF62" s="4">
        <v>1</v>
      </c>
      <c r="EG62" s="4">
        <v>2.2488999999999999</v>
      </c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0.69269999999999998</v>
      </c>
      <c r="II62" s="4">
        <f t="shared" si="9"/>
        <v>0.83923750000000008</v>
      </c>
      <c r="IJ62" s="4">
        <f t="shared" si="10"/>
        <v>0.17918749999999997</v>
      </c>
      <c r="IK62" s="4">
        <f t="shared" si="11"/>
        <v>1.6737500000000002E-2</v>
      </c>
      <c r="IL62" s="4">
        <f t="shared" si="12"/>
        <v>0.71700000000000008</v>
      </c>
      <c r="IM62" s="4">
        <f t="shared" si="13"/>
        <v>0.32193333333333335</v>
      </c>
      <c r="IN62" s="4">
        <f t="shared" si="14"/>
        <v>0.99741250000000004</v>
      </c>
      <c r="IO62" s="4">
        <f t="shared" si="15"/>
        <v>2.4381124999999999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k=20, r=0.1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r=0.1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>
        <v>0.6452</v>
      </c>
      <c r="DS63" s="5">
        <v>0.73839999999999995</v>
      </c>
      <c r="DT63" s="5">
        <v>0.2913</v>
      </c>
      <c r="DU63" s="5">
        <v>1.6999999999999999E-3</v>
      </c>
      <c r="DV63" s="5">
        <v>0.87790000000000001</v>
      </c>
      <c r="DW63" s="5">
        <v>0.61809999999999998</v>
      </c>
      <c r="DX63" s="5">
        <v>1</v>
      </c>
      <c r="DY63" s="5">
        <v>2.8527</v>
      </c>
      <c r="DZ63" s="4">
        <v>0.65480000000000005</v>
      </c>
      <c r="EA63" s="4">
        <v>0.75880000000000003</v>
      </c>
      <c r="EB63" s="4">
        <v>0.27889999999999998</v>
      </c>
      <c r="EC63" s="4">
        <v>5.1000000000000004E-3</v>
      </c>
      <c r="ED63" s="4">
        <v>0.86839999999999995</v>
      </c>
      <c r="EE63" s="4">
        <v>0.60440000000000005</v>
      </c>
      <c r="EF63" s="4">
        <v>1</v>
      </c>
      <c r="EG63" s="4">
        <v>2.3864999999999998</v>
      </c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0.66884999999999994</v>
      </c>
      <c r="II63" s="4">
        <f t="shared" si="9"/>
        <v>0.78996250000000001</v>
      </c>
      <c r="IJ63" s="4">
        <f t="shared" si="10"/>
        <v>0.24638749999999998</v>
      </c>
      <c r="IK63" s="4">
        <f t="shared" si="11"/>
        <v>1.1737499999999998E-2</v>
      </c>
      <c r="IL63" s="4">
        <f t="shared" si="12"/>
        <v>0.82678750000000012</v>
      </c>
      <c r="IM63" s="4">
        <f t="shared" si="13"/>
        <v>0.60270000000000001</v>
      </c>
      <c r="IN63" s="4">
        <f t="shared" si="14"/>
        <v>0.99750000000000005</v>
      </c>
      <c r="IO63" s="4">
        <f t="shared" si="15"/>
        <v>2.4997875000000001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k=20,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k=20, r=0.1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k=20,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r=0.1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>
        <v>0.67130000000000001</v>
      </c>
      <c r="DS64" s="5">
        <v>0.78690000000000004</v>
      </c>
      <c r="DT64" s="5">
        <v>0.20960000000000001</v>
      </c>
      <c r="DU64" s="5">
        <v>2.8E-3</v>
      </c>
      <c r="DV64" s="5">
        <v>0.79220000000000002</v>
      </c>
      <c r="DW64" s="5">
        <v>0.33029999999999998</v>
      </c>
      <c r="DX64" s="5">
        <v>1</v>
      </c>
      <c r="DY64" s="5">
        <v>2.6661999999999999</v>
      </c>
      <c r="DZ64" s="4">
        <v>0.68069999999999997</v>
      </c>
      <c r="EA64" s="4">
        <v>0.81069999999999998</v>
      </c>
      <c r="EB64" s="4">
        <v>0.20230000000000001</v>
      </c>
      <c r="EC64" s="4">
        <v>8.5000000000000006E-3</v>
      </c>
      <c r="ED64" s="4">
        <v>0.77049999999999996</v>
      </c>
      <c r="EE64" s="4">
        <v>0.32290000000000002</v>
      </c>
      <c r="EF64" s="4">
        <v>1</v>
      </c>
      <c r="EG64" s="4">
        <v>2.3803999999999998</v>
      </c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0.69258750000000002</v>
      </c>
      <c r="II64" s="4">
        <f t="shared" si="9"/>
        <v>0.83948750000000016</v>
      </c>
      <c r="IJ64" s="4">
        <f t="shared" si="10"/>
        <v>0.17945000000000003</v>
      </c>
      <c r="IK64" s="4">
        <f t="shared" si="11"/>
        <v>1.6462499999999998E-2</v>
      </c>
      <c r="IL64" s="4">
        <f t="shared" si="12"/>
        <v>0.71834999999999993</v>
      </c>
      <c r="IM64" s="4">
        <f t="shared" si="13"/>
        <v>0.3213333333333333</v>
      </c>
      <c r="IN64" s="4">
        <f t="shared" si="14"/>
        <v>0.99051250000000002</v>
      </c>
      <c r="IO64" s="4">
        <f t="shared" si="15"/>
        <v>2.3270750000000002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k=20,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r=0.1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>
        <v>0.66420000000000001</v>
      </c>
      <c r="DS65" s="5">
        <v>0.7611</v>
      </c>
      <c r="DT65" s="5">
        <v>0.20200000000000001</v>
      </c>
      <c r="DU65" s="5">
        <v>3.3999999999999998E-3</v>
      </c>
      <c r="DV65" s="5">
        <v>0.72260000000000002</v>
      </c>
      <c r="DW65" s="5">
        <v>0.2487</v>
      </c>
      <c r="DX65" s="5">
        <v>1</v>
      </c>
      <c r="DY65" s="5">
        <v>2.5533000000000001</v>
      </c>
      <c r="DZ65" s="4">
        <v>0.68010000000000004</v>
      </c>
      <c r="EA65" s="4">
        <v>0.7964</v>
      </c>
      <c r="EB65" s="4">
        <v>0.18579999999999999</v>
      </c>
      <c r="EC65" s="4">
        <v>9.1999999999999998E-3</v>
      </c>
      <c r="ED65" s="4">
        <v>0.6825</v>
      </c>
      <c r="EE65" s="4">
        <v>0.26479999999999998</v>
      </c>
      <c r="EF65" s="4">
        <v>1</v>
      </c>
      <c r="EG65" s="4">
        <v>2.2016</v>
      </c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0.69140000000000001</v>
      </c>
      <c r="II65" s="4">
        <f t="shared" si="9"/>
        <v>0.82528750000000006</v>
      </c>
      <c r="IJ65" s="4">
        <f t="shared" si="10"/>
        <v>0.1761625</v>
      </c>
      <c r="IK65" s="4">
        <f t="shared" si="11"/>
        <v>1.5462500000000001E-2</v>
      </c>
      <c r="IL65" s="4">
        <f t="shared" si="12"/>
        <v>0.65428750000000002</v>
      </c>
      <c r="IM65" s="4">
        <f t="shared" si="13"/>
        <v>0.27023333333333333</v>
      </c>
      <c r="IN65" s="4">
        <f t="shared" si="14"/>
        <v>0.99704999999999999</v>
      </c>
      <c r="IO65" s="4">
        <f t="shared" si="15"/>
        <v>2.047625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k=20,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>
        <v>0.65800000000000003</v>
      </c>
      <c r="DS66" s="14">
        <v>0.7571</v>
      </c>
      <c r="DT66" s="14">
        <v>0.26690000000000003</v>
      </c>
      <c r="DU66" s="14">
        <v>2E-3</v>
      </c>
      <c r="DV66" s="14">
        <v>0.80820000000000003</v>
      </c>
      <c r="DW66" s="14">
        <v>0.48370000000000002</v>
      </c>
      <c r="DX66" s="14">
        <v>1</v>
      </c>
      <c r="DY66" s="14">
        <v>2.6728000000000001</v>
      </c>
      <c r="DZ66" s="4">
        <v>0.66779999999999995</v>
      </c>
      <c r="EA66" s="4">
        <v>0.78069999999999995</v>
      </c>
      <c r="EB66" s="4">
        <v>0.25659999999999999</v>
      </c>
      <c r="EC66" s="4">
        <v>5.7000000000000002E-3</v>
      </c>
      <c r="ED66" s="4">
        <v>0.80569999999999997</v>
      </c>
      <c r="EE66" s="4">
        <v>0.50190000000000001</v>
      </c>
      <c r="EF66" s="4">
        <v>1</v>
      </c>
      <c r="EG66" s="4">
        <v>2.3313000000000001</v>
      </c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0.66673333333333329</v>
      </c>
      <c r="II66" s="4">
        <f t="shared" si="9"/>
        <v>0.77866666666666662</v>
      </c>
      <c r="IJ66" s="4">
        <f t="shared" si="10"/>
        <v>0.25650000000000001</v>
      </c>
      <c r="IK66" s="4">
        <f t="shared" si="11"/>
        <v>6.0666666666666673E-3</v>
      </c>
      <c r="IL66" s="4">
        <f t="shared" si="12"/>
        <v>0.80596666666666683</v>
      </c>
      <c r="IM66" s="4">
        <f t="shared" si="13"/>
        <v>0.50083333333333335</v>
      </c>
      <c r="IN66" s="4">
        <f t="shared" si="14"/>
        <v>1</v>
      </c>
      <c r="IO66" s="4">
        <f t="shared" si="15"/>
        <v>2.4253666666666667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r=0.1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r=0.1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r=0.1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r=0.1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r=0.1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>
        <v>0.6149</v>
      </c>
      <c r="DS67" s="5">
        <v>0.65690000000000004</v>
      </c>
      <c r="DT67" s="5">
        <v>0.31269999999999998</v>
      </c>
      <c r="DU67" s="5">
        <v>1.6000000000000001E-3</v>
      </c>
      <c r="DV67" s="5">
        <v>0.88759999999999994</v>
      </c>
      <c r="DW67" s="5">
        <v>0.66249999999999998</v>
      </c>
      <c r="DX67" s="5">
        <v>1</v>
      </c>
      <c r="DY67" s="5">
        <v>10.7532</v>
      </c>
      <c r="DZ67" s="4">
        <v>0.62749999999999995</v>
      </c>
      <c r="EA67" s="4">
        <v>0.68410000000000004</v>
      </c>
      <c r="EB67" s="4">
        <v>0.29599999999999999</v>
      </c>
      <c r="EC67" s="4">
        <v>4.7999999999999996E-3</v>
      </c>
      <c r="ED67" s="4">
        <v>0.87960000000000005</v>
      </c>
      <c r="EE67" s="4">
        <v>0.65810000000000002</v>
      </c>
      <c r="EF67" s="4">
        <v>1</v>
      </c>
      <c r="EG67" s="4">
        <v>6.4466999999999999</v>
      </c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0.64538181818181806</v>
      </c>
      <c r="II67" s="4">
        <f t="shared" si="9"/>
        <v>0.72579090909090904</v>
      </c>
      <c r="IJ67" s="4">
        <f t="shared" si="10"/>
        <v>0.26955454545454544</v>
      </c>
      <c r="IK67" s="4">
        <f t="shared" si="11"/>
        <v>9.1636363636363669E-3</v>
      </c>
      <c r="IL67" s="4">
        <f t="shared" si="12"/>
        <v>0.8538</v>
      </c>
      <c r="IM67" s="4">
        <f t="shared" si="13"/>
        <v>0.65776666666666672</v>
      </c>
      <c r="IN67" s="4">
        <f t="shared" si="14"/>
        <v>0.99853636363636367</v>
      </c>
      <c r="IO67" s="4">
        <f t="shared" si="15"/>
        <v>5.7853000000000003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k=20,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k=10, r=0.5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k=20,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r=0.1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>
        <v>0.61670000000000003</v>
      </c>
      <c r="DS68" s="5">
        <v>0.66010000000000002</v>
      </c>
      <c r="DT68" s="5">
        <v>0.30890000000000001</v>
      </c>
      <c r="DU68" s="5">
        <v>1.6000000000000001E-3</v>
      </c>
      <c r="DV68" s="5">
        <v>0.88700000000000001</v>
      </c>
      <c r="DW68" s="5">
        <v>0.66149999999999998</v>
      </c>
      <c r="DX68" s="5">
        <v>1</v>
      </c>
      <c r="DY68" s="5">
        <v>12.2369</v>
      </c>
      <c r="DZ68" s="4">
        <v>0.62909999999999999</v>
      </c>
      <c r="EA68" s="4">
        <v>0.68710000000000004</v>
      </c>
      <c r="EB68" s="4">
        <v>0.29239999999999999</v>
      </c>
      <c r="EC68" s="4">
        <v>4.7999999999999996E-3</v>
      </c>
      <c r="ED68" s="4">
        <v>0.87860000000000005</v>
      </c>
      <c r="EE68" s="4">
        <v>0.6573</v>
      </c>
      <c r="EF68" s="4">
        <v>1</v>
      </c>
      <c r="EG68" s="4">
        <v>6.8388</v>
      </c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0.64695000000000003</v>
      </c>
      <c r="II68" s="4">
        <f t="shared" si="9"/>
        <v>0.72914999999999996</v>
      </c>
      <c r="IJ68" s="4">
        <f t="shared" si="10"/>
        <v>0.26605000000000001</v>
      </c>
      <c r="IK68" s="4">
        <f t="shared" si="11"/>
        <v>9.2100000000000012E-3</v>
      </c>
      <c r="IL68" s="4">
        <f t="shared" si="12"/>
        <v>0.85220000000000007</v>
      </c>
      <c r="IM68" s="4">
        <f t="shared" si="13"/>
        <v>0.65789999999999993</v>
      </c>
      <c r="IN68" s="4">
        <f t="shared" si="14"/>
        <v>0.99839</v>
      </c>
      <c r="IO68" s="4">
        <f t="shared" si="15"/>
        <v>6.3469199999999999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k=20,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k=20,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k=20,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k=20, r=0.1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>
        <v>0.61539999999999995</v>
      </c>
      <c r="DS69" s="5">
        <v>0.65790000000000004</v>
      </c>
      <c r="DT69" s="5">
        <v>0.31909999999999999</v>
      </c>
      <c r="DU69" s="5">
        <v>1.6000000000000001E-3</v>
      </c>
      <c r="DV69" s="5">
        <v>0.88880000000000003</v>
      </c>
      <c r="DW69" s="5">
        <v>0.66120000000000001</v>
      </c>
      <c r="DX69" s="5">
        <v>1</v>
      </c>
      <c r="DY69" s="5">
        <v>12.5428</v>
      </c>
      <c r="DZ69" s="4">
        <v>0.62970000000000004</v>
      </c>
      <c r="EA69" s="4">
        <v>0.68930000000000002</v>
      </c>
      <c r="EB69" s="4">
        <v>0.29880000000000001</v>
      </c>
      <c r="EC69" s="4">
        <v>4.7999999999999996E-3</v>
      </c>
      <c r="ED69" s="4">
        <v>0.88039999999999996</v>
      </c>
      <c r="EE69" s="4">
        <v>0.65620000000000001</v>
      </c>
      <c r="EF69" s="4">
        <v>1</v>
      </c>
      <c r="EG69" s="4">
        <v>6.7182000000000004</v>
      </c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0.63590000000000002</v>
      </c>
      <c r="II69" s="4">
        <f t="shared" si="9"/>
        <v>0.70235999999999998</v>
      </c>
      <c r="IJ69" s="4">
        <f t="shared" si="10"/>
        <v>0.28817999999999999</v>
      </c>
      <c r="IK69" s="4">
        <f t="shared" si="11"/>
        <v>6.6199999999999991E-3</v>
      </c>
      <c r="IL69" s="4">
        <f t="shared" si="12"/>
        <v>0.87263999999999997</v>
      </c>
      <c r="IM69" s="4">
        <f t="shared" si="13"/>
        <v>0.65605999999999998</v>
      </c>
      <c r="IN69" s="4">
        <f t="shared" si="14"/>
        <v>1</v>
      </c>
      <c r="IO69" s="4">
        <f t="shared" si="15"/>
        <v>7.7439200000000001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k=20, r=0.1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k=20, r=0.1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k=20, r=0.1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k=20, r=0.1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r=0.1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>
        <v>0.6401</v>
      </c>
      <c r="DS70" s="5">
        <v>0.71160000000000001</v>
      </c>
      <c r="DT70" s="5">
        <v>0.29780000000000001</v>
      </c>
      <c r="DU70" s="5">
        <v>1.6000000000000001E-3</v>
      </c>
      <c r="DV70" s="5">
        <v>0.89280000000000004</v>
      </c>
      <c r="DW70" s="5">
        <v>0.67320000000000002</v>
      </c>
      <c r="DX70" s="5">
        <v>1</v>
      </c>
      <c r="DY70" s="5">
        <v>13.1806</v>
      </c>
      <c r="DZ70" s="4">
        <v>0.65239999999999998</v>
      </c>
      <c r="EA70" s="4">
        <v>0.73970000000000002</v>
      </c>
      <c r="EB70" s="4">
        <v>0.2777</v>
      </c>
      <c r="EC70" s="4">
        <v>4.7000000000000002E-3</v>
      </c>
      <c r="ED70" s="4">
        <v>0.88529999999999998</v>
      </c>
      <c r="EE70" s="4">
        <v>0.6694</v>
      </c>
      <c r="EF70" s="4">
        <v>1</v>
      </c>
      <c r="EG70" s="4">
        <v>8.1219000000000001</v>
      </c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0.65760000000000007</v>
      </c>
      <c r="II70" s="4">
        <f t="shared" si="9"/>
        <v>0.74983333333333346</v>
      </c>
      <c r="IJ70" s="4">
        <f t="shared" si="10"/>
        <v>0.27205000000000007</v>
      </c>
      <c r="IK70" s="4">
        <f t="shared" si="11"/>
        <v>6.9000000000000008E-3</v>
      </c>
      <c r="IL70" s="4">
        <f t="shared" si="12"/>
        <v>0.87688333333333335</v>
      </c>
      <c r="IM70" s="4">
        <f t="shared" si="13"/>
        <v>0.67119999999999991</v>
      </c>
      <c r="IN70" s="4">
        <f t="shared" si="14"/>
        <v>0.99991666666666668</v>
      </c>
      <c r="IO70" s="4">
        <f t="shared" si="15"/>
        <v>7.8363499999999995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k=20, r=0.1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k=20, r=0.1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k=20, r=0.1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k=20, r=0.1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r=0.1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k=20, r=0.1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>
        <v>0.61129999999999995</v>
      </c>
      <c r="DS71" s="5">
        <v>0.65</v>
      </c>
      <c r="DT71" s="5">
        <v>0.32340000000000002</v>
      </c>
      <c r="DU71" s="5">
        <v>1.6999999999999999E-3</v>
      </c>
      <c r="DV71" s="5">
        <v>0.8861</v>
      </c>
      <c r="DW71" s="5">
        <v>0.61570000000000003</v>
      </c>
      <c r="DX71" s="5">
        <v>1</v>
      </c>
      <c r="DY71" s="5">
        <v>11.1332</v>
      </c>
      <c r="DZ71" s="4">
        <v>0.62450000000000006</v>
      </c>
      <c r="EA71" s="4">
        <v>0.6794</v>
      </c>
      <c r="EB71" s="4">
        <v>0.30059999999999998</v>
      </c>
      <c r="EC71" s="4">
        <v>5.1000000000000004E-3</v>
      </c>
      <c r="ED71" s="4">
        <v>0.87549999999999994</v>
      </c>
      <c r="EE71" s="4">
        <v>0.60960000000000003</v>
      </c>
      <c r="EF71" s="4">
        <v>1</v>
      </c>
      <c r="EG71" s="4">
        <v>6.6148999999999996</v>
      </c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0.64564545454545452</v>
      </c>
      <c r="II71" s="4">
        <f t="shared" si="9"/>
        <v>0.72833636363636378</v>
      </c>
      <c r="IJ71" s="4">
        <f t="shared" si="10"/>
        <v>0.2662363636363636</v>
      </c>
      <c r="IK71" s="4">
        <f t="shared" si="11"/>
        <v>9.6636363636363621E-3</v>
      </c>
      <c r="IL71" s="4">
        <f t="shared" si="12"/>
        <v>0.84516363636363634</v>
      </c>
      <c r="IM71" s="4">
        <f t="shared" si="13"/>
        <v>0.60625000000000007</v>
      </c>
      <c r="IN71" s="4">
        <f t="shared" si="14"/>
        <v>0.99853636363636367</v>
      </c>
      <c r="IO71" s="4">
        <f t="shared" si="15"/>
        <v>6.125163636363637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k=20,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k=20,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r=0.1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>
        <v>0.61140000000000005</v>
      </c>
      <c r="DS72" s="5">
        <v>0.64949999999999997</v>
      </c>
      <c r="DT72" s="5">
        <v>0.31819999999999998</v>
      </c>
      <c r="DU72" s="5">
        <v>1.6000000000000001E-3</v>
      </c>
      <c r="DV72" s="5">
        <v>0.88800000000000001</v>
      </c>
      <c r="DW72" s="5">
        <v>0.66290000000000004</v>
      </c>
      <c r="DX72" s="5">
        <v>1</v>
      </c>
      <c r="DY72" s="5">
        <v>10.1677</v>
      </c>
      <c r="DZ72" s="4">
        <v>0.62419999999999998</v>
      </c>
      <c r="EA72" s="4">
        <v>0.67669999999999997</v>
      </c>
      <c r="EB72" s="4">
        <v>0.30070000000000002</v>
      </c>
      <c r="EC72" s="4">
        <v>4.7999999999999996E-3</v>
      </c>
      <c r="ED72" s="4">
        <v>0.87939999999999996</v>
      </c>
      <c r="EE72" s="4">
        <v>0.6583</v>
      </c>
      <c r="EF72" s="4">
        <v>1</v>
      </c>
      <c r="EG72" s="4">
        <v>6.31</v>
      </c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0.64262727272727271</v>
      </c>
      <c r="II72" s="4">
        <f t="shared" si="9"/>
        <v>0.71963636363636363</v>
      </c>
      <c r="IJ72" s="4">
        <f t="shared" si="10"/>
        <v>0.27275454545454547</v>
      </c>
      <c r="IK72" s="4">
        <f t="shared" si="11"/>
        <v>9.1545454545454569E-3</v>
      </c>
      <c r="IL72" s="4">
        <f t="shared" si="12"/>
        <v>0.85377272727272735</v>
      </c>
      <c r="IM72" s="4">
        <f t="shared" si="13"/>
        <v>0.65816666666666668</v>
      </c>
      <c r="IN72" s="4">
        <f t="shared" si="14"/>
        <v>0.99853636363636367</v>
      </c>
      <c r="IO72" s="4">
        <f t="shared" si="15"/>
        <v>5.8409454545454542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k=20,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k=20,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k=20,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r=0.1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>
        <v>0.62490000000000001</v>
      </c>
      <c r="DS73" s="5">
        <v>0.67979999999999996</v>
      </c>
      <c r="DT73" s="5">
        <v>0.3115</v>
      </c>
      <c r="DU73" s="5">
        <v>1.6000000000000001E-3</v>
      </c>
      <c r="DV73" s="5">
        <v>0.89459999999999995</v>
      </c>
      <c r="DW73" s="5">
        <v>0.66559999999999997</v>
      </c>
      <c r="DX73" s="5">
        <v>1</v>
      </c>
      <c r="DY73" s="5">
        <v>10.0472</v>
      </c>
      <c r="DZ73" s="4">
        <v>0.63500000000000001</v>
      </c>
      <c r="EA73" s="4">
        <v>0.70250000000000001</v>
      </c>
      <c r="EB73" s="4">
        <v>0.29430000000000001</v>
      </c>
      <c r="EC73" s="4">
        <v>4.7999999999999996E-3</v>
      </c>
      <c r="ED73" s="4">
        <v>0.88590000000000002</v>
      </c>
      <c r="EE73" s="4">
        <v>0.66049999999999998</v>
      </c>
      <c r="EF73" s="4">
        <v>1</v>
      </c>
      <c r="EG73" s="4">
        <v>6.2020999999999997</v>
      </c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0.65294444444444444</v>
      </c>
      <c r="II73" s="4">
        <f t="shared" si="9"/>
        <v>0.74464444444444444</v>
      </c>
      <c r="IJ73" s="4">
        <f t="shared" si="10"/>
        <v>0.26434444444444444</v>
      </c>
      <c r="IK73" s="4">
        <f t="shared" si="11"/>
        <v>9.2333333333333347E-3</v>
      </c>
      <c r="IL73" s="4">
        <f t="shared" si="12"/>
        <v>0.85650000000000004</v>
      </c>
      <c r="IM73" s="4">
        <f t="shared" si="13"/>
        <v>0.66087499999999999</v>
      </c>
      <c r="IN73" s="4">
        <f t="shared" si="14"/>
        <v>0.99821111111111116</v>
      </c>
      <c r="IO73" s="4">
        <f t="shared" si="15"/>
        <v>6.0124444444444443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k=20,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k=20, r=0.1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>
        <v>0.61929999999999996</v>
      </c>
      <c r="DS74" s="5">
        <v>0.6663</v>
      </c>
      <c r="DT74" s="5">
        <v>0.2999</v>
      </c>
      <c r="DU74" s="5">
        <v>1.6000000000000001E-3</v>
      </c>
      <c r="DV74" s="5">
        <v>0.88570000000000004</v>
      </c>
      <c r="DW74" s="5">
        <v>0.66610000000000003</v>
      </c>
      <c r="DX74" s="5">
        <v>1</v>
      </c>
      <c r="DY74" s="5">
        <v>10.9992</v>
      </c>
      <c r="DZ74" s="4">
        <v>0.63229999999999997</v>
      </c>
      <c r="EA74" s="4">
        <v>0.69479999999999997</v>
      </c>
      <c r="EB74" s="4">
        <v>0.28199999999999997</v>
      </c>
      <c r="EC74" s="4">
        <v>4.7000000000000002E-3</v>
      </c>
      <c r="ED74" s="4">
        <v>0.87760000000000005</v>
      </c>
      <c r="EE74" s="4">
        <v>0.66320000000000001</v>
      </c>
      <c r="EF74" s="4">
        <v>1</v>
      </c>
      <c r="EG74" s="4">
        <v>6.1898999999999997</v>
      </c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0.64811111111111108</v>
      </c>
      <c r="II74" s="4">
        <f t="shared" si="9"/>
        <v>0.72929999999999984</v>
      </c>
      <c r="IJ74" s="4">
        <f t="shared" si="10"/>
        <v>0.26207777777777774</v>
      </c>
      <c r="IK74" s="4">
        <f t="shared" si="11"/>
        <v>8.9444444444444441E-3</v>
      </c>
      <c r="IL74" s="4">
        <f t="shared" si="12"/>
        <v>0.85377777777777775</v>
      </c>
      <c r="IM74" s="4">
        <f t="shared" si="13"/>
        <v>0.66539999999999999</v>
      </c>
      <c r="IN74" s="4">
        <f t="shared" si="14"/>
        <v>0.99803333333333333</v>
      </c>
      <c r="IO74" s="4">
        <f t="shared" si="15"/>
        <v>6.1451000000000002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k=20,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k=20,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k=20,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>
        <v>0.6099</v>
      </c>
      <c r="DS75" s="5">
        <v>0.64759999999999995</v>
      </c>
      <c r="DT75" s="5">
        <v>0.32429999999999998</v>
      </c>
      <c r="DU75" s="5">
        <v>1.6000000000000001E-3</v>
      </c>
      <c r="DV75" s="5">
        <v>0.88880000000000003</v>
      </c>
      <c r="DW75" s="5">
        <v>0.65629999999999999</v>
      </c>
      <c r="DX75" s="5">
        <v>1</v>
      </c>
      <c r="DY75" s="5">
        <v>11.427</v>
      </c>
      <c r="DZ75" s="4">
        <v>0.62409999999999999</v>
      </c>
      <c r="EA75" s="4">
        <v>0.67820000000000003</v>
      </c>
      <c r="EB75" s="4">
        <v>0.29830000000000001</v>
      </c>
      <c r="EC75" s="4">
        <v>4.8999999999999998E-3</v>
      </c>
      <c r="ED75" s="4">
        <v>0.87949999999999995</v>
      </c>
      <c r="EE75" s="4">
        <v>0.64649999999999996</v>
      </c>
      <c r="EF75" s="4">
        <v>1</v>
      </c>
      <c r="EG75" s="4">
        <v>6.5747</v>
      </c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0.64618181818181819</v>
      </c>
      <c r="II75" s="4">
        <f t="shared" ref="II75:II109" si="17">AVERAGEIFS(B75:IG75,metrics.rec,"MSE")</f>
        <v>0.72970909090909086</v>
      </c>
      <c r="IJ75" s="4">
        <f t="shared" ref="IJ75:IJ109" si="18">AVERAGEIFS(B75:IG75,metrics.rec,"R")</f>
        <v>0.26476363636363637</v>
      </c>
      <c r="IK75" s="4">
        <f t="shared" ref="IK75:IK109" si="19">AVERAGEIFS(B75:IG75,metrics.rec,"Precision")</f>
        <v>9.3454545454545457E-3</v>
      </c>
      <c r="IL75" s="4">
        <f t="shared" ref="IL75:IL109" si="20">AVERAGEIFS(B75:IG75,metrics.rec,"Recall")</f>
        <v>0.85082727272727265</v>
      </c>
      <c r="IM75" s="4">
        <f t="shared" ref="IM75:IM109" si="21">AVERAGEIFS(B75:IG75,metrics.rec,"Coverage")</f>
        <v>0.64148333333333329</v>
      </c>
      <c r="IN75" s="4">
        <f t="shared" ref="IN75:IN109" si="22">AVERAGEIFS(B75:IG75,metrics.rec,"Recatio")</f>
        <v>0.99853636363636367</v>
      </c>
      <c r="IO75" s="4">
        <f t="shared" ref="IO75:IO109" si="23">AVERAGEIFS(B75:IG75,metrics.rec,"Time")</f>
        <v>5.8316454545454546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k=20,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k=20,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k=20,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k=20, r=0.1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>
        <v>0.63229999999999997</v>
      </c>
      <c r="DS76" s="5">
        <v>0.6905</v>
      </c>
      <c r="DT76" s="5">
        <v>0.29530000000000001</v>
      </c>
      <c r="DU76" s="5">
        <v>1.6000000000000001E-3</v>
      </c>
      <c r="DV76" s="5">
        <v>0.88129999999999997</v>
      </c>
      <c r="DW76" s="5">
        <v>0.65610000000000002</v>
      </c>
      <c r="DX76" s="5">
        <v>1</v>
      </c>
      <c r="DY76" s="5">
        <v>11.6678</v>
      </c>
      <c r="DZ76" s="4">
        <v>0.64090000000000003</v>
      </c>
      <c r="EA76" s="4">
        <v>0.71089999999999998</v>
      </c>
      <c r="EB76" s="4">
        <v>0.27900000000000003</v>
      </c>
      <c r="EC76" s="4">
        <v>4.7999999999999996E-3</v>
      </c>
      <c r="ED76" s="4">
        <v>0.87490000000000001</v>
      </c>
      <c r="EE76" s="4">
        <v>0.65380000000000005</v>
      </c>
      <c r="EF76" s="4">
        <v>1</v>
      </c>
      <c r="EG76" s="4">
        <v>7.8903999999999996</v>
      </c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0.65495454545454546</v>
      </c>
      <c r="II76" s="4">
        <f t="shared" si="17"/>
        <v>0.74442727272727283</v>
      </c>
      <c r="IJ76" s="4">
        <f t="shared" si="18"/>
        <v>0.25660000000000005</v>
      </c>
      <c r="IK76" s="4">
        <f t="shared" si="19"/>
        <v>9.1363636363636386E-3</v>
      </c>
      <c r="IL76" s="4">
        <f t="shared" si="20"/>
        <v>0.85041818181818196</v>
      </c>
      <c r="IM76" s="4">
        <f t="shared" si="21"/>
        <v>0.65373333333333328</v>
      </c>
      <c r="IN76" s="4">
        <f t="shared" si="22"/>
        <v>0.99861818181818185</v>
      </c>
      <c r="IO76" s="4">
        <f t="shared" si="23"/>
        <v>6.0490999999999993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k=20,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k=20,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k=20,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k=20, r=0.1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>
        <v>0.64629999999999999</v>
      </c>
      <c r="DS77" s="5">
        <v>0.71689999999999998</v>
      </c>
      <c r="DT77" s="5">
        <v>0.28000000000000003</v>
      </c>
      <c r="DU77" s="5">
        <v>1.6000000000000001E-3</v>
      </c>
      <c r="DV77" s="5">
        <v>0.88290000000000002</v>
      </c>
      <c r="DW77" s="5">
        <v>0.6361</v>
      </c>
      <c r="DX77" s="5">
        <v>1</v>
      </c>
      <c r="DY77" s="5">
        <v>10.1197</v>
      </c>
      <c r="DZ77" s="4">
        <v>0.6643</v>
      </c>
      <c r="EA77" s="4">
        <v>0.75890000000000002</v>
      </c>
      <c r="EB77" s="4">
        <v>0.26690000000000003</v>
      </c>
      <c r="EC77" s="4">
        <v>5.0000000000000001E-3</v>
      </c>
      <c r="ED77" s="4">
        <v>0.87380000000000002</v>
      </c>
      <c r="EE77" s="4">
        <v>0.63190000000000002</v>
      </c>
      <c r="EF77" s="4">
        <v>1</v>
      </c>
      <c r="EG77" s="4">
        <v>7.7628000000000004</v>
      </c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0.68882500000000002</v>
      </c>
      <c r="II77" s="4">
        <f t="shared" si="17"/>
        <v>0.81671249999999995</v>
      </c>
      <c r="IJ77" s="4">
        <f t="shared" si="18"/>
        <v>0.23442500000000002</v>
      </c>
      <c r="IK77" s="4">
        <f t="shared" si="19"/>
        <v>1.3075000000000002E-2</v>
      </c>
      <c r="IL77" s="4">
        <f t="shared" si="20"/>
        <v>0.83080000000000009</v>
      </c>
      <c r="IM77" s="4">
        <f t="shared" si="21"/>
        <v>0.629</v>
      </c>
      <c r="IN77" s="4">
        <f t="shared" si="22"/>
        <v>0.99721250000000006</v>
      </c>
      <c r="IO77" s="4">
        <f t="shared" si="23"/>
        <v>5.95275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k=20,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k=20,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k=20,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r=0.1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>
        <v>0.6139</v>
      </c>
      <c r="DS78" s="5">
        <v>0.65300000000000002</v>
      </c>
      <c r="DT78" s="5">
        <v>0.31169999999999998</v>
      </c>
      <c r="DU78" s="5">
        <v>1.6000000000000001E-3</v>
      </c>
      <c r="DV78" s="5">
        <v>0.8831</v>
      </c>
      <c r="DW78" s="5">
        <v>0.65569999999999995</v>
      </c>
      <c r="DX78" s="5">
        <v>1</v>
      </c>
      <c r="DY78" s="5">
        <v>10.372199999999999</v>
      </c>
      <c r="DZ78" s="4">
        <v>0.62649999999999995</v>
      </c>
      <c r="EA78" s="4">
        <v>0.67989999999999995</v>
      </c>
      <c r="EB78" s="4">
        <v>0.29530000000000001</v>
      </c>
      <c r="EC78" s="4">
        <v>4.7999999999999996E-3</v>
      </c>
      <c r="ED78" s="4">
        <v>0.87419999999999998</v>
      </c>
      <c r="EE78" s="4">
        <v>0.65190000000000003</v>
      </c>
      <c r="EF78" s="4">
        <v>1</v>
      </c>
      <c r="EG78" s="4">
        <v>8.7761999999999993</v>
      </c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0.64663749999999998</v>
      </c>
      <c r="II78" s="4">
        <f t="shared" si="17"/>
        <v>0.72773749999999993</v>
      </c>
      <c r="IJ78" s="4">
        <f t="shared" si="18"/>
        <v>0.26547500000000002</v>
      </c>
      <c r="IK78" s="4">
        <f t="shared" si="19"/>
        <v>9.2624999999999999E-3</v>
      </c>
      <c r="IL78" s="4">
        <f t="shared" si="20"/>
        <v>0.84488750000000001</v>
      </c>
      <c r="IM78" s="4">
        <f t="shared" si="21"/>
        <v>0.6530999999999999</v>
      </c>
      <c r="IN78" s="4">
        <f t="shared" si="22"/>
        <v>0.99798750000000003</v>
      </c>
      <c r="IO78" s="4">
        <f t="shared" si="23"/>
        <v>6.3020875000000007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k=20,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k=20,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k=20,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k=20,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r=0.1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>
        <v>0.61360000000000003</v>
      </c>
      <c r="DS79" s="5">
        <v>0.65429999999999999</v>
      </c>
      <c r="DT79" s="5">
        <v>0.31690000000000002</v>
      </c>
      <c r="DU79" s="5">
        <v>1.6000000000000001E-3</v>
      </c>
      <c r="DV79" s="5">
        <v>0.88800000000000001</v>
      </c>
      <c r="DW79" s="5">
        <v>0.65600000000000003</v>
      </c>
      <c r="DX79" s="5">
        <v>1</v>
      </c>
      <c r="DY79" s="5">
        <v>10.2606</v>
      </c>
      <c r="DZ79" s="4">
        <v>0.62629999999999997</v>
      </c>
      <c r="EA79" s="4">
        <v>0.68169999999999997</v>
      </c>
      <c r="EB79" s="4">
        <v>0.29870000000000002</v>
      </c>
      <c r="EC79" s="4">
        <v>4.8999999999999998E-3</v>
      </c>
      <c r="ED79" s="4">
        <v>0.87970000000000004</v>
      </c>
      <c r="EE79" s="4">
        <v>0.64529999999999998</v>
      </c>
      <c r="EF79" s="4">
        <v>1</v>
      </c>
      <c r="EG79" s="4">
        <v>8.4438999999999993</v>
      </c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0.64255454545454538</v>
      </c>
      <c r="II79" s="4">
        <f t="shared" si="17"/>
        <v>0.71859090909090906</v>
      </c>
      <c r="IJ79" s="4">
        <f t="shared" si="18"/>
        <v>0.27367272727272729</v>
      </c>
      <c r="IK79" s="4">
        <f t="shared" si="19"/>
        <v>1.1936363636363636E-2</v>
      </c>
      <c r="IL79" s="4">
        <f t="shared" si="20"/>
        <v>0.84453636363636353</v>
      </c>
      <c r="IM79" s="4">
        <f t="shared" si="21"/>
        <v>0.63834000000000002</v>
      </c>
      <c r="IN79" s="4">
        <f t="shared" si="22"/>
        <v>0.99781818181818172</v>
      </c>
      <c r="IO79" s="4">
        <f t="shared" si="23"/>
        <v>5.9474000000000009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k=20,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k=20,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k=20,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k=20, r=0.1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>
        <v>0.63329999999999997</v>
      </c>
      <c r="DS80" s="5">
        <v>0.68830000000000002</v>
      </c>
      <c r="DT80" s="5">
        <v>0.28810000000000002</v>
      </c>
      <c r="DU80" s="5">
        <v>1.6999999999999999E-3</v>
      </c>
      <c r="DV80" s="5">
        <v>0.877</v>
      </c>
      <c r="DW80" s="5">
        <v>0.59540000000000004</v>
      </c>
      <c r="DX80" s="5">
        <v>1</v>
      </c>
      <c r="DY80" s="5">
        <v>11.5932</v>
      </c>
      <c r="DZ80" s="4">
        <v>0.64500000000000002</v>
      </c>
      <c r="EA80" s="4">
        <v>0.71560000000000001</v>
      </c>
      <c r="EB80" s="4">
        <v>0.27250000000000002</v>
      </c>
      <c r="EC80" s="4">
        <v>5.3E-3</v>
      </c>
      <c r="ED80" s="4">
        <v>0.86639999999999995</v>
      </c>
      <c r="EE80" s="4">
        <v>0.58599999999999997</v>
      </c>
      <c r="EF80" s="4">
        <v>1</v>
      </c>
      <c r="EG80" s="4">
        <v>7.7237999999999998</v>
      </c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0.66477499999999989</v>
      </c>
      <c r="II80" s="4">
        <f t="shared" si="17"/>
        <v>0.761625</v>
      </c>
      <c r="IJ80" s="4">
        <f t="shared" si="18"/>
        <v>0.240925</v>
      </c>
      <c r="IK80" s="4">
        <f t="shared" si="19"/>
        <v>1.4737499999999999E-2</v>
      </c>
      <c r="IL80" s="4">
        <f t="shared" si="20"/>
        <v>0.81704999999999994</v>
      </c>
      <c r="IM80" s="4">
        <f t="shared" si="21"/>
        <v>0.58256666666666668</v>
      </c>
      <c r="IN80" s="4">
        <f t="shared" si="22"/>
        <v>0.9967625</v>
      </c>
      <c r="IO80" s="4">
        <f t="shared" si="23"/>
        <v>6.2873499999999991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k=20,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r=0.7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k=20,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r=0.1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>
        <v>0.61339999999999995</v>
      </c>
      <c r="DS81" s="14">
        <v>0.65559999999999996</v>
      </c>
      <c r="DT81" s="14">
        <v>0.2959</v>
      </c>
      <c r="DU81" s="14">
        <v>1.6000000000000001E-3</v>
      </c>
      <c r="DV81" s="14">
        <v>0.88160000000000005</v>
      </c>
      <c r="DW81" s="14">
        <v>0.63529999999999998</v>
      </c>
      <c r="DX81" s="14">
        <v>1</v>
      </c>
      <c r="DY81" s="14">
        <v>13.0488</v>
      </c>
      <c r="DZ81" s="4">
        <v>0.62629999999999997</v>
      </c>
      <c r="EA81" s="4">
        <v>0.68440000000000001</v>
      </c>
      <c r="EB81" s="4">
        <v>0.28349999999999997</v>
      </c>
      <c r="EC81" s="4">
        <v>4.8999999999999998E-3</v>
      </c>
      <c r="ED81" s="4">
        <v>0.87219999999999998</v>
      </c>
      <c r="EE81" s="4">
        <v>0.63460000000000005</v>
      </c>
      <c r="EF81" s="4">
        <v>1</v>
      </c>
      <c r="EG81" s="4">
        <v>8.5789000000000009</v>
      </c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0.62709999999999999</v>
      </c>
      <c r="II81" s="4">
        <f t="shared" si="17"/>
        <v>0.68599999999999994</v>
      </c>
      <c r="IJ81" s="4">
        <f t="shared" si="18"/>
        <v>0.27786666666666665</v>
      </c>
      <c r="IK81" s="4">
        <f t="shared" si="19"/>
        <v>5.1999999999999998E-3</v>
      </c>
      <c r="IL81" s="4">
        <f t="shared" si="20"/>
        <v>0.86969999999999992</v>
      </c>
      <c r="IM81" s="4">
        <f t="shared" si="21"/>
        <v>0.63423333333333332</v>
      </c>
      <c r="IN81" s="4">
        <f t="shared" si="22"/>
        <v>1</v>
      </c>
      <c r="IO81" s="4">
        <f t="shared" si="23"/>
        <v>9.4638333333333335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r=0.1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r=0.1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r=0.1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r=0.1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r=0.1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r=0.1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>
        <v>0.626</v>
      </c>
      <c r="EA82" s="4">
        <v>0.68110000000000004</v>
      </c>
      <c r="EB82" s="4">
        <v>0.28660000000000002</v>
      </c>
      <c r="EC82" s="4">
        <v>7.1000000000000004E-3</v>
      </c>
      <c r="ED82" s="4">
        <v>0.85570000000000002</v>
      </c>
      <c r="EE82" s="4">
        <v>0.42930000000000001</v>
      </c>
      <c r="EF82" s="4">
        <v>0.99990000000000001</v>
      </c>
      <c r="EG82" s="4">
        <v>9.4</v>
      </c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0.63229999999999997</v>
      </c>
      <c r="II82" s="4">
        <f t="shared" si="17"/>
        <v>0.69359999999999999</v>
      </c>
      <c r="IJ82" s="4">
        <f t="shared" si="18"/>
        <v>0.27990000000000004</v>
      </c>
      <c r="IK82" s="4">
        <f t="shared" si="19"/>
        <v>1.0200000000000001E-2</v>
      </c>
      <c r="IL82" s="4">
        <f t="shared" si="20"/>
        <v>0.84614999999999996</v>
      </c>
      <c r="IM82" s="4">
        <f t="shared" si="21"/>
        <v>0.42635000000000001</v>
      </c>
      <c r="IN82" s="4">
        <f t="shared" si="22"/>
        <v>0.99985000000000002</v>
      </c>
      <c r="IO82" s="4">
        <f t="shared" si="23"/>
        <v>8.3751999999999995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r=0.3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r=0.3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r=0.3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r=0.3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r=0.3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r=0.3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0.66259999999999997</v>
      </c>
      <c r="EA83" s="4">
        <v>0.76070000000000004</v>
      </c>
      <c r="EB83" s="4">
        <v>0.27139999999999997</v>
      </c>
      <c r="EC83" s="4">
        <v>5.0000000000000001E-3</v>
      </c>
      <c r="ED83" s="4">
        <v>0.87</v>
      </c>
      <c r="EE83" s="4">
        <v>0.62809999999999999</v>
      </c>
      <c r="EF83" s="4">
        <v>0.99829999999999997</v>
      </c>
      <c r="EG83" s="4">
        <v>20.022400000000001</v>
      </c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0.69418571428571441</v>
      </c>
      <c r="II83" s="4">
        <f t="shared" si="17"/>
        <v>0.83330000000000004</v>
      </c>
      <c r="IJ83" s="4">
        <f t="shared" si="18"/>
        <v>0.23219999999999999</v>
      </c>
      <c r="IK83" s="4">
        <f t="shared" si="19"/>
        <v>1.5014285714285716E-2</v>
      </c>
      <c r="IL83" s="4">
        <f t="shared" si="20"/>
        <v>0.82085714285714295</v>
      </c>
      <c r="IM83" s="4">
        <f t="shared" si="21"/>
        <v>0.62169999999999992</v>
      </c>
      <c r="IN83" s="4">
        <f t="shared" si="22"/>
        <v>0.98037142857142867</v>
      </c>
      <c r="IO83" s="4">
        <f t="shared" si="23"/>
        <v>12.611400000000001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r=0.3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0.62970000000000004</v>
      </c>
      <c r="EA84" s="4">
        <v>0.68730000000000002</v>
      </c>
      <c r="EB84" s="4">
        <v>0.307</v>
      </c>
      <c r="EC84" s="4">
        <v>7.6E-3</v>
      </c>
      <c r="ED84" s="4">
        <v>0.85409999999999997</v>
      </c>
      <c r="EE84" s="4">
        <v>0.40050000000000002</v>
      </c>
      <c r="EF84" s="4">
        <v>1</v>
      </c>
      <c r="EG84" s="4">
        <v>8.1034000000000006</v>
      </c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0.66433999999999993</v>
      </c>
      <c r="II84" s="4">
        <f t="shared" si="17"/>
        <v>0.76355000000000006</v>
      </c>
      <c r="IJ84" s="4">
        <f t="shared" si="18"/>
        <v>0.26230000000000003</v>
      </c>
      <c r="IK84" s="4">
        <f t="shared" si="19"/>
        <v>1.9400000000000001E-2</v>
      </c>
      <c r="IL84" s="4">
        <f t="shared" si="20"/>
        <v>0.80364999999999998</v>
      </c>
      <c r="IM84" s="4">
        <f t="shared" si="21"/>
        <v>0.39297500000000002</v>
      </c>
      <c r="IN84" s="4">
        <f t="shared" si="22"/>
        <v>0.99767000000000006</v>
      </c>
      <c r="IO84" s="4">
        <f t="shared" si="23"/>
        <v>5.6566199999999993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r=0.3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0.64749999999999996</v>
      </c>
      <c r="EA85" s="4">
        <v>0.72240000000000004</v>
      </c>
      <c r="EB85" s="4">
        <v>0.28520000000000001</v>
      </c>
      <c r="EC85" s="4">
        <v>7.6E-3</v>
      </c>
      <c r="ED85" s="4">
        <v>0.85040000000000004</v>
      </c>
      <c r="EE85" s="4">
        <v>0.4002</v>
      </c>
      <c r="EF85" s="4">
        <v>1</v>
      </c>
      <c r="EG85" s="4">
        <v>8.0779999999999994</v>
      </c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0.67914285714285705</v>
      </c>
      <c r="II85" s="4">
        <f t="shared" si="17"/>
        <v>0.79505714285714291</v>
      </c>
      <c r="IJ85" s="4">
        <f t="shared" si="18"/>
        <v>0.24397142857142853</v>
      </c>
      <c r="IK85" s="4">
        <f t="shared" si="19"/>
        <v>2.1542857142857145E-2</v>
      </c>
      <c r="IL85" s="4">
        <f t="shared" si="20"/>
        <v>0.79037142857142861</v>
      </c>
      <c r="IM85" s="4">
        <f t="shared" si="21"/>
        <v>0.3957</v>
      </c>
      <c r="IN85" s="4">
        <f t="shared" si="22"/>
        <v>0.99667142857142854</v>
      </c>
      <c r="IO85" s="4">
        <f t="shared" si="23"/>
        <v>5.6336142857142857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k=20, r=0.3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r=0.3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0.63239999999999996</v>
      </c>
      <c r="EA86" s="4">
        <v>0.69010000000000005</v>
      </c>
      <c r="EB86" s="4">
        <v>0.3049</v>
      </c>
      <c r="EC86" s="4">
        <v>7.6E-3</v>
      </c>
      <c r="ED86" s="4">
        <v>0.85050000000000003</v>
      </c>
      <c r="EE86" s="4">
        <v>0.39900000000000002</v>
      </c>
      <c r="EF86" s="4">
        <v>1</v>
      </c>
      <c r="EG86" s="4">
        <v>7.8204000000000002</v>
      </c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0.67068571428571411</v>
      </c>
      <c r="II86" s="4">
        <f t="shared" si="17"/>
        <v>0.77900000000000003</v>
      </c>
      <c r="IJ86" s="4">
        <f t="shared" si="18"/>
        <v>0.25654285714285713</v>
      </c>
      <c r="IK86" s="4">
        <f t="shared" si="19"/>
        <v>2.1100000000000001E-2</v>
      </c>
      <c r="IL86" s="4">
        <f t="shared" si="20"/>
        <v>0.7900571428571429</v>
      </c>
      <c r="IM86" s="4">
        <f t="shared" si="21"/>
        <v>0.39470000000000005</v>
      </c>
      <c r="IN86" s="4">
        <f t="shared" si="22"/>
        <v>0.99688571428571426</v>
      </c>
      <c r="IO86" s="4">
        <f t="shared" si="23"/>
        <v>5.6336285714285719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k=20, r=0.3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r=0.3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0.625</v>
      </c>
      <c r="EA87" s="4">
        <v>0.67879999999999996</v>
      </c>
      <c r="EB87" s="4">
        <v>0.29970000000000002</v>
      </c>
      <c r="EC87" s="4">
        <v>4.8999999999999998E-3</v>
      </c>
      <c r="ED87" s="4">
        <v>0.88</v>
      </c>
      <c r="EE87" s="4">
        <v>0.64590000000000003</v>
      </c>
      <c r="EF87" s="4">
        <v>1</v>
      </c>
      <c r="EG87" s="4">
        <v>8.0001999999999995</v>
      </c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0.64487777777777777</v>
      </c>
      <c r="II87" s="4">
        <f t="shared" si="17"/>
        <v>0.72384444444444429</v>
      </c>
      <c r="IJ87" s="4">
        <f t="shared" si="18"/>
        <v>0.26881111111111111</v>
      </c>
      <c r="IK87" s="4">
        <f t="shared" si="19"/>
        <v>1.3355555555555556E-2</v>
      </c>
      <c r="IL87" s="4">
        <f t="shared" si="20"/>
        <v>0.83796666666666675</v>
      </c>
      <c r="IM87" s="4">
        <f t="shared" si="21"/>
        <v>0.63460000000000005</v>
      </c>
      <c r="IN87" s="4">
        <f t="shared" si="22"/>
        <v>0.99741111111111125</v>
      </c>
      <c r="IO87" s="4">
        <f t="shared" si="23"/>
        <v>5.5718888888888891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r=0.3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0.63</v>
      </c>
      <c r="EA88" s="4">
        <v>0.6865</v>
      </c>
      <c r="EB88" s="4">
        <v>0.3024</v>
      </c>
      <c r="EC88" s="4">
        <v>4.8999999999999998E-3</v>
      </c>
      <c r="ED88" s="4">
        <v>0.87529999999999997</v>
      </c>
      <c r="EE88" s="4">
        <v>0.64359999999999995</v>
      </c>
      <c r="EF88" s="4">
        <v>1</v>
      </c>
      <c r="EG88" s="4">
        <v>7.4336000000000002</v>
      </c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0.6503714285714286</v>
      </c>
      <c r="II88" s="4">
        <f t="shared" si="17"/>
        <v>0.73475714285714289</v>
      </c>
      <c r="IJ88" s="4">
        <f t="shared" si="18"/>
        <v>0.26507142857142851</v>
      </c>
      <c r="IK88" s="4">
        <f t="shared" si="19"/>
        <v>1.4485714285714286E-2</v>
      </c>
      <c r="IL88" s="4">
        <f t="shared" si="20"/>
        <v>0.82617142857142867</v>
      </c>
      <c r="IM88" s="4">
        <f t="shared" si="21"/>
        <v>0.63684999999999992</v>
      </c>
      <c r="IN88" s="4">
        <f t="shared" si="22"/>
        <v>0.99657142857142855</v>
      </c>
      <c r="IO88" s="4">
        <f t="shared" si="23"/>
        <v>5.3735428571428567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k=20, r=0.3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r=0.3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>
        <v>0.63380000000000003</v>
      </c>
      <c r="CU89" s="4">
        <v>0.6986</v>
      </c>
      <c r="CV89" s="4">
        <v>0.28689999999999999</v>
      </c>
      <c r="CW89" s="4">
        <v>9.2999999999999992E-3</v>
      </c>
      <c r="CX89" s="4">
        <v>0.86350000000000005</v>
      </c>
      <c r="CY89" s="4">
        <v>0.62980000000000003</v>
      </c>
      <c r="CZ89" s="4">
        <v>1</v>
      </c>
      <c r="DA89" s="4">
        <v>5.1132999999999997</v>
      </c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0.61990000000000001</v>
      </c>
      <c r="EA89" s="4">
        <v>0.66910000000000003</v>
      </c>
      <c r="EB89" s="4">
        <v>0.30980000000000002</v>
      </c>
      <c r="EC89" s="4">
        <v>4.8999999999999998E-3</v>
      </c>
      <c r="ED89" s="4">
        <v>0.88070000000000004</v>
      </c>
      <c r="EE89" s="4">
        <v>0.64539999999999997</v>
      </c>
      <c r="EF89" s="4">
        <v>1</v>
      </c>
      <c r="EG89" s="4">
        <v>8.1559000000000008</v>
      </c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0.64165555555555553</v>
      </c>
      <c r="II89" s="4">
        <f t="shared" si="17"/>
        <v>0.71872222222222226</v>
      </c>
      <c r="IJ89" s="4">
        <f t="shared" si="18"/>
        <v>0.27187777777777777</v>
      </c>
      <c r="IK89" s="4">
        <f t="shared" si="19"/>
        <v>1.3344444444444445E-2</v>
      </c>
      <c r="IL89" s="4">
        <f t="shared" si="20"/>
        <v>0.83782222222222225</v>
      </c>
      <c r="IM89" s="4">
        <f t="shared" si="21"/>
        <v>0.6342000000000001</v>
      </c>
      <c r="IN89" s="4">
        <f t="shared" si="22"/>
        <v>0.99733333333333318</v>
      </c>
      <c r="IO89" s="4">
        <f t="shared" si="23"/>
        <v>6.1733666666666673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k=20, r=0.3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k=20, r=0.3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>
        <v>0.63390000000000002</v>
      </c>
      <c r="CU90" s="4">
        <v>0.69820000000000004</v>
      </c>
      <c r="CV90" s="4">
        <v>0.28820000000000001</v>
      </c>
      <c r="CW90" s="4">
        <v>9.2999999999999992E-3</v>
      </c>
      <c r="CX90" s="4">
        <v>0.86140000000000005</v>
      </c>
      <c r="CY90" s="4">
        <v>0.629</v>
      </c>
      <c r="CZ90" s="4">
        <v>1</v>
      </c>
      <c r="DA90" s="4">
        <v>5.2384000000000004</v>
      </c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0.63385000000000002</v>
      </c>
      <c r="II90" s="4">
        <f t="shared" ref="II90" si="25">AVERAGEIFS(B90:IG90,metrics.rec,"MSE")</f>
        <v>0.69825000000000004</v>
      </c>
      <c r="IJ90" s="4">
        <f t="shared" ref="IJ90" si="26">AVERAGEIFS(B90:IG90,metrics.rec,"R")</f>
        <v>0.28639999999999999</v>
      </c>
      <c r="IK90" s="4">
        <f t="shared" ref="IK90" si="27">AVERAGEIFS(B90:IG90,metrics.rec,"Precision")</f>
        <v>9.2499999999999995E-3</v>
      </c>
      <c r="IL90" s="4">
        <f t="shared" ref="IL90" si="28">AVERAGEIFS(B90:IG90,metrics.rec,"Recall")</f>
        <v>0.86230000000000007</v>
      </c>
      <c r="IM90" s="4">
        <f t="shared" ref="IM90" si="29">AVERAGEIFS(B90:IG90,metrics.rec,"Coverage")</f>
        <v>0.62949999999999995</v>
      </c>
      <c r="IN90" s="4">
        <f t="shared" ref="IN90" si="30">AVERAGEIFS(B90:IG90,metrics.rec,"Recatio")</f>
        <v>1</v>
      </c>
      <c r="IO90" s="4">
        <f t="shared" ref="IO90" si="31">AVERAGEIFS(B90:IG90,metrics.rec,"Time")</f>
        <v>5.9698000000000002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k=15,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k=15,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k=15,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k=15,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>
        <v>0.63490000000000002</v>
      </c>
      <c r="CU91" s="4">
        <v>0.70040000000000002</v>
      </c>
      <c r="CV91" s="4">
        <v>0.2858</v>
      </c>
      <c r="CW91" s="4">
        <v>9.2999999999999992E-3</v>
      </c>
      <c r="CX91" s="4">
        <v>0.86050000000000004</v>
      </c>
      <c r="CY91" s="4">
        <v>0.62809999999999999</v>
      </c>
      <c r="CZ91" s="4">
        <v>1</v>
      </c>
      <c r="DA91" s="4">
        <v>5.2550999999999997</v>
      </c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0.63500000000000001</v>
      </c>
      <c r="II91" s="4">
        <f t="shared" ref="II91" si="33">AVERAGEIFS(B91:IG91,metrics.rec,"MSE")</f>
        <v>0.70065</v>
      </c>
      <c r="IJ91" s="4">
        <f t="shared" ref="IJ91" si="34">AVERAGEIFS(B91:IG91,metrics.rec,"R")</f>
        <v>0.28405000000000002</v>
      </c>
      <c r="IK91" s="4">
        <f t="shared" ref="IK91" si="35">AVERAGEIFS(B91:IG91,metrics.rec,"Precision")</f>
        <v>9.2499999999999995E-3</v>
      </c>
      <c r="IL91" s="4">
        <f t="shared" ref="IL91" si="36">AVERAGEIFS(B91:IG91,metrics.rec,"Recall")</f>
        <v>0.86155000000000004</v>
      </c>
      <c r="IM91" s="4">
        <f t="shared" ref="IM91" si="37">AVERAGEIFS(B91:IG91,metrics.rec,"Coverage")</f>
        <v>0.62870000000000004</v>
      </c>
      <c r="IN91" s="4">
        <f t="shared" ref="IN91" si="38">AVERAGEIFS(B91:IG91,metrics.rec,"Recatio")</f>
        <v>1</v>
      </c>
      <c r="IO91" s="4">
        <f t="shared" ref="IO91" si="39">AVERAGEIFS(B91:IG91,metrics.rec,"Time")</f>
        <v>6.3848500000000001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k=15,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k=15,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k=15,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k=15,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k=15,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>
        <v>0.63519999999999999</v>
      </c>
      <c r="CU92" s="4">
        <v>0.69989999999999997</v>
      </c>
      <c r="CV92" s="4">
        <v>0.28570000000000001</v>
      </c>
      <c r="CW92" s="4">
        <v>9.2999999999999992E-3</v>
      </c>
      <c r="CX92" s="4">
        <v>0.8599</v>
      </c>
      <c r="CY92" s="4">
        <v>0.62690000000000001</v>
      </c>
      <c r="CZ92" s="4">
        <v>1</v>
      </c>
      <c r="DA92" s="4">
        <v>4.8319000000000001</v>
      </c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0.62260000000000004</v>
      </c>
      <c r="EA92" s="4">
        <v>0.6724</v>
      </c>
      <c r="EB92" s="4">
        <v>0.31140000000000001</v>
      </c>
      <c r="EC92" s="4">
        <v>4.8999999999999998E-3</v>
      </c>
      <c r="ED92" s="4">
        <v>0.877</v>
      </c>
      <c r="EE92" s="4">
        <v>0.64229999999999998</v>
      </c>
      <c r="EF92" s="4">
        <v>1</v>
      </c>
      <c r="EG92" s="4">
        <v>7.5378999999999996</v>
      </c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0.64241999999999999</v>
      </c>
      <c r="II92" s="4">
        <f t="shared" si="17"/>
        <v>0.71812999999999994</v>
      </c>
      <c r="IJ92" s="4">
        <f t="shared" si="18"/>
        <v>0.27428000000000002</v>
      </c>
      <c r="IK92" s="4">
        <f t="shared" si="19"/>
        <v>1.295E-2</v>
      </c>
      <c r="IL92" s="4">
        <f t="shared" si="20"/>
        <v>0.83711000000000002</v>
      </c>
      <c r="IM92" s="4">
        <f t="shared" si="21"/>
        <v>0.63124999999999998</v>
      </c>
      <c r="IN92" s="4">
        <f t="shared" si="22"/>
        <v>0.99759999999999993</v>
      </c>
      <c r="IO92" s="4">
        <f t="shared" si="23"/>
        <v>5.38436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k=20, r=0.3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k=20, r=0.3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0.65239999999999998</v>
      </c>
      <c r="EA93" s="4">
        <v>0.73329999999999995</v>
      </c>
      <c r="EB93" s="4">
        <v>0.26769999999999999</v>
      </c>
      <c r="EC93" s="4">
        <v>4.7999999999999996E-3</v>
      </c>
      <c r="ED93" s="4">
        <v>0.85940000000000005</v>
      </c>
      <c r="EE93" s="4">
        <v>0.64329999999999998</v>
      </c>
      <c r="EF93" s="4">
        <v>1</v>
      </c>
      <c r="EG93" s="4">
        <v>10.2479</v>
      </c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0.66725714285714288</v>
      </c>
      <c r="II93" s="4">
        <f t="shared" si="17"/>
        <v>0.77032857142857147</v>
      </c>
      <c r="IJ93" s="4">
        <f t="shared" si="18"/>
        <v>0.24147142857142856</v>
      </c>
      <c r="IK93" s="4">
        <f t="shared" si="19"/>
        <v>1.0371428571428571E-2</v>
      </c>
      <c r="IL93" s="4">
        <f t="shared" si="20"/>
        <v>0.82880000000000009</v>
      </c>
      <c r="IM93" s="4">
        <f t="shared" si="21"/>
        <v>0.64369999999999994</v>
      </c>
      <c r="IN93" s="4">
        <f t="shared" si="22"/>
        <v>0.99770000000000003</v>
      </c>
      <c r="IO93" s="4">
        <f t="shared" si="23"/>
        <v>6.5670142857142864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0.6996</v>
      </c>
      <c r="EA94" s="4">
        <v>0.85060000000000002</v>
      </c>
      <c r="EB94" s="4">
        <v>0.2097</v>
      </c>
      <c r="EC94" s="4">
        <v>4.8999999999999998E-3</v>
      </c>
      <c r="ED94" s="4">
        <v>0.84730000000000005</v>
      </c>
      <c r="EE94" s="4">
        <v>0.62060000000000004</v>
      </c>
      <c r="EF94" s="4">
        <v>1</v>
      </c>
      <c r="EG94" s="4">
        <v>8.9210999999999991</v>
      </c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0.72979999999999989</v>
      </c>
      <c r="II94" s="4">
        <f t="shared" si="17"/>
        <v>0.92600000000000005</v>
      </c>
      <c r="IJ94" s="4">
        <f t="shared" si="18"/>
        <v>0.17922857142857143</v>
      </c>
      <c r="IK94" s="4">
        <f t="shared" si="19"/>
        <v>1.4442857142857143E-2</v>
      </c>
      <c r="IL94" s="4">
        <f t="shared" si="20"/>
        <v>0.79918571428571428</v>
      </c>
      <c r="IM94" s="4">
        <f t="shared" si="21"/>
        <v>0.61414999999999997</v>
      </c>
      <c r="IN94" s="4">
        <f t="shared" si="22"/>
        <v>0.99675714285714279</v>
      </c>
      <c r="IO94" s="4">
        <f t="shared" si="23"/>
        <v>5.7892000000000001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k=20, r=0.3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r=0.3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0.62619999999999998</v>
      </c>
      <c r="EA95" s="4">
        <v>0.68130000000000002</v>
      </c>
      <c r="EB95" s="4">
        <v>0.29899999999999999</v>
      </c>
      <c r="EC95" s="4">
        <v>4.8999999999999998E-3</v>
      </c>
      <c r="ED95" s="4">
        <v>0.87970000000000004</v>
      </c>
      <c r="EE95" s="4">
        <v>0.64529999999999998</v>
      </c>
      <c r="EF95" s="4">
        <v>1</v>
      </c>
      <c r="EG95" s="4">
        <v>8.4085000000000001</v>
      </c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0.64775714285714281</v>
      </c>
      <c r="II95" s="4">
        <f t="shared" si="17"/>
        <v>0.73111428571428572</v>
      </c>
      <c r="IJ95" s="4">
        <f t="shared" si="18"/>
        <v>0.2647714285714286</v>
      </c>
      <c r="IK95" s="4">
        <f t="shared" si="19"/>
        <v>1.4557142857142857E-2</v>
      </c>
      <c r="IL95" s="4">
        <f t="shared" si="20"/>
        <v>0.83012857142857133</v>
      </c>
      <c r="IM95" s="4">
        <f t="shared" si="21"/>
        <v>0.63785000000000003</v>
      </c>
      <c r="IN95" s="4">
        <f t="shared" si="22"/>
        <v>0.99657142857142855</v>
      </c>
      <c r="IO95" s="4">
        <f t="shared" si="23"/>
        <v>5.7186571428571424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r=0.3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>
        <v>0.63780000000000003</v>
      </c>
      <c r="CU96" s="4">
        <v>0.70540000000000003</v>
      </c>
      <c r="CV96" s="4">
        <v>0.28170000000000001</v>
      </c>
      <c r="CW96" s="4">
        <v>8.8999999999999999E-3</v>
      </c>
      <c r="CX96" s="4">
        <v>0.86480000000000001</v>
      </c>
      <c r="CY96" s="4">
        <v>0.65759999999999996</v>
      </c>
      <c r="CZ96" s="4">
        <v>1</v>
      </c>
      <c r="DA96" s="4">
        <v>4.9417</v>
      </c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0.6483444444444445</v>
      </c>
      <c r="II96" s="4">
        <f t="shared" si="17"/>
        <v>0.73286666666666667</v>
      </c>
      <c r="IJ96" s="4">
        <f t="shared" si="18"/>
        <v>0.26400000000000001</v>
      </c>
      <c r="IK96" s="4">
        <f t="shared" si="19"/>
        <v>1.0488888888888891E-2</v>
      </c>
      <c r="IL96" s="4">
        <f t="shared" si="20"/>
        <v>0.84864444444444442</v>
      </c>
      <c r="IM96" s="4">
        <f t="shared" si="21"/>
        <v>0.65826666666666667</v>
      </c>
      <c r="IN96" s="4">
        <f t="shared" si="22"/>
        <v>0.99821111111111116</v>
      </c>
      <c r="IO96" s="4">
        <f t="shared" si="23"/>
        <v>5.2994111111111115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>
        <v>0.63529999999999998</v>
      </c>
      <c r="CU97" s="4">
        <v>0.7016</v>
      </c>
      <c r="CV97" s="4">
        <v>0.2838</v>
      </c>
      <c r="CW97" s="4">
        <v>8.8999999999999999E-3</v>
      </c>
      <c r="CX97" s="4">
        <v>0.86539999999999995</v>
      </c>
      <c r="CY97" s="4">
        <v>0.65759999999999996</v>
      </c>
      <c r="CZ97" s="4">
        <v>1</v>
      </c>
      <c r="DA97" s="4">
        <v>5.0259</v>
      </c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0.64653333333333329</v>
      </c>
      <c r="II97" s="4">
        <f t="shared" si="17"/>
        <v>0.73085555555555559</v>
      </c>
      <c r="IJ97" s="4">
        <f t="shared" si="18"/>
        <v>0.26574444444444445</v>
      </c>
      <c r="IK97" s="4">
        <f t="shared" si="19"/>
        <v>1.047777777777778E-2</v>
      </c>
      <c r="IL97" s="4">
        <f t="shared" si="20"/>
        <v>0.84888888888888892</v>
      </c>
      <c r="IM97" s="4">
        <f t="shared" si="21"/>
        <v>0.6581999999999999</v>
      </c>
      <c r="IN97" s="4">
        <f t="shared" si="22"/>
        <v>0.99821111111111116</v>
      </c>
      <c r="IO97" s="4">
        <f t="shared" si="23"/>
        <v>5.3862333333333332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>
        <v>0.64539999999999997</v>
      </c>
      <c r="CU98" s="4">
        <v>0.71889999999999998</v>
      </c>
      <c r="CV98" s="4">
        <v>0.27189999999999998</v>
      </c>
      <c r="CW98" s="4">
        <v>8.8999999999999999E-3</v>
      </c>
      <c r="CX98" s="4">
        <v>0.85870000000000002</v>
      </c>
      <c r="CY98" s="4">
        <v>0.65259999999999996</v>
      </c>
      <c r="CZ98" s="4">
        <v>1</v>
      </c>
      <c r="DA98" s="4">
        <v>4.9581999999999997</v>
      </c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0.65854999999999997</v>
      </c>
      <c r="II98" s="4">
        <f t="shared" si="17"/>
        <v>0.75251250000000003</v>
      </c>
      <c r="IJ98" s="4">
        <f t="shared" si="18"/>
        <v>0.25248749999999998</v>
      </c>
      <c r="IK98" s="4">
        <f t="shared" si="19"/>
        <v>1.0562500000000001E-2</v>
      </c>
      <c r="IL98" s="4">
        <f t="shared" si="20"/>
        <v>0.84098749999999989</v>
      </c>
      <c r="IM98" s="4">
        <f t="shared" si="21"/>
        <v>0.65359999999999996</v>
      </c>
      <c r="IN98" s="4">
        <f t="shared" si="22"/>
        <v>0.99798750000000003</v>
      </c>
      <c r="IO98" s="4">
        <f t="shared" si="23"/>
        <v>5.2620874999999998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>
        <v>0.63770000000000004</v>
      </c>
      <c r="CU99" s="4">
        <v>0.70509999999999995</v>
      </c>
      <c r="CV99" s="4">
        <v>0.28129999999999999</v>
      </c>
      <c r="CW99" s="4">
        <v>8.8999999999999999E-3</v>
      </c>
      <c r="CX99" s="4">
        <v>0.86150000000000004</v>
      </c>
      <c r="CY99" s="4">
        <v>0.65369999999999995</v>
      </c>
      <c r="CZ99" s="4">
        <v>1</v>
      </c>
      <c r="DA99" s="4">
        <v>5.6330999999999998</v>
      </c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0.65054999999999996</v>
      </c>
      <c r="II99" s="4">
        <f t="shared" si="17"/>
        <v>0.73804999999999998</v>
      </c>
      <c r="IJ99" s="4">
        <f t="shared" si="18"/>
        <v>0.2613125</v>
      </c>
      <c r="IK99" s="4">
        <f t="shared" si="19"/>
        <v>1.0675000000000002E-2</v>
      </c>
      <c r="IL99" s="4">
        <f t="shared" si="20"/>
        <v>0.84315000000000007</v>
      </c>
      <c r="IM99" s="4">
        <f t="shared" si="21"/>
        <v>0.65436666666666665</v>
      </c>
      <c r="IN99" s="4">
        <f t="shared" si="22"/>
        <v>0.99798750000000003</v>
      </c>
      <c r="IO99" s="4">
        <f t="shared" si="23"/>
        <v>5.5194124999999996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>
        <v>0.63629999999999998</v>
      </c>
      <c r="BG100" s="14">
        <v>0.70120000000000005</v>
      </c>
      <c r="BH100" s="14">
        <v>0.27879999999999999</v>
      </c>
      <c r="BI100" s="14">
        <v>8.8999999999999999E-3</v>
      </c>
      <c r="BJ100" s="14">
        <v>0.8589</v>
      </c>
      <c r="BK100" s="14">
        <v>0.64859999999999995</v>
      </c>
      <c r="BL100" s="14">
        <v>1</v>
      </c>
      <c r="BM100" s="14">
        <v>4.3630000000000004</v>
      </c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>
        <v>0.63629999999999998</v>
      </c>
      <c r="CU100" s="4">
        <v>0.70079999999999998</v>
      </c>
      <c r="CV100" s="4">
        <v>0.27850000000000003</v>
      </c>
      <c r="CW100" s="4">
        <v>8.8999999999999999E-3</v>
      </c>
      <c r="CX100" s="4">
        <v>0.85729999999999995</v>
      </c>
      <c r="CY100" s="4">
        <v>0.64759999999999995</v>
      </c>
      <c r="CZ100" s="4">
        <v>1</v>
      </c>
      <c r="DA100" s="4">
        <v>5.3662000000000001</v>
      </c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0.64995000000000003</v>
      </c>
      <c r="II100" s="4">
        <f t="shared" si="17"/>
        <v>0.73593749999999991</v>
      </c>
      <c r="IJ100" s="4">
        <f t="shared" si="18"/>
        <v>0.25979999999999998</v>
      </c>
      <c r="IK100" s="4">
        <f t="shared" si="19"/>
        <v>1.0650000000000001E-2</v>
      </c>
      <c r="IL100" s="4">
        <f t="shared" si="20"/>
        <v>0.83833750000000007</v>
      </c>
      <c r="IM100" s="4">
        <f t="shared" si="21"/>
        <v>0.64833333333333332</v>
      </c>
      <c r="IN100" s="4">
        <f t="shared" si="22"/>
        <v>0.99798750000000003</v>
      </c>
      <c r="IO100" s="4">
        <f t="shared" si="23"/>
        <v>5.0580625000000001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>
        <v>0.63790000000000002</v>
      </c>
      <c r="BG101" s="14">
        <v>0.7127</v>
      </c>
      <c r="BH101" s="14">
        <v>0.26790000000000003</v>
      </c>
      <c r="BI101" s="14">
        <v>8.8999999999999999E-3</v>
      </c>
      <c r="BJ101" s="14">
        <v>0.85499999999999998</v>
      </c>
      <c r="BK101" s="14">
        <v>0.64700000000000002</v>
      </c>
      <c r="BL101" s="14">
        <v>1</v>
      </c>
      <c r="BM101" s="14">
        <v>4.9763999999999999</v>
      </c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>
        <v>0.63649999999999995</v>
      </c>
      <c r="CU101" s="4">
        <v>0.70850000000000002</v>
      </c>
      <c r="CV101" s="4">
        <v>0.26939999999999997</v>
      </c>
      <c r="CW101" s="4">
        <v>8.8999999999999999E-3</v>
      </c>
      <c r="CX101" s="4">
        <v>0.85389999999999999</v>
      </c>
      <c r="CY101" s="4">
        <v>0.64670000000000005</v>
      </c>
      <c r="CZ101" s="4">
        <v>1</v>
      </c>
      <c r="DA101" s="4">
        <v>5.6820000000000004</v>
      </c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0.65157500000000013</v>
      </c>
      <c r="II101" s="4">
        <f t="shared" si="17"/>
        <v>0.74706249999999996</v>
      </c>
      <c r="IJ101" s="4">
        <f t="shared" si="18"/>
        <v>0.25392500000000001</v>
      </c>
      <c r="IK101" s="4">
        <f t="shared" si="19"/>
        <v>1.0612500000000002E-2</v>
      </c>
      <c r="IL101" s="4">
        <f t="shared" si="20"/>
        <v>0.83492500000000003</v>
      </c>
      <c r="IM101" s="4">
        <f t="shared" si="21"/>
        <v>0.64700000000000002</v>
      </c>
      <c r="IN101" s="4">
        <f t="shared" si="22"/>
        <v>0.99798750000000003</v>
      </c>
      <c r="IO101" s="4">
        <f t="shared" si="23"/>
        <v>5.2345500000000005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>
        <v>0.63759999999999994</v>
      </c>
      <c r="BG102" s="14">
        <v>0.70720000000000005</v>
      </c>
      <c r="BH102" s="14">
        <v>0.27929999999999999</v>
      </c>
      <c r="BI102" s="14">
        <v>8.8999999999999999E-3</v>
      </c>
      <c r="BJ102" s="14">
        <v>0.86580000000000001</v>
      </c>
      <c r="BK102" s="14">
        <v>0.65690000000000004</v>
      </c>
      <c r="BL102" s="14">
        <v>1</v>
      </c>
      <c r="BM102" s="14">
        <v>5.2240000000000002</v>
      </c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>
        <v>0.63739999999999997</v>
      </c>
      <c r="CU102" s="4">
        <v>0.70640000000000003</v>
      </c>
      <c r="CV102" s="4">
        <v>0.2823</v>
      </c>
      <c r="CW102" s="4">
        <v>8.8999999999999999E-3</v>
      </c>
      <c r="CX102" s="4">
        <v>0.86380000000000001</v>
      </c>
      <c r="CY102" s="4">
        <v>0.65610000000000002</v>
      </c>
      <c r="CZ102" s="4">
        <v>1</v>
      </c>
      <c r="DA102" s="4">
        <v>5.2241</v>
      </c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0.65016249999999998</v>
      </c>
      <c r="II102" s="4">
        <f t="shared" si="17"/>
        <v>0.73919999999999997</v>
      </c>
      <c r="IJ102" s="4">
        <f t="shared" si="18"/>
        <v>0.26173750000000007</v>
      </c>
      <c r="IK102" s="4">
        <f t="shared" si="19"/>
        <v>1.0687500000000003E-2</v>
      </c>
      <c r="IL102" s="4">
        <f t="shared" si="20"/>
        <v>0.84562500000000007</v>
      </c>
      <c r="IM102" s="4">
        <f t="shared" si="21"/>
        <v>0.65666666666666673</v>
      </c>
      <c r="IN102" s="4">
        <f t="shared" si="22"/>
        <v>0.99798750000000003</v>
      </c>
      <c r="IO102" s="4">
        <f t="shared" si="23"/>
        <v>5.0378375000000002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>
        <v>0.63519999999999999</v>
      </c>
      <c r="BG103" s="14">
        <v>0.70379999999999998</v>
      </c>
      <c r="BH103" s="14">
        <v>0.2757</v>
      </c>
      <c r="BI103" s="14">
        <v>9.2999999999999992E-3</v>
      </c>
      <c r="BJ103" s="14">
        <v>0.85950000000000004</v>
      </c>
      <c r="BK103" s="14">
        <v>0.62439999999999996</v>
      </c>
      <c r="BL103" s="14">
        <v>1</v>
      </c>
      <c r="BM103" s="14">
        <v>5.0430000000000001</v>
      </c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>
        <v>0.63480000000000003</v>
      </c>
      <c r="CU103" s="4">
        <v>0.70209999999999995</v>
      </c>
      <c r="CV103" s="4">
        <v>0.27939999999999998</v>
      </c>
      <c r="CW103" s="4">
        <v>9.2999999999999992E-3</v>
      </c>
      <c r="CX103" s="4">
        <v>0.85780000000000001</v>
      </c>
      <c r="CY103" s="4">
        <v>0.62360000000000004</v>
      </c>
      <c r="CZ103" s="4">
        <v>1</v>
      </c>
      <c r="DA103" s="4">
        <v>5.0115999999999996</v>
      </c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>
        <f t="shared" ref="IH103" si="40">AVERAGEIFS(B103:IG103,metrics.rec,"MAE")</f>
        <v>0.63500000000000001</v>
      </c>
      <c r="II103" s="4">
        <f t="shared" ref="II103" si="41">AVERAGEIFS(B103:IG103,metrics.rec,"MSE")</f>
        <v>0.70294999999999996</v>
      </c>
      <c r="IJ103" s="4">
        <f t="shared" ref="IJ103" si="42">AVERAGEIFS(B103:IG103,metrics.rec,"R")</f>
        <v>0.27754999999999996</v>
      </c>
      <c r="IK103" s="4">
        <f t="shared" ref="IK103" si="43">AVERAGEIFS(B103:IG103,metrics.rec,"Precision")</f>
        <v>9.2999999999999992E-3</v>
      </c>
      <c r="IL103" s="4">
        <f t="shared" ref="IL103" si="44">AVERAGEIFS(B103:IG103,metrics.rec,"Recall")</f>
        <v>0.85865000000000002</v>
      </c>
      <c r="IM103" s="4">
        <f t="shared" ref="IM103" si="45">AVERAGEIFS(B103:IG103,metrics.rec,"Coverage")</f>
        <v>0.624</v>
      </c>
      <c r="IN103" s="4">
        <f t="shared" ref="IN103" si="46">AVERAGEIFS(B103:IG103,metrics.rec,"Recatio")</f>
        <v>1</v>
      </c>
      <c r="IO103" s="4">
        <f t="shared" ref="IO103" si="47">AVERAGEIFS(B103:IG103,metrics.rec,"Time")</f>
        <v>5.0273000000000003</v>
      </c>
      <c r="IP103" s="1" t="str" cm="1">
        <f t="array" aca="1" ref="IP103" ca="1">CONCATENATE(INDIRECT(ADDRESS(1,MATCH(_xlfn.MINIFS(B103:IG103,metrics.rec,"MAE"),B103:IG103,0)+1)), ", ", INDIRECT(ADDRESS(2,MATCH(_xlfn.MINIFS(B103:IG103,metrics.rec,"MAE"),B103:IG103,0)+1)))</f>
        <v>k=15, r=0.5</v>
      </c>
      <c r="IQ103" s="1" t="str" cm="1">
        <f t="array" aca="1" ref="IQ103" ca="1">CONCATENATE(INDIRECT(ADDRESS(1,MATCH(_xlfn.MINIFS(B103:IG103,metrics.rec,"MSE"),B103:IG103,0)+1)), ", ", INDIRECT(ADDRESS(2,MATCH(_xlfn.MINIFS(B103:IG103,metrics.rec,"MSE"),B103:IG103,0)+1)))</f>
        <v>k=15, r=0.5</v>
      </c>
      <c r="IR103" s="1" t="str" cm="1">
        <f t="array" aca="1" ref="IR103" ca="1">CONCATENATE(INDIRECT(ADDRESS(1,MATCH(_xlfn.MAXIFS(B103:IG103,metrics.rec,"R"),B103:IG103,0)+1)), ", ", INDIRECT(ADDRESS(2,MATCH(_xlfn.MAXIFS(B103:IG103,metrics.rec,"R"),B103:IG103,0)+1)))</f>
        <v>k=15, r=0.5</v>
      </c>
      <c r="IS103" s="1" t="str" cm="1">
        <f t="array" aca="1" ref="IS103" ca="1">CONCATENATE(INDIRECT(ADDRESS(1,MATCH(_xlfn.MAXIFS(B103:IG103,metrics.rec,"Precision"),B103:IG103,0)+1)), ", ", INDIRECT(ADDRESS(2,MATCH(_xlfn.MAXIFS(B103:IG103,metrics.rec,"Precision"),B103:IG103,0)+1)))</f>
        <v>k=10, r=0.5</v>
      </c>
      <c r="IT103" s="1" t="str" cm="1">
        <f t="array" aca="1" ref="IT103" ca="1">CONCATENATE(INDIRECT(ADDRESS(1,MATCH(_xlfn.MAXIFS(B103:IG103,metrics.rec,"Recall"),B103:IG103,0)+1)), ", ", INDIRECT(ADDRESS(2,MATCH(_xlfn.MAXIFS(B103:IG103,metrics.rec,"Recall"),B103:IG103,0)+1)))</f>
        <v>k=10, r=0.5</v>
      </c>
      <c r="IU103" s="1" t="str" cm="1">
        <f t="array" aca="1" ref="IU103" ca="1">CONCATENATE(INDIRECT(ADDRESS(1,MATCH(_xlfn.MAXIFS(B103:IG103,metrics.rec,"Coverage"),B103:IG103,0)+1)), ", ", INDIRECT(ADDRESS(2,MATCH(_xlfn.MAXIFS(B103:IG103,metrics.rec,"Coverage"),B103:IG103,0)+1)))</f>
        <v>k=10, r=0.5</v>
      </c>
      <c r="IV103" s="1" t="str" cm="1">
        <f t="array" aca="1" ref="IV103" ca="1">CONCATENATE(INDIRECT(ADDRESS(1,MATCH(_xlfn.MAXIFS(B103:IG103,metrics.rec,"Recatio"),B103:IG103,0)+1)), ", ", INDIRECT(ADDRESS(2,MATCH(_xlfn.MAXIFS(B103:IG103,metrics.rec,"Recatio"),B103:IG103,0)+1)))</f>
        <v>k=10, r=0.5</v>
      </c>
      <c r="IW103" s="1" t="str" cm="1">
        <f t="array" aca="1" ref="IW103" ca="1">CONCATENATE(INDIRECT(ADDRESS(1,MATCH(_xlfn.MINIFS(B103:IG103,metrics.rec,"Time"),B103:IG103,0)+1)), ", ", INDIRECT(ADDRESS(2,MATCH(_xlfn.MINIFS(B103:IG103,metrics.rec,"Time"),B103:IG103,0)+1)))</f>
        <v>k=15, r=0.5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>
        <v>0.6371</v>
      </c>
      <c r="BG105" s="14">
        <v>0.70399999999999996</v>
      </c>
      <c r="BH105" s="14">
        <v>0.28149999999999997</v>
      </c>
      <c r="BI105" s="14">
        <v>9.1999999999999998E-3</v>
      </c>
      <c r="BJ105" s="14">
        <v>0.86419999999999997</v>
      </c>
      <c r="BK105" s="14">
        <v>0.63060000000000005</v>
      </c>
      <c r="BL105" s="14">
        <v>1</v>
      </c>
      <c r="BM105" s="14">
        <v>4.9550999999999998</v>
      </c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16"/>
      <c r="CU105" s="16"/>
      <c r="CV105" s="16"/>
      <c r="CW105" s="16"/>
      <c r="CX105" s="16"/>
      <c r="CY105" s="16"/>
      <c r="CZ105" s="16"/>
      <c r="DA105" s="16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0.64652500000000002</v>
      </c>
      <c r="II105" s="4">
        <f t="shared" si="17"/>
        <v>0.72748749999999995</v>
      </c>
      <c r="IJ105" s="4">
        <f t="shared" si="18"/>
        <v>0.26531250000000001</v>
      </c>
      <c r="IK105" s="4">
        <f t="shared" si="19"/>
        <v>1.44E-2</v>
      </c>
      <c r="IL105" s="4">
        <f t="shared" si="20"/>
        <v>0.83178750000000001</v>
      </c>
      <c r="IM105" s="4">
        <f t="shared" si="21"/>
        <v>0.63054999999999994</v>
      </c>
      <c r="IN105" s="4">
        <f t="shared" si="22"/>
        <v>0.997</v>
      </c>
      <c r="IO105" s="4">
        <f t="shared" si="23"/>
        <v>4.8030999999999997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k=10,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4">
        <v>0.66200000000000003</v>
      </c>
      <c r="EI106" s="14">
        <v>0.75260000000000005</v>
      </c>
      <c r="EJ106" s="14">
        <v>0.2445</v>
      </c>
      <c r="EK106" s="14">
        <v>1.01E-2</v>
      </c>
      <c r="EL106" s="14">
        <v>0.84630000000000005</v>
      </c>
      <c r="EM106" s="14">
        <v>0.56489999999999996</v>
      </c>
      <c r="EN106" s="14">
        <v>1</v>
      </c>
      <c r="EO106" s="14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>
        <v>0.64810000000000001</v>
      </c>
      <c r="EI107" s="5">
        <v>0.72570000000000001</v>
      </c>
      <c r="EJ107" s="5">
        <v>0.2676</v>
      </c>
      <c r="EK107" s="5">
        <v>1.0200000000000001E-2</v>
      </c>
      <c r="EL107" s="5">
        <v>0.84889999999999999</v>
      </c>
      <c r="EM107" s="5">
        <v>0.56399999999999995</v>
      </c>
      <c r="EN107" s="5">
        <v>1</v>
      </c>
      <c r="EO107" s="5">
        <v>5.5598000000000001</v>
      </c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0.66163333333333341</v>
      </c>
      <c r="II107" s="4">
        <f t="shared" si="17"/>
        <v>0.76048333333333329</v>
      </c>
      <c r="IJ107" s="4">
        <f t="shared" si="18"/>
        <v>0.24368333333333334</v>
      </c>
      <c r="IK107" s="4">
        <f t="shared" si="19"/>
        <v>1.8483333333333334E-2</v>
      </c>
      <c r="IL107" s="4">
        <f t="shared" si="20"/>
        <v>0.79958333333333342</v>
      </c>
      <c r="IM107" s="4">
        <f t="shared" si="21"/>
        <v>0.56399999999999995</v>
      </c>
      <c r="IN107" s="4">
        <f t="shared" si="22"/>
        <v>0.99568333333333336</v>
      </c>
      <c r="IO107" s="4">
        <f t="shared" si="23"/>
        <v>4.8384666666666662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str" cm="1">
        <f t="array" aca="1" ref="IU107" ca="1">CONCATENATE(INDIRECT(ADDRESS(1,MATCH(_xlfn.MAXIFS(B107:IG107,metrics.rec,"Coverage"),B107:IG107,0)+1)), ", ", INDIRECT(ADDRESS(2,MATCH(_xlfn.MAXIFS(B107:IG107,metrics.rec,"Coverage"),B107:IG107,0)+1)))</f>
        <v>k=20, r=0.5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>
        <v>0.66820000000000002</v>
      </c>
      <c r="EI108" s="5">
        <v>0.76759999999999995</v>
      </c>
      <c r="EJ108" s="5">
        <v>0.25019999999999998</v>
      </c>
      <c r="EK108" s="5">
        <v>1.43E-2</v>
      </c>
      <c r="EL108" s="5">
        <v>0.82509999999999994</v>
      </c>
      <c r="EM108" s="5">
        <v>0.38829999999999998</v>
      </c>
      <c r="EN108" s="5">
        <v>1</v>
      </c>
      <c r="EO108" s="5">
        <v>5.5941999999999998</v>
      </c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0.68398333333333339</v>
      </c>
      <c r="II108" s="4">
        <f t="shared" si="17"/>
        <v>0.80879999999999985</v>
      </c>
      <c r="IJ108" s="4">
        <f t="shared" si="18"/>
        <v>0.23123333333333332</v>
      </c>
      <c r="IK108" s="4">
        <f t="shared" si="19"/>
        <v>2.385E-2</v>
      </c>
      <c r="IL108" s="4">
        <f t="shared" si="20"/>
        <v>0.77676666666666672</v>
      </c>
      <c r="IM108" s="4">
        <f t="shared" si="21"/>
        <v>0.38829999999999998</v>
      </c>
      <c r="IN108" s="4">
        <f t="shared" si="22"/>
        <v>0.99611666666666665</v>
      </c>
      <c r="IO108" s="4">
        <f t="shared" si="23"/>
        <v>4.8004499999999997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str" cm="1">
        <f t="array" aca="1" ref="IU108" ca="1">CONCATENATE(INDIRECT(ADDRESS(1,MATCH(_xlfn.MAXIFS(B108:IG108,metrics.rec,"Coverage"),B108:IG108,0)+1)), ", ", INDIRECT(ADDRESS(2,MATCH(_xlfn.MAXIFS(B108:IG108,metrics.rec,"Coverage"),B108:IG108,0)+1)))</f>
        <v>k=20, r=0.5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14">
        <v>0.67410000000000003</v>
      </c>
      <c r="EI109" s="14">
        <v>0.77780000000000005</v>
      </c>
      <c r="EJ109" s="14">
        <v>0.2545</v>
      </c>
      <c r="EK109" s="14">
        <v>1.43E-2</v>
      </c>
      <c r="EL109" s="14">
        <v>0.82769999999999999</v>
      </c>
      <c r="EM109" s="14">
        <v>0.39100000000000001</v>
      </c>
      <c r="EN109" s="14">
        <v>1</v>
      </c>
      <c r="EO109" s="14">
        <v>5.64</v>
      </c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0.68845000000000001</v>
      </c>
      <c r="II109" s="4">
        <f t="shared" si="17"/>
        <v>0.81583333333333341</v>
      </c>
      <c r="IJ109" s="4">
        <f t="shared" si="18"/>
        <v>0.23398333333333332</v>
      </c>
      <c r="IK109" s="4">
        <f t="shared" si="19"/>
        <v>2.3866666666666671E-2</v>
      </c>
      <c r="IL109" s="4">
        <f t="shared" si="20"/>
        <v>0.77973333333333328</v>
      </c>
      <c r="IM109" s="4">
        <f t="shared" si="21"/>
        <v>0.39100000000000001</v>
      </c>
      <c r="IN109" s="4">
        <f t="shared" si="22"/>
        <v>0.99611666666666665</v>
      </c>
      <c r="IO109" s="4">
        <f t="shared" si="23"/>
        <v>4.8432833333333338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str" cm="1">
        <f t="array" aca="1" ref="IU109" ca="1">CONCATENATE(INDIRECT(ADDRESS(1,MATCH(_xlfn.MAXIFS(B109:IG109,metrics.rec,"Coverage"),B109:IG109,0)+1)), ", ", INDIRECT(ADDRESS(2,MATCH(_xlfn.MAXIFS(B109:IG109,metrics.rec,"Coverage"),B109:IG109,0)+1)))</f>
        <v>k=20, r=0.5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>
        <v>0.73129999999999995</v>
      </c>
      <c r="EI110" s="5">
        <v>0.93</v>
      </c>
      <c r="EJ110" s="5">
        <v>0.1656</v>
      </c>
      <c r="EK110" s="5">
        <v>5.1000000000000004E-3</v>
      </c>
      <c r="EL110" s="5">
        <v>0.36309999999999998</v>
      </c>
      <c r="EM110" s="5">
        <v>0.36749999999999999</v>
      </c>
      <c r="EN110" s="5">
        <v>0.7218</v>
      </c>
      <c r="EO110" s="5">
        <v>5.9988000000000001</v>
      </c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0.76406666666666678</v>
      </c>
      <c r="II110" s="4">
        <f t="shared" ref="II110:II145" si="49">AVERAGEIFS(B110:IG110,metrics.rec,"MSE")</f>
        <v>1.0179333333333334</v>
      </c>
      <c r="IJ110" s="4">
        <f t="shared" ref="IJ110:IJ145" si="50">AVERAGEIFS(B110:IG110,metrics.rec,"R")</f>
        <v>0.13691666666666666</v>
      </c>
      <c r="IK110" s="4">
        <f t="shared" ref="IK110:IK145" si="51">AVERAGEIFS(B110:IG110,metrics.rec,"Precision")</f>
        <v>7.0166666666666667E-3</v>
      </c>
      <c r="IL110" s="4">
        <f t="shared" ref="IL110:IL145" si="52">AVERAGEIFS(B110:IG110,metrics.rec,"Recall")</f>
        <v>0.25983333333333331</v>
      </c>
      <c r="IM110" s="4">
        <f t="shared" ref="IM110:IM145" si="53">AVERAGEIFS(B110:IG110,metrics.rec,"Coverage")</f>
        <v>0.36749999999999999</v>
      </c>
      <c r="IN110" s="4">
        <f t="shared" ref="IN110:IN145" si="54">AVERAGEIFS(B110:IG110,metrics.rec,"Recatio")</f>
        <v>0.57130000000000003</v>
      </c>
      <c r="IO110" s="4">
        <f t="shared" ref="IO110:IO145" si="55">AVERAGEIFS(B110:IG110,metrics.rec,"Time")</f>
        <v>5.3436999999999992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str" cm="1">
        <f t="array" aca="1" ref="IU110" ca="1">CONCATENATE(INDIRECT(ADDRESS(1,MATCH(_xlfn.MAXIFS(B110:IG110,metrics.rec,"Coverage"),B110:IG110,0)+1)), ", ", INDIRECT(ADDRESS(2,MATCH(_xlfn.MAXIFS(B110:IG110,metrics.rec,"Coverage"),B110:IG110,0)+1)))</f>
        <v>k=20, r=0.5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k=20,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14">
        <v>0.65880000000000005</v>
      </c>
      <c r="EI111" s="14">
        <v>0.74150000000000005</v>
      </c>
      <c r="EJ111" s="14">
        <v>0.26910000000000001</v>
      </c>
      <c r="EK111" s="14">
        <v>1.4800000000000001E-2</v>
      </c>
      <c r="EL111" s="14">
        <v>0.79300000000000004</v>
      </c>
      <c r="EM111" s="14">
        <v>0.36280000000000001</v>
      </c>
      <c r="EN111" s="14">
        <v>0.99990000000000001</v>
      </c>
      <c r="EO111" s="14">
        <v>5.5472999999999999</v>
      </c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0.66753333333333342</v>
      </c>
      <c r="II111" s="4">
        <f t="shared" si="49"/>
        <v>0.76219999999999999</v>
      </c>
      <c r="IJ111" s="4">
        <f t="shared" si="50"/>
        <v>0.2511666666666667</v>
      </c>
      <c r="IK111" s="4">
        <f t="shared" si="51"/>
        <v>1.5366666666666667E-2</v>
      </c>
      <c r="IL111" s="4">
        <f t="shared" si="52"/>
        <v>0.76796666666666669</v>
      </c>
      <c r="IM111" s="4">
        <f t="shared" si="53"/>
        <v>0.36280000000000001</v>
      </c>
      <c r="IN111" s="4">
        <f t="shared" si="54"/>
        <v>0.99713333333333332</v>
      </c>
      <c r="IO111" s="4">
        <f t="shared" si="55"/>
        <v>4.9188166666666664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k=20, r=0.5</v>
      </c>
      <c r="IU111" s="1" t="str" cm="1">
        <f t="array" aca="1" ref="IU111" ca="1">CONCATENATE(INDIRECT(ADDRESS(1,MATCH(_xlfn.MAXIFS(B111:IG111,metrics.rec,"Coverage"),B111:IG111,0)+1)), ", ", INDIRECT(ADDRESS(2,MATCH(_xlfn.MAXIFS(B111:IG111,metrics.rec,"Coverage"),B111:IG111,0)+1)))</f>
        <v>k=20, r=0.5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14">
        <v>0.63370000000000004</v>
      </c>
      <c r="EI112" s="14">
        <v>0.68810000000000004</v>
      </c>
      <c r="EJ112" s="14">
        <v>0.28410000000000002</v>
      </c>
      <c r="EK112" s="14">
        <v>1.4999999999999999E-2</v>
      </c>
      <c r="EL112" s="14">
        <v>0.78239999999999998</v>
      </c>
      <c r="EM112" s="14">
        <v>0.35299999999999998</v>
      </c>
      <c r="EN112" s="14">
        <v>1</v>
      </c>
      <c r="EO112" s="14">
        <v>5.8311000000000002</v>
      </c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0.64898333333333336</v>
      </c>
      <c r="II112" s="4">
        <f t="shared" si="49"/>
        <v>0.72731666666666672</v>
      </c>
      <c r="IJ112" s="4">
        <f t="shared" si="50"/>
        <v>0.25816666666666666</v>
      </c>
      <c r="IK112" s="4">
        <f t="shared" si="51"/>
        <v>1.5783333333333333E-2</v>
      </c>
      <c r="IL112" s="4">
        <f t="shared" si="52"/>
        <v>0.75296666666666667</v>
      </c>
      <c r="IM112" s="4">
        <f t="shared" si="53"/>
        <v>0.35299999999999998</v>
      </c>
      <c r="IN112" s="4">
        <f t="shared" si="54"/>
        <v>0.99731666666666674</v>
      </c>
      <c r="IO112" s="4">
        <f t="shared" si="55"/>
        <v>5.0694166666666662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k=20, r=0.5</v>
      </c>
      <c r="IU112" s="1" t="str" cm="1">
        <f t="array" aca="1" ref="IU112" ca="1">CONCATENATE(INDIRECT(ADDRESS(1,MATCH(_xlfn.MAXIFS(B112:IG112,metrics.rec,"Coverage"),B112:IG112,0)+1)), ", ", INDIRECT(ADDRESS(2,MATCH(_xlfn.MAXIFS(B112:IG112,metrics.rec,"Coverage"),B112:IG112,0)+1)))</f>
        <v>k=20, r=0.5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14">
        <v>0.62560000000000004</v>
      </c>
      <c r="EI113" s="14">
        <v>0.6754</v>
      </c>
      <c r="EJ113" s="14">
        <v>0.2898</v>
      </c>
      <c r="EK113" s="14">
        <v>1.4999999999999999E-2</v>
      </c>
      <c r="EL113" s="14">
        <v>0.78410000000000002</v>
      </c>
      <c r="EM113" s="14">
        <v>0.35220000000000001</v>
      </c>
      <c r="EN113" s="14">
        <v>1</v>
      </c>
      <c r="EO113" s="14">
        <v>5.9245000000000001</v>
      </c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0.6423833333333332</v>
      </c>
      <c r="II113" s="4">
        <f t="shared" si="49"/>
        <v>0.71801666666666675</v>
      </c>
      <c r="IJ113" s="4">
        <f t="shared" si="50"/>
        <v>0.26545000000000002</v>
      </c>
      <c r="IK113" s="4">
        <f t="shared" si="51"/>
        <v>1.5816666666666666E-2</v>
      </c>
      <c r="IL113" s="4">
        <f t="shared" si="52"/>
        <v>0.75458333333333327</v>
      </c>
      <c r="IM113" s="4">
        <f t="shared" si="53"/>
        <v>0.35220000000000001</v>
      </c>
      <c r="IN113" s="4">
        <f t="shared" si="54"/>
        <v>0.99731666666666674</v>
      </c>
      <c r="IO113" s="4">
        <f t="shared" si="55"/>
        <v>4.9643333333333333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str" cm="1">
        <f t="array" aca="1" ref="IU113" ca="1">CONCATENATE(INDIRECT(ADDRESS(1,MATCH(_xlfn.MAXIFS(B113:IG113,metrics.rec,"Coverage"),B113:IG113,0)+1)), ", ", INDIRECT(ADDRESS(2,MATCH(_xlfn.MAXIFS(B113:IG113,metrics.rec,"Coverage"),B113:IG113,0)+1)))</f>
        <v>k=20, r=0.5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>
        <v>0.63819999999999999</v>
      </c>
      <c r="EI114" s="14">
        <v>0.70840000000000003</v>
      </c>
      <c r="EJ114" s="14">
        <v>0.27760000000000001</v>
      </c>
      <c r="EK114" s="14">
        <v>9.4000000000000004E-3</v>
      </c>
      <c r="EL114" s="14">
        <v>0.85940000000000005</v>
      </c>
      <c r="EM114" s="14">
        <v>0.61370000000000002</v>
      </c>
      <c r="EN114" s="14">
        <v>1</v>
      </c>
      <c r="EO114" s="14">
        <v>6.0023</v>
      </c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>
        <f t="shared" si="48"/>
        <v>0.63819999999999999</v>
      </c>
      <c r="II114" s="4">
        <f t="shared" si="49"/>
        <v>0.70840000000000003</v>
      </c>
      <c r="IJ114" s="4">
        <f t="shared" si="50"/>
        <v>0.27760000000000001</v>
      </c>
      <c r="IK114" s="4">
        <f t="shared" si="51"/>
        <v>9.4000000000000004E-3</v>
      </c>
      <c r="IL114" s="4">
        <f t="shared" si="52"/>
        <v>0.85940000000000005</v>
      </c>
      <c r="IM114" s="4">
        <f t="shared" si="53"/>
        <v>0.61370000000000002</v>
      </c>
      <c r="IN114" s="4">
        <f t="shared" si="54"/>
        <v>1</v>
      </c>
      <c r="IO114" s="4">
        <f t="shared" si="55"/>
        <v>6.0023</v>
      </c>
      <c r="IP114" s="11" t="str" cm="1">
        <f t="array" aca="1" ref="IP114" ca="1">CONCATENATE(INDIRECT(ADDRESS(1,MATCH(_xlfn.MINIFS(B114:IG114,metrics.rec,"MAE"),B114:IG114,0)+1)), ", ", INDIRECT(ADDRESS(2,MATCH(_xlfn.MINIFS(B114:IG114,metrics.rec,"MAE"),B114:IG114,0)+1)))</f>
        <v>k=20, r=0.5</v>
      </c>
      <c r="IQ114" s="11" t="str" cm="1">
        <f t="array" aca="1" ref="IQ114" ca="1">CONCATENATE(INDIRECT(ADDRESS(1,MATCH(_xlfn.MINIFS(B114:IG114,metrics.rec,"MSE"),B114:IG114,0)+1)), ", ", INDIRECT(ADDRESS(2,MATCH(_xlfn.MINIFS(B114:IG114,metrics.rec,"MSE"),B114:IG114,0)+1)))</f>
        <v>k=20, r=0.5</v>
      </c>
      <c r="IR114" s="11" t="str" cm="1">
        <f t="array" aca="1" ref="IR114" ca="1">CONCATENATE(INDIRECT(ADDRESS(1,MATCH(_xlfn.MAXIFS(B114:IG114,metrics.rec,"R"),B114:IG114,0)+1)), ", ", INDIRECT(ADDRESS(2,MATCH(_xlfn.MAXIFS(B114:IG114,metrics.rec,"R"),B114:IG114,0)+1)))</f>
        <v>k=20, r=0.5</v>
      </c>
      <c r="IS114" s="11" t="str" cm="1">
        <f t="array" aca="1" ref="IS114" ca="1">CONCATENATE(INDIRECT(ADDRESS(1,MATCH(_xlfn.MAXIFS(B114:IG114,metrics.rec,"Precision"),B114:IG114,0)+1)), ", ", INDIRECT(ADDRESS(2,MATCH(_xlfn.MAXIFS(B114:IG114,metrics.rec,"Precision"),B114:IG114,0)+1)))</f>
        <v>k=20, r=0.5</v>
      </c>
      <c r="IT114" s="11" t="str" cm="1">
        <f t="array" aca="1" ref="IT114" ca="1">CONCATENATE(INDIRECT(ADDRESS(1,MATCH(_xlfn.MAXIFS(B114:IG114,metrics.rec,"Recall"),B114:IG114,0)+1)), ", ", INDIRECT(ADDRESS(2,MATCH(_xlfn.MAXIFS(B114:IG114,metrics.rec,"Recall"),B114:IG114,0)+1)))</f>
        <v>k=20, r=0.5</v>
      </c>
      <c r="IU114" s="11" t="str" cm="1">
        <f t="array" aca="1" ref="IU114" ca="1">CONCATENATE(INDIRECT(ADDRESS(1,MATCH(_xlfn.MAXIFS(B114:IG114,metrics.rec,"Coverage"),B114:IG114,0)+1)), ", ", INDIRECT(ADDRESS(2,MATCH(_xlfn.MAXIFS(B114:IG114,metrics.rec,"Coverage"),B114:IG114,0)+1)))</f>
        <v>k=20, r=0.5</v>
      </c>
      <c r="IV114" s="11" t="str" cm="1">
        <f t="array" aca="1" ref="IV114" ca="1">CONCATENATE(INDIRECT(ADDRESS(1,MATCH(_xlfn.MAXIFS(B114:IG114,metrics.rec,"Recatio"),B114:IG114,0)+1)), ", ", INDIRECT(ADDRESS(2,MATCH(_xlfn.MAXIFS(B114:IG114,metrics.rec,"Recatio"),B114:IG114,0)+1)))</f>
        <v>k=20, r=0.5</v>
      </c>
      <c r="IW114" s="11" t="str" cm="1">
        <f t="array" aca="1" ref="IW114" ca="1">CONCATENATE(INDIRECT(ADDRESS(1,MATCH(_xlfn.MINIFS(B114:IG114,metrics.rec,"Time"),B114:IG114,0)+1)), ", ", INDIRECT(ADDRESS(2,MATCH(_xlfn.MINIFS(B114:IG114,metrics.rec,"Time"),B114:IG114,0)+1)))</f>
        <v>k=20, r=0.5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>
        <v>0.66210000000000002</v>
      </c>
      <c r="BG115" s="14">
        <v>0.76290000000000002</v>
      </c>
      <c r="BH115" s="14">
        <v>0.2049</v>
      </c>
      <c r="BI115" s="14">
        <v>2.3E-2</v>
      </c>
      <c r="BJ115" s="14">
        <v>0.81910000000000005</v>
      </c>
      <c r="BK115" s="14">
        <v>0.24010000000000001</v>
      </c>
      <c r="BL115" s="14">
        <v>1</v>
      </c>
      <c r="BM115" s="14">
        <v>1.4007000000000001</v>
      </c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>
        <v>0.66120000000000001</v>
      </c>
      <c r="CU115" s="4">
        <v>0.7601</v>
      </c>
      <c r="CV115" s="4">
        <v>0.20619999999999999</v>
      </c>
      <c r="CW115" s="4">
        <v>2.3E-2</v>
      </c>
      <c r="CX115" s="4">
        <v>0.81859999999999999</v>
      </c>
      <c r="CY115" s="4">
        <v>0.2407</v>
      </c>
      <c r="CZ115" s="4">
        <v>1</v>
      </c>
      <c r="DA115" s="4">
        <v>1.9211</v>
      </c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14">
        <v>0.66249999999999998</v>
      </c>
      <c r="EI115" s="14">
        <v>0.76390000000000002</v>
      </c>
      <c r="EJ115" s="14">
        <v>0.20269999999999999</v>
      </c>
      <c r="EK115" s="14">
        <v>2.3E-2</v>
      </c>
      <c r="EL115" s="14">
        <v>0.81930000000000003</v>
      </c>
      <c r="EM115" s="14">
        <v>0.24060000000000001</v>
      </c>
      <c r="EN115" s="14">
        <v>1</v>
      </c>
      <c r="EO115" s="14">
        <v>2.0501999999999998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0.66985555555555554</v>
      </c>
      <c r="II115" s="4">
        <f t="shared" si="49"/>
        <v>0.78057777777777781</v>
      </c>
      <c r="IJ115" s="4">
        <f t="shared" si="50"/>
        <v>0.19536666666666663</v>
      </c>
      <c r="IK115" s="4">
        <f t="shared" si="51"/>
        <v>2.332222222222222E-2</v>
      </c>
      <c r="IL115" s="4">
        <f t="shared" si="52"/>
        <v>0.79054444444444438</v>
      </c>
      <c r="IM115" s="4">
        <f t="shared" si="53"/>
        <v>0.24057500000000001</v>
      </c>
      <c r="IN115" s="4">
        <f t="shared" si="54"/>
        <v>0.99777777777777787</v>
      </c>
      <c r="IO115" s="4">
        <f t="shared" si="55"/>
        <v>1.9348888888888891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>
        <v>0.66149999999999998</v>
      </c>
      <c r="BG116" s="14">
        <v>0.76370000000000005</v>
      </c>
      <c r="BH116" s="14">
        <v>0.21790000000000001</v>
      </c>
      <c r="BI116" s="14">
        <v>1.9E-2</v>
      </c>
      <c r="BJ116" s="14">
        <v>0.83140000000000003</v>
      </c>
      <c r="BK116" s="14">
        <v>0.29470000000000002</v>
      </c>
      <c r="BL116" s="14">
        <v>1</v>
      </c>
      <c r="BM116" s="14">
        <v>1.4338</v>
      </c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16"/>
      <c r="CU116" s="16"/>
      <c r="CV116" s="16"/>
      <c r="CW116" s="16"/>
      <c r="CX116" s="16"/>
      <c r="CY116" s="16"/>
      <c r="CZ116" s="16"/>
      <c r="DA116" s="16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>
        <v>0.29509999999999997</v>
      </c>
      <c r="EN116" s="5">
        <v>1</v>
      </c>
      <c r="EO116" s="5">
        <v>2.0350000000000001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0.67011250000000011</v>
      </c>
      <c r="II116" s="4">
        <f t="shared" si="49"/>
        <v>0.78338750000000001</v>
      </c>
      <c r="IJ116" s="4">
        <f t="shared" si="50"/>
        <v>0.20522500000000002</v>
      </c>
      <c r="IK116" s="4">
        <f t="shared" si="51"/>
        <v>2.0437499999999997E-2</v>
      </c>
      <c r="IL116" s="4">
        <f t="shared" si="52"/>
        <v>0.79895000000000005</v>
      </c>
      <c r="IM116" s="4">
        <f t="shared" si="53"/>
        <v>0.2949</v>
      </c>
      <c r="IN116" s="4">
        <f t="shared" si="54"/>
        <v>0.99750000000000005</v>
      </c>
      <c r="IO116" s="4">
        <f t="shared" si="55"/>
        <v>2.0118625000000003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str" cm="1">
        <f t="array" aca="1" ref="IU116" ca="1">CONCATENATE(INDIRECT(ADDRESS(1,MATCH(_xlfn.MAXIFS(B116:IG116,metrics.rec,"Coverage"),B116:IG116,0)+1)), ", ", INDIRECT(ADDRESS(2,MATCH(_xlfn.MAXIFS(B116:IG116,metrics.rec,"Coverage"),B116:IG116,0)+1)))</f>
        <v>k=20, r=0.5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>
        <v>0.66890000000000005</v>
      </c>
      <c r="BG117" s="14">
        <v>0.78490000000000004</v>
      </c>
      <c r="BH117" s="14">
        <v>0.20269999999999999</v>
      </c>
      <c r="BI117" s="14">
        <v>2.0199999999999999E-2</v>
      </c>
      <c r="BJ117" s="14">
        <v>0.82250000000000001</v>
      </c>
      <c r="BK117" s="14">
        <v>0.27489999999999998</v>
      </c>
      <c r="BL117" s="14">
        <v>1</v>
      </c>
      <c r="BM117" s="14">
        <v>1.3519000000000001</v>
      </c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>
        <v>0.66869999999999996</v>
      </c>
      <c r="CU117" s="4">
        <v>0.78400000000000003</v>
      </c>
      <c r="CV117" s="4">
        <v>0.20569999999999999</v>
      </c>
      <c r="CW117" s="4">
        <v>2.0199999999999999E-2</v>
      </c>
      <c r="CX117" s="4">
        <v>0.82199999999999995</v>
      </c>
      <c r="CY117" s="4">
        <v>0.27560000000000001</v>
      </c>
      <c r="CZ117" s="4">
        <v>1</v>
      </c>
      <c r="DA117" s="4">
        <v>1.9619</v>
      </c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>
        <v>0.66959999999999997</v>
      </c>
      <c r="EI117" s="5">
        <v>0.78700000000000003</v>
      </c>
      <c r="EJ117" s="5">
        <v>0.20080000000000001</v>
      </c>
      <c r="EK117" s="5">
        <v>2.0199999999999999E-2</v>
      </c>
      <c r="EL117" s="5">
        <v>0.82320000000000004</v>
      </c>
      <c r="EM117" s="5">
        <v>0.27560000000000001</v>
      </c>
      <c r="EN117" s="5">
        <v>1</v>
      </c>
      <c r="EO117" s="5">
        <v>1.9641999999999999</v>
      </c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>
        <f t="shared" si="48"/>
        <v>0.6690666666666667</v>
      </c>
      <c r="II117" s="4">
        <f t="shared" si="49"/>
        <v>0.7853</v>
      </c>
      <c r="IJ117" s="4">
        <f t="shared" si="50"/>
        <v>0.20306666666666665</v>
      </c>
      <c r="IK117" s="4">
        <f t="shared" si="51"/>
        <v>2.0199999999999999E-2</v>
      </c>
      <c r="IL117" s="4">
        <f t="shared" si="52"/>
        <v>0.82256666666666656</v>
      </c>
      <c r="IM117" s="4">
        <f t="shared" si="53"/>
        <v>0.2753666666666667</v>
      </c>
      <c r="IN117" s="4">
        <f t="shared" si="54"/>
        <v>1</v>
      </c>
      <c r="IO117" s="4">
        <f t="shared" si="55"/>
        <v>1.7593333333333334</v>
      </c>
      <c r="IP117" s="1" t="str" cm="1">
        <f t="array" aca="1" ref="IP117" ca="1">CONCATENATE(INDIRECT(ADDRESS(1,MATCH(_xlfn.MINIFS(B117:IG117,metrics.rec,"MAE"),B117:IG117,0)+1)), ", ", INDIRECT(ADDRESS(2,MATCH(_xlfn.MINIFS(B117:IG117,metrics.rec,"MAE"),B117:IG117,0)+1)))</f>
        <v>k=15, r=0.5</v>
      </c>
      <c r="IQ117" s="1" t="str" cm="1">
        <f t="array" aca="1" ref="IQ117" ca="1">CONCATENATE(INDIRECT(ADDRESS(1,MATCH(_xlfn.MINIFS(B117:IG117,metrics.rec,"MSE"),B117:IG117,0)+1)), ", ", INDIRECT(ADDRESS(2,MATCH(_xlfn.MINIFS(B117:IG117,metrics.rec,"MSE"),B117:IG117,0)+1)))</f>
        <v>k=15, r=0.5</v>
      </c>
      <c r="IR117" s="1" t="str" cm="1">
        <f t="array" aca="1" ref="IR117" ca="1">CONCATENATE(INDIRECT(ADDRESS(1,MATCH(_xlfn.MAXIFS(B117:IG117,metrics.rec,"R"),B117:IG117,0)+1)), ", ", INDIRECT(ADDRESS(2,MATCH(_xlfn.MAXIFS(B117:IG117,metrics.rec,"R"),B117:IG117,0)+1)))</f>
        <v>k=15, r=0.5</v>
      </c>
      <c r="IS117" s="1" t="str" cm="1">
        <f t="array" aca="1" ref="IS117" ca="1">CONCATENATE(INDIRECT(ADDRESS(1,MATCH(_xlfn.MAXIFS(B117:IG117,metrics.rec,"Precision"),B117:IG117,0)+1)), ", ", INDIRECT(ADDRESS(2,MATCH(_xlfn.MAXIFS(B117:IG117,metrics.rec,"Precision"),B117:IG117,0)+1)))</f>
        <v>k=10, r=0.5</v>
      </c>
      <c r="IT117" s="1" t="str" cm="1">
        <f t="array" aca="1" ref="IT117" ca="1">CONCATENATE(INDIRECT(ADDRESS(1,MATCH(_xlfn.MAXIFS(B117:IG117,metrics.rec,"Recall"),B117:IG117,0)+1)), ", ", INDIRECT(ADDRESS(2,MATCH(_xlfn.MAXIFS(B117:IG117,metrics.rec,"Recall"),B117:IG117,0)+1)))</f>
        <v>k=20, r=0.5</v>
      </c>
      <c r="IU117" s="1" t="str" cm="1">
        <f t="array" aca="1" ref="IU117" ca="1">CONCATENATE(INDIRECT(ADDRESS(1,MATCH(_xlfn.MAXIFS(B117:IG117,metrics.rec,"Coverage"),B117:IG117,0)+1)), ", ", INDIRECT(ADDRESS(2,MATCH(_xlfn.MAXIFS(B117:IG117,metrics.rec,"Coverage"),B117:IG117,0)+1)))</f>
        <v>k=15, r=0.5</v>
      </c>
      <c r="IV117" s="1" t="str" cm="1">
        <f t="array" aca="1" ref="IV117" ca="1">CONCATENATE(INDIRECT(ADDRESS(1,MATCH(_xlfn.MAXIFS(B117:IG117,metrics.rec,"Recatio"),B117:IG117,0)+1)), ", ", INDIRECT(ADDRESS(2,MATCH(_xlfn.MAXIFS(B117:IG117,metrics.rec,"Recatio"),B117:IG117,0)+1)))</f>
        <v>k=10, r=0.5</v>
      </c>
      <c r="IW117" s="1" t="str" cm="1">
        <f t="array" aca="1" ref="IW117" ca="1">CONCATENATE(INDIRECT(ADDRESS(1,MATCH(_xlfn.MINIFS(B117:IG117,metrics.rec,"Time"),B117:IG117,0)+1)), ", ", INDIRECT(ADDRESS(2,MATCH(_xlfn.MINIFS(B117:IG117,metrics.rec,"Time"),B117:IG117,0)+1)))</f>
        <v>k=10, r=0.5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>
        <v>0.73460000000000003</v>
      </c>
      <c r="BG118" s="14">
        <v>0.90880000000000005</v>
      </c>
      <c r="BH118" s="14">
        <v>0.1009</v>
      </c>
      <c r="BI118" s="14">
        <v>4.3900000000000002E-2</v>
      </c>
      <c r="BJ118" s="14">
        <v>0.38600000000000001</v>
      </c>
      <c r="BK118" s="14">
        <v>5.9299999999999999E-2</v>
      </c>
      <c r="BL118" s="14">
        <v>1</v>
      </c>
      <c r="BM118" s="14">
        <v>1.2708999999999999</v>
      </c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>
        <v>0.73560000000000003</v>
      </c>
      <c r="CU118" s="4">
        <v>0.91300000000000003</v>
      </c>
      <c r="CV118" s="4">
        <v>9.98E-2</v>
      </c>
      <c r="CW118" s="4">
        <v>4.4200000000000003E-2</v>
      </c>
      <c r="CX118" s="4">
        <v>0.38429999999999997</v>
      </c>
      <c r="CY118" s="4">
        <v>5.8700000000000002E-2</v>
      </c>
      <c r="CZ118" s="4">
        <v>1</v>
      </c>
      <c r="DA118" s="4">
        <v>2.0533999999999999</v>
      </c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14">
        <v>0.73740000000000006</v>
      </c>
      <c r="EI118" s="14">
        <v>0.91810000000000003</v>
      </c>
      <c r="EJ118" s="14">
        <v>0.10299999999999999</v>
      </c>
      <c r="EK118" s="14">
        <v>4.4400000000000002E-2</v>
      </c>
      <c r="EL118" s="14">
        <v>0.38319999999999999</v>
      </c>
      <c r="EM118" s="14">
        <v>5.8200000000000002E-2</v>
      </c>
      <c r="EN118" s="14">
        <v>1</v>
      </c>
      <c r="EO118" s="14">
        <v>1.9581</v>
      </c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0.73612500000000003</v>
      </c>
      <c r="II118" s="4">
        <f t="shared" si="49"/>
        <v>0.91437499999999994</v>
      </c>
      <c r="IJ118" s="4">
        <f t="shared" si="50"/>
        <v>0.100975</v>
      </c>
      <c r="IK118" s="4">
        <f t="shared" si="51"/>
        <v>4.4124999999999998E-2</v>
      </c>
      <c r="IL118" s="4">
        <f t="shared" si="52"/>
        <v>0.3841</v>
      </c>
      <c r="IM118" s="4">
        <f t="shared" si="53"/>
        <v>5.8749999999999997E-2</v>
      </c>
      <c r="IN118" s="4">
        <f t="shared" si="54"/>
        <v>1</v>
      </c>
      <c r="IO118" s="4">
        <f t="shared" si="55"/>
        <v>1.7939750000000001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k=10,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k=10,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k=20,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k=20,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k=10,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k=10,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k=10,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k=10,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>
        <v>0.6623</v>
      </c>
      <c r="BG119" s="14">
        <v>0.76729999999999998</v>
      </c>
      <c r="BH119" s="14">
        <v>0.21479999999999999</v>
      </c>
      <c r="BI119" s="14">
        <v>1.9300000000000001E-2</v>
      </c>
      <c r="BJ119" s="14">
        <v>0.81710000000000005</v>
      </c>
      <c r="BK119" s="14">
        <v>0.28589999999999999</v>
      </c>
      <c r="BL119" s="14">
        <v>1</v>
      </c>
      <c r="BM119" s="14">
        <v>1.2384999999999999</v>
      </c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>
        <v>0.66169999999999995</v>
      </c>
      <c r="CU119" s="4">
        <v>0.76480000000000004</v>
      </c>
      <c r="CV119" s="4">
        <v>0.2157</v>
      </c>
      <c r="CW119" s="4">
        <v>1.9199999999999998E-2</v>
      </c>
      <c r="CX119" s="4">
        <v>0.81720000000000004</v>
      </c>
      <c r="CY119" s="4">
        <v>0.28689999999999999</v>
      </c>
      <c r="CZ119" s="4">
        <v>0.99980000000000002</v>
      </c>
      <c r="DA119" s="4">
        <v>2.0731000000000002</v>
      </c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1.9233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0.6701555555555555</v>
      </c>
      <c r="II119" s="4">
        <f t="shared" si="49"/>
        <v>0.78442222222222224</v>
      </c>
      <c r="IJ119" s="4">
        <f t="shared" si="50"/>
        <v>0.20283333333333331</v>
      </c>
      <c r="IK119" s="4">
        <f t="shared" si="51"/>
        <v>2.0488888888888893E-2</v>
      </c>
      <c r="IL119" s="4">
        <f t="shared" si="52"/>
        <v>0.78715555555555561</v>
      </c>
      <c r="IM119" s="4">
        <f t="shared" si="53"/>
        <v>0.28612500000000002</v>
      </c>
      <c r="IN119" s="4">
        <f t="shared" si="54"/>
        <v>0.99290000000000012</v>
      </c>
      <c r="IO119" s="4">
        <f t="shared" si="55"/>
        <v>1.9405000000000001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k=15,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>
        <v>0.6593</v>
      </c>
      <c r="BG120" s="14">
        <v>0.75619999999999998</v>
      </c>
      <c r="BH120" s="14">
        <v>0.21190000000000001</v>
      </c>
      <c r="BI120" s="14">
        <v>2.29E-2</v>
      </c>
      <c r="BJ120" s="14">
        <v>0.82030000000000003</v>
      </c>
      <c r="BK120" s="14">
        <v>0.2419</v>
      </c>
      <c r="BL120" s="14">
        <v>1</v>
      </c>
      <c r="BM120" s="14">
        <v>1.2607999999999999</v>
      </c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>
        <v>0.6583</v>
      </c>
      <c r="CU120" s="4">
        <v>0.75390000000000001</v>
      </c>
      <c r="CV120" s="4">
        <v>0.2114</v>
      </c>
      <c r="CW120" s="4">
        <v>2.2800000000000001E-2</v>
      </c>
      <c r="CX120" s="4">
        <v>0.81979999999999997</v>
      </c>
      <c r="CY120" s="4">
        <v>0.24260000000000001</v>
      </c>
      <c r="CZ120" s="4">
        <v>1</v>
      </c>
      <c r="DA120" s="4">
        <v>2.0478000000000001</v>
      </c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1.8842000000000001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0.66723333333333323</v>
      </c>
      <c r="II120" s="4">
        <f t="shared" si="49"/>
        <v>0.77468888888888887</v>
      </c>
      <c r="IJ120" s="4">
        <f t="shared" si="50"/>
        <v>0.20222222222222222</v>
      </c>
      <c r="IK120" s="4">
        <f t="shared" si="51"/>
        <v>2.3199999999999998E-2</v>
      </c>
      <c r="IL120" s="4">
        <f t="shared" si="52"/>
        <v>0.79231111111111108</v>
      </c>
      <c r="IM120" s="4">
        <f t="shared" si="53"/>
        <v>0.2424</v>
      </c>
      <c r="IN120" s="4">
        <f t="shared" si="54"/>
        <v>0.99777777777777787</v>
      </c>
      <c r="IO120" s="4">
        <f t="shared" si="55"/>
        <v>1.9407333333333332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k=15,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>
        <v>0.70879999999999999</v>
      </c>
      <c r="BG121" s="14">
        <v>0.85550000000000004</v>
      </c>
      <c r="BH121" s="14">
        <v>0.1429</v>
      </c>
      <c r="BI121" s="14">
        <v>3.5200000000000002E-2</v>
      </c>
      <c r="BJ121" s="14">
        <v>0.57430000000000003</v>
      </c>
      <c r="BK121" s="14">
        <v>0.1101</v>
      </c>
      <c r="BL121" s="14">
        <v>1</v>
      </c>
      <c r="BM121" s="14">
        <v>1.2943</v>
      </c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>
        <v>0.70820000000000005</v>
      </c>
      <c r="CU121" s="4">
        <v>0.85240000000000005</v>
      </c>
      <c r="CV121" s="4">
        <v>0.15040000000000001</v>
      </c>
      <c r="CW121" s="4">
        <v>3.49E-2</v>
      </c>
      <c r="CX121" s="4">
        <v>0.57399999999999995</v>
      </c>
      <c r="CY121" s="4">
        <v>0.1111</v>
      </c>
      <c r="CZ121" s="4">
        <v>1</v>
      </c>
      <c r="DA121" s="4">
        <v>1.9890000000000001</v>
      </c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>
        <v>0.71030000000000004</v>
      </c>
      <c r="EI121" s="5">
        <v>0.85909999999999997</v>
      </c>
      <c r="EJ121" s="5">
        <v>0.14249999999999999</v>
      </c>
      <c r="EK121" s="5">
        <v>3.5000000000000003E-2</v>
      </c>
      <c r="EL121" s="5">
        <v>0.57650000000000001</v>
      </c>
      <c r="EM121" s="5">
        <v>0.1111</v>
      </c>
      <c r="EN121" s="5">
        <v>1</v>
      </c>
      <c r="EO121" s="5">
        <v>1.8347</v>
      </c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0.71432499999999988</v>
      </c>
      <c r="II121" s="4">
        <f t="shared" si="49"/>
        <v>0.87058750000000007</v>
      </c>
      <c r="IJ121" s="4">
        <f t="shared" si="50"/>
        <v>0.13815</v>
      </c>
      <c r="IK121" s="4">
        <f t="shared" si="51"/>
        <v>3.08375E-2</v>
      </c>
      <c r="IL121" s="4">
        <f t="shared" si="52"/>
        <v>0.567075</v>
      </c>
      <c r="IM121" s="4">
        <f t="shared" si="53"/>
        <v>0.11076666666666668</v>
      </c>
      <c r="IN121" s="4">
        <f t="shared" si="54"/>
        <v>0.99750000000000005</v>
      </c>
      <c r="IO121" s="4">
        <f t="shared" si="55"/>
        <v>1.8981500000000002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str" cm="1">
        <f t="array" aca="1" ref="IU121" ca="1">CONCATENATE(INDIRECT(ADDRESS(1,MATCH(_xlfn.MAXIFS(B121:IG121,metrics.rec,"Coverage"),B121:IG121,0)+1)), ", ", INDIRECT(ADDRESS(2,MATCH(_xlfn.MAXIFS(B121:IG121,metrics.rec,"Coverage"),B121:IG121,0)+1)))</f>
        <v>k=15, r=0.5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>
        <v>0.66300000000000003</v>
      </c>
      <c r="BG122" s="14">
        <v>0.7641</v>
      </c>
      <c r="BH122" s="14">
        <v>0.20349999999999999</v>
      </c>
      <c r="BI122" s="14">
        <v>2.29E-2</v>
      </c>
      <c r="BJ122" s="14">
        <v>0.81830000000000003</v>
      </c>
      <c r="BK122" s="14">
        <v>0.24030000000000001</v>
      </c>
      <c r="BL122" s="14">
        <v>1</v>
      </c>
      <c r="BM122" s="14">
        <v>1.2463</v>
      </c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>
        <v>0.66200000000000003</v>
      </c>
      <c r="CU122" s="4">
        <v>0.76160000000000005</v>
      </c>
      <c r="CV122" s="4">
        <v>0.2069</v>
      </c>
      <c r="CW122" s="4">
        <v>2.29E-2</v>
      </c>
      <c r="CX122" s="4">
        <v>0.81810000000000005</v>
      </c>
      <c r="CY122" s="4">
        <v>0.24099999999999999</v>
      </c>
      <c r="CZ122" s="4">
        <v>1</v>
      </c>
      <c r="DA122" s="4">
        <v>2.0314000000000001</v>
      </c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>
        <v>0.66339999999999999</v>
      </c>
      <c r="EI122" s="5">
        <v>0.76549999999999996</v>
      </c>
      <c r="EJ122" s="5">
        <v>0.2064</v>
      </c>
      <c r="EK122" s="5">
        <v>2.29E-2</v>
      </c>
      <c r="EL122" s="5">
        <v>0.81869999999999998</v>
      </c>
      <c r="EM122" s="5">
        <v>0.2409</v>
      </c>
      <c r="EN122" s="5">
        <v>1</v>
      </c>
      <c r="EO122" s="5">
        <v>1.9025000000000001</v>
      </c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0.67143750000000002</v>
      </c>
      <c r="II122" s="4">
        <f t="shared" si="49"/>
        <v>0.78371249999999992</v>
      </c>
      <c r="IJ122" s="4">
        <f t="shared" si="50"/>
        <v>0.196025</v>
      </c>
      <c r="IK122" s="4">
        <f t="shared" si="51"/>
        <v>2.3412499999999999E-2</v>
      </c>
      <c r="IL122" s="4">
        <f t="shared" si="52"/>
        <v>0.78685000000000005</v>
      </c>
      <c r="IM122" s="4">
        <f t="shared" si="53"/>
        <v>0.24073333333333333</v>
      </c>
      <c r="IN122" s="4">
        <f t="shared" si="54"/>
        <v>0.99791249999999998</v>
      </c>
      <c r="IO122" s="4">
        <f t="shared" si="55"/>
        <v>1.916425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str" cm="1">
        <f t="array" aca="1" ref="IU122" ca="1">CONCATENATE(INDIRECT(ADDRESS(1,MATCH(_xlfn.MAXIFS(B122:IG122,metrics.rec,"Coverage"),B122:IG122,0)+1)), ", ", INDIRECT(ADDRESS(2,MATCH(_xlfn.MAXIFS(B122:IG122,metrics.rec,"Coverage"),B122:IG122,0)+1)))</f>
        <v>k=15, r=0.5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>
        <v>0.66539999999999999</v>
      </c>
      <c r="BG123" s="14">
        <v>0.76959999999999995</v>
      </c>
      <c r="BH123" s="14">
        <v>0.193</v>
      </c>
      <c r="BI123" s="14">
        <v>2.1399999999999999E-2</v>
      </c>
      <c r="BJ123" s="14">
        <v>0.79220000000000002</v>
      </c>
      <c r="BK123" s="14">
        <v>0.25</v>
      </c>
      <c r="BL123" s="14">
        <v>1</v>
      </c>
      <c r="BM123" s="14">
        <v>1.2347999999999999</v>
      </c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>
        <v>0.66539999999999999</v>
      </c>
      <c r="CU123" s="4">
        <v>0.76959999999999995</v>
      </c>
      <c r="CV123" s="4">
        <v>0.19320000000000001</v>
      </c>
      <c r="CW123" s="4">
        <v>2.1399999999999999E-2</v>
      </c>
      <c r="CX123" s="4">
        <v>0.79120000000000001</v>
      </c>
      <c r="CY123" s="4">
        <v>0.25030000000000002</v>
      </c>
      <c r="CZ123" s="4">
        <v>1</v>
      </c>
      <c r="DA123" s="4">
        <v>2.0200999999999998</v>
      </c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14">
        <v>0.66620000000000001</v>
      </c>
      <c r="EI123" s="14">
        <v>0.77159999999999995</v>
      </c>
      <c r="EJ123" s="14">
        <v>0.1983</v>
      </c>
      <c r="EK123" s="14">
        <v>2.12E-2</v>
      </c>
      <c r="EL123" s="14">
        <v>0.79200000000000004</v>
      </c>
      <c r="EM123" s="14">
        <v>0.25169999999999998</v>
      </c>
      <c r="EN123" s="14">
        <v>1</v>
      </c>
      <c r="EO123" s="14">
        <v>1.9037999999999999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0.67289999999999994</v>
      </c>
      <c r="II123" s="4">
        <f t="shared" si="49"/>
        <v>0.78693333333333326</v>
      </c>
      <c r="IJ123" s="4">
        <f t="shared" si="50"/>
        <v>0.18658888888888889</v>
      </c>
      <c r="IK123" s="4">
        <f t="shared" si="51"/>
        <v>2.1922222222222218E-2</v>
      </c>
      <c r="IL123" s="4">
        <f t="shared" si="52"/>
        <v>0.76469999999999994</v>
      </c>
      <c r="IM123" s="4">
        <f t="shared" si="53"/>
        <v>0.25072499999999998</v>
      </c>
      <c r="IN123" s="4">
        <f t="shared" si="54"/>
        <v>0.99554444444444457</v>
      </c>
      <c r="IO123" s="4">
        <f t="shared" si="55"/>
        <v>1.8997222222222223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>
        <v>0.66539999999999999</v>
      </c>
      <c r="BG124" s="14">
        <v>0.77890000000000004</v>
      </c>
      <c r="BH124" s="14">
        <v>0.25319999999999998</v>
      </c>
      <c r="BI124" s="14">
        <v>9.5999999999999992E-3</v>
      </c>
      <c r="BJ124" s="14">
        <v>0.84240000000000004</v>
      </c>
      <c r="BK124" s="14">
        <v>0.59040000000000004</v>
      </c>
      <c r="BL124" s="14">
        <v>1</v>
      </c>
      <c r="BM124" s="14">
        <v>1.2726</v>
      </c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>
        <v>0.66469999999999996</v>
      </c>
      <c r="CU124" s="4">
        <v>0.77680000000000005</v>
      </c>
      <c r="CV124" s="4">
        <v>0.25740000000000002</v>
      </c>
      <c r="CW124" s="4">
        <v>9.7000000000000003E-3</v>
      </c>
      <c r="CX124" s="4">
        <v>0.84370000000000001</v>
      </c>
      <c r="CY124" s="4">
        <v>0.58789999999999998</v>
      </c>
      <c r="CZ124" s="4">
        <v>1</v>
      </c>
      <c r="DA124" s="4">
        <v>2.1991000000000001</v>
      </c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2.0552000000000001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0.67349999999999988</v>
      </c>
      <c r="II124" s="4">
        <f t="shared" si="49"/>
        <v>0.79719999999999991</v>
      </c>
      <c r="IJ124" s="4">
        <f t="shared" si="50"/>
        <v>0.23782222222222224</v>
      </c>
      <c r="IK124" s="4">
        <f t="shared" si="51"/>
        <v>1.2777777777777779E-2</v>
      </c>
      <c r="IL124" s="4">
        <f t="shared" si="52"/>
        <v>0.80804444444444434</v>
      </c>
      <c r="IM124" s="4">
        <f t="shared" si="53"/>
        <v>0.58899999999999997</v>
      </c>
      <c r="IN124" s="4">
        <f t="shared" si="54"/>
        <v>0.99777777777777787</v>
      </c>
      <c r="IO124" s="4">
        <f t="shared" si="55"/>
        <v>2.0522111111111112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k=15,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k=10,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14">
        <v>0.73209999999999997</v>
      </c>
      <c r="EI125" s="14">
        <v>0.91700000000000004</v>
      </c>
      <c r="EJ125" s="14">
        <v>0.13039999999999999</v>
      </c>
      <c r="EK125" s="14">
        <v>1.4999999999999999E-2</v>
      </c>
      <c r="EL125" s="14">
        <v>0.55349999999999999</v>
      </c>
      <c r="EM125" s="14">
        <v>0.2492</v>
      </c>
      <c r="EN125" s="14">
        <v>1</v>
      </c>
      <c r="EO125" s="14">
        <v>1.7548999999999999</v>
      </c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0.73340000000000005</v>
      </c>
      <c r="II125" s="4">
        <f t="shared" si="49"/>
        <v>0.92200000000000004</v>
      </c>
      <c r="IJ125" s="4">
        <f t="shared" si="50"/>
        <v>0.11233333333333334</v>
      </c>
      <c r="IK125" s="4">
        <f t="shared" si="51"/>
        <v>1.8166666666666668E-2</v>
      </c>
      <c r="IL125" s="4">
        <f t="shared" si="52"/>
        <v>0.56985000000000008</v>
      </c>
      <c r="IM125" s="4">
        <f t="shared" si="53"/>
        <v>0.2492</v>
      </c>
      <c r="IN125" s="4">
        <f t="shared" si="54"/>
        <v>0.99578333333333335</v>
      </c>
      <c r="IO125" s="4">
        <f t="shared" si="55"/>
        <v>1.835933333333333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str" cm="1">
        <f t="array" aca="1" ref="IU125" ca="1">CONCATENATE(INDIRECT(ADDRESS(1,MATCH(_xlfn.MAXIFS(B125:IG125,metrics.rec,"Coverage"),B125:IG125,0)+1)), ", ", INDIRECT(ADDRESS(2,MATCH(_xlfn.MAXIFS(B125:IG125,metrics.rec,"Coverage"),B125:IG125,0)+1)))</f>
        <v>k=20, r=0.5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>
        <v>0.66059999999999997</v>
      </c>
      <c r="EI126" s="5">
        <v>0.76480000000000004</v>
      </c>
      <c r="EJ126" s="5">
        <v>0.2336</v>
      </c>
      <c r="EK126" s="5">
        <v>1.7000000000000001E-2</v>
      </c>
      <c r="EL126" s="5">
        <v>0.83440000000000003</v>
      </c>
      <c r="EM126" s="5">
        <v>0.3306</v>
      </c>
      <c r="EN126" s="5">
        <v>1</v>
      </c>
      <c r="EO126" s="5">
        <v>2.0242</v>
      </c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0.67354999999999998</v>
      </c>
      <c r="II126" s="4">
        <f t="shared" si="49"/>
        <v>0.79396666666666682</v>
      </c>
      <c r="IJ126" s="4">
        <f t="shared" si="50"/>
        <v>0.21440000000000001</v>
      </c>
      <c r="IK126" s="4">
        <f t="shared" si="51"/>
        <v>1.9366666666666667E-2</v>
      </c>
      <c r="IL126" s="4">
        <f t="shared" si="52"/>
        <v>0.78484999999999994</v>
      </c>
      <c r="IM126" s="4">
        <f t="shared" si="53"/>
        <v>0.3306</v>
      </c>
      <c r="IN126" s="4">
        <f t="shared" si="54"/>
        <v>0.9966666666666667</v>
      </c>
      <c r="IO126" s="4">
        <f t="shared" si="55"/>
        <v>2.0962500000000004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str" cm="1">
        <f t="array" aca="1" ref="IU126" ca="1">CONCATENATE(INDIRECT(ADDRESS(1,MATCH(_xlfn.MAXIFS(B126:IG126,metrics.rec,"Coverage"),B126:IG126,0)+1)), ", ", INDIRECT(ADDRESS(2,MATCH(_xlfn.MAXIFS(B126:IG126,metrics.rec,"Coverage"),B126:IG126,0)+1)))</f>
        <v>k=20, r=0.5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>
        <v>0.66069999999999995</v>
      </c>
      <c r="BG127" s="14">
        <v>0.75970000000000004</v>
      </c>
      <c r="BH127" s="14">
        <v>0.2051</v>
      </c>
      <c r="BI127" s="14">
        <v>2.3199999999999998E-2</v>
      </c>
      <c r="BJ127" s="14">
        <v>0.81920000000000004</v>
      </c>
      <c r="BK127" s="14">
        <v>0.2384</v>
      </c>
      <c r="BL127" s="14">
        <v>1</v>
      </c>
      <c r="BM127" s="14">
        <v>1.1214999999999999</v>
      </c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>
        <v>0.66</v>
      </c>
      <c r="CU127" s="4">
        <v>0.75739999999999996</v>
      </c>
      <c r="CV127" s="4">
        <v>0.2082</v>
      </c>
      <c r="CW127" s="4">
        <v>2.3099999999999999E-2</v>
      </c>
      <c r="CX127" s="4">
        <v>0.81869999999999998</v>
      </c>
      <c r="CY127" s="4">
        <v>0.23910000000000001</v>
      </c>
      <c r="CZ127" s="4">
        <v>1</v>
      </c>
      <c r="DA127" s="4">
        <v>1.8143</v>
      </c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>
        <v>0.23899999999999999</v>
      </c>
      <c r="EN127" s="5">
        <v>1</v>
      </c>
      <c r="EO127" s="5">
        <v>1.86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0.66852222222222224</v>
      </c>
      <c r="II127" s="4">
        <f t="shared" si="49"/>
        <v>0.77739999999999998</v>
      </c>
      <c r="IJ127" s="4">
        <f t="shared" si="50"/>
        <v>0.19651111111111108</v>
      </c>
      <c r="IK127" s="4">
        <f t="shared" si="51"/>
        <v>2.4588888888888893E-2</v>
      </c>
      <c r="IL127" s="4">
        <f t="shared" si="52"/>
        <v>0.78739999999999988</v>
      </c>
      <c r="IM127" s="4">
        <f t="shared" si="53"/>
        <v>0.23883333333333334</v>
      </c>
      <c r="IN127" s="4">
        <f t="shared" si="54"/>
        <v>0.99737777777777781</v>
      </c>
      <c r="IO127" s="4">
        <f t="shared" si="55"/>
        <v>1.7883888888888886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str" cm="1">
        <f t="array" aca="1" ref="IU127" ca="1">CONCATENATE(INDIRECT(ADDRESS(1,MATCH(_xlfn.MAXIFS(B127:IG127,metrics.rec,"Coverage"),B127:IG127,0)+1)), ", ", INDIRECT(ADDRESS(2,MATCH(_xlfn.MAXIFS(B127:IG127,metrics.rec,"Coverage"),B127:IG127,0)+1)))</f>
        <v>k=15, r=0.5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14">
        <v>0.73019999999999996</v>
      </c>
      <c r="EI128" s="14">
        <v>0.90600000000000003</v>
      </c>
      <c r="EJ128" s="14">
        <v>0.1231</v>
      </c>
      <c r="EK128" s="14">
        <v>1.52E-2</v>
      </c>
      <c r="EL128" s="14">
        <v>0.51729999999999998</v>
      </c>
      <c r="EM128" s="14">
        <v>0.2293</v>
      </c>
      <c r="EN128" s="14">
        <v>0.99980000000000002</v>
      </c>
      <c r="EO128" s="14">
        <v>1.7637</v>
      </c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0.72681666666666656</v>
      </c>
      <c r="II128" s="4">
        <f t="shared" si="49"/>
        <v>0.9010499999999998</v>
      </c>
      <c r="IJ128" s="4">
        <f t="shared" si="50"/>
        <v>0.11558333333333336</v>
      </c>
      <c r="IK128" s="4">
        <f t="shared" si="51"/>
        <v>1.9649999999999997E-2</v>
      </c>
      <c r="IL128" s="4">
        <f t="shared" si="52"/>
        <v>0.53199999999999992</v>
      </c>
      <c r="IM128" s="4">
        <f t="shared" si="53"/>
        <v>0.2293</v>
      </c>
      <c r="IN128" s="4">
        <f t="shared" si="54"/>
        <v>0.99065000000000014</v>
      </c>
      <c r="IO128" s="4">
        <f t="shared" si="55"/>
        <v>1.766416666666667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str" cm="1">
        <f t="array" aca="1" ref="IU128" ca="1">CONCATENATE(INDIRECT(ADDRESS(1,MATCH(_xlfn.MAXIFS(B128:IG128,metrics.rec,"Coverage"),B128:IG128,0)+1)), ", ", INDIRECT(ADDRESS(2,MATCH(_xlfn.MAXIFS(B128:IG128,metrics.rec,"Coverage"),B128:IG128,0)+1)))</f>
        <v>k=20, r=0.5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>
        <v>0.67469999999999997</v>
      </c>
      <c r="EI129" s="14">
        <v>0.79290000000000005</v>
      </c>
      <c r="EJ129" s="14">
        <v>0.21179999999999999</v>
      </c>
      <c r="EK129" s="14">
        <v>1.6500000000000001E-2</v>
      </c>
      <c r="EL129" s="14">
        <v>0.80769999999999997</v>
      </c>
      <c r="EM129" s="14">
        <v>0.33090000000000003</v>
      </c>
      <c r="EN129" s="14">
        <v>1</v>
      </c>
      <c r="EO129" s="14">
        <v>2.0335000000000001</v>
      </c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>
        <f t="shared" si="48"/>
        <v>0.67469999999999997</v>
      </c>
      <c r="II129" s="4">
        <f t="shared" si="49"/>
        <v>0.79290000000000005</v>
      </c>
      <c r="IJ129" s="4">
        <f t="shared" si="50"/>
        <v>0.21179999999999999</v>
      </c>
      <c r="IK129" s="4">
        <f t="shared" si="51"/>
        <v>1.6500000000000001E-2</v>
      </c>
      <c r="IL129" s="4">
        <f t="shared" si="52"/>
        <v>0.80769999999999997</v>
      </c>
      <c r="IM129" s="4">
        <f t="shared" si="53"/>
        <v>0.33090000000000003</v>
      </c>
      <c r="IN129" s="4">
        <f t="shared" si="54"/>
        <v>1</v>
      </c>
      <c r="IO129" s="4">
        <f t="shared" si="55"/>
        <v>2.0335000000000001</v>
      </c>
      <c r="IP129" s="11" t="str" cm="1">
        <f t="array" aca="1" ref="IP129" ca="1">CONCATENATE(INDIRECT(ADDRESS(1,MATCH(_xlfn.MINIFS(B129:IG129,metrics.rec,"MAE"),B129:IG129,0)+1)), ", ", INDIRECT(ADDRESS(2,MATCH(_xlfn.MINIFS(B129:IG129,metrics.rec,"MAE"),B129:IG129,0)+1)))</f>
        <v>k=20, r=0.5</v>
      </c>
      <c r="IQ129" s="11" t="str" cm="1">
        <f t="array" aca="1" ref="IQ129" ca="1">CONCATENATE(INDIRECT(ADDRESS(1,MATCH(_xlfn.MINIFS(B129:IG129,metrics.rec,"MSE"),B129:IG129,0)+1)), ", ", INDIRECT(ADDRESS(2,MATCH(_xlfn.MINIFS(B129:IG129,metrics.rec,"MSE"),B129:IG129,0)+1)))</f>
        <v>k=20, r=0.5</v>
      </c>
      <c r="IR129" s="11" t="str" cm="1">
        <f t="array" aca="1" ref="IR129" ca="1">CONCATENATE(INDIRECT(ADDRESS(1,MATCH(_xlfn.MAXIFS(B129:IG129,metrics.rec,"R"),B129:IG129,0)+1)), ", ", INDIRECT(ADDRESS(2,MATCH(_xlfn.MAXIFS(B129:IG129,metrics.rec,"R"),B129:IG129,0)+1)))</f>
        <v>k=20, r=0.5</v>
      </c>
      <c r="IS129" s="11" t="str" cm="1">
        <f t="array" aca="1" ref="IS129" ca="1">CONCATENATE(INDIRECT(ADDRESS(1,MATCH(_xlfn.MAXIFS(B129:IG129,metrics.rec,"Precision"),B129:IG129,0)+1)), ", ", INDIRECT(ADDRESS(2,MATCH(_xlfn.MAXIFS(B129:IG129,metrics.rec,"Precision"),B129:IG129,0)+1)))</f>
        <v>k=20, r=0.5</v>
      </c>
      <c r="IT129" s="11" t="str" cm="1">
        <f t="array" aca="1" ref="IT129" ca="1">CONCATENATE(INDIRECT(ADDRESS(1,MATCH(_xlfn.MAXIFS(B129:IG129,metrics.rec,"Recall"),B129:IG129,0)+1)), ", ", INDIRECT(ADDRESS(2,MATCH(_xlfn.MAXIFS(B129:IG129,metrics.rec,"Recall"),B129:IG129,0)+1)))</f>
        <v>k=20, r=0.5</v>
      </c>
      <c r="IU129" s="11" t="str" cm="1">
        <f t="array" aca="1" ref="IU129" ca="1">CONCATENATE(INDIRECT(ADDRESS(1,MATCH(_xlfn.MAXIFS(B129:IG129,metrics.rec,"Coverage"),B129:IG129,0)+1)), ", ", INDIRECT(ADDRESS(2,MATCH(_xlfn.MAXIFS(B129:IG129,metrics.rec,"Coverage"),B129:IG129,0)+1)))</f>
        <v>k=20, r=0.5</v>
      </c>
      <c r="IV129" s="11" t="str" cm="1">
        <f t="array" aca="1" ref="IV129" ca="1">CONCATENATE(INDIRECT(ADDRESS(1,MATCH(_xlfn.MAXIFS(B129:IG129,metrics.rec,"Recatio"),B129:IG129,0)+1)), ", ", INDIRECT(ADDRESS(2,MATCH(_xlfn.MAXIFS(B129:IG129,metrics.rec,"Recatio"),B129:IG129,0)+1)))</f>
        <v>k=20, r=0.5</v>
      </c>
      <c r="IW129" s="11" t="str" cm="1">
        <f t="array" aca="1" ref="IW129" ca="1">CONCATENATE(INDIRECT(ADDRESS(1,MATCH(_xlfn.MINIFS(B129:IG129,metrics.rec,"Time"),B129:IG129,0)+1)), ", ", INDIRECT(ADDRESS(2,MATCH(_xlfn.MINIFS(B129:IG129,metrics.rec,"Time"),B129:IG129,0)+1)))</f>
        <v>k=20, r=0.5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>
        <v>0.67430000000000001</v>
      </c>
      <c r="EI130" s="14">
        <v>0.79179999999999995</v>
      </c>
      <c r="EJ130" s="14">
        <v>0.2165</v>
      </c>
      <c r="EK130" s="14">
        <v>1.6500000000000001E-2</v>
      </c>
      <c r="EL130" s="14">
        <v>0.80759999999999998</v>
      </c>
      <c r="EM130" s="14">
        <v>0.3306</v>
      </c>
      <c r="EN130" s="14">
        <v>1</v>
      </c>
      <c r="EO130" s="14">
        <v>2.1097999999999999</v>
      </c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>
        <f t="shared" si="48"/>
        <v>0.67430000000000001</v>
      </c>
      <c r="II130" s="4">
        <f t="shared" si="49"/>
        <v>0.79179999999999995</v>
      </c>
      <c r="IJ130" s="4">
        <f t="shared" si="50"/>
        <v>0.2165</v>
      </c>
      <c r="IK130" s="4">
        <f t="shared" si="51"/>
        <v>1.6500000000000001E-2</v>
      </c>
      <c r="IL130" s="4">
        <f t="shared" si="52"/>
        <v>0.80759999999999998</v>
      </c>
      <c r="IM130" s="4">
        <f t="shared" si="53"/>
        <v>0.3306</v>
      </c>
      <c r="IN130" s="4">
        <f t="shared" si="54"/>
        <v>1</v>
      </c>
      <c r="IO130" s="4">
        <f t="shared" si="55"/>
        <v>2.1097999999999999</v>
      </c>
      <c r="IP130" s="11" t="str" cm="1">
        <f t="array" aca="1" ref="IP130" ca="1">CONCATENATE(INDIRECT(ADDRESS(1,MATCH(_xlfn.MINIFS(B130:IG130,metrics.rec,"MAE"),B130:IG130,0)+1)), ", ", INDIRECT(ADDRESS(2,MATCH(_xlfn.MINIFS(B130:IG130,metrics.rec,"MAE"),B130:IG130,0)+1)))</f>
        <v>k=20, r=0.5</v>
      </c>
      <c r="IQ130" s="11" t="str" cm="1">
        <f t="array" aca="1" ref="IQ130" ca="1">CONCATENATE(INDIRECT(ADDRESS(1,MATCH(_xlfn.MINIFS(B130:IG130,metrics.rec,"MSE"),B130:IG130,0)+1)), ", ", INDIRECT(ADDRESS(2,MATCH(_xlfn.MINIFS(B130:IG130,metrics.rec,"MSE"),B130:IG130,0)+1)))</f>
        <v>k=20, r=0.5</v>
      </c>
      <c r="IR130" s="11" t="str" cm="1">
        <f t="array" aca="1" ref="IR130" ca="1">CONCATENATE(INDIRECT(ADDRESS(1,MATCH(_xlfn.MAXIFS(B130:IG130,metrics.rec,"R"),B130:IG130,0)+1)), ", ", INDIRECT(ADDRESS(2,MATCH(_xlfn.MAXIFS(B130:IG130,metrics.rec,"R"),B130:IG130,0)+1)))</f>
        <v>k=20, r=0.5</v>
      </c>
      <c r="IS130" s="11" t="str" cm="1">
        <f t="array" aca="1" ref="IS130" ca="1">CONCATENATE(INDIRECT(ADDRESS(1,MATCH(_xlfn.MAXIFS(B130:IG130,metrics.rec,"Precision"),B130:IG130,0)+1)), ", ", INDIRECT(ADDRESS(2,MATCH(_xlfn.MAXIFS(B130:IG130,metrics.rec,"Precision"),B130:IG130,0)+1)))</f>
        <v>k=20, r=0.5</v>
      </c>
      <c r="IT130" s="11" t="str" cm="1">
        <f t="array" aca="1" ref="IT130" ca="1">CONCATENATE(INDIRECT(ADDRESS(1,MATCH(_xlfn.MAXIFS(B130:IG130,metrics.rec,"Recall"),B130:IG130,0)+1)), ", ", INDIRECT(ADDRESS(2,MATCH(_xlfn.MAXIFS(B130:IG130,metrics.rec,"Recall"),B130:IG130,0)+1)))</f>
        <v>k=20, r=0.5</v>
      </c>
      <c r="IU130" s="11" t="str" cm="1">
        <f t="array" aca="1" ref="IU130" ca="1">CONCATENATE(INDIRECT(ADDRESS(1,MATCH(_xlfn.MAXIFS(B130:IG130,metrics.rec,"Coverage"),B130:IG130,0)+1)), ", ", INDIRECT(ADDRESS(2,MATCH(_xlfn.MAXIFS(B130:IG130,metrics.rec,"Coverage"),B130:IG130,0)+1)))</f>
        <v>k=20, r=0.5</v>
      </c>
      <c r="IV130" s="11" t="str" cm="1">
        <f t="array" aca="1" ref="IV130" ca="1">CONCATENATE(INDIRECT(ADDRESS(1,MATCH(_xlfn.MAXIFS(B130:IG130,metrics.rec,"Recatio"),B130:IG130,0)+1)), ", ", INDIRECT(ADDRESS(2,MATCH(_xlfn.MAXIFS(B130:IG130,metrics.rec,"Recatio"),B130:IG130,0)+1)))</f>
        <v>k=20, r=0.5</v>
      </c>
      <c r="IW130" s="11" t="str" cm="1">
        <f t="array" aca="1" ref="IW130" ca="1">CONCATENATE(INDIRECT(ADDRESS(1,MATCH(_xlfn.MINIFS(B130:IG130,metrics.rec,"Time"),B130:IG130,0)+1)), ", ", INDIRECT(ADDRESS(2,MATCH(_xlfn.MINIFS(B130:IG130,metrics.rec,"Time"),B130:IG130,0)+1)))</f>
        <v>k=20, r=0.5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14">
        <v>0.75960000000000005</v>
      </c>
      <c r="EI131" s="14">
        <v>0.98029999999999995</v>
      </c>
      <c r="EJ131" s="14">
        <v>2.2200000000000001E-2</v>
      </c>
      <c r="EK131" s="14">
        <v>1.1599999999999999E-2</v>
      </c>
      <c r="EL131" s="14">
        <v>0.7913</v>
      </c>
      <c r="EM131" s="14">
        <v>0.45829999999999999</v>
      </c>
      <c r="EN131" s="14">
        <v>1</v>
      </c>
      <c r="EO131" s="14">
        <v>4.0749000000000004</v>
      </c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0.76454999999999995</v>
      </c>
      <c r="II131" s="4">
        <f t="shared" si="49"/>
        <v>0.99393333333333322</v>
      </c>
      <c r="IJ131" s="4">
        <f t="shared" si="50"/>
        <v>3.348333333333333E-2</v>
      </c>
      <c r="IK131" s="4">
        <f t="shared" si="51"/>
        <v>2.0183333333333331E-2</v>
      </c>
      <c r="IL131" s="4">
        <f t="shared" si="52"/>
        <v>0.74116666666666664</v>
      </c>
      <c r="IM131" s="4">
        <f t="shared" si="53"/>
        <v>0.45829999999999999</v>
      </c>
      <c r="IN131" s="4">
        <f t="shared" si="54"/>
        <v>0.99573333333333336</v>
      </c>
      <c r="IO131" s="4">
        <f t="shared" si="55"/>
        <v>4.4756999999999998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str" cm="1">
        <f t="array" aca="1" ref="IU131" ca="1">CONCATENATE(INDIRECT(ADDRESS(1,MATCH(_xlfn.MAXIFS(B131:IG131,metrics.rec,"Coverage"),B131:IG131,0)+1)), ", ", INDIRECT(ADDRESS(2,MATCH(_xlfn.MAXIFS(B131:IG131,metrics.rec,"Coverage"),B131:IG131,0)+1)))</f>
        <v>k=20, r=0.5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>
        <v>0.65769999999999995</v>
      </c>
      <c r="BG132" s="14">
        <v>0.755</v>
      </c>
      <c r="BH132" s="14">
        <v>0.20979999999999999</v>
      </c>
      <c r="BI132" s="14">
        <v>2.1100000000000001E-2</v>
      </c>
      <c r="BJ132" s="14">
        <v>0.79620000000000002</v>
      </c>
      <c r="BK132" s="14">
        <v>0.25409999999999999</v>
      </c>
      <c r="BL132" s="14">
        <v>0.99770000000000003</v>
      </c>
      <c r="BM132" s="14">
        <v>1.1208</v>
      </c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>
        <v>0.65780000000000005</v>
      </c>
      <c r="CU132" s="4">
        <v>0.75570000000000004</v>
      </c>
      <c r="CV132" s="4">
        <v>0.20880000000000001</v>
      </c>
      <c r="CW132" s="4">
        <v>2.1100000000000001E-2</v>
      </c>
      <c r="CX132" s="4">
        <v>0.79569999999999996</v>
      </c>
      <c r="CY132" s="4">
        <v>0.25409999999999999</v>
      </c>
      <c r="CZ132" s="4">
        <v>0.99760000000000004</v>
      </c>
      <c r="DA132" s="4">
        <v>1.7845</v>
      </c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>
        <v>0.25459999999999999</v>
      </c>
      <c r="EN132" s="5">
        <v>0.99770000000000003</v>
      </c>
      <c r="EO132" s="5">
        <v>1.9126000000000001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0.668011111111111</v>
      </c>
      <c r="II132" s="4">
        <f t="shared" si="49"/>
        <v>0.77959999999999985</v>
      </c>
      <c r="IJ132" s="4">
        <f t="shared" si="50"/>
        <v>0.19218888888888888</v>
      </c>
      <c r="IK132" s="4">
        <f t="shared" si="51"/>
        <v>2.2011111111111113E-2</v>
      </c>
      <c r="IL132" s="4">
        <f t="shared" si="52"/>
        <v>0.7690111111111112</v>
      </c>
      <c r="IM132" s="4">
        <f t="shared" si="53"/>
        <v>0.25426666666666664</v>
      </c>
      <c r="IN132" s="4">
        <f t="shared" si="54"/>
        <v>0.98403333333333343</v>
      </c>
      <c r="IO132" s="4">
        <f t="shared" si="55"/>
        <v>1.7299333333333331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str" cm="1">
        <f t="array" aca="1" ref="IU132" ca="1">CONCATENATE(INDIRECT(ADDRESS(1,MATCH(_xlfn.MAXIFS(B132:IG132,metrics.rec,"Coverage"),B132:IG132,0)+1)), ", ", INDIRECT(ADDRESS(2,MATCH(_xlfn.MAXIFS(B132:IG132,metrics.rec,"Coverage"),B132:IG132,0)+1)))</f>
        <v>k=20, r=0.5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>
        <v>0.7056</v>
      </c>
      <c r="EI133" s="5">
        <v>0.86280000000000001</v>
      </c>
      <c r="EJ133" s="5">
        <v>0.1832</v>
      </c>
      <c r="EK133" s="5">
        <v>1.38E-2</v>
      </c>
      <c r="EL133" s="5">
        <v>0.60499999999999998</v>
      </c>
      <c r="EM133" s="5">
        <v>0.29620000000000002</v>
      </c>
      <c r="EN133" s="5">
        <v>0.99770000000000003</v>
      </c>
      <c r="EO133" s="5">
        <v>1.9094</v>
      </c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0.70618333333333327</v>
      </c>
      <c r="II133" s="4">
        <f t="shared" si="49"/>
        <v>0.86373333333333324</v>
      </c>
      <c r="IJ133" s="4">
        <f t="shared" si="50"/>
        <v>0.16088333333333335</v>
      </c>
      <c r="IK133" s="4">
        <f t="shared" si="51"/>
        <v>1.8250000000000002E-2</v>
      </c>
      <c r="IL133" s="4">
        <f t="shared" si="52"/>
        <v>0.61298333333333332</v>
      </c>
      <c r="IM133" s="4">
        <f t="shared" si="53"/>
        <v>0.29620000000000002</v>
      </c>
      <c r="IN133" s="4">
        <f t="shared" si="54"/>
        <v>0.97738333333333338</v>
      </c>
      <c r="IO133" s="4">
        <f t="shared" si="55"/>
        <v>1.8056666666666665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str" cm="1">
        <f t="array" aca="1" ref="IU133" ca="1">CONCATENATE(INDIRECT(ADDRESS(1,MATCH(_xlfn.MAXIFS(B133:IG133,metrics.rec,"Coverage"),B133:IG133,0)+1)), ", ", INDIRECT(ADDRESS(2,MATCH(_xlfn.MAXIFS(B133:IG133,metrics.rec,"Coverage"),B133:IG133,0)+1)))</f>
        <v>k=20, r=0.5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14">
        <v>0.65820000000000001</v>
      </c>
      <c r="EI134" s="14">
        <v>0.76619999999999999</v>
      </c>
      <c r="EJ134" s="14">
        <v>0.25950000000000001</v>
      </c>
      <c r="EK134" s="14">
        <v>1.15E-2</v>
      </c>
      <c r="EL134" s="14">
        <v>0.83489999999999998</v>
      </c>
      <c r="EM134" s="14">
        <v>0.49159999999999998</v>
      </c>
      <c r="EN134" s="14">
        <v>0.99770000000000003</v>
      </c>
      <c r="EO134" s="14">
        <v>2.0009000000000001</v>
      </c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0.67200000000000004</v>
      </c>
      <c r="II134" s="4">
        <f t="shared" si="49"/>
        <v>0.79588333333333328</v>
      </c>
      <c r="IJ134" s="4">
        <f t="shared" si="50"/>
        <v>0.22095000000000001</v>
      </c>
      <c r="IK134" s="4">
        <f t="shared" si="51"/>
        <v>1.6966666666666668E-2</v>
      </c>
      <c r="IL134" s="4">
        <f t="shared" si="52"/>
        <v>0.78588333333333338</v>
      </c>
      <c r="IM134" s="4">
        <f t="shared" si="53"/>
        <v>0.49159999999999998</v>
      </c>
      <c r="IN134" s="4">
        <f t="shared" si="54"/>
        <v>0.97738333333333338</v>
      </c>
      <c r="IO134" s="4">
        <f t="shared" si="55"/>
        <v>1.8951666666666664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str" cm="1">
        <f t="array" aca="1" ref="IU134" ca="1">CONCATENATE(INDIRECT(ADDRESS(1,MATCH(_xlfn.MAXIFS(B134:IG134,metrics.rec,"Coverage"),B134:IG134,0)+1)), ", ", INDIRECT(ADDRESS(2,MATCH(_xlfn.MAXIFS(B134:IG134,metrics.rec,"Coverage"),B134:IG134,0)+1)))</f>
        <v>k=20, r=0.5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>
        <v>0.65969999999999995</v>
      </c>
      <c r="BG135" s="14">
        <v>0.75780000000000003</v>
      </c>
      <c r="BH135" s="14">
        <v>0.2099</v>
      </c>
      <c r="BI135" s="14">
        <v>2.2800000000000001E-2</v>
      </c>
      <c r="BJ135" s="14">
        <v>0.82040000000000002</v>
      </c>
      <c r="BK135" s="14">
        <v>0.2424</v>
      </c>
      <c r="BL135" s="14">
        <v>1</v>
      </c>
      <c r="BM135" s="14">
        <v>1.2250000000000001</v>
      </c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>
        <v>0.65890000000000004</v>
      </c>
      <c r="CU135" s="4">
        <v>0.75539999999999996</v>
      </c>
      <c r="CV135" s="4">
        <v>0.2109</v>
      </c>
      <c r="CW135" s="4">
        <v>2.2800000000000001E-2</v>
      </c>
      <c r="CX135" s="4">
        <v>0.82010000000000005</v>
      </c>
      <c r="CY135" s="4">
        <v>0.2432</v>
      </c>
      <c r="CZ135" s="4">
        <v>1</v>
      </c>
      <c r="DA135" s="4">
        <v>1.7549999999999999</v>
      </c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>
        <v>0.6603</v>
      </c>
      <c r="EI135" s="5">
        <v>0.75929999999999997</v>
      </c>
      <c r="EJ135" s="5">
        <v>0.20899999999999999</v>
      </c>
      <c r="EK135" s="5">
        <v>2.2800000000000001E-2</v>
      </c>
      <c r="EL135" s="5">
        <v>0.82079999999999997</v>
      </c>
      <c r="EM135" s="5">
        <v>0.24310000000000001</v>
      </c>
      <c r="EN135" s="5">
        <v>1</v>
      </c>
      <c r="EO135" s="5">
        <v>1.8427</v>
      </c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0.66862500000000002</v>
      </c>
      <c r="II135" s="4">
        <f t="shared" si="49"/>
        <v>0.77789999999999981</v>
      </c>
      <c r="IJ135" s="4">
        <f t="shared" si="50"/>
        <v>0.199075</v>
      </c>
      <c r="IK135" s="4">
        <f t="shared" si="51"/>
        <v>2.4474999999999997E-2</v>
      </c>
      <c r="IL135" s="4">
        <f t="shared" si="52"/>
        <v>0.78550000000000009</v>
      </c>
      <c r="IM135" s="4">
        <f t="shared" si="53"/>
        <v>0.2429</v>
      </c>
      <c r="IN135" s="4">
        <f t="shared" si="54"/>
        <v>0.99704999999999999</v>
      </c>
      <c r="IO135" s="4">
        <f t="shared" si="55"/>
        <v>1.7108124999999998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str" cm="1">
        <f t="array" aca="1" ref="IU135" ca="1">CONCATENATE(INDIRECT(ADDRESS(1,MATCH(_xlfn.MAXIFS(B135:IG135,metrics.rec,"Coverage"),B135:IG135,0)+1)), ", ", INDIRECT(ADDRESS(2,MATCH(_xlfn.MAXIFS(B135:IG135,metrics.rec,"Coverage"),B135:IG135,0)+1)))</f>
        <v>k=15, r=0.5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>
        <v>0.66220000000000001</v>
      </c>
      <c r="EI136" s="5">
        <v>0.77629999999999999</v>
      </c>
      <c r="EJ136" s="5">
        <v>0.26319999999999999</v>
      </c>
      <c r="EK136" s="5">
        <v>1.0200000000000001E-2</v>
      </c>
      <c r="EL136" s="5">
        <v>0.8518</v>
      </c>
      <c r="EM136" s="5">
        <v>0.56579999999999997</v>
      </c>
      <c r="EN136" s="5">
        <v>1</v>
      </c>
      <c r="EO136" s="5">
        <v>2.0581999999999998</v>
      </c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0.67333333333333334</v>
      </c>
      <c r="II136" s="4">
        <f t="shared" si="49"/>
        <v>0.80056666666666665</v>
      </c>
      <c r="IJ136" s="4">
        <f t="shared" si="50"/>
        <v>0.23658333333333337</v>
      </c>
      <c r="IK136" s="4">
        <f t="shared" si="51"/>
        <v>1.61E-2</v>
      </c>
      <c r="IL136" s="4">
        <f t="shared" si="52"/>
        <v>0.80531666666666668</v>
      </c>
      <c r="IM136" s="4">
        <f t="shared" si="53"/>
        <v>0.56579999999999997</v>
      </c>
      <c r="IN136" s="4">
        <f t="shared" si="54"/>
        <v>0.99606666666666666</v>
      </c>
      <c r="IO136" s="4">
        <f t="shared" si="55"/>
        <v>1.9296666666666669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str" cm="1">
        <f t="array" aca="1" ref="IU136" ca="1">CONCATENATE(INDIRECT(ADDRESS(1,MATCH(_xlfn.MAXIFS(B136:IG136,metrics.rec,"Coverage"),B136:IG136,0)+1)), ", ", INDIRECT(ADDRESS(2,MATCH(_xlfn.MAXIFS(B136:IG136,metrics.rec,"Coverage"),B136:IG136,0)+1)))</f>
        <v>k=20, r=0.5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>
        <v>0.65880000000000005</v>
      </c>
      <c r="BG137" s="14">
        <v>0.75949999999999995</v>
      </c>
      <c r="BH137" s="14">
        <v>0.22889999999999999</v>
      </c>
      <c r="BI137" s="14">
        <v>1.72E-2</v>
      </c>
      <c r="BJ137" s="14">
        <v>0.83189999999999997</v>
      </c>
      <c r="BK137" s="14">
        <v>0.32529999999999998</v>
      </c>
      <c r="BL137" s="14">
        <v>1</v>
      </c>
      <c r="BM137" s="14">
        <v>1.1706000000000001</v>
      </c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>
        <v>0.65820000000000001</v>
      </c>
      <c r="CU137" s="4">
        <v>0.75800000000000001</v>
      </c>
      <c r="CV137" s="4">
        <v>0.22969999999999999</v>
      </c>
      <c r="CW137" s="4">
        <v>1.7299999999999999E-2</v>
      </c>
      <c r="CX137" s="4">
        <v>0.83160000000000001</v>
      </c>
      <c r="CY137" s="4">
        <v>0.3256</v>
      </c>
      <c r="CZ137" s="4">
        <v>1</v>
      </c>
      <c r="DA137" s="4">
        <v>1.7831999999999999</v>
      </c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14">
        <v>0.65920000000000001</v>
      </c>
      <c r="EI137" s="14">
        <v>0.76119999999999999</v>
      </c>
      <c r="EJ137" s="14">
        <v>0.22969999999999999</v>
      </c>
      <c r="EK137" s="14">
        <v>1.72E-2</v>
      </c>
      <c r="EL137" s="14">
        <v>0.83250000000000002</v>
      </c>
      <c r="EM137" s="14">
        <v>0.32569999999999999</v>
      </c>
      <c r="EN137" s="14">
        <v>1</v>
      </c>
      <c r="EO137" s="14">
        <v>1.9254</v>
      </c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0.66859999999999997</v>
      </c>
      <c r="II137" s="4">
        <f t="shared" si="49"/>
        <v>0.78197499999999998</v>
      </c>
      <c r="IJ137" s="4">
        <f t="shared" si="50"/>
        <v>0.21511249999999998</v>
      </c>
      <c r="IK137" s="4">
        <f t="shared" si="51"/>
        <v>2.0137499999999999E-2</v>
      </c>
      <c r="IL137" s="4">
        <f t="shared" si="52"/>
        <v>0.79279999999999995</v>
      </c>
      <c r="IM137" s="4">
        <f t="shared" si="53"/>
        <v>0.32553333333333334</v>
      </c>
      <c r="IN137" s="4">
        <f t="shared" si="54"/>
        <v>0.99704999999999999</v>
      </c>
      <c r="IO137" s="4">
        <f t="shared" si="55"/>
        <v>1.7509250000000001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str" cm="1">
        <f t="array" aca="1" ref="IU137" ca="1">CONCATENATE(INDIRECT(ADDRESS(1,MATCH(_xlfn.MAXIFS(B137:IG137,metrics.rec,"Coverage"),B137:IG137,0)+1)), ", ", INDIRECT(ADDRESS(2,MATCH(_xlfn.MAXIFS(B137:IG137,metrics.rec,"Coverage"),B137:IG137,0)+1)))</f>
        <v>k=20, r=0.5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>
        <v>0.65920000000000001</v>
      </c>
      <c r="BG138" s="14">
        <v>0.76490000000000002</v>
      </c>
      <c r="BH138" s="14">
        <v>0.24229999999999999</v>
      </c>
      <c r="BI138" s="14">
        <v>1.38E-2</v>
      </c>
      <c r="BJ138" s="14">
        <v>0.84570000000000001</v>
      </c>
      <c r="BK138" s="14">
        <v>0.41249999999999998</v>
      </c>
      <c r="BL138" s="14">
        <v>1</v>
      </c>
      <c r="BM138" s="14">
        <v>1.1811</v>
      </c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>
        <v>0.6593</v>
      </c>
      <c r="CU138" s="4">
        <v>0.76459999999999995</v>
      </c>
      <c r="CV138" s="4">
        <v>0.24360000000000001</v>
      </c>
      <c r="CW138" s="4">
        <v>1.3899999999999999E-2</v>
      </c>
      <c r="CX138" s="4">
        <v>0.84599999999999997</v>
      </c>
      <c r="CY138" s="4">
        <v>0.41260000000000002</v>
      </c>
      <c r="CZ138" s="4">
        <v>1</v>
      </c>
      <c r="DA138" s="4">
        <v>1.8187</v>
      </c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>
        <f t="shared" si="48"/>
        <v>0.65925</v>
      </c>
      <c r="II138" s="4">
        <f t="shared" si="49"/>
        <v>0.76475000000000004</v>
      </c>
      <c r="IJ138" s="4">
        <f t="shared" si="50"/>
        <v>0.24295</v>
      </c>
      <c r="IK138" s="4">
        <f t="shared" si="51"/>
        <v>1.3849999999999999E-2</v>
      </c>
      <c r="IL138" s="4">
        <f t="shared" si="52"/>
        <v>0.84584999999999999</v>
      </c>
      <c r="IM138" s="4">
        <f t="shared" si="53"/>
        <v>0.41254999999999997</v>
      </c>
      <c r="IN138" s="4">
        <f t="shared" si="54"/>
        <v>1</v>
      </c>
      <c r="IO138" s="4">
        <f t="shared" si="55"/>
        <v>1.4999</v>
      </c>
      <c r="IP138" s="1" t="str" cm="1">
        <f t="array" aca="1" ref="IP138" ca="1">CONCATENATE(INDIRECT(ADDRESS(1,MATCH(_xlfn.MINIFS(B138:IG138,metrics.rec,"MAE"),B138:IG138,0)+1)), ", ", INDIRECT(ADDRESS(2,MATCH(_xlfn.MINIFS(B138:IG138,metrics.rec,"MAE"),B138:IG138,0)+1)))</f>
        <v>k=10, r=0.5</v>
      </c>
      <c r="IQ138" s="1" t="str" cm="1">
        <f t="array" aca="1" ref="IQ138" ca="1">CONCATENATE(INDIRECT(ADDRESS(1,MATCH(_xlfn.MINIFS(B138:IG138,metrics.rec,"MSE"),B138:IG138,0)+1)), ", ", INDIRECT(ADDRESS(2,MATCH(_xlfn.MINIFS(B138:IG138,metrics.rec,"MSE"),B138:IG138,0)+1)))</f>
        <v>k=15, r=0.5</v>
      </c>
      <c r="IR138" s="1" t="str" cm="1">
        <f t="array" aca="1" ref="IR138" ca="1">CONCATENATE(INDIRECT(ADDRESS(1,MATCH(_xlfn.MAXIFS(B138:IG138,metrics.rec,"R"),B138:IG138,0)+1)), ", ", INDIRECT(ADDRESS(2,MATCH(_xlfn.MAXIFS(B138:IG138,metrics.rec,"R"),B138:IG138,0)+1)))</f>
        <v>k=15, r=0.5</v>
      </c>
      <c r="IS138" s="1" t="str" cm="1">
        <f t="array" aca="1" ref="IS138" ca="1">CONCATENATE(INDIRECT(ADDRESS(1,MATCH(_xlfn.MAXIFS(B138:IG138,metrics.rec,"Precision"),B138:IG138,0)+1)), ", ", INDIRECT(ADDRESS(2,MATCH(_xlfn.MAXIFS(B138:IG138,metrics.rec,"Precision"),B138:IG138,0)+1)))</f>
        <v>k=15, r=0.5</v>
      </c>
      <c r="IT138" s="1" t="str" cm="1">
        <f t="array" aca="1" ref="IT138" ca="1">CONCATENATE(INDIRECT(ADDRESS(1,MATCH(_xlfn.MAXIFS(B138:IG138,metrics.rec,"Recall"),B138:IG138,0)+1)), ", ", INDIRECT(ADDRESS(2,MATCH(_xlfn.MAXIFS(B138:IG138,metrics.rec,"Recall"),B138:IG138,0)+1)))</f>
        <v>k=15, r=0.5</v>
      </c>
      <c r="IU138" s="1" t="str" cm="1">
        <f t="array" aca="1" ref="IU138" ca="1">CONCATENATE(INDIRECT(ADDRESS(1,MATCH(_xlfn.MAXIFS(B138:IG138,metrics.rec,"Coverage"),B138:IG138,0)+1)), ", ", INDIRECT(ADDRESS(2,MATCH(_xlfn.MAXIFS(B138:IG138,metrics.rec,"Coverage"),B138:IG138,0)+1)))</f>
        <v>k=15, r=0.5</v>
      </c>
      <c r="IV138" s="1" t="str" cm="1">
        <f t="array" aca="1" ref="IV138" ca="1">CONCATENATE(INDIRECT(ADDRESS(1,MATCH(_xlfn.MAXIFS(B138:IG138,metrics.rec,"Recatio"),B138:IG138,0)+1)), ", ", INDIRECT(ADDRESS(2,MATCH(_xlfn.MAXIFS(B138:IG138,metrics.rec,"Recatio"),B138:IG138,0)+1)))</f>
        <v>k=10, r=0.5</v>
      </c>
      <c r="IW138" s="1" t="str" cm="1">
        <f t="array" aca="1" ref="IW138" ca="1">CONCATENATE(INDIRECT(ADDRESS(1,MATCH(_xlfn.MINIFS(B138:IG138,metrics.rec,"Time"),B138:IG138,0)+1)), ", ", INDIRECT(ADDRESS(2,MATCH(_xlfn.MINIFS(B138:IG138,metrics.rec,"Time"),B138:IG138,0)+1)))</f>
        <v>k=10, r=0.5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>
        <v>0.65990000000000004</v>
      </c>
      <c r="BG139" s="14">
        <v>0.76670000000000005</v>
      </c>
      <c r="BH139" s="14">
        <v>0.24340000000000001</v>
      </c>
      <c r="BI139" s="14">
        <v>1.37E-2</v>
      </c>
      <c r="BJ139" s="14">
        <v>0.84599999999999997</v>
      </c>
      <c r="BK139" s="14">
        <v>0.41649999999999998</v>
      </c>
      <c r="BL139" s="14">
        <v>1</v>
      </c>
      <c r="BM139" s="14">
        <v>1.2144999999999999</v>
      </c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>
        <v>0.65980000000000005</v>
      </c>
      <c r="CU139" s="4">
        <v>0.76600000000000001</v>
      </c>
      <c r="CV139" s="4">
        <v>0.24390000000000001</v>
      </c>
      <c r="CW139" s="4">
        <v>1.37E-2</v>
      </c>
      <c r="CX139" s="4">
        <v>0.84619999999999995</v>
      </c>
      <c r="CY139" s="4">
        <v>0.41610000000000003</v>
      </c>
      <c r="CZ139" s="4">
        <v>1</v>
      </c>
      <c r="DA139" s="4">
        <v>1.8621000000000001</v>
      </c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>
        <f t="shared" ref="IH139" si="56">AVERAGEIFS(B139:IG139,metrics.rec,"MAE")</f>
        <v>0.65985000000000005</v>
      </c>
      <c r="II139" s="4">
        <f t="shared" ref="II139" si="57">AVERAGEIFS(B139:IG139,metrics.rec,"MSE")</f>
        <v>0.76635000000000009</v>
      </c>
      <c r="IJ139" s="4">
        <f t="shared" ref="IJ139" si="58">AVERAGEIFS(B139:IG139,metrics.rec,"R")</f>
        <v>0.24365000000000001</v>
      </c>
      <c r="IK139" s="4">
        <f t="shared" ref="IK139" si="59">AVERAGEIFS(B139:IG139,metrics.rec,"Precision")</f>
        <v>1.37E-2</v>
      </c>
      <c r="IL139" s="4">
        <f t="shared" ref="IL139" si="60">AVERAGEIFS(B139:IG139,metrics.rec,"Recall")</f>
        <v>0.84609999999999996</v>
      </c>
      <c r="IM139" s="4">
        <f t="shared" ref="IM139" si="61">AVERAGEIFS(B139:IG139,metrics.rec,"Coverage")</f>
        <v>0.4163</v>
      </c>
      <c r="IN139" s="4">
        <f t="shared" ref="IN139" si="62">AVERAGEIFS(B139:IG139,metrics.rec,"Recatio")</f>
        <v>1</v>
      </c>
      <c r="IO139" s="4">
        <f t="shared" ref="IO139" si="63">AVERAGEIFS(B139:IG139,metrics.rec,"Time")</f>
        <v>1.5383</v>
      </c>
      <c r="IP139" s="1" t="str" cm="1">
        <f t="array" aca="1" ref="IP139" ca="1">CONCATENATE(INDIRECT(ADDRESS(1,MATCH(_xlfn.MINIFS(B139:IG139,metrics.rec,"MAE"),B139:IG139,0)+1)), ", ", INDIRECT(ADDRESS(2,MATCH(_xlfn.MINIFS(B139:IG139,metrics.rec,"MAE"),B139:IG139,0)+1)))</f>
        <v>k=15, r=0.5</v>
      </c>
      <c r="IQ139" s="1" t="str" cm="1">
        <f t="array" aca="1" ref="IQ139" ca="1">CONCATENATE(INDIRECT(ADDRESS(1,MATCH(_xlfn.MINIFS(B139:IG139,metrics.rec,"MSE"),B139:IG139,0)+1)), ", ", INDIRECT(ADDRESS(2,MATCH(_xlfn.MINIFS(B139:IG139,metrics.rec,"MSE"),B139:IG139,0)+1)))</f>
        <v>k=15, r=0.5</v>
      </c>
      <c r="IR139" s="1" t="str" cm="1">
        <f t="array" aca="1" ref="IR139" ca="1">CONCATENATE(INDIRECT(ADDRESS(1,MATCH(_xlfn.MAXIFS(B139:IG139,metrics.rec,"R"),B139:IG139,0)+1)), ", ", INDIRECT(ADDRESS(2,MATCH(_xlfn.MAXIFS(B139:IG139,metrics.rec,"R"),B139:IG139,0)+1)))</f>
        <v>k=15, r=0.5</v>
      </c>
      <c r="IS139" s="1" t="str" cm="1">
        <f t="array" aca="1" ref="IS139" ca="1">CONCATENATE(INDIRECT(ADDRESS(1,MATCH(_xlfn.MAXIFS(B139:IG139,metrics.rec,"Precision"),B139:IG139,0)+1)), ", ", INDIRECT(ADDRESS(2,MATCH(_xlfn.MAXIFS(B139:IG139,metrics.rec,"Precision"),B139:IG139,0)+1)))</f>
        <v>k=10, r=0.5</v>
      </c>
      <c r="IT139" s="1" t="str" cm="1">
        <f t="array" aca="1" ref="IT139" ca="1">CONCATENATE(INDIRECT(ADDRESS(1,MATCH(_xlfn.MAXIFS(B139:IG139,metrics.rec,"Recall"),B139:IG139,0)+1)), ", ", INDIRECT(ADDRESS(2,MATCH(_xlfn.MAXIFS(B139:IG139,metrics.rec,"Recall"),B139:IG139,0)+1)))</f>
        <v>k=15, r=0.5</v>
      </c>
      <c r="IU139" s="1" t="str" cm="1">
        <f t="array" aca="1" ref="IU139" ca="1">CONCATENATE(INDIRECT(ADDRESS(1,MATCH(_xlfn.MAXIFS(B139:IG139,metrics.rec,"Coverage"),B139:IG139,0)+1)), ", ", INDIRECT(ADDRESS(2,MATCH(_xlfn.MAXIFS(B139:IG139,metrics.rec,"Coverage"),B139:IG139,0)+1)))</f>
        <v>k=10, r=0.5</v>
      </c>
      <c r="IV139" s="1" t="str" cm="1">
        <f t="array" aca="1" ref="IV139" ca="1">CONCATENATE(INDIRECT(ADDRESS(1,MATCH(_xlfn.MAXIFS(B139:IG139,metrics.rec,"Recatio"),B139:IG139,0)+1)), ", ", INDIRECT(ADDRESS(2,MATCH(_xlfn.MAXIFS(B139:IG139,metrics.rec,"Recatio"),B139:IG139,0)+1)))</f>
        <v>k=10, r=0.5</v>
      </c>
      <c r="IW139" s="1" t="str" cm="1">
        <f t="array" aca="1" ref="IW139" ca="1">CONCATENATE(INDIRECT(ADDRESS(1,MATCH(_xlfn.MINIFS(B139:IG139,metrics.rec,"Time"),B139:IG139,0)+1)), ", ", INDIRECT(ADDRESS(2,MATCH(_xlfn.MINIFS(B139:IG139,metrics.rec,"Time"),B139:IG139,0)+1)))</f>
        <v>k=10, r=0.5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>
        <v>0.66010000000000002</v>
      </c>
      <c r="BG140" s="14">
        <v>0.76670000000000005</v>
      </c>
      <c r="BH140" s="14">
        <v>0.2412</v>
      </c>
      <c r="BI140" s="14">
        <v>1.38E-2</v>
      </c>
      <c r="BJ140" s="14">
        <v>0.84519999999999995</v>
      </c>
      <c r="BK140" s="14">
        <v>0.4118</v>
      </c>
      <c r="BL140" s="14">
        <v>1</v>
      </c>
      <c r="BM140" s="14">
        <v>1.2010000000000001</v>
      </c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>
        <v>0.65980000000000005</v>
      </c>
      <c r="CU140" s="4">
        <v>0.76500000000000001</v>
      </c>
      <c r="CV140" s="4">
        <v>0.2432</v>
      </c>
      <c r="CW140" s="4">
        <v>1.38E-2</v>
      </c>
      <c r="CX140" s="4">
        <v>0.8458</v>
      </c>
      <c r="CY140" s="4">
        <v>0.41189999999999999</v>
      </c>
      <c r="CZ140" s="4">
        <v>1</v>
      </c>
      <c r="DA140" s="4">
        <v>1.8911</v>
      </c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>
        <v>0.41189999999999999</v>
      </c>
      <c r="EN140" s="5">
        <v>1</v>
      </c>
      <c r="EO140" s="5">
        <v>2.0036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0.66827777777777786</v>
      </c>
      <c r="II140" s="4">
        <f t="shared" si="49"/>
        <v>0.78473333333333328</v>
      </c>
      <c r="IJ140" s="4">
        <f t="shared" si="50"/>
        <v>0.22870000000000001</v>
      </c>
      <c r="IK140" s="4">
        <f t="shared" si="51"/>
        <v>1.7200000000000003E-2</v>
      </c>
      <c r="IL140" s="4">
        <f t="shared" si="52"/>
        <v>0.81422222222222218</v>
      </c>
      <c r="IM140" s="4">
        <f t="shared" si="53"/>
        <v>0.41186666666666666</v>
      </c>
      <c r="IN140" s="4">
        <f t="shared" si="54"/>
        <v>0.99737777777777781</v>
      </c>
      <c r="IO140" s="4">
        <f t="shared" si="55"/>
        <v>1.7928000000000002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str" cm="1">
        <f t="array" aca="1" ref="IU140" ca="1">CONCATENATE(INDIRECT(ADDRESS(1,MATCH(_xlfn.MAXIFS(B140:IG140,metrics.rec,"Coverage"),B140:IG140,0)+1)), ", ", INDIRECT(ADDRESS(2,MATCH(_xlfn.MAXIFS(B140:IG140,metrics.rec,"Coverage"),B140:IG140,0)+1)))</f>
        <v>k=15, r=0.5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>
        <v>0.68569999999999998</v>
      </c>
      <c r="EI141" s="5">
        <v>0.82840000000000003</v>
      </c>
      <c r="EJ141" s="5">
        <v>0.22270000000000001</v>
      </c>
      <c r="EK141" s="5">
        <v>9.1999999999999998E-3</v>
      </c>
      <c r="EL141" s="5">
        <v>0.83819999999999995</v>
      </c>
      <c r="EM141" s="5">
        <v>0.61609999999999998</v>
      </c>
      <c r="EN141" s="5">
        <v>1</v>
      </c>
      <c r="EO141" s="5">
        <v>4.2159000000000004</v>
      </c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0.69335000000000002</v>
      </c>
      <c r="II141" s="4">
        <f t="shared" si="49"/>
        <v>0.84454999999999991</v>
      </c>
      <c r="IJ141" s="4">
        <f t="shared" si="50"/>
        <v>0.20703333333333332</v>
      </c>
      <c r="IK141" s="4">
        <f t="shared" si="51"/>
        <v>1.1750000000000002E-2</v>
      </c>
      <c r="IL141" s="4">
        <f t="shared" si="52"/>
        <v>0.81019999999999992</v>
      </c>
      <c r="IM141" s="4">
        <f t="shared" si="53"/>
        <v>0.61609999999999998</v>
      </c>
      <c r="IN141" s="4">
        <f t="shared" si="54"/>
        <v>0.99709999999999999</v>
      </c>
      <c r="IO141" s="4">
        <f t="shared" si="55"/>
        <v>4.2802833333333341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str" cm="1">
        <f t="array" aca="1" ref="IU141" ca="1">CONCATENATE(INDIRECT(ADDRESS(1,MATCH(_xlfn.MAXIFS(B141:IG141,metrics.rec,"Coverage"),B141:IG141,0)+1)), ", ", INDIRECT(ADDRESS(2,MATCH(_xlfn.MAXIFS(B141:IG141,metrics.rec,"Coverage"),B141:IG141,0)+1)))</f>
        <v>k=20, r=0.5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14">
        <v>0.72399999999999998</v>
      </c>
      <c r="EI142" s="14">
        <v>0.89170000000000005</v>
      </c>
      <c r="EJ142" s="14">
        <v>0.11799999999999999</v>
      </c>
      <c r="EK142" s="14">
        <v>1.4200000000000001E-2</v>
      </c>
      <c r="EL142" s="14">
        <v>0.63109999999999999</v>
      </c>
      <c r="EM142" s="14">
        <v>0.30099999999999999</v>
      </c>
      <c r="EN142" s="14">
        <v>1</v>
      </c>
      <c r="EO142" s="14">
        <v>1.9283999999999999</v>
      </c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0.73738333333333328</v>
      </c>
      <c r="II142" s="4">
        <f t="shared" si="49"/>
        <v>0.92411666666666681</v>
      </c>
      <c r="IJ142" s="4">
        <f t="shared" si="50"/>
        <v>8.9349999999999999E-2</v>
      </c>
      <c r="IK142" s="4">
        <f t="shared" si="51"/>
        <v>1.8116666666666666E-2</v>
      </c>
      <c r="IL142" s="4">
        <f t="shared" si="52"/>
        <v>0.61341666666666661</v>
      </c>
      <c r="IM142" s="4">
        <f t="shared" si="53"/>
        <v>0.30099999999999999</v>
      </c>
      <c r="IN142" s="4">
        <f t="shared" si="54"/>
        <v>0.99606666666666666</v>
      </c>
      <c r="IO142" s="4">
        <f t="shared" si="55"/>
        <v>1.8459166666666667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str" cm="1">
        <f t="array" aca="1" ref="IU142" ca="1">CONCATENATE(INDIRECT(ADDRESS(1,MATCH(_xlfn.MAXIFS(B142:IG142,metrics.rec,"Coverage"),B142:IG142,0)+1)), ", ", INDIRECT(ADDRESS(2,MATCH(_xlfn.MAXIFS(B142:IG142,metrics.rec,"Coverage"),B142:IG142,0)+1)))</f>
        <v>k=20, r=0.5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>
        <v>0.66180000000000005</v>
      </c>
      <c r="EI143" s="5">
        <v>0.76239999999999997</v>
      </c>
      <c r="EJ143" s="5">
        <v>0.2046</v>
      </c>
      <c r="EK143" s="5">
        <v>2.3099999999999999E-2</v>
      </c>
      <c r="EL143" s="5">
        <v>0.81940000000000002</v>
      </c>
      <c r="EM143" s="5">
        <v>0.2397</v>
      </c>
      <c r="EN143" s="5">
        <v>1</v>
      </c>
      <c r="EO143" s="5">
        <v>1.8984000000000001</v>
      </c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0.67305000000000004</v>
      </c>
      <c r="II143" s="4">
        <f t="shared" si="49"/>
        <v>0.78788333333333327</v>
      </c>
      <c r="IJ143" s="4">
        <f t="shared" si="50"/>
        <v>0.19058333333333333</v>
      </c>
      <c r="IK143" s="4">
        <f t="shared" si="51"/>
        <v>2.5250000000000005E-2</v>
      </c>
      <c r="IL143" s="4">
        <f t="shared" si="52"/>
        <v>0.77198333333333335</v>
      </c>
      <c r="IM143" s="4">
        <f t="shared" si="53"/>
        <v>0.2397</v>
      </c>
      <c r="IN143" s="4">
        <f t="shared" si="54"/>
        <v>0.99606666666666666</v>
      </c>
      <c r="IO143" s="4">
        <f t="shared" si="55"/>
        <v>1.8384333333333334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str" cm="1">
        <f t="array" aca="1" ref="IU143" ca="1">CONCATENATE(INDIRECT(ADDRESS(1,MATCH(_xlfn.MAXIFS(B143:IG143,metrics.rec,"Coverage"),B143:IG143,0)+1)), ", ", INDIRECT(ADDRESS(2,MATCH(_xlfn.MAXIFS(B143:IG143,metrics.rec,"Coverage"),B143:IG143,0)+1)))</f>
        <v>k=20, r=0.5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>
        <v>0.65990000000000004</v>
      </c>
      <c r="BG144" s="14">
        <v>0.75760000000000005</v>
      </c>
      <c r="BH144" s="14">
        <v>0.21</v>
      </c>
      <c r="BI144" s="14">
        <v>2.29E-2</v>
      </c>
      <c r="BJ144" s="14">
        <v>0.81910000000000005</v>
      </c>
      <c r="BK144" s="14">
        <v>0.24079999999999999</v>
      </c>
      <c r="BL144" s="14">
        <v>1</v>
      </c>
      <c r="BM144" s="14">
        <v>1.8725000000000001</v>
      </c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>
        <v>0.65900000000000003</v>
      </c>
      <c r="CU144" s="4">
        <v>0.75560000000000005</v>
      </c>
      <c r="CV144" s="4">
        <v>0.2089</v>
      </c>
      <c r="CW144" s="4">
        <v>2.29E-2</v>
      </c>
      <c r="CX144" s="4">
        <v>0.81869999999999998</v>
      </c>
      <c r="CY144" s="4">
        <v>0.24129999999999999</v>
      </c>
      <c r="CZ144" s="4">
        <v>1</v>
      </c>
      <c r="DA144" s="4">
        <v>2.0508000000000002</v>
      </c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>
        <v>0.2414</v>
      </c>
      <c r="EN144" s="5">
        <v>1</v>
      </c>
      <c r="EO144" s="5">
        <v>2.0907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0.66791111111111112</v>
      </c>
      <c r="II144" s="4">
        <f t="shared" si="49"/>
        <v>0.77594444444444433</v>
      </c>
      <c r="IJ144" s="4">
        <f t="shared" si="50"/>
        <v>0.19923333333333335</v>
      </c>
      <c r="IK144" s="4">
        <f t="shared" si="51"/>
        <v>2.3244444444444443E-2</v>
      </c>
      <c r="IL144" s="4">
        <f t="shared" si="52"/>
        <v>0.79134444444444441</v>
      </c>
      <c r="IM144" s="4">
        <f t="shared" si="53"/>
        <v>0.24116666666666667</v>
      </c>
      <c r="IN144" s="4">
        <f t="shared" si="54"/>
        <v>0.99777777777777787</v>
      </c>
      <c r="IO144" s="4">
        <f t="shared" si="55"/>
        <v>2.0042000000000004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str" cm="1">
        <f t="array" aca="1" ref="IU144" ca="1">CONCATENATE(INDIRECT(ADDRESS(1,MATCH(_xlfn.MAXIFS(B144:IG144,metrics.rec,"Coverage"),B144:IG144,0)+1)), ", ", INDIRECT(ADDRESS(2,MATCH(_xlfn.MAXIFS(B144:IG144,metrics.rec,"Coverage"),B144:IG144,0)+1)))</f>
        <v>k=20, r=0.5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>
        <v>0.66210000000000002</v>
      </c>
      <c r="BG145" s="14">
        <v>0.76280000000000003</v>
      </c>
      <c r="BH145" s="14">
        <v>0.20069999999999999</v>
      </c>
      <c r="BI145" s="14">
        <v>2.3E-2</v>
      </c>
      <c r="BJ145" s="14">
        <v>0.81820000000000004</v>
      </c>
      <c r="BK145" s="14">
        <v>0.2397</v>
      </c>
      <c r="BL145" s="14">
        <v>1</v>
      </c>
      <c r="BM145" s="14">
        <v>1.6682999999999999</v>
      </c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>
        <v>0.66139999999999999</v>
      </c>
      <c r="CU145" s="4">
        <v>0.76129999999999998</v>
      </c>
      <c r="CV145" s="4">
        <v>0.20280000000000001</v>
      </c>
      <c r="CW145" s="4">
        <v>2.3E-2</v>
      </c>
      <c r="CX145" s="4">
        <v>0.81789999999999996</v>
      </c>
      <c r="CY145" s="4">
        <v>0.2402</v>
      </c>
      <c r="CZ145" s="4">
        <v>1</v>
      </c>
      <c r="DA145" s="4">
        <v>2.0821999999999998</v>
      </c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>
        <v>0.24030000000000001</v>
      </c>
      <c r="EN145" s="5">
        <v>1</v>
      </c>
      <c r="EO145" s="5">
        <v>2.0354000000000001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0.6704</v>
      </c>
      <c r="II145" s="4">
        <f t="shared" si="49"/>
        <v>0.78223333333333345</v>
      </c>
      <c r="IJ145" s="4">
        <f t="shared" si="50"/>
        <v>0.19213333333333335</v>
      </c>
      <c r="IK145" s="4">
        <f t="shared" si="51"/>
        <v>2.3311111111111109E-2</v>
      </c>
      <c r="IL145" s="4">
        <f t="shared" si="52"/>
        <v>0.79015555555555561</v>
      </c>
      <c r="IM145" s="4">
        <f t="shared" si="53"/>
        <v>0.24006666666666665</v>
      </c>
      <c r="IN145" s="4">
        <f t="shared" si="54"/>
        <v>0.99777777777777787</v>
      </c>
      <c r="IO145" s="4">
        <f t="shared" si="55"/>
        <v>1.9703333333333335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str" cm="1">
        <f t="array" aca="1" ref="IU145" ca="1">CONCATENATE(INDIRECT(ADDRESS(1,MATCH(_xlfn.MAXIFS(B145:IG145,metrics.rec,"Coverage"),B145:IG145,0)+1)), ", ", INDIRECT(ADDRESS(2,MATCH(_xlfn.MAXIFS(B145:IG145,metrics.rec,"Coverage"),B145:IG145,0)+1)))</f>
        <v>k=20, r=0.5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>
        <v>0.67679999999999996</v>
      </c>
      <c r="BG146" s="14">
        <v>0.80549999999999999</v>
      </c>
      <c r="BH146" s="14">
        <v>0.24510000000000001</v>
      </c>
      <c r="BI146" s="14">
        <v>1.0699999999999999E-2</v>
      </c>
      <c r="BJ146" s="14">
        <v>0.78620000000000001</v>
      </c>
      <c r="BK146" s="14">
        <v>0.49480000000000002</v>
      </c>
      <c r="BL146" s="14">
        <v>1</v>
      </c>
      <c r="BM146" s="14">
        <v>1.9683999999999999</v>
      </c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>
        <v>0.67769999999999997</v>
      </c>
      <c r="CU146" s="4">
        <v>0.80759999999999998</v>
      </c>
      <c r="CV146" s="4">
        <v>0.24970000000000001</v>
      </c>
      <c r="CW146" s="4">
        <v>1.0800000000000001E-2</v>
      </c>
      <c r="CX146" s="4">
        <v>0.78810000000000002</v>
      </c>
      <c r="CY146" s="4">
        <v>0.49299999999999999</v>
      </c>
      <c r="CZ146" s="4">
        <v>1</v>
      </c>
      <c r="DA146" s="4">
        <v>2.2391000000000001</v>
      </c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>
        <v>0.67769999999999997</v>
      </c>
      <c r="EI146" s="5">
        <v>0.8085</v>
      </c>
      <c r="EJ146" s="5">
        <v>0.2477</v>
      </c>
      <c r="EK146" s="5">
        <v>1.0800000000000001E-2</v>
      </c>
      <c r="EL146" s="5">
        <v>0.78910000000000002</v>
      </c>
      <c r="EM146" s="5">
        <v>0.49340000000000001</v>
      </c>
      <c r="EN146" s="5">
        <v>1</v>
      </c>
      <c r="EO146" s="5">
        <v>2.1659999999999999</v>
      </c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0.68883749999999988</v>
      </c>
      <c r="II146" s="4">
        <f t="shared" ref="II146:II184" si="65">AVERAGEIFS(B146:IG146,metrics.rec,"MSE")</f>
        <v>0.83501249999999994</v>
      </c>
      <c r="IJ146" s="4">
        <f t="shared" ref="IJ146:IJ184" si="66">AVERAGEIFS(B146:IG146,metrics.rec,"R")</f>
        <v>0.22062500000000002</v>
      </c>
      <c r="IK146" s="4">
        <f t="shared" ref="IK146:IK184" si="67">AVERAGEIFS(B146:IG146,metrics.rec,"Precision")</f>
        <v>1.1875E-2</v>
      </c>
      <c r="IL146" s="4">
        <f t="shared" ref="IL146:IL184" si="68">AVERAGEIFS(B146:IG146,metrics.rec,"Recall")</f>
        <v>0.75402500000000006</v>
      </c>
      <c r="IM146" s="4">
        <f t="shared" ref="IM146:IM184" si="69">AVERAGEIFS(B146:IG146,metrics.rec,"Coverage")</f>
        <v>0.49373333333333336</v>
      </c>
      <c r="IN146" s="4">
        <f t="shared" ref="IN146:IN184" si="70">AVERAGEIFS(B146:IG146,metrics.rec,"Recatio")</f>
        <v>0.99798750000000003</v>
      </c>
      <c r="IO146" s="4">
        <f t="shared" ref="IO146:IO184" si="71">AVERAGEIFS(B146:IG146,metrics.rec,"Time")</f>
        <v>2.1565000000000003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str" cm="1">
        <f t="array" aca="1" ref="IU146" ca="1">CONCATENATE(INDIRECT(ADDRESS(1,MATCH(_xlfn.MAXIFS(B146:IG146,metrics.rec,"Coverage"),B146:IG146,0)+1)), ", ", INDIRECT(ADDRESS(2,MATCH(_xlfn.MAXIFS(B146:IG146,metrics.rec,"Coverage"),B146:IG146,0)+1)))</f>
        <v>k=10, r=0.5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>
        <v>0.66139999999999999</v>
      </c>
      <c r="BG147" s="14">
        <v>0.76539999999999997</v>
      </c>
      <c r="BH147" s="14">
        <v>0.221</v>
      </c>
      <c r="BI147" s="14">
        <v>1.7500000000000002E-2</v>
      </c>
      <c r="BJ147" s="14">
        <v>0.83109999999999995</v>
      </c>
      <c r="BK147" s="14">
        <v>0.3201</v>
      </c>
      <c r="BL147" s="14">
        <v>1</v>
      </c>
      <c r="BM147" s="14">
        <v>2.1185999999999998</v>
      </c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>
        <v>0.66279999999999994</v>
      </c>
      <c r="CU147" s="4">
        <v>0.7681</v>
      </c>
      <c r="CV147" s="4">
        <v>0.2258</v>
      </c>
      <c r="CW147" s="4">
        <v>1.7500000000000002E-2</v>
      </c>
      <c r="CX147" s="4">
        <v>0.83140000000000003</v>
      </c>
      <c r="CY147" s="4">
        <v>0.32079999999999997</v>
      </c>
      <c r="CZ147" s="4">
        <v>1</v>
      </c>
      <c r="DA147" s="4">
        <v>2.1551</v>
      </c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14">
        <v>0.66169999999999995</v>
      </c>
      <c r="EI147" s="14">
        <v>0.76639999999999997</v>
      </c>
      <c r="EJ147" s="14">
        <v>0.22289999999999999</v>
      </c>
      <c r="EK147" s="14">
        <v>1.7500000000000002E-2</v>
      </c>
      <c r="EL147" s="14">
        <v>0.83140000000000003</v>
      </c>
      <c r="EM147" s="14">
        <v>0.32019999999999998</v>
      </c>
      <c r="EN147" s="14">
        <v>1</v>
      </c>
      <c r="EO147" s="14">
        <v>2.1059000000000001</v>
      </c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0.67202499999999998</v>
      </c>
      <c r="II147" s="4">
        <f t="shared" si="65"/>
        <v>0.78949999999999998</v>
      </c>
      <c r="IJ147" s="4">
        <f t="shared" si="66"/>
        <v>0.20855000000000001</v>
      </c>
      <c r="IK147" s="4">
        <f t="shared" si="67"/>
        <v>1.9237499999999998E-2</v>
      </c>
      <c r="IL147" s="4">
        <f t="shared" si="68"/>
        <v>0.79380000000000006</v>
      </c>
      <c r="IM147" s="4">
        <f t="shared" si="69"/>
        <v>0.32036666666666669</v>
      </c>
      <c r="IN147" s="4">
        <f t="shared" si="70"/>
        <v>0.99750000000000005</v>
      </c>
      <c r="IO147" s="4">
        <f t="shared" si="71"/>
        <v>2.1088500000000003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str" cm="1">
        <f t="array" aca="1" ref="IU147" ca="1">CONCATENATE(INDIRECT(ADDRESS(1,MATCH(_xlfn.MAXIFS(B147:IG147,metrics.rec,"Coverage"),B147:IG147,0)+1)), ", ", INDIRECT(ADDRESS(2,MATCH(_xlfn.MAXIFS(B147:IG147,metrics.rec,"Coverage"),B147:IG147,0)+1)))</f>
        <v>k=15, r=0.5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>
        <v>0.66439999999999999</v>
      </c>
      <c r="BG148" s="14">
        <v>0.77529999999999999</v>
      </c>
      <c r="BH148" s="14">
        <v>0.2291</v>
      </c>
      <c r="BI148" s="14">
        <v>1.44E-2</v>
      </c>
      <c r="BJ148" s="14">
        <v>0.83340000000000003</v>
      </c>
      <c r="BK148" s="14">
        <v>0.39040000000000002</v>
      </c>
      <c r="BL148" s="14">
        <v>1</v>
      </c>
      <c r="BM148" s="14">
        <v>2.11</v>
      </c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>
        <v>0.66369999999999996</v>
      </c>
      <c r="CU148" s="4">
        <v>0.77329999999999999</v>
      </c>
      <c r="CV148" s="4">
        <v>0.2356</v>
      </c>
      <c r="CW148" s="4">
        <v>1.4500000000000001E-2</v>
      </c>
      <c r="CX148" s="4">
        <v>0.83289999999999997</v>
      </c>
      <c r="CY148" s="4">
        <v>0.38940000000000002</v>
      </c>
      <c r="CZ148" s="4">
        <v>1</v>
      </c>
      <c r="DA148" s="4">
        <v>2.1461000000000001</v>
      </c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>
        <v>0.66510000000000002</v>
      </c>
      <c r="EI148" s="5">
        <v>0.77729999999999999</v>
      </c>
      <c r="EJ148" s="5">
        <v>0.23169999999999999</v>
      </c>
      <c r="EK148" s="5">
        <v>1.4500000000000001E-2</v>
      </c>
      <c r="EL148" s="5">
        <v>0.83379999999999999</v>
      </c>
      <c r="EM148" s="5">
        <v>0.38890000000000002</v>
      </c>
      <c r="EN148" s="5">
        <v>1</v>
      </c>
      <c r="EO148" s="5">
        <v>2.0318999999999998</v>
      </c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0.67522499999999985</v>
      </c>
      <c r="II148" s="4">
        <f t="shared" si="65"/>
        <v>0.80019999999999991</v>
      </c>
      <c r="IJ148" s="4">
        <f t="shared" si="66"/>
        <v>0.21570000000000003</v>
      </c>
      <c r="IK148" s="4">
        <f t="shared" si="67"/>
        <v>1.6825E-2</v>
      </c>
      <c r="IL148" s="4">
        <f t="shared" si="68"/>
        <v>0.79348750000000012</v>
      </c>
      <c r="IM148" s="4">
        <f t="shared" si="69"/>
        <v>0.38956666666666667</v>
      </c>
      <c r="IN148" s="4">
        <f t="shared" si="70"/>
        <v>0.99750000000000005</v>
      </c>
      <c r="IO148" s="4">
        <f t="shared" si="71"/>
        <v>2.1006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str" cm="1">
        <f t="array" aca="1" ref="IU148" ca="1">CONCATENATE(INDIRECT(ADDRESS(1,MATCH(_xlfn.MAXIFS(B148:IG148,metrics.rec,"Coverage"),B148:IG148,0)+1)), ", ", INDIRECT(ADDRESS(2,MATCH(_xlfn.MAXIFS(B148:IG148,metrics.rec,"Coverage"),B148:IG148,0)+1)))</f>
        <v>k=10, r=0.5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>
        <v>0.67320000000000002</v>
      </c>
      <c r="BG149" s="14">
        <v>0.79110000000000003</v>
      </c>
      <c r="BH149" s="14">
        <v>0.191</v>
      </c>
      <c r="BI149" s="14">
        <v>1.9199999999999998E-2</v>
      </c>
      <c r="BJ149" s="14">
        <v>0.8206</v>
      </c>
      <c r="BK149" s="14">
        <v>0.28739999999999999</v>
      </c>
      <c r="BL149" s="14">
        <v>1</v>
      </c>
      <c r="BM149" s="14">
        <v>2.1263999999999998</v>
      </c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>
        <v>0.67259999999999998</v>
      </c>
      <c r="CU149" s="4">
        <v>0.79</v>
      </c>
      <c r="CV149" s="4">
        <v>0.1923</v>
      </c>
      <c r="CW149" s="4">
        <v>1.9199999999999998E-2</v>
      </c>
      <c r="CX149" s="4">
        <v>0.82010000000000005</v>
      </c>
      <c r="CY149" s="4">
        <v>0.28799999999999998</v>
      </c>
      <c r="CZ149" s="4">
        <v>1</v>
      </c>
      <c r="DA149" s="4">
        <v>2.0834999999999999</v>
      </c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14">
        <v>0.67379999999999995</v>
      </c>
      <c r="EI149" s="14">
        <v>0.79300000000000004</v>
      </c>
      <c r="EJ149" s="14">
        <v>0.18940000000000001</v>
      </c>
      <c r="EK149" s="14">
        <v>1.9199999999999998E-2</v>
      </c>
      <c r="EL149" s="14">
        <v>0.82099999999999995</v>
      </c>
      <c r="EM149" s="14">
        <v>0.28789999999999999</v>
      </c>
      <c r="EN149" s="14">
        <v>1</v>
      </c>
      <c r="EO149" s="14">
        <v>2.0674000000000001</v>
      </c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0.68251249999999997</v>
      </c>
      <c r="II149" s="4">
        <f t="shared" si="65"/>
        <v>0.81316250000000001</v>
      </c>
      <c r="IJ149" s="4">
        <f t="shared" si="66"/>
        <v>0.18205000000000002</v>
      </c>
      <c r="IK149" s="4">
        <f t="shared" si="67"/>
        <v>2.0449999999999999E-2</v>
      </c>
      <c r="IL149" s="4">
        <f t="shared" si="68"/>
        <v>0.78539999999999999</v>
      </c>
      <c r="IM149" s="4">
        <f t="shared" si="69"/>
        <v>0.28776666666666667</v>
      </c>
      <c r="IN149" s="4">
        <f t="shared" si="70"/>
        <v>0.99750000000000005</v>
      </c>
      <c r="IO149" s="4">
        <f t="shared" si="71"/>
        <v>2.0909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str" cm="1">
        <f t="array" aca="1" ref="IU149" ca="1">CONCATENATE(INDIRECT(ADDRESS(1,MATCH(_xlfn.MAXIFS(B149:IG149,metrics.rec,"Coverage"),B149:IG149,0)+1)), ", ", INDIRECT(ADDRESS(2,MATCH(_xlfn.MAXIFS(B149:IG149,metrics.rec,"Coverage"),B149:IG149,0)+1)))</f>
        <v>k=15, r=0.5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>
        <v>0.66379999999999995</v>
      </c>
      <c r="BG150" s="14">
        <v>0.76680000000000004</v>
      </c>
      <c r="BH150" s="14">
        <v>0.19919999999999999</v>
      </c>
      <c r="BI150" s="14">
        <v>2.3E-2</v>
      </c>
      <c r="BJ150" s="14">
        <v>0.81820000000000004</v>
      </c>
      <c r="BK150" s="14">
        <v>0.23960000000000001</v>
      </c>
      <c r="BL150" s="14">
        <v>1</v>
      </c>
      <c r="BM150" s="14">
        <v>2.0352000000000001</v>
      </c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>
        <v>0.66279999999999994</v>
      </c>
      <c r="CU150" s="4">
        <v>0.76429999999999998</v>
      </c>
      <c r="CV150" s="4">
        <v>0.19980000000000001</v>
      </c>
      <c r="CW150" s="4">
        <v>2.3E-2</v>
      </c>
      <c r="CX150" s="4">
        <v>0.8175</v>
      </c>
      <c r="CY150" s="4">
        <v>0.2402</v>
      </c>
      <c r="CZ150" s="4">
        <v>1</v>
      </c>
      <c r="DA150" s="4">
        <v>1.9403999999999999</v>
      </c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>
        <v>0.66400000000000003</v>
      </c>
      <c r="EI150" s="5">
        <v>0.76780000000000004</v>
      </c>
      <c r="EJ150" s="5">
        <v>0.19539999999999999</v>
      </c>
      <c r="EK150" s="5">
        <v>2.3E-2</v>
      </c>
      <c r="EL150" s="5">
        <v>0.81799999999999995</v>
      </c>
      <c r="EM150" s="5">
        <v>0.24010000000000001</v>
      </c>
      <c r="EN150" s="5">
        <v>1</v>
      </c>
      <c r="EO150" s="5">
        <v>2.0102000000000002</v>
      </c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0.67291249999999991</v>
      </c>
      <c r="II150" s="4">
        <f t="shared" si="65"/>
        <v>0.78812500000000008</v>
      </c>
      <c r="IJ150" s="4">
        <f t="shared" si="66"/>
        <v>0.18806250000000002</v>
      </c>
      <c r="IK150" s="4">
        <f t="shared" si="67"/>
        <v>2.3375E-2</v>
      </c>
      <c r="IL150" s="4">
        <f t="shared" si="68"/>
        <v>0.78593749999999996</v>
      </c>
      <c r="IM150" s="4">
        <f t="shared" si="69"/>
        <v>0.23996666666666666</v>
      </c>
      <c r="IN150" s="4">
        <f t="shared" si="70"/>
        <v>0.99750000000000005</v>
      </c>
      <c r="IO150" s="4">
        <f t="shared" si="71"/>
        <v>2.0325125000000002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str" cm="1">
        <f t="array" aca="1" ref="IU150" ca="1">CONCATENATE(INDIRECT(ADDRESS(1,MATCH(_xlfn.MAXIFS(B150:IG150,metrics.rec,"Coverage"),B150:IG150,0)+1)), ", ", INDIRECT(ADDRESS(2,MATCH(_xlfn.MAXIFS(B150:IG150,metrics.rec,"Coverage"),B150:IG150,0)+1)))</f>
        <v>k=15, r=0.5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>
        <v>0.66720000000000002</v>
      </c>
      <c r="BG151" s="14">
        <v>0.77390000000000003</v>
      </c>
      <c r="BH151" s="14">
        <v>0.18770000000000001</v>
      </c>
      <c r="BI151" s="14">
        <v>2.3800000000000002E-2</v>
      </c>
      <c r="BJ151" s="14">
        <v>0.81259999999999999</v>
      </c>
      <c r="BK151" s="14">
        <v>0.2301</v>
      </c>
      <c r="BL151" s="14">
        <v>1</v>
      </c>
      <c r="BM151" s="14">
        <v>1.8974</v>
      </c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>
        <v>0.66620000000000001</v>
      </c>
      <c r="CU151" s="4">
        <v>0.77159999999999995</v>
      </c>
      <c r="CV151" s="4">
        <v>0.19</v>
      </c>
      <c r="CW151" s="4">
        <v>2.3800000000000002E-2</v>
      </c>
      <c r="CX151" s="4">
        <v>0.81189999999999996</v>
      </c>
      <c r="CY151" s="4">
        <v>0.2306</v>
      </c>
      <c r="CZ151" s="4">
        <v>1</v>
      </c>
      <c r="DA151" s="4">
        <v>1.8759999999999999</v>
      </c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>
        <f t="shared" si="64"/>
        <v>0.66670000000000007</v>
      </c>
      <c r="II151" s="4">
        <f t="shared" si="65"/>
        <v>0.77275000000000005</v>
      </c>
      <c r="IJ151" s="4">
        <f t="shared" si="66"/>
        <v>0.18885000000000002</v>
      </c>
      <c r="IK151" s="4">
        <f t="shared" si="67"/>
        <v>2.3800000000000002E-2</v>
      </c>
      <c r="IL151" s="4">
        <f t="shared" si="68"/>
        <v>0.81224999999999992</v>
      </c>
      <c r="IM151" s="4">
        <f t="shared" si="69"/>
        <v>0.23035</v>
      </c>
      <c r="IN151" s="4">
        <f t="shared" si="70"/>
        <v>1</v>
      </c>
      <c r="IO151" s="4">
        <f t="shared" si="71"/>
        <v>1.8866999999999998</v>
      </c>
      <c r="IP151" s="1" t="str" cm="1">
        <f t="array" aca="1" ref="IP151" ca="1">CONCATENATE(INDIRECT(ADDRESS(1,MATCH(_xlfn.MINIFS(B151:IG151,metrics.rec,"MAE"),B151:IG151,0)+1)), ", ", INDIRECT(ADDRESS(2,MATCH(_xlfn.MINIFS(B151:IG151,metrics.rec,"MAE"),B151:IG151,0)+1)))</f>
        <v>k=15, r=0.5</v>
      </c>
      <c r="IQ151" s="1" t="str" cm="1">
        <f t="array" aca="1" ref="IQ151" ca="1">CONCATENATE(INDIRECT(ADDRESS(1,MATCH(_xlfn.MINIFS(B151:IG151,metrics.rec,"MSE"),B151:IG151,0)+1)), ", ", INDIRECT(ADDRESS(2,MATCH(_xlfn.MINIFS(B151:IG151,metrics.rec,"MSE"),B151:IG151,0)+1)))</f>
        <v>k=15, r=0.5</v>
      </c>
      <c r="IR151" s="1" t="str" cm="1">
        <f t="array" aca="1" ref="IR151" ca="1">CONCATENATE(INDIRECT(ADDRESS(1,MATCH(_xlfn.MAXIFS(B151:IG151,metrics.rec,"R"),B151:IG151,0)+1)), ", ", INDIRECT(ADDRESS(2,MATCH(_xlfn.MAXIFS(B151:IG151,metrics.rec,"R"),B151:IG151,0)+1)))</f>
        <v>k=15, r=0.5</v>
      </c>
      <c r="IS151" s="1" t="str" cm="1">
        <f t="array" aca="1" ref="IS151" ca="1">CONCATENATE(INDIRECT(ADDRESS(1,MATCH(_xlfn.MAXIFS(B151:IG151,metrics.rec,"Precision"),B151:IG151,0)+1)), ", ", INDIRECT(ADDRESS(2,MATCH(_xlfn.MAXIFS(B151:IG151,metrics.rec,"Precision"),B151:IG151,0)+1)))</f>
        <v>k=10, r=0.5</v>
      </c>
      <c r="IT151" s="1" t="str" cm="1">
        <f t="array" aca="1" ref="IT151" ca="1">CONCATENATE(INDIRECT(ADDRESS(1,MATCH(_xlfn.MAXIFS(B151:IG151,metrics.rec,"Recall"),B151:IG151,0)+1)), ", ", INDIRECT(ADDRESS(2,MATCH(_xlfn.MAXIFS(B151:IG151,metrics.rec,"Recall"),B151:IG151,0)+1)))</f>
        <v>k=10, r=0.5</v>
      </c>
      <c r="IU151" s="1" t="str" cm="1">
        <f t="array" aca="1" ref="IU151" ca="1">CONCATENATE(INDIRECT(ADDRESS(1,MATCH(_xlfn.MAXIFS(B151:IG151,metrics.rec,"Coverage"),B151:IG151,0)+1)), ", ", INDIRECT(ADDRESS(2,MATCH(_xlfn.MAXIFS(B151:IG151,metrics.rec,"Coverage"),B151:IG151,0)+1)))</f>
        <v>k=15, r=0.5</v>
      </c>
      <c r="IV151" s="1" t="str" cm="1">
        <f t="array" aca="1" ref="IV151" ca="1">CONCATENATE(INDIRECT(ADDRESS(1,MATCH(_xlfn.MAXIFS(B151:IG151,metrics.rec,"Recatio"),B151:IG151,0)+1)), ", ", INDIRECT(ADDRESS(2,MATCH(_xlfn.MAXIFS(B151:IG151,metrics.rec,"Recatio"),B151:IG151,0)+1)))</f>
        <v>k=10, r=0.5</v>
      </c>
      <c r="IW151" s="1" t="str" cm="1">
        <f t="array" aca="1" ref="IW151" ca="1">CONCATENATE(INDIRECT(ADDRESS(1,MATCH(_xlfn.MINIFS(B151:IG151,metrics.rec,"Time"),B151:IG151,0)+1)), ", ", INDIRECT(ADDRESS(2,MATCH(_xlfn.MINIFS(B151:IG151,metrics.rec,"Time"),B151:IG151,0)+1)))</f>
        <v>k=15, r=0.5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>
        <v>0.68930000000000002</v>
      </c>
      <c r="EI152" s="5">
        <v>0.82289999999999996</v>
      </c>
      <c r="EJ152" s="5">
        <v>0.20380000000000001</v>
      </c>
      <c r="EK152" s="5">
        <v>1.35E-2</v>
      </c>
      <c r="EL152" s="5">
        <v>0.73680000000000001</v>
      </c>
      <c r="EM152" s="5">
        <v>0.36840000000000001</v>
      </c>
      <c r="EN152" s="5">
        <v>1</v>
      </c>
      <c r="EO152" s="5">
        <v>1.8897999999999999</v>
      </c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>
        <f t="shared" si="64"/>
        <v>0.68930000000000002</v>
      </c>
      <c r="II152" s="4">
        <f t="shared" si="65"/>
        <v>0.82289999999999996</v>
      </c>
      <c r="IJ152" s="4">
        <f t="shared" si="66"/>
        <v>0.20380000000000001</v>
      </c>
      <c r="IK152" s="4">
        <f t="shared" si="67"/>
        <v>1.35E-2</v>
      </c>
      <c r="IL152" s="4">
        <f t="shared" si="68"/>
        <v>0.73680000000000001</v>
      </c>
      <c r="IM152" s="4">
        <f t="shared" si="69"/>
        <v>0.36840000000000001</v>
      </c>
      <c r="IN152" s="4">
        <f t="shared" si="70"/>
        <v>1</v>
      </c>
      <c r="IO152" s="4">
        <f t="shared" si="71"/>
        <v>1.8897999999999999</v>
      </c>
      <c r="IP152" s="1" t="str" cm="1">
        <f t="array" aca="1" ref="IP152" ca="1">CONCATENATE(INDIRECT(ADDRESS(1,MATCH(_xlfn.MINIFS(B152:IG152,metrics.rec,"MAE"),B152:IG152,0)+1)), ", ", INDIRECT(ADDRESS(2,MATCH(_xlfn.MINIFS(B152:IG152,metrics.rec,"MAE"),B152:IG152,0)+1)))</f>
        <v>k=20, r=0.5</v>
      </c>
      <c r="IQ152" s="1" t="str" cm="1">
        <f t="array" aca="1" ref="IQ152" ca="1">CONCATENATE(INDIRECT(ADDRESS(1,MATCH(_xlfn.MINIFS(B152:IG152,metrics.rec,"MSE"),B152:IG152,0)+1)), ", ", INDIRECT(ADDRESS(2,MATCH(_xlfn.MINIFS(B152:IG152,metrics.rec,"MSE"),B152:IG152,0)+1)))</f>
        <v>k=20, r=0.5</v>
      </c>
      <c r="IR152" s="1" t="str" cm="1">
        <f t="array" aca="1" ref="IR152" ca="1">CONCATENATE(INDIRECT(ADDRESS(1,MATCH(_xlfn.MAXIFS(B152:IG152,metrics.rec,"R"),B152:IG152,0)+1)), ", ", INDIRECT(ADDRESS(2,MATCH(_xlfn.MAXIFS(B152:IG152,metrics.rec,"R"),B152:IG152,0)+1)))</f>
        <v>k=20, r=0.5</v>
      </c>
      <c r="IS152" s="1" t="str" cm="1">
        <f t="array" aca="1" ref="IS152" ca="1">CONCATENATE(INDIRECT(ADDRESS(1,MATCH(_xlfn.MAXIFS(B152:IG152,metrics.rec,"Precision"),B152:IG152,0)+1)), ", ", INDIRECT(ADDRESS(2,MATCH(_xlfn.MAXIFS(B152:IG152,metrics.rec,"Precision"),B152:IG152,0)+1)))</f>
        <v>k=20, r=0.5</v>
      </c>
      <c r="IT152" s="1" t="str" cm="1">
        <f t="array" aca="1" ref="IT152" ca="1">CONCATENATE(INDIRECT(ADDRESS(1,MATCH(_xlfn.MAXIFS(B152:IG152,metrics.rec,"Recall"),B152:IG152,0)+1)), ", ", INDIRECT(ADDRESS(2,MATCH(_xlfn.MAXIFS(B152:IG152,metrics.rec,"Recall"),B152:IG152,0)+1)))</f>
        <v>k=20, r=0.5</v>
      </c>
      <c r="IU152" s="1" t="str" cm="1">
        <f t="array" aca="1" ref="IU152" ca="1">CONCATENATE(INDIRECT(ADDRESS(1,MATCH(_xlfn.MAXIFS(B152:IG152,metrics.rec,"Coverage"),B152:IG152,0)+1)), ", ", INDIRECT(ADDRESS(2,MATCH(_xlfn.MAXIFS(B152:IG152,metrics.rec,"Coverage"),B152:IG152,0)+1)))</f>
        <v>k=20, r=0.5</v>
      </c>
      <c r="IV152" s="1" t="str" cm="1">
        <f t="array" aca="1" ref="IV152" ca="1">CONCATENATE(INDIRECT(ADDRESS(1,MATCH(_xlfn.MAXIFS(B152:IG152,metrics.rec,"Recatio"),B152:IG152,0)+1)), ", ", INDIRECT(ADDRESS(2,MATCH(_xlfn.MAXIFS(B152:IG152,metrics.rec,"Recatio"),B152:IG152,0)+1)))</f>
        <v>k=20, r=0.5</v>
      </c>
      <c r="IW152" s="1" t="str" cm="1">
        <f t="array" aca="1" ref="IW152" ca="1">CONCATENATE(INDIRECT(ADDRESS(1,MATCH(_xlfn.MINIFS(B152:IG152,metrics.rec,"Time"),B152:IG152,0)+1)), ", ", INDIRECT(ADDRESS(2,MATCH(_xlfn.MINIFS(B152:IG152,metrics.rec,"Time"),B152:IG152,0)+1)))</f>
        <v>k=20, r=0.5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>
        <v>0.65949999999999998</v>
      </c>
      <c r="BG153" s="14">
        <v>0.75700000000000001</v>
      </c>
      <c r="BH153" s="14">
        <v>0.2089</v>
      </c>
      <c r="BI153" s="14">
        <v>2.2499999999999999E-2</v>
      </c>
      <c r="BJ153" s="14">
        <v>0.82030000000000003</v>
      </c>
      <c r="BK153" s="14">
        <v>0.24560000000000001</v>
      </c>
      <c r="BL153" s="14">
        <v>1</v>
      </c>
      <c r="BM153" s="14">
        <v>1.7916000000000001</v>
      </c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16"/>
      <c r="CU153" s="16"/>
      <c r="CV153" s="16"/>
      <c r="CW153" s="16"/>
      <c r="CX153" s="16"/>
      <c r="CY153" s="16"/>
      <c r="CZ153" s="16"/>
      <c r="DA153" s="16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>
        <v>0.2462</v>
      </c>
      <c r="EN153" s="5">
        <v>1</v>
      </c>
      <c r="EO153" s="5">
        <v>1.8512999999999999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0.66819999999999991</v>
      </c>
      <c r="II153" s="4">
        <f t="shared" si="65"/>
        <v>0.77695000000000003</v>
      </c>
      <c r="IJ153" s="4">
        <f t="shared" si="66"/>
        <v>0.2013875</v>
      </c>
      <c r="IK153" s="4">
        <f t="shared" si="67"/>
        <v>2.4249999999999997E-2</v>
      </c>
      <c r="IL153" s="4">
        <f t="shared" si="68"/>
        <v>0.78598749999999995</v>
      </c>
      <c r="IM153" s="4">
        <f t="shared" si="69"/>
        <v>0.24590000000000001</v>
      </c>
      <c r="IN153" s="4">
        <f t="shared" si="70"/>
        <v>0.99704999999999999</v>
      </c>
      <c r="IO153" s="4">
        <f t="shared" si="71"/>
        <v>1.8543125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str" cm="1">
        <f t="array" aca="1" ref="IU153" ca="1">CONCATENATE(INDIRECT(ADDRESS(1,MATCH(_xlfn.MAXIFS(B153:IG153,metrics.rec,"Coverage"),B153:IG153,0)+1)), ", ", INDIRECT(ADDRESS(2,MATCH(_xlfn.MAXIFS(B153:IG153,metrics.rec,"Coverage"),B153:IG153,0)+1)))</f>
        <v>k=20, r=0.5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14">
        <v>0.70840000000000003</v>
      </c>
      <c r="EI154" s="14">
        <v>0.86080000000000001</v>
      </c>
      <c r="EJ154" s="14">
        <v>0.15809999999999999</v>
      </c>
      <c r="EK154" s="14">
        <v>1.4500000000000001E-2</v>
      </c>
      <c r="EL154" s="14">
        <v>0.6099</v>
      </c>
      <c r="EM154" s="14">
        <v>0.28149999999999997</v>
      </c>
      <c r="EN154" s="14">
        <v>0.99980000000000002</v>
      </c>
      <c r="EO154" s="14">
        <v>1.7929999999999999</v>
      </c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0.70858333333333345</v>
      </c>
      <c r="II154" s="4">
        <f t="shared" si="65"/>
        <v>0.86286666666666678</v>
      </c>
      <c r="IJ154" s="4">
        <f t="shared" si="66"/>
        <v>0.14756666666666665</v>
      </c>
      <c r="IK154" s="4">
        <f t="shared" si="67"/>
        <v>1.9449999999999999E-2</v>
      </c>
      <c r="IL154" s="4">
        <f t="shared" si="68"/>
        <v>0.60563333333333325</v>
      </c>
      <c r="IM154" s="4">
        <f t="shared" si="69"/>
        <v>0.28149999999999997</v>
      </c>
      <c r="IN154" s="4">
        <f t="shared" si="70"/>
        <v>0.99065000000000014</v>
      </c>
      <c r="IO154" s="4">
        <f t="shared" si="71"/>
        <v>1.8314499999999996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str" cm="1">
        <f t="array" aca="1" ref="IU154" ca="1">CONCATENATE(INDIRECT(ADDRESS(1,MATCH(_xlfn.MAXIFS(B154:IG154,metrics.rec,"Coverage"),B154:IG154,0)+1)), ", ", INDIRECT(ADDRESS(2,MATCH(_xlfn.MAXIFS(B154:IG154,metrics.rec,"Coverage"),B154:IG154,0)+1)))</f>
        <v>k=20, r=0.5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>
        <v>0.65980000000000005</v>
      </c>
      <c r="EI155" s="5">
        <v>0.75639999999999996</v>
      </c>
      <c r="EJ155" s="5">
        <v>0.20150000000000001</v>
      </c>
      <c r="EK155" s="5">
        <v>2.1100000000000001E-2</v>
      </c>
      <c r="EL155" s="5">
        <v>0.79620000000000002</v>
      </c>
      <c r="EM155" s="5">
        <v>0.25509999999999999</v>
      </c>
      <c r="EN155" s="5">
        <v>0.99980000000000002</v>
      </c>
      <c r="EO155" s="5">
        <v>1.7950999999999999</v>
      </c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0.67236666666666667</v>
      </c>
      <c r="II155" s="4">
        <f t="shared" si="65"/>
        <v>0.78549999999999998</v>
      </c>
      <c r="IJ155" s="4">
        <f t="shared" si="66"/>
        <v>0.18606666666666669</v>
      </c>
      <c r="IK155" s="4">
        <f t="shared" si="67"/>
        <v>2.3750000000000004E-2</v>
      </c>
      <c r="IL155" s="4">
        <f t="shared" si="68"/>
        <v>0.75038333333333329</v>
      </c>
      <c r="IM155" s="4">
        <f t="shared" si="69"/>
        <v>0.25509999999999999</v>
      </c>
      <c r="IN155" s="4">
        <f t="shared" si="70"/>
        <v>0.99065000000000014</v>
      </c>
      <c r="IO155" s="4">
        <f t="shared" si="71"/>
        <v>1.8485166666666668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str" cm="1">
        <f t="array" aca="1" ref="IU155" ca="1">CONCATENATE(INDIRECT(ADDRESS(1,MATCH(_xlfn.MAXIFS(B155:IG155,metrics.rec,"Coverage"),B155:IG155,0)+1)), ", ", INDIRECT(ADDRESS(2,MATCH(_xlfn.MAXIFS(B155:IG155,metrics.rec,"Coverage"),B155:IG155,0)+1)))</f>
        <v>k=20, r=0.5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>
        <v>0.69040000000000001</v>
      </c>
      <c r="EI156" s="5">
        <v>0.83499999999999996</v>
      </c>
      <c r="EJ156" s="5">
        <v>0.20710000000000001</v>
      </c>
      <c r="EK156" s="5">
        <v>1.3100000000000001E-2</v>
      </c>
      <c r="EL156" s="5">
        <v>0.79549999999999998</v>
      </c>
      <c r="EM156" s="5">
        <v>0.41010000000000002</v>
      </c>
      <c r="EN156" s="5">
        <v>0.99770000000000003</v>
      </c>
      <c r="EO156" s="5">
        <v>1.8959999999999999</v>
      </c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0.69915000000000005</v>
      </c>
      <c r="II156" s="4">
        <f t="shared" si="65"/>
        <v>0.85483333333333322</v>
      </c>
      <c r="IJ156" s="4">
        <f t="shared" si="66"/>
        <v>0.1788666666666667</v>
      </c>
      <c r="IK156" s="4">
        <f t="shared" si="67"/>
        <v>1.7816666666666665E-2</v>
      </c>
      <c r="IL156" s="4">
        <f t="shared" si="68"/>
        <v>0.75713333333333332</v>
      </c>
      <c r="IM156" s="4">
        <f t="shared" si="69"/>
        <v>0.41010000000000002</v>
      </c>
      <c r="IN156" s="4">
        <f t="shared" si="70"/>
        <v>0.97743333333333338</v>
      </c>
      <c r="IO156" s="4">
        <f t="shared" si="71"/>
        <v>1.9113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str" cm="1">
        <f t="array" aca="1" ref="IU156" ca="1">CONCATENATE(INDIRECT(ADDRESS(1,MATCH(_xlfn.MAXIFS(B156:IG156,metrics.rec,"Coverage"),B156:IG156,0)+1)), ", ", INDIRECT(ADDRESS(2,MATCH(_xlfn.MAXIFS(B156:IG156,metrics.rec,"Coverage"),B156:IG156,0)+1)))</f>
        <v>k=20, r=0.5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>
        <v>0.72660000000000002</v>
      </c>
      <c r="EI157" s="5">
        <v>0.90890000000000004</v>
      </c>
      <c r="EJ157" s="5">
        <v>0.1469</v>
      </c>
      <c r="EK157" s="5">
        <v>1.44E-2</v>
      </c>
      <c r="EL157" s="5">
        <v>0.52470000000000006</v>
      </c>
      <c r="EM157" s="5">
        <v>0.24579999999999999</v>
      </c>
      <c r="EN157" s="5">
        <v>0.99770000000000003</v>
      </c>
      <c r="EO157" s="5">
        <v>1.8544</v>
      </c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0.72198333333333331</v>
      </c>
      <c r="II157" s="4">
        <f t="shared" si="65"/>
        <v>0.89986666666666659</v>
      </c>
      <c r="IJ157" s="4">
        <f t="shared" si="66"/>
        <v>0.13134999999999999</v>
      </c>
      <c r="IK157" s="4">
        <f t="shared" si="67"/>
        <v>1.7966666666666666E-2</v>
      </c>
      <c r="IL157" s="4">
        <f t="shared" si="68"/>
        <v>0.55436666666666667</v>
      </c>
      <c r="IM157" s="4">
        <f t="shared" si="69"/>
        <v>0.24579999999999999</v>
      </c>
      <c r="IN157" s="4">
        <f t="shared" si="70"/>
        <v>0.99670000000000003</v>
      </c>
      <c r="IO157" s="4">
        <f t="shared" si="71"/>
        <v>1.8202666666666667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str" cm="1">
        <f t="array" aca="1" ref="IU157" ca="1">CONCATENATE(INDIRECT(ADDRESS(1,MATCH(_xlfn.MAXIFS(B157:IG157,metrics.rec,"Coverage"),B157:IG157,0)+1)), ", ", INDIRECT(ADDRESS(2,MATCH(_xlfn.MAXIFS(B157:IG157,metrics.rec,"Coverage"),B157:IG157,0)+1)))</f>
        <v>k=20, r=0.5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14">
        <v>0.53659999999999997</v>
      </c>
      <c r="EI158" s="14">
        <v>0.35149999999999998</v>
      </c>
      <c r="EJ158" s="14">
        <v>0</v>
      </c>
      <c r="EK158" s="14">
        <v>6.3399999999999998E-2</v>
      </c>
      <c r="EL158" s="14">
        <v>6.2700000000000006E-2</v>
      </c>
      <c r="EM158" s="14">
        <v>0</v>
      </c>
      <c r="EN158" s="14">
        <v>5.0000000000000001E-4</v>
      </c>
      <c r="EO158" s="14">
        <v>1.6226</v>
      </c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0.79353999999999991</v>
      </c>
      <c r="II158" s="4">
        <f t="shared" si="65"/>
        <v>0.78739999999999999</v>
      </c>
      <c r="IJ158" s="4">
        <f t="shared" si="66"/>
        <v>0.14940000000000001</v>
      </c>
      <c r="IK158" s="4">
        <f t="shared" si="67"/>
        <v>6.6959999999999992E-2</v>
      </c>
      <c r="IL158" s="4">
        <f t="shared" si="68"/>
        <v>8.1919999999999993E-2</v>
      </c>
      <c r="IM158" s="4">
        <f t="shared" si="69"/>
        <v>0</v>
      </c>
      <c r="IN158" s="4">
        <f t="shared" si="70"/>
        <v>2.1199999999999999E-3</v>
      </c>
      <c r="IO158" s="4">
        <f t="shared" si="71"/>
        <v>1.8384999999999998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k=20,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k=20,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>
        <v>0.73939999999999995</v>
      </c>
      <c r="EI159" s="5">
        <v>0.96489999999999998</v>
      </c>
      <c r="EJ159" s="5">
        <v>0.21340000000000001</v>
      </c>
      <c r="EK159" s="5">
        <v>6.7999999999999996E-3</v>
      </c>
      <c r="EL159" s="5">
        <v>0.55789999999999995</v>
      </c>
      <c r="EM159" s="5">
        <v>0.54990000000000006</v>
      </c>
      <c r="EN159" s="5">
        <v>1</v>
      </c>
      <c r="EO159" s="5">
        <v>2.5935999999999999</v>
      </c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0.74478333333333335</v>
      </c>
      <c r="II159" s="4">
        <f t="shared" si="65"/>
        <v>0.97886666666666677</v>
      </c>
      <c r="IJ159" s="4">
        <f t="shared" si="66"/>
        <v>0.20035</v>
      </c>
      <c r="IK159" s="4">
        <f t="shared" si="67"/>
        <v>7.6666666666666662E-3</v>
      </c>
      <c r="IL159" s="4">
        <f t="shared" si="68"/>
        <v>0.53049999999999997</v>
      </c>
      <c r="IM159" s="4">
        <f t="shared" si="69"/>
        <v>0.54990000000000006</v>
      </c>
      <c r="IN159" s="4">
        <f t="shared" si="70"/>
        <v>0.99731666666666674</v>
      </c>
      <c r="IO159" s="4">
        <f t="shared" si="71"/>
        <v>2.1554166666666665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str" cm="1">
        <f t="array" aca="1" ref="IU159" ca="1">CONCATENATE(INDIRECT(ADDRESS(1,MATCH(_xlfn.MAXIFS(B159:IG159,metrics.rec,"Coverage"),B159:IG159,0)+1)), ", ", INDIRECT(ADDRESS(2,MATCH(_xlfn.MAXIFS(B159:IG159,metrics.rec,"Coverage"),B159:IG159,0)+1)))</f>
        <v>k=20, r=0.5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14">
        <v>0.68049999999999999</v>
      </c>
      <c r="EI160" s="14">
        <v>0.81630000000000003</v>
      </c>
      <c r="EJ160" s="14">
        <v>0.24859999999999999</v>
      </c>
      <c r="EK160" s="14">
        <v>1.0699999999999999E-2</v>
      </c>
      <c r="EL160" s="14">
        <v>0.78769999999999996</v>
      </c>
      <c r="EM160" s="14">
        <v>0.49630000000000002</v>
      </c>
      <c r="EN160" s="14">
        <v>1</v>
      </c>
      <c r="EO160" s="14">
        <v>2.8054999999999999</v>
      </c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0.69203333333333328</v>
      </c>
      <c r="II160" s="4">
        <f t="shared" si="65"/>
        <v>0.84238333333333326</v>
      </c>
      <c r="IJ160" s="4">
        <f t="shared" si="66"/>
        <v>0.2225</v>
      </c>
      <c r="IK160" s="4">
        <f t="shared" si="67"/>
        <v>1.47E-2</v>
      </c>
      <c r="IL160" s="4">
        <f t="shared" si="68"/>
        <v>0.73841666666666672</v>
      </c>
      <c r="IM160" s="4">
        <f t="shared" si="69"/>
        <v>0.49630000000000002</v>
      </c>
      <c r="IN160" s="4">
        <f t="shared" si="70"/>
        <v>0.99403333333333332</v>
      </c>
      <c r="IO160" s="4">
        <f t="shared" si="71"/>
        <v>2.1385833333333335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str" cm="1">
        <f t="array" aca="1" ref="IU160" ca="1">CONCATENATE(INDIRECT(ADDRESS(1,MATCH(_xlfn.MAXIFS(B160:IG160,metrics.rec,"Coverage"),B160:IG160,0)+1)), ", ", INDIRECT(ADDRESS(2,MATCH(_xlfn.MAXIFS(B160:IG160,metrics.rec,"Coverage"),B160:IG160,0)+1)))</f>
        <v>k=20, r=0.5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>
        <v>0.6633</v>
      </c>
      <c r="EI161" s="5">
        <v>0.7722</v>
      </c>
      <c r="EJ161" s="5">
        <v>0.2283</v>
      </c>
      <c r="EK161" s="5">
        <v>1.5699999999999999E-2</v>
      </c>
      <c r="EL161" s="5">
        <v>0.83360000000000001</v>
      </c>
      <c r="EM161" s="5">
        <v>0.35849999999999999</v>
      </c>
      <c r="EN161" s="5">
        <v>1</v>
      </c>
      <c r="EO161" s="5">
        <v>2.6911</v>
      </c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0.67706666666666671</v>
      </c>
      <c r="II161" s="4">
        <f t="shared" si="65"/>
        <v>0.80354999999999999</v>
      </c>
      <c r="IJ161" s="4">
        <f t="shared" si="66"/>
        <v>0.20956666666666668</v>
      </c>
      <c r="IK161" s="4">
        <f t="shared" si="67"/>
        <v>1.8550000000000001E-2</v>
      </c>
      <c r="IL161" s="4">
        <f t="shared" si="68"/>
        <v>0.78223333333333323</v>
      </c>
      <c r="IM161" s="4">
        <f t="shared" si="69"/>
        <v>0.35849999999999999</v>
      </c>
      <c r="IN161" s="4">
        <f t="shared" si="70"/>
        <v>0.99403333333333332</v>
      </c>
      <c r="IO161" s="4">
        <f t="shared" si="71"/>
        <v>2.0744500000000001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str" cm="1">
        <f t="array" aca="1" ref="IU161" ca="1">CONCATENATE(INDIRECT(ADDRESS(1,MATCH(_xlfn.MAXIFS(B161:IG161,metrics.rec,"Coverage"),B161:IG161,0)+1)), ", ", INDIRECT(ADDRESS(2,MATCH(_xlfn.MAXIFS(B161:IG161,metrics.rec,"Coverage"),B161:IG161,0)+1)))</f>
        <v>k=20, r=0.5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>
        <v>0.66379999999999995</v>
      </c>
      <c r="EI162" s="14">
        <v>0.77790000000000004</v>
      </c>
      <c r="EJ162" s="14">
        <v>0.24809999999999999</v>
      </c>
      <c r="EK162" s="14">
        <v>1.2E-2</v>
      </c>
      <c r="EL162" s="14">
        <v>0.84870000000000001</v>
      </c>
      <c r="EM162" s="14">
        <v>0.47560000000000002</v>
      </c>
      <c r="EN162" s="14">
        <v>1</v>
      </c>
      <c r="EO162" s="14">
        <v>2.4091999999999998</v>
      </c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>
        <f t="shared" si="64"/>
        <v>0.66379999999999995</v>
      </c>
      <c r="II162" s="4">
        <f t="shared" si="65"/>
        <v>0.77790000000000004</v>
      </c>
      <c r="IJ162" s="4">
        <f t="shared" si="66"/>
        <v>0.24809999999999999</v>
      </c>
      <c r="IK162" s="4">
        <f t="shared" si="67"/>
        <v>1.2E-2</v>
      </c>
      <c r="IL162" s="4">
        <f t="shared" si="68"/>
        <v>0.84870000000000001</v>
      </c>
      <c r="IM162" s="4">
        <f t="shared" si="69"/>
        <v>0.47560000000000002</v>
      </c>
      <c r="IN162" s="4">
        <f t="shared" si="70"/>
        <v>1</v>
      </c>
      <c r="IO162" s="4">
        <f t="shared" si="71"/>
        <v>2.4091999999999998</v>
      </c>
      <c r="IP162" s="11" t="str" cm="1">
        <f t="array" aca="1" ref="IP162" ca="1">CONCATENATE(INDIRECT(ADDRESS(1,MATCH(_xlfn.MINIFS(B162:IG162,metrics.rec,"MAE"),B162:IG162,0)+1)), ", ", INDIRECT(ADDRESS(2,MATCH(_xlfn.MINIFS(B162:IG162,metrics.rec,"MAE"),B162:IG162,0)+1)))</f>
        <v>k=20, r=0.5</v>
      </c>
      <c r="IQ162" s="11" t="str" cm="1">
        <f t="array" aca="1" ref="IQ162" ca="1">CONCATENATE(INDIRECT(ADDRESS(1,MATCH(_xlfn.MINIFS(B162:IG162,metrics.rec,"MSE"),B162:IG162,0)+1)), ", ", INDIRECT(ADDRESS(2,MATCH(_xlfn.MINIFS(B162:IG162,metrics.rec,"MSE"),B162:IG162,0)+1)))</f>
        <v>k=20, r=0.5</v>
      </c>
      <c r="IR162" s="11" t="str" cm="1">
        <f t="array" aca="1" ref="IR162" ca="1">CONCATENATE(INDIRECT(ADDRESS(1,MATCH(_xlfn.MAXIFS(B162:IG162,metrics.rec,"R"),B162:IG162,0)+1)), ", ", INDIRECT(ADDRESS(2,MATCH(_xlfn.MAXIFS(B162:IG162,metrics.rec,"R"),B162:IG162,0)+1)))</f>
        <v>k=20, r=0.5</v>
      </c>
      <c r="IS162" s="11" t="str" cm="1">
        <f t="array" aca="1" ref="IS162" ca="1">CONCATENATE(INDIRECT(ADDRESS(1,MATCH(_xlfn.MAXIFS(B162:IG162,metrics.rec,"Precision"),B162:IG162,0)+1)), ", ", INDIRECT(ADDRESS(2,MATCH(_xlfn.MAXIFS(B162:IG162,metrics.rec,"Precision"),B162:IG162,0)+1)))</f>
        <v>k=20, r=0.5</v>
      </c>
      <c r="IT162" s="11" t="str" cm="1">
        <f t="array" aca="1" ref="IT162" ca="1">CONCATENATE(INDIRECT(ADDRESS(1,MATCH(_xlfn.MAXIFS(B162:IG162,metrics.rec,"Recall"),B162:IG162,0)+1)), ", ", INDIRECT(ADDRESS(2,MATCH(_xlfn.MAXIFS(B162:IG162,metrics.rec,"Recall"),B162:IG162,0)+1)))</f>
        <v>k=20, r=0.5</v>
      </c>
      <c r="IU162" s="11" t="str" cm="1">
        <f t="array" aca="1" ref="IU162" ca="1">CONCATENATE(INDIRECT(ADDRESS(1,MATCH(_xlfn.MAXIFS(B162:IG162,metrics.rec,"Coverage"),B162:IG162,0)+1)), ", ", INDIRECT(ADDRESS(2,MATCH(_xlfn.MAXIFS(B162:IG162,metrics.rec,"Coverage"),B162:IG162,0)+1)))</f>
        <v>k=20, r=0.5</v>
      </c>
      <c r="IV162" s="11" t="str" cm="1">
        <f t="array" aca="1" ref="IV162" ca="1">CONCATENATE(INDIRECT(ADDRESS(1,MATCH(_xlfn.MAXIFS(B162:IG162,metrics.rec,"Recatio"),B162:IG162,0)+1)), ", ", INDIRECT(ADDRESS(2,MATCH(_xlfn.MAXIFS(B162:IG162,metrics.rec,"Recatio"),B162:IG162,0)+1)))</f>
        <v>k=20, r=0.5</v>
      </c>
      <c r="IW162" s="11" t="str" cm="1">
        <f t="array" aca="1" ref="IW162" ca="1">CONCATENATE(INDIRECT(ADDRESS(1,MATCH(_xlfn.MINIFS(B162:IG162,metrics.rec,"Time"),B162:IG162,0)+1)), ", ", INDIRECT(ADDRESS(2,MATCH(_xlfn.MINIFS(B162:IG162,metrics.rec,"Time"),B162:IG162,0)+1)))</f>
        <v>k=20, r=0.5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>
        <v>0.63600000000000001</v>
      </c>
      <c r="BG163" s="14">
        <v>0.70279999999999998</v>
      </c>
      <c r="BH163" s="14">
        <v>0.2828</v>
      </c>
      <c r="BI163" s="14">
        <v>8.8999999999999999E-3</v>
      </c>
      <c r="BJ163" s="14">
        <v>0.86680000000000001</v>
      </c>
      <c r="BK163" s="14">
        <v>0.6583</v>
      </c>
      <c r="BL163" s="14">
        <v>1</v>
      </c>
      <c r="BM163" s="14">
        <v>7.3411</v>
      </c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16"/>
      <c r="CU163" s="16"/>
      <c r="CV163" s="16"/>
      <c r="CW163" s="16"/>
      <c r="CX163" s="16"/>
      <c r="CY163" s="16"/>
      <c r="CZ163" s="16"/>
      <c r="DA163" s="16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14">
        <v>0.63639999999999997</v>
      </c>
      <c r="EI163" s="14">
        <v>0.70389999999999997</v>
      </c>
      <c r="EJ163" s="14">
        <v>0.28050000000000003</v>
      </c>
      <c r="EK163" s="14">
        <v>8.8999999999999999E-3</v>
      </c>
      <c r="EL163" s="14">
        <v>0.86650000000000005</v>
      </c>
      <c r="EM163" s="14">
        <v>0.65849999999999997</v>
      </c>
      <c r="EN163" s="14">
        <v>1</v>
      </c>
      <c r="EO163" s="14">
        <v>6.5953999999999997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0.64834999999999998</v>
      </c>
      <c r="II163" s="4">
        <f t="shared" si="65"/>
        <v>0.73441250000000002</v>
      </c>
      <c r="IJ163" s="4">
        <f t="shared" si="66"/>
        <v>0.26301249999999998</v>
      </c>
      <c r="IK163" s="4">
        <f t="shared" si="67"/>
        <v>1.0687500000000003E-2</v>
      </c>
      <c r="IL163" s="4">
        <f t="shared" si="68"/>
        <v>0.84676249999999997</v>
      </c>
      <c r="IM163" s="4">
        <f t="shared" si="69"/>
        <v>0.65839999999999999</v>
      </c>
      <c r="IN163" s="4">
        <f t="shared" si="70"/>
        <v>0.99798750000000003</v>
      </c>
      <c r="IO163" s="4">
        <f t="shared" si="71"/>
        <v>5.4332249999999993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str" cm="1">
        <f t="array" aca="1" ref="IU163" ca="1">CONCATENATE(INDIRECT(ADDRESS(1,MATCH(_xlfn.MAXIFS(B163:IG163,metrics.rec,"Coverage"),B163:IG163,0)+1)), ", ", INDIRECT(ADDRESS(2,MATCH(_xlfn.MAXIFS(B163:IG163,metrics.rec,"Coverage"),B163:IG163,0)+1)))</f>
        <v>k=20, r=0.5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>
        <v>0.6411</v>
      </c>
      <c r="BG164" s="14">
        <v>0.71240000000000003</v>
      </c>
      <c r="BH164" s="14">
        <v>0.27560000000000001</v>
      </c>
      <c r="BI164" s="14">
        <v>9.1999999999999998E-3</v>
      </c>
      <c r="BJ164" s="14">
        <v>0.86339999999999995</v>
      </c>
      <c r="BK164" s="14">
        <v>0.62980000000000003</v>
      </c>
      <c r="BL164" s="14">
        <v>1</v>
      </c>
      <c r="BM164" s="14">
        <v>5.8356000000000003</v>
      </c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16"/>
      <c r="CU164" s="16"/>
      <c r="CV164" s="16"/>
      <c r="CW164" s="16"/>
      <c r="CX164" s="16"/>
      <c r="CY164" s="16"/>
      <c r="CZ164" s="16"/>
      <c r="DA164" s="16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14">
        <v>0.64159999999999995</v>
      </c>
      <c r="EI164" s="14">
        <v>0.7137</v>
      </c>
      <c r="EJ164" s="14">
        <v>0.27610000000000001</v>
      </c>
      <c r="EK164" s="14">
        <v>9.2999999999999992E-3</v>
      </c>
      <c r="EL164" s="14">
        <v>0.86339999999999995</v>
      </c>
      <c r="EM164" s="14">
        <v>0.62970000000000004</v>
      </c>
      <c r="EN164" s="14">
        <v>1</v>
      </c>
      <c r="EO164" s="14">
        <v>6.6562999999999999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0.64998749999999994</v>
      </c>
      <c r="II164" s="4">
        <f t="shared" si="65"/>
        <v>0.73488750000000003</v>
      </c>
      <c r="IJ164" s="4">
        <f t="shared" si="66"/>
        <v>0.26080000000000003</v>
      </c>
      <c r="IK164" s="4">
        <f t="shared" si="67"/>
        <v>1.4437500000000001E-2</v>
      </c>
      <c r="IL164" s="4">
        <f t="shared" si="68"/>
        <v>0.83153750000000015</v>
      </c>
      <c r="IM164" s="4">
        <f t="shared" si="69"/>
        <v>0.62975000000000003</v>
      </c>
      <c r="IN164" s="4">
        <f t="shared" si="70"/>
        <v>0.997</v>
      </c>
      <c r="IO164" s="4">
        <f t="shared" si="71"/>
        <v>5.1377125000000001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str" cm="1">
        <f t="array" aca="1" ref="IU164" ca="1">CONCATENATE(INDIRECT(ADDRESS(1,MATCH(_xlfn.MAXIFS(B164:IG164,metrics.rec,"Coverage"),B164:IG164,0)+1)), ", ", INDIRECT(ADDRESS(2,MATCH(_xlfn.MAXIFS(B164:IG164,metrics.rec,"Coverage"),B164:IG164,0)+1)))</f>
        <v>k=10, r=0.5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>
        <v>0.63739999999999997</v>
      </c>
      <c r="BG165" s="14">
        <v>0.70389999999999997</v>
      </c>
      <c r="BH165" s="14">
        <v>0.28249999999999997</v>
      </c>
      <c r="BI165" s="14">
        <v>9.1999999999999998E-3</v>
      </c>
      <c r="BJ165" s="14">
        <v>0.86109999999999998</v>
      </c>
      <c r="BK165" s="14">
        <v>0.62729999999999997</v>
      </c>
      <c r="BL165" s="14">
        <v>1</v>
      </c>
      <c r="BM165" s="14">
        <v>7.3212000000000002</v>
      </c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16"/>
      <c r="CU165" s="16"/>
      <c r="CV165" s="16"/>
      <c r="CW165" s="16"/>
      <c r="CX165" s="16"/>
      <c r="CY165" s="16"/>
      <c r="CZ165" s="16"/>
      <c r="DA165" s="16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>
        <v>0.62719999999999998</v>
      </c>
      <c r="EN165" s="5">
        <v>1</v>
      </c>
      <c r="EO165" s="5">
        <v>6.6322000000000001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0.64745000000000008</v>
      </c>
      <c r="II165" s="4">
        <f t="shared" si="65"/>
        <v>0.72876249999999998</v>
      </c>
      <c r="IJ165" s="4">
        <f t="shared" si="66"/>
        <v>0.26644999999999996</v>
      </c>
      <c r="IK165" s="4">
        <f t="shared" si="67"/>
        <v>1.44125E-2</v>
      </c>
      <c r="IL165" s="4">
        <f t="shared" si="68"/>
        <v>0.82856250000000009</v>
      </c>
      <c r="IM165" s="4">
        <f t="shared" si="69"/>
        <v>0.62724999999999997</v>
      </c>
      <c r="IN165" s="4">
        <f t="shared" si="70"/>
        <v>0.997</v>
      </c>
      <c r="IO165" s="4">
        <f t="shared" si="71"/>
        <v>5.3275249999999996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str" cm="1">
        <f t="array" aca="1" ref="IU165" ca="1">CONCATENATE(INDIRECT(ADDRESS(1,MATCH(_xlfn.MAXIFS(B165:IG165,metrics.rec,"Coverage"),B165:IG165,0)+1)), ", ", INDIRECT(ADDRESS(2,MATCH(_xlfn.MAXIFS(B165:IG165,metrics.rec,"Coverage"),B165:IG165,0)+1)))</f>
        <v>k=10, r=0.5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>
        <v>0.66110000000000002</v>
      </c>
      <c r="BG166" s="14">
        <v>0.75109999999999999</v>
      </c>
      <c r="BH166" s="14">
        <v>0.2661</v>
      </c>
      <c r="BI166" s="14">
        <v>1.43E-2</v>
      </c>
      <c r="BJ166" s="14">
        <v>0.83</v>
      </c>
      <c r="BK166" s="14">
        <v>0.39040000000000002</v>
      </c>
      <c r="BL166" s="14">
        <v>1</v>
      </c>
      <c r="BM166" s="14">
        <v>5.2957999999999998</v>
      </c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16"/>
      <c r="CU166" s="16"/>
      <c r="CV166" s="16"/>
      <c r="CW166" s="16"/>
      <c r="CX166" s="16"/>
      <c r="CY166" s="16"/>
      <c r="CZ166" s="16"/>
      <c r="DA166" s="16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14">
        <v>0.66059999999999997</v>
      </c>
      <c r="EI166" s="14">
        <v>0.75039999999999996</v>
      </c>
      <c r="EJ166" s="14">
        <v>0.26929999999999998</v>
      </c>
      <c r="EK166" s="14">
        <v>1.43E-2</v>
      </c>
      <c r="EL166" s="14">
        <v>0.83009999999999995</v>
      </c>
      <c r="EM166" s="14">
        <v>0.39100000000000001</v>
      </c>
      <c r="EN166" s="14">
        <v>1</v>
      </c>
      <c r="EO166" s="14">
        <v>6.2607999999999997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0.671875</v>
      </c>
      <c r="II166" s="4">
        <f t="shared" si="65"/>
        <v>0.779725</v>
      </c>
      <c r="IJ166" s="4">
        <f t="shared" si="66"/>
        <v>0.25283750000000005</v>
      </c>
      <c r="IK166" s="4">
        <f t="shared" si="67"/>
        <v>2.1500000000000002E-2</v>
      </c>
      <c r="IL166" s="4">
        <f t="shared" si="68"/>
        <v>0.79386249999999992</v>
      </c>
      <c r="IM166" s="4">
        <f t="shared" si="69"/>
        <v>0.39070000000000005</v>
      </c>
      <c r="IN166" s="4">
        <f t="shared" si="70"/>
        <v>0.99708750000000002</v>
      </c>
      <c r="IO166" s="4">
        <f t="shared" si="71"/>
        <v>5.0288750000000002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str" cm="1">
        <f t="array" aca="1" ref="IU166" ca="1">CONCATENATE(INDIRECT(ADDRESS(1,MATCH(_xlfn.MAXIFS(B166:IG166,metrics.rec,"Coverage"),B166:IG166,0)+1)), ", ", INDIRECT(ADDRESS(2,MATCH(_xlfn.MAXIFS(B166:IG166,metrics.rec,"Coverage"),B166:IG166,0)+1)))</f>
        <v>k=20, r=0.5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>
        <v>0.63890000000000002</v>
      </c>
      <c r="BG167" s="14">
        <v>0.70720000000000005</v>
      </c>
      <c r="BH167" s="14">
        <v>0.27779999999999999</v>
      </c>
      <c r="BI167" s="14">
        <v>9.1999999999999998E-3</v>
      </c>
      <c r="BJ167" s="14">
        <v>0.86339999999999995</v>
      </c>
      <c r="BK167" s="14">
        <v>0.62990000000000002</v>
      </c>
      <c r="BL167" s="14">
        <v>1</v>
      </c>
      <c r="BM167" s="14">
        <v>4.8053999999999997</v>
      </c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16"/>
      <c r="CU167" s="16"/>
      <c r="CV167" s="16"/>
      <c r="CW167" s="16"/>
      <c r="CX167" s="16"/>
      <c r="CY167" s="16"/>
      <c r="CZ167" s="16"/>
      <c r="DA167" s="16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>
        <v>0.62970000000000004</v>
      </c>
      <c r="EN167" s="5">
        <v>1</v>
      </c>
      <c r="EO167" s="5">
        <v>6.2828999999999997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0.64788750000000006</v>
      </c>
      <c r="II167" s="4">
        <f t="shared" si="65"/>
        <v>0.72991249999999996</v>
      </c>
      <c r="IJ167" s="4">
        <f t="shared" si="66"/>
        <v>0.26156250000000003</v>
      </c>
      <c r="IK167" s="4">
        <f t="shared" si="67"/>
        <v>1.44125E-2</v>
      </c>
      <c r="IL167" s="4">
        <f t="shared" si="68"/>
        <v>0.83100000000000007</v>
      </c>
      <c r="IM167" s="4">
        <f t="shared" si="69"/>
        <v>0.62980000000000003</v>
      </c>
      <c r="IN167" s="4">
        <f t="shared" si="70"/>
        <v>0.997</v>
      </c>
      <c r="IO167" s="4">
        <f t="shared" si="71"/>
        <v>4.9921125000000002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str" cm="1">
        <f t="array" aca="1" ref="IU167" ca="1">CONCATENATE(INDIRECT(ADDRESS(1,MATCH(_xlfn.MAXIFS(B167:IG167,metrics.rec,"Coverage"),B167:IG167,0)+1)), ", ", INDIRECT(ADDRESS(2,MATCH(_xlfn.MAXIFS(B167:IG167,metrics.rec,"Coverage"),B167:IG167,0)+1)))</f>
        <v>k=10, r=0.5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14">
        <v>0.64219999999999999</v>
      </c>
      <c r="EI168" s="14">
        <v>0.71240000000000003</v>
      </c>
      <c r="EJ168" s="14">
        <v>0.27389999999999998</v>
      </c>
      <c r="EK168" s="14">
        <v>1.01E-2</v>
      </c>
      <c r="EL168" s="14">
        <v>0.85350000000000004</v>
      </c>
      <c r="EM168" s="14">
        <v>0.56730000000000003</v>
      </c>
      <c r="EN168" s="14">
        <v>1</v>
      </c>
      <c r="EO168" s="14">
        <v>5.9450000000000003</v>
      </c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0.65571666666666661</v>
      </c>
      <c r="II168" s="4">
        <f t="shared" si="65"/>
        <v>0.74676666666666669</v>
      </c>
      <c r="IJ168" s="4">
        <f t="shared" si="66"/>
        <v>0.24808333333333332</v>
      </c>
      <c r="IK168" s="4">
        <f t="shared" si="67"/>
        <v>1.8483333333333334E-2</v>
      </c>
      <c r="IL168" s="4">
        <f t="shared" si="68"/>
        <v>0.80301666666666671</v>
      </c>
      <c r="IM168" s="4">
        <f t="shared" si="69"/>
        <v>0.56730000000000003</v>
      </c>
      <c r="IN168" s="4">
        <f t="shared" si="70"/>
        <v>0.99568333333333336</v>
      </c>
      <c r="IO168" s="4">
        <f t="shared" si="71"/>
        <v>4.7519166666666663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str" cm="1">
        <f t="array" aca="1" ref="IU168" ca="1">CONCATENATE(INDIRECT(ADDRESS(1,MATCH(_xlfn.MAXIFS(B168:IG168,metrics.rec,"Coverage"),B168:IG168,0)+1)), ", ", INDIRECT(ADDRESS(2,MATCH(_xlfn.MAXIFS(B168:IG168,metrics.rec,"Coverage"),B168:IG168,0)+1)))</f>
        <v>k=20, r=0.5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14">
        <v>0.64129999999999998</v>
      </c>
      <c r="EI169" s="14">
        <v>0.71189999999999998</v>
      </c>
      <c r="EJ169" s="14">
        <v>0.2792</v>
      </c>
      <c r="EK169" s="14">
        <v>8.8999999999999999E-3</v>
      </c>
      <c r="EL169" s="14">
        <v>0.86140000000000005</v>
      </c>
      <c r="EM169" s="14">
        <v>0.65549999999999997</v>
      </c>
      <c r="EN169" s="14">
        <v>1</v>
      </c>
      <c r="EO169" s="14">
        <v>6.3026999999999997</v>
      </c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0.65655000000000008</v>
      </c>
      <c r="II169" s="4">
        <f t="shared" si="65"/>
        <v>0.75078333333333325</v>
      </c>
      <c r="IJ169" s="4">
        <f t="shared" si="66"/>
        <v>0.25455</v>
      </c>
      <c r="IK169" s="4">
        <f t="shared" si="67"/>
        <v>1.1283333333333334E-2</v>
      </c>
      <c r="IL169" s="4">
        <f t="shared" si="68"/>
        <v>0.83611666666666673</v>
      </c>
      <c r="IM169" s="4">
        <f t="shared" si="69"/>
        <v>0.65549999999999997</v>
      </c>
      <c r="IN169" s="4">
        <f t="shared" si="70"/>
        <v>0.99731666666666674</v>
      </c>
      <c r="IO169" s="4">
        <f t="shared" si="71"/>
        <v>5.0273499999999993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str" cm="1">
        <f t="array" aca="1" ref="IU169" ca="1">CONCATENATE(INDIRECT(ADDRESS(1,MATCH(_xlfn.MAXIFS(B169:IG169,metrics.rec,"Coverage"),B169:IG169,0)+1)), ", ", INDIRECT(ADDRESS(2,MATCH(_xlfn.MAXIFS(B169:IG169,metrics.rec,"Coverage"),B169:IG169,0)+1)))</f>
        <v>k=20, r=0.5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14">
        <v>0.63790000000000002</v>
      </c>
      <c r="EI170" s="14">
        <v>0.70589999999999997</v>
      </c>
      <c r="EJ170" s="14">
        <v>0.2802</v>
      </c>
      <c r="EK170" s="14">
        <v>9.1999999999999998E-3</v>
      </c>
      <c r="EL170" s="14">
        <v>0.8659</v>
      </c>
      <c r="EM170" s="14">
        <v>0.63190000000000002</v>
      </c>
      <c r="EN170" s="14">
        <v>1</v>
      </c>
      <c r="EO170" s="14">
        <v>5.7157</v>
      </c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0.64988333333333337</v>
      </c>
      <c r="II170" s="4">
        <f t="shared" si="65"/>
        <v>0.73609999999999998</v>
      </c>
      <c r="IJ170" s="4">
        <f t="shared" si="66"/>
        <v>0.25974999999999998</v>
      </c>
      <c r="IK170" s="4">
        <f t="shared" si="67"/>
        <v>1.6133333333333333E-2</v>
      </c>
      <c r="IL170" s="4">
        <f t="shared" si="68"/>
        <v>0.82301666666666673</v>
      </c>
      <c r="IM170" s="4">
        <f t="shared" si="69"/>
        <v>0.63190000000000002</v>
      </c>
      <c r="IN170" s="4">
        <f t="shared" si="70"/>
        <v>0.996</v>
      </c>
      <c r="IO170" s="4">
        <f t="shared" si="71"/>
        <v>4.7957666666666663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str" cm="1">
        <f t="array" aca="1" ref="IU170" ca="1">CONCATENATE(INDIRECT(ADDRESS(1,MATCH(_xlfn.MAXIFS(B170:IG170,metrics.rec,"Coverage"),B170:IG170,0)+1)), ", ", INDIRECT(ADDRESS(2,MATCH(_xlfn.MAXIFS(B170:IG170,metrics.rec,"Coverage"),B170:IG170,0)+1)))</f>
        <v>k=20, r=0.5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14">
        <v>0.63149999999999995</v>
      </c>
      <c r="EI171" s="14">
        <v>0.69730000000000003</v>
      </c>
      <c r="EJ171" s="14">
        <v>0.27879999999999999</v>
      </c>
      <c r="EK171" s="14">
        <v>8.8999999999999999E-3</v>
      </c>
      <c r="EL171" s="14">
        <v>0.86199999999999999</v>
      </c>
      <c r="EM171" s="14">
        <v>0.65449999999999997</v>
      </c>
      <c r="EN171" s="14">
        <v>1</v>
      </c>
      <c r="EO171" s="14">
        <v>5.7455999999999996</v>
      </c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0.64926666666666666</v>
      </c>
      <c r="II171" s="4">
        <f t="shared" si="65"/>
        <v>0.74241666666666672</v>
      </c>
      <c r="IJ171" s="4">
        <f t="shared" si="66"/>
        <v>0.25508333333333333</v>
      </c>
      <c r="IK171" s="4">
        <f t="shared" si="67"/>
        <v>1.1233333333333333E-2</v>
      </c>
      <c r="IL171" s="4">
        <f t="shared" si="68"/>
        <v>0.83526666666666671</v>
      </c>
      <c r="IM171" s="4">
        <f t="shared" si="69"/>
        <v>0.65449999999999997</v>
      </c>
      <c r="IN171" s="4">
        <f t="shared" si="70"/>
        <v>0.99731666666666674</v>
      </c>
      <c r="IO171" s="4">
        <f t="shared" si="71"/>
        <v>4.8255333333333335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str" cm="1">
        <f t="array" aca="1" ref="IU171" ca="1">CONCATENATE(INDIRECT(ADDRESS(1,MATCH(_xlfn.MAXIFS(B171:IG171,metrics.rec,"Coverage"),B171:IG171,0)+1)), ", ", INDIRECT(ADDRESS(2,MATCH(_xlfn.MAXIFS(B171:IG171,metrics.rec,"Coverage"),B171:IG171,0)+1)))</f>
        <v>k=20, r=0.5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14">
        <v>0.6331</v>
      </c>
      <c r="EI172" s="14">
        <v>0.70040000000000002</v>
      </c>
      <c r="EJ172" s="14">
        <v>0.27729999999999999</v>
      </c>
      <c r="EK172" s="14">
        <v>8.8999999999999999E-3</v>
      </c>
      <c r="EL172" s="14">
        <v>0.8619</v>
      </c>
      <c r="EM172" s="14">
        <v>0.6542</v>
      </c>
      <c r="EN172" s="14">
        <v>1</v>
      </c>
      <c r="EO172" s="14">
        <v>5.8292000000000002</v>
      </c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0.65079999999999993</v>
      </c>
      <c r="II172" s="4">
        <f t="shared" si="65"/>
        <v>0.74521666666666653</v>
      </c>
      <c r="IJ172" s="4">
        <f t="shared" si="66"/>
        <v>0.25423333333333331</v>
      </c>
      <c r="IK172" s="4">
        <f t="shared" si="67"/>
        <v>1.1233333333333333E-2</v>
      </c>
      <c r="IL172" s="4">
        <f t="shared" si="68"/>
        <v>0.83535000000000004</v>
      </c>
      <c r="IM172" s="4">
        <f t="shared" si="69"/>
        <v>0.6542</v>
      </c>
      <c r="IN172" s="4">
        <f t="shared" si="70"/>
        <v>0.99731666666666674</v>
      </c>
      <c r="IO172" s="4">
        <f t="shared" si="71"/>
        <v>4.8450333333333324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str" cm="1">
        <f t="array" aca="1" ref="IU172" ca="1">CONCATENATE(INDIRECT(ADDRESS(1,MATCH(_xlfn.MAXIFS(B172:IG172,metrics.rec,"Coverage"),B172:IG172,0)+1)), ", ", INDIRECT(ADDRESS(2,MATCH(_xlfn.MAXIFS(B172:IG172,metrics.rec,"Coverage"),B172:IG172,0)+1)))</f>
        <v>k=20, r=0.5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14">
        <v>0.63870000000000005</v>
      </c>
      <c r="EI173" s="14">
        <v>0.7077</v>
      </c>
      <c r="EJ173" s="14">
        <v>0.28000000000000003</v>
      </c>
      <c r="EK173" s="14">
        <v>8.8000000000000005E-3</v>
      </c>
      <c r="EL173" s="14">
        <v>0.86240000000000006</v>
      </c>
      <c r="EM173" s="14">
        <v>0.65769999999999995</v>
      </c>
      <c r="EN173" s="14">
        <v>1</v>
      </c>
      <c r="EO173" s="14">
        <v>5.9870999999999999</v>
      </c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0.65433333333333332</v>
      </c>
      <c r="II173" s="4">
        <f t="shared" si="65"/>
        <v>0.7476166666666666</v>
      </c>
      <c r="IJ173" s="4">
        <f t="shared" si="66"/>
        <v>0.25396666666666662</v>
      </c>
      <c r="IK173" s="4">
        <f t="shared" si="67"/>
        <v>1.1266666666666668E-2</v>
      </c>
      <c r="IL173" s="4">
        <f t="shared" si="68"/>
        <v>0.83711666666666673</v>
      </c>
      <c r="IM173" s="4">
        <f t="shared" si="69"/>
        <v>0.65769999999999995</v>
      </c>
      <c r="IN173" s="4">
        <f t="shared" si="70"/>
        <v>0.99731666666666674</v>
      </c>
      <c r="IO173" s="4">
        <f t="shared" si="71"/>
        <v>4.8327333333333335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str" cm="1">
        <f t="array" aca="1" ref="IU173" ca="1">CONCATENATE(INDIRECT(ADDRESS(1,MATCH(_xlfn.MAXIFS(B173:IG173,metrics.rec,"Coverage"),B173:IG173,0)+1)), ", ", INDIRECT(ADDRESS(2,MATCH(_xlfn.MAXIFS(B173:IG173,metrics.rec,"Coverage"),B173:IG173,0)+1)))</f>
        <v>k=20, r=0.5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>
        <v>0.64039999999999997</v>
      </c>
      <c r="EI174" s="5">
        <v>0.71099999999999997</v>
      </c>
      <c r="EJ174" s="5">
        <v>0.27829999999999999</v>
      </c>
      <c r="EK174" s="5">
        <v>8.8999999999999999E-3</v>
      </c>
      <c r="EL174" s="5">
        <v>0.86209999999999998</v>
      </c>
      <c r="EM174" s="5">
        <v>0.65659999999999996</v>
      </c>
      <c r="EN174" s="5">
        <v>1</v>
      </c>
      <c r="EO174" s="5">
        <v>6.3358999999999996</v>
      </c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0.65576666666666672</v>
      </c>
      <c r="II174" s="4">
        <f t="shared" si="65"/>
        <v>0.75018333333333331</v>
      </c>
      <c r="IJ174" s="4">
        <f t="shared" si="66"/>
        <v>0.2532833333333333</v>
      </c>
      <c r="IK174" s="4">
        <f t="shared" si="67"/>
        <v>1.1283333333333334E-2</v>
      </c>
      <c r="IL174" s="4">
        <f t="shared" si="68"/>
        <v>0.83679999999999988</v>
      </c>
      <c r="IM174" s="4">
        <f t="shared" si="69"/>
        <v>0.65659999999999996</v>
      </c>
      <c r="IN174" s="4">
        <f t="shared" si="70"/>
        <v>0.99731666666666674</v>
      </c>
      <c r="IO174" s="4">
        <f t="shared" si="71"/>
        <v>5.0298666666666669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str" cm="1">
        <f t="array" aca="1" ref="IU174" ca="1">CONCATENATE(INDIRECT(ADDRESS(1,MATCH(_xlfn.MAXIFS(B174:IG174,metrics.rec,"Coverage"),B174:IG174,0)+1)), ", ", INDIRECT(ADDRESS(2,MATCH(_xlfn.MAXIFS(B174:IG174,metrics.rec,"Coverage"),B174:IG174,0)+1)))</f>
        <v>k=20, r=0.5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14">
        <v>0.63490000000000002</v>
      </c>
      <c r="EI175" s="14">
        <v>0.70040000000000002</v>
      </c>
      <c r="EJ175" s="14">
        <v>0.28439999999999999</v>
      </c>
      <c r="EK175" s="14">
        <v>8.8999999999999999E-3</v>
      </c>
      <c r="EL175" s="14">
        <v>0.86199999999999999</v>
      </c>
      <c r="EM175" s="14">
        <v>0.65559999999999996</v>
      </c>
      <c r="EN175" s="14">
        <v>1</v>
      </c>
      <c r="EO175" s="14">
        <v>6.2488999999999999</v>
      </c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0.65159999999999996</v>
      </c>
      <c r="II175" s="4">
        <f t="shared" si="65"/>
        <v>0.74263333333333337</v>
      </c>
      <c r="IJ175" s="4">
        <f t="shared" si="66"/>
        <v>0.2586</v>
      </c>
      <c r="IK175" s="4">
        <f t="shared" si="67"/>
        <v>1.1266666666666668E-2</v>
      </c>
      <c r="IL175" s="4">
        <f t="shared" si="68"/>
        <v>0.83621666666666672</v>
      </c>
      <c r="IM175" s="4">
        <f t="shared" si="69"/>
        <v>0.65559999999999996</v>
      </c>
      <c r="IN175" s="4">
        <f t="shared" si="70"/>
        <v>0.99731666666666674</v>
      </c>
      <c r="IO175" s="4">
        <f t="shared" si="71"/>
        <v>4.9534833333333328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str" cm="1">
        <f t="array" aca="1" ref="IU175" ca="1">CONCATENATE(INDIRECT(ADDRESS(1,MATCH(_xlfn.MAXIFS(B175:IG175,metrics.rec,"Coverage"),B175:IG175,0)+1)), ", ", INDIRECT(ADDRESS(2,MATCH(_xlfn.MAXIFS(B175:IG175,metrics.rec,"Coverage"),B175:IG175,0)+1)))</f>
        <v>k=20, r=0.5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14">
        <v>0.63660000000000005</v>
      </c>
      <c r="EI176" s="14">
        <v>0.70399999999999996</v>
      </c>
      <c r="EJ176" s="14">
        <v>0.28410000000000002</v>
      </c>
      <c r="EK176" s="14">
        <v>8.8999999999999999E-3</v>
      </c>
      <c r="EL176" s="14">
        <v>0.86160000000000003</v>
      </c>
      <c r="EM176" s="14">
        <v>0.65480000000000005</v>
      </c>
      <c r="EN176" s="14">
        <v>1</v>
      </c>
      <c r="EO176" s="14">
        <v>5.9119999999999999</v>
      </c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0.6529666666666667</v>
      </c>
      <c r="II176" s="4">
        <f t="shared" si="65"/>
        <v>0.74518333333333331</v>
      </c>
      <c r="IJ176" s="4">
        <f t="shared" si="66"/>
        <v>0.25833333333333336</v>
      </c>
      <c r="IK176" s="4">
        <f t="shared" si="67"/>
        <v>1.1266666666666668E-2</v>
      </c>
      <c r="IL176" s="4">
        <f t="shared" si="68"/>
        <v>0.83579999999999999</v>
      </c>
      <c r="IM176" s="4">
        <f t="shared" si="69"/>
        <v>0.65480000000000005</v>
      </c>
      <c r="IN176" s="4">
        <f t="shared" si="70"/>
        <v>0.99731666666666674</v>
      </c>
      <c r="IO176" s="4">
        <f t="shared" si="71"/>
        <v>4.9047499999999991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str" cm="1">
        <f t="array" aca="1" ref="IU176" ca="1">CONCATENATE(INDIRECT(ADDRESS(1,MATCH(_xlfn.MAXIFS(B176:IG176,metrics.rec,"Coverage"),B176:IG176,0)+1)), ", ", INDIRECT(ADDRESS(2,MATCH(_xlfn.MAXIFS(B176:IG176,metrics.rec,"Coverage"),B176:IG176,0)+1)))</f>
        <v>k=20, r=0.5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>
        <v>0.63319999999999999</v>
      </c>
      <c r="BG177" s="14">
        <v>0.69940000000000002</v>
      </c>
      <c r="BH177" s="14">
        <v>0.27800000000000002</v>
      </c>
      <c r="BI177" s="14">
        <v>9.2999999999999992E-3</v>
      </c>
      <c r="BJ177" s="14">
        <v>0.86050000000000004</v>
      </c>
      <c r="BK177" s="14">
        <v>0.62549999999999994</v>
      </c>
      <c r="BL177" s="14">
        <v>1</v>
      </c>
      <c r="BM177" s="14">
        <v>5.1158000000000001</v>
      </c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>
        <v>0.63300000000000001</v>
      </c>
      <c r="CU177" s="4">
        <v>0.69779999999999998</v>
      </c>
      <c r="CV177" s="4">
        <v>0.28100000000000003</v>
      </c>
      <c r="CW177" s="4">
        <v>9.2999999999999992E-3</v>
      </c>
      <c r="CX177" s="4">
        <v>0.8589</v>
      </c>
      <c r="CY177" s="4">
        <v>0.62470000000000003</v>
      </c>
      <c r="CZ177" s="4">
        <v>1</v>
      </c>
      <c r="DA177" s="4">
        <v>5.1894</v>
      </c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>
        <f t="shared" ref="IH177" si="72">AVERAGEIFS(B177:IG177,metrics.rec,"MAE")</f>
        <v>0.6331</v>
      </c>
      <c r="II177" s="4">
        <f t="shared" ref="II177" si="73">AVERAGEIFS(B177:IG177,metrics.rec,"MSE")</f>
        <v>0.6986</v>
      </c>
      <c r="IJ177" s="4">
        <f t="shared" ref="IJ177" si="74">AVERAGEIFS(B177:IG177,metrics.rec,"R")</f>
        <v>0.27950000000000003</v>
      </c>
      <c r="IK177" s="4">
        <f t="shared" ref="IK177" si="75">AVERAGEIFS(B177:IG177,metrics.rec,"Precision")</f>
        <v>9.2999999999999992E-3</v>
      </c>
      <c r="IL177" s="4">
        <f t="shared" ref="IL177" si="76">AVERAGEIFS(B177:IG177,metrics.rec,"Recall")</f>
        <v>0.85970000000000002</v>
      </c>
      <c r="IM177" s="4">
        <f t="shared" ref="IM177" si="77">AVERAGEIFS(B177:IG177,metrics.rec,"Coverage")</f>
        <v>0.62509999999999999</v>
      </c>
      <c r="IN177" s="4">
        <f t="shared" ref="IN177" si="78">AVERAGEIFS(B177:IG177,metrics.rec,"Recatio")</f>
        <v>1</v>
      </c>
      <c r="IO177" s="4">
        <f t="shared" ref="IO177" si="79">AVERAGEIFS(B177:IG177,metrics.rec,"Time")</f>
        <v>5.1525999999999996</v>
      </c>
      <c r="IP177" s="1" t="str" cm="1">
        <f t="array" aca="1" ref="IP177" ca="1">CONCATENATE(INDIRECT(ADDRESS(1,MATCH(_xlfn.MINIFS(B177:IG177,metrics.rec,"MAE"),B177:IG177,0)+1)), ", ", INDIRECT(ADDRESS(2,MATCH(_xlfn.MINIFS(B177:IG177,metrics.rec,"MAE"),B177:IG177,0)+1)))</f>
        <v>k=15, r=0.5</v>
      </c>
      <c r="IQ177" s="1" t="str" cm="1">
        <f t="array" aca="1" ref="IQ177" ca="1">CONCATENATE(INDIRECT(ADDRESS(1,MATCH(_xlfn.MINIFS(B177:IG177,metrics.rec,"MSE"),B177:IG177,0)+1)), ", ", INDIRECT(ADDRESS(2,MATCH(_xlfn.MINIFS(B177:IG177,metrics.rec,"MSE"),B177:IG177,0)+1)))</f>
        <v>k=15, r=0.5</v>
      </c>
      <c r="IR177" s="1" t="str" cm="1">
        <f t="array" aca="1" ref="IR177" ca="1">CONCATENATE(INDIRECT(ADDRESS(1,MATCH(_xlfn.MAXIFS(B177:IG177,metrics.rec,"R"),B177:IG177,0)+1)), ", ", INDIRECT(ADDRESS(2,MATCH(_xlfn.MAXIFS(B177:IG177,metrics.rec,"R"),B177:IG177,0)+1)))</f>
        <v>k=15, r=0.5</v>
      </c>
      <c r="IS177" s="1" t="str" cm="1">
        <f t="array" aca="1" ref="IS177" ca="1">CONCATENATE(INDIRECT(ADDRESS(1,MATCH(_xlfn.MAXIFS(B177:IG177,metrics.rec,"Precision"),B177:IG177,0)+1)), ", ", INDIRECT(ADDRESS(2,MATCH(_xlfn.MAXIFS(B177:IG177,metrics.rec,"Precision"),B177:IG177,0)+1)))</f>
        <v>k=10, r=0.5</v>
      </c>
      <c r="IT177" s="1" t="str" cm="1">
        <f t="array" aca="1" ref="IT177" ca="1">CONCATENATE(INDIRECT(ADDRESS(1,MATCH(_xlfn.MAXIFS(B177:IG177,metrics.rec,"Recall"),B177:IG177,0)+1)), ", ", INDIRECT(ADDRESS(2,MATCH(_xlfn.MAXIFS(B177:IG177,metrics.rec,"Recall"),B177:IG177,0)+1)))</f>
        <v>k=10, r=0.5</v>
      </c>
      <c r="IU177" s="1" t="str" cm="1">
        <f t="array" aca="1" ref="IU177" ca="1">CONCATENATE(INDIRECT(ADDRESS(1,MATCH(_xlfn.MAXIFS(B177:IG177,metrics.rec,"Coverage"),B177:IG177,0)+1)), ", ", INDIRECT(ADDRESS(2,MATCH(_xlfn.MAXIFS(B177:IG177,metrics.rec,"Coverage"),B177:IG177,0)+1)))</f>
        <v>k=10, r=0.5</v>
      </c>
      <c r="IV177" s="1" t="str" cm="1">
        <f t="array" aca="1" ref="IV177" ca="1">CONCATENATE(INDIRECT(ADDRESS(1,MATCH(_xlfn.MAXIFS(B177:IG177,metrics.rec,"Recatio"),B177:IG177,0)+1)), ", ", INDIRECT(ADDRESS(2,MATCH(_xlfn.MAXIFS(B177:IG177,metrics.rec,"Recatio"),B177:IG177,0)+1)))</f>
        <v>k=10, r=0.5</v>
      </c>
      <c r="IW177" s="1" t="str" cm="1">
        <f t="array" aca="1" ref="IW177" ca="1">CONCATENATE(INDIRECT(ADDRESS(1,MATCH(_xlfn.MINIFS(B177:IG177,metrics.rec,"Time"),B177:IG177,0)+1)), ", ", INDIRECT(ADDRESS(2,MATCH(_xlfn.MINIFS(B177:IG177,metrics.rec,"Time"),B177:IG177,0)+1)))</f>
        <v>k=10, r=0.5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14">
        <v>0.65290000000000004</v>
      </c>
      <c r="EI179" s="14">
        <v>0.73470000000000002</v>
      </c>
      <c r="EJ179" s="14">
        <v>0.27439999999999998</v>
      </c>
      <c r="EK179" s="14">
        <v>1.43E-2</v>
      </c>
      <c r="EL179" s="14">
        <v>0.83189999999999997</v>
      </c>
      <c r="EM179" s="14">
        <v>0.39200000000000002</v>
      </c>
      <c r="EN179" s="14">
        <v>1</v>
      </c>
      <c r="EO179" s="14">
        <v>5.9904000000000002</v>
      </c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0.66883333333333328</v>
      </c>
      <c r="II179" s="4">
        <f t="shared" si="65"/>
        <v>0.77595000000000003</v>
      </c>
      <c r="IJ179" s="4">
        <f t="shared" si="66"/>
        <v>0.2525</v>
      </c>
      <c r="IK179" s="4">
        <f t="shared" si="67"/>
        <v>2.3883333333333336E-2</v>
      </c>
      <c r="IL179" s="4">
        <f t="shared" si="68"/>
        <v>0.78324999999999989</v>
      </c>
      <c r="IM179" s="4">
        <f t="shared" si="69"/>
        <v>0.39200000000000002</v>
      </c>
      <c r="IN179" s="4">
        <f t="shared" si="70"/>
        <v>0.99611666666666665</v>
      </c>
      <c r="IO179" s="4">
        <f t="shared" si="71"/>
        <v>4.8076833333333333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str" cm="1">
        <f t="array" aca="1" ref="IU179" ca="1">CONCATENATE(INDIRECT(ADDRESS(1,MATCH(_xlfn.MAXIFS(B179:IG179,metrics.rec,"Coverage"),B179:IG179,0)+1)), ", ", INDIRECT(ADDRESS(2,MATCH(_xlfn.MAXIFS(B179:IG179,metrics.rec,"Coverage"),B179:IG179,0)+1)))</f>
        <v>k=20, r=0.5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>
        <v>0.64659999999999995</v>
      </c>
      <c r="BG182" s="14">
        <v>0.72119999999999995</v>
      </c>
      <c r="BH182" s="14">
        <v>0.2676</v>
      </c>
      <c r="BI182" s="14">
        <v>1.01E-2</v>
      </c>
      <c r="BJ182" s="14">
        <v>0.85189999999999999</v>
      </c>
      <c r="BK182" s="14">
        <v>0.56599999999999995</v>
      </c>
      <c r="BL182" s="14">
        <v>1</v>
      </c>
      <c r="BM182" s="14">
        <v>5.1795</v>
      </c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>
        <v>0.64659999999999995</v>
      </c>
      <c r="CU182" s="4">
        <v>0.7208</v>
      </c>
      <c r="CV182" s="4">
        <v>0.2702</v>
      </c>
      <c r="CW182" s="4">
        <v>1.0200000000000001E-2</v>
      </c>
      <c r="CX182" s="4">
        <v>0.84989999999999999</v>
      </c>
      <c r="CY182" s="4">
        <v>0.56469999999999998</v>
      </c>
      <c r="CZ182" s="4">
        <v>1</v>
      </c>
      <c r="DA182" s="4">
        <v>5.1516000000000002</v>
      </c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14">
        <v>0.64649999999999996</v>
      </c>
      <c r="EI182" s="14">
        <v>0.72160000000000002</v>
      </c>
      <c r="EJ182" s="14">
        <v>0.27110000000000001</v>
      </c>
      <c r="EK182" s="14">
        <v>1.0200000000000001E-2</v>
      </c>
      <c r="EL182" s="14">
        <v>0.85129999999999995</v>
      </c>
      <c r="EM182" s="14">
        <v>0.5655</v>
      </c>
      <c r="EN182" s="14">
        <v>1</v>
      </c>
      <c r="EO182" s="14">
        <v>5.8247999999999998</v>
      </c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0.65688749999999996</v>
      </c>
      <c r="II182" s="4">
        <f t="shared" si="65"/>
        <v>0.74797499999999983</v>
      </c>
      <c r="IJ182" s="4">
        <f t="shared" si="66"/>
        <v>0.2522875</v>
      </c>
      <c r="IK182" s="4">
        <f t="shared" si="67"/>
        <v>1.64125E-2</v>
      </c>
      <c r="IL182" s="4">
        <f t="shared" si="68"/>
        <v>0.81393749999999998</v>
      </c>
      <c r="IM182" s="4">
        <f t="shared" si="69"/>
        <v>0.56540000000000001</v>
      </c>
      <c r="IN182" s="4">
        <f t="shared" si="70"/>
        <v>0.9967625</v>
      </c>
      <c r="IO182" s="4">
        <f t="shared" si="71"/>
        <v>4.8780000000000001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str" cm="1">
        <f t="array" aca="1" ref="IU182" ca="1">CONCATENATE(INDIRECT(ADDRESS(1,MATCH(_xlfn.MAXIFS(B182:IG182,metrics.rec,"Coverage"),B182:IG182,0)+1)), ", ", INDIRECT(ADDRESS(2,MATCH(_xlfn.MAXIFS(B182:IG182,metrics.rec,"Coverage"),B182:IG182,0)+1)))</f>
        <v>k=10, r=0.5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>
        <v>0.64270000000000005</v>
      </c>
      <c r="BG183" s="14">
        <v>0.71450000000000002</v>
      </c>
      <c r="BH183" s="14">
        <v>0.27739999999999998</v>
      </c>
      <c r="BI183" s="14">
        <v>8.8999999999999999E-3</v>
      </c>
      <c r="BJ183" s="14">
        <v>0.86050000000000004</v>
      </c>
      <c r="BK183" s="14">
        <v>0.65410000000000001</v>
      </c>
      <c r="BL183" s="14">
        <v>1</v>
      </c>
      <c r="BM183" s="14">
        <v>4.9036999999999997</v>
      </c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>
        <v>0.6452</v>
      </c>
      <c r="CU183" s="4">
        <v>0.72</v>
      </c>
      <c r="CV183" s="4">
        <v>0.28189999999999998</v>
      </c>
      <c r="CW183" s="4">
        <v>8.8000000000000005E-3</v>
      </c>
      <c r="CX183" s="4">
        <v>0.85309999999999997</v>
      </c>
      <c r="CY183" s="4">
        <v>0.65310000000000001</v>
      </c>
      <c r="CZ183" s="4">
        <v>1</v>
      </c>
      <c r="DA183" s="4">
        <v>5.6890000000000001</v>
      </c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>
        <v>0.64339999999999997</v>
      </c>
      <c r="EI183" s="5">
        <v>0.71650000000000003</v>
      </c>
      <c r="EJ183" s="5">
        <v>0.27539999999999998</v>
      </c>
      <c r="EK183" s="5">
        <v>8.8999999999999999E-3</v>
      </c>
      <c r="EL183" s="5">
        <v>0.86029999999999995</v>
      </c>
      <c r="EM183" s="5">
        <v>0.6542</v>
      </c>
      <c r="EN183" s="5">
        <v>1</v>
      </c>
      <c r="EO183" s="5">
        <v>6.0658000000000003</v>
      </c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0.65482499999999999</v>
      </c>
      <c r="II183" s="4">
        <f t="shared" si="65"/>
        <v>0.745425</v>
      </c>
      <c r="IJ183" s="4">
        <f t="shared" si="66"/>
        <v>0.25922499999999998</v>
      </c>
      <c r="IK183" s="4">
        <f t="shared" si="67"/>
        <v>1.0662500000000002E-2</v>
      </c>
      <c r="IL183" s="4">
        <f t="shared" si="68"/>
        <v>0.84072500000000006</v>
      </c>
      <c r="IM183" s="4">
        <f t="shared" si="69"/>
        <v>0.65379999999999994</v>
      </c>
      <c r="IN183" s="4">
        <f t="shared" si="70"/>
        <v>0.99798750000000003</v>
      </c>
      <c r="IO183" s="4">
        <f t="shared" si="71"/>
        <v>5.076925000000001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str" cm="1">
        <f t="array" aca="1" ref="IU183" ca="1">CONCATENATE(INDIRECT(ADDRESS(1,MATCH(_xlfn.MAXIFS(B183:IG183,metrics.rec,"Coverage"),B183:IG183,0)+1)), ", ", INDIRECT(ADDRESS(2,MATCH(_xlfn.MAXIFS(B183:IG183,metrics.rec,"Coverage"),B183:IG183,0)+1)))</f>
        <v>k=20, r=0.5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>
        <v>0.63990000000000002</v>
      </c>
      <c r="BG184" s="14">
        <v>0.71020000000000005</v>
      </c>
      <c r="BH184" s="14">
        <v>0.27860000000000001</v>
      </c>
      <c r="BI184" s="14">
        <v>9.1999999999999998E-3</v>
      </c>
      <c r="BJ184" s="14">
        <v>0.86439999999999995</v>
      </c>
      <c r="BK184" s="14">
        <v>0.63039999999999996</v>
      </c>
      <c r="BL184" s="14">
        <v>1</v>
      </c>
      <c r="BM184" s="14">
        <v>5.0860000000000003</v>
      </c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>
        <v>0.63959999999999995</v>
      </c>
      <c r="CU184" s="4">
        <v>0.70930000000000004</v>
      </c>
      <c r="CV184" s="4">
        <v>0.28189999999999998</v>
      </c>
      <c r="CW184" s="4">
        <v>9.2999999999999992E-3</v>
      </c>
      <c r="CX184" s="4">
        <v>0.86280000000000001</v>
      </c>
      <c r="CY184" s="4">
        <v>0.62949999999999995</v>
      </c>
      <c r="CZ184" s="4">
        <v>1</v>
      </c>
      <c r="DA184" s="4">
        <v>5.1369999999999996</v>
      </c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>
        <v>0.6401</v>
      </c>
      <c r="EI184" s="5">
        <v>0.71089999999999998</v>
      </c>
      <c r="EJ184" s="5">
        <v>0.27810000000000001</v>
      </c>
      <c r="EK184" s="5">
        <v>9.2999999999999992E-3</v>
      </c>
      <c r="EL184" s="5">
        <v>0.86429999999999996</v>
      </c>
      <c r="EM184" s="5">
        <v>0.63029999999999997</v>
      </c>
      <c r="EN184" s="5">
        <v>1</v>
      </c>
      <c r="EO184" s="5">
        <v>5.8263999999999996</v>
      </c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0.64882499999999999</v>
      </c>
      <c r="II184" s="4">
        <f t="shared" si="65"/>
        <v>0.73280000000000001</v>
      </c>
      <c r="IJ184" s="4">
        <f t="shared" si="66"/>
        <v>0.2638875</v>
      </c>
      <c r="IK184" s="4">
        <f t="shared" si="67"/>
        <v>1.4437500000000001E-2</v>
      </c>
      <c r="IL184" s="4">
        <f t="shared" si="68"/>
        <v>0.83221250000000002</v>
      </c>
      <c r="IM184" s="4">
        <f t="shared" si="69"/>
        <v>0.63006666666666666</v>
      </c>
      <c r="IN184" s="4">
        <f t="shared" si="70"/>
        <v>0.997</v>
      </c>
      <c r="IO184" s="4">
        <f t="shared" si="71"/>
        <v>4.8860125000000005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str" cm="1">
        <f t="array" aca="1" ref="IU184" ca="1">CONCATENATE(INDIRECT(ADDRESS(1,MATCH(_xlfn.MAXIFS(B184:IG184,metrics.rec,"Coverage"),B184:IG184,0)+1)), ", ", INDIRECT(ADDRESS(2,MATCH(_xlfn.MAXIFS(B184:IG184,metrics.rec,"Coverage"),B184:IG184,0)+1)))</f>
        <v>k=10, r=0.5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>
        <v>0.63249999999999995</v>
      </c>
      <c r="BG185" s="14">
        <v>0.69989999999999997</v>
      </c>
      <c r="BH185" s="14">
        <v>0.2772</v>
      </c>
      <c r="BI185" s="14">
        <v>8.8999999999999999E-3</v>
      </c>
      <c r="BJ185" s="14">
        <v>0.86099999999999999</v>
      </c>
      <c r="BK185" s="14">
        <v>0.65349999999999997</v>
      </c>
      <c r="BL185" s="14">
        <v>1</v>
      </c>
      <c r="BM185" s="14">
        <v>4.6707999999999998</v>
      </c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>
        <v>0.6321</v>
      </c>
      <c r="CU185" s="4">
        <v>0.69810000000000005</v>
      </c>
      <c r="CV185" s="4">
        <v>0.28050000000000003</v>
      </c>
      <c r="CW185" s="4">
        <v>8.8999999999999999E-3</v>
      </c>
      <c r="CX185" s="4">
        <v>0.85940000000000005</v>
      </c>
      <c r="CY185" s="4">
        <v>0.65259999999999996</v>
      </c>
      <c r="CZ185" s="4">
        <v>1</v>
      </c>
      <c r="DA185" s="4">
        <v>5.2183000000000002</v>
      </c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14">
        <v>0.63290000000000002</v>
      </c>
      <c r="EI185" s="14">
        <v>0.70030000000000003</v>
      </c>
      <c r="EJ185" s="14">
        <v>0.27600000000000002</v>
      </c>
      <c r="EK185" s="14">
        <v>8.8999999999999999E-3</v>
      </c>
      <c r="EL185" s="14">
        <v>0.86109999999999998</v>
      </c>
      <c r="EM185" s="14">
        <v>0.65369999999999995</v>
      </c>
      <c r="EN185" s="14">
        <v>1</v>
      </c>
      <c r="EO185" s="14">
        <v>5.9215999999999998</v>
      </c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0.64597500000000008</v>
      </c>
      <c r="II185" s="4">
        <f t="shared" ref="II185:II229" si="97">AVERAGEIFS(B185:IG185,metrics.rec,"MSE")</f>
        <v>0.73360000000000003</v>
      </c>
      <c r="IJ185" s="4">
        <f t="shared" ref="IJ185:IJ229" si="98">AVERAGEIFS(B185:IG185,metrics.rec,"R")</f>
        <v>0.25982499999999997</v>
      </c>
      <c r="IK185" s="4">
        <f t="shared" ref="IK185:IK229" si="99">AVERAGEIFS(B185:IG185,metrics.rec,"Precision")</f>
        <v>1.0650000000000001E-2</v>
      </c>
      <c r="IL185" s="4">
        <f t="shared" ref="IL185:IL229" si="100">AVERAGEIFS(B185:IG185,metrics.rec,"Recall")</f>
        <v>0.84102499999999991</v>
      </c>
      <c r="IM185" s="4">
        <f t="shared" ref="IM185:IM229" si="101">AVERAGEIFS(B185:IG185,metrics.rec,"Coverage")</f>
        <v>0.65326666666666655</v>
      </c>
      <c r="IN185" s="4">
        <f t="shared" ref="IN185:IN229" si="102">AVERAGEIFS(B185:IG185,metrics.rec,"Recatio")</f>
        <v>0.99798750000000003</v>
      </c>
      <c r="IO185" s="4">
        <f t="shared" ref="IO185:IO229" si="103">AVERAGEIFS(B185:IG185,metrics.rec,"Time")</f>
        <v>4.9106499999999995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str" cm="1">
        <f t="array" aca="1" ref="IU185" ca="1">CONCATENATE(INDIRECT(ADDRESS(1,MATCH(_xlfn.MAXIFS(B185:IG185,metrics.rec,"Coverage"),B185:IG185,0)+1)), ", ", INDIRECT(ADDRESS(2,MATCH(_xlfn.MAXIFS(B185:IG185,metrics.rec,"Coverage"),B185:IG185,0)+1)))</f>
        <v>k=20, r=0.5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>
        <v>0.63449999999999995</v>
      </c>
      <c r="BG186" s="14">
        <v>0.70399999999999996</v>
      </c>
      <c r="BH186" s="14">
        <v>0.27589999999999998</v>
      </c>
      <c r="BI186" s="14">
        <v>8.8999999999999999E-3</v>
      </c>
      <c r="BJ186" s="14">
        <v>0.86099999999999999</v>
      </c>
      <c r="BK186" s="14">
        <v>0.65300000000000002</v>
      </c>
      <c r="BL186" s="14">
        <v>1</v>
      </c>
      <c r="BM186" s="14">
        <v>4.8178999999999998</v>
      </c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>
        <v>0.6341</v>
      </c>
      <c r="CU186" s="4">
        <v>0.70209999999999995</v>
      </c>
      <c r="CV186" s="4">
        <v>0.27979999999999999</v>
      </c>
      <c r="CW186" s="4">
        <v>8.8999999999999999E-3</v>
      </c>
      <c r="CX186" s="4">
        <v>0.85929999999999995</v>
      </c>
      <c r="CY186" s="4">
        <v>0.65210000000000001</v>
      </c>
      <c r="CZ186" s="4">
        <v>1</v>
      </c>
      <c r="DA186" s="4">
        <v>5.8236999999999997</v>
      </c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14">
        <v>0.63480000000000003</v>
      </c>
      <c r="EI186" s="14">
        <v>0.70409999999999995</v>
      </c>
      <c r="EJ186" s="14">
        <v>0.27510000000000001</v>
      </c>
      <c r="EK186" s="14">
        <v>8.8999999999999999E-3</v>
      </c>
      <c r="EL186" s="14">
        <v>0.86099999999999999</v>
      </c>
      <c r="EM186" s="14">
        <v>0.6532</v>
      </c>
      <c r="EN186" s="14">
        <v>1</v>
      </c>
      <c r="EO186" s="14">
        <v>6.2649999999999997</v>
      </c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0.64775000000000005</v>
      </c>
      <c r="II186" s="4">
        <f t="shared" si="97"/>
        <v>0.73691249999999986</v>
      </c>
      <c r="IJ186" s="4">
        <f t="shared" si="98"/>
        <v>0.25897500000000001</v>
      </c>
      <c r="IK186" s="4">
        <f t="shared" si="99"/>
        <v>1.0650000000000001E-2</v>
      </c>
      <c r="IL186" s="4">
        <f t="shared" si="100"/>
        <v>0.84104999999999996</v>
      </c>
      <c r="IM186" s="4">
        <f t="shared" si="101"/>
        <v>0.65276666666666661</v>
      </c>
      <c r="IN186" s="4">
        <f t="shared" si="102"/>
        <v>0.99798750000000003</v>
      </c>
      <c r="IO186" s="4">
        <f t="shared" si="103"/>
        <v>5.0374375000000002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str" cm="1">
        <f t="array" aca="1" ref="IU186" ca="1">CONCATENATE(INDIRECT(ADDRESS(1,MATCH(_xlfn.MAXIFS(B186:IG186,metrics.rec,"Coverage"),B186:IG186,0)+1)), ", ", INDIRECT(ADDRESS(2,MATCH(_xlfn.MAXIFS(B186:IG186,metrics.rec,"Coverage"),B186:IG186,0)+1)))</f>
        <v>k=20, r=0.5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>
        <v>0.63980000000000004</v>
      </c>
      <c r="BG187" s="14">
        <v>0.70989999999999998</v>
      </c>
      <c r="BH187" s="14">
        <v>0.27610000000000001</v>
      </c>
      <c r="BI187" s="14">
        <v>8.8000000000000005E-3</v>
      </c>
      <c r="BJ187" s="14">
        <v>0.86160000000000003</v>
      </c>
      <c r="BK187" s="14">
        <v>0.65610000000000002</v>
      </c>
      <c r="BL187" s="14">
        <v>1</v>
      </c>
      <c r="BM187" s="14">
        <v>5.3371000000000004</v>
      </c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>
        <v>0.63990000000000002</v>
      </c>
      <c r="CU187" s="4">
        <v>0.70979999999999999</v>
      </c>
      <c r="CV187" s="4">
        <v>0.27939999999999998</v>
      </c>
      <c r="CW187" s="4">
        <v>8.8999999999999999E-3</v>
      </c>
      <c r="CX187" s="4">
        <v>0.86</v>
      </c>
      <c r="CY187" s="4">
        <v>0.65490000000000004</v>
      </c>
      <c r="CZ187" s="4">
        <v>1</v>
      </c>
      <c r="DA187" s="4">
        <v>6.0757000000000003</v>
      </c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>
        <v>0.64029999999999998</v>
      </c>
      <c r="EI187" s="5">
        <v>0.71120000000000005</v>
      </c>
      <c r="EJ187" s="5">
        <v>0.27710000000000001</v>
      </c>
      <c r="EK187" s="5">
        <v>8.8999999999999999E-3</v>
      </c>
      <c r="EL187" s="5">
        <v>0.86119999999999997</v>
      </c>
      <c r="EM187" s="5">
        <v>0.65629999999999999</v>
      </c>
      <c r="EN187" s="5">
        <v>1</v>
      </c>
      <c r="EO187" s="5">
        <v>6.2488000000000001</v>
      </c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0.65182499999999999</v>
      </c>
      <c r="II187" s="4">
        <f t="shared" si="97"/>
        <v>0.74055000000000004</v>
      </c>
      <c r="IJ187" s="4">
        <f t="shared" si="98"/>
        <v>0.25898749999999998</v>
      </c>
      <c r="IK187" s="4">
        <f t="shared" si="99"/>
        <v>1.0675000000000002E-2</v>
      </c>
      <c r="IL187" s="4">
        <f t="shared" si="100"/>
        <v>0.84242500000000009</v>
      </c>
      <c r="IM187" s="4">
        <f t="shared" si="101"/>
        <v>0.65576666666666661</v>
      </c>
      <c r="IN187" s="4">
        <f t="shared" si="102"/>
        <v>0.99798750000000003</v>
      </c>
      <c r="IO187" s="4">
        <f t="shared" si="103"/>
        <v>5.1008250000000004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str" cm="1">
        <f t="array" aca="1" ref="IU187" ca="1">CONCATENATE(INDIRECT(ADDRESS(1,MATCH(_xlfn.MAXIFS(B187:IG187,metrics.rec,"Coverage"),B187:IG187,0)+1)), ", ", INDIRECT(ADDRESS(2,MATCH(_xlfn.MAXIFS(B187:IG187,metrics.rec,"Coverage"),B187:IG187,0)+1)))</f>
        <v>k=20, r=0.5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>
        <v>0.64170000000000005</v>
      </c>
      <c r="BG188" s="14">
        <v>0.71350000000000002</v>
      </c>
      <c r="BH188" s="14">
        <v>0.27600000000000002</v>
      </c>
      <c r="BI188" s="14">
        <v>8.8999999999999999E-3</v>
      </c>
      <c r="BJ188" s="14">
        <v>0.86109999999999998</v>
      </c>
      <c r="BK188" s="14">
        <v>0.6552</v>
      </c>
      <c r="BL188" s="14">
        <v>1</v>
      </c>
      <c r="BM188" s="14">
        <v>5.1162000000000001</v>
      </c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>
        <v>0.64190000000000003</v>
      </c>
      <c r="CU188" s="4">
        <v>0.71379999999999999</v>
      </c>
      <c r="CV188" s="4">
        <v>0.2802</v>
      </c>
      <c r="CW188" s="4">
        <v>8.8999999999999999E-3</v>
      </c>
      <c r="CX188" s="4">
        <v>0.85940000000000005</v>
      </c>
      <c r="CY188" s="4">
        <v>0.65400000000000003</v>
      </c>
      <c r="CZ188" s="4">
        <v>1</v>
      </c>
      <c r="DA188" s="4">
        <v>5.5732999999999997</v>
      </c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>
        <v>0.64219999999999999</v>
      </c>
      <c r="EI188" s="5">
        <v>0.71489999999999998</v>
      </c>
      <c r="EJ188" s="5">
        <v>0.27629999999999999</v>
      </c>
      <c r="EK188" s="5">
        <v>8.8999999999999999E-3</v>
      </c>
      <c r="EL188" s="5">
        <v>0.86080000000000001</v>
      </c>
      <c r="EM188" s="5">
        <v>0.65539999999999998</v>
      </c>
      <c r="EN188" s="5">
        <v>1</v>
      </c>
      <c r="EO188" s="5">
        <v>6.2721</v>
      </c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0.65349999999999997</v>
      </c>
      <c r="II188" s="4">
        <f t="shared" si="97"/>
        <v>0.74358750000000007</v>
      </c>
      <c r="IJ188" s="4">
        <f t="shared" si="98"/>
        <v>0.25871250000000001</v>
      </c>
      <c r="IK188" s="4">
        <f t="shared" si="99"/>
        <v>1.0700000000000001E-2</v>
      </c>
      <c r="IL188" s="4">
        <f t="shared" si="100"/>
        <v>0.84192500000000003</v>
      </c>
      <c r="IM188" s="4">
        <f t="shared" si="101"/>
        <v>0.65486666666666671</v>
      </c>
      <c r="IN188" s="4">
        <f t="shared" si="102"/>
        <v>0.99798750000000003</v>
      </c>
      <c r="IO188" s="4">
        <f t="shared" si="103"/>
        <v>5.0676750000000004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str" cm="1">
        <f t="array" aca="1" ref="IU188" ca="1">CONCATENATE(INDIRECT(ADDRESS(1,MATCH(_xlfn.MAXIFS(B188:IG188,metrics.rec,"Coverage"),B188:IG188,0)+1)), ", ", INDIRECT(ADDRESS(2,MATCH(_xlfn.MAXIFS(B188:IG188,metrics.rec,"Coverage"),B188:IG188,0)+1)))</f>
        <v>k=20, r=0.5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>
        <v>0.63580000000000003</v>
      </c>
      <c r="BG189" s="14">
        <v>0.70209999999999995</v>
      </c>
      <c r="BH189" s="14">
        <v>0.28110000000000002</v>
      </c>
      <c r="BI189" s="14">
        <v>8.8999999999999999E-3</v>
      </c>
      <c r="BJ189" s="14">
        <v>0.86150000000000004</v>
      </c>
      <c r="BK189" s="14">
        <v>0.65429999999999999</v>
      </c>
      <c r="BL189" s="14">
        <v>1</v>
      </c>
      <c r="BM189" s="14">
        <v>4.7907999999999999</v>
      </c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>
        <v>0.63570000000000004</v>
      </c>
      <c r="CU189" s="4">
        <v>0.70189999999999997</v>
      </c>
      <c r="CV189" s="4">
        <v>0.28410000000000002</v>
      </c>
      <c r="CW189" s="4">
        <v>8.8999999999999999E-3</v>
      </c>
      <c r="CX189" s="4">
        <v>0.85970000000000002</v>
      </c>
      <c r="CY189" s="4">
        <v>0.6532</v>
      </c>
      <c r="CZ189" s="4">
        <v>1</v>
      </c>
      <c r="DA189" s="4">
        <v>5.5204000000000004</v>
      </c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17">
        <v>0.63629999999999998</v>
      </c>
      <c r="EI189" s="17">
        <v>0.70340000000000003</v>
      </c>
      <c r="EJ189" s="17">
        <v>0.28189999999999998</v>
      </c>
      <c r="EK189" s="17">
        <v>8.8999999999999999E-3</v>
      </c>
      <c r="EL189" s="17">
        <v>0.86109999999999998</v>
      </c>
      <c r="EM189" s="17">
        <v>0.65439999999999998</v>
      </c>
      <c r="EN189" s="17">
        <v>1</v>
      </c>
      <c r="EO189" s="17">
        <v>6.1967999999999996</v>
      </c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0.64848750000000011</v>
      </c>
      <c r="II189" s="4">
        <f t="shared" si="97"/>
        <v>0.734375</v>
      </c>
      <c r="IJ189" s="4">
        <f t="shared" si="98"/>
        <v>0.26339999999999997</v>
      </c>
      <c r="IK189" s="4">
        <f t="shared" si="99"/>
        <v>1.0675000000000002E-2</v>
      </c>
      <c r="IL189" s="4">
        <f t="shared" si="100"/>
        <v>0.84172500000000006</v>
      </c>
      <c r="IM189" s="4">
        <f t="shared" si="101"/>
        <v>0.6539666666666667</v>
      </c>
      <c r="IN189" s="4">
        <f t="shared" si="102"/>
        <v>0.99798750000000003</v>
      </c>
      <c r="IO189" s="4">
        <f t="shared" si="103"/>
        <v>4.9505125000000003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str" cm="1">
        <f t="array" aca="1" ref="IU189" ca="1">CONCATENATE(INDIRECT(ADDRESS(1,MATCH(_xlfn.MAXIFS(B189:IG189,metrics.rec,"Coverage"),B189:IG189,0)+1)), ", ", INDIRECT(ADDRESS(2,MATCH(_xlfn.MAXIFS(B189:IG189,metrics.rec,"Coverage"),B189:IG189,0)+1)))</f>
        <v>k=20, r=0.5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>
        <v>0.63770000000000004</v>
      </c>
      <c r="BG190" s="14">
        <v>0.70569999999999999</v>
      </c>
      <c r="BH190" s="14">
        <v>0.28100000000000003</v>
      </c>
      <c r="BI190" s="14">
        <v>8.8999999999999999E-3</v>
      </c>
      <c r="BJ190" s="14">
        <v>0.86109999999999998</v>
      </c>
      <c r="BK190" s="14">
        <v>0.65349999999999997</v>
      </c>
      <c r="BL190" s="14">
        <v>1</v>
      </c>
      <c r="BM190" s="14">
        <v>4.6894</v>
      </c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>
        <v>0.63759999999999994</v>
      </c>
      <c r="CU190" s="4">
        <v>0.70569999999999999</v>
      </c>
      <c r="CV190" s="4">
        <v>0.28470000000000001</v>
      </c>
      <c r="CW190" s="4">
        <v>8.8999999999999999E-3</v>
      </c>
      <c r="CX190" s="4">
        <v>0.8589</v>
      </c>
      <c r="CY190" s="4">
        <v>0.65239999999999998</v>
      </c>
      <c r="CZ190" s="4">
        <v>1</v>
      </c>
      <c r="DA190" s="4">
        <v>5.7365000000000004</v>
      </c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0.65182857142857131</v>
      </c>
      <c r="II190" s="4">
        <f t="shared" si="97"/>
        <v>0.74178571428571438</v>
      </c>
      <c r="IJ190" s="4">
        <f t="shared" si="98"/>
        <v>0.26054285714285713</v>
      </c>
      <c r="IK190" s="4">
        <f t="shared" si="99"/>
        <v>1.092857142857143E-2</v>
      </c>
      <c r="IL190" s="4">
        <f t="shared" si="100"/>
        <v>0.83845714285714301</v>
      </c>
      <c r="IM190" s="4">
        <f t="shared" si="101"/>
        <v>0.65294999999999992</v>
      </c>
      <c r="IN190" s="4">
        <f t="shared" si="102"/>
        <v>0.99770000000000003</v>
      </c>
      <c r="IO190" s="4">
        <f t="shared" si="103"/>
        <v>4.8274714285714291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str" cm="1">
        <f t="array" aca="1" ref="IU190" ca="1">CONCATENATE(INDIRECT(ADDRESS(1,MATCH(_xlfn.MAXIFS(B190:IG190,metrics.rec,"Coverage"),B190:IG190,0)+1)), ", ", INDIRECT(ADDRESS(2,MATCH(_xlfn.MAXIFS(B190:IG190,metrics.rec,"Coverage"),B190:IG190,0)+1)))</f>
        <v>k=10, r=0.5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>
        <v>0.63580000000000003</v>
      </c>
      <c r="BG192" s="14">
        <v>0.70109999999999995</v>
      </c>
      <c r="BH192" s="14">
        <v>0.28310000000000002</v>
      </c>
      <c r="BI192" s="14">
        <v>9.2999999999999992E-3</v>
      </c>
      <c r="BJ192" s="14">
        <v>0.8619</v>
      </c>
      <c r="BK192" s="14">
        <v>0.62780000000000002</v>
      </c>
      <c r="BL192" s="14">
        <v>1</v>
      </c>
      <c r="BM192" s="14">
        <v>6.0198999999999998</v>
      </c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>
        <v>0.63560000000000005</v>
      </c>
      <c r="CU192" s="4">
        <v>0.70050000000000001</v>
      </c>
      <c r="CV192" s="4">
        <v>0.28520000000000001</v>
      </c>
      <c r="CW192" s="4">
        <v>9.2999999999999992E-3</v>
      </c>
      <c r="CX192" s="4">
        <v>0.8599</v>
      </c>
      <c r="CY192" s="4">
        <v>0.62680000000000002</v>
      </c>
      <c r="CZ192" s="4">
        <v>1</v>
      </c>
      <c r="DA192" s="4">
        <v>6.2542999999999997</v>
      </c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0.63523333333333332</v>
      </c>
      <c r="II192" s="4">
        <f t="shared" ref="II192" si="113">AVERAGEIFS(B192:IG192,metrics.rec,"MSE")</f>
        <v>0.69950000000000001</v>
      </c>
      <c r="IJ192" s="4">
        <f t="shared" ref="IJ192" si="114">AVERAGEIFS(B192:IG192,metrics.rec,"R")</f>
        <v>0.28609999999999997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0.86066666666666658</v>
      </c>
      <c r="IM192" s="4">
        <f t="shared" ref="IM192" si="117">AVERAGEIFS(B192:IG192,metrics.rec,"Coverage")</f>
        <v>0.62746666666666673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5.5917666666666674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k=10,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>
        <v>0.65880000000000005</v>
      </c>
      <c r="BG193" s="14">
        <v>0.74660000000000004</v>
      </c>
      <c r="BH193" s="14">
        <v>0.26910000000000001</v>
      </c>
      <c r="BI193" s="14">
        <v>1.43E-2</v>
      </c>
      <c r="BJ193" s="14">
        <v>0.83030000000000004</v>
      </c>
      <c r="BK193" s="14">
        <v>0.39019999999999999</v>
      </c>
      <c r="BL193" s="14">
        <v>1</v>
      </c>
      <c r="BM193" s="14">
        <v>4.8922999999999996</v>
      </c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>
        <v>0.65859999999999996</v>
      </c>
      <c r="CU193" s="4">
        <v>0.746</v>
      </c>
      <c r="CV193" s="4">
        <v>0.26860000000000001</v>
      </c>
      <c r="CW193" s="4">
        <v>1.44E-2</v>
      </c>
      <c r="CX193" s="4">
        <v>0.82930000000000004</v>
      </c>
      <c r="CY193" s="4">
        <v>0.39050000000000001</v>
      </c>
      <c r="CZ193" s="4">
        <v>1</v>
      </c>
      <c r="DA193" s="4">
        <v>6.3217999999999996</v>
      </c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0.6718142857142857</v>
      </c>
      <c r="II193" s="4">
        <f t="shared" si="97"/>
        <v>0.78095714285714279</v>
      </c>
      <c r="IJ193" s="4">
        <f t="shared" si="98"/>
        <v>0.25248571428571431</v>
      </c>
      <c r="IK193" s="4">
        <f t="shared" si="99"/>
        <v>2.2528571428571429E-2</v>
      </c>
      <c r="IL193" s="4">
        <f t="shared" si="100"/>
        <v>0.78897142857142855</v>
      </c>
      <c r="IM193" s="4">
        <f t="shared" si="101"/>
        <v>0.39034999999999997</v>
      </c>
      <c r="IN193" s="4">
        <f t="shared" si="102"/>
        <v>0.99667142857142854</v>
      </c>
      <c r="IO193" s="4">
        <f t="shared" si="103"/>
        <v>4.8075428571428569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str" cm="1">
        <f t="array" aca="1" ref="IU193" ca="1">CONCATENATE(INDIRECT(ADDRESS(1,MATCH(_xlfn.MAXIFS(B193:IG193,metrics.rec,"Coverage"),B193:IG193,0)+1)), ", ", INDIRECT(ADDRESS(2,MATCH(_xlfn.MAXIFS(B193:IG193,metrics.rec,"Coverage"),B193:IG193,0)+1)))</f>
        <v>k=15, r=0.5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>
        <v>0.63739999999999997</v>
      </c>
      <c r="BG195" s="14">
        <v>0.70450000000000002</v>
      </c>
      <c r="BH195" s="14">
        <v>0.28060000000000002</v>
      </c>
      <c r="BI195" s="14">
        <v>9.1999999999999998E-3</v>
      </c>
      <c r="BJ195" s="14">
        <v>0.86409999999999998</v>
      </c>
      <c r="BK195" s="14">
        <v>0.63049999999999995</v>
      </c>
      <c r="BL195" s="14">
        <v>1</v>
      </c>
      <c r="BM195" s="14">
        <v>4.5307000000000004</v>
      </c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16"/>
      <c r="CU195" s="16"/>
      <c r="CV195" s="16"/>
      <c r="CW195" s="16"/>
      <c r="CX195" s="16"/>
      <c r="CY195" s="16"/>
      <c r="CZ195" s="16"/>
      <c r="DA195" s="16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0.63664999999999994</v>
      </c>
      <c r="II195" s="4">
        <f t="shared" ref="II195" si="121">AVERAGEIFS(B195:IG195,metrics.rec,"MSE")</f>
        <v>0.70235000000000003</v>
      </c>
      <c r="IJ195" s="4">
        <f t="shared" ref="IJ195" si="122">AVERAGEIFS(B195:IG195,metrics.rec,"R")</f>
        <v>0.28210000000000002</v>
      </c>
      <c r="IK195" s="4">
        <f t="shared" ref="IK195" si="123">AVERAGEIFS(B195:IG195,metrics.rec,"Precision")</f>
        <v>9.2499999999999995E-3</v>
      </c>
      <c r="IL195" s="4">
        <f t="shared" ref="IL195" si="124">AVERAGEIFS(B195:IG195,metrics.rec,"Recall")</f>
        <v>0.86329999999999996</v>
      </c>
      <c r="IM195" s="4">
        <f t="shared" ref="IM195" si="125">AVERAGEIFS(B195:IG195,metrics.rec,"Coverage")</f>
        <v>0.63044999999999995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4.9801500000000001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k=10,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k=10,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k=10,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>
        <v>0.6603</v>
      </c>
      <c r="BG196" s="14">
        <v>0.76</v>
      </c>
      <c r="BH196" s="14">
        <v>0.2079</v>
      </c>
      <c r="BI196" s="14">
        <v>2.1700000000000001E-2</v>
      </c>
      <c r="BJ196" s="14">
        <v>0.82350000000000001</v>
      </c>
      <c r="BK196" s="14">
        <v>0.25590000000000002</v>
      </c>
      <c r="BL196" s="14">
        <v>1</v>
      </c>
      <c r="BM196" s="14">
        <v>1.6977</v>
      </c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16"/>
      <c r="CU196" s="16"/>
      <c r="CV196" s="16"/>
      <c r="CW196" s="16"/>
      <c r="CX196" s="16"/>
      <c r="CY196" s="16"/>
      <c r="CZ196" s="16"/>
      <c r="DA196" s="16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0.66959999999999997</v>
      </c>
      <c r="II196" s="4">
        <f t="shared" si="97"/>
        <v>0.78100000000000014</v>
      </c>
      <c r="IJ196" s="4">
        <f t="shared" si="98"/>
        <v>0.19737499999999999</v>
      </c>
      <c r="IK196" s="4">
        <f t="shared" si="99"/>
        <v>2.24E-2</v>
      </c>
      <c r="IL196" s="4">
        <f t="shared" si="100"/>
        <v>0.79192499999999999</v>
      </c>
      <c r="IM196" s="4">
        <f t="shared" si="101"/>
        <v>0.25590000000000002</v>
      </c>
      <c r="IN196" s="4">
        <f t="shared" si="102"/>
        <v>0.99750000000000005</v>
      </c>
      <c r="IO196" s="4">
        <f t="shared" si="103"/>
        <v>1.8716125000000001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str" cm="1">
        <f t="array" aca="1" ref="IU196" ca="1">CONCATENATE(INDIRECT(ADDRESS(1,MATCH(_xlfn.MAXIFS(B196:IG196,metrics.rec,"Coverage"),B196:IG196,0)+1)), ", ", INDIRECT(ADDRESS(2,MATCH(_xlfn.MAXIFS(B196:IG196,metrics.rec,"Coverage"),B196:IG196,0)+1)))</f>
        <v>k=10, r=0.5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>
        <v>0.65969999999999995</v>
      </c>
      <c r="BG197" s="14">
        <v>0.7591</v>
      </c>
      <c r="BH197" s="14">
        <v>0.21859999999999999</v>
      </c>
      <c r="BI197" s="14">
        <v>1.9199999999999998E-2</v>
      </c>
      <c r="BJ197" s="14">
        <v>0.83169999999999999</v>
      </c>
      <c r="BK197" s="14">
        <v>0.29139999999999999</v>
      </c>
      <c r="BL197" s="14">
        <v>1</v>
      </c>
      <c r="BM197" s="14">
        <v>1.8385</v>
      </c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16"/>
      <c r="CU197" s="16"/>
      <c r="CV197" s="16"/>
      <c r="CW197" s="16"/>
      <c r="CX197" s="16"/>
      <c r="CY197" s="16"/>
      <c r="CZ197" s="16"/>
      <c r="DA197" s="16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0.66825000000000001</v>
      </c>
      <c r="II197" s="4">
        <f t="shared" si="97"/>
        <v>0.77880000000000005</v>
      </c>
      <c r="IJ197" s="4">
        <f t="shared" si="98"/>
        <v>0.207925</v>
      </c>
      <c r="IK197" s="4">
        <f t="shared" si="99"/>
        <v>2.1837499999999999E-2</v>
      </c>
      <c r="IL197" s="4">
        <f t="shared" si="100"/>
        <v>0.79543750000000013</v>
      </c>
      <c r="IM197" s="4">
        <f t="shared" si="101"/>
        <v>0.29139999999999999</v>
      </c>
      <c r="IN197" s="4">
        <f t="shared" si="102"/>
        <v>0.99704999999999999</v>
      </c>
      <c r="IO197" s="4">
        <f t="shared" si="103"/>
        <v>1.735225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str" cm="1">
        <f t="array" aca="1" ref="IU197" ca="1">CONCATENATE(INDIRECT(ADDRESS(1,MATCH(_xlfn.MAXIFS(B197:IG197,metrics.rec,"Coverage"),B197:IG197,0)+1)), ", ", INDIRECT(ADDRESS(2,MATCH(_xlfn.MAXIFS(B197:IG197,metrics.rec,"Coverage"),B197:IG197,0)+1)))</f>
        <v>k=10, r=0.5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>
        <v>0.66090000000000004</v>
      </c>
      <c r="BG198" s="14">
        <v>0.7712</v>
      </c>
      <c r="BH198" s="14">
        <v>0.25530000000000003</v>
      </c>
      <c r="BI198" s="14">
        <v>1.15E-2</v>
      </c>
      <c r="BJ198" s="14">
        <v>0.8498</v>
      </c>
      <c r="BK198" s="14">
        <v>0.5</v>
      </c>
      <c r="BL198" s="14">
        <v>1</v>
      </c>
      <c r="BM198" s="14">
        <v>1.522</v>
      </c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16"/>
      <c r="CU198" s="16"/>
      <c r="CV198" s="16"/>
      <c r="CW198" s="16"/>
      <c r="CX198" s="16"/>
      <c r="CY198" s="16"/>
      <c r="CZ198" s="16"/>
      <c r="DA198" s="16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0.66962500000000003</v>
      </c>
      <c r="II198" s="4">
        <f t="shared" si="97"/>
        <v>0.79025000000000001</v>
      </c>
      <c r="IJ198" s="4">
        <f t="shared" si="98"/>
        <v>0.239125</v>
      </c>
      <c r="IK198" s="4">
        <f t="shared" si="99"/>
        <v>1.5775000000000001E-2</v>
      </c>
      <c r="IL198" s="4">
        <f t="shared" si="100"/>
        <v>0.81494999999999984</v>
      </c>
      <c r="IM198" s="4">
        <f t="shared" si="101"/>
        <v>0.5</v>
      </c>
      <c r="IN198" s="4">
        <f t="shared" si="102"/>
        <v>0.99704999999999999</v>
      </c>
      <c r="IO198" s="4">
        <f t="shared" si="103"/>
        <v>1.7576999999999998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str" cm="1">
        <f t="array" aca="1" ref="IU198" ca="1">CONCATENATE(INDIRECT(ADDRESS(1,MATCH(_xlfn.MAXIFS(B198:IG198,metrics.rec,"Coverage"),B198:IG198,0)+1)), ", ", INDIRECT(ADDRESS(2,MATCH(_xlfn.MAXIFS(B198:IG198,metrics.rec,"Coverage"),B198:IG198,0)+1)))</f>
        <v>k=10, r=0.5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>
        <v>0.66090000000000004</v>
      </c>
      <c r="BG199" s="14">
        <v>0.76290000000000002</v>
      </c>
      <c r="BH199" s="14">
        <v>0.21049999999999999</v>
      </c>
      <c r="BI199" s="14">
        <v>1.9300000000000001E-2</v>
      </c>
      <c r="BJ199" s="14">
        <v>0.78490000000000004</v>
      </c>
      <c r="BK199" s="14">
        <v>0.27410000000000001</v>
      </c>
      <c r="BL199" s="14">
        <v>0.99770000000000003</v>
      </c>
      <c r="BM199" s="14">
        <v>1.4514</v>
      </c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16"/>
      <c r="CU199" s="16"/>
      <c r="CV199" s="16"/>
      <c r="CW199" s="16"/>
      <c r="CX199" s="16"/>
      <c r="CY199" s="16"/>
      <c r="CZ199" s="16"/>
      <c r="DA199" s="16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0.67133750000000003</v>
      </c>
      <c r="II199" s="4">
        <f t="shared" si="97"/>
        <v>0.78741249999999996</v>
      </c>
      <c r="IJ199" s="4">
        <f t="shared" si="98"/>
        <v>0.19213750000000002</v>
      </c>
      <c r="IK199" s="4">
        <f t="shared" si="99"/>
        <v>2.0912500000000001E-2</v>
      </c>
      <c r="IL199" s="4">
        <f t="shared" si="100"/>
        <v>0.75548750000000009</v>
      </c>
      <c r="IM199" s="4">
        <f t="shared" si="101"/>
        <v>0.27410000000000001</v>
      </c>
      <c r="IN199" s="4">
        <f t="shared" si="102"/>
        <v>0.98248749999999996</v>
      </c>
      <c r="IO199" s="4">
        <f t="shared" si="103"/>
        <v>1.6953750000000001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str" cm="1">
        <f t="array" aca="1" ref="IU199" ca="1">CONCATENATE(INDIRECT(ADDRESS(1,MATCH(_xlfn.MAXIFS(B199:IG199,metrics.rec,"Coverage"),B199:IG199,0)+1)), ", ", INDIRECT(ADDRESS(2,MATCH(_xlfn.MAXIFS(B199:IG199,metrics.rec,"Coverage"),B199:IG199,0)+1)))</f>
        <v>k=10, r=0.5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>
        <v>0.65839999999999999</v>
      </c>
      <c r="BG200" s="14">
        <v>0.75670000000000004</v>
      </c>
      <c r="BH200" s="14">
        <v>0.22090000000000001</v>
      </c>
      <c r="BI200" s="14">
        <v>1.8599999999999998E-2</v>
      </c>
      <c r="BJ200" s="14">
        <v>0.83179999999999998</v>
      </c>
      <c r="BK200" s="14">
        <v>0.30199999999999999</v>
      </c>
      <c r="BL200" s="14">
        <v>1</v>
      </c>
      <c r="BM200" s="14">
        <v>1.4296</v>
      </c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16"/>
      <c r="CU200" s="16"/>
      <c r="CV200" s="16"/>
      <c r="CW200" s="16"/>
      <c r="CX200" s="16"/>
      <c r="CY200" s="16"/>
      <c r="CZ200" s="16"/>
      <c r="DA200" s="16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0.66742500000000005</v>
      </c>
      <c r="II200" s="4">
        <f t="shared" si="97"/>
        <v>0.77716249999999987</v>
      </c>
      <c r="IJ200" s="4">
        <f t="shared" si="98"/>
        <v>0.2134125</v>
      </c>
      <c r="IK200" s="4">
        <f t="shared" si="99"/>
        <v>2.1212499999999999E-2</v>
      </c>
      <c r="IL200" s="4">
        <f t="shared" si="100"/>
        <v>0.79688749999999997</v>
      </c>
      <c r="IM200" s="4">
        <f t="shared" si="101"/>
        <v>0.30199999999999999</v>
      </c>
      <c r="IN200" s="4">
        <f t="shared" si="102"/>
        <v>0.99704999999999999</v>
      </c>
      <c r="IO200" s="4">
        <f t="shared" si="103"/>
        <v>1.6953375000000002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str" cm="1">
        <f t="array" aca="1" ref="IU200" ca="1">CONCATENATE(INDIRECT(ADDRESS(1,MATCH(_xlfn.MAXIFS(B200:IG200,metrics.rec,"Coverage"),B200:IG200,0)+1)), ", ", INDIRECT(ADDRESS(2,MATCH(_xlfn.MAXIFS(B200:IG200,metrics.rec,"Coverage"),B200:IG200,0)+1)))</f>
        <v>k=10, r=0.5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>
        <v>0.66610000000000003</v>
      </c>
      <c r="BG210" s="14">
        <v>0.77149999999999996</v>
      </c>
      <c r="BH210" s="14">
        <v>0.19040000000000001</v>
      </c>
      <c r="BI210" s="14">
        <v>2.3800000000000002E-2</v>
      </c>
      <c r="BJ210" s="14">
        <v>0.81299999999999994</v>
      </c>
      <c r="BK210" s="14">
        <v>0.2303</v>
      </c>
      <c r="BL210" s="14">
        <v>1</v>
      </c>
      <c r="BM210" s="14">
        <v>1.4257</v>
      </c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>
        <v>0.66510000000000002</v>
      </c>
      <c r="CU210" s="4">
        <v>0.76919999999999999</v>
      </c>
      <c r="CV210" s="4">
        <v>0.191</v>
      </c>
      <c r="CW210" s="4">
        <v>2.3800000000000002E-2</v>
      </c>
      <c r="CX210" s="4">
        <v>0.81230000000000002</v>
      </c>
      <c r="CY210" s="4">
        <v>0.23069999999999999</v>
      </c>
      <c r="CZ210" s="4">
        <v>1</v>
      </c>
      <c r="DA210" s="4">
        <v>1.9433</v>
      </c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>
        <f t="shared" si="96"/>
        <v>0.66559999999999997</v>
      </c>
      <c r="II210" s="4">
        <f t="shared" si="97"/>
        <v>0.77034999999999998</v>
      </c>
      <c r="IJ210" s="4">
        <f t="shared" si="98"/>
        <v>0.19070000000000001</v>
      </c>
      <c r="IK210" s="4">
        <f t="shared" si="99"/>
        <v>2.3800000000000002E-2</v>
      </c>
      <c r="IL210" s="4">
        <f t="shared" si="100"/>
        <v>0.81264999999999998</v>
      </c>
      <c r="IM210" s="4">
        <f t="shared" si="101"/>
        <v>0.23049999999999998</v>
      </c>
      <c r="IN210" s="4">
        <f t="shared" si="102"/>
        <v>1</v>
      </c>
      <c r="IO210" s="4">
        <f t="shared" si="103"/>
        <v>1.6844999999999999</v>
      </c>
      <c r="IP210" s="1" t="str" cm="1">
        <f t="array" aca="1" ref="IP210" ca="1">CONCATENATE(INDIRECT(ADDRESS(1,MATCH(_xlfn.MINIFS(B210:IG210,metrics.rec,"MAE"),B210:IG210,0)+1)), ", ", INDIRECT(ADDRESS(2,MATCH(_xlfn.MINIFS(B210:IG210,metrics.rec,"MAE"),B210:IG210,0)+1)))</f>
        <v>k=15, r=0.5</v>
      </c>
      <c r="IQ210" s="1" t="str" cm="1">
        <f t="array" aca="1" ref="IQ210" ca="1">CONCATENATE(INDIRECT(ADDRESS(1,MATCH(_xlfn.MINIFS(B210:IG210,metrics.rec,"MSE"),B210:IG210,0)+1)), ", ", INDIRECT(ADDRESS(2,MATCH(_xlfn.MINIFS(B210:IG210,metrics.rec,"MSE"),B210:IG210,0)+1)))</f>
        <v>k=15, r=0.5</v>
      </c>
      <c r="IR210" s="1" t="str" cm="1">
        <f t="array" aca="1" ref="IR210" ca="1">CONCATENATE(INDIRECT(ADDRESS(1,MATCH(_xlfn.MAXIFS(B210:IG210,metrics.rec,"R"),B210:IG210,0)+1)), ", ", INDIRECT(ADDRESS(2,MATCH(_xlfn.MAXIFS(B210:IG210,metrics.rec,"R"),B210:IG210,0)+1)))</f>
        <v>k=15, r=0.5</v>
      </c>
      <c r="IS210" s="1" t="str" cm="1">
        <f t="array" aca="1" ref="IS210" ca="1">CONCATENATE(INDIRECT(ADDRESS(1,MATCH(_xlfn.MAXIFS(B210:IG210,metrics.rec,"Precision"),B210:IG210,0)+1)), ", ", INDIRECT(ADDRESS(2,MATCH(_xlfn.MAXIFS(B210:IG210,metrics.rec,"Precision"),B210:IG210,0)+1)))</f>
        <v>k=10, r=0.5</v>
      </c>
      <c r="IT210" s="1" t="str" cm="1">
        <f t="array" aca="1" ref="IT210" ca="1">CONCATENATE(INDIRECT(ADDRESS(1,MATCH(_xlfn.MAXIFS(B210:IG210,metrics.rec,"Recall"),B210:IG210,0)+1)), ", ", INDIRECT(ADDRESS(2,MATCH(_xlfn.MAXIFS(B210:IG210,metrics.rec,"Recall"),B210:IG210,0)+1)))</f>
        <v>k=10, r=0.5</v>
      </c>
      <c r="IU210" s="1" t="str" cm="1">
        <f t="array" aca="1" ref="IU210" ca="1">CONCATENATE(INDIRECT(ADDRESS(1,MATCH(_xlfn.MAXIFS(B210:IG210,metrics.rec,"Coverage"),B210:IG210,0)+1)), ", ", INDIRECT(ADDRESS(2,MATCH(_xlfn.MAXIFS(B210:IG210,metrics.rec,"Coverage"),B210:IG210,0)+1)))</f>
        <v>k=15, r=0.5</v>
      </c>
      <c r="IV210" s="1" t="str" cm="1">
        <f t="array" aca="1" ref="IV210" ca="1">CONCATENATE(INDIRECT(ADDRESS(1,MATCH(_xlfn.MAXIFS(B210:IG210,metrics.rec,"Recatio"),B210:IG210,0)+1)), ", ", INDIRECT(ADDRESS(2,MATCH(_xlfn.MAXIFS(B210:IG210,metrics.rec,"Recatio"),B210:IG210,0)+1)))</f>
        <v>k=10, r=0.5</v>
      </c>
      <c r="IW210" s="1" t="str" cm="1">
        <f t="array" aca="1" ref="IW210" ca="1">CONCATENATE(INDIRECT(ADDRESS(1,MATCH(_xlfn.MINIFS(B210:IG210,metrics.rec,"Time"),B210:IG210,0)+1)), ", ", INDIRECT(ADDRESS(2,MATCH(_xlfn.MINIFS(B210:IG210,metrics.rec,"Time"),B210:IG210,0)+1)))</f>
        <v>k=10, r=0.5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>
        <v>0.64659999999999995</v>
      </c>
      <c r="BG215" s="14">
        <v>0.72119999999999995</v>
      </c>
      <c r="BH215" s="14">
        <v>0.2676</v>
      </c>
      <c r="BI215" s="14">
        <v>1.01E-2</v>
      </c>
      <c r="BJ215" s="14">
        <v>0.85189999999999999</v>
      </c>
      <c r="BK215" s="14">
        <v>0.56599999999999995</v>
      </c>
      <c r="BL215" s="14">
        <v>1</v>
      </c>
      <c r="BM215" s="14">
        <v>5.0132000000000003</v>
      </c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>
        <v>0.64659999999999995</v>
      </c>
      <c r="CU215" s="4">
        <v>0.7208</v>
      </c>
      <c r="CV215" s="4">
        <v>0.2702</v>
      </c>
      <c r="CW215" s="4">
        <v>1.0200000000000001E-2</v>
      </c>
      <c r="CX215" s="4">
        <v>0.84989999999999999</v>
      </c>
      <c r="CY215" s="4">
        <v>0.56469999999999998</v>
      </c>
      <c r="CZ215" s="4">
        <v>1</v>
      </c>
      <c r="DA215" s="4">
        <v>5.5861000000000001</v>
      </c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0.65837142857142861</v>
      </c>
      <c r="II215" s="4">
        <f t="shared" si="97"/>
        <v>0.75174285714285705</v>
      </c>
      <c r="IJ215" s="4">
        <f t="shared" si="98"/>
        <v>0.24960000000000002</v>
      </c>
      <c r="IK215" s="4">
        <f t="shared" si="99"/>
        <v>1.7299999999999999E-2</v>
      </c>
      <c r="IL215" s="4">
        <f t="shared" si="100"/>
        <v>0.80859999999999999</v>
      </c>
      <c r="IM215" s="4">
        <f t="shared" si="101"/>
        <v>0.56535000000000002</v>
      </c>
      <c r="IN215" s="4">
        <f t="shared" si="102"/>
        <v>0.99629999999999996</v>
      </c>
      <c r="IO215" s="4">
        <f t="shared" si="103"/>
        <v>4.7349428571428573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str" cm="1">
        <f t="array" aca="1" ref="IU215" ca="1">CONCATENATE(INDIRECT(ADDRESS(1,MATCH(_xlfn.MAXIFS(B215:IG215,metrics.rec,"Coverage"),B215:IG215,0)+1)), ", ", INDIRECT(ADDRESS(2,MATCH(_xlfn.MAXIFS(B215:IG215,metrics.rec,"Coverage"),B215:IG215,0)+1)))</f>
        <v>k=10, r=0.5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>
        <v>0.66159999999999997</v>
      </c>
      <c r="BG216" s="14">
        <v>0.7712</v>
      </c>
      <c r="BH216" s="14">
        <v>0.2505</v>
      </c>
      <c r="BI216" s="14">
        <v>1.2E-2</v>
      </c>
      <c r="BJ216" s="14">
        <v>0.8488</v>
      </c>
      <c r="BK216" s="14">
        <v>0.47620000000000001</v>
      </c>
      <c r="BL216" s="14">
        <v>1</v>
      </c>
      <c r="BM216" s="14">
        <v>1.8964000000000001</v>
      </c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>
        <v>0.66139999999999999</v>
      </c>
      <c r="CU216" s="4">
        <v>0.77029999999999998</v>
      </c>
      <c r="CV216" s="4">
        <v>0.25209999999999999</v>
      </c>
      <c r="CW216" s="4">
        <v>1.21E-2</v>
      </c>
      <c r="CX216" s="4">
        <v>0.8488</v>
      </c>
      <c r="CY216" s="4">
        <v>0.47470000000000001</v>
      </c>
      <c r="CZ216" s="4">
        <v>1</v>
      </c>
      <c r="DA216" s="4">
        <v>2.1368</v>
      </c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0.67082857142857144</v>
      </c>
      <c r="II216" s="4">
        <f t="shared" si="97"/>
        <v>0.79125714285714288</v>
      </c>
      <c r="IJ216" s="4">
        <f t="shared" si="98"/>
        <v>0.23149999999999998</v>
      </c>
      <c r="IK216" s="4">
        <f t="shared" si="99"/>
        <v>1.5585714285714286E-2</v>
      </c>
      <c r="IL216" s="4">
        <f t="shared" si="100"/>
        <v>0.8165714285714285</v>
      </c>
      <c r="IM216" s="4">
        <f t="shared" si="101"/>
        <v>0.47545000000000004</v>
      </c>
      <c r="IN216" s="4">
        <f t="shared" si="102"/>
        <v>0.99714285714285722</v>
      </c>
      <c r="IO216" s="4">
        <f t="shared" si="103"/>
        <v>1.9621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str" cm="1">
        <f t="array" aca="1" ref="IU216" ca="1">CONCATENATE(INDIRECT(ADDRESS(1,MATCH(_xlfn.MAXIFS(B216:IG216,metrics.rec,"Coverage"),B216:IG216,0)+1)), ", ", INDIRECT(ADDRESS(2,MATCH(_xlfn.MAXIFS(B216:IG216,metrics.rec,"Coverage"),B216:IG216,0)+1)))</f>
        <v>k=10, r=0.5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>
        <v>0.63990000000000002</v>
      </c>
      <c r="BG217" s="14">
        <v>0.71020000000000005</v>
      </c>
      <c r="BH217" s="14">
        <v>0.27860000000000001</v>
      </c>
      <c r="BI217" s="14">
        <v>9.1999999999999998E-3</v>
      </c>
      <c r="BJ217" s="14">
        <v>0.86439999999999995</v>
      </c>
      <c r="BK217" s="14">
        <v>0.63039999999999996</v>
      </c>
      <c r="BL217" s="14">
        <v>1</v>
      </c>
      <c r="BM217" s="14">
        <v>7.4107000000000003</v>
      </c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>
        <v>0.63959999999999995</v>
      </c>
      <c r="CU217" s="4">
        <v>0.70930000000000004</v>
      </c>
      <c r="CV217" s="4">
        <v>0.28189999999999998</v>
      </c>
      <c r="CW217" s="4">
        <v>9.2999999999999992E-3</v>
      </c>
      <c r="CX217" s="4">
        <v>0.86280000000000001</v>
      </c>
      <c r="CY217" s="4">
        <v>0.62949999999999995</v>
      </c>
      <c r="CZ217" s="4">
        <v>1</v>
      </c>
      <c r="DA217" s="4">
        <v>5.4955999999999996</v>
      </c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0.65007142857142852</v>
      </c>
      <c r="II217" s="4">
        <f t="shared" si="97"/>
        <v>0.73592857142857149</v>
      </c>
      <c r="IJ217" s="4">
        <f t="shared" si="98"/>
        <v>0.26185714285714284</v>
      </c>
      <c r="IK217" s="4">
        <f t="shared" si="99"/>
        <v>1.5171428571428572E-2</v>
      </c>
      <c r="IL217" s="4">
        <f t="shared" si="100"/>
        <v>0.82762857142857149</v>
      </c>
      <c r="IM217" s="4">
        <f t="shared" si="101"/>
        <v>0.62995000000000001</v>
      </c>
      <c r="IN217" s="4">
        <f t="shared" si="102"/>
        <v>0.99657142857142855</v>
      </c>
      <c r="IO217" s="4">
        <f t="shared" si="103"/>
        <v>5.0822571428571433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str" cm="1">
        <f t="array" aca="1" ref="IU217" ca="1">CONCATENATE(INDIRECT(ADDRESS(1,MATCH(_xlfn.MAXIFS(B217:IG217,metrics.rec,"Coverage"),B217:IG217,0)+1)), ", ", INDIRECT(ADDRESS(2,MATCH(_xlfn.MAXIFS(B217:IG217,metrics.rec,"Coverage"),B217:IG217,0)+1)))</f>
        <v>k=10, r=0.5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>
        <v>0.63249999999999995</v>
      </c>
      <c r="BG218" s="14">
        <v>0.69989999999999997</v>
      </c>
      <c r="BH218" s="14">
        <v>0.2772</v>
      </c>
      <c r="BI218" s="14">
        <v>8.8999999999999999E-3</v>
      </c>
      <c r="BJ218" s="14">
        <v>0.86099999999999999</v>
      </c>
      <c r="BK218" s="14">
        <v>0.65349999999999997</v>
      </c>
      <c r="BL218" s="14">
        <v>1</v>
      </c>
      <c r="BM218" s="14">
        <v>4.4097999999999997</v>
      </c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>
        <v>0.6321</v>
      </c>
      <c r="CU218" s="4">
        <v>0.69810000000000005</v>
      </c>
      <c r="CV218" s="4">
        <v>0.28050000000000003</v>
      </c>
      <c r="CW218" s="4">
        <v>8.8999999999999999E-3</v>
      </c>
      <c r="CX218" s="4">
        <v>0.85940000000000005</v>
      </c>
      <c r="CY218" s="4">
        <v>0.65259999999999996</v>
      </c>
      <c r="CZ218" s="4">
        <v>1</v>
      </c>
      <c r="DA218" s="4">
        <v>5.6805000000000003</v>
      </c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0.64784285714285716</v>
      </c>
      <c r="II218" s="4">
        <f t="shared" si="97"/>
        <v>0.73835714285714282</v>
      </c>
      <c r="IJ218" s="4">
        <f t="shared" si="98"/>
        <v>0.2575142857142857</v>
      </c>
      <c r="IK218" s="4">
        <f t="shared" si="99"/>
        <v>1.0900000000000002E-2</v>
      </c>
      <c r="IL218" s="4">
        <f t="shared" si="100"/>
        <v>0.83815714285714282</v>
      </c>
      <c r="IM218" s="4">
        <f t="shared" si="101"/>
        <v>0.65304999999999991</v>
      </c>
      <c r="IN218" s="4">
        <f t="shared" si="102"/>
        <v>0.99770000000000003</v>
      </c>
      <c r="IO218" s="4">
        <f t="shared" si="103"/>
        <v>4.7793000000000001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str" cm="1">
        <f t="array" aca="1" ref="IU218" ca="1">CONCATENATE(INDIRECT(ADDRESS(1,MATCH(_xlfn.MAXIFS(B218:IG218,metrics.rec,"Coverage"),B218:IG218,0)+1)), ", ", INDIRECT(ADDRESS(2,MATCH(_xlfn.MAXIFS(B218:IG218,metrics.rec,"Coverage"),B218:IG218,0)+1)))</f>
        <v>k=10, r=0.5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>
        <v>0.63449999999999995</v>
      </c>
      <c r="BG219" s="14">
        <v>0.70399999999999996</v>
      </c>
      <c r="BH219" s="14">
        <v>0.27589999999999998</v>
      </c>
      <c r="BI219" s="14">
        <v>8.8999999999999999E-3</v>
      </c>
      <c r="BJ219" s="14">
        <v>0.86099999999999999</v>
      </c>
      <c r="BK219" s="14">
        <v>0.65300000000000002</v>
      </c>
      <c r="BL219" s="14">
        <v>1</v>
      </c>
      <c r="BM219" s="14">
        <v>3.4064000000000001</v>
      </c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>
        <v>0.6341</v>
      </c>
      <c r="CU219" s="4">
        <v>0.70209999999999995</v>
      </c>
      <c r="CV219" s="4">
        <v>0.27979999999999999</v>
      </c>
      <c r="CW219" s="4">
        <v>8.8999999999999999E-3</v>
      </c>
      <c r="CX219" s="4">
        <v>0.85929999999999995</v>
      </c>
      <c r="CY219" s="4">
        <v>0.65210000000000001</v>
      </c>
      <c r="CZ219" s="4">
        <v>1</v>
      </c>
      <c r="DA219" s="4">
        <v>5.7050000000000001</v>
      </c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0.64960000000000007</v>
      </c>
      <c r="II219" s="4">
        <f t="shared" si="97"/>
        <v>0.74159999999999993</v>
      </c>
      <c r="IJ219" s="4">
        <f t="shared" si="98"/>
        <v>0.25667142857142855</v>
      </c>
      <c r="IK219" s="4">
        <f t="shared" si="99"/>
        <v>1.0900000000000002E-2</v>
      </c>
      <c r="IL219" s="4">
        <f t="shared" si="100"/>
        <v>0.83819999999999995</v>
      </c>
      <c r="IM219" s="4">
        <f t="shared" si="101"/>
        <v>0.65254999999999996</v>
      </c>
      <c r="IN219" s="4">
        <f t="shared" si="102"/>
        <v>0.99770000000000003</v>
      </c>
      <c r="IO219" s="4">
        <f t="shared" si="103"/>
        <v>4.7191285714285707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str" cm="1">
        <f t="array" aca="1" ref="IU219" ca="1">CONCATENATE(INDIRECT(ADDRESS(1,MATCH(_xlfn.MAXIFS(B219:IG219,metrics.rec,"Coverage"),B219:IG219,0)+1)), ", ", INDIRECT(ADDRESS(2,MATCH(_xlfn.MAXIFS(B219:IG219,metrics.rec,"Coverage"),B219:IG219,0)+1)))</f>
        <v>k=10, r=0.5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>
        <v>0.63980000000000004</v>
      </c>
      <c r="BG220" s="14">
        <v>0.70989999999999998</v>
      </c>
      <c r="BH220" s="14">
        <v>0.27610000000000001</v>
      </c>
      <c r="BI220" s="14">
        <v>8.8000000000000005E-3</v>
      </c>
      <c r="BJ220" s="14">
        <v>0.86160000000000003</v>
      </c>
      <c r="BK220" s="14">
        <v>0.65610000000000002</v>
      </c>
      <c r="BL220" s="14">
        <v>1</v>
      </c>
      <c r="BM220" s="14">
        <v>3.3692000000000002</v>
      </c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>
        <v>0.63990000000000002</v>
      </c>
      <c r="CU220" s="4">
        <v>0.70979999999999999</v>
      </c>
      <c r="CV220" s="4">
        <v>0.27939999999999998</v>
      </c>
      <c r="CW220" s="4">
        <v>8.8999999999999999E-3</v>
      </c>
      <c r="CX220" s="4">
        <v>0.86</v>
      </c>
      <c r="CY220" s="4">
        <v>0.65490000000000004</v>
      </c>
      <c r="CZ220" s="4">
        <v>1</v>
      </c>
      <c r="DA220" s="4">
        <v>5.7233000000000001</v>
      </c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0.65347142857142859</v>
      </c>
      <c r="II220" s="4">
        <f t="shared" si="97"/>
        <v>0.74474285714285726</v>
      </c>
      <c r="IJ220" s="4">
        <f t="shared" si="98"/>
        <v>0.25640000000000002</v>
      </c>
      <c r="IK220" s="4">
        <f t="shared" si="99"/>
        <v>1.092857142857143E-2</v>
      </c>
      <c r="IL220" s="4">
        <f t="shared" si="100"/>
        <v>0.83974285714285724</v>
      </c>
      <c r="IM220" s="4">
        <f t="shared" si="101"/>
        <v>0.65549999999999997</v>
      </c>
      <c r="IN220" s="4">
        <f t="shared" si="102"/>
        <v>0.99770000000000003</v>
      </c>
      <c r="IO220" s="4">
        <f t="shared" si="103"/>
        <v>4.611528571428571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str" cm="1">
        <f t="array" aca="1" ref="IU220" ca="1">CONCATENATE(INDIRECT(ADDRESS(1,MATCH(_xlfn.MAXIFS(B220:IG220,metrics.rec,"Coverage"),B220:IG220,0)+1)), ", ", INDIRECT(ADDRESS(2,MATCH(_xlfn.MAXIFS(B220:IG220,metrics.rec,"Coverage"),B220:IG220,0)+1)))</f>
        <v>k=10, r=0.5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>
        <v>0.64170000000000005</v>
      </c>
      <c r="BG221" s="14">
        <v>0.71350000000000002</v>
      </c>
      <c r="BH221" s="14">
        <v>0.27600000000000002</v>
      </c>
      <c r="BI221" s="14">
        <v>8.8999999999999999E-3</v>
      </c>
      <c r="BJ221" s="14">
        <v>0.86109999999999998</v>
      </c>
      <c r="BK221" s="14">
        <v>0.6552</v>
      </c>
      <c r="BL221" s="14">
        <v>1</v>
      </c>
      <c r="BM221" s="14">
        <v>6.8249000000000004</v>
      </c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>
        <v>0.64190000000000003</v>
      </c>
      <c r="CU221" s="4">
        <v>0.71379999999999999</v>
      </c>
      <c r="CV221" s="4">
        <v>0.2802</v>
      </c>
      <c r="CW221" s="4">
        <v>8.8999999999999999E-3</v>
      </c>
      <c r="CX221" s="4">
        <v>0.85940000000000005</v>
      </c>
      <c r="CY221" s="4">
        <v>0.65400000000000003</v>
      </c>
      <c r="CZ221" s="4">
        <v>1</v>
      </c>
      <c r="DA221" s="4">
        <v>5.8244999999999996</v>
      </c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0.65511428571428565</v>
      </c>
      <c r="II221" s="4">
        <f t="shared" si="97"/>
        <v>0.7476857142857144</v>
      </c>
      <c r="IJ221" s="4">
        <f t="shared" si="98"/>
        <v>0.25620000000000004</v>
      </c>
      <c r="IK221" s="4">
        <f t="shared" si="99"/>
        <v>1.0957142857142858E-2</v>
      </c>
      <c r="IL221" s="4">
        <f t="shared" si="100"/>
        <v>0.83922857142857143</v>
      </c>
      <c r="IM221" s="4">
        <f t="shared" si="101"/>
        <v>0.65460000000000007</v>
      </c>
      <c r="IN221" s="4">
        <f t="shared" si="102"/>
        <v>0.99770000000000003</v>
      </c>
      <c r="IO221" s="4">
        <f t="shared" si="103"/>
        <v>5.1725571428571424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str" cm="1">
        <f t="array" aca="1" ref="IU221" ca="1">CONCATENATE(INDIRECT(ADDRESS(1,MATCH(_xlfn.MAXIFS(B221:IG221,metrics.rec,"Coverage"),B221:IG221,0)+1)), ", ", INDIRECT(ADDRESS(2,MATCH(_xlfn.MAXIFS(B221:IG221,metrics.rec,"Coverage"),B221:IG221,0)+1)))</f>
        <v>k=10, r=0.5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>
        <v>0.63580000000000003</v>
      </c>
      <c r="BG222" s="14">
        <v>0.70209999999999995</v>
      </c>
      <c r="BH222" s="14">
        <v>0.28110000000000002</v>
      </c>
      <c r="BI222" s="14">
        <v>8.8999999999999999E-3</v>
      </c>
      <c r="BJ222" s="14">
        <v>0.86150000000000004</v>
      </c>
      <c r="BK222" s="14">
        <v>0.65429999999999999</v>
      </c>
      <c r="BL222" s="14">
        <v>1</v>
      </c>
      <c r="BM222" s="14">
        <v>7.4753999999999996</v>
      </c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>
        <v>0.63570000000000004</v>
      </c>
      <c r="CU222" s="4">
        <v>0.70189999999999997</v>
      </c>
      <c r="CV222" s="4">
        <v>0.28410000000000002</v>
      </c>
      <c r="CW222" s="4">
        <v>8.8999999999999999E-3</v>
      </c>
      <c r="CX222" s="4">
        <v>0.85970000000000002</v>
      </c>
      <c r="CY222" s="4">
        <v>0.6532</v>
      </c>
      <c r="CZ222" s="4">
        <v>1</v>
      </c>
      <c r="DA222" s="4">
        <v>5.7198000000000002</v>
      </c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0.65022857142857149</v>
      </c>
      <c r="II222" s="4">
        <f t="shared" si="97"/>
        <v>0.73880000000000001</v>
      </c>
      <c r="IJ222" s="4">
        <f t="shared" si="98"/>
        <v>0.26075714285714285</v>
      </c>
      <c r="IK222" s="4">
        <f t="shared" si="99"/>
        <v>1.092857142857143E-2</v>
      </c>
      <c r="IL222" s="4">
        <f t="shared" si="100"/>
        <v>0.83895714285714285</v>
      </c>
      <c r="IM222" s="4">
        <f t="shared" si="101"/>
        <v>0.65375000000000005</v>
      </c>
      <c r="IN222" s="4">
        <f t="shared" si="102"/>
        <v>0.99770000000000003</v>
      </c>
      <c r="IO222" s="4">
        <f t="shared" si="103"/>
        <v>5.1856714285714292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str" cm="1">
        <f t="array" aca="1" ref="IU222" ca="1">CONCATENATE(INDIRECT(ADDRESS(1,MATCH(_xlfn.MAXIFS(B222:IG222,metrics.rec,"Coverage"),B222:IG222,0)+1)), ", ", INDIRECT(ADDRESS(2,MATCH(_xlfn.MAXIFS(B222:IG222,metrics.rec,"Coverage"),B222:IG222,0)+1)))</f>
        <v>k=10, r=0.5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>
        <v>0.63770000000000004</v>
      </c>
      <c r="BG223" s="14">
        <v>0.70569999999999999</v>
      </c>
      <c r="BH223" s="14">
        <v>0.28100000000000003</v>
      </c>
      <c r="BI223" s="14">
        <v>8.8999999999999999E-3</v>
      </c>
      <c r="BJ223" s="14">
        <v>0.86109999999999998</v>
      </c>
      <c r="BK223" s="14">
        <v>0.65349999999999997</v>
      </c>
      <c r="BL223" s="14">
        <v>1</v>
      </c>
      <c r="BM223" s="14">
        <v>7.7196999999999996</v>
      </c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>
        <v>0.63759999999999994</v>
      </c>
      <c r="CU223" s="4">
        <v>0.70569999999999999</v>
      </c>
      <c r="CV223" s="4">
        <v>0.28470000000000001</v>
      </c>
      <c r="CW223" s="4">
        <v>8.8999999999999999E-3</v>
      </c>
      <c r="CX223" s="4">
        <v>0.8589</v>
      </c>
      <c r="CY223" s="4">
        <v>0.65239999999999998</v>
      </c>
      <c r="CZ223" s="4">
        <v>1</v>
      </c>
      <c r="DA223" s="4">
        <v>5.8259999999999996</v>
      </c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0.65182857142857131</v>
      </c>
      <c r="II223" s="4">
        <f t="shared" si="97"/>
        <v>0.74178571428571438</v>
      </c>
      <c r="IJ223" s="4">
        <f t="shared" si="98"/>
        <v>0.26054285714285713</v>
      </c>
      <c r="IK223" s="4">
        <f t="shared" si="99"/>
        <v>1.092857142857143E-2</v>
      </c>
      <c r="IL223" s="4">
        <f t="shared" si="100"/>
        <v>0.83845714285714301</v>
      </c>
      <c r="IM223" s="4">
        <f t="shared" si="101"/>
        <v>0.65294999999999992</v>
      </c>
      <c r="IN223" s="4">
        <f t="shared" si="102"/>
        <v>0.99770000000000003</v>
      </c>
      <c r="IO223" s="4">
        <f t="shared" si="103"/>
        <v>5.2686571428571431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str" cm="1">
        <f t="array" aca="1" ref="IU223" ca="1">CONCATENATE(INDIRECT(ADDRESS(1,MATCH(_xlfn.MAXIFS(B223:IG223,metrics.rec,"Coverage"),B223:IG223,0)+1)), ", ", INDIRECT(ADDRESS(2,MATCH(_xlfn.MAXIFS(B223:IG223,metrics.rec,"Coverage"),B223:IG223,0)+1)))</f>
        <v>k=10, r=0.5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>
        <v>0.66690000000000005</v>
      </c>
      <c r="BG224" s="14">
        <v>0.77329999999999999</v>
      </c>
      <c r="BH224" s="14">
        <v>0.18840000000000001</v>
      </c>
      <c r="BI224" s="14">
        <v>2.3800000000000002E-2</v>
      </c>
      <c r="BJ224" s="14">
        <v>0.81269999999999998</v>
      </c>
      <c r="BK224" s="14">
        <v>0.23</v>
      </c>
      <c r="BL224" s="14">
        <v>1</v>
      </c>
      <c r="BM224" s="14">
        <v>1.5659000000000001</v>
      </c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>
        <v>0.66700000000000004</v>
      </c>
      <c r="CU224" s="4">
        <v>0.77380000000000004</v>
      </c>
      <c r="CV224" s="4">
        <v>0.1928</v>
      </c>
      <c r="CW224" s="4">
        <v>2.3699999999999999E-2</v>
      </c>
      <c r="CX224" s="4">
        <v>0.81240000000000001</v>
      </c>
      <c r="CY224" s="4">
        <v>0.23050000000000001</v>
      </c>
      <c r="CZ224" s="4">
        <v>1</v>
      </c>
      <c r="DA224" s="4">
        <v>1.9003000000000001</v>
      </c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0.66693333333333327</v>
      </c>
      <c r="II224" s="4">
        <f t="shared" si="97"/>
        <v>0.77300000000000002</v>
      </c>
      <c r="IJ224" s="4">
        <f t="shared" si="98"/>
        <v>0.19116666666666668</v>
      </c>
      <c r="IK224" s="4">
        <f t="shared" si="99"/>
        <v>2.3733333333333332E-2</v>
      </c>
      <c r="IL224" s="4">
        <f t="shared" si="100"/>
        <v>0.81203333333333327</v>
      </c>
      <c r="IM224" s="4">
        <f t="shared" si="101"/>
        <v>0.23060000000000003</v>
      </c>
      <c r="IN224" s="4">
        <f t="shared" si="102"/>
        <v>1</v>
      </c>
      <c r="IO224" s="4">
        <f t="shared" si="103"/>
        <v>1.5563000000000002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k=15,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k=10,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k=10,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>
        <v>0.66010000000000002</v>
      </c>
      <c r="BG225" s="14">
        <v>0.76680000000000004</v>
      </c>
      <c r="BH225" s="14">
        <v>0.2422</v>
      </c>
      <c r="BI225" s="14">
        <v>1.38E-2</v>
      </c>
      <c r="BJ225" s="14">
        <v>0.84540000000000004</v>
      </c>
      <c r="BK225" s="14">
        <v>0.4143</v>
      </c>
      <c r="BL225" s="14">
        <v>1</v>
      </c>
      <c r="BM225" s="14">
        <v>1.5206999999999999</v>
      </c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>
        <v>0.6603</v>
      </c>
      <c r="CU225" s="4">
        <v>0.76639999999999997</v>
      </c>
      <c r="CV225" s="4">
        <v>0.24410000000000001</v>
      </c>
      <c r="CW225" s="4">
        <v>1.38E-2</v>
      </c>
      <c r="CX225" s="4">
        <v>0.84530000000000005</v>
      </c>
      <c r="CY225" s="4">
        <v>0.41349999999999998</v>
      </c>
      <c r="CZ225" s="4">
        <v>1</v>
      </c>
      <c r="DA225" s="4">
        <v>1.9583999999999999</v>
      </c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0.66</v>
      </c>
      <c r="II225" s="4">
        <f t="shared" ref="II225" si="145">AVERAGEIFS(B225:IG225,metrics.rec,"MSE")</f>
        <v>0.76566666666666672</v>
      </c>
      <c r="IJ225" s="4">
        <f t="shared" ref="IJ225" si="146">AVERAGEIFS(B225:IG225,metrics.rec,"R")</f>
        <v>0.24439999999999998</v>
      </c>
      <c r="IK225" s="4">
        <f t="shared" ref="IK225" si="147">AVERAGEIFS(B225:IG225,metrics.rec,"Precision")</f>
        <v>1.3766666666666668E-2</v>
      </c>
      <c r="IL225" s="4">
        <f t="shared" ref="IL225" si="148">AVERAGEIFS(B225:IG225,metrics.rec,"Recall")</f>
        <v>0.84523333333333328</v>
      </c>
      <c r="IM225" s="4">
        <f t="shared" ref="IM225" si="149">AVERAGEIFS(B225:IG225,metrics.rec,"Coverage")</f>
        <v>0.41493333333333332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1.5583333333333333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k=10,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k=10,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>
        <v>0.65880000000000005</v>
      </c>
      <c r="BG226" s="14">
        <v>0.74660000000000004</v>
      </c>
      <c r="BH226" s="14">
        <v>0.26910000000000001</v>
      </c>
      <c r="BI226" s="14">
        <v>1.43E-2</v>
      </c>
      <c r="BJ226" s="14">
        <v>0.83030000000000004</v>
      </c>
      <c r="BK226" s="14">
        <v>0.39019999999999999</v>
      </c>
      <c r="BL226" s="14">
        <v>1</v>
      </c>
      <c r="BM226" s="14">
        <v>6.6070000000000002</v>
      </c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>
        <v>0.65859999999999996</v>
      </c>
      <c r="CU226" s="4">
        <v>0.746</v>
      </c>
      <c r="CV226" s="4">
        <v>0.26860000000000001</v>
      </c>
      <c r="CW226" s="4">
        <v>1.44E-2</v>
      </c>
      <c r="CX226" s="4">
        <v>0.82930000000000004</v>
      </c>
      <c r="CY226" s="4">
        <v>0.39050000000000001</v>
      </c>
      <c r="CZ226" s="4">
        <v>1</v>
      </c>
      <c r="DA226" s="4">
        <v>5.6093000000000002</v>
      </c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0.67154285714285711</v>
      </c>
      <c r="II226" s="4">
        <f t="shared" si="97"/>
        <v>0.78054285714285732</v>
      </c>
      <c r="IJ226" s="4">
        <f t="shared" si="98"/>
        <v>0.25238571428571427</v>
      </c>
      <c r="IK226" s="4">
        <f t="shared" si="99"/>
        <v>2.2528571428571429E-2</v>
      </c>
      <c r="IL226" s="4">
        <f t="shared" si="100"/>
        <v>0.78872857142857156</v>
      </c>
      <c r="IM226" s="4">
        <f t="shared" si="101"/>
        <v>0.39034999999999997</v>
      </c>
      <c r="IN226" s="4">
        <f t="shared" si="102"/>
        <v>0.99667142857142854</v>
      </c>
      <c r="IO226" s="4">
        <f t="shared" si="103"/>
        <v>4.9524999999999997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str" cm="1">
        <f t="array" aca="1" ref="IU226" ca="1">CONCATENATE(INDIRECT(ADDRESS(1,MATCH(_xlfn.MAXIFS(B226:IG226,metrics.rec,"Coverage"),B226:IG226,0)+1)), ", ", INDIRECT(ADDRESS(2,MATCH(_xlfn.MAXIFS(B226:IG226,metrics.rec,"Coverage"),B226:IG226,0)+1)))</f>
        <v>k=15, r=0.5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>
        <v>0.66720000000000002</v>
      </c>
      <c r="BG227" s="14">
        <v>0.77910000000000001</v>
      </c>
      <c r="BH227" s="14">
        <v>0.20649999999999999</v>
      </c>
      <c r="BI227" s="14">
        <v>1.7299999999999999E-2</v>
      </c>
      <c r="BJ227" s="14">
        <v>0.82850000000000001</v>
      </c>
      <c r="BK227" s="14">
        <v>0.32269999999999999</v>
      </c>
      <c r="BL227" s="14">
        <v>1</v>
      </c>
      <c r="BM227" s="14">
        <v>1.6766000000000001</v>
      </c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>
        <v>0.66679999999999995</v>
      </c>
      <c r="CU227" s="4">
        <v>0.77790000000000004</v>
      </c>
      <c r="CV227" s="4">
        <v>0.21029999999999999</v>
      </c>
      <c r="CW227" s="4">
        <v>1.7299999999999999E-2</v>
      </c>
      <c r="CX227" s="4">
        <v>0.82799999999999996</v>
      </c>
      <c r="CY227" s="4">
        <v>0.32329999999999998</v>
      </c>
      <c r="CZ227" s="4">
        <v>1</v>
      </c>
      <c r="DA227" s="4">
        <v>2.0882000000000001</v>
      </c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0.66706666666666659</v>
      </c>
      <c r="II227" s="4">
        <f t="shared" si="97"/>
        <v>0.7783000000000001</v>
      </c>
      <c r="IJ227" s="4">
        <f t="shared" si="98"/>
        <v>0.21053333333333332</v>
      </c>
      <c r="IK227" s="4">
        <f t="shared" si="99"/>
        <v>1.7266666666666666E-2</v>
      </c>
      <c r="IL227" s="4">
        <f t="shared" si="100"/>
        <v>0.82806666666666662</v>
      </c>
      <c r="IM227" s="4">
        <f t="shared" si="101"/>
        <v>0.32403333333333334</v>
      </c>
      <c r="IN227" s="4">
        <f t="shared" si="102"/>
        <v>1</v>
      </c>
      <c r="IO227" s="4">
        <f t="shared" si="103"/>
        <v>1.6868333333333334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k=15,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k=10,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k=10,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>
        <v>0.65939999999999999</v>
      </c>
      <c r="BG228" s="14">
        <v>0.75680000000000003</v>
      </c>
      <c r="BH228" s="14">
        <v>0.20899999999999999</v>
      </c>
      <c r="BI228" s="14">
        <v>2.2499999999999999E-2</v>
      </c>
      <c r="BJ228" s="14">
        <v>0.82040000000000002</v>
      </c>
      <c r="BK228" s="14">
        <v>0.2457</v>
      </c>
      <c r="BL228" s="14">
        <v>1</v>
      </c>
      <c r="BM228" s="14">
        <v>1.4593</v>
      </c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16"/>
      <c r="CU228" s="16"/>
      <c r="CV228" s="16"/>
      <c r="CW228" s="16"/>
      <c r="CX228" s="16"/>
      <c r="CY228" s="16"/>
      <c r="CZ228" s="16"/>
      <c r="DA228" s="16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0.65925</v>
      </c>
      <c r="II228" s="4">
        <f t="shared" si="97"/>
        <v>0.75560000000000005</v>
      </c>
      <c r="IJ228" s="4">
        <f t="shared" si="98"/>
        <v>0.21339999999999998</v>
      </c>
      <c r="IK228" s="4">
        <f t="shared" si="99"/>
        <v>2.2499999999999999E-2</v>
      </c>
      <c r="IL228" s="4">
        <f t="shared" si="100"/>
        <v>0.82000000000000006</v>
      </c>
      <c r="IM228" s="4">
        <f t="shared" si="101"/>
        <v>0.24635000000000001</v>
      </c>
      <c r="IN228" s="4">
        <f t="shared" si="102"/>
        <v>1</v>
      </c>
      <c r="IO228" s="4">
        <f t="shared" si="103"/>
        <v>1.33785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k=10,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AI05.SRC</v>
      </c>
      <c r="BG230" s="12" t="str" cm="1">
        <f t="array" aca="1" ref="BG230" ca="1">INDIRECT(ADDRESS(MATCH(MIN(_xlfn._xlws.FILTER(BG7:BG229,BL7:BL229&gt;cr)),BG7:BG229,0)+6,1))</f>
        <v>AI05.SRC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AI05.SRC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BU03.PearsonJ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CI14.SMD.EMX1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BI07.NHMS.Amer</v>
      </c>
      <c r="CW230" s="8" t="str" cm="1">
        <f t="array" aca="1" ref="CW230" ca="1">INDIRECT(ADDRESS(MATCH(MAX(_xlfn._xlws.FILTER(CW7:CW229,CZ7:CZ229&gt;cr)),CW7:CW229,0)+6,1))</f>
        <v>BU01.JacEDS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BI01.JaccardMulti</v>
      </c>
      <c r="DW230" s="12" t="str" cm="1">
        <f t="array" aca="1" ref="DW230" ca="1">INDIRECT(ADDRESS(MATCH(MAX(_xlfn._xlws.FILTER(DW7:DW229,DX7:DX229&gt;cr)),DW7:DW229,0)+6,1))</f>
        <v>AU25.Coco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AU02.Cosine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BI07.PSSJ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BI01.JaccardMulti</v>
      </c>
      <c r="EE230" s="8" t="str" cm="1">
        <f t="array" aca="1" ref="EE230" ca="1">INDIRECT(ADDRESS(MATCH(MAX(_xlfn._xlws.FILTER(EE7:EE229,EF7:EF229&gt;cr)),EE7:EE229,0)+6,1))</f>
        <v>AU25.Coco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AU21.SMC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BI22.ZSim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CU01.IJ.Pearson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BI03.IPC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BI03.IPC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BI01.JacDual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AI05.SRC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CU14.SMD.TA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CI14.SMD.EMX1</v>
      </c>
      <c r="BG231" s="12" t="str" cm="1">
        <f t="array" aca="1" ref="BG231" ca="1">INDIRECT(ADDRESS(MATCH(SMALL(_xlfn._xlws.FILTER(BG7:BG229,BL7:BL229&gt;cr),2),BG7:BG229,0)+6,1))</f>
        <v>BI07.NHMS.Amer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BU01.JacEDS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BU02.CosineJ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CI14.SMD.EMX1</v>
      </c>
      <c r="CU231" s="8" t="str" cm="1">
        <f t="array" aca="1" ref="CU231" ca="1">INDIRECT(ADDRESS(MATCH(SMALL(_xlfn._xlws.FILTER(CU7:CU229,CZ7:CZ229&gt;cr),2),CU7:CU229,0)+6,1))</f>
        <v>CI14.Amer.NNSM</v>
      </c>
      <c r="CV231" s="8" t="str" cm="1">
        <f t="array" aca="1" ref="CV231" ca="1">INDIRECT(ADDRESS(MATCH(LARGE(_xlfn._xlws.FILTER(CV7:CV229,CZ7:CZ229&gt;cr),2),CV7:CV229,0)+6,1))</f>
        <v>BI07.NHMS</v>
      </c>
      <c r="CW231" s="8" t="str" cm="1">
        <f t="array" aca="1" ref="CW231" ca="1">INDIRECT(ADDRESS(MATCH(LARGE(_xlfn._xlws.FILTER(CW7:CW229,CZ7:CZ229&gt;cr),2),CW7:CW229,0)+6,1))</f>
        <v>BU01.JaccardMulti</v>
      </c>
      <c r="CX231" s="8" t="str" cm="1">
        <f t="array" aca="1" ref="CX231" ca="1">INDIRECT(ADDRESS(MATCH(LARGE(_xlfn._xlws.FILTER(CX7:CX229,CZ7:CZ229&gt;cr),2),CX7:CX229,0)+6,1))</f>
        <v>BI14.AmerJ</v>
      </c>
      <c r="CY231" s="8" t="str" cm="1">
        <f t="array" aca="1" ref="CY231" ca="1">INDIRECT(ADDRESS(MATCH(LARGE(_xlfn._xlws.FILTER(CY7:CY229,CZ7:CZ229&gt;cr),2),CY7:CY229,0)+6,1))</f>
        <v>BI14.Amer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AU15.NNSM</v>
      </c>
      <c r="DV231" s="12" t="str" cm="1">
        <f t="array" aca="1" ref="DV231" ca="1">INDIRECT(ADDRESS(MATCH(LARGE(_xlfn._xlws.FILTER(DV7:DV229,DX7:DX229&gt;cr),2),DV7:DV229,0)+6,1))</f>
        <v>BI01.JacEDS</v>
      </c>
      <c r="DW231" s="12" t="str" cm="1">
        <f t="array" aca="1" ref="DW231" ca="1">INDIRECT(ADDRESS(MATCH(LARGE(_xlfn._xlws.FILTER(DW7:DW229,DX7:DX229&gt;cr),2),DW7:DW229,0)+6,1))</f>
        <v>BI01.JacEDS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AU04.MSD</v>
      </c>
      <c r="DZ231" s="8" t="str" cm="1">
        <f t="array" aca="1" ref="DZ231" ca="1">INDIRECT(ADDRESS(MATCH(SMALL(_xlfn._xlws.FILTER(DZ7:DZ229,EF7:EF229&gt;cr),2),DZ7:DZ229,0)+6,1))</f>
        <v>BI07.NHMS</v>
      </c>
      <c r="EA231" s="8" t="str" cm="1">
        <f t="array" aca="1" ref="EA231" ca="1">INDIRECT(ADDRESS(MATCH(SMALL(_xlfn._xlws.FILTER(EA7:EA229,EF7:EF229&gt;cr),2),EA7:EA229,0)+6,1))</f>
        <v>BI07.NHMS</v>
      </c>
      <c r="EB231" s="8" t="str" cm="1">
        <f t="array" aca="1" ref="EB231" ca="1">INDIRECT(ADDRESS(MATCH(LARGE(_xlfn._xlws.FILTER(EB7:EB229,EF7:EF229&gt;cr),2),EB7:EB229,0)+6,1))</f>
        <v>BI07.NHMS</v>
      </c>
      <c r="EC231" s="8" t="str" cm="1">
        <f t="array" aca="1" ref="EC231" ca="1">INDIRECT(ADDRESS(MATCH(LARGE(_xlfn._xlws.FILTER(EC7:EC229,EF7:EF229&gt;cr),2),EC7:EC229,0)+6,1))</f>
        <v>AU15.NNSM</v>
      </c>
      <c r="ED231" s="8" t="str" cm="1">
        <f t="array" aca="1" ref="ED231" ca="1">INDIRECT(ADDRESS(MATCH(LARGE(_xlfn._xlws.FILTER(ED7:ED229,EF7:EF229&gt;cr),2),ED7:ED229,0)+6,1))</f>
        <v>BI01.JacEDS</v>
      </c>
      <c r="EE231" s="8" t="str" cm="1">
        <f t="array" aca="1" ref="EE231" ca="1">INDIRECT(ADDRESS(MATCH(LARGE(_xlfn._xlws.FILTER(EE7:EE229,EF7:EF229&gt;cr),2),EE7:EE229,0)+6,1))</f>
        <v>BI01.JacEDS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AU22.ESim</v>
      </c>
      <c r="EH231" s="12" t="str" cm="1">
        <f t="array" aca="1" ref="EH231" ca="1">INDIRECT(ADDRESS(MATCH(SMALL(_xlfn._xlws.FILTER(EH7:EH229,EN7:EN229&gt;cr),2),EH7:EH229,0)+6,1))</f>
        <v>BI22.ZSim</v>
      </c>
      <c r="EI231" s="12" t="str" cm="1">
        <f t="array" aca="1" ref="EI231" ca="1">INDIRECT(ADDRESS(MATCH(SMALL(_xlfn._xlws.FILTER(EI7:EI229,EN7:EN229&gt;cr),2),EI7:EI229,0)+6,1))</f>
        <v>BI22.ZSim</v>
      </c>
      <c r="EJ231" s="12" t="str" cm="1">
        <f t="array" aca="1" ref="EJ231" ca="1">INDIRECT(ADDRESS(MATCH(LARGE(_xlfn._xlws.FILTER(EJ7:EJ229,EN7:EN229&gt;cr),2),EJ7:EJ229,0)+6,1))</f>
        <v>BI07.PSSJ</v>
      </c>
      <c r="EK231" s="12" t="str" cm="1">
        <f t="array" aca="1" ref="EK231" ca="1">INDIRECT(ADDRESS(MATCH(LARGE(_xlfn._xlws.FILTER(EK7:EK229,EN7:EN229&gt;cr),2),EK7:EK229,0)+6,1))</f>
        <v>BU01.JacEDS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CU01.IJ.Cosine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BI03.IPWR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BI03.IPWR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BU01.JacEDS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BI01.JacDual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BU07.NHMS.Amer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CI14.SMD.EMX1</v>
      </c>
      <c r="BG232" s="12" t="str" cm="1">
        <f t="array" aca="1" ref="BG232" ca="1">INDIRECT(ADDRESS(MATCH(SMALL(_xlfn._xlws.FILTER(BG7:BG229,BL7:BL229&gt;cr),3),BG7:BG229,0)+6,1))</f>
        <v>BI07.NHMS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BU01.JaccardMulti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BU07.NHMS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CI14.Amer.NNSM</v>
      </c>
      <c r="CU232" s="8" t="str" cm="1">
        <f t="array" aca="1" ref="CU232" ca="1">INDIRECT(ADDRESS(MATCH(SMALL(_xlfn._xlws.FILTER(CU7:CU229,CZ7:CZ229&gt;cr),3),CU7:CU229,0)+6,1))</f>
        <v>CI14.SMD.EMX1</v>
      </c>
      <c r="CV232" s="8" t="str" cm="1">
        <f t="array" aca="1" ref="CV232" ca="1">INDIRECT(ADDRESS(MATCH(LARGE(_xlfn._xlws.FILTER(CV7:CV229,CZ7:CZ229&gt;cr),3),CV7:CV229,0)+6,1))</f>
        <v>BI07.NHMS.SMD</v>
      </c>
      <c r="CW232" s="8" t="str" cm="1">
        <f t="array" aca="1" ref="CW232" ca="1">INDIRECT(ADDRESS(MATCH(LARGE(_xlfn._xlws.FILTER(CW7:CW229,CZ7:CZ229&gt;cr),3),CW7:CW229,0)+6,1))</f>
        <v>AU15.NNSM</v>
      </c>
      <c r="CX232" s="8" t="str" cm="1">
        <f t="array" aca="1" ref="CX232" ca="1">INDIRECT(ADDRESS(MATCH(LARGE(_xlfn._xlws.FILTER(CX7:CX229,CZ7:CZ229&gt;cr),3),CX7:CX229,0)+6,1))</f>
        <v>BI14.Amer</v>
      </c>
      <c r="CY232" s="8" t="str" cm="1">
        <f t="array" aca="1" ref="CY232" ca="1">INDIRECT(ADDRESS(MATCH(LARGE(_xlfn._xlws.FILTER(CY7:CY229,CZ7:CZ229&gt;cr),3),CY7:CY229,0)+6,1))</f>
        <v>BI14.Amer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BI01.RatingJaccard</v>
      </c>
      <c r="DU232" s="12" t="str" cm="1">
        <f t="array" aca="1" ref="DU232" ca="1">INDIRECT(ADDRESS(MATCH(LARGE(_xlfn._xlws.FILTER(DU7:DU229,DX7:DX229&gt;cr),3),DU7:DU229,0)+6,1))</f>
        <v>AU01.Jaccard</v>
      </c>
      <c r="DV232" s="12" t="str" cm="1">
        <f t="array" aca="1" ref="DV232" ca="1">INDIRECT(ADDRESS(MATCH(LARGE(_xlfn._xlws.FILTER(DV7:DV229,DX7:DX229&gt;cr),3),DV7:DV229,0)+6,1))</f>
        <v>AI21.SMC</v>
      </c>
      <c r="DW232" s="12" t="str" cm="1">
        <f t="array" aca="1" ref="DW232" ca="1">INDIRECT(ADDRESS(MATCH(LARGE(_xlfn._xlws.FILTER(DW7:DW229,DX7:DX229&gt;cr),3),DW7:DW229,0)+6,1))</f>
        <v>AI26.URP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AU03.Pearson</v>
      </c>
      <c r="DZ232" s="8" t="str" cm="1">
        <f t="array" aca="1" ref="DZ232" ca="1">INDIRECT(ADDRESS(MATCH(SMALL(_xlfn._xlws.FILTER(DZ7:DZ229,EF7:EF229&gt;cr),3),DZ7:DZ229,0)+6,1))</f>
        <v>AI15.NNSM</v>
      </c>
      <c r="EA232" s="8" t="str" cm="1">
        <f t="array" aca="1" ref="EA232" ca="1">INDIRECT(ADDRESS(MATCH(SMALL(_xlfn._xlws.FILTER(EA7:EA229,EF7:EF229&gt;cr),3),EA7:EA229,0)+6,1))</f>
        <v>AI15.NNSM</v>
      </c>
      <c r="EB232" s="8" t="str" cm="1">
        <f t="array" aca="1" ref="EB232" ca="1">INDIRECT(ADDRESS(MATCH(LARGE(_xlfn._xlws.FILTER(EB7:EB229,EF7:EF229&gt;cr),3),EB7:EB229,0)+6,1))</f>
        <v>BI03.PearsonJ</v>
      </c>
      <c r="EC232" s="8" t="str" cm="1">
        <f t="array" aca="1" ref="EC232" ca="1">INDIRECT(ADDRESS(MATCH(LARGE(_xlfn._xlws.FILTER(EC7:EC229,EF7:EF229&gt;cr),3),EC7:EC229,0)+6,1))</f>
        <v>AU01.Jaccard</v>
      </c>
      <c r="ED232" s="8" t="str" cm="1">
        <f t="array" aca="1" ref="ED232" ca="1">INDIRECT(ADDRESS(MATCH(LARGE(_xlfn._xlws.FILTER(ED7:ED229,EF7:EF229&gt;cr),3),ED7:ED229,0)+6,1))</f>
        <v>AI21.SMC</v>
      </c>
      <c r="EE232" s="8" t="str" cm="1">
        <f t="array" aca="1" ref="EE232" ca="1">INDIRECT(ADDRESS(MATCH(LARGE(_xlfn._xlws.FILTER(EE7:EE229,EF7:EF229&gt;cr),3),EE7:EE229,0)+6,1))</f>
        <v>AI26.URP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AU29.ADR</v>
      </c>
      <c r="EH232" s="12" t="str" cm="1">
        <f t="array" aca="1" ref="EH232" ca="1">INDIRECT(ADDRESS(MATCH(SMALL(_xlfn._xlws.FILTER(EH7:EH229,EN7:EN229&gt;cr),3),EH7:EH229,0)+6,1))</f>
        <v>CI14.Amer.EMX1</v>
      </c>
      <c r="EI232" s="12" t="str" cm="1">
        <f t="array" aca="1" ref="EI232" ca="1">INDIRECT(ADDRESS(MATCH(SMALL(_xlfn._xlws.FILTER(EI7:EI229,EN7:EN229&gt;cr),3),EI7:EI229,0)+6,1))</f>
        <v>BI22.ESim3</v>
      </c>
      <c r="EJ232" s="12" t="str" cm="1">
        <f t="array" aca="1" ref="EJ232" ca="1">INDIRECT(ADDRESS(MATCH(LARGE(_xlfn._xlws.FILTER(EJ7:EJ229,EN7:EN229&gt;cr),3),EJ7:EJ229,0)+6,1))</f>
        <v>CI14.Amer.EMX5</v>
      </c>
      <c r="EK232" s="12" t="str" cm="1">
        <f t="array" aca="1" ref="EK232" ca="1">INDIRECT(ADDRESS(MATCH(LARGE(_xlfn._xlws.FILTER(EK7:EK229,EN7:EN229&gt;cr),3),EK7:EK229,0)+6,1))</f>
        <v>BU01.JaccardMulti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CU01.IJ.TA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CI14.Amer.NNSM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BI07.NHMS.Amer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CI14.SMD.PSS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AI30.Singularity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BU07.NHMS.SMD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CI14.Amer.NNSM</v>
      </c>
      <c r="BG233" s="12" t="str" cm="1">
        <f t="array" aca="1" ref="BG233" ca="1">INDIRECT(ADDRESS(MATCH(SMALL(_xlfn._xlws.FILTER(BG7:BG229,BL7:BL229&gt;cr),4),BG7:BG229,0)+6,1))</f>
        <v>BI07.NHMS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AU15.NNSM</v>
      </c>
      <c r="BJ233" s="12" t="str" cm="1">
        <f t="array" aca="1" ref="BJ233" ca="1">INDIRECT(ADDRESS(MATCH(LARGE(_xlfn._xlws.FILTER(BJ7:BJ229,BL7:BL229&gt;cr),4),BJ7:BJ229,0)+6,1))</f>
        <v>CI01.IJ.Amer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BU07.NHMS.Amer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BI07.NHMS</v>
      </c>
      <c r="CU233" s="8" t="str" cm="1">
        <f t="array" aca="1" ref="CU233" ca="1">INDIRECT(ADDRESS(MATCH(SMALL(_xlfn._xlws.FILTER(CU7:CU229,CZ7:CZ229&gt;cr),4),CU7:CU229,0)+6,1))</f>
        <v>CI14.SMD.EMX1</v>
      </c>
      <c r="CV233" s="8" t="str" cm="1">
        <f t="array" aca="1" ref="CV233" ca="1">INDIRECT(ADDRESS(MATCH(LARGE(_xlfn._xlws.FILTER(CV7:CV229,CZ7:CZ229&gt;cr),4),CV7:CV229,0)+6,1))</f>
        <v>BI07.PSSJ</v>
      </c>
      <c r="CW233" s="8" t="str" cm="1">
        <f t="array" aca="1" ref="CW233" ca="1">INDIRECT(ADDRESS(MATCH(LARGE(_xlfn._xlws.FILTER(CW7:CW229,CZ7:CZ229&gt;cr),4),CW7:CW229,0)+6,1))</f>
        <v>BU15.NNSMJ</v>
      </c>
      <c r="CX233" s="8" t="str" cm="1">
        <f t="array" aca="1" ref="CX233" ca="1">INDIRECT(ADDRESS(MATCH(LARGE(_xlfn._xlws.FILTER(CX7:CX229,CZ7:CZ229&gt;cr),4),CX7:CX229,0)+6,1))</f>
        <v>BI01.JacRA</v>
      </c>
      <c r="CY233" s="8" t="str" cm="1">
        <f t="array" aca="1" ref="CY233" ca="1">INDIRECT(ADDRESS(MATCH(LARGE(_xlfn._xlws.FILTER(CY7:CY229,CZ7:CZ229&gt;cr),4),CY7:CY229,0)+6,1))</f>
        <v>BI01.JacRA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BU04.MSDJ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BI01.RatingJaccard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AI22.ESim</v>
      </c>
      <c r="DU233" s="12" t="str" cm="1">
        <f t="array" aca="1" ref="DU233" ca="1">INDIRECT(ADDRESS(MATCH(LARGE(_xlfn._xlws.FILTER(DU7:DU229,DX7:DX229&gt;cr),4),DU7:DU229,0)+6,1))</f>
        <v>AU01.Jaccard</v>
      </c>
      <c r="DV233" s="12" t="str" cm="1">
        <f t="array" aca="1" ref="DV233" ca="1">INDIRECT(ADDRESS(MATCH(LARGE(_xlfn._xlws.FILTER(DV7:DV229,DX7:DX229&gt;cr),4),DV7:DV229,0)+6,1))</f>
        <v>BI01.JacDual</v>
      </c>
      <c r="DW233" s="12" t="str" cm="1">
        <f t="array" aca="1" ref="DW233" ca="1">INDIRECT(ADDRESS(MATCH(LARGE(_xlfn._xlws.FILTER(DW7:DW229,DX7:DX229&gt;cr),4),DW7:DW229,0)+6,1))</f>
        <v>BI01.PNCR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AU01.Jaccard</v>
      </c>
      <c r="DZ233" s="8" t="str" cm="1">
        <f t="array" aca="1" ref="DZ233" ca="1">INDIRECT(ADDRESS(MATCH(SMALL(_xlfn._xlws.FILTER(DZ7:DZ229,EF7:EF229&gt;cr),4),DZ7:DZ229,0)+6,1))</f>
        <v>AI21.SMC</v>
      </c>
      <c r="EA233" s="8" t="str" cm="1">
        <f t="array" aca="1" ref="EA233" ca="1">INDIRECT(ADDRESS(MATCH(SMALL(_xlfn._xlws.FILTER(EA7:EA229,EF7:EF229&gt;cr),4),EA7:EA229,0)+6,1))</f>
        <v>BI07.PSSJ</v>
      </c>
      <c r="EB233" s="8" t="str" cm="1">
        <f t="array" aca="1" ref="EB233" ca="1">INDIRECT(ADDRESS(MATCH(LARGE(_xlfn._xlws.FILTER(EB7:EB229,EF7:EF229&gt;cr),4),EB7:EB229,0)+6,1))</f>
        <v>BI03.WPC</v>
      </c>
      <c r="EC233" s="8" t="str" cm="1">
        <f t="array" aca="1" ref="EC233" ca="1">INDIRECT(ADDRESS(MATCH(LARGE(_xlfn._xlws.FILTER(EC7:EC229,EF7:EF229&gt;cr),4),EC7:EC229,0)+6,1))</f>
        <v>AU14.SMD</v>
      </c>
      <c r="ED233" s="8" t="str" cm="1">
        <f t="array" aca="1" ref="ED233" ca="1">INDIRECT(ADDRESS(MATCH(LARGE(_xlfn._xlws.FILTER(ED7:ED229,EF7:EF229&gt;cr),4),ED7:ED229,0)+6,1))</f>
        <v>BI07.NHMS</v>
      </c>
      <c r="EE233" s="8" t="str" cm="1">
        <f t="array" aca="1" ref="EE233" ca="1">INDIRECT(ADDRESS(MATCH(LARGE(_xlfn._xlws.FILTER(EE7:EE229,EF7:EF229&gt;cr),4),EE7:EE229,0)+6,1))</f>
        <v>BI01.PNCR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AU20.OS</v>
      </c>
      <c r="EH233" s="12" t="str" cm="1">
        <f t="array" aca="1" ref="EH233" ca="1">INDIRECT(ADDRESS(MATCH(SMALL(_xlfn._xlws.FILTER(EH7:EH229,EN7:EN229&gt;cr),4),EH7:EH229,0)+6,1))</f>
        <v>CI14.SMD.EMX1</v>
      </c>
      <c r="EI233" s="12" t="str" cm="1">
        <f t="array" aca="1" ref="EI233" ca="1">INDIRECT(ADDRESS(MATCH(SMALL(_xlfn._xlws.FILTER(EI7:EI229,EN7:EN229&gt;cr),4),EI7:EI229,0)+6,1))</f>
        <v>CI14.Amer.EMX1</v>
      </c>
      <c r="EJ233" s="12" t="str" cm="1">
        <f t="array" aca="1" ref="EJ233" ca="1">INDIRECT(ADDRESS(MATCH(LARGE(_xlfn._xlws.FILTER(EJ7:EJ229,EN7:EN229&gt;cr),4),EJ7:EJ229,0)+6,1))</f>
        <v>BI22.ESim3</v>
      </c>
      <c r="EK233" s="12" t="str" cm="1">
        <f t="array" aca="1" ref="EK233" ca="1">INDIRECT(ADDRESS(MATCH(LARGE(_xlfn._xlws.FILTER(EK7:EK229,EN7:EN229&gt;cr),4),EK7:EK229,0)+6,1))</f>
        <v>AU15.NNSM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CU01.IJ.PSS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CI14.SMD.NNSM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CI14.Amer.NNSM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CU14.Amer.Cosine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BI03.IPC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CU14.SMD.NNSM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BI07.NHMS.Amer</v>
      </c>
      <c r="BG234" s="12" t="str" cm="1">
        <f t="array" aca="1" ref="BG234" ca="1">INDIRECT(ADDRESS(MATCH(SMALL(_xlfn._xlws.FILTER(BG7:BG229,BL7:BL229&gt;cr),5),BG7:BG229,0)+6,1))</f>
        <v>CI14.SMD.EMX1</v>
      </c>
      <c r="BH234" s="12" t="str" cm="1">
        <f t="array" aca="1" ref="BH234" ca="1">INDIRECT(ADDRESS(MATCH(LARGE(_xlfn._xlws.FILTER(BH7:BH229,BL7:BL229&gt;cr),5),BH7:BH229,0)+6,1))</f>
        <v>CI14.SMD.PSS</v>
      </c>
      <c r="BI234" s="12" t="str" cm="1">
        <f t="array" aca="1" ref="BI234" ca="1">INDIRECT(ADDRESS(MATCH(LARGE(_xlfn._xlws.FILTER(BI7:BI229,BL7:BL229&gt;cr),5),BI7:BI229,0)+6,1))</f>
        <v>BU15.NNSMJ</v>
      </c>
      <c r="BJ234" s="12" t="str" cm="1">
        <f t="array" aca="1" ref="BJ234" ca="1">INDIRECT(ADDRESS(MATCH(LARGE(_xlfn._xlws.FILTER(BJ7:BJ229,BL7:BL229&gt;cr),5),BJ7:BJ229,0)+6,1))</f>
        <v>BI14.Amer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BU07.PSSJ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BI07.NHMS.Amer</v>
      </c>
      <c r="CU234" s="8" t="str" cm="1">
        <f t="array" aca="1" ref="CU234" ca="1">INDIRECT(ADDRESS(MATCH(SMALL(_xlfn._xlws.FILTER(CU7:CU229,CZ7:CZ229&gt;cr),5),CU7:CU229,0)+6,1))</f>
        <v>BI07.NHMS.Amer</v>
      </c>
      <c r="CV234" s="8" t="str" cm="1">
        <f t="array" aca="1" ref="CV234" ca="1">INDIRECT(ADDRESS(MATCH(LARGE(_xlfn._xlws.FILTER(CV7:CV229,CZ7:CZ229&gt;cr),5),CV7:CV229,0)+6,1))</f>
        <v>CI14.SMD.PSS</v>
      </c>
      <c r="CW234" s="8" t="str" cm="1">
        <f t="array" aca="1" ref="CW234" ca="1">INDIRECT(ADDRESS(MATCH(LARGE(_xlfn._xlws.FILTER(CW7:CW229,CZ7:CZ229&gt;cr),5),CW7:CW229,0)+6,1))</f>
        <v>BU15.NNSMJ</v>
      </c>
      <c r="CX234" s="8" t="str" cm="1">
        <f t="array" aca="1" ref="CX234" ca="1">INDIRECT(ADDRESS(MATCH(LARGE(_xlfn._xlws.FILTER(CX7:CX229,CZ7:CZ229&gt;cr),5),CX7:CX229,0)+6,1))</f>
        <v>BI01.JacDual</v>
      </c>
      <c r="CY234" s="8" t="str" cm="1">
        <f t="array" aca="1" ref="CY234" ca="1">INDIRECT(ADDRESS(MATCH(LARGE(_xlfn._xlws.FILTER(CY7:CY229,CZ7:CZ229&gt;cr),5),CY7:CY229,0)+6,1))</f>
        <v>AI01.Jaccard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BU07.NHMS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AI05.SRC</v>
      </c>
      <c r="DS234" s="12" t="str" cm="1">
        <f t="array" aca="1" ref="DS234" ca="1">INDIRECT(ADDRESS(MATCH(SMALL(_xlfn._xlws.FILTER(DS7:DS229,DX7:DX229&gt;cr),5),DS7:DS229,0)+6,1))</f>
        <v>BI01.RatingJaccard</v>
      </c>
      <c r="DT234" s="12" t="str" cm="1">
        <f t="array" aca="1" ref="DT234" ca="1">INDIRECT(ADDRESS(MATCH(LARGE(_xlfn._xlws.FILTER(DT7:DT229,DX7:DX229&gt;cr),5),DT7:DT229,0)+6,1))</f>
        <v>BI01.JacLMH</v>
      </c>
      <c r="DU234" s="12" t="str" cm="1">
        <f t="array" aca="1" ref="DU234" ca="1">INDIRECT(ADDRESS(MATCH(LARGE(_xlfn._xlws.FILTER(DU7:DU229,DX7:DX229&gt;cr),5),DU7:DU229,0)+6,1))</f>
        <v>AU01.Jaccard</v>
      </c>
      <c r="DV234" s="12" t="str" cm="1">
        <f t="array" aca="1" ref="DV234" ca="1">INDIRECT(ADDRESS(MATCH(LARGE(_xlfn._xlws.FILTER(DV7:DV229,DX7:DX229&gt;cr),5),DV7:DV229,0)+6,1))</f>
        <v>BI01.JacDual</v>
      </c>
      <c r="DW234" s="12" t="str" cm="1">
        <f t="array" aca="1" ref="DW234" ca="1">INDIRECT(ADDRESS(MATCH(LARGE(_xlfn._xlws.FILTER(DW7:DW229,DX7:DX229&gt;cr),5),DW7:DW229,0)+6,1))</f>
        <v>BI01.JaccardMulti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AU13.SMTP</v>
      </c>
      <c r="DZ234" s="8" t="str" cm="1">
        <f t="array" aca="1" ref="DZ234" ca="1">INDIRECT(ADDRESS(MATCH(SMALL(_xlfn._xlws.FILTER(DZ7:DZ229,EF7:EF229&gt;cr),5),DZ7:DZ229,0)+6,1))</f>
        <v>BI07.PSSJ</v>
      </c>
      <c r="EA234" s="8" t="str" cm="1">
        <f t="array" aca="1" ref="EA234" ca="1">INDIRECT(ADDRESS(MATCH(SMALL(_xlfn._xlws.FILTER(EA7:EA229,EF7:EF229&gt;cr),5),EA7:EA229,0)+6,1))</f>
        <v>AI21.SMC</v>
      </c>
      <c r="EB234" s="8" t="str" cm="1">
        <f t="array" aca="1" ref="EB234" ca="1">INDIRECT(ADDRESS(MATCH(LARGE(_xlfn._xlws.FILTER(EB7:EB229,EF7:EF229&gt;cr),5),EB7:EB229,0)+6,1))</f>
        <v>AI15.NNSM</v>
      </c>
      <c r="EC234" s="8" t="str" cm="1">
        <f t="array" aca="1" ref="EC234" ca="1">INDIRECT(ADDRESS(MATCH(LARGE(_xlfn._xlws.FILTER(EC7:EC229,EF7:EF229&gt;cr),5),EC7:EC229,0)+6,1))</f>
        <v>AU14.SMD</v>
      </c>
      <c r="ED234" s="8" t="str" cm="1">
        <f t="array" aca="1" ref="ED234" ca="1">INDIRECT(ADDRESS(MATCH(LARGE(_xlfn._xlws.FILTER(ED7:ED229,EF7:EF229&gt;cr),5),ED7:ED229,0)+6,1))</f>
        <v>BI01.JacDual</v>
      </c>
      <c r="EE234" s="8" t="str" cm="1">
        <f t="array" aca="1" ref="EE234" ca="1">INDIRECT(ADDRESS(MATCH(LARGE(_xlfn._xlws.FILTER(EE7:EE229,EF7:EF229&gt;cr),5),EE7:EE229,0)+6,1))</f>
        <v>BI01.JaccardMulti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AU24.SM</v>
      </c>
      <c r="EH234" s="12" t="str" cm="1">
        <f t="array" aca="1" ref="EH234" ca="1">INDIRECT(ADDRESS(MATCH(SMALL(_xlfn._xlws.FILTER(EH7:EH229,EN7:EN229&gt;cr),5),EH7:EH229,0)+6,1))</f>
        <v>CI14.Amer.EMX2</v>
      </c>
      <c r="EI234" s="12" t="str" cm="1">
        <f t="array" aca="1" ref="EI234" ca="1">INDIRECT(ADDRESS(MATCH(SMALL(_xlfn._xlws.FILTER(EI7:EI229,EN7:EN229&gt;cr),5),EI7:EI229,0)+6,1))</f>
        <v>BI07.NHMS</v>
      </c>
      <c r="EJ234" s="12" t="str" cm="1">
        <f t="array" aca="1" ref="EJ234" ca="1">INDIRECT(ADDRESS(MATCH(LARGE(_xlfn._xlws.FILTER(EJ7:EJ229,EN7:EN229&gt;cr),5),EJ7:EJ229,0)+6,1))</f>
        <v>BI22.ESim3</v>
      </c>
      <c r="EK234" s="12" t="str" cm="1">
        <f t="array" aca="1" ref="EK234" ca="1">INDIRECT(ADDRESS(MATCH(LARGE(_xlfn._xlws.FILTER(EK7:EK229,EN7:EN229&gt;cr),5),EK7:EK229,0)+6,1))</f>
        <v>BU02.CosineJ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AU02.Cosine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BI07.NHMS.Amer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CI14.SMD.NNSM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CI14.SMD.TA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BU10.TMJ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CI14.SMD.TA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BI01.JaccardMulti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CU14.SMD.PSS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BF5:BM5"/>
    <mergeCell ref="BN5:BU5"/>
    <mergeCell ref="BV5:CC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2022-11-13T14:00:28Z</dcterms:modified>
</cp:coreProperties>
</file>