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37" i="1"/>
  <c r="D36"/>
  <c r="D39"/>
  <c r="D38"/>
  <c r="D35"/>
  <c r="D34"/>
  <c r="D32"/>
  <c r="D33"/>
  <c r="F2" l="1"/>
  <c r="D43"/>
  <c r="D44"/>
  <c r="D45"/>
  <c r="D41"/>
  <c r="G2" l="1"/>
  <c r="F5"/>
  <c r="D31"/>
  <c r="D30"/>
  <c r="D29"/>
  <c r="D28"/>
  <c r="D27"/>
  <c r="D26"/>
  <c r="D24"/>
  <c r="D25"/>
  <c r="D14"/>
  <c r="D23"/>
  <c r="D22"/>
  <c r="D21"/>
  <c r="D20"/>
  <c r="D19"/>
  <c r="D18"/>
  <c r="D15"/>
  <c r="D16"/>
  <c r="D17"/>
  <c r="D13"/>
  <c r="D12"/>
  <c r="D11"/>
  <c r="D10"/>
</calcChain>
</file>

<file path=xl/sharedStrings.xml><?xml version="1.0" encoding="utf-8"?>
<sst xmlns="http://schemas.openxmlformats.org/spreadsheetml/2006/main" count="95" uniqueCount="53">
  <si>
    <t>Análisis Matemático I</t>
  </si>
  <si>
    <t>Elementos de Programación</t>
  </si>
  <si>
    <t>Sistemas de Representación</t>
  </si>
  <si>
    <t>Tecnología, Ingeniería y Sociedad</t>
  </si>
  <si>
    <t>Álgebra y Geometría Analítica I</t>
  </si>
  <si>
    <t>Matemática Discreta</t>
  </si>
  <si>
    <t>Química General</t>
  </si>
  <si>
    <t>Fundamentos de TIC's</t>
  </si>
  <si>
    <t>Física I</t>
  </si>
  <si>
    <t>Álgebra y Geometría Analítica II</t>
  </si>
  <si>
    <t>Análisis Matemático II</t>
  </si>
  <si>
    <t>Requerimientos para la Ingeniería</t>
  </si>
  <si>
    <t>Física II</t>
  </si>
  <si>
    <t>Arquitectura de Computadoras</t>
  </si>
  <si>
    <t>Programación (incluye TCP)</t>
  </si>
  <si>
    <t>Probabilidad y Estadística</t>
  </si>
  <si>
    <t>Auditoría y Seguridad Informática</t>
  </si>
  <si>
    <t>Programación Avanzada (incluye TCP)</t>
  </si>
  <si>
    <t>Base de Datos</t>
  </si>
  <si>
    <t>Sistemas Operativos</t>
  </si>
  <si>
    <t>Análisis de Sistemas (incluye TCP)</t>
  </si>
  <si>
    <t>Cálculo Numérico</t>
  </si>
  <si>
    <t>Ingeniería de Requerimientos</t>
  </si>
  <si>
    <t>Comunicación de Datos</t>
  </si>
  <si>
    <t>Diseño de Sistemas (incluye TCP)</t>
  </si>
  <si>
    <t>Análisis de Software</t>
  </si>
  <si>
    <t xml:space="preserve">Redes de Computadoras </t>
  </si>
  <si>
    <t>Sistemas Operativos Avanzados</t>
  </si>
  <si>
    <t>Lenguajes y Compiladores</t>
  </si>
  <si>
    <t>Gestión Organizacional</t>
  </si>
  <si>
    <t>Ingeniería de Software (incluye TCP)</t>
  </si>
  <si>
    <t>Elementos de Inteligencia Artificial</t>
  </si>
  <si>
    <t>Electiva I</t>
  </si>
  <si>
    <t>Autómatas y Lenguajes Formales</t>
  </si>
  <si>
    <t>Electiva II</t>
  </si>
  <si>
    <t>Electiva III</t>
  </si>
  <si>
    <t>Proyecto</t>
  </si>
  <si>
    <t>Práctica Profesional Supervisada</t>
  </si>
  <si>
    <t xml:space="preserve">Código </t>
  </si>
  <si>
    <t>Asignatura</t>
  </si>
  <si>
    <t>Condición</t>
  </si>
  <si>
    <t>Disponibilidad</t>
  </si>
  <si>
    <t>Computación I</t>
  </si>
  <si>
    <t>Computación II</t>
  </si>
  <si>
    <t>Inglés I</t>
  </si>
  <si>
    <t>Inglés II</t>
  </si>
  <si>
    <t>Inglés III</t>
  </si>
  <si>
    <t>Inglés IV</t>
  </si>
  <si>
    <t>Materias Aprobadas</t>
  </si>
  <si>
    <t>No aprobada</t>
  </si>
  <si>
    <t>Materias Restantes</t>
  </si>
  <si>
    <t>Porcentaje de la carrera hecho</t>
  </si>
  <si>
    <t>Aprobada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</si>
</sst>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2" borderId="6" xfId="0" applyFill="1" applyBorder="1"/>
    <xf numFmtId="164" fontId="0" fillId="0" borderId="9" xfId="0" applyNumberForma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3">
    <dxf>
      <font>
        <color theme="1"/>
      </font>
      <fill>
        <patternFill>
          <bgColor rgb="FFFFFF9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B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zoomScaleNormal="100" workbookViewId="0">
      <selection activeCell="B14" sqref="B14"/>
    </sheetView>
  </sheetViews>
  <sheetFormatPr baseColWidth="10" defaultRowHeight="15"/>
  <cols>
    <col min="2" max="2" width="34.5703125" bestFit="1" customWidth="1"/>
    <col min="3" max="3" width="12.5703125" style="1" bestFit="1" customWidth="1"/>
    <col min="4" max="4" width="13.85546875" bestFit="1" customWidth="1"/>
    <col min="6" max="6" width="18.7109375" bestFit="1" customWidth="1"/>
    <col min="7" max="7" width="29.42578125" bestFit="1" customWidth="1"/>
  </cols>
  <sheetData>
    <row r="1" spans="1:7">
      <c r="A1" s="10" t="s">
        <v>38</v>
      </c>
      <c r="B1" s="11" t="s">
        <v>39</v>
      </c>
      <c r="C1" s="11" t="s">
        <v>40</v>
      </c>
      <c r="D1" s="12" t="s">
        <v>41</v>
      </c>
      <c r="F1" s="10" t="s">
        <v>48</v>
      </c>
      <c r="G1" s="12" t="s">
        <v>51</v>
      </c>
    </row>
    <row r="2" spans="1:7" ht="15.75" thickBot="1">
      <c r="A2" s="4">
        <v>1023</v>
      </c>
      <c r="B2" s="2" t="s">
        <v>0</v>
      </c>
      <c r="C2" s="3" t="s">
        <v>52</v>
      </c>
      <c r="D2" s="8"/>
      <c r="F2" s="6">
        <f>COUNTIF(C:C,"Aprobada")</f>
        <v>17</v>
      </c>
      <c r="G2" s="9">
        <f>(F2/44)</f>
        <v>0.38636363636363635</v>
      </c>
    </row>
    <row r="3" spans="1:7" ht="15.75" thickBot="1">
      <c r="A3" s="4">
        <v>1024</v>
      </c>
      <c r="B3" s="2" t="s">
        <v>1</v>
      </c>
      <c r="C3" s="3" t="s">
        <v>52</v>
      </c>
      <c r="D3" s="8"/>
    </row>
    <row r="4" spans="1:7">
      <c r="A4" s="4">
        <v>1025</v>
      </c>
      <c r="B4" s="2" t="s">
        <v>2</v>
      </c>
      <c r="C4" s="3" t="s">
        <v>52</v>
      </c>
      <c r="D4" s="8"/>
      <c r="F4" s="10" t="s">
        <v>50</v>
      </c>
    </row>
    <row r="5" spans="1:7" ht="15.75" thickBot="1">
      <c r="A5" s="4">
        <v>1026</v>
      </c>
      <c r="B5" s="2" t="s">
        <v>3</v>
      </c>
      <c r="C5" s="3" t="s">
        <v>52</v>
      </c>
      <c r="D5" s="8"/>
      <c r="F5" s="6">
        <f>44-F2</f>
        <v>27</v>
      </c>
    </row>
    <row r="6" spans="1:7">
      <c r="A6" s="4">
        <v>1027</v>
      </c>
      <c r="B6" s="2" t="s">
        <v>4</v>
      </c>
      <c r="C6" s="3" t="s">
        <v>52</v>
      </c>
      <c r="D6" s="8"/>
    </row>
    <row r="7" spans="1:7">
      <c r="A7" s="4">
        <v>1028</v>
      </c>
      <c r="B7" s="2" t="s">
        <v>5</v>
      </c>
      <c r="C7" s="3" t="s">
        <v>52</v>
      </c>
      <c r="D7" s="8"/>
    </row>
    <row r="8" spans="1:7">
      <c r="A8" s="4">
        <v>1029</v>
      </c>
      <c r="B8" s="2" t="s">
        <v>6</v>
      </c>
      <c r="C8" s="3" t="s">
        <v>52</v>
      </c>
      <c r="D8" s="8"/>
    </row>
    <row r="9" spans="1:7">
      <c r="A9" s="4">
        <v>1030</v>
      </c>
      <c r="B9" s="2" t="s">
        <v>7</v>
      </c>
      <c r="C9" s="3" t="s">
        <v>52</v>
      </c>
      <c r="D9" s="8"/>
    </row>
    <row r="10" spans="1:7">
      <c r="A10" s="4">
        <v>1031</v>
      </c>
      <c r="B10" s="2" t="s">
        <v>8</v>
      </c>
      <c r="C10" s="3" t="s">
        <v>52</v>
      </c>
      <c r="D10" s="5" t="str">
        <f>IF(C2="Aprobada","Disponible","No Disponible")</f>
        <v>Disponible</v>
      </c>
    </row>
    <row r="11" spans="1:7">
      <c r="A11" s="4">
        <v>1032</v>
      </c>
      <c r="B11" s="2" t="s">
        <v>9</v>
      </c>
      <c r="C11" s="3" t="s">
        <v>52</v>
      </c>
      <c r="D11" s="5" t="str">
        <f>IF(C6="Aprobada","Disponible","No Disponible")</f>
        <v>Disponible</v>
      </c>
    </row>
    <row r="12" spans="1:7">
      <c r="A12" s="4">
        <v>1033</v>
      </c>
      <c r="B12" s="2" t="s">
        <v>10</v>
      </c>
      <c r="C12" s="3" t="s">
        <v>52</v>
      </c>
      <c r="D12" s="5" t="str">
        <f>IF(C2="Aprobada","Disponible","No Disponible")</f>
        <v>Disponible</v>
      </c>
    </row>
    <row r="13" spans="1:7">
      <c r="A13" s="4">
        <v>1108</v>
      </c>
      <c r="B13" s="2" t="s">
        <v>11</v>
      </c>
      <c r="C13" s="3" t="s">
        <v>52</v>
      </c>
      <c r="D13" s="5" t="str">
        <f>IF(C9="Aprobada","Disponible","No Disponible")</f>
        <v>Disponible</v>
      </c>
    </row>
    <row r="14" spans="1:7">
      <c r="A14" s="4">
        <v>1035</v>
      </c>
      <c r="B14" s="2" t="s">
        <v>12</v>
      </c>
      <c r="C14" s="3" t="s">
        <v>49</v>
      </c>
      <c r="D14" s="5" t="str">
        <f>IF(C10="Aprobada","Disponible","No Disponible")</f>
        <v>Disponible</v>
      </c>
    </row>
    <row r="15" spans="1:7">
      <c r="A15" s="4">
        <v>1109</v>
      </c>
      <c r="B15" s="2" t="s">
        <v>13</v>
      </c>
      <c r="C15" s="3" t="s">
        <v>52</v>
      </c>
      <c r="D15" s="5" t="str">
        <f>IF(AND(C7="Aprobada",C9="Aprobada"),"Disponible","No Disponible")</f>
        <v>Disponible</v>
      </c>
    </row>
    <row r="16" spans="1:7">
      <c r="A16" s="4">
        <v>1110</v>
      </c>
      <c r="B16" s="2" t="s">
        <v>14</v>
      </c>
      <c r="C16" s="3" t="s">
        <v>52</v>
      </c>
      <c r="D16" s="5" t="str">
        <f>IF(AND(C7="Aprobada",C3="Aprobada"),"Disponible","No Disponible")</f>
        <v>Disponible</v>
      </c>
    </row>
    <row r="17" spans="1:4">
      <c r="A17" s="4">
        <v>1111</v>
      </c>
      <c r="B17" s="2" t="s">
        <v>15</v>
      </c>
      <c r="C17" s="3" t="s">
        <v>49</v>
      </c>
      <c r="D17" s="5" t="str">
        <f>IF(C12="Aprobada","Disponible","No Disponible")</f>
        <v>Disponible</v>
      </c>
    </row>
    <row r="18" spans="1:4">
      <c r="A18" s="4">
        <v>1112</v>
      </c>
      <c r="B18" s="2" t="s">
        <v>16</v>
      </c>
      <c r="C18" s="3" t="s">
        <v>49</v>
      </c>
      <c r="D18" s="5" t="str">
        <f>IF(AND(C5="Aprobada",C15="Aprobada"),"Disponible","No Disponible")</f>
        <v>Disponible</v>
      </c>
    </row>
    <row r="19" spans="1:4">
      <c r="A19" s="4">
        <v>1113</v>
      </c>
      <c r="B19" s="2" t="s">
        <v>17</v>
      </c>
      <c r="C19" s="3" t="s">
        <v>49</v>
      </c>
      <c r="D19" s="5" t="str">
        <f>IF(AND(C2="Aprobada",C16="Aprobada"),"Disponible","No Disponible")</f>
        <v>Disponible</v>
      </c>
    </row>
    <row r="20" spans="1:4">
      <c r="A20" s="4">
        <v>1114</v>
      </c>
      <c r="B20" s="2" t="s">
        <v>18</v>
      </c>
      <c r="C20" s="3" t="s">
        <v>49</v>
      </c>
      <c r="D20" s="5" t="str">
        <f>IF(AND(C7="Aprobada",C12="Aprobada"),"Disponible","No Disponible")</f>
        <v>Disponible</v>
      </c>
    </row>
    <row r="21" spans="1:4">
      <c r="A21" s="4">
        <v>1115</v>
      </c>
      <c r="B21" s="2" t="s">
        <v>19</v>
      </c>
      <c r="C21" s="3" t="s">
        <v>49</v>
      </c>
      <c r="D21" s="5" t="str">
        <f>IF(AND(C15="Aprobada",C16="Aprobada"),"Disponible","No Disponible")</f>
        <v>Disponible</v>
      </c>
    </row>
    <row r="22" spans="1:4">
      <c r="A22" s="4">
        <v>1116</v>
      </c>
      <c r="B22" s="2" t="s">
        <v>20</v>
      </c>
      <c r="C22" s="3" t="s">
        <v>49</v>
      </c>
      <c r="D22" s="5" t="str">
        <f>IF(AND(C7="Aprobada",C13="Aprobada"),"Disponible","No Disponible")</f>
        <v>Disponible</v>
      </c>
    </row>
    <row r="23" spans="1:4">
      <c r="A23" s="4">
        <v>1117</v>
      </c>
      <c r="B23" s="2" t="s">
        <v>21</v>
      </c>
      <c r="C23" s="3" t="s">
        <v>49</v>
      </c>
      <c r="D23" s="5" t="str">
        <f>IF(AND(C11="Aprobada",C12="Aprobada"),"Disponible","No Disponible")</f>
        <v>Disponible</v>
      </c>
    </row>
    <row r="24" spans="1:4">
      <c r="A24" s="4">
        <v>1118</v>
      </c>
      <c r="B24" s="2" t="s">
        <v>22</v>
      </c>
      <c r="C24" s="3" t="s">
        <v>49</v>
      </c>
      <c r="D24" s="5" t="str">
        <f>IF(C22="Aprobada","Disponible","No Disponible")</f>
        <v>No Disponible</v>
      </c>
    </row>
    <row r="25" spans="1:4">
      <c r="A25" s="4">
        <v>1119</v>
      </c>
      <c r="B25" s="2" t="s">
        <v>23</v>
      </c>
      <c r="C25" s="3" t="s">
        <v>49</v>
      </c>
      <c r="D25" s="5" t="str">
        <f>IF(AND(C15="Aprobada",C21="Aprobada"),"Disponible","No Disponible")</f>
        <v>No Disponible</v>
      </c>
    </row>
    <row r="26" spans="1:4">
      <c r="A26" s="4">
        <v>1120</v>
      </c>
      <c r="B26" s="2" t="s">
        <v>24</v>
      </c>
      <c r="C26" s="3" t="s">
        <v>49</v>
      </c>
      <c r="D26" s="5" t="str">
        <f>IF(C22="Aprobada","Disponible","No Disponible")</f>
        <v>No Disponible</v>
      </c>
    </row>
    <row r="27" spans="1:4">
      <c r="A27" s="4">
        <v>1121</v>
      </c>
      <c r="B27" s="2" t="s">
        <v>25</v>
      </c>
      <c r="C27" s="3" t="s">
        <v>49</v>
      </c>
      <c r="D27" s="5" t="str">
        <f>IF(C19="Aprobada","Disponible","No Disponible")</f>
        <v>No Disponible</v>
      </c>
    </row>
    <row r="28" spans="1:4">
      <c r="A28" s="4">
        <v>1122</v>
      </c>
      <c r="B28" s="2" t="s">
        <v>26</v>
      </c>
      <c r="C28" s="3" t="s">
        <v>49</v>
      </c>
      <c r="D28" s="5" t="str">
        <f>IF(AND(C10="Aprobada",C25="Aprobada"),"Disponible","No Disponible")</f>
        <v>No Disponible</v>
      </c>
    </row>
    <row r="29" spans="1:4">
      <c r="A29" s="4">
        <v>1123</v>
      </c>
      <c r="B29" s="2" t="s">
        <v>27</v>
      </c>
      <c r="C29" s="3" t="s">
        <v>49</v>
      </c>
      <c r="D29" s="5" t="str">
        <f>IF(AND(C19="Aprobada",C21="Aprobada"),"Disponible","No Disponible")</f>
        <v>No Disponible</v>
      </c>
    </row>
    <row r="30" spans="1:4">
      <c r="A30" s="4">
        <v>1124</v>
      </c>
      <c r="B30" s="2" t="s">
        <v>28</v>
      </c>
      <c r="C30" s="3" t="s">
        <v>49</v>
      </c>
      <c r="D30" s="5" t="str">
        <f>IF(AND(C16="Aprobada",C21="Aprobada"),"Disponible","No Disponible")</f>
        <v>No Disponible</v>
      </c>
    </row>
    <row r="31" spans="1:4">
      <c r="A31" s="4">
        <v>1125</v>
      </c>
      <c r="B31" s="2" t="s">
        <v>29</v>
      </c>
      <c r="C31" s="3" t="s">
        <v>49</v>
      </c>
      <c r="D31" s="5" t="str">
        <f>IF(AND(C5="Aprobada",C22="Aprobada"),"Disponible","No Disponible")</f>
        <v>No Disponible</v>
      </c>
    </row>
    <row r="32" spans="1:4">
      <c r="A32" s="4">
        <v>1126</v>
      </c>
      <c r="B32" s="2" t="s">
        <v>30</v>
      </c>
      <c r="C32" s="3" t="s">
        <v>49</v>
      </c>
      <c r="D32" s="5" t="str">
        <f>IF(AND($C$2="Aprobada",$C$3="Aprobada",$C$4="Aprobada",$C$5="Aprobada",$C$6="Aprobada",$C$7="Aprobada",$C$8="Aprobada",$C$9="Aprobada",$C$10="Aprobada",$C$11="Aprobada",$C$12="Aprobada",$C$14="Aprobada",$C$23="Aprobada",$C$26="Aprobada"),"Disponible","No Disponible")</f>
        <v>No Disponible</v>
      </c>
    </row>
    <row r="33" spans="1:4">
      <c r="A33" s="4">
        <v>1127</v>
      </c>
      <c r="B33" s="2" t="s">
        <v>31</v>
      </c>
      <c r="C33" s="3" t="s">
        <v>49</v>
      </c>
      <c r="D33" s="5" t="str">
        <f>IF(AND($C$2="Aprobada",$C$3="Aprobada",$C$4="Aprobada",$C$5="Aprobada",$C$6="Aprobada",$C$7="Aprobada",$C$8="Aprobada",$C$9="Aprobada",$C$10="Aprobada",$C$11="Aprobada",$C$12="Aprobada",$C$14="Aprobada",$C$29="Aprobada"),"Disponible","No Disponible")</f>
        <v>No Disponible</v>
      </c>
    </row>
    <row r="34" spans="1:4">
      <c r="A34" s="4">
        <v>1128</v>
      </c>
      <c r="B34" s="2" t="s">
        <v>32</v>
      </c>
      <c r="C34" s="3" t="s">
        <v>49</v>
      </c>
      <c r="D34" s="5" t="str">
        <f>IF(AND($C$2="Aprobada",$C$3="Aprobada",$C$4="Aprobada",$C$5="Aprobada",$C$6="Aprobada",$C$7="Aprobada",$C$8="Aprobada",$C$9="Aprobada",$C$10="Aprobada",$C$11="Aprobada",$C$12="Aprobada",$C$14="Aprobada",$C$28="Aprobada"),"Disponible","No Disponible")</f>
        <v>No Disponible</v>
      </c>
    </row>
    <row r="35" spans="1:4">
      <c r="A35" s="4">
        <v>1129</v>
      </c>
      <c r="B35" s="2" t="s">
        <v>33</v>
      </c>
      <c r="C35" s="3" t="s">
        <v>49</v>
      </c>
      <c r="D35" s="5" t="str">
        <f>IF(AND($C$2="Aprobada",$C$3="Aprobada",$C$4="Aprobada",$C$5="Aprobada",$C$6="Aprobada",$C$7="Aprobada",$C$8="Aprobada",$C$9="Aprobada",$C$10="Aprobada",$C$11="Aprobada",$C$12="Aprobada",$C$14="Aprobada",$C$28="Aprobada",$C$23="Aprobada",$C$23="Aprobada"),"Disponible","No Disponible")</f>
        <v>No Disponible</v>
      </c>
    </row>
    <row r="36" spans="1:4">
      <c r="A36" s="4">
        <v>1130</v>
      </c>
      <c r="B36" s="2" t="s">
        <v>34</v>
      </c>
      <c r="C36" s="3" t="s">
        <v>49</v>
      </c>
      <c r="D36" s="5" t="str">
        <f>IF(AND($C$2="Aprobada",$C$3="Aprobada",$C$4="Aprobada",$C$5="Aprobada",$C$6="Aprobada",$C$7="Aprobada",$C$8="Aprobada",$C$9="Aprobada",$C$10="Aprobada",$C$11="Aprobada",$C$12="Aprobada",$C$14="Aprobada",$C$23="Aprobada",$C$28="Aprobada"),"Disponible","No Disponible")</f>
        <v>No Disponible</v>
      </c>
    </row>
    <row r="37" spans="1:4">
      <c r="A37" s="4">
        <v>1131</v>
      </c>
      <c r="B37" s="2" t="s">
        <v>35</v>
      </c>
      <c r="C37" s="3" t="s">
        <v>49</v>
      </c>
      <c r="D37" s="5" t="str">
        <f>IF(AND($C$2="Aprobada",$C$3="Aprobada",$C$4="Aprobada",$C$5="Aprobada",$C$6="Aprobada",$C$7="Aprobada",$C$8="Aprobada",$C$9="Aprobada",$C$10="Aprobada",$C$11="Aprobada",$C$12="Aprobada",$C$14="Aprobada",$C$23="Aprobada",$C$28="Aprobada"),"Disponible","No Disponible")</f>
        <v>No Disponible</v>
      </c>
    </row>
    <row r="38" spans="1:4">
      <c r="A38" s="4">
        <v>1132</v>
      </c>
      <c r="B38" s="2" t="s">
        <v>36</v>
      </c>
      <c r="C38" s="3" t="s">
        <v>49</v>
      </c>
      <c r="D38" s="5" t="str">
        <f>IF(AND($C$2="Aprobada",$C$3="Aprobada",$C$4="Aprobada",$C$5="Aprobada",$C$6="Aprobada",$C$7="Aprobada",$C$8="Aprobada",$C$9="Aprobada",$C$10="Aprobada",$C$11="Aprobada",$C$12="Aprobada",$C$14="Aprobada",$C$15="Aprobada",$C$16="Aprobada",$C$17="Aprobada",$C$18="Aprobada",$C$19="Aprobada",$C$20="Aprobada",$C$21="Aprobada",$C$22="Aprobada",$C$23="Aprobada",$C$24="Aprobada",$C$25="Aprobada",$C$26="Aprobada",$C$27="Aprobada",$C$28="Aprobada",$C$29="Aprobada",$C$30="Aprobada",$C$31="Aprobada"),"Disponible","No Disponible")</f>
        <v>No Disponible</v>
      </c>
    </row>
    <row r="39" spans="1:4">
      <c r="A39" s="4">
        <v>1133</v>
      </c>
      <c r="B39" s="2" t="s">
        <v>37</v>
      </c>
      <c r="C39" s="3" t="s">
        <v>49</v>
      </c>
      <c r="D39" s="5" t="str">
        <f>IF(AND($C$2="Aprobada",$C$3="Aprobada",$C$4="Aprobada",$C$5="Aprobada",$C$6="Aprobada",$C$7="Aprobada",$C$8="Aprobada",$C$9="Aprobada",$C$10="Aprobada",$C$11="Aprobada",$C$12="Aprobada",$C$14="Aprobada",$C$31="Aprobada",$C$27="Aprobada",$C$26="Aprobada",$C$25="Aprobada",$C$24="Aprobada"),"Disponible","No Disponible")</f>
        <v>No Disponible</v>
      </c>
    </row>
    <row r="40" spans="1:4">
      <c r="A40" s="4">
        <v>911</v>
      </c>
      <c r="B40" s="3" t="s">
        <v>42</v>
      </c>
      <c r="C40" s="3" t="s">
        <v>52</v>
      </c>
      <c r="D40" s="8"/>
    </row>
    <row r="41" spans="1:4">
      <c r="A41" s="4">
        <v>912</v>
      </c>
      <c r="B41" s="3" t="s">
        <v>43</v>
      </c>
      <c r="C41" s="3" t="s">
        <v>49</v>
      </c>
      <c r="D41" s="5" t="str">
        <f>IF(C40="Aprobada","Disponible","No Disponible")</f>
        <v>Disponible</v>
      </c>
    </row>
    <row r="42" spans="1:4">
      <c r="A42" s="4">
        <v>901</v>
      </c>
      <c r="B42" s="3" t="s">
        <v>44</v>
      </c>
      <c r="C42" s="3" t="s">
        <v>52</v>
      </c>
      <c r="D42" s="8"/>
    </row>
    <row r="43" spans="1:4">
      <c r="A43" s="4">
        <v>902</v>
      </c>
      <c r="B43" s="3" t="s">
        <v>45</v>
      </c>
      <c r="C43" s="3" t="s">
        <v>52</v>
      </c>
      <c r="D43" s="5" t="str">
        <f t="shared" ref="D43:D45" si="0">IF(C42="Aprobada","Disponible","No Disponible")</f>
        <v>Disponible</v>
      </c>
    </row>
    <row r="44" spans="1:4">
      <c r="A44" s="4">
        <v>903</v>
      </c>
      <c r="B44" s="3" t="s">
        <v>46</v>
      </c>
      <c r="C44" s="3" t="s">
        <v>49</v>
      </c>
      <c r="D44" s="5" t="str">
        <f t="shared" si="0"/>
        <v>Disponible</v>
      </c>
    </row>
    <row r="45" spans="1:4" ht="15.75" thickBot="1">
      <c r="A45" s="6">
        <v>904</v>
      </c>
      <c r="B45" s="7" t="s">
        <v>47</v>
      </c>
      <c r="C45" s="3" t="s">
        <v>49</v>
      </c>
      <c r="D45" s="5" t="str">
        <f t="shared" si="0"/>
        <v>No Disponible</v>
      </c>
    </row>
  </sheetData>
  <conditionalFormatting sqref="D1:D1048576">
    <cfRule type="cellIs" dxfId="2" priority="3" operator="equal">
      <formula>"Disponible"</formula>
    </cfRule>
    <cfRule type="cellIs" dxfId="1" priority="2" operator="equal">
      <formula>"No Disponible"</formula>
    </cfRule>
  </conditionalFormatting>
  <conditionalFormatting sqref="C1:C1048576">
    <cfRule type="cellIs" dxfId="0" priority="1" operator="equal">
      <formula>"Aprobada"</formula>
    </cfRule>
  </conditionalFormatting>
  <dataValidations xWindow="336" yWindow="416" count="1">
    <dataValidation type="list" allowBlank="1" showInputMessage="1" showErrorMessage="1" errorTitle="ERROR" error="Elija un valor de la lista" promptTitle="Seleccione..." prompt="Un valor permitido de la lista_x000a_" sqref="C2:C45">
      <formula1>"Aprobada,No aprobada"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Alex</cp:lastModifiedBy>
  <dcterms:created xsi:type="dcterms:W3CDTF">2013-03-31T23:24:15Z</dcterms:created>
  <dcterms:modified xsi:type="dcterms:W3CDTF">2016-07-30T14:44:00Z</dcterms:modified>
</cp:coreProperties>
</file>