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3"/>
  <workbookPr defaultThemeVersion="166925"/>
  <mc:AlternateContent xmlns:mc="http://schemas.openxmlformats.org/markup-compatibility/2006">
    <mc:Choice Requires="x15">
      <x15ac:absPath xmlns:x15ac="http://schemas.microsoft.com/office/spreadsheetml/2010/11/ac" url="https://seneca.sharepoint.com/sites/CPR101_ZII_Thu_130_F23-Bb04/Shared Documents/Bb04/"/>
    </mc:Choice>
  </mc:AlternateContent>
  <xr:revisionPtr revIDLastSave="228" documentId="13_ncr:1_{40108199-1571-4FD1-AE3A-D7CA79A9ACE2}" xr6:coauthVersionLast="47" xr6:coauthVersionMax="47" xr10:uidLastSave="{1303ED37-29E7-4FEF-B154-C950E7F21C23}"/>
  <bookViews>
    <workbookView xWindow="-108" yWindow="-108" windowWidth="23256" windowHeight="12456" xr2:uid="{D8E31B3C-F149-45D6-99B7-2CDC65D256FF}"/>
  </bookViews>
  <sheets>
    <sheet name="Working route"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0" i="1" l="1"/>
  <c r="O9" i="1"/>
  <c r="J11" i="1"/>
  <c r="J10" i="1"/>
  <c r="J9" i="1"/>
  <c r="E11" i="1"/>
  <c r="E8" i="1"/>
  <c r="E10" i="1"/>
  <c r="E9" i="1"/>
  <c r="O4" i="1"/>
  <c r="T4" i="1" s="1"/>
  <c r="M4" i="1"/>
  <c r="R4" i="1" s="1"/>
  <c r="L4" i="1"/>
  <c r="Q4" i="1" s="1"/>
  <c r="J2" i="1"/>
  <c r="O2" i="1" s="1"/>
  <c r="T2" i="1" s="1"/>
  <c r="I2" i="1"/>
  <c r="N2" i="1" s="1"/>
  <c r="S2" i="1" s="1"/>
  <c r="H2" i="1"/>
  <c r="M2" i="1" s="1"/>
  <c r="R2" i="1" s="1"/>
  <c r="G2" i="1"/>
  <c r="L2" i="1" s="1"/>
  <c r="Q2" i="1" s="1"/>
  <c r="F3" i="1"/>
  <c r="O6" i="1"/>
  <c r="J6" i="1"/>
  <c r="E6" i="1"/>
  <c r="T3" i="1"/>
  <c r="T6" i="1" s="1"/>
  <c r="Y10" i="1"/>
  <c r="Y9" i="1"/>
  <c r="Y8" i="1"/>
  <c r="Y7" i="1"/>
  <c r="Y5" i="1"/>
  <c r="O8" i="1"/>
  <c r="O7" i="1"/>
  <c r="J8" i="1"/>
  <c r="J7" i="1"/>
  <c r="E5" i="1"/>
  <c r="E7" i="1"/>
  <c r="J5" i="1"/>
  <c r="E4" i="1"/>
  <c r="T9" i="1" l="1"/>
  <c r="T5" i="1"/>
  <c r="T8" i="1"/>
  <c r="T10" i="1"/>
  <c r="T7" i="1"/>
  <c r="O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1" authorId="0" shapeId="0" xr:uid="{2CBEA21E-B2B8-4476-949B-FA070550D5F1}">
      <text>
        <r>
          <rPr>
            <b/>
            <sz val="12"/>
            <color indexed="81"/>
            <rFont val="Tahoma"/>
            <family val="2"/>
          </rPr>
          <t xml:space="preserve">Update ?? to your Blackboard group number and XYY to your </t>
        </r>
        <r>
          <rPr>
            <sz val="12"/>
            <color indexed="81"/>
            <rFont val="Tahoma"/>
            <family val="2"/>
          </rPr>
          <t>CPR101</t>
        </r>
        <r>
          <rPr>
            <b/>
            <sz val="12"/>
            <color indexed="81"/>
            <rFont val="Tahoma"/>
            <family val="2"/>
          </rPr>
          <t>XYY</t>
        </r>
        <r>
          <rPr>
            <sz val="12"/>
            <color indexed="81"/>
            <rFont val="Tahoma"/>
            <family val="2"/>
          </rPr>
          <t xml:space="preserve"> </t>
        </r>
        <r>
          <rPr>
            <b/>
            <sz val="12"/>
            <color indexed="81"/>
            <rFont val="Tahoma"/>
            <family val="2"/>
          </rPr>
          <t>class code</t>
        </r>
        <r>
          <rPr>
            <sz val="12"/>
            <color indexed="81"/>
            <rFont val="Tahoma"/>
            <family val="2"/>
          </rPr>
          <t>.
Then press TAB to next set up item in E3.</t>
        </r>
      </text>
    </comment>
    <comment ref="A2" authorId="0" shapeId="0" xr:uid="{90D0E451-8467-4C0E-820E-D0B223440AA7}">
      <text>
        <r>
          <rPr>
            <sz val="12"/>
            <color indexed="81"/>
            <rFont val="Tahoma"/>
            <family val="2"/>
          </rPr>
          <t xml:space="preserve">
Use SMART goals to achieve the Triple Constraint of Cost/Resource vs Time/Schedule vs Scope/Quality. 
</t>
        </r>
      </text>
    </comment>
    <comment ref="B2" authorId="0" shapeId="0" xr:uid="{2770C12B-72AD-4053-99C8-40127BB2FE9E}">
      <text>
        <r>
          <rPr>
            <sz val="12"/>
            <color indexed="81"/>
            <rFont val="Tahoma"/>
            <family val="2"/>
          </rPr>
          <t xml:space="preserve">
Who does What to produce the project artefacts?
Each cell has one or more bullet points on that person's action items. 
{Alt+Enter} for new line within cell.</t>
        </r>
      </text>
    </comment>
    <comment ref="C2" authorId="0" shapeId="0" xr:uid="{E9BC8558-B2B3-45C5-8DE2-1E6268CB37A8}">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D2" authorId="0" shapeId="0" xr:uid="{6005EF87-4E50-44B7-8D2C-BD5A7FB594E3}">
      <text>
        <r>
          <rPr>
            <sz val="12"/>
            <color indexed="81"/>
            <rFont val="Tahoma"/>
            <family val="2"/>
          </rPr>
          <t xml:space="preserve">
How many hours will the task take? </t>
        </r>
      </text>
    </comment>
    <comment ref="E2" authorId="0" shapeId="0" xr:uid="{A2D78858-E01F-4C69-AE44-026BB6F9A7DD}">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F2" authorId="0" shapeId="0" xr:uid="{4AA49F5D-3F1B-4282-8F5B-A315DD82788E}">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G2" authorId="0" shapeId="0" xr:uid="{6F355C0A-511E-43D7-BF96-12F78086AB77}">
      <text>
        <r>
          <rPr>
            <sz val="12"/>
            <color indexed="81"/>
            <rFont val="Tahoma"/>
            <family val="2"/>
          </rPr>
          <t xml:space="preserve">
Who does What to produce the project artefacts?
Each cell has one or more bullet points on that person's action items. 
{Alt+Enter} for new line within cell.</t>
        </r>
      </text>
    </comment>
    <comment ref="H2" authorId="0" shapeId="0" xr:uid="{0B9FA4BC-46B1-4676-8605-6DD568286A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I2" authorId="0" shapeId="0" xr:uid="{E1D5C4A3-98F8-4097-B442-F2025C799856}">
      <text>
        <r>
          <rPr>
            <sz val="12"/>
            <color indexed="81"/>
            <rFont val="Tahoma"/>
            <family val="2"/>
          </rPr>
          <t xml:space="preserve">
How many hours will the task take? </t>
        </r>
      </text>
    </comment>
    <comment ref="J2" authorId="0" shapeId="0" xr:uid="{1A19E156-F64A-46A1-B0A4-4EAE06CB0C1C}">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K2" authorId="0" shapeId="0" xr:uid="{115DD488-5974-4F56-B794-608F30704929}">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L2" authorId="0" shapeId="0" xr:uid="{B056FFD1-A6C9-4922-BB30-E9478B06039C}">
      <text>
        <r>
          <rPr>
            <sz val="12"/>
            <color indexed="81"/>
            <rFont val="Tahoma"/>
            <family val="2"/>
          </rPr>
          <t xml:space="preserve">
Who does What to produce the project artefacts?
Each cell has one or more bullet points on that person's action items. 
{Alt+Enter} for new line within cell.</t>
        </r>
      </text>
    </comment>
    <comment ref="M2" authorId="0" shapeId="0" xr:uid="{B6E73459-EA4C-464A-BDD9-490E5F231F34}">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N2" authorId="0" shapeId="0" xr:uid="{5BBC909E-4CA2-4BD5-AC6B-5197D36D5C95}">
      <text>
        <r>
          <rPr>
            <sz val="12"/>
            <color indexed="81"/>
            <rFont val="Tahoma"/>
            <family val="2"/>
          </rPr>
          <t xml:space="preserve">
How many hours will the task take? </t>
        </r>
      </text>
    </comment>
    <comment ref="O2" authorId="0" shapeId="0" xr:uid="{2BBFA5B0-9E75-44F4-B645-C383871B26BE}">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P2" authorId="0" shapeId="0" xr:uid="{0DCD825A-4E9A-4C77-8A48-4A8A697B05E2}">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Q2" authorId="0" shapeId="0" xr:uid="{C73DF2B1-5E22-4B33-8428-BA96DE0271C4}">
      <text>
        <r>
          <rPr>
            <sz val="12"/>
            <color indexed="81"/>
            <rFont val="Tahoma"/>
            <family val="2"/>
          </rPr>
          <t xml:space="preserve">
Who does What to produce the project artefacts?
Each cell has one or more bullet points on that person's action items. 
{Alt+Enter} for new line within cell.</t>
        </r>
      </text>
    </comment>
    <comment ref="R2" authorId="0" shapeId="0" xr:uid="{C05C2625-6A6A-4EE4-9549-93AB61A549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S2" authorId="0" shapeId="0" xr:uid="{4D79F270-0DDB-4966-927C-2711F8291E4A}">
      <text>
        <r>
          <rPr>
            <sz val="12"/>
            <color indexed="81"/>
            <rFont val="Tahoma"/>
            <family val="2"/>
          </rPr>
          <t xml:space="preserve">
How many hours will the task take? </t>
        </r>
      </text>
    </comment>
    <comment ref="T2" authorId="0" shapeId="0" xr:uid="{8AC1B0A8-2F41-424C-9897-B9CEC7F9B4D9}">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U2" authorId="0" shapeId="0" xr:uid="{329FD574-870A-4E7A-9543-924D5F0C88DF}">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V2" authorId="0" shapeId="0" xr:uid="{D96EAA1B-20F5-4FD7-B10D-7AC15D403198}">
      <text>
        <r>
          <rPr>
            <sz val="12"/>
            <color indexed="81"/>
            <rFont val="Tahoma"/>
            <family val="2"/>
          </rPr>
          <t xml:space="preserve">
Who does What to produce the project artefacts?
Each cell has one or more bullet points on that person's action items. 
{Alt+Enter} for new line within cell.</t>
        </r>
      </text>
    </comment>
    <comment ref="W2" authorId="0" shapeId="0" xr:uid="{1A526111-6031-4B22-B1B5-1B613C34272E}">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X2" authorId="0" shapeId="0" xr:uid="{9890FA3F-E0A8-44D9-B98D-173E9659EC9E}">
      <text>
        <r>
          <rPr>
            <sz val="12"/>
            <color indexed="81"/>
            <rFont val="Tahoma"/>
            <family val="2"/>
          </rPr>
          <t xml:space="preserve">
How many hours will the task take? </t>
        </r>
      </text>
    </comment>
    <comment ref="Y2" authorId="0" shapeId="0" xr:uid="{ECFCC15C-C2E4-46C8-83BA-F06A93C7ABB5}">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Z2" authorId="0" shapeId="0" xr:uid="{9B670C88-9BB7-4F7F-8458-1B7004010E47}">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E3" authorId="0" shapeId="0" xr:uid="{F6E28481-5620-4575-BF69-A727D2A6C0E6}">
      <text>
        <r>
          <rPr>
            <b/>
            <sz val="12"/>
            <color indexed="81"/>
            <rFont val="Tahoma"/>
            <family val="2"/>
          </rPr>
          <t xml:space="preserve">
Change this to the date of your Project Management class and the worksheet will calculate all milestone dates.</t>
        </r>
      </text>
    </comment>
  </commentList>
</comments>
</file>

<file path=xl/sharedStrings.xml><?xml version="1.0" encoding="utf-8"?>
<sst xmlns="http://schemas.openxmlformats.org/spreadsheetml/2006/main" count="136" uniqueCount="86">
  <si>
    <r>
      <rPr>
        <sz val="11"/>
        <color rgb="FF000000"/>
        <rFont val="Calibri"/>
        <scheme val="minor"/>
      </rPr>
      <t xml:space="preserve">Blackboard Group No
04 Class </t>
    </r>
    <r>
      <rPr>
        <i/>
        <sz val="11"/>
        <color rgb="FF000000"/>
        <rFont val="Calibri"/>
        <scheme val="minor"/>
      </rPr>
      <t>ZII</t>
    </r>
  </si>
  <si>
    <t>Project Planning</t>
  </si>
  <si>
    <t>Version 1</t>
  </si>
  <si>
    <t>Version 2 (optional)</t>
  </si>
  <si>
    <t>Version 3 (option)</t>
  </si>
  <si>
    <t>Last Chance Submission</t>
  </si>
  <si>
    <t>SMART goals ==&gt;</t>
  </si>
  <si>
    <r>
      <rPr>
        <b/>
        <u/>
        <sz val="11"/>
        <rFont val="Calibri"/>
        <family val="2"/>
      </rPr>
      <t>S</t>
    </r>
    <r>
      <rPr>
        <sz val="11"/>
        <rFont val="Calibri"/>
        <family val="2"/>
      </rPr>
      <t>pecific 
tasks and WBS</t>
    </r>
  </si>
  <si>
    <r>
      <t xml:space="preserve">How is deliverable </t>
    </r>
    <r>
      <rPr>
        <b/>
        <u/>
        <sz val="11"/>
        <rFont val="Calibri"/>
        <family val="2"/>
      </rPr>
      <t>M</t>
    </r>
    <r>
      <rPr>
        <sz val="11"/>
        <rFont val="Calibri"/>
        <family val="2"/>
      </rPr>
      <t xml:space="preserve">easured? 
Is delivery criteria </t>
    </r>
    <r>
      <rPr>
        <b/>
        <u/>
        <sz val="11"/>
        <rFont val="Calibri"/>
        <family val="2"/>
      </rPr>
      <t>A</t>
    </r>
    <r>
      <rPr>
        <sz val="11"/>
        <rFont val="Calibri"/>
        <family val="2"/>
      </rPr>
      <t>greed?</t>
    </r>
  </si>
  <si>
    <r>
      <rPr>
        <b/>
        <u/>
        <sz val="11"/>
        <rFont val="Calibri"/>
        <family val="2"/>
      </rPr>
      <t>R</t>
    </r>
    <r>
      <rPr>
        <sz val="11"/>
        <rFont val="Calibri"/>
        <family val="2"/>
      </rPr>
      <t xml:space="preserve">ealistic
planned </t>
    </r>
    <r>
      <rPr>
        <u/>
        <sz val="11"/>
        <rFont val="Calibri"/>
        <family val="2"/>
      </rPr>
      <t xml:space="preserve">hours </t>
    </r>
    <r>
      <rPr>
        <sz val="11"/>
        <rFont val="Calibri"/>
        <family val="2"/>
      </rPr>
      <t xml:space="preserve">
actual hours</t>
    </r>
  </si>
  <si>
    <r>
      <t xml:space="preserve">planned date &amp; </t>
    </r>
    <r>
      <rPr>
        <b/>
        <u/>
        <sz val="11"/>
        <rFont val="Calibri"/>
        <family val="2"/>
      </rPr>
      <t>T</t>
    </r>
    <r>
      <rPr>
        <sz val="11"/>
        <rFont val="Calibri"/>
        <family val="2"/>
      </rPr>
      <t xml:space="preserve">ime
</t>
    </r>
    <r>
      <rPr>
        <u/>
        <sz val="11"/>
        <rFont val="Calibri"/>
        <family val="2"/>
      </rPr>
      <t xml:space="preserve">of delivery
</t>
    </r>
    <r>
      <rPr>
        <sz val="11"/>
        <rFont val="Calibri"/>
        <family val="2"/>
      </rPr>
      <t>actual
date &amp; time</t>
    </r>
  </si>
  <si>
    <r>
      <rPr>
        <u/>
        <sz val="11"/>
        <rFont val="Calibri"/>
        <family val="2"/>
      </rPr>
      <t>Status</t>
    </r>
    <r>
      <rPr>
        <sz val="11"/>
        <rFont val="Calibri"/>
        <family val="2"/>
      </rPr>
      <t xml:space="preserve">
TO DO
DOING
TESTING
(not) DONE
DONE LATE
HUNG UP</t>
    </r>
  </si>
  <si>
    <r>
      <rPr>
        <b/>
        <u/>
        <sz val="11"/>
        <rFont val="Calibri"/>
        <family val="2"/>
      </rPr>
      <t>S</t>
    </r>
    <r>
      <rPr>
        <sz val="11"/>
        <rFont val="Calibri"/>
        <family val="2"/>
      </rPr>
      <t>pecific 
activities</t>
    </r>
  </si>
  <si>
    <t xml:space="preserve"> reference and relative due dates</t>
  </si>
  <si>
    <t>Update E3 to your
PM class date</t>
  </si>
  <si>
    <t>=====&gt;</t>
  </si>
  <si>
    <t>PM class date plus</t>
  </si>
  <si>
    <t>days</t>
  </si>
  <si>
    <t xml:space="preserve"> Latest possible submission is last day of classes; late penalties apply at 20% per day after your Version 3 due date:</t>
  </si>
  <si>
    <t>Each Team member</t>
  </si>
  <si>
    <t>Your Project Mgmt notes on what each Process Group means to you when doing this project.</t>
  </si>
  <si>
    <t>Share with team by uploading PM-Notes-myName.docx
to Bb ## team channel's Files</t>
  </si>
  <si>
    <t>TO DO</t>
  </si>
  <si>
    <t>completes their module. For specific tasks, see Final Project Overview and Project Milestones and Details</t>
  </si>
  <si>
    <t>see Programming Comments and Programming Test Cases docs for acceptance criteria. See Project Overview - Appendix B for deliverables</t>
  </si>
  <si>
    <t>see Project Milestones and Details</t>
  </si>
  <si>
    <t>Team Meeting Agenda ==&gt;</t>
  </si>
  <si>
    <t>create MS Teams Private Channel;  for Version 1, create plan with SMART goals and assign tasks</t>
  </si>
  <si>
    <t>detailed tasks assigned to Team members with est. hrs., agreed upon delivery date to Teams, updated Status</t>
  </si>
  <si>
    <t>review progress, refine Plan, update DONE items with actual hours, refine estimates and delivery date/time</t>
  </si>
  <si>
    <t>In MS Team Channel, select any file you would like reviewed and send a message @instructor to comment on that file.</t>
  </si>
  <si>
    <t>Team decision whether
to do this version.
If so, members plan to complete V2 of their module.</t>
  </si>
  <si>
    <t>detailed tasks assigned to Team members with est. hrs., agreed upon delivery date/time to Teams, updated Status</t>
  </si>
  <si>
    <t>Team decision whether
to do this version.
If so, members plan to complete V3 of their module.</t>
  </si>
  <si>
    <t>Submit final version of artefacts from Teams to Blackboard in a .ZIP archive. Backup Team's files.</t>
  </si>
  <si>
    <t xml:space="preserve">updated all DONE items with actual hours. </t>
  </si>
  <si>
    <t>request review from professor</t>
  </si>
  <si>
    <t>Request review of this file:
see Project Milestones and Details page, "Request review of a file..."</t>
  </si>
  <si>
    <t>Bahareh Baghizadeh  Fundamental</t>
  </si>
  <si>
    <t>Review each other's PM notes on process Teams. Agree on how project will be done.
Decide which module to do
&amp; choose Team Leader</t>
  </si>
  <si>
    <t xml:space="preserve">I will deliver fundamental subprocess,  and it will be measured by the documentation and step by step working on it , and after completing the individual testing , it is considered done </t>
  </si>
  <si>
    <t>3 hours</t>
  </si>
  <si>
    <t>done</t>
  </si>
  <si>
    <t>create two different arrays . one of them can store a string that user inputs , and another array can store a number (user also input), this number will be the position of a character . then print the character in its position in that string  .</t>
  </si>
  <si>
    <t xml:space="preserve"> I commented the program so it is understanding for all users to input their data properly , so  the program is going to be compiled and tested before releasing , so it is expected that the program works properly  and can manage the user input  and result an rxpected output.</t>
  </si>
  <si>
    <t>5 hours</t>
  </si>
  <si>
    <t xml:space="preserve">Measuring the length of two strings were created at version 1 , so in order to measure them , using the strlen( ) for measuring the length and then using strcmp() to compare the length of two strings </t>
  </si>
  <si>
    <t xml:space="preserve">using git version control system , with installing , configurating and initializing git , then running git and adding "fundamentals.c" and Fundamentals.h  to the repository </t>
  </si>
  <si>
    <t>doing</t>
  </si>
  <si>
    <r>
      <rPr>
        <b/>
        <i/>
        <sz val="11"/>
        <color theme="1"/>
        <rFont val="Calibri"/>
        <family val="2"/>
        <scheme val="minor"/>
      </rPr>
      <t xml:space="preserve">REPLACE THIS 
</t>
    </r>
    <r>
      <rPr>
        <i/>
        <sz val="11"/>
        <color theme="1"/>
        <rFont val="Calibri"/>
        <family val="2"/>
        <scheme val="minor"/>
      </rPr>
      <t>with your action items and work breakdown structure for this Version</t>
    </r>
  </si>
  <si>
    <r>
      <rPr>
        <i/>
        <sz val="11"/>
        <color rgb="FF000000"/>
        <rFont val="Calibri"/>
        <scheme val="minor"/>
      </rPr>
      <t xml:space="preserve">[Jonathan B. Ladera] </t>
    </r>
    <r>
      <rPr>
        <b/>
        <sz val="11"/>
        <color rgb="FF000000"/>
        <rFont val="Calibri"/>
        <scheme val="minor"/>
      </rPr>
      <t>Manipulations</t>
    </r>
  </si>
  <si>
    <t xml:space="preserve">
I volunteered to do
the string manipulations part to implement and develop the code and coordinated
with the group member thru MS Teams and planned to disseminate our task.</t>
  </si>
  <si>
    <t>3 hrs</t>
  </si>
  <si>
    <t>Create an character array that can store strings, concatenates them,
  and prints the result until the user enters 'q' to quit</t>
  </si>
  <si>
    <t>The manipulating program
must correctly concatenate as intended and
can handle user input appropriately
including the termination condition  until the user choose to quit.</t>
  </si>
  <si>
    <t>DONE</t>
  </si>
  <si>
    <t>Design the string concatenation algorithm</t>
  </si>
  <si>
    <r>
      <rPr>
        <i/>
        <sz val="11"/>
        <color rgb="FF000000"/>
        <rFont val="Calibri"/>
      </rPr>
      <t xml:space="preserve">[Elaine Camille Javier] </t>
    </r>
    <r>
      <rPr>
        <b/>
        <sz val="11"/>
        <color rgb="FF000000"/>
        <rFont val="Calibri"/>
      </rPr>
      <t>Tokenizing</t>
    </r>
  </si>
  <si>
    <t xml:space="preserve">Decided on the team members and each delegation. I was assigned Tokenizing. We decided to meet at least 2x a week in person to reiterate which tasks and responsibilities we would have. </t>
  </si>
  <si>
    <t xml:space="preserve">Checked my assigned task and read the code to be transferred to a compiler. Retype the given code and use Visual Studio to compile. </t>
  </si>
  <si>
    <t xml:space="preserve">Copied the code from the Week 11 file. I then used VS to write the code there and made a comment. After which, I compiled and debugged before I submitted to the Tester. </t>
  </si>
  <si>
    <t>Check V2 of the project, retype and compile. Run the program and manipulate and do test phrases based on the required paramaters, isolate results and tally each based on the outcome</t>
  </si>
  <si>
    <t>Used tools and software planning aids such as Git, Gitbash and even Teams/Excel, etc. Ran the Version2 of tokenizing. Checked each element and strings if different data input would generate different results</t>
  </si>
  <si>
    <t xml:space="preserve">Furnish Version 3, </t>
  </si>
  <si>
    <t>6 hours</t>
  </si>
  <si>
    <r>
      <rPr>
        <i/>
        <sz val="11"/>
        <color rgb="FF000000"/>
        <rFont val="Calibri"/>
        <scheme val="minor"/>
      </rPr>
      <t xml:space="preserve">[Loc Dang] 
</t>
    </r>
    <r>
      <rPr>
        <b/>
        <sz val="11"/>
        <color rgb="FF000000"/>
        <rFont val="Calibri"/>
        <scheme val="minor"/>
      </rPr>
      <t xml:space="preserve">Conversions
</t>
    </r>
    <r>
      <rPr>
        <sz val="11"/>
        <color rgb="FF000000"/>
        <rFont val="Calibri"/>
        <scheme val="minor"/>
      </rPr>
      <t xml:space="preserve">Team Leader </t>
    </r>
  </si>
  <si>
    <t>I understand what to be done in  the Conversion module
Everyone understands the project
Everyone agrees on their responsility
A team lead is selected</t>
  </si>
  <si>
    <t>2 hours</t>
  </si>
  <si>
    <t>wrote a code that takes a numeric string input and convert it to an interger
Comment properly on the code
Compile the code</t>
  </si>
  <si>
    <t>The source code will have comments to explain the algorithm.
The souce code compiled successfully into an executable file that anyone can run
The module converts any numeric string to the equivalent interger
The module should pass the positive tests by the tester</t>
  </si>
  <si>
    <t>write and compile the code for the converting module
run nominal tests
produce the git-log file for converting module</t>
  </si>
  <si>
    <t>The code is well-commented and compile sucessfully
The code passes the nominal test
The git-log file shows the changes relating to the converting module</t>
  </si>
  <si>
    <r>
      <rPr>
        <i/>
        <sz val="11"/>
        <color rgb="FF000000"/>
        <rFont val="Calibri"/>
      </rPr>
      <t xml:space="preserve">[Dong Ngo] 
</t>
    </r>
    <r>
      <rPr>
        <b/>
        <sz val="11"/>
        <color rgb="FF000000"/>
        <rFont val="Calibri"/>
      </rPr>
      <t xml:space="preserve">Testing
</t>
    </r>
  </si>
  <si>
    <t>use PuTTy(Linux) for the compiler, I will use the main file that the team leader has done and test it. Then I create a board that includes positive cases and negative cases.</t>
  </si>
  <si>
    <t>beware of confirmation bias. Each test case step results in PASS or FAIL.In the latter case, unexpected output, the lack thereof, or system error messages must be capturedand recorded. Test cases must be specific enough to be repeatable by the programmer who receivesthe testing results.</t>
  </si>
  <si>
    <t>receive my  teammate 
c code file and start 
to compiler each cases</t>
  </si>
  <si>
    <t>I will put my
record into a board
that already seperate the 
cases with description</t>
  </si>
  <si>
    <t xml:space="preserve"> Add the capture of this version's testing to the previous "module"-testing.txt file.It is not necessary to repeat the previous version's tests in addition to the new version'stests because our project does not modify any code in the previous version.Normally, assuming new code will not affect existing code is a bad assumption in professionalpractice. Unanticipated side-effects do sometimes occur and are a frequent cause of bugs inindustry. Automated comprehensive testing is run in industry to ensure the previousapplication version has not been adversely affected by the new version.</t>
  </si>
  <si>
    <t>finding a lot of fails phases
cover norminal cases, edge cases
and negative cases.</t>
  </si>
  <si>
    <t>milestone upload to Blackboard</t>
  </si>
  <si>
    <r>
      <rPr>
        <b/>
        <u/>
        <sz val="11"/>
        <color theme="1"/>
        <rFont val="Calibri"/>
        <family val="2"/>
        <scheme val="minor"/>
      </rPr>
      <t>DUE DATE</t>
    </r>
    <r>
      <rPr>
        <b/>
        <sz val="11"/>
        <color theme="1"/>
        <rFont val="Calibri"/>
        <family val="2"/>
        <scheme val="minor"/>
      </rPr>
      <t xml:space="preserve"> upload to Blackboard</t>
    </r>
  </si>
  <si>
    <r>
      <t xml:space="preserve">ABSOLUTE
</t>
    </r>
    <r>
      <rPr>
        <b/>
        <i/>
        <u/>
        <sz val="11"/>
        <color theme="1"/>
        <rFont val="Calibri"/>
        <family val="2"/>
        <scheme val="minor"/>
      </rPr>
      <t>DEADLINE</t>
    </r>
  </si>
  <si>
    <t>"Work on [module name]" is not specific. There are tasks with a critical path. WBS? Filenames to be uploaded to  your team's Files area.</t>
  </si>
  <si>
    <r>
      <t xml:space="preserve">What is the team's criteria for acceptance of development (files on developer's PC) when promoted to integration (Files in team's channel) What file names? What is definition of done / good enough? Who decides that?
Project Overview and Programming Comments|Testing docs have this information to be quoted or referenced.
</t>
    </r>
    <r>
      <rPr>
        <b/>
        <sz val="11"/>
        <color theme="1"/>
        <rFont val="Calibri"/>
        <family val="2"/>
        <scheme val="minor"/>
      </rPr>
      <t xml:space="preserve">Requests for professor's review come </t>
    </r>
    <r>
      <rPr>
        <b/>
        <i/>
        <sz val="11"/>
        <color theme="1"/>
        <rFont val="Calibri"/>
        <family val="2"/>
        <scheme val="minor"/>
      </rPr>
      <t>after</t>
    </r>
    <r>
      <rPr>
        <b/>
        <sz val="11"/>
        <color theme="1"/>
        <rFont val="Calibri"/>
        <family val="2"/>
        <scheme val="minor"/>
      </rPr>
      <t xml:space="preserve"> the team has accepted the work.</t>
    </r>
  </si>
  <si>
    <t xml:space="preserve">submissions after this date subject to extra time charge of 20% per day </t>
  </si>
  <si>
    <t>no submissions accepted after this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</si>
</sst>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mmm\.d\ hh:mm"/>
    <numFmt numFmtId="165" formatCode="mmm\.d\ hh:mm"/>
  </numFmts>
  <fonts count="24">
    <font>
      <sz val="11"/>
      <color theme="1"/>
      <name val="Calibri"/>
      <family val="2"/>
      <scheme val="minor"/>
    </font>
    <font>
      <sz val="11"/>
      <name val="Calibri"/>
      <family val="2"/>
    </font>
    <font>
      <u/>
      <sz val="11"/>
      <name val="Calibri"/>
      <family val="2"/>
    </font>
    <font>
      <b/>
      <u/>
      <sz val="11"/>
      <name val="Calibri"/>
      <family val="2"/>
    </font>
    <font>
      <i/>
      <sz val="11"/>
      <color theme="1"/>
      <name val="Calibri"/>
      <family val="2"/>
      <scheme val="minor"/>
    </font>
    <font>
      <sz val="18"/>
      <name val="Calibri"/>
      <family val="2"/>
    </font>
    <font>
      <b/>
      <sz val="20"/>
      <name val="Calibri"/>
      <family val="2"/>
    </font>
    <font>
      <sz val="12"/>
      <color indexed="81"/>
      <name val="Tahoma"/>
      <family val="2"/>
    </font>
    <font>
      <i/>
      <sz val="12"/>
      <color indexed="81"/>
      <name val="Tahoma"/>
      <family val="2"/>
    </font>
    <font>
      <b/>
      <sz val="11"/>
      <color theme="1"/>
      <name val="Calibri"/>
      <family val="2"/>
      <scheme val="minor"/>
    </font>
    <font>
      <b/>
      <sz val="11"/>
      <name val="Calibri"/>
      <family val="2"/>
    </font>
    <font>
      <b/>
      <u/>
      <sz val="11"/>
      <color theme="1"/>
      <name val="Calibri"/>
      <family val="2"/>
      <scheme val="minor"/>
    </font>
    <font>
      <b/>
      <i/>
      <sz val="11"/>
      <color theme="1"/>
      <name val="Calibri"/>
      <family val="2"/>
      <scheme val="minor"/>
    </font>
    <font>
      <b/>
      <i/>
      <u/>
      <sz val="11"/>
      <color theme="1"/>
      <name val="Calibri"/>
      <family val="2"/>
      <scheme val="minor"/>
    </font>
    <font>
      <i/>
      <sz val="11"/>
      <name val="Calibri"/>
      <family val="2"/>
    </font>
    <font>
      <b/>
      <sz val="12"/>
      <color indexed="81"/>
      <name val="Tahoma"/>
      <family val="2"/>
    </font>
    <font>
      <sz val="11"/>
      <color rgb="FF000000"/>
      <name val="Calibri"/>
      <scheme val="minor"/>
    </font>
    <font>
      <i/>
      <sz val="11"/>
      <color rgb="FF000000"/>
      <name val="Calibri"/>
      <scheme val="minor"/>
    </font>
    <font>
      <b/>
      <sz val="11"/>
      <color rgb="FF000000"/>
      <name val="Calibri"/>
      <scheme val="minor"/>
    </font>
    <font>
      <i/>
      <sz val="11"/>
      <color rgb="FF000000"/>
      <name val="Calibri"/>
    </font>
    <font>
      <b/>
      <sz val="11"/>
      <color rgb="FF000000"/>
      <name val="Calibri"/>
    </font>
    <font>
      <sz val="11"/>
      <color rgb="FF000000"/>
      <name val="Calibri"/>
    </font>
    <font>
      <b/>
      <i/>
      <sz val="11"/>
      <color rgb="FF000000"/>
      <name val="Calibri"/>
      <scheme val="minor"/>
    </font>
    <font>
      <b/>
      <i/>
      <sz val="11"/>
      <color rgb="FF000000"/>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
      <patternFill patternType="solid">
        <fgColor rgb="FFFF8080"/>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57">
    <xf numFmtId="0" fontId="0" fillId="0" borderId="0" xfId="0"/>
    <xf numFmtId="0" fontId="0" fillId="0" borderId="0" xfId="0" applyProtection="1">
      <protection locked="0"/>
    </xf>
    <xf numFmtId="0" fontId="0" fillId="0" borderId="1" xfId="0" applyBorder="1" applyAlignment="1" applyProtection="1">
      <alignment wrapText="1"/>
      <protection locked="0"/>
    </xf>
    <xf numFmtId="0" fontId="1" fillId="0" borderId="0" xfId="0" applyFont="1" applyAlignment="1" applyProtection="1">
      <alignment horizontal="center" vertical="center" wrapText="1"/>
      <protection locked="0"/>
    </xf>
    <xf numFmtId="0" fontId="1" fillId="0" borderId="0" xfId="0" applyFont="1" applyAlignment="1" applyProtection="1">
      <alignment horizontal="right" vertical="center"/>
      <protection locked="0"/>
    </xf>
    <xf numFmtId="0" fontId="1" fillId="0" borderId="0" xfId="0" applyFont="1" applyAlignment="1" applyProtection="1">
      <alignment horizontal="left" vertical="center" wrapText="1"/>
      <protection locked="0"/>
    </xf>
    <xf numFmtId="0" fontId="1" fillId="0" borderId="0" xfId="0" applyFont="1" applyAlignment="1" applyProtection="1">
      <alignment horizontal="right" vertical="center" wrapText="1"/>
      <protection locked="0"/>
    </xf>
    <xf numFmtId="0" fontId="4" fillId="0" borderId="0" xfId="0" applyFont="1" applyAlignment="1" applyProtection="1">
      <alignment horizontal="left" vertical="center"/>
      <protection locked="0"/>
    </xf>
    <xf numFmtId="0" fontId="1" fillId="0" borderId="0" xfId="0" quotePrefix="1" applyFont="1" applyAlignment="1" applyProtection="1">
      <alignment horizontal="center" vertical="center" wrapText="1"/>
      <protection locked="0"/>
    </xf>
    <xf numFmtId="164" fontId="0" fillId="0" borderId="0" xfId="0" applyNumberFormat="1" applyAlignment="1" applyProtection="1">
      <alignment horizontal="center" vertical="center" wrapText="1"/>
      <protection locked="0"/>
    </xf>
    <xf numFmtId="14" fontId="1" fillId="0" borderId="0" xfId="0" applyNumberFormat="1" applyFont="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horizontal="center" vertical="center"/>
      <protection locked="0"/>
    </xf>
    <xf numFmtId="0" fontId="0" fillId="0" borderId="0" xfId="0" applyAlignment="1" applyProtection="1">
      <alignment wrapText="1"/>
      <protection locked="0"/>
    </xf>
    <xf numFmtId="0" fontId="4" fillId="0" borderId="0" xfId="0" applyFont="1" applyAlignment="1" applyProtection="1">
      <alignment vertical="center" wrapText="1"/>
      <protection locked="0"/>
    </xf>
    <xf numFmtId="0" fontId="0" fillId="0" borderId="0" xfId="0" applyAlignment="1" applyProtection="1">
      <alignment vertical="center" wrapText="1"/>
      <protection locked="0"/>
    </xf>
    <xf numFmtId="0" fontId="4" fillId="0" borderId="0" xfId="0" applyFont="1" applyAlignment="1" applyProtection="1">
      <alignment horizontal="center" vertical="center" wrapText="1"/>
      <protection locked="0"/>
    </xf>
    <xf numFmtId="165" fontId="0" fillId="0" borderId="0" xfId="0" applyNumberFormat="1" applyAlignment="1" applyProtection="1">
      <alignment horizontal="center" vertical="center" wrapText="1"/>
      <protection locked="0"/>
    </xf>
    <xf numFmtId="0" fontId="0" fillId="0" borderId="0" xfId="0" applyAlignment="1" applyProtection="1">
      <alignment horizontal="center" wrapText="1"/>
      <protection locked="0"/>
    </xf>
    <xf numFmtId="0" fontId="0" fillId="0" borderId="0" xfId="0" applyAlignment="1" applyProtection="1">
      <alignment horizontal="center"/>
      <protection locked="0"/>
    </xf>
    <xf numFmtId="14" fontId="0" fillId="0" borderId="0" xfId="0" applyNumberFormat="1" applyAlignment="1">
      <alignment horizontal="center" vertical="center" wrapText="1"/>
    </xf>
    <xf numFmtId="0" fontId="0" fillId="7" borderId="7" xfId="0" applyFill="1" applyBorder="1" applyAlignment="1">
      <alignment horizontal="center" vertical="center" wrapText="1"/>
    </xf>
    <xf numFmtId="0" fontId="0" fillId="7" borderId="6" xfId="0" applyFill="1" applyBorder="1" applyAlignment="1">
      <alignment horizontal="center" vertical="center" wrapText="1"/>
    </xf>
    <xf numFmtId="164" fontId="0" fillId="0" borderId="0" xfId="0" applyNumberFormat="1" applyAlignment="1">
      <alignment horizontal="center" vertical="center" wrapText="1"/>
    </xf>
    <xf numFmtId="0" fontId="0" fillId="7" borderId="0" xfId="0" applyFill="1" applyAlignment="1">
      <alignment horizontal="center" vertical="center" wrapText="1"/>
    </xf>
    <xf numFmtId="0" fontId="9" fillId="6" borderId="0" xfId="0" applyFont="1" applyFill="1" applyAlignment="1">
      <alignment horizontal="center" vertical="center" wrapText="1"/>
    </xf>
    <xf numFmtId="164" fontId="0" fillId="6" borderId="0" xfId="0" applyNumberFormat="1" applyFill="1" applyAlignment="1">
      <alignment horizontal="center" vertical="center" wrapText="1"/>
    </xf>
    <xf numFmtId="0" fontId="12" fillId="6" borderId="0" xfId="0" applyFont="1" applyFill="1" applyAlignment="1">
      <alignment horizontal="center" vertical="center" wrapText="1"/>
    </xf>
    <xf numFmtId="0" fontId="4" fillId="0" borderId="0" xfId="0" applyFont="1" applyAlignment="1">
      <alignment horizontal="left" vertical="center" wrapText="1"/>
    </xf>
    <xf numFmtId="0" fontId="1" fillId="0" borderId="0" xfId="0" applyFont="1" applyAlignment="1">
      <alignment horizontal="center" vertical="center" wrapText="1"/>
    </xf>
    <xf numFmtId="0" fontId="14" fillId="5" borderId="0" xfId="0" applyFont="1" applyFill="1" applyAlignment="1">
      <alignment horizontal="right" vertical="center" wrapText="1"/>
    </xf>
    <xf numFmtId="0" fontId="1" fillId="5" borderId="0" xfId="0" quotePrefix="1" applyFont="1" applyFill="1" applyAlignment="1">
      <alignment horizontal="center" vertical="center" wrapText="1"/>
    </xf>
    <xf numFmtId="0" fontId="1" fillId="0" borderId="0" xfId="0" applyFont="1" applyAlignment="1">
      <alignment horizontal="right" vertical="center"/>
    </xf>
    <xf numFmtId="0" fontId="1" fillId="0" borderId="0" xfId="0" applyFont="1" applyAlignment="1">
      <alignment horizontal="left" vertical="center" wrapText="1"/>
    </xf>
    <xf numFmtId="164" fontId="0" fillId="0" borderId="0" xfId="0" applyNumberFormat="1" applyAlignment="1">
      <alignment horizontal="center" vertical="center"/>
    </xf>
    <xf numFmtId="0" fontId="10" fillId="6" borderId="0" xfId="0" quotePrefix="1" applyFont="1" applyFill="1" applyAlignment="1">
      <alignment horizontal="right" vertical="center" wrapText="1"/>
    </xf>
    <xf numFmtId="14" fontId="9" fillId="5" borderId="8" xfId="0" applyNumberFormat="1" applyFont="1" applyFill="1" applyBorder="1" applyAlignment="1" applyProtection="1">
      <alignment horizontal="center" vertical="center" wrapText="1"/>
      <protection locked="0"/>
    </xf>
    <xf numFmtId="14" fontId="0" fillId="5" borderId="8" xfId="0" applyNumberFormat="1" applyFill="1" applyBorder="1" applyAlignment="1" applyProtection="1">
      <alignment horizontal="center" vertical="center" wrapText="1"/>
      <protection locked="0"/>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Alignment="1">
      <alignment horizontal="right" vertical="center" wrapText="1"/>
    </xf>
    <xf numFmtId="0" fontId="16" fillId="5" borderId="0" xfId="0" applyFont="1" applyFill="1" applyAlignment="1" applyProtection="1">
      <alignment horizontal="center" wrapText="1"/>
      <protection locked="0"/>
    </xf>
    <xf numFmtId="0" fontId="17" fillId="0" borderId="0" xfId="0" applyFont="1" applyAlignment="1" applyProtection="1">
      <alignment vertical="center" wrapText="1"/>
      <protection locked="0"/>
    </xf>
    <xf numFmtId="0" fontId="19" fillId="0" borderId="0" xfId="0" applyFont="1" applyAlignment="1" applyProtection="1">
      <alignment vertical="center" wrapText="1"/>
      <protection locked="0"/>
    </xf>
    <xf numFmtId="0" fontId="21" fillId="0" borderId="0" xfId="0" applyFont="1" applyAlignment="1" applyProtection="1">
      <alignment horizontal="center" vertical="center" wrapText="1"/>
      <protection locked="0"/>
    </xf>
    <xf numFmtId="14" fontId="0" fillId="7" borderId="7" xfId="0" applyNumberFormat="1" applyFill="1" applyBorder="1" applyAlignment="1">
      <alignment horizontal="center" vertical="center" wrapText="1"/>
    </xf>
    <xf numFmtId="0" fontId="22" fillId="0" borderId="0" xfId="0" applyFont="1" applyAlignment="1" applyProtection="1">
      <alignment horizontal="center" vertical="center" wrapText="1"/>
      <protection locked="0"/>
    </xf>
    <xf numFmtId="14" fontId="0" fillId="7" borderId="6" xfId="0" applyNumberFormat="1" applyFill="1" applyBorder="1" applyAlignment="1">
      <alignment horizontal="center" vertical="center" wrapText="1"/>
    </xf>
    <xf numFmtId="0" fontId="17" fillId="0" borderId="0" xfId="0" applyFont="1" applyAlignment="1" applyProtection="1">
      <alignment horizontal="center" vertical="center" wrapText="1"/>
      <protection locked="0"/>
    </xf>
    <xf numFmtId="0" fontId="23" fillId="0" borderId="0" xfId="0" applyFont="1" applyAlignment="1" applyProtection="1">
      <alignment horizontal="center" vertical="center" wrapText="1"/>
      <protection locked="0"/>
    </xf>
    <xf numFmtId="0" fontId="6" fillId="3" borderId="5"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cellXfs>
  <cellStyles count="1">
    <cellStyle name="Normal" xfId="0" builtinId="0"/>
  </cellStyles>
  <dxfs count="32">
    <dxf>
      <fill>
        <patternFill>
          <bgColor theme="8" tint="0.59996337778862885"/>
        </patternFill>
      </fill>
    </dxf>
    <dxf>
      <fill>
        <patternFill>
          <bgColor theme="7" tint="0.7999816888943144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8" tint="0.59996337778862885"/>
        </patternFill>
      </fill>
    </dxf>
    <dxf>
      <fill>
        <patternFill>
          <bgColor theme="7" tint="0.7999816888943144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8" tint="0.59996337778862885"/>
        </patternFill>
      </fill>
    </dxf>
    <dxf>
      <fill>
        <patternFill>
          <bgColor theme="7" tint="0.7999816888943144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s>
  <tableStyles count="0" defaultTableStyle="TableStyleMedium2" defaultPivotStyle="PivotStyleLight16"/>
  <colors>
    <mruColors>
      <color rgb="FFFF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554C1-9C7A-45C0-A202-F69F83E653CA}">
  <dimension ref="A1:Z12"/>
  <sheetViews>
    <sheetView tabSelected="1" workbookViewId="0">
      <pane xSplit="1" ySplit="2" topLeftCell="B9" activePane="bottomRight" state="frozen"/>
      <selection pane="bottomRight" activeCell="C2" sqref="C2"/>
      <selection pane="bottomLeft" activeCell="A3" sqref="A3"/>
      <selection pane="topRight" activeCell="B1" sqref="B1"/>
    </sheetView>
  </sheetViews>
  <sheetFormatPr defaultColWidth="9.140625" defaultRowHeight="14.45"/>
  <cols>
    <col min="1" max="1" width="19.7109375" style="1" customWidth="1"/>
    <col min="2" max="2" width="25.7109375" style="1" customWidth="1"/>
    <col min="3" max="3" width="28.7109375" style="1" customWidth="1"/>
    <col min="4" max="4" width="10" style="19" bestFit="1" customWidth="1"/>
    <col min="5" max="5" width="12.7109375" style="19" customWidth="1"/>
    <col min="6" max="6" width="12.140625" style="19" customWidth="1"/>
    <col min="7" max="7" width="25.7109375" style="1" customWidth="1"/>
    <col min="8" max="8" width="28.7109375" style="1" customWidth="1"/>
    <col min="9" max="9" width="10" style="19" bestFit="1" customWidth="1"/>
    <col min="10" max="10" width="12.7109375" style="19" customWidth="1"/>
    <col min="11" max="11" width="12.140625" style="19" customWidth="1"/>
    <col min="12" max="12" width="25.7109375" style="1" customWidth="1"/>
    <col min="13" max="13" width="28.7109375" style="1" customWidth="1"/>
    <col min="14" max="14" width="10" style="19" bestFit="1" customWidth="1"/>
    <col min="15" max="15" width="12.7109375" style="19" customWidth="1"/>
    <col min="16" max="16" width="12.140625" style="19" customWidth="1"/>
    <col min="17" max="17" width="25.7109375" style="1" customWidth="1"/>
    <col min="18" max="18" width="28.7109375" style="1" customWidth="1"/>
    <col min="19" max="19" width="10" style="19" bestFit="1" customWidth="1"/>
    <col min="20" max="20" width="12.7109375" style="19" customWidth="1"/>
    <col min="21" max="21" width="12.140625" style="19" customWidth="1"/>
    <col min="22" max="23" width="25.7109375" style="1" customWidth="1"/>
    <col min="24" max="24" width="10" style="19" bestFit="1" customWidth="1"/>
    <col min="25" max="25" width="12.7109375" style="19" customWidth="1"/>
    <col min="26" max="26" width="12.140625" style="19" customWidth="1"/>
    <col min="27" max="16384" width="9.140625" style="1"/>
  </cols>
  <sheetData>
    <row r="1" spans="1:26" ht="62.25" customHeight="1">
      <c r="A1" s="42" t="s">
        <v>0</v>
      </c>
      <c r="B1" s="53" t="s">
        <v>1</v>
      </c>
      <c r="C1" s="53"/>
      <c r="D1" s="53"/>
      <c r="E1" s="53"/>
      <c r="F1" s="53"/>
      <c r="G1" s="53" t="s">
        <v>2</v>
      </c>
      <c r="H1" s="53"/>
      <c r="I1" s="53"/>
      <c r="J1" s="53"/>
      <c r="K1" s="53"/>
      <c r="L1" s="53" t="s">
        <v>3</v>
      </c>
      <c r="M1" s="55"/>
      <c r="N1" s="55"/>
      <c r="O1" s="55"/>
      <c r="P1" s="56"/>
      <c r="Q1" s="54" t="s">
        <v>4</v>
      </c>
      <c r="R1" s="54"/>
      <c r="S1" s="54"/>
      <c r="T1" s="54"/>
      <c r="U1" s="54"/>
      <c r="V1" s="51" t="s">
        <v>5</v>
      </c>
      <c r="W1" s="52"/>
      <c r="X1" s="52"/>
      <c r="Y1" s="52"/>
      <c r="Z1" s="52"/>
    </row>
    <row r="2" spans="1:26" s="2" customFormat="1" ht="101.45" thickBot="1">
      <c r="A2" s="38" t="s">
        <v>6</v>
      </c>
      <c r="B2" s="39" t="s">
        <v>7</v>
      </c>
      <c r="C2" s="39" t="s">
        <v>8</v>
      </c>
      <c r="D2" s="39" t="s">
        <v>9</v>
      </c>
      <c r="E2" s="40" t="s">
        <v>10</v>
      </c>
      <c r="F2" s="39" t="s">
        <v>11</v>
      </c>
      <c r="G2" s="39" t="str">
        <f>B2</f>
        <v>Specific 
tasks and WBS</v>
      </c>
      <c r="H2" s="39" t="str">
        <f>C2</f>
        <v>How is deliverable Measured? 
Is delivery criteria Agreed?</v>
      </c>
      <c r="I2" s="39" t="str">
        <f>D2</f>
        <v>Realistic
planned hours 
actual hours</v>
      </c>
      <c r="J2" s="39" t="str">
        <f>E2</f>
        <v>planned date &amp; Time
of delivery
actual
date &amp; time</v>
      </c>
      <c r="K2" s="39" t="s">
        <v>11</v>
      </c>
      <c r="L2" s="39" t="str">
        <f t="shared" ref="L2:T2" si="0">G2</f>
        <v>Specific 
tasks and WBS</v>
      </c>
      <c r="M2" s="39" t="str">
        <f t="shared" si="0"/>
        <v>How is deliverable Measured? 
Is delivery criteria Agreed?</v>
      </c>
      <c r="N2" s="39" t="str">
        <f t="shared" si="0"/>
        <v>Realistic
planned hours 
actual hours</v>
      </c>
      <c r="O2" s="39" t="str">
        <f t="shared" si="0"/>
        <v>planned date &amp; Time
of delivery
actual
date &amp; time</v>
      </c>
      <c r="P2" s="39" t="s">
        <v>11</v>
      </c>
      <c r="Q2" s="39" t="str">
        <f t="shared" si="0"/>
        <v>Specific 
tasks and WBS</v>
      </c>
      <c r="R2" s="39" t="str">
        <f t="shared" si="0"/>
        <v>How is deliverable Measured? 
Is delivery criteria Agreed?</v>
      </c>
      <c r="S2" s="39" t="str">
        <f t="shared" si="0"/>
        <v>Realistic
planned hours 
actual hours</v>
      </c>
      <c r="T2" s="39" t="str">
        <f t="shared" si="0"/>
        <v>planned date &amp; Time
of delivery
actual
date &amp; time</v>
      </c>
      <c r="U2" s="39" t="s">
        <v>11</v>
      </c>
      <c r="V2" s="39" t="s">
        <v>12</v>
      </c>
      <c r="W2" s="40" t="s">
        <v>8</v>
      </c>
      <c r="X2" s="39" t="s">
        <v>9</v>
      </c>
      <c r="Y2" s="39" t="s">
        <v>10</v>
      </c>
      <c r="Z2" s="39" t="s">
        <v>11</v>
      </c>
    </row>
    <row r="3" spans="1:26" ht="72">
      <c r="A3" s="28" t="s">
        <v>13</v>
      </c>
      <c r="B3" s="29"/>
      <c r="C3" s="30" t="s">
        <v>14</v>
      </c>
      <c r="D3" s="31" t="s">
        <v>15</v>
      </c>
      <c r="E3" s="37">
        <v>45253</v>
      </c>
      <c r="F3" s="20" t="str">
        <f>TEXT(($E$3),"dddd
") &amp; TEXT(($E$3),"mmm.d")</f>
        <v>Thursday
Nov.23</v>
      </c>
      <c r="G3" s="29"/>
      <c r="H3" s="29"/>
      <c r="I3" s="32" t="s">
        <v>16</v>
      </c>
      <c r="J3" s="3">
        <v>9</v>
      </c>
      <c r="K3" s="33" t="s">
        <v>17</v>
      </c>
      <c r="L3" s="34"/>
      <c r="M3" s="34"/>
      <c r="N3" s="32" t="s">
        <v>16</v>
      </c>
      <c r="O3" s="3">
        <v>14</v>
      </c>
      <c r="P3" s="33" t="s">
        <v>17</v>
      </c>
      <c r="Q3" s="29"/>
      <c r="R3" s="29"/>
      <c r="S3" s="32" t="s">
        <v>16</v>
      </c>
      <c r="T3" s="3">
        <f>IF($E$3+21&lt;=$W$3,21,ROUND($W$3 - $E$3,0))</f>
        <v>-343</v>
      </c>
      <c r="U3" s="33" t="s">
        <v>17</v>
      </c>
      <c r="V3" s="35" t="s">
        <v>18</v>
      </c>
      <c r="W3" s="36">
        <v>44909.999988425923</v>
      </c>
      <c r="X3" s="41"/>
      <c r="Y3" s="29"/>
      <c r="Z3" s="33"/>
    </row>
    <row r="4" spans="1:26" ht="72">
      <c r="A4" s="7" t="s">
        <v>19</v>
      </c>
      <c r="B4" s="3" t="s">
        <v>20</v>
      </c>
      <c r="C4" s="3" t="s">
        <v>21</v>
      </c>
      <c r="D4" s="8"/>
      <c r="E4" s="20" t="str">
        <f>TEXT(($E$3+2),"dddd
") &amp; TEXT(($E$3+2),"mmm.d")</f>
        <v>Saturday
Nov.25</v>
      </c>
      <c r="F4" s="9" t="s">
        <v>22</v>
      </c>
      <c r="G4" s="3" t="s">
        <v>23</v>
      </c>
      <c r="H4" s="3" t="s">
        <v>24</v>
      </c>
      <c r="I4" s="4"/>
      <c r="J4" s="3" t="s">
        <v>25</v>
      </c>
      <c r="K4" s="5"/>
      <c r="L4" s="3" t="str">
        <f>G4</f>
        <v>completes their module. For specific tasks, see Final Project Overview and Project Milestones and Details</v>
      </c>
      <c r="M4" s="3" t="str">
        <f>H4</f>
        <v>see Programming Comments and Programming Test Cases docs for acceptance criteria. See Project Overview - Appendix B for deliverables</v>
      </c>
      <c r="N4" s="4"/>
      <c r="O4" s="3" t="str">
        <f>J4</f>
        <v>see Project Milestones and Details</v>
      </c>
      <c r="P4" s="5"/>
      <c r="Q4" s="3" t="str">
        <f>L4</f>
        <v>completes their module. For specific tasks, see Final Project Overview and Project Milestones and Details</v>
      </c>
      <c r="R4" s="3" t="str">
        <f>M4</f>
        <v>see Programming Comments and Programming Test Cases docs for acceptance criteria. See Project Overview - Appendix B for deliverables</v>
      </c>
      <c r="S4" s="4"/>
      <c r="T4" s="3" t="str">
        <f>O4</f>
        <v>see Project Milestones and Details</v>
      </c>
      <c r="U4" s="5"/>
      <c r="V4" s="3"/>
      <c r="W4" s="10"/>
      <c r="X4" s="6"/>
      <c r="Y4" s="3"/>
      <c r="Z4" s="5"/>
    </row>
    <row r="5" spans="1:26" s="13" customFormat="1" ht="57.6">
      <c r="A5" s="11" t="s">
        <v>26</v>
      </c>
      <c r="B5" s="11" t="s">
        <v>27</v>
      </c>
      <c r="C5" s="11" t="s">
        <v>28</v>
      </c>
      <c r="D5" s="11">
        <v>1.5</v>
      </c>
      <c r="E5" s="20" t="str">
        <f>TEXT(($E$3+3),"dddd
") &amp; TEXT(($E$3+3),"mmm.d")</f>
        <v>Sunday
Nov.26</v>
      </c>
      <c r="F5" s="9" t="s">
        <v>22</v>
      </c>
      <c r="G5" s="11" t="s">
        <v>29</v>
      </c>
      <c r="H5" s="11" t="s">
        <v>30</v>
      </c>
      <c r="I5" s="12"/>
      <c r="J5" s="23" t="str">
        <f>TEXT(($E$3+J$3-2),"dddd
") &amp; TEXT(($E$3+J$3-2),"mmm.d")</f>
        <v>Thursday
Nov.30</v>
      </c>
      <c r="K5" s="9" t="s">
        <v>22</v>
      </c>
      <c r="L5" s="9" t="s">
        <v>31</v>
      </c>
      <c r="M5" s="9" t="s">
        <v>32</v>
      </c>
      <c r="N5" s="12"/>
      <c r="O5" s="23" t="str">
        <f>IF(($E$3+O$3-2)&lt;$W$3,(TEXT(($E$3+O$3-2),"dddd
") &amp; TEXT(($E$3+O$3-2),"mmm.d")),(TEXT($W$3,"dddd
") &amp; TEXT($W$3,"mmm.d")))</f>
        <v>Wednesday
Dec.14</v>
      </c>
      <c r="P5" s="9" t="s">
        <v>22</v>
      </c>
      <c r="Q5" s="9" t="s">
        <v>33</v>
      </c>
      <c r="R5" s="9" t="s">
        <v>32</v>
      </c>
      <c r="S5" s="12"/>
      <c r="T5" s="23" t="str">
        <f>IF(($E$3+T$3-2)&lt;$W$3,(TEXT(($E$3+T$3-2),"dddd
") &amp; TEXT(($E$3+T$3-2),"mmm.d")),(TEXT($W$3,"dddd
") &amp; TEXT($W$3,"mmm.d")))</f>
        <v>Tuesday
Dec.13</v>
      </c>
      <c r="U5" s="9" t="s">
        <v>22</v>
      </c>
      <c r="V5" s="9" t="s">
        <v>34</v>
      </c>
      <c r="W5" s="9" t="s">
        <v>35</v>
      </c>
      <c r="X5" s="12"/>
      <c r="Y5" s="23" t="str">
        <f>IF(($W$3+Y$3-2)&lt;$W$3,(TEXT(($W$3+Y$3-2),"dddd
") &amp; TEXT(($W$3+Y$3-2),"mmm.d")),(TEXT($W$3,"dddd
") &amp; TEXT($W$3,"mmm.d")))</f>
        <v>Monday
Dec.12</v>
      </c>
      <c r="Z5" s="9" t="s">
        <v>22</v>
      </c>
    </row>
    <row r="6" spans="1:26" s="13" customFormat="1" ht="60.75">
      <c r="A6" s="11"/>
      <c r="B6" s="11" t="s">
        <v>36</v>
      </c>
      <c r="C6" s="11" t="s">
        <v>37</v>
      </c>
      <c r="D6" s="11"/>
      <c r="E6" s="20" t="str">
        <f>TEXT(($E$3+4),"dddd
") &amp; TEXT(($E$3+4),"mmm.d")</f>
        <v>Monday
Nov.27</v>
      </c>
      <c r="F6" s="9"/>
      <c r="G6" s="11" t="s">
        <v>36</v>
      </c>
      <c r="H6" s="11" t="s">
        <v>37</v>
      </c>
      <c r="I6" s="12"/>
      <c r="J6" s="23" t="str">
        <f>TEXT(($E$3+J$3-2),"dddd
") &amp; TEXT(($E$3+J$3-2),"mmm.d")</f>
        <v>Thursday
Nov.30</v>
      </c>
      <c r="K6" s="9"/>
      <c r="L6" s="11" t="s">
        <v>36</v>
      </c>
      <c r="M6" s="11" t="s">
        <v>37</v>
      </c>
      <c r="N6" s="12"/>
      <c r="O6" s="23" t="str">
        <f>TEXT(($E$3+O$3-2),"dddd
") &amp; TEXT(($E$3+O$3-2),"mmm.d")</f>
        <v>Tuesday
Dec.5</v>
      </c>
      <c r="P6" s="9" t="s">
        <v>22</v>
      </c>
      <c r="Q6" s="11" t="s">
        <v>36</v>
      </c>
      <c r="R6" s="11" t="s">
        <v>37</v>
      </c>
      <c r="S6" s="12"/>
      <c r="T6" s="23" t="str">
        <f>TEXT(($E$3+T$3-2),"dddd
") &amp; TEXT(($E$3+T$3-2),"mmm.d")</f>
        <v>Tuesday
Dec.13</v>
      </c>
      <c r="U6" s="9" t="s">
        <v>22</v>
      </c>
      <c r="V6" s="9"/>
      <c r="W6" s="9"/>
      <c r="X6" s="12"/>
      <c r="Y6" s="23"/>
      <c r="Z6" s="9"/>
    </row>
    <row r="7" spans="1:26" s="15" customFormat="1" ht="137.25">
      <c r="A7" s="14" t="s">
        <v>38</v>
      </c>
      <c r="B7" s="15" t="s">
        <v>39</v>
      </c>
      <c r="C7" s="15" t="s">
        <v>40</v>
      </c>
      <c r="D7" s="11" t="s">
        <v>41</v>
      </c>
      <c r="E7" s="20" t="str">
        <f>TEXT(($E$3+3),"dddd
") &amp; TEXT(($E$3+3),"mmm.d")</f>
        <v>Sunday
Nov.26</v>
      </c>
      <c r="F7" s="11" t="s">
        <v>42</v>
      </c>
      <c r="G7" s="16" t="s">
        <v>43</v>
      </c>
      <c r="H7" s="15" t="s">
        <v>44</v>
      </c>
      <c r="I7" s="11" t="s">
        <v>45</v>
      </c>
      <c r="J7" s="23" t="str">
        <f>TEXT(($E$3+J$3-1),"dddd
") &amp; TEXT(($E$3+J$3-1),"mmm.d")</f>
        <v>Friday
Dec.1</v>
      </c>
      <c r="K7" s="11" t="s">
        <v>42</v>
      </c>
      <c r="L7" s="16" t="s">
        <v>46</v>
      </c>
      <c r="M7" s="17" t="s">
        <v>47</v>
      </c>
      <c r="N7" s="17" t="s">
        <v>41</v>
      </c>
      <c r="O7" s="23" t="str">
        <f>TEXT(($E$3+O$3-1),"dddd
") &amp; TEXT(($E$3+O$3-1),"mmm.d")</f>
        <v>Wednesday
Dec.6</v>
      </c>
      <c r="P7" s="17" t="s">
        <v>48</v>
      </c>
      <c r="Q7" s="16" t="s">
        <v>49</v>
      </c>
      <c r="R7" s="17"/>
      <c r="S7" s="17"/>
      <c r="T7" s="23" t="str">
        <f>TEXT(($E$3+T$3-1),"dddd
") &amp; TEXT(($E$3+T$3-1),"mmm.d")</f>
        <v>Wednesday
Dec.14</v>
      </c>
      <c r="U7" s="17"/>
      <c r="V7" s="17"/>
      <c r="W7" s="17"/>
      <c r="X7" s="17"/>
      <c r="Y7" s="23" t="str">
        <f>IF(WORKDAY($W$3,Y$3-1)&lt;$W$3,(TEXT(WORKDAY($W$3,Y$3-1),"dddd
") &amp; TEXT(WORKDAY($W$3,Y$3-1),"mmm.d")),(TEXT($W$3,"dddd
") &amp; TEXT($W$3,"mmm.d")))</f>
        <v>Tuesday
Dec.13</v>
      </c>
      <c r="Z7" s="11"/>
    </row>
    <row r="8" spans="1:26" s="15" customFormat="1" ht="121.5">
      <c r="A8" s="43" t="s">
        <v>50</v>
      </c>
      <c r="B8" s="15" t="s">
        <v>39</v>
      </c>
      <c r="C8" s="11" t="s">
        <v>51</v>
      </c>
      <c r="D8" s="11" t="s">
        <v>52</v>
      </c>
      <c r="E8" s="20" t="str">
        <f>TEXT(($E$3+3),"dddd
") &amp; TEXT(($E$3+3),"mmm.d")</f>
        <v>Sunday
Nov.26</v>
      </c>
      <c r="F8" s="11" t="s">
        <v>22</v>
      </c>
      <c r="G8" s="49" t="s">
        <v>53</v>
      </c>
      <c r="H8" s="11" t="s">
        <v>54</v>
      </c>
      <c r="I8" s="11" t="s">
        <v>52</v>
      </c>
      <c r="J8" s="23" t="str">
        <f>TEXT(($E$3+J$3-1),"dddd
") &amp; TEXT(($E$3+J$3-1),"mmm.d")</f>
        <v>Friday
Dec.1</v>
      </c>
      <c r="K8" s="11" t="s">
        <v>55</v>
      </c>
      <c r="L8" s="50" t="s">
        <v>56</v>
      </c>
      <c r="M8" s="17"/>
      <c r="N8" s="17"/>
      <c r="O8" s="23" t="str">
        <f>TEXT(($E$3+O$3-1),"dddd
") &amp; TEXT(($E$3+O$3-1),"mmm.d")</f>
        <v>Wednesday
Dec.6</v>
      </c>
      <c r="P8" s="17"/>
      <c r="Q8" s="16" t="s">
        <v>49</v>
      </c>
      <c r="R8" s="17"/>
      <c r="S8" s="17"/>
      <c r="T8" s="23" t="str">
        <f>TEXT(($E$3+T$3-1),"dddd
") &amp; TEXT(($E$3+T$3-1),"mmm.d")</f>
        <v>Wednesday
Dec.14</v>
      </c>
      <c r="U8" s="17"/>
      <c r="V8" s="17"/>
      <c r="W8" s="17"/>
      <c r="X8" s="17"/>
      <c r="Y8" s="23" t="str">
        <f>IF(WORKDAY($W$3,Y$3-1)&lt;$W$3,(TEXT(WORKDAY($W$3,Y$3-1),"dddd
") &amp; TEXT(WORKDAY($W$3,Y$3-1),"mmm.d")),(TEXT($W$3,"dddd
") &amp; TEXT($W$3,"mmm.d")))</f>
        <v>Tuesday
Dec.13</v>
      </c>
      <c r="Z8" s="11"/>
    </row>
    <row r="9" spans="1:26" s="15" customFormat="1" ht="121.5">
      <c r="A9" s="44" t="s">
        <v>57</v>
      </c>
      <c r="B9" s="15" t="s">
        <v>39</v>
      </c>
      <c r="C9" s="11" t="s">
        <v>58</v>
      </c>
      <c r="D9" s="11">
        <v>3.5</v>
      </c>
      <c r="E9" s="20" t="str">
        <f>TEXT(($E$3+3),"dddd
") &amp; TEXT(($E$3+3),"mmm.d")</f>
        <v>Sunday
Nov.26</v>
      </c>
      <c r="F9" s="11" t="s">
        <v>55</v>
      </c>
      <c r="G9" s="16" t="s">
        <v>59</v>
      </c>
      <c r="H9" s="15" t="s">
        <v>60</v>
      </c>
      <c r="I9" s="11">
        <v>3.5</v>
      </c>
      <c r="J9" s="23" t="str">
        <f>TEXT(($E$3+J$3-1),"dddd
") &amp; TEXT(($E$3+J$3-1),"mmm.d")</f>
        <v>Friday
Dec.1</v>
      </c>
      <c r="K9" s="11" t="s">
        <v>55</v>
      </c>
      <c r="L9" s="16" t="s">
        <v>61</v>
      </c>
      <c r="M9" s="17" t="s">
        <v>62</v>
      </c>
      <c r="N9" s="17" t="s">
        <v>45</v>
      </c>
      <c r="O9" s="23" t="str">
        <f>TEXT(($E$3+O$3-1),"dddd
") &amp; TEXT(($E$3+O$3-1),"mmm.d")</f>
        <v>Wednesday
Dec.6</v>
      </c>
      <c r="P9" s="17" t="s">
        <v>55</v>
      </c>
      <c r="Q9" s="16" t="s">
        <v>63</v>
      </c>
      <c r="R9" s="17"/>
      <c r="S9" s="17" t="s">
        <v>64</v>
      </c>
      <c r="T9" s="23" t="str">
        <f>TEXT(($E$3+T$3-1),"dddd
") &amp; TEXT(($E$3+T$3-1),"mmm.d")</f>
        <v>Wednesday
Dec.14</v>
      </c>
      <c r="U9" s="17" t="s">
        <v>22</v>
      </c>
      <c r="V9" s="17"/>
      <c r="W9" s="17"/>
      <c r="X9" s="17"/>
      <c r="Y9" s="23" t="str">
        <f>IF(WORKDAY($W$3,Y$3-1)&lt;$W$3,(TEXT(WORKDAY($W$3,Y$3-1),"dddd
") &amp; TEXT(WORKDAY($W$3,Y$3-1),"mmm.d")),(TEXT($W$3,"dddd
") &amp; TEXT($W$3,"mmm.d")))</f>
        <v>Tuesday
Dec.13</v>
      </c>
      <c r="Z9" s="11"/>
    </row>
    <row r="10" spans="1:26" s="15" customFormat="1" ht="167.25">
      <c r="A10" s="43" t="s">
        <v>65</v>
      </c>
      <c r="B10" s="15" t="s">
        <v>39</v>
      </c>
      <c r="C10" s="11" t="s">
        <v>66</v>
      </c>
      <c r="D10" s="11" t="s">
        <v>67</v>
      </c>
      <c r="E10" s="46" t="str">
        <f>TEXT(($E$3+4),"dddd
") &amp; TEXT(($E$3+4),"mmm.d")</f>
        <v>Monday
Nov.27</v>
      </c>
      <c r="F10" s="11" t="s">
        <v>55</v>
      </c>
      <c r="G10" s="47" t="s">
        <v>68</v>
      </c>
      <c r="H10" s="11" t="s">
        <v>69</v>
      </c>
      <c r="I10" s="11" t="s">
        <v>67</v>
      </c>
      <c r="J10" s="46" t="str">
        <f>TEXT(($E$3+J$3),"dddd
") &amp; TEXT(($E$3+J$3),"mmm.d")</f>
        <v>Saturday
Dec.2</v>
      </c>
      <c r="K10" s="11" t="s">
        <v>55</v>
      </c>
      <c r="L10" s="47" t="s">
        <v>70</v>
      </c>
      <c r="M10" s="11" t="s">
        <v>71</v>
      </c>
      <c r="N10" s="11" t="s">
        <v>67</v>
      </c>
      <c r="O10" s="21" t="str">
        <f>TEXT(($E$3+O$3),"dddd
") &amp; TEXT(($E$3+O$3),"mmm.d")</f>
        <v>Thursday
Dec.7</v>
      </c>
      <c r="P10" s="11" t="s">
        <v>55</v>
      </c>
      <c r="Q10" s="16" t="s">
        <v>49</v>
      </c>
      <c r="R10" s="11"/>
      <c r="S10" s="11"/>
      <c r="T10" s="24" t="str">
        <f>TEXT(($E$3+T$3),"dddd
") &amp; TEXT(($E$3+T$3),"mmm.d")</f>
        <v>Thursday
Dec.15</v>
      </c>
      <c r="U10" s="17"/>
      <c r="V10" s="17"/>
      <c r="W10" s="17"/>
      <c r="X10" s="17"/>
      <c r="Y10" s="26" t="str">
        <f>IF(WORKDAY($W$3,Y$3)&lt;$W$3,(TEXT(WORKDAY($W$3,Y$3),"dddd
") &amp; TEXT(WORKDAY($W$3,Y$3),"mmm.d")),(TEXT($W$3,"dddd
") &amp; TEXT($W$3,"mmm.d")))</f>
        <v>Wednesday
Dec.14</v>
      </c>
      <c r="Z10" s="11"/>
    </row>
    <row r="11" spans="1:26" s="12" customFormat="1" ht="130.5" customHeight="1">
      <c r="A11" s="45" t="s">
        <v>72</v>
      </c>
      <c r="B11" s="11" t="s">
        <v>73</v>
      </c>
      <c r="C11" s="11" t="s">
        <v>74</v>
      </c>
      <c r="D11" s="12" t="s">
        <v>41</v>
      </c>
      <c r="E11" s="46" t="str">
        <f>TEXT(($E$3+3),"dddd
") &amp; TEXT(($E$3+3),"mmm.d")</f>
        <v>Sunday
Nov.26</v>
      </c>
      <c r="F11" s="12" t="s">
        <v>55</v>
      </c>
      <c r="G11" s="11" t="s">
        <v>75</v>
      </c>
      <c r="H11" s="11" t="s">
        <v>76</v>
      </c>
      <c r="I11" s="12" t="s">
        <v>45</v>
      </c>
      <c r="J11" s="48" t="str">
        <f>TEXT(($E$3+J$3+5),"dddd
") &amp; TEXT(($E$3+J$3+5),"mmm.d")</f>
        <v>Thursday
Dec.7</v>
      </c>
      <c r="K11" s="12" t="s">
        <v>55</v>
      </c>
      <c r="L11" s="11" t="s">
        <v>77</v>
      </c>
      <c r="M11" s="11" t="s">
        <v>78</v>
      </c>
      <c r="N11" s="12" t="s">
        <v>45</v>
      </c>
      <c r="O11" s="22" t="s">
        <v>79</v>
      </c>
      <c r="P11" s="12" t="s">
        <v>55</v>
      </c>
      <c r="T11" s="25" t="s">
        <v>80</v>
      </c>
      <c r="Y11" s="27" t="s">
        <v>81</v>
      </c>
    </row>
    <row r="12" spans="1:26" s="13" customFormat="1" ht="216">
      <c r="D12" s="18"/>
      <c r="E12" s="18"/>
      <c r="F12" s="18"/>
      <c r="G12" s="13" t="s">
        <v>82</v>
      </c>
      <c r="H12" s="13" t="s">
        <v>83</v>
      </c>
      <c r="I12" s="18"/>
      <c r="J12" s="18"/>
      <c r="K12" s="18"/>
      <c r="N12" s="18"/>
      <c r="O12" s="18"/>
      <c r="P12" s="18"/>
      <c r="S12" s="18"/>
      <c r="T12" s="25" t="s">
        <v>84</v>
      </c>
      <c r="U12" s="18"/>
      <c r="X12" s="18"/>
      <c r="Y12" s="25" t="s">
        <v>85</v>
      </c>
      <c r="Z12" s="18"/>
    </row>
  </sheetData>
  <sheetProtection sheet="1" objects="1" scenarios="1"/>
  <mergeCells count="5">
    <mergeCell ref="V1:Z1"/>
    <mergeCell ref="B1:F1"/>
    <mergeCell ref="G1:K1"/>
    <mergeCell ref="Q1:U1"/>
    <mergeCell ref="L1:P1"/>
  </mergeCells>
  <conditionalFormatting sqref="B12:U1048576">
    <cfRule type="containsText" dxfId="31" priority="36" operator="containsText" text="complete">
      <formula>NOT(ISERROR(SEARCH("complete",B12)))</formula>
    </cfRule>
  </conditionalFormatting>
  <conditionalFormatting sqref="B1:V1">
    <cfRule type="containsText" dxfId="30" priority="116" operator="containsText" text="complete">
      <formula>NOT(ISERROR(SEARCH("complete",B1)))</formula>
    </cfRule>
  </conditionalFormatting>
  <conditionalFormatting sqref="E10:E11">
    <cfRule type="containsText" dxfId="29" priority="30" operator="containsText" text="complete">
      <formula>NOT(ISERROR(SEARCH("complete",E10)))</formula>
    </cfRule>
  </conditionalFormatting>
  <conditionalFormatting sqref="F1:F2 F7 K7 P7 U7 Z7 F11:F1048576 K11:K1048576 P11:P1048576 U11:U1048576 Z11:Z1048576 K1:K2 U1:U2">
    <cfRule type="containsText" dxfId="28" priority="210" operator="containsText" text="in progress">
      <formula>NOT(ISERROR(SEARCH("in progress",F1)))</formula>
    </cfRule>
  </conditionalFormatting>
  <conditionalFormatting sqref="F1:F2 K1:K2 U1:U2 F7 K7 P7 U7 Z7 F11:F1048576 K11:K1048576 P11:P1048576 U11:U1048576 Z11:Z1048576">
    <cfRule type="containsText" dxfId="27" priority="211" operator="containsText" text="not yet started">
      <formula>NOT(ISERROR(SEARCH("not yet started",F1)))</formula>
    </cfRule>
  </conditionalFormatting>
  <conditionalFormatting sqref="F7:F10 K7:K10 P7:P10 U7:X10 Z7:Z10 C2:F2 C3:D4 H7:I10 M7:N10 R7:S10 B7:D11 J10:J11 O10:O11 F11:I11 K11:N11 P11:Z11">
    <cfRule type="containsText" dxfId="26" priority="208" operator="containsText" text="complete">
      <formula>NOT(ISERROR(SEARCH("complete",B2)))</formula>
    </cfRule>
  </conditionalFormatting>
  <conditionalFormatting sqref="F8:F10 K8:K10 P8:P10 U8:U10 Z8:Z10">
    <cfRule type="containsText" dxfId="25" priority="153" operator="containsText" text="in progress">
      <formula>NOT(ISERROR(SEARCH("in progress",F8)))</formula>
    </cfRule>
    <cfRule type="containsText" dxfId="24" priority="154" operator="containsText" text="not yet started">
      <formula>NOT(ISERROR(SEARCH("not yet started",F8)))</formula>
    </cfRule>
  </conditionalFormatting>
  <conditionalFormatting sqref="H2:K4">
    <cfRule type="containsText" dxfId="23" priority="29" operator="containsText" text="complete">
      <formula>NOT(ISERROR(SEARCH("complete",H2)))</formula>
    </cfRule>
  </conditionalFormatting>
  <conditionalFormatting sqref="K2">
    <cfRule type="containsText" dxfId="22" priority="9" operator="containsText" text="complete">
      <formula>NOT(ISERROR(SEARCH("complete",K2)))</formula>
    </cfRule>
  </conditionalFormatting>
  <conditionalFormatting sqref="K3:K4">
    <cfRule type="containsText" dxfId="21" priority="44" operator="containsText" text="in progress">
      <formula>NOT(ISERROR(SEARCH("in progress",K3)))</formula>
    </cfRule>
    <cfRule type="containsText" dxfId="20" priority="45" operator="containsText" text="not yet started">
      <formula>NOT(ISERROR(SEARCH("not yet started",K3)))</formula>
    </cfRule>
  </conditionalFormatting>
  <conditionalFormatting sqref="M2:P2">
    <cfRule type="containsText" dxfId="19" priority="8" operator="containsText" text="complete">
      <formula>NOT(ISERROR(SEARCH("complete",M2)))</formula>
    </cfRule>
  </conditionalFormatting>
  <conditionalFormatting sqref="M4:P4 R4:U4">
    <cfRule type="containsText" dxfId="18" priority="19" operator="containsText" text="complete">
      <formula>NOT(ISERROR(SEARCH("complete",M4)))</formula>
    </cfRule>
  </conditionalFormatting>
  <conditionalFormatting sqref="N3:P3">
    <cfRule type="containsText" dxfId="17" priority="46" operator="containsText" text="complete">
      <formula>NOT(ISERROR(SEARCH("complete",N3)))</formula>
    </cfRule>
  </conditionalFormatting>
  <conditionalFormatting sqref="P1:P2">
    <cfRule type="containsText" dxfId="16" priority="118" operator="containsText" text="not yet started">
      <formula>NOT(ISERROR(SEARCH("not yet started",P1)))</formula>
    </cfRule>
    <cfRule type="containsText" dxfId="15" priority="117" operator="containsText" text="in progress">
      <formula>NOT(ISERROR(SEARCH("in progress",P1)))</formula>
    </cfRule>
  </conditionalFormatting>
  <conditionalFormatting sqref="P3">
    <cfRule type="containsText" dxfId="14" priority="47" operator="containsText" text="in progress">
      <formula>NOT(ISERROR(SEARCH("in progress",P3)))</formula>
    </cfRule>
    <cfRule type="containsText" dxfId="13" priority="48" operator="containsText" text="not yet started">
      <formula>NOT(ISERROR(SEARCH("not yet started",P3)))</formula>
    </cfRule>
  </conditionalFormatting>
  <conditionalFormatting sqref="P4 U4">
    <cfRule type="containsText" dxfId="12" priority="20" operator="containsText" text="in progress">
      <formula>NOT(ISERROR(SEARCH("in progress",P4)))</formula>
    </cfRule>
    <cfRule type="containsText" dxfId="11" priority="21" operator="containsText" text="not yet started">
      <formula>NOT(ISERROR(SEARCH("not yet started",P4)))</formula>
    </cfRule>
  </conditionalFormatting>
  <conditionalFormatting sqref="R2:U2">
    <cfRule type="containsText" dxfId="10" priority="6" operator="containsText" text="complete">
      <formula>NOT(ISERROR(SEARCH("complete",R2)))</formula>
    </cfRule>
  </conditionalFormatting>
  <conditionalFormatting sqref="R3:V3">
    <cfRule type="containsText" dxfId="9" priority="49" operator="containsText" text="complete">
      <formula>NOT(ISERROR(SEARCH("complete",R3)))</formula>
    </cfRule>
  </conditionalFormatting>
  <conditionalFormatting sqref="T10">
    <cfRule type="containsText" dxfId="8" priority="34" operator="containsText" text="complete">
      <formula>NOT(ISERROR(SEARCH("complete",T10)))</formula>
    </cfRule>
  </conditionalFormatting>
  <conditionalFormatting sqref="U3">
    <cfRule type="containsText" dxfId="7" priority="101" operator="containsText" text="not yet started">
      <formula>NOT(ISERROR(SEARCH("not yet started",U3)))</formula>
    </cfRule>
    <cfRule type="containsText" dxfId="6" priority="100" operator="containsText" text="in progress">
      <formula>NOT(ISERROR(SEARCH("in progress",U3)))</formula>
    </cfRule>
  </conditionalFormatting>
  <conditionalFormatting sqref="W2">
    <cfRule type="containsText" dxfId="5" priority="38" operator="containsText" text="complete">
      <formula>NOT(ISERROR(SEARCH("complete",W2)))</formula>
    </cfRule>
  </conditionalFormatting>
  <conditionalFormatting sqref="W4 V12:V18 V19:Z1048576">
    <cfRule type="containsText" dxfId="4" priority="157" operator="containsText" text="complete">
      <formula>NOT(ISERROR(SEARCH("complete",V4)))</formula>
    </cfRule>
  </conditionalFormatting>
  <conditionalFormatting sqref="X2:Z4">
    <cfRule type="containsText" dxfId="3" priority="1" operator="containsText" text="complete">
      <formula>NOT(ISERROR(SEARCH("complete",X2)))</formula>
    </cfRule>
  </conditionalFormatting>
  <conditionalFormatting sqref="X12:Z18">
    <cfRule type="containsText" dxfId="2" priority="37" operator="containsText" text="complete">
      <formula>NOT(ISERROR(SEARCH("complete",X12)))</formula>
    </cfRule>
  </conditionalFormatting>
  <conditionalFormatting sqref="Z2:Z4">
    <cfRule type="containsText" dxfId="1" priority="5" operator="containsText" text="not yet started">
      <formula>NOT(ISERROR(SEARCH("not yet started",Z2)))</formula>
    </cfRule>
    <cfRule type="containsText" dxfId="0" priority="4" operator="containsText" text="in progress">
      <formula>NOT(ISERROR(SEARCH("in progress",Z2)))</formula>
    </cfRule>
  </conditionalFormatting>
  <pageMargins left="0.7" right="0.7" top="0.75" bottom="0.75" header="0.3" footer="0.3"/>
  <pageSetup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E2C5036B18264388124B3BD1005D20" ma:contentTypeVersion="8" ma:contentTypeDescription="Create a new document." ma:contentTypeScope="" ma:versionID="b8497cd80e96d74b5b6992e405b57094">
  <xsd:schema xmlns:xsd="http://www.w3.org/2001/XMLSchema" xmlns:xs="http://www.w3.org/2001/XMLSchema" xmlns:p="http://schemas.microsoft.com/office/2006/metadata/properties" xmlns:ns2="834b100a-dc26-4ede-9885-7b3df77c2ec4" targetNamespace="http://schemas.microsoft.com/office/2006/metadata/properties" ma:root="true" ma:fieldsID="059331ad37c3e30d81c2bb785f2f4871" ns2:_="">
    <xsd:import namespace="834b100a-dc26-4ede-9885-7b3df77c2ec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4b100a-dc26-4ede-9885-7b3df77c2e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968e675e-7f51-40c4-b007-fcb928a1bb5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34b100a-dc26-4ede-9885-7b3df77c2ec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A37522F-39F4-4439-AEEC-7D6E0C35C759}"/>
</file>

<file path=customXml/itemProps2.xml><?xml version="1.0" encoding="utf-8"?>
<ds:datastoreItem xmlns:ds="http://schemas.openxmlformats.org/officeDocument/2006/customXml" ds:itemID="{2C66B4A7-D47D-4CD1-A4DF-C54ADF02D7EE}"/>
</file>

<file path=customXml/itemProps3.xml><?xml version="1.0" encoding="utf-8"?>
<ds:datastoreItem xmlns:ds="http://schemas.openxmlformats.org/officeDocument/2006/customXml" ds:itemID="{76FEA26C-2233-4295-8BE1-B265CEAD26C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JAIRO MARTINEZ</dc:creator>
  <cp:keywords/>
  <dc:description/>
  <cp:lastModifiedBy>Elaine Camille Javier</cp:lastModifiedBy>
  <cp:revision/>
  <dcterms:created xsi:type="dcterms:W3CDTF">2020-03-22T18:31:45Z</dcterms:created>
  <dcterms:modified xsi:type="dcterms:W3CDTF">2023-12-08T01:56:47Z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0x01010041E2C5036B18264388124B3BD1005D20</vt:lpwstr>
  </property>
  <property fmtid="{D5CDD505-2E9C-101B-9397-08002B2CF9AE}" pid="3" name="MediaServiceImageTags">
    <vt:lpwstr/>
  </property>
</Properties>
</file>