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yerek_jatek_mega\"/>
    </mc:Choice>
  </mc:AlternateContent>
  <xr:revisionPtr revIDLastSave="0" documentId="13_ncr:1_{BB16C1FA-653F-4ECD-B77F-414B9950F93A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Config" sheetId="1" r:id="rId1"/>
    <sheet name="PhotoLayout" sheetId="3" r:id="rId2"/>
    <sheet name="GameControls" sheetId="7" r:id="rId3"/>
    <sheet name="PinMap_expor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" l="1"/>
  <c r="C1" i="4"/>
  <c r="D1" i="4"/>
  <c r="B2" i="4"/>
  <c r="C2" i="4"/>
  <c r="D2" i="4"/>
  <c r="B3" i="4"/>
  <c r="C3" i="4"/>
  <c r="D3" i="4"/>
  <c r="B4" i="4"/>
  <c r="C4" i="4"/>
  <c r="D4" i="4"/>
  <c r="B5" i="4"/>
  <c r="C5" i="4"/>
  <c r="D5" i="4"/>
  <c r="B6" i="4"/>
  <c r="C6" i="4"/>
  <c r="D6" i="4"/>
  <c r="B7" i="4"/>
  <c r="C7" i="4"/>
  <c r="D7" i="4"/>
  <c r="B8" i="4"/>
  <c r="C8" i="4"/>
  <c r="D8" i="4"/>
  <c r="B9" i="4"/>
  <c r="C9" i="4"/>
  <c r="D9" i="4"/>
  <c r="B10" i="4"/>
  <c r="C10" i="4"/>
  <c r="D10" i="4"/>
  <c r="B11" i="4"/>
  <c r="C11" i="4"/>
  <c r="D11" i="4"/>
  <c r="B12" i="4"/>
  <c r="C12" i="4"/>
  <c r="D12" i="4"/>
  <c r="B13" i="4"/>
  <c r="C13" i="4"/>
  <c r="D13" i="4"/>
  <c r="B14" i="4"/>
  <c r="C14" i="4"/>
  <c r="D14" i="4"/>
  <c r="B15" i="4"/>
  <c r="C15" i="4"/>
  <c r="D15" i="4"/>
  <c r="B16" i="4"/>
  <c r="C16" i="4"/>
  <c r="D16" i="4"/>
  <c r="B17" i="4"/>
  <c r="C17" i="4"/>
  <c r="D17" i="4"/>
  <c r="B18" i="4"/>
  <c r="C18" i="4"/>
  <c r="D18" i="4"/>
  <c r="B19" i="4"/>
  <c r="C19" i="4"/>
  <c r="D19" i="4"/>
  <c r="B20" i="4"/>
  <c r="C20" i="4"/>
  <c r="D20" i="4"/>
  <c r="B21" i="4"/>
  <c r="C21" i="4"/>
  <c r="D21" i="4"/>
  <c r="B22" i="4"/>
  <c r="C22" i="4"/>
  <c r="D22" i="4"/>
  <c r="B23" i="4"/>
  <c r="C23" i="4"/>
  <c r="D23" i="4"/>
  <c r="B24" i="4"/>
  <c r="C24" i="4"/>
  <c r="D24" i="4"/>
  <c r="B25" i="4"/>
  <c r="C25" i="4"/>
  <c r="D25" i="4"/>
  <c r="B26" i="4"/>
  <c r="C26" i="4"/>
  <c r="D26" i="4"/>
  <c r="B27" i="4"/>
  <c r="C27" i="4"/>
  <c r="D27" i="4"/>
  <c r="B28" i="4"/>
  <c r="C28" i="4"/>
  <c r="D28" i="4"/>
  <c r="B29" i="4"/>
  <c r="C29" i="4"/>
  <c r="D29" i="4"/>
  <c r="B30" i="4"/>
  <c r="C30" i="4"/>
  <c r="D30" i="4"/>
  <c r="B31" i="4"/>
  <c r="C31" i="4"/>
  <c r="D31" i="4"/>
  <c r="B32" i="4"/>
  <c r="C32" i="4"/>
  <c r="D32" i="4"/>
  <c r="B33" i="4"/>
  <c r="C33" i="4"/>
  <c r="D33" i="4"/>
  <c r="B34" i="4"/>
  <c r="C34" i="4"/>
  <c r="D34" i="4"/>
  <c r="B35" i="4"/>
  <c r="C35" i="4"/>
  <c r="D35" i="4"/>
  <c r="B36" i="4"/>
  <c r="C36" i="4"/>
  <c r="D36" i="4"/>
  <c r="B37" i="4"/>
  <c r="C37" i="4"/>
  <c r="D37" i="4"/>
  <c r="B38" i="4"/>
  <c r="C38" i="4"/>
  <c r="D38" i="4"/>
  <c r="B39" i="4"/>
  <c r="C39" i="4"/>
  <c r="D39" i="4"/>
  <c r="B40" i="4"/>
  <c r="C40" i="4"/>
  <c r="D40" i="4"/>
  <c r="B41" i="4"/>
  <c r="C41" i="4"/>
  <c r="D41" i="4"/>
  <c r="B42" i="4"/>
  <c r="C42" i="4"/>
  <c r="D42" i="4"/>
  <c r="B43" i="4"/>
  <c r="C43" i="4"/>
  <c r="D43" i="4"/>
  <c r="B44" i="4"/>
  <c r="C44" i="4"/>
  <c r="D44" i="4"/>
  <c r="B45" i="4"/>
  <c r="C45" i="4"/>
  <c r="D45" i="4"/>
  <c r="B46" i="4"/>
  <c r="C46" i="4"/>
  <c r="D46" i="4"/>
  <c r="B47" i="4"/>
  <c r="C47" i="4"/>
  <c r="D47" i="4"/>
  <c r="B48" i="4"/>
  <c r="C48" i="4"/>
  <c r="D48" i="4"/>
  <c r="A1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2" i="1" a="1"/>
  <c r="A2" i="1" s="1"/>
  <c r="B2" i="1" s="1"/>
  <c r="A2" i="4" s="1"/>
  <c r="B24" i="1" l="1"/>
  <c r="A24" i="4" s="1"/>
  <c r="B25" i="1"/>
  <c r="A25" i="4" s="1"/>
  <c r="B11" i="1"/>
  <c r="A11" i="4" s="1"/>
  <c r="B3" i="1"/>
  <c r="A3" i="4" s="1"/>
  <c r="B9" i="1"/>
  <c r="A9" i="4" s="1"/>
  <c r="B8" i="1"/>
  <c r="A8" i="4" s="1"/>
  <c r="B32" i="1"/>
  <c r="A32" i="4" s="1"/>
  <c r="B18" i="1"/>
  <c r="A18" i="4" s="1"/>
  <c r="B31" i="1"/>
  <c r="A31" i="4" s="1"/>
  <c r="B17" i="1"/>
  <c r="A17" i="4" s="1"/>
  <c r="B30" i="1"/>
  <c r="A30" i="4" s="1"/>
  <c r="B16" i="1"/>
  <c r="A16" i="4" s="1"/>
  <c r="B29" i="1"/>
  <c r="A29" i="4" s="1"/>
  <c r="B15" i="1"/>
  <c r="A15" i="4" s="1"/>
  <c r="B28" i="1"/>
  <c r="A28" i="4" s="1"/>
  <c r="B14" i="1"/>
  <c r="A14" i="4" s="1"/>
  <c r="B27" i="1"/>
  <c r="A27" i="4" s="1"/>
  <c r="B13" i="1"/>
  <c r="A13" i="4" s="1"/>
  <c r="B26" i="1"/>
  <c r="A26" i="4" s="1"/>
  <c r="B12" i="1"/>
  <c r="A12" i="4" s="1"/>
  <c r="B4" i="1"/>
  <c r="A4" i="4" s="1"/>
  <c r="B10" i="1"/>
  <c r="A10" i="4" s="1"/>
  <c r="B23" i="1"/>
  <c r="A23" i="4" s="1"/>
  <c r="B22" i="1"/>
  <c r="A22" i="4" s="1"/>
  <c r="B35" i="1"/>
  <c r="A35" i="4" s="1"/>
  <c r="B21" i="1"/>
  <c r="A21" i="4" s="1"/>
  <c r="B7" i="1"/>
  <c r="A7" i="4" s="1"/>
  <c r="B34" i="1"/>
  <c r="A34" i="4" s="1"/>
  <c r="B20" i="1"/>
  <c r="A20" i="4" s="1"/>
  <c r="B6" i="1"/>
  <c r="A6" i="4" s="1"/>
  <c r="B33" i="1"/>
  <c r="A33" i="4" s="1"/>
  <c r="B19" i="1"/>
  <c r="A19" i="4" s="1"/>
  <c r="B5" i="1"/>
  <c r="A5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<sst xmlns="http://schemas.openxmlformats.org/spreadsheetml/2006/main" count="132" uniqueCount="76">
  <si>
    <t>ID</t>
  </si>
  <si>
    <t>ArduinoPin</t>
  </si>
  <si>
    <t>PATA_Pin</t>
  </si>
  <si>
    <t>Type</t>
  </si>
  <si>
    <t>Description</t>
  </si>
  <si>
    <t>WireColor</t>
  </si>
  <si>
    <t>DigitalIn</t>
  </si>
  <si>
    <t>Bal felső kék gomb</t>
  </si>
  <si>
    <t>Joystick gomb</t>
  </si>
  <si>
    <t>AnalogIn</t>
  </si>
  <si>
    <t>DigitalOut</t>
  </si>
  <si>
    <t>Hangszóró</t>
  </si>
  <si>
    <t>LCD</t>
  </si>
  <si>
    <t>BTN15</t>
  </si>
  <si>
    <t>BTN01_left_blue</t>
  </si>
  <si>
    <t>BTN02_left_blue</t>
  </si>
  <si>
    <t>BTN03_left_blue</t>
  </si>
  <si>
    <t>JOY01_menu</t>
  </si>
  <si>
    <t>LCD01_menu</t>
  </si>
  <si>
    <t>BTN05_legrand</t>
  </si>
  <si>
    <t>BTN06_legrand</t>
  </si>
  <si>
    <t>BTN07_down_5</t>
  </si>
  <si>
    <t>BTN08_down_5</t>
  </si>
  <si>
    <t>BTN09_down_5</t>
  </si>
  <si>
    <t>BTN10_down_5</t>
  </si>
  <si>
    <t>BTN11_down_5</t>
  </si>
  <si>
    <t>POT1_top_red</t>
  </si>
  <si>
    <t>BTN12_right_color</t>
  </si>
  <si>
    <t>BTN13_right_color</t>
  </si>
  <si>
    <t>BTN14_right_color</t>
  </si>
  <si>
    <t>BTN15_push_right</t>
  </si>
  <si>
    <t>SW01_metal</t>
  </si>
  <si>
    <t>SW02_metal</t>
  </si>
  <si>
    <t>SW03_metal</t>
  </si>
  <si>
    <t>SW04_metal</t>
  </si>
  <si>
    <t>SW05_metal</t>
  </si>
  <si>
    <t>BTN16_ikarus</t>
  </si>
  <si>
    <t>BTN17_ikarus</t>
  </si>
  <si>
    <t>BTN18_ikarus</t>
  </si>
  <si>
    <t>BTN19_ikarus</t>
  </si>
  <si>
    <t>BTN20_ikarus</t>
  </si>
  <si>
    <t>BTN21_ikarus</t>
  </si>
  <si>
    <t>SW6_infacol</t>
  </si>
  <si>
    <t>BUZ01_piezo</t>
  </si>
  <si>
    <t>LED01_strip_bal3</t>
  </si>
  <si>
    <t>fn_NAME</t>
  </si>
  <si>
    <t>Nagy fehér billenőkapcsoló</t>
  </si>
  <si>
    <t>Lent 5 led</t>
  </si>
  <si>
    <t>Jobb fenn 3 gomb</t>
  </si>
  <si>
    <t>Jobb fenn nyomógomb</t>
  </si>
  <si>
    <t>Ikarus billenőkapcsoló</t>
  </si>
  <si>
    <r>
      <t xml:space="preserve">Ikarus </t>
    </r>
    <r>
      <rPr>
        <b/>
        <sz val="11"/>
        <color theme="1"/>
        <rFont val="Calibri"/>
        <family val="2"/>
        <charset val="238"/>
        <scheme val="minor"/>
      </rPr>
      <t>rugós</t>
    </r>
    <r>
      <rPr>
        <sz val="11"/>
        <color theme="1"/>
        <rFont val="Calibri"/>
        <family val="2"/>
        <scheme val="minor"/>
      </rPr>
      <t xml:space="preserve"> billenőkapcsoló</t>
    </r>
  </si>
  <si>
    <t>RGB led csík</t>
  </si>
  <si>
    <t>Poti</t>
  </si>
  <si>
    <t>1-5</t>
  </si>
  <si>
    <t>Fém kapcsoló</t>
  </si>
  <si>
    <t>i2c</t>
  </si>
  <si>
    <t>GameId</t>
  </si>
  <si>
    <t>Level</t>
  </si>
  <si>
    <t>Action</t>
  </si>
  <si>
    <t>ControlId</t>
  </si>
  <si>
    <t>CYCLON</t>
  </si>
  <si>
    <t>Start</t>
  </si>
  <si>
    <t>LED02_strip_around</t>
  </si>
  <si>
    <t>LED03_strip_down5</t>
  </si>
  <si>
    <t>LED04_strip_jobb3</t>
  </si>
  <si>
    <t>LED05_strip_right5</t>
  </si>
  <si>
    <t>Info</t>
  </si>
  <si>
    <t>position 1-49 (50-70)</t>
  </si>
  <si>
    <t>position 84-86</t>
  </si>
  <si>
    <t>position 71-75</t>
  </si>
  <si>
    <t>position 81-83</t>
  </si>
  <si>
    <t>position 76-80</t>
  </si>
  <si>
    <t>address: 0x27</t>
  </si>
  <si>
    <t>i2c (20,21)</t>
  </si>
  <si>
    <t>d53, x=a8, y=a9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</si>
</sst>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Segoe UI"/>
      <family val="2"/>
      <charset val="238"/>
    </font>
    <font>
      <b/>
      <sz val="11"/>
      <color rgb="FFFFFFFF"/>
      <name val="Calibri"/>
      <family val="2"/>
      <charset val="238"/>
    </font>
    <font>
      <b/>
      <sz val="11"/>
      <color theme="1"/>
      <name val="Segoe UI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theme="0"/>
        <bgColor indexed="64"/>
      </patternFill>
    </fill>
    <fill>
      <patternFill patternType="solid">
        <fgColor rgb="FFF5F5F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5" xfId="0" applyFont="1" applyFill="1" applyBorder="1"/>
    <xf numFmtId="0" fontId="5" fillId="2" borderId="0" xfId="0" applyFont="1" applyFill="1"/>
    <xf numFmtId="49" fontId="0" fillId="0" borderId="0" xfId="0" applyNumberFormat="1"/>
    <xf numFmtId="0" fontId="6" fillId="4" borderId="19" xfId="0" applyFont="1" applyFill="1" applyBorder="1" applyAlignment="1">
      <alignment horizontal="center" vertical="center" wrapText="1"/>
    </xf>
    <xf numFmtId="0" fontId="4" fillId="0" borderId="19" xfId="0" applyFont="1" applyBorder="1" applyAlignment="1">
      <alignment vertical="center" wrapText="1"/>
    </xf>
    <xf numFmtId="49" fontId="4" fillId="0" borderId="19" xfId="0" applyNumberFormat="1" applyFont="1" applyBorder="1" applyAlignment="1">
      <alignment vertical="center" wrapText="1"/>
    </xf>
    <xf numFmtId="0" fontId="0" fillId="0" borderId="0" xfId="0" applyAlignment="1">
      <alignment horizontal="right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left" vertical="center"/>
    </xf>
    <xf numFmtId="0" fontId="2" fillId="3" borderId="11" xfId="0" applyFont="1" applyFill="1" applyBorder="1" applyAlignment="1">
      <alignment horizontal="left" vertical="center"/>
    </xf>
    <xf numFmtId="0" fontId="2" fillId="3" borderId="12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0" fontId="2" fillId="3" borderId="9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</cellXfs>
  <cellStyles count="1">
    <cellStyle name="Normá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157655</xdr:colOff>
      <xdr:row>0</xdr:row>
      <xdr:rowOff>65689</xdr:rowOff>
    </xdr:from>
    <xdr:to>
      <xdr:col>13</xdr:col>
      <xdr:colOff>421728</xdr:colOff>
      <xdr:row>29</xdr:row>
      <xdr:rowOff>179989</xdr:rowOff>
    </xdr:to>
    <xdr:pic>
      <xdr:nvPicPr>
        <xdr:cNvPr id="2" name="Kép 1">
          <a:extLst>
            <a:ext uri="{FF2B5EF4-FFF2-40B4-BE49-F238E27FC236}">
              <a16:creationId xmlns:a16="http://schemas.microsoft.com/office/drawing/2014/main" id="{111C53E5-A813-438C-88E2-600442F9C1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3965" y="65689"/>
          <a:ext cx="1485900" cy="563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45</xdr:col>
      <xdr:colOff>219075</xdr:colOff>
      <xdr:row>159</xdr:row>
      <xdr:rowOff>76200</xdr:rowOff>
    </xdr:to>
    <xdr:sp macro="" textlink="">
      <xdr:nvSpPr>
        <xdr:cNvPr id="38" name="Szövegdoboz 37">
          <a:extLst>
            <a:ext uri="{FF2B5EF4-FFF2-40B4-BE49-F238E27FC236}">
              <a16:creationId xmlns:a16="http://schemas.microsoft.com/office/drawing/2014/main" id="{8795B77C-CA04-4852-B184-E7C8EE4555BA}"/>
            </a:ext>
          </a:extLst>
        </xdr:cNvPr>
        <xdr:cNvSpPr txBox="1"/>
      </xdr:nvSpPr>
      <xdr:spPr>
        <a:xfrm>
          <a:off x="0" y="0"/>
          <a:ext cx="27735742" cy="29991756"/>
        </a:xfrm>
        <a:prstGeom prst="rect">
          <a:avLst/>
        </a:prstGeom>
        <a:blipFill dpi="0" rotWithShape="1">
          <a:blip xmlns:r="http://schemas.openxmlformats.org/officeDocument/2006/relationships" r:embed="rId1">
            <a:alphaModFix amt="69000"/>
          </a:blip>
          <a:srcRect/>
          <a:stretch>
            <a:fillRect/>
          </a:stretch>
        </a:blip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hu-HU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"/>
  <sheetViews>
    <sheetView zoomScale="145" workbookViewId="0">
      <selection activeCell="D23" sqref="D23"/>
    </sheetView>
  </sheetViews>
  <sheetFormatPr defaultRowHeight="15" x14ac:dyDescent="0.25"/>
  <cols>
    <col min="1" max="1" width="21.140625" customWidth="1"/>
    <col min="2" max="2" width="6.5703125" bestFit="1" customWidth="1"/>
    <col min="3" max="3" width="13.140625" customWidth="1"/>
    <col min="4" max="4" width="14.28515625" bestFit="1" customWidth="1"/>
    <col min="7" max="7" width="26.5703125" bestFit="1" customWidth="1"/>
    <col min="8" max="8" width="10.140625" bestFit="1" customWidth="1"/>
  </cols>
  <sheetData>
    <row r="1" spans="1:9" x14ac:dyDescent="0.25">
      <c r="A1" s="1" t="s">
        <v>45</v>
      </c>
      <c r="B1" s="1" t="s">
        <v>0</v>
      </c>
      <c r="C1" s="7" t="s">
        <v>67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</row>
    <row r="2" spans="1:9" x14ac:dyDescent="0.25">
      <c r="A2" t="str" cm="1">
        <f t="array" ref="A2:A35">_xlfn._xlws.SORT(_xlfn.TOCOL(PhotoLayout!A1:AT155,3))</f>
        <v>BTN01_left_blue</v>
      </c>
      <c r="B2" t="str">
        <f t="shared" ref="B2:B35" si="0">LEFT(A2,SEARCH("_",A2)-1)</f>
        <v>BTN01</v>
      </c>
      <c r="C2" s="8"/>
      <c r="D2">
        <v>33</v>
      </c>
      <c r="F2" t="s">
        <v>6</v>
      </c>
      <c r="G2" t="s">
        <v>7</v>
      </c>
      <c r="I2">
        <v>2</v>
      </c>
    </row>
    <row r="3" spans="1:9" x14ac:dyDescent="0.25">
      <c r="A3" t="str">
        <v>BTN02_left_blue</v>
      </c>
      <c r="B3" t="str">
        <f t="shared" si="0"/>
        <v>BTN02</v>
      </c>
      <c r="D3">
        <v>34</v>
      </c>
      <c r="F3" t="s">
        <v>6</v>
      </c>
      <c r="G3" t="s">
        <v>7</v>
      </c>
      <c r="I3">
        <v>2</v>
      </c>
    </row>
    <row r="4" spans="1:9" x14ac:dyDescent="0.25">
      <c r="A4" t="str">
        <v>BTN03_left_blue</v>
      </c>
      <c r="B4" t="str">
        <f>LEFT(A4,SEARCH("_",A4)-1)</f>
        <v>BTN03</v>
      </c>
      <c r="D4">
        <v>35</v>
      </c>
      <c r="F4" t="s">
        <v>6</v>
      </c>
      <c r="G4" t="s">
        <v>7</v>
      </c>
      <c r="I4">
        <v>2</v>
      </c>
    </row>
    <row r="5" spans="1:9" x14ac:dyDescent="0.25">
      <c r="A5" t="str">
        <v>BTN05_legrand</v>
      </c>
      <c r="B5" t="str">
        <f t="shared" si="0"/>
        <v>BTN05</v>
      </c>
      <c r="D5">
        <v>24</v>
      </c>
      <c r="F5" t="s">
        <v>6</v>
      </c>
      <c r="G5" t="s">
        <v>46</v>
      </c>
      <c r="I5">
        <v>2</v>
      </c>
    </row>
    <row r="6" spans="1:9" x14ac:dyDescent="0.25">
      <c r="A6" t="str">
        <v>BTN06_legrand</v>
      </c>
      <c r="B6" t="str">
        <f t="shared" si="0"/>
        <v>BTN06</v>
      </c>
      <c r="D6">
        <v>44</v>
      </c>
      <c r="F6" t="s">
        <v>6</v>
      </c>
      <c r="G6" t="s">
        <v>46</v>
      </c>
      <c r="I6">
        <v>5</v>
      </c>
    </row>
    <row r="7" spans="1:9" x14ac:dyDescent="0.25">
      <c r="A7" t="str">
        <v>BTN07_down_5</v>
      </c>
      <c r="B7" t="str">
        <f t="shared" si="0"/>
        <v>BTN07</v>
      </c>
      <c r="D7">
        <v>41</v>
      </c>
      <c r="F7" t="s">
        <v>6</v>
      </c>
      <c r="G7" t="s">
        <v>47</v>
      </c>
      <c r="I7">
        <v>24</v>
      </c>
    </row>
    <row r="8" spans="1:9" x14ac:dyDescent="0.25">
      <c r="A8" t="str">
        <v>BTN08_down_5</v>
      </c>
      <c r="B8" t="str">
        <f t="shared" si="0"/>
        <v>BTN08</v>
      </c>
      <c r="D8">
        <v>52</v>
      </c>
      <c r="F8" t="s">
        <v>6</v>
      </c>
      <c r="G8" t="s">
        <v>47</v>
      </c>
      <c r="I8">
        <v>25</v>
      </c>
    </row>
    <row r="9" spans="1:9" x14ac:dyDescent="0.25">
      <c r="A9" t="str">
        <v>BTN09_down_5</v>
      </c>
      <c r="B9" t="str">
        <f t="shared" si="0"/>
        <v>BTN09</v>
      </c>
      <c r="D9">
        <v>50</v>
      </c>
      <c r="F9" t="s">
        <v>6</v>
      </c>
      <c r="G9" t="s">
        <v>47</v>
      </c>
      <c r="I9">
        <v>27</v>
      </c>
    </row>
    <row r="10" spans="1:9" x14ac:dyDescent="0.25">
      <c r="A10" t="str">
        <v>BTN10_down_5</v>
      </c>
      <c r="B10" t="str">
        <f t="shared" si="0"/>
        <v>BTN10</v>
      </c>
      <c r="D10">
        <v>48</v>
      </c>
      <c r="F10" t="s">
        <v>6</v>
      </c>
      <c r="G10" t="s">
        <v>47</v>
      </c>
      <c r="I10">
        <v>29</v>
      </c>
    </row>
    <row r="11" spans="1:9" x14ac:dyDescent="0.25">
      <c r="A11" t="str">
        <v>BTN11_down_5</v>
      </c>
      <c r="B11" t="str">
        <f t="shared" si="0"/>
        <v>BTN11</v>
      </c>
      <c r="D11">
        <v>46</v>
      </c>
      <c r="F11" t="s">
        <v>6</v>
      </c>
      <c r="G11" t="s">
        <v>47</v>
      </c>
      <c r="I11">
        <v>30</v>
      </c>
    </row>
    <row r="12" spans="1:9" x14ac:dyDescent="0.25">
      <c r="A12" t="str">
        <v>BTN12_right_color</v>
      </c>
      <c r="B12" t="str">
        <f t="shared" si="0"/>
        <v>BTN12</v>
      </c>
      <c r="D12">
        <v>30</v>
      </c>
      <c r="F12" t="s">
        <v>6</v>
      </c>
      <c r="G12" t="s">
        <v>48</v>
      </c>
      <c r="I12">
        <v>31</v>
      </c>
    </row>
    <row r="13" spans="1:9" x14ac:dyDescent="0.25">
      <c r="A13" t="str">
        <v>BTN13_right_color</v>
      </c>
      <c r="B13" t="str">
        <f t="shared" si="0"/>
        <v>BTN13</v>
      </c>
      <c r="D13">
        <v>31</v>
      </c>
      <c r="F13" t="s">
        <v>6</v>
      </c>
      <c r="G13" t="s">
        <v>48</v>
      </c>
      <c r="I13">
        <v>32</v>
      </c>
    </row>
    <row r="14" spans="1:9" x14ac:dyDescent="0.25">
      <c r="A14" t="str">
        <v>BTN14_right_color</v>
      </c>
      <c r="B14" t="str">
        <f t="shared" si="0"/>
        <v>BTN14</v>
      </c>
      <c r="D14">
        <v>32</v>
      </c>
      <c r="F14" t="s">
        <v>6</v>
      </c>
      <c r="G14" t="s">
        <v>48</v>
      </c>
      <c r="I14">
        <v>33</v>
      </c>
    </row>
    <row r="15" spans="1:9" x14ac:dyDescent="0.25">
      <c r="A15" t="str">
        <v>BTN15_push_right</v>
      </c>
      <c r="B15" t="str">
        <f t="shared" si="0"/>
        <v>BTN15</v>
      </c>
      <c r="D15">
        <v>51</v>
      </c>
      <c r="F15" t="s">
        <v>6</v>
      </c>
      <c r="G15" t="s">
        <v>49</v>
      </c>
      <c r="I15">
        <v>34</v>
      </c>
    </row>
    <row r="16" spans="1:9" x14ac:dyDescent="0.25">
      <c r="A16" t="str">
        <v>BTN16_ikarus</v>
      </c>
      <c r="B16" t="str">
        <f t="shared" si="0"/>
        <v>BTN16</v>
      </c>
      <c r="D16">
        <v>25</v>
      </c>
      <c r="F16" t="s">
        <v>6</v>
      </c>
      <c r="G16" t="s">
        <v>50</v>
      </c>
      <c r="I16">
        <v>35</v>
      </c>
    </row>
    <row r="17" spans="1:9" x14ac:dyDescent="0.25">
      <c r="A17" t="str">
        <v>BTN17_ikarus</v>
      </c>
      <c r="B17" t="str">
        <f t="shared" si="0"/>
        <v>BTN17</v>
      </c>
      <c r="D17">
        <v>27</v>
      </c>
      <c r="F17" t="s">
        <v>6</v>
      </c>
      <c r="G17" t="s">
        <v>50</v>
      </c>
      <c r="I17">
        <v>36</v>
      </c>
    </row>
    <row r="18" spans="1:9" x14ac:dyDescent="0.25">
      <c r="A18" t="str">
        <v>BTN18_ikarus</v>
      </c>
      <c r="B18" t="str">
        <f t="shared" si="0"/>
        <v>BTN18</v>
      </c>
      <c r="D18">
        <v>49</v>
      </c>
      <c r="F18" t="s">
        <v>6</v>
      </c>
      <c r="G18" t="s">
        <v>51</v>
      </c>
      <c r="I18">
        <v>37</v>
      </c>
    </row>
    <row r="19" spans="1:9" x14ac:dyDescent="0.25">
      <c r="A19" t="str">
        <v>BTN19_ikarus</v>
      </c>
      <c r="B19" t="str">
        <f t="shared" si="0"/>
        <v>BTN19</v>
      </c>
      <c r="D19">
        <v>47</v>
      </c>
      <c r="F19" t="s">
        <v>6</v>
      </c>
      <c r="G19" t="s">
        <v>51</v>
      </c>
      <c r="I19">
        <v>38</v>
      </c>
    </row>
    <row r="20" spans="1:9" x14ac:dyDescent="0.25">
      <c r="A20" t="str">
        <v>BTN20_ikarus</v>
      </c>
      <c r="B20" t="str">
        <f t="shared" si="0"/>
        <v>BTN20</v>
      </c>
      <c r="D20">
        <v>29</v>
      </c>
      <c r="F20" t="s">
        <v>6</v>
      </c>
      <c r="G20" t="s">
        <v>50</v>
      </c>
      <c r="I20">
        <v>40</v>
      </c>
    </row>
    <row r="21" spans="1:9" x14ac:dyDescent="0.25">
      <c r="A21" t="str">
        <v>BTN21_ikarus</v>
      </c>
      <c r="B21" t="str">
        <f t="shared" si="0"/>
        <v>BTN21</v>
      </c>
      <c r="D21">
        <v>43</v>
      </c>
      <c r="F21" t="s">
        <v>6</v>
      </c>
      <c r="G21" t="s">
        <v>50</v>
      </c>
      <c r="I21">
        <v>42</v>
      </c>
    </row>
    <row r="22" spans="1:9" x14ac:dyDescent="0.25">
      <c r="A22" t="str">
        <v>BUZ01_piezo</v>
      </c>
      <c r="B22" t="str">
        <f t="shared" si="0"/>
        <v>BUZ01</v>
      </c>
      <c r="D22">
        <v>5</v>
      </c>
      <c r="F22" t="s">
        <v>6</v>
      </c>
      <c r="G22" t="s">
        <v>11</v>
      </c>
      <c r="I22">
        <v>44</v>
      </c>
    </row>
    <row r="23" spans="1:9" x14ac:dyDescent="0.25">
      <c r="A23" t="str">
        <v>JOY01_menu</v>
      </c>
      <c r="B23" t="str">
        <f t="shared" si="0"/>
        <v>JOY01</v>
      </c>
      <c r="D23" t="s">
        <v>75</v>
      </c>
      <c r="F23" t="s">
        <v>9</v>
      </c>
      <c r="G23" t="s">
        <v>8</v>
      </c>
      <c r="I23">
        <v>46</v>
      </c>
    </row>
    <row r="24" spans="1:9" x14ac:dyDescent="0.25">
      <c r="A24" t="str">
        <v>LCD01_menu</v>
      </c>
      <c r="B24" t="str">
        <f t="shared" si="0"/>
        <v>LCD01</v>
      </c>
      <c r="C24" t="s">
        <v>73</v>
      </c>
      <c r="D24" s="12" t="s">
        <v>74</v>
      </c>
      <c r="F24" t="s">
        <v>6</v>
      </c>
      <c r="G24" t="s">
        <v>12</v>
      </c>
      <c r="I24">
        <v>47</v>
      </c>
    </row>
    <row r="25" spans="1:9" x14ac:dyDescent="0.25">
      <c r="A25" t="str">
        <v>LED01_strip_bal3</v>
      </c>
      <c r="B25" t="str">
        <f t="shared" si="0"/>
        <v>LED01</v>
      </c>
      <c r="C25" s="8" t="s">
        <v>68</v>
      </c>
      <c r="D25">
        <v>2</v>
      </c>
      <c r="F25" t="s">
        <v>10</v>
      </c>
      <c r="G25" t="s">
        <v>52</v>
      </c>
      <c r="I25">
        <v>48</v>
      </c>
    </row>
    <row r="26" spans="1:9" x14ac:dyDescent="0.25">
      <c r="A26" t="str">
        <v>LED02_strip_around</v>
      </c>
      <c r="B26" t="str">
        <f t="shared" si="0"/>
        <v>LED02</v>
      </c>
      <c r="C26" s="8" t="s">
        <v>69</v>
      </c>
      <c r="D26">
        <v>2</v>
      </c>
      <c r="F26" t="s">
        <v>10</v>
      </c>
      <c r="G26" t="s">
        <v>52</v>
      </c>
      <c r="I26">
        <v>49</v>
      </c>
    </row>
    <row r="27" spans="1:9" x14ac:dyDescent="0.25">
      <c r="A27" t="str">
        <v>LED03_strip_down5</v>
      </c>
      <c r="B27" t="str">
        <f t="shared" si="0"/>
        <v>LED03</v>
      </c>
      <c r="C27" s="8" t="s">
        <v>70</v>
      </c>
      <c r="D27">
        <v>2</v>
      </c>
      <c r="F27" t="s">
        <v>10</v>
      </c>
      <c r="G27" t="s">
        <v>52</v>
      </c>
      <c r="I27">
        <v>50</v>
      </c>
    </row>
    <row r="28" spans="1:9" x14ac:dyDescent="0.25">
      <c r="A28" t="str">
        <v>LED04_strip_jobb3</v>
      </c>
      <c r="B28" t="str">
        <f t="shared" si="0"/>
        <v>LED04</v>
      </c>
      <c r="C28" t="s">
        <v>71</v>
      </c>
      <c r="D28">
        <v>2</v>
      </c>
      <c r="F28" t="s">
        <v>10</v>
      </c>
      <c r="G28" t="s">
        <v>52</v>
      </c>
      <c r="I28">
        <v>51</v>
      </c>
    </row>
    <row r="29" spans="1:9" x14ac:dyDescent="0.25">
      <c r="A29" t="str">
        <v>LED05_strip_right5</v>
      </c>
      <c r="B29" t="str">
        <f t="shared" si="0"/>
        <v>LED05</v>
      </c>
      <c r="C29" s="8" t="s">
        <v>72</v>
      </c>
      <c r="D29">
        <v>2</v>
      </c>
      <c r="F29" t="s">
        <v>10</v>
      </c>
      <c r="G29" t="s">
        <v>52</v>
      </c>
      <c r="I29">
        <v>52</v>
      </c>
    </row>
    <row r="30" spans="1:9" x14ac:dyDescent="0.25">
      <c r="A30" t="str">
        <v>POT1_top_red</v>
      </c>
      <c r="B30" t="str">
        <f t="shared" si="0"/>
        <v>POT1</v>
      </c>
      <c r="D30">
        <v>3</v>
      </c>
      <c r="F30" t="s">
        <v>9</v>
      </c>
      <c r="G30" t="s">
        <v>53</v>
      </c>
      <c r="I30">
        <v>53</v>
      </c>
    </row>
    <row r="31" spans="1:9" x14ac:dyDescent="0.25">
      <c r="A31" t="str">
        <v>SW01_metal</v>
      </c>
      <c r="B31" t="str">
        <f t="shared" si="0"/>
        <v>SW01</v>
      </c>
      <c r="D31">
        <v>40</v>
      </c>
      <c r="F31" t="s">
        <v>6</v>
      </c>
      <c r="G31" t="s">
        <v>55</v>
      </c>
      <c r="I31" t="s">
        <v>56</v>
      </c>
    </row>
    <row r="32" spans="1:9" x14ac:dyDescent="0.25">
      <c r="A32" t="str">
        <v>SW02_metal</v>
      </c>
      <c r="B32" t="str">
        <f t="shared" si="0"/>
        <v>SW02</v>
      </c>
      <c r="D32">
        <v>42</v>
      </c>
      <c r="F32" t="s">
        <v>6</v>
      </c>
      <c r="G32" t="s">
        <v>55</v>
      </c>
    </row>
    <row r="33" spans="1:7" x14ac:dyDescent="0.25">
      <c r="A33" t="str">
        <v>SW03_metal</v>
      </c>
      <c r="B33" t="str">
        <f t="shared" si="0"/>
        <v>SW03</v>
      </c>
      <c r="D33">
        <v>38</v>
      </c>
      <c r="F33" t="s">
        <v>6</v>
      </c>
      <c r="G33" t="s">
        <v>55</v>
      </c>
    </row>
    <row r="34" spans="1:7" x14ac:dyDescent="0.25">
      <c r="A34" t="str">
        <v>SW04_metal</v>
      </c>
      <c r="B34" t="str">
        <f t="shared" si="0"/>
        <v>SW04</v>
      </c>
      <c r="D34">
        <v>36</v>
      </c>
      <c r="F34" t="s">
        <v>6</v>
      </c>
      <c r="G34" t="s">
        <v>55</v>
      </c>
    </row>
    <row r="35" spans="1:7" x14ac:dyDescent="0.25">
      <c r="A35" t="str">
        <v>SW05_metal</v>
      </c>
      <c r="B35" t="str">
        <f t="shared" si="0"/>
        <v>SW05</v>
      </c>
      <c r="D35">
        <v>37</v>
      </c>
      <c r="F35" t="s">
        <v>6</v>
      </c>
      <c r="G35" t="s">
        <v>55</v>
      </c>
    </row>
  </sheetData>
  <sortState xmlns:xlrd2="http://schemas.microsoft.com/office/spreadsheetml/2017/richdata2" ref="I1:I35">
    <sortCondition ref="I1:I35"/>
  </sortState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5:AR156"/>
  <sheetViews>
    <sheetView zoomScale="62" zoomScaleNormal="55" workbookViewId="0">
      <selection activeCell="AK72" sqref="AK72"/>
    </sheetView>
  </sheetViews>
  <sheetFormatPr defaultRowHeight="15" x14ac:dyDescent="0.25"/>
  <cols>
    <col min="1" max="16384" width="9.140625" style="2"/>
  </cols>
  <sheetData>
    <row r="5" spans="3:42" x14ac:dyDescent="0.25">
      <c r="AA5" s="2" t="s">
        <v>26</v>
      </c>
    </row>
    <row r="7" spans="3:42" x14ac:dyDescent="0.25">
      <c r="AN7" s="2" t="s">
        <v>27</v>
      </c>
    </row>
    <row r="9" spans="3:42" x14ac:dyDescent="0.25">
      <c r="AP9" s="2" t="s">
        <v>30</v>
      </c>
    </row>
    <row r="10" spans="3:42" ht="15.75" thickBot="1" x14ac:dyDescent="0.3">
      <c r="E10" s="21" t="s">
        <v>44</v>
      </c>
      <c r="AK10" s="5"/>
    </row>
    <row r="11" spans="3:42" x14ac:dyDescent="0.25">
      <c r="C11" s="2" t="s">
        <v>14</v>
      </c>
      <c r="E11" s="22"/>
      <c r="AJ11" s="3"/>
      <c r="AK11" s="18" t="s">
        <v>65</v>
      </c>
      <c r="AL11" s="4"/>
    </row>
    <row r="12" spans="3:42" ht="15.75" thickBot="1" x14ac:dyDescent="0.3">
      <c r="E12" s="22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AJ12" s="3"/>
      <c r="AK12" s="19"/>
      <c r="AL12" s="4"/>
    </row>
    <row r="13" spans="3:42" x14ac:dyDescent="0.25">
      <c r="E13" s="22"/>
      <c r="J13" s="3"/>
      <c r="K13" s="24" t="s">
        <v>63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6"/>
      <c r="W13" s="4"/>
      <c r="AJ13" s="3"/>
      <c r="AK13" s="19"/>
      <c r="AL13" s="4"/>
    </row>
    <row r="14" spans="3:42" ht="15.75" thickBot="1" x14ac:dyDescent="0.3">
      <c r="E14" s="22"/>
      <c r="J14" s="3"/>
      <c r="K14" s="27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9"/>
      <c r="W14" s="4"/>
      <c r="AJ14" s="3"/>
      <c r="AK14" s="19"/>
      <c r="AL14" s="4"/>
    </row>
    <row r="15" spans="3:42" x14ac:dyDescent="0.25">
      <c r="E15" s="22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AJ15" s="3"/>
      <c r="AK15" s="19"/>
      <c r="AL15" s="4"/>
    </row>
    <row r="16" spans="3:42" x14ac:dyDescent="0.25">
      <c r="E16" s="22"/>
      <c r="AJ16" s="3"/>
      <c r="AK16" s="19"/>
      <c r="AL16" s="4"/>
    </row>
    <row r="17" spans="3:40" x14ac:dyDescent="0.25">
      <c r="C17" s="2" t="s">
        <v>15</v>
      </c>
      <c r="E17" s="22"/>
      <c r="AJ17" s="3"/>
      <c r="AK17" s="19"/>
      <c r="AL17" s="4"/>
      <c r="AN17" s="2" t="s">
        <v>28</v>
      </c>
    </row>
    <row r="18" spans="3:40" x14ac:dyDescent="0.25">
      <c r="E18" s="22"/>
      <c r="AJ18" s="3"/>
      <c r="AK18" s="19"/>
      <c r="AL18" s="4"/>
    </row>
    <row r="19" spans="3:40" x14ac:dyDescent="0.25">
      <c r="E19" s="22"/>
      <c r="AJ19" s="3"/>
      <c r="AK19" s="19"/>
      <c r="AL19" s="4"/>
    </row>
    <row r="20" spans="3:40" x14ac:dyDescent="0.25">
      <c r="E20" s="22"/>
      <c r="AJ20" s="3"/>
      <c r="AK20" s="19"/>
      <c r="AL20" s="4"/>
    </row>
    <row r="21" spans="3:40" x14ac:dyDescent="0.25">
      <c r="E21" s="22"/>
      <c r="AJ21" s="3"/>
      <c r="AK21" s="19"/>
      <c r="AL21" s="4"/>
    </row>
    <row r="22" spans="3:40" x14ac:dyDescent="0.25">
      <c r="E22" s="22"/>
      <c r="AJ22" s="3"/>
      <c r="AK22" s="19"/>
      <c r="AL22" s="4"/>
    </row>
    <row r="23" spans="3:40" x14ac:dyDescent="0.25">
      <c r="C23" s="2" t="s">
        <v>16</v>
      </c>
      <c r="E23" s="22"/>
      <c r="AJ23" s="3"/>
      <c r="AK23" s="19"/>
      <c r="AL23" s="4"/>
    </row>
    <row r="24" spans="3:40" x14ac:dyDescent="0.25">
      <c r="E24" s="22"/>
      <c r="AJ24" s="3"/>
      <c r="AK24" s="19"/>
      <c r="AL24" s="4"/>
    </row>
    <row r="25" spans="3:40" x14ac:dyDescent="0.25">
      <c r="E25" s="23"/>
      <c r="AJ25" s="3"/>
      <c r="AK25" s="19"/>
      <c r="AL25" s="4"/>
    </row>
    <row r="26" spans="3:40" x14ac:dyDescent="0.25">
      <c r="AJ26" s="3"/>
      <c r="AK26" s="19"/>
      <c r="AL26" s="4"/>
    </row>
    <row r="27" spans="3:40" x14ac:dyDescent="0.25">
      <c r="AJ27" s="3"/>
      <c r="AK27" s="19"/>
      <c r="AL27" s="4"/>
    </row>
    <row r="28" spans="3:40" x14ac:dyDescent="0.25">
      <c r="AJ28" s="3"/>
      <c r="AK28" s="19"/>
      <c r="AL28" s="4"/>
    </row>
    <row r="29" spans="3:40" ht="15.75" thickBot="1" x14ac:dyDescent="0.3">
      <c r="AJ29" s="3"/>
      <c r="AK29" s="20"/>
      <c r="AL29" s="4"/>
      <c r="AN29" s="2" t="s">
        <v>29</v>
      </c>
    </row>
    <row r="30" spans="3:40" x14ac:dyDescent="0.25">
      <c r="AK30" s="6"/>
    </row>
    <row r="65" spans="23:44" x14ac:dyDescent="0.25">
      <c r="W65" s="2" t="s">
        <v>43</v>
      </c>
    </row>
    <row r="70" spans="23:44" ht="15.75" thickBot="1" x14ac:dyDescent="0.3"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spans="23:44" ht="15.75" thickBot="1" x14ac:dyDescent="0.3">
      <c r="AG71" s="3"/>
      <c r="AH71" s="15" t="s">
        <v>66</v>
      </c>
      <c r="AI71" s="16"/>
      <c r="AJ71" s="16"/>
      <c r="AK71" s="16"/>
      <c r="AL71" s="16"/>
      <c r="AM71" s="16"/>
      <c r="AN71" s="16"/>
      <c r="AO71" s="16"/>
      <c r="AP71" s="16"/>
      <c r="AQ71" s="17"/>
      <c r="AR71" s="4"/>
    </row>
    <row r="72" spans="23:44" x14ac:dyDescent="0.25">
      <c r="AH72" s="6"/>
      <c r="AI72" s="6"/>
      <c r="AJ72" s="6"/>
      <c r="AK72" s="6"/>
      <c r="AL72" s="6"/>
      <c r="AM72" s="6"/>
      <c r="AN72" s="6"/>
      <c r="AO72" s="6"/>
      <c r="AP72" s="6"/>
      <c r="AQ72" s="6"/>
    </row>
    <row r="74" spans="23:44" x14ac:dyDescent="0.25">
      <c r="AH74" s="2" t="s">
        <v>31</v>
      </c>
      <c r="AJ74" s="2" t="s">
        <v>32</v>
      </c>
      <c r="AL74" s="2" t="s">
        <v>33</v>
      </c>
      <c r="AN74" s="13" t="s">
        <v>34</v>
      </c>
      <c r="AO74" s="14"/>
      <c r="AQ74" s="2" t="s">
        <v>35</v>
      </c>
    </row>
    <row r="91" spans="15:42" x14ac:dyDescent="0.25">
      <c r="O91" s="2" t="s">
        <v>17</v>
      </c>
    </row>
    <row r="93" spans="15:42" x14ac:dyDescent="0.25">
      <c r="V93" s="2" t="s">
        <v>18</v>
      </c>
      <c r="AJ93" s="2" t="s">
        <v>36</v>
      </c>
      <c r="AP93" s="2" t="s">
        <v>37</v>
      </c>
    </row>
    <row r="116" spans="21:42" x14ac:dyDescent="0.25">
      <c r="AJ116" s="2" t="s">
        <v>38</v>
      </c>
      <c r="AP116" s="2" t="s">
        <v>39</v>
      </c>
    </row>
    <row r="120" spans="21:42" x14ac:dyDescent="0.25">
      <c r="U120" s="2" t="s">
        <v>19</v>
      </c>
      <c r="Y120" s="2" t="s">
        <v>20</v>
      </c>
    </row>
    <row r="138" spans="36:42" x14ac:dyDescent="0.25">
      <c r="AJ138" s="2" t="s">
        <v>40</v>
      </c>
      <c r="AP138" s="2" t="s">
        <v>41</v>
      </c>
    </row>
    <row r="146" spans="18:39" ht="15.75" thickBot="1" x14ac:dyDescent="0.3">
      <c r="S146" s="5"/>
      <c r="T146" s="5"/>
      <c r="U146" s="5"/>
      <c r="V146" s="5"/>
      <c r="W146" s="5"/>
      <c r="X146" s="5"/>
      <c r="Y146" s="5"/>
      <c r="Z146" s="5"/>
      <c r="AA146" s="5"/>
    </row>
    <row r="147" spans="18:39" x14ac:dyDescent="0.25">
      <c r="R147" s="3"/>
      <c r="S147" s="24" t="s">
        <v>64</v>
      </c>
      <c r="T147" s="25"/>
      <c r="U147" s="25"/>
      <c r="V147" s="25"/>
      <c r="W147" s="25"/>
      <c r="X147" s="25"/>
      <c r="Y147" s="25"/>
      <c r="Z147" s="25"/>
      <c r="AA147" s="26"/>
      <c r="AB147" s="4"/>
    </row>
    <row r="148" spans="18:39" ht="15.75" thickBot="1" x14ac:dyDescent="0.3">
      <c r="R148" s="3"/>
      <c r="S148" s="27"/>
      <c r="T148" s="28"/>
      <c r="U148" s="28"/>
      <c r="V148" s="28"/>
      <c r="W148" s="28"/>
      <c r="X148" s="28"/>
      <c r="Y148" s="28"/>
      <c r="Z148" s="28"/>
      <c r="AA148" s="29"/>
      <c r="AB148" s="4"/>
    </row>
    <row r="149" spans="18:39" x14ac:dyDescent="0.25">
      <c r="S149" s="6"/>
      <c r="T149" s="6"/>
      <c r="U149" s="6"/>
      <c r="V149" s="6"/>
      <c r="W149" s="6"/>
      <c r="X149" s="6"/>
      <c r="Y149" s="6"/>
      <c r="Z149" s="6"/>
      <c r="AA149" s="6"/>
    </row>
    <row r="152" spans="18:39" x14ac:dyDescent="0.25">
      <c r="S152" s="2" t="s">
        <v>21</v>
      </c>
      <c r="U152" s="2" t="s">
        <v>22</v>
      </c>
      <c r="W152" s="2" t="s">
        <v>23</v>
      </c>
      <c r="Y152" s="2" t="s">
        <v>24</v>
      </c>
      <c r="AA152" s="2" t="s">
        <v>25</v>
      </c>
    </row>
    <row r="156" spans="18:39" x14ac:dyDescent="0.25">
      <c r="AM156" s="2" t="s">
        <v>42</v>
      </c>
    </row>
  </sheetData>
  <mergeCells count="6">
    <mergeCell ref="AN74:AO74"/>
    <mergeCell ref="AH71:AQ71"/>
    <mergeCell ref="AK11:AK29"/>
    <mergeCell ref="E10:E25"/>
    <mergeCell ref="S147:AA148"/>
    <mergeCell ref="K13:V14"/>
  </mergeCells>
  <pageMargins left="0.75" right="0.75" top="1" bottom="1" header="0.5" footer="0.5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8B0DE-7139-4AB6-8B51-137F39DBECF9}">
  <dimension ref="A1:D5"/>
  <sheetViews>
    <sheetView tabSelected="1" workbookViewId="0">
      <selection activeCell="D1" sqref="D1"/>
    </sheetView>
  </sheetViews>
  <sheetFormatPr defaultRowHeight="15" x14ac:dyDescent="0.25"/>
  <cols>
    <col min="2" max="2" width="6.7109375" bestFit="1" customWidth="1"/>
    <col min="3" max="3" width="7.85546875" bestFit="1" customWidth="1"/>
    <col min="4" max="4" width="14.140625" customWidth="1"/>
  </cols>
  <sheetData>
    <row r="1" spans="1:4" ht="17.25" thickBot="1" x14ac:dyDescent="0.3">
      <c r="A1" s="9" t="s">
        <v>57</v>
      </c>
      <c r="B1" s="9" t="s">
        <v>58</v>
      </c>
      <c r="C1" s="9" t="s">
        <v>59</v>
      </c>
      <c r="D1" s="9" t="s">
        <v>60</v>
      </c>
    </row>
    <row r="2" spans="1:4" ht="17.25" thickBot="1" x14ac:dyDescent="0.3">
      <c r="A2" s="10" t="s">
        <v>61</v>
      </c>
      <c r="B2" s="11" t="s">
        <v>54</v>
      </c>
      <c r="C2" s="10" t="s">
        <v>62</v>
      </c>
      <c r="D2" s="10" t="s">
        <v>13</v>
      </c>
    </row>
    <row r="3" spans="1:4" ht="17.25" thickBot="1" x14ac:dyDescent="0.3">
      <c r="A3" s="10" t="s">
        <v>61</v>
      </c>
      <c r="B3" s="11" t="s">
        <v>54</v>
      </c>
      <c r="C3" s="10" t="s">
        <v>59</v>
      </c>
      <c r="D3" s="10" t="s">
        <v>13</v>
      </c>
    </row>
    <row r="4" spans="1:4" ht="17.25" thickBot="1" x14ac:dyDescent="0.3">
      <c r="A4" s="10"/>
      <c r="B4" s="10"/>
      <c r="C4" s="10"/>
      <c r="D4" s="10"/>
    </row>
    <row r="5" spans="1:4" ht="17.25" thickBot="1" x14ac:dyDescent="0.3">
      <c r="A5" s="10"/>
      <c r="B5" s="10"/>
      <c r="C5" s="10"/>
      <c r="D5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8"/>
  <sheetViews>
    <sheetView workbookViewId="0">
      <selection activeCell="E1" sqref="E1:E1048576"/>
    </sheetView>
  </sheetViews>
  <sheetFormatPr defaultRowHeight="15" x14ac:dyDescent="0.25"/>
  <cols>
    <col min="1" max="1" width="6.5703125" bestFit="1" customWidth="1"/>
    <col min="2" max="2" width="11.85546875" bestFit="1" customWidth="1"/>
    <col min="3" max="3" width="11" bestFit="1" customWidth="1"/>
    <col min="4" max="4" width="10" bestFit="1" customWidth="1"/>
  </cols>
  <sheetData>
    <row r="1" spans="1:4" x14ac:dyDescent="0.25">
      <c r="A1" t="str">
        <f>IF(Config!B1="","",Config!B1)</f>
        <v>ID</v>
      </c>
      <c r="B1" t="str">
        <f>IF(Config!C1="","",Config!C1)</f>
        <v>Info</v>
      </c>
      <c r="C1" t="str">
        <f>IF(Config!D1="","",Config!D1)</f>
        <v>ArduinoPin</v>
      </c>
      <c r="D1" t="str">
        <f>IF(Config!F1="","",Config!F1)</f>
        <v>Type</v>
      </c>
    </row>
    <row r="2" spans="1:4" x14ac:dyDescent="0.25">
      <c r="A2" t="str">
        <f>IF(Config!B2="","",Config!B2)</f>
        <v>BTN01</v>
      </c>
      <c r="B2" t="str">
        <f>IF(Config!C2="","",Config!C2)</f>
        <v/>
      </c>
      <c r="C2">
        <f>IF(Config!D2="","",Config!D2)</f>
        <v>33</v>
      </c>
      <c r="D2" t="str">
        <f>IF(Config!F2="","",Config!F2)</f>
        <v>DigitalIn</v>
      </c>
    </row>
    <row r="3" spans="1:4" x14ac:dyDescent="0.25">
      <c r="A3" t="str">
        <f>IF(Config!B3="","",Config!B3)</f>
        <v>BTN02</v>
      </c>
      <c r="B3" t="str">
        <f>IF(Config!C3="","",Config!C3)</f>
        <v/>
      </c>
      <c r="C3">
        <f>IF(Config!D3="","",Config!D3)</f>
        <v>34</v>
      </c>
      <c r="D3" t="str">
        <f>IF(Config!F3="","",Config!F3)</f>
        <v>DigitalIn</v>
      </c>
    </row>
    <row r="4" spans="1:4" x14ac:dyDescent="0.25">
      <c r="A4" t="str">
        <f>IF(Config!B4="","",Config!B4)</f>
        <v>BTN03</v>
      </c>
      <c r="B4" t="str">
        <f>IF(Config!C4="","",Config!C4)</f>
        <v/>
      </c>
      <c r="C4">
        <f>IF(Config!D4="","",Config!D4)</f>
        <v>35</v>
      </c>
      <c r="D4" t="str">
        <f>IF(Config!F4="","",Config!F4)</f>
        <v>DigitalIn</v>
      </c>
    </row>
    <row r="5" spans="1:4" x14ac:dyDescent="0.25">
      <c r="A5" t="str">
        <f>IF(Config!B5="","",Config!B5)</f>
        <v>BTN05</v>
      </c>
      <c r="B5" t="str">
        <f>IF(Config!C5="","",Config!C5)</f>
        <v/>
      </c>
      <c r="C5">
        <f>IF(Config!D5="","",Config!D5)</f>
        <v>24</v>
      </c>
      <c r="D5" t="str">
        <f>IF(Config!F5="","",Config!F5)</f>
        <v>DigitalIn</v>
      </c>
    </row>
    <row r="6" spans="1:4" x14ac:dyDescent="0.25">
      <c r="A6" t="str">
        <f>IF(Config!B6="","",Config!B6)</f>
        <v>BTN06</v>
      </c>
      <c r="B6" t="str">
        <f>IF(Config!C6="","",Config!C6)</f>
        <v/>
      </c>
      <c r="C6">
        <f>IF(Config!D6="","",Config!D6)</f>
        <v>44</v>
      </c>
      <c r="D6" t="str">
        <f>IF(Config!F6="","",Config!F6)</f>
        <v>DigitalIn</v>
      </c>
    </row>
    <row r="7" spans="1:4" x14ac:dyDescent="0.25">
      <c r="A7" t="str">
        <f>IF(Config!B7="","",Config!B7)</f>
        <v>BTN07</v>
      </c>
      <c r="B7" t="str">
        <f>IF(Config!C7="","",Config!C7)</f>
        <v/>
      </c>
      <c r="C7">
        <f>IF(Config!D7="","",Config!D7)</f>
        <v>41</v>
      </c>
      <c r="D7" t="str">
        <f>IF(Config!F7="","",Config!F7)</f>
        <v>DigitalIn</v>
      </c>
    </row>
    <row r="8" spans="1:4" x14ac:dyDescent="0.25">
      <c r="A8" t="str">
        <f>IF(Config!B8="","",Config!B8)</f>
        <v>BTN08</v>
      </c>
      <c r="B8" t="str">
        <f>IF(Config!C8="","",Config!C8)</f>
        <v/>
      </c>
      <c r="C8">
        <f>IF(Config!D8="","",Config!D8)</f>
        <v>52</v>
      </c>
      <c r="D8" t="str">
        <f>IF(Config!F8="","",Config!F8)</f>
        <v>DigitalIn</v>
      </c>
    </row>
    <row r="9" spans="1:4" x14ac:dyDescent="0.25">
      <c r="A9" t="str">
        <f>IF(Config!B9="","",Config!B9)</f>
        <v>BTN09</v>
      </c>
      <c r="B9" t="str">
        <f>IF(Config!C9="","",Config!C9)</f>
        <v/>
      </c>
      <c r="C9">
        <f>IF(Config!D9="","",Config!D9)</f>
        <v>50</v>
      </c>
      <c r="D9" t="str">
        <f>IF(Config!F9="","",Config!F9)</f>
        <v>DigitalIn</v>
      </c>
    </row>
    <row r="10" spans="1:4" x14ac:dyDescent="0.25">
      <c r="A10" t="str">
        <f>IF(Config!B10="","",Config!B10)</f>
        <v>BTN10</v>
      </c>
      <c r="B10" t="str">
        <f>IF(Config!C10="","",Config!C10)</f>
        <v/>
      </c>
      <c r="C10">
        <f>IF(Config!D10="","",Config!D10)</f>
        <v>48</v>
      </c>
      <c r="D10" t="str">
        <f>IF(Config!F10="","",Config!F10)</f>
        <v>DigitalIn</v>
      </c>
    </row>
    <row r="11" spans="1:4" x14ac:dyDescent="0.25">
      <c r="A11" t="str">
        <f>IF(Config!B11="","",Config!B11)</f>
        <v>BTN11</v>
      </c>
      <c r="B11" t="str">
        <f>IF(Config!C11="","",Config!C11)</f>
        <v/>
      </c>
      <c r="C11">
        <f>IF(Config!D11="","",Config!D11)</f>
        <v>46</v>
      </c>
      <c r="D11" t="str">
        <f>IF(Config!F11="","",Config!F11)</f>
        <v>DigitalIn</v>
      </c>
    </row>
    <row r="12" spans="1:4" x14ac:dyDescent="0.25">
      <c r="A12" t="str">
        <f>IF(Config!B12="","",Config!B12)</f>
        <v>BTN12</v>
      </c>
      <c r="B12" t="str">
        <f>IF(Config!C12="","",Config!C12)</f>
        <v/>
      </c>
      <c r="C12">
        <f>IF(Config!D12="","",Config!D12)</f>
        <v>30</v>
      </c>
      <c r="D12" t="str">
        <f>IF(Config!F12="","",Config!F12)</f>
        <v>DigitalIn</v>
      </c>
    </row>
    <row r="13" spans="1:4" x14ac:dyDescent="0.25">
      <c r="A13" t="str">
        <f>IF(Config!B13="","",Config!B13)</f>
        <v>BTN13</v>
      </c>
      <c r="B13" t="str">
        <f>IF(Config!C13="","",Config!C13)</f>
        <v/>
      </c>
      <c r="C13">
        <f>IF(Config!D13="","",Config!D13)</f>
        <v>31</v>
      </c>
      <c r="D13" t="str">
        <f>IF(Config!F13="","",Config!F13)</f>
        <v>DigitalIn</v>
      </c>
    </row>
    <row r="14" spans="1:4" x14ac:dyDescent="0.25">
      <c r="A14" t="str">
        <f>IF(Config!B14="","",Config!B14)</f>
        <v>BTN14</v>
      </c>
      <c r="B14" t="str">
        <f>IF(Config!C14="","",Config!C14)</f>
        <v/>
      </c>
      <c r="C14">
        <f>IF(Config!D14="","",Config!D14)</f>
        <v>32</v>
      </c>
      <c r="D14" t="str">
        <f>IF(Config!F14="","",Config!F14)</f>
        <v>DigitalIn</v>
      </c>
    </row>
    <row r="15" spans="1:4" x14ac:dyDescent="0.25">
      <c r="A15" t="str">
        <f>IF(Config!B15="","",Config!B15)</f>
        <v>BTN15</v>
      </c>
      <c r="B15" t="str">
        <f>IF(Config!C15="","",Config!C15)</f>
        <v/>
      </c>
      <c r="C15">
        <f>IF(Config!D15="","",Config!D15)</f>
        <v>51</v>
      </c>
      <c r="D15" t="str">
        <f>IF(Config!F15="","",Config!F15)</f>
        <v>DigitalIn</v>
      </c>
    </row>
    <row r="16" spans="1:4" x14ac:dyDescent="0.25">
      <c r="A16" t="str">
        <f>IF(Config!B16="","",Config!B16)</f>
        <v>BTN16</v>
      </c>
      <c r="B16" t="str">
        <f>IF(Config!C16="","",Config!C16)</f>
        <v/>
      </c>
      <c r="C16">
        <f>IF(Config!D16="","",Config!D16)</f>
        <v>25</v>
      </c>
      <c r="D16" t="str">
        <f>IF(Config!F16="","",Config!F16)</f>
        <v>DigitalIn</v>
      </c>
    </row>
    <row r="17" spans="1:4" x14ac:dyDescent="0.25">
      <c r="A17" t="str">
        <f>IF(Config!B17="","",Config!B17)</f>
        <v>BTN17</v>
      </c>
      <c r="B17" t="str">
        <f>IF(Config!C17="","",Config!C17)</f>
        <v/>
      </c>
      <c r="C17">
        <f>IF(Config!D17="","",Config!D17)</f>
        <v>27</v>
      </c>
      <c r="D17" t="str">
        <f>IF(Config!F17="","",Config!F17)</f>
        <v>DigitalIn</v>
      </c>
    </row>
    <row r="18" spans="1:4" x14ac:dyDescent="0.25">
      <c r="A18" t="str">
        <f>IF(Config!B18="","",Config!B18)</f>
        <v>BTN18</v>
      </c>
      <c r="B18" t="str">
        <f>IF(Config!C18="","",Config!C18)</f>
        <v/>
      </c>
      <c r="C18">
        <f>IF(Config!D18="","",Config!D18)</f>
        <v>49</v>
      </c>
      <c r="D18" t="str">
        <f>IF(Config!F18="","",Config!F18)</f>
        <v>DigitalIn</v>
      </c>
    </row>
    <row r="19" spans="1:4" x14ac:dyDescent="0.25">
      <c r="A19" t="str">
        <f>IF(Config!B19="","",Config!B19)</f>
        <v>BTN19</v>
      </c>
      <c r="B19" t="str">
        <f>IF(Config!C19="","",Config!C19)</f>
        <v/>
      </c>
      <c r="C19">
        <f>IF(Config!D19="","",Config!D19)</f>
        <v>47</v>
      </c>
      <c r="D19" t="str">
        <f>IF(Config!F19="","",Config!F19)</f>
        <v>DigitalIn</v>
      </c>
    </row>
    <row r="20" spans="1:4" x14ac:dyDescent="0.25">
      <c r="A20" t="str">
        <f>IF(Config!B20="","",Config!B20)</f>
        <v>BTN20</v>
      </c>
      <c r="B20" t="str">
        <f>IF(Config!C20="","",Config!C20)</f>
        <v/>
      </c>
      <c r="C20">
        <f>IF(Config!D20="","",Config!D20)</f>
        <v>29</v>
      </c>
      <c r="D20" t="str">
        <f>IF(Config!F20="","",Config!F20)</f>
        <v>DigitalIn</v>
      </c>
    </row>
    <row r="21" spans="1:4" x14ac:dyDescent="0.25">
      <c r="A21" t="str">
        <f>IF(Config!B21="","",Config!B21)</f>
        <v>BTN21</v>
      </c>
      <c r="B21" t="str">
        <f>IF(Config!C21="","",Config!C21)</f>
        <v/>
      </c>
      <c r="C21">
        <f>IF(Config!D21="","",Config!D21)</f>
        <v>43</v>
      </c>
      <c r="D21" t="str">
        <f>IF(Config!F21="","",Config!F21)</f>
        <v>DigitalIn</v>
      </c>
    </row>
    <row r="22" spans="1:4" x14ac:dyDescent="0.25">
      <c r="A22" t="str">
        <f>IF(Config!B22="","",Config!B22)</f>
        <v>BUZ01</v>
      </c>
      <c r="B22" t="str">
        <f>IF(Config!C22="","",Config!C22)</f>
        <v/>
      </c>
      <c r="C22">
        <f>IF(Config!D22="","",Config!D22)</f>
        <v>5</v>
      </c>
      <c r="D22" t="str">
        <f>IF(Config!F22="","",Config!F22)</f>
        <v>DigitalIn</v>
      </c>
    </row>
    <row r="23" spans="1:4" x14ac:dyDescent="0.25">
      <c r="A23" t="str">
        <f>IF(Config!B23="","",Config!B23)</f>
        <v>JOY01</v>
      </c>
      <c r="B23" t="str">
        <f>IF(Config!C23="","",Config!C23)</f>
        <v/>
      </c>
      <c r="C23" t="str">
        <f>IF(Config!D23="","",Config!D23)</f>
        <v>d53, x=a8, y=a9</v>
      </c>
      <c r="D23" t="str">
        <f>IF(Config!F23="","",Config!F23)</f>
        <v>AnalogIn</v>
      </c>
    </row>
    <row r="24" spans="1:4" x14ac:dyDescent="0.25">
      <c r="A24" t="str">
        <f>IF(Config!B24="","",Config!B24)</f>
        <v>LCD01</v>
      </c>
      <c r="B24" t="str">
        <f>IF(Config!C24="","",Config!C24)</f>
        <v>address: 0x27</v>
      </c>
      <c r="C24" t="str">
        <f>IF(Config!D24="","",Config!D24)</f>
        <v>i2c (20,21)</v>
      </c>
      <c r="D24" t="str">
        <f>IF(Config!F24="","",Config!F24)</f>
        <v>DigitalIn</v>
      </c>
    </row>
    <row r="25" spans="1:4" x14ac:dyDescent="0.25">
      <c r="A25" t="str">
        <f>IF(Config!B25="","",Config!B25)</f>
        <v>LED01</v>
      </c>
      <c r="B25" t="str">
        <f>IF(Config!C25="","",Config!C25)</f>
        <v>position 1-49 (50-70)</v>
      </c>
      <c r="C25">
        <f>IF(Config!D25="","",Config!D25)</f>
        <v>2</v>
      </c>
      <c r="D25" t="str">
        <f>IF(Config!F25="","",Config!F25)</f>
        <v>DigitalOut</v>
      </c>
    </row>
    <row r="26" spans="1:4" x14ac:dyDescent="0.25">
      <c r="A26" t="str">
        <f>IF(Config!B26="","",Config!B26)</f>
        <v>LED02</v>
      </c>
      <c r="B26" t="str">
        <f>IF(Config!C26="","",Config!C26)</f>
        <v>position 84-86</v>
      </c>
      <c r="C26">
        <f>IF(Config!D26="","",Config!D26)</f>
        <v>2</v>
      </c>
      <c r="D26" t="str">
        <f>IF(Config!F26="","",Config!F26)</f>
        <v>DigitalOut</v>
      </c>
    </row>
    <row r="27" spans="1:4" x14ac:dyDescent="0.25">
      <c r="A27" t="str">
        <f>IF(Config!B27="","",Config!B27)</f>
        <v>LED03</v>
      </c>
      <c r="B27" t="str">
        <f>IF(Config!C27="","",Config!C27)</f>
        <v>position 71-75</v>
      </c>
      <c r="C27">
        <f>IF(Config!D27="","",Config!D27)</f>
        <v>2</v>
      </c>
      <c r="D27" t="str">
        <f>IF(Config!F27="","",Config!F27)</f>
        <v>DigitalOut</v>
      </c>
    </row>
    <row r="28" spans="1:4" x14ac:dyDescent="0.25">
      <c r="A28" t="str">
        <f>IF(Config!B28="","",Config!B28)</f>
        <v>LED04</v>
      </c>
      <c r="B28" t="str">
        <f>IF(Config!C28="","",Config!C28)</f>
        <v>position 81-83</v>
      </c>
      <c r="C28">
        <f>IF(Config!D28="","",Config!D28)</f>
        <v>2</v>
      </c>
      <c r="D28" t="str">
        <f>IF(Config!F28="","",Config!F28)</f>
        <v>DigitalOut</v>
      </c>
    </row>
    <row r="29" spans="1:4" x14ac:dyDescent="0.25">
      <c r="A29" t="str">
        <f>IF(Config!B29="","",Config!B29)</f>
        <v>LED05</v>
      </c>
      <c r="B29" t="str">
        <f>IF(Config!C29="","",Config!C29)</f>
        <v>position 76-80</v>
      </c>
      <c r="C29">
        <f>IF(Config!D29="","",Config!D29)</f>
        <v>2</v>
      </c>
      <c r="D29" t="str">
        <f>IF(Config!F29="","",Config!F29)</f>
        <v>DigitalOut</v>
      </c>
    </row>
    <row r="30" spans="1:4" x14ac:dyDescent="0.25">
      <c r="A30" t="str">
        <f>IF(Config!B30="","",Config!B30)</f>
        <v>POT1</v>
      </c>
      <c r="B30" t="str">
        <f>IF(Config!C30="","",Config!C30)</f>
        <v/>
      </c>
      <c r="C30">
        <f>IF(Config!D30="","",Config!D30)</f>
        <v>3</v>
      </c>
      <c r="D30" t="str">
        <f>IF(Config!F30="","",Config!F30)</f>
        <v>AnalogIn</v>
      </c>
    </row>
    <row r="31" spans="1:4" x14ac:dyDescent="0.25">
      <c r="A31" t="str">
        <f>IF(Config!B31="","",Config!B31)</f>
        <v>SW01</v>
      </c>
      <c r="B31" t="str">
        <f>IF(Config!C31="","",Config!C31)</f>
        <v/>
      </c>
      <c r="C31">
        <f>IF(Config!D31="","",Config!D31)</f>
        <v>40</v>
      </c>
      <c r="D31" t="str">
        <f>IF(Config!F31="","",Config!F31)</f>
        <v>DigitalIn</v>
      </c>
    </row>
    <row r="32" spans="1:4" x14ac:dyDescent="0.25">
      <c r="A32" t="str">
        <f>IF(Config!B32="","",Config!B32)</f>
        <v>SW02</v>
      </c>
      <c r="B32" t="str">
        <f>IF(Config!C32="","",Config!C32)</f>
        <v/>
      </c>
      <c r="C32">
        <f>IF(Config!D32="","",Config!D32)</f>
        <v>42</v>
      </c>
      <c r="D32" t="str">
        <f>IF(Config!F32="","",Config!F32)</f>
        <v>DigitalIn</v>
      </c>
    </row>
    <row r="33" spans="1:4" x14ac:dyDescent="0.25">
      <c r="A33" t="str">
        <f>IF(Config!B33="","",Config!B33)</f>
        <v>SW03</v>
      </c>
      <c r="B33" t="str">
        <f>IF(Config!C33="","",Config!C33)</f>
        <v/>
      </c>
      <c r="C33">
        <f>IF(Config!D33="","",Config!D33)</f>
        <v>38</v>
      </c>
      <c r="D33" t="str">
        <f>IF(Config!F33="","",Config!F33)</f>
        <v>DigitalIn</v>
      </c>
    </row>
    <row r="34" spans="1:4" x14ac:dyDescent="0.25">
      <c r="A34" t="str">
        <f>IF(Config!B34="","",Config!B34)</f>
        <v>SW04</v>
      </c>
      <c r="B34" t="str">
        <f>IF(Config!C34="","",Config!C34)</f>
        <v/>
      </c>
      <c r="C34">
        <f>IF(Config!D34="","",Config!D34)</f>
        <v>36</v>
      </c>
      <c r="D34" t="str">
        <f>IF(Config!F34="","",Config!F34)</f>
        <v>DigitalIn</v>
      </c>
    </row>
    <row r="35" spans="1:4" x14ac:dyDescent="0.25">
      <c r="A35" t="str">
        <f>IF(Config!B35="","",Config!B35)</f>
        <v>SW05</v>
      </c>
      <c r="B35" t="str">
        <f>IF(Config!C35="","",Config!C35)</f>
        <v/>
      </c>
      <c r="C35">
        <f>IF(Config!D35="","",Config!D35)</f>
        <v>37</v>
      </c>
      <c r="D35" t="str">
        <f>IF(Config!F35="","",Config!F35)</f>
        <v>DigitalIn</v>
      </c>
    </row>
    <row r="36" spans="1:4" x14ac:dyDescent="0.25">
      <c r="A36" t="str">
        <f>IF(Config!B36="","",Config!B36)</f>
        <v/>
      </c>
      <c r="B36" t="str">
        <f>IF(Config!C36="","",Config!C36)</f>
        <v/>
      </c>
      <c r="C36" t="str">
        <f>IF(Config!D36="","",Config!D36)</f>
        <v/>
      </c>
      <c r="D36" t="str">
        <f>IF(Config!F36="","",Config!F36)</f>
        <v/>
      </c>
    </row>
    <row r="37" spans="1:4" x14ac:dyDescent="0.25">
      <c r="A37" t="str">
        <f>IF(Config!B37="","",Config!B37)</f>
        <v/>
      </c>
      <c r="B37" t="str">
        <f>IF(Config!C37="","",Config!C37)</f>
        <v/>
      </c>
      <c r="C37" t="str">
        <f>IF(Config!D37="","",Config!D37)</f>
        <v/>
      </c>
      <c r="D37" t="str">
        <f>IF(Config!F37="","",Config!F37)</f>
        <v/>
      </c>
    </row>
    <row r="38" spans="1:4" x14ac:dyDescent="0.25">
      <c r="A38" t="str">
        <f>IF(Config!B38="","",Config!B38)</f>
        <v/>
      </c>
      <c r="B38" t="str">
        <f>IF(Config!C38="","",Config!C38)</f>
        <v/>
      </c>
      <c r="C38" t="str">
        <f>IF(Config!D38="","",Config!D38)</f>
        <v/>
      </c>
      <c r="D38" t="str">
        <f>IF(Config!F38="","",Config!F38)</f>
        <v/>
      </c>
    </row>
    <row r="39" spans="1:4" x14ac:dyDescent="0.25">
      <c r="A39" t="str">
        <f>IF(Config!B39="","",Config!B39)</f>
        <v/>
      </c>
      <c r="B39" t="str">
        <f>IF(Config!C39="","",Config!C39)</f>
        <v/>
      </c>
      <c r="C39" t="str">
        <f>IF(Config!D39="","",Config!D39)</f>
        <v/>
      </c>
      <c r="D39" t="str">
        <f>IF(Config!F39="","",Config!F39)</f>
        <v/>
      </c>
    </row>
    <row r="40" spans="1:4" x14ac:dyDescent="0.25">
      <c r="A40" t="str">
        <f>IF(Config!B40="","",Config!B40)</f>
        <v/>
      </c>
      <c r="B40" t="str">
        <f>IF(Config!C40="","",Config!C40)</f>
        <v/>
      </c>
      <c r="C40" t="str">
        <f>IF(Config!D40="","",Config!D40)</f>
        <v/>
      </c>
      <c r="D40" t="str">
        <f>IF(Config!F40="","",Config!F40)</f>
        <v/>
      </c>
    </row>
    <row r="41" spans="1:4" x14ac:dyDescent="0.25">
      <c r="A41" t="str">
        <f>IF(Config!B41="","",Config!B41)</f>
        <v/>
      </c>
      <c r="B41" t="str">
        <f>IF(Config!C41="","",Config!C41)</f>
        <v/>
      </c>
      <c r="C41" t="str">
        <f>IF(Config!D41="","",Config!D41)</f>
        <v/>
      </c>
      <c r="D41" t="str">
        <f>IF(Config!F41="","",Config!F41)</f>
        <v/>
      </c>
    </row>
    <row r="42" spans="1:4" x14ac:dyDescent="0.25">
      <c r="A42" t="str">
        <f>IF(Config!B42="","",Config!B42)</f>
        <v/>
      </c>
      <c r="B42" t="str">
        <f>IF(Config!C42="","",Config!C42)</f>
        <v/>
      </c>
      <c r="C42" t="str">
        <f>IF(Config!D42="","",Config!D42)</f>
        <v/>
      </c>
      <c r="D42" t="str">
        <f>IF(Config!F42="","",Config!F42)</f>
        <v/>
      </c>
    </row>
    <row r="43" spans="1:4" x14ac:dyDescent="0.25">
      <c r="A43" t="str">
        <f>IF(Config!B43="","",Config!B43)</f>
        <v/>
      </c>
      <c r="B43" t="str">
        <f>IF(Config!C43="","",Config!C43)</f>
        <v/>
      </c>
      <c r="C43" t="str">
        <f>IF(Config!D43="","",Config!D43)</f>
        <v/>
      </c>
      <c r="D43" t="str">
        <f>IF(Config!F43="","",Config!F43)</f>
        <v/>
      </c>
    </row>
    <row r="44" spans="1:4" x14ac:dyDescent="0.25">
      <c r="A44" t="str">
        <f>IF(Config!B44="","",Config!B44)</f>
        <v/>
      </c>
      <c r="B44" t="str">
        <f>IF(Config!C44="","",Config!C44)</f>
        <v/>
      </c>
      <c r="C44" t="str">
        <f>IF(Config!D44="","",Config!D44)</f>
        <v/>
      </c>
      <c r="D44" t="str">
        <f>IF(Config!F44="","",Config!F44)</f>
        <v/>
      </c>
    </row>
    <row r="45" spans="1:4" x14ac:dyDescent="0.25">
      <c r="A45" t="str">
        <f>IF(Config!B45="","",Config!B45)</f>
        <v/>
      </c>
      <c r="B45" t="str">
        <f>IF(Config!C45="","",Config!C45)</f>
        <v/>
      </c>
      <c r="C45" t="str">
        <f>IF(Config!D45="","",Config!D45)</f>
        <v/>
      </c>
      <c r="D45" t="str">
        <f>IF(Config!F45="","",Config!F45)</f>
        <v/>
      </c>
    </row>
    <row r="46" spans="1:4" x14ac:dyDescent="0.25">
      <c r="A46" t="str">
        <f>IF(Config!B46="","",Config!B46)</f>
        <v/>
      </c>
      <c r="B46" t="str">
        <f>IF(Config!C46="","",Config!C46)</f>
        <v/>
      </c>
      <c r="C46" t="str">
        <f>IF(Config!D46="","",Config!D46)</f>
        <v/>
      </c>
      <c r="D46" t="str">
        <f>IF(Config!F46="","",Config!F46)</f>
        <v/>
      </c>
    </row>
    <row r="47" spans="1:4" x14ac:dyDescent="0.25">
      <c r="A47" t="str">
        <f>IF(Config!B47="","",Config!B47)</f>
        <v/>
      </c>
      <c r="B47" t="str">
        <f>IF(Config!C47="","",Config!C47)</f>
        <v/>
      </c>
      <c r="C47" t="str">
        <f>IF(Config!D47="","",Config!D47)</f>
        <v/>
      </c>
      <c r="D47" t="str">
        <f>IF(Config!F47="","",Config!F47)</f>
        <v/>
      </c>
    </row>
    <row r="48" spans="1:4" x14ac:dyDescent="0.25">
      <c r="A48" t="str">
        <f>IF(Config!B48="","",Config!B48)</f>
        <v/>
      </c>
      <c r="B48" t="str">
        <f>IF(Config!C48="","",Config!C48)</f>
        <v/>
      </c>
      <c r="C48" t="str">
        <f>IF(Config!D48="","",Config!D48)</f>
        <v/>
      </c>
      <c r="D48" t="str">
        <f>IF(Config!F48="","",Config!F48)</f>
        <v/>
      </c>
    </row>
  </sheetData>
  <pageMargins left="0.75" right="0.75" top="1" bottom="1" header="0.5" footer="0.5"/>
  <pageSetup paperSize="9" orientation="portrait" horizontalDpi="0" verticalDpi="0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Config</vt:lpstr>
      <vt:lpstr>PhotoLayout</vt:lpstr>
      <vt:lpstr>GameControls</vt:lpstr>
      <vt:lpstr>PinMap_export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Fazekas, Ákos (FT D EU HU OPS 1 DRT 11)</dc:creator>
  <cp:keywords/>
  <dc:description/>
  <cp:lastModifiedBy>Fazekas, Ákos (FT D EU HU OPS 1 DRT 11)</cp:lastModifiedBy>
  <cp:revision/>
  <dcterms:created xsi:type="dcterms:W3CDTF">2026-10-10T12:43:25Z</dcterms:created>
  <dcterms:modified xsi:type="dcterms:W3CDTF">2026-10-11T20:09:30Z</dcterms:modified>
  <cp:category/>
  <cp:contentStatus/>
</cp:coreProperties>
</file>