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yerek_jatek_mega\"/>
    </mc:Choice>
  </mc:AlternateContent>
  <xr:revisionPtr revIDLastSave="0" documentId="13_ncr:1_{81956EAC-584B-4BC0-8DCB-2230BEBF2172}" xr6:coauthVersionLast="47" xr6:coauthVersionMax="47" xr10:uidLastSave="{00000000-0000-0000-0000-000000000000}"/>
  <bookViews>
    <workbookView xWindow="-28920" yWindow="1830" windowWidth="29040" windowHeight="15720" activeTab="2" xr2:uid="{00000000-000D-0000-FFFF-FFFF00000000}"/>
  </bookViews>
  <sheets>
    <sheet name="Config" sheetId="1" r:id="rId1"/>
    <sheet name="GameLevel" sheetId="8" r:id="rId2"/>
    <sheet name="PhotoLayout" sheetId="3" r:id="rId3"/>
    <sheet name="GameControls" sheetId="7" r:id="rId4"/>
    <sheet name="PinMap_expor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4" l="1"/>
  <c r="B57" i="4"/>
  <c r="C57" i="4"/>
  <c r="D57" i="4"/>
  <c r="E57" i="4"/>
  <c r="A58" i="4"/>
  <c r="B58" i="4"/>
  <c r="C58" i="4"/>
  <c r="D58" i="4"/>
  <c r="E58" i="4"/>
  <c r="A59" i="4"/>
  <c r="B59" i="4"/>
  <c r="C59" i="4"/>
  <c r="D59" i="4"/>
  <c r="E59" i="4"/>
  <c r="A60" i="4"/>
  <c r="B60" i="4"/>
  <c r="C60" i="4"/>
  <c r="D60" i="4"/>
  <c r="E60" i="4"/>
  <c r="A61" i="4"/>
  <c r="B61" i="4"/>
  <c r="C61" i="4"/>
  <c r="D61" i="4"/>
  <c r="E61" i="4"/>
  <c r="A62" i="4"/>
  <c r="B62" i="4"/>
  <c r="C62" i="4"/>
  <c r="D62" i="4"/>
  <c r="E62" i="4"/>
  <c r="A63" i="4"/>
  <c r="B63" i="4"/>
  <c r="C63" i="4"/>
  <c r="D63" i="4"/>
  <c r="E63" i="4"/>
  <c r="A50" i="4"/>
  <c r="B50" i="4"/>
  <c r="C50" i="4"/>
  <c r="D50" i="4"/>
  <c r="E50" i="4"/>
  <c r="A51" i="4"/>
  <c r="B51" i="4"/>
  <c r="C51" i="4"/>
  <c r="D51" i="4"/>
  <c r="E51" i="4"/>
  <c r="A52" i="4"/>
  <c r="B52" i="4"/>
  <c r="C52" i="4"/>
  <c r="D52" i="4"/>
  <c r="E52" i="4"/>
  <c r="A53" i="4"/>
  <c r="B53" i="4"/>
  <c r="C53" i="4"/>
  <c r="D53" i="4"/>
  <c r="E53" i="4"/>
  <c r="A54" i="4"/>
  <c r="B54" i="4"/>
  <c r="C54" i="4"/>
  <c r="D54" i="4"/>
  <c r="E54" i="4"/>
  <c r="A55" i="4"/>
  <c r="B55" i="4"/>
  <c r="C55" i="4"/>
  <c r="D55" i="4"/>
  <c r="E55" i="4"/>
  <c r="A56" i="4"/>
  <c r="B56" i="4"/>
  <c r="C56" i="4"/>
  <c r="D56" i="4"/>
  <c r="E56" i="4"/>
  <c r="A49" i="4"/>
  <c r="C49" i="4"/>
  <c r="D49" i="4"/>
  <c r="E49" i="4"/>
  <c r="A3" i="4"/>
  <c r="C3" i="4"/>
  <c r="D3" i="4"/>
  <c r="E3" i="4"/>
  <c r="A4" i="4"/>
  <c r="C4" i="4"/>
  <c r="D4" i="4"/>
  <c r="E4" i="4"/>
  <c r="A5" i="4"/>
  <c r="B5" i="4"/>
  <c r="C5" i="4"/>
  <c r="D5" i="4"/>
  <c r="E5" i="4"/>
  <c r="A6" i="4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A11" i="4"/>
  <c r="B11" i="4"/>
  <c r="C11" i="4"/>
  <c r="D11" i="4"/>
  <c r="E11" i="4"/>
  <c r="A12" i="4"/>
  <c r="B12" i="4"/>
  <c r="C12" i="4"/>
  <c r="D12" i="4"/>
  <c r="E12" i="4"/>
  <c r="A13" i="4"/>
  <c r="B13" i="4"/>
  <c r="C13" i="4"/>
  <c r="D13" i="4"/>
  <c r="E13" i="4"/>
  <c r="A14" i="4"/>
  <c r="B14" i="4"/>
  <c r="C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E20" i="4"/>
  <c r="A21" i="4"/>
  <c r="B21" i="4"/>
  <c r="C21" i="4"/>
  <c r="D21" i="4"/>
  <c r="E21" i="4"/>
  <c r="A22" i="4"/>
  <c r="B22" i="4"/>
  <c r="C22" i="4"/>
  <c r="D22" i="4"/>
  <c r="E22" i="4"/>
  <c r="A23" i="4"/>
  <c r="B23" i="4"/>
  <c r="C23" i="4"/>
  <c r="D23" i="4"/>
  <c r="E23" i="4"/>
  <c r="A24" i="4"/>
  <c r="B24" i="4"/>
  <c r="C24" i="4"/>
  <c r="D24" i="4"/>
  <c r="E24" i="4"/>
  <c r="A25" i="4"/>
  <c r="B25" i="4"/>
  <c r="C25" i="4"/>
  <c r="D25" i="4"/>
  <c r="E25" i="4"/>
  <c r="A26" i="4"/>
  <c r="B26" i="4"/>
  <c r="C26" i="4"/>
  <c r="D26" i="4"/>
  <c r="E26" i="4"/>
  <c r="A27" i="4"/>
  <c r="B27" i="4"/>
  <c r="C27" i="4"/>
  <c r="D27" i="4"/>
  <c r="E27" i="4"/>
  <c r="A28" i="4"/>
  <c r="B28" i="4"/>
  <c r="C28" i="4"/>
  <c r="D28" i="4"/>
  <c r="E28" i="4"/>
  <c r="A29" i="4"/>
  <c r="B29" i="4"/>
  <c r="C29" i="4"/>
  <c r="D29" i="4"/>
  <c r="E29" i="4"/>
  <c r="A30" i="4"/>
  <c r="B30" i="4"/>
  <c r="C30" i="4"/>
  <c r="D30" i="4"/>
  <c r="E30" i="4"/>
  <c r="A31" i="4"/>
  <c r="B34" i="4"/>
  <c r="C31" i="4"/>
  <c r="D31" i="4"/>
  <c r="E31" i="4"/>
  <c r="A32" i="4"/>
  <c r="C32" i="4"/>
  <c r="D32" i="4"/>
  <c r="E32" i="4"/>
  <c r="A33" i="4"/>
  <c r="C33" i="4"/>
  <c r="D33" i="4"/>
  <c r="E33" i="4"/>
  <c r="A34" i="4"/>
  <c r="C34" i="4"/>
  <c r="D34" i="4"/>
  <c r="E34" i="4"/>
  <c r="A35" i="4"/>
  <c r="C35" i="4"/>
  <c r="D35" i="4"/>
  <c r="E35" i="4"/>
  <c r="A36" i="4"/>
  <c r="C36" i="4"/>
  <c r="D36" i="4"/>
  <c r="E36" i="4"/>
  <c r="A37" i="4"/>
  <c r="C37" i="4"/>
  <c r="D37" i="4"/>
  <c r="E37" i="4"/>
  <c r="A38" i="4"/>
  <c r="C38" i="4"/>
  <c r="D38" i="4"/>
  <c r="E38" i="4"/>
  <c r="A39" i="4"/>
  <c r="C39" i="4"/>
  <c r="D39" i="4"/>
  <c r="E39" i="4"/>
  <c r="A40" i="4"/>
  <c r="C40" i="4"/>
  <c r="D40" i="4"/>
  <c r="E40" i="4"/>
  <c r="A41" i="4"/>
  <c r="C41" i="4"/>
  <c r="D41" i="4"/>
  <c r="E41" i="4"/>
  <c r="A42" i="4"/>
  <c r="C42" i="4"/>
  <c r="D42" i="4"/>
  <c r="E42" i="4"/>
  <c r="A43" i="4"/>
  <c r="C43" i="4"/>
  <c r="D43" i="4"/>
  <c r="E43" i="4"/>
  <c r="A44" i="4"/>
  <c r="C44" i="4"/>
  <c r="D44" i="4"/>
  <c r="E44" i="4"/>
  <c r="A45" i="4"/>
  <c r="C45" i="4"/>
  <c r="D45" i="4"/>
  <c r="E45" i="4"/>
  <c r="A46" i="4"/>
  <c r="C46" i="4"/>
  <c r="D46" i="4"/>
  <c r="E46" i="4"/>
  <c r="A47" i="4"/>
  <c r="C47" i="4"/>
  <c r="D47" i="4"/>
  <c r="E47" i="4"/>
  <c r="A48" i="4"/>
  <c r="B48" i="4"/>
  <c r="C48" i="4"/>
  <c r="D48" i="4"/>
  <c r="E48" i="4"/>
  <c r="C2" i="4"/>
  <c r="D2" i="4"/>
  <c r="E2" i="4"/>
  <c r="B1" i="4"/>
  <c r="A2" i="1" a="1"/>
  <c r="A2" i="1" s="1"/>
  <c r="B53" i="1" l="1"/>
  <c r="B50" i="1"/>
  <c r="B54" i="1"/>
  <c r="B52" i="1"/>
  <c r="B45" i="1"/>
  <c r="B49" i="1"/>
  <c r="B47" i="1"/>
  <c r="B46" i="1"/>
  <c r="B44" i="1"/>
  <c r="B51" i="1"/>
  <c r="B48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E1" i="4"/>
  <c r="A1" i="4"/>
  <c r="C1" i="4"/>
  <c r="D1" i="4"/>
  <c r="B6" i="1" l="1"/>
  <c r="B5" i="1"/>
  <c r="B4" i="1"/>
  <c r="B3" i="1"/>
  <c r="B2" i="1"/>
  <c r="A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<sst xmlns="http://schemas.openxmlformats.org/spreadsheetml/2006/main" count="298" uniqueCount="165">
  <si>
    <t>ID</t>
  </si>
  <si>
    <t>ArduinoPin</t>
  </si>
  <si>
    <t>PATA_Pin</t>
  </si>
  <si>
    <t>Type</t>
  </si>
  <si>
    <t>Description</t>
  </si>
  <si>
    <t>WireColor</t>
  </si>
  <si>
    <t>DigitalIn</t>
  </si>
  <si>
    <t>Bal felső kék gomb</t>
  </si>
  <si>
    <t>Joystick gomb</t>
  </si>
  <si>
    <t>AnalogIn</t>
  </si>
  <si>
    <t>DigitalOut</t>
  </si>
  <si>
    <t>Hangszóró</t>
  </si>
  <si>
    <t>LCD</t>
  </si>
  <si>
    <t>BTN15</t>
  </si>
  <si>
    <t>BTN01_left_blue</t>
  </si>
  <si>
    <t>BTN02_left_blue</t>
  </si>
  <si>
    <t>BTN03_left_blue</t>
  </si>
  <si>
    <t>JOY01_menu</t>
  </si>
  <si>
    <t>LCD01_menu</t>
  </si>
  <si>
    <t>BTN05_legrand</t>
  </si>
  <si>
    <t>BTN06_legrand</t>
  </si>
  <si>
    <t>BTN07_down_5</t>
  </si>
  <si>
    <t>BTN08_down_5</t>
  </si>
  <si>
    <t>BTN09_down_5</t>
  </si>
  <si>
    <t>BTN10_down_5</t>
  </si>
  <si>
    <t>BTN11_down_5</t>
  </si>
  <si>
    <t>POT1_top_red</t>
  </si>
  <si>
    <t>BTN12_right_color</t>
  </si>
  <si>
    <t>BTN13_right_color</t>
  </si>
  <si>
    <t>BTN14_right_color</t>
  </si>
  <si>
    <t>BTN15_push_right</t>
  </si>
  <si>
    <t>SW01_metal</t>
  </si>
  <si>
    <t>SW02_metal</t>
  </si>
  <si>
    <t>SW03_metal</t>
  </si>
  <si>
    <t>SW04_metal</t>
  </si>
  <si>
    <t>SW05_metal</t>
  </si>
  <si>
    <t>BTN16_ikarus</t>
  </si>
  <si>
    <t>BTN17_ikarus</t>
  </si>
  <si>
    <t>BTN18_ikarus</t>
  </si>
  <si>
    <t>BTN19_ikarus</t>
  </si>
  <si>
    <t>BTN20_ikarus</t>
  </si>
  <si>
    <t>BTN21_ikarus</t>
  </si>
  <si>
    <t>BUZ01_piezo</t>
  </si>
  <si>
    <t>LED01_strip_bal3</t>
  </si>
  <si>
    <t>fn_NAME</t>
  </si>
  <si>
    <t>Nagy fehér billenőkapcsoló</t>
  </si>
  <si>
    <t>Lent 5 led</t>
  </si>
  <si>
    <t>Jobb fenn 3 gomb</t>
  </si>
  <si>
    <t>Jobb fenn nyomógomb</t>
  </si>
  <si>
    <t>Ikarus billenőkapcsoló</t>
  </si>
  <si>
    <r>
      <t xml:space="preserve">Ikarus </t>
    </r>
    <r>
      <rPr>
        <b/>
        <sz val="11"/>
        <color theme="1"/>
        <rFont val="Calibri"/>
        <family val="2"/>
        <charset val="238"/>
        <scheme val="minor"/>
      </rPr>
      <t>rugós</t>
    </r>
    <r>
      <rPr>
        <sz val="11"/>
        <color theme="1"/>
        <rFont val="Calibri"/>
        <family val="2"/>
        <scheme val="minor"/>
      </rPr>
      <t xml:space="preserve"> billenőkapcsoló</t>
    </r>
  </si>
  <si>
    <t>RGB led csík</t>
  </si>
  <si>
    <t>Poti</t>
  </si>
  <si>
    <t>1-5</t>
  </si>
  <si>
    <t>Fém kapcsoló</t>
  </si>
  <si>
    <t>i2c</t>
  </si>
  <si>
    <t>GameId</t>
  </si>
  <si>
    <t>Level</t>
  </si>
  <si>
    <t>Action</t>
  </si>
  <si>
    <t>ControlId</t>
  </si>
  <si>
    <t>CYCLON</t>
  </si>
  <si>
    <t>Start</t>
  </si>
  <si>
    <t>LED02_strip_around</t>
  </si>
  <si>
    <t>LED03_strip_down5</t>
  </si>
  <si>
    <t>LED04_strip_jobb3</t>
  </si>
  <si>
    <t>LED05_strip_right5</t>
  </si>
  <si>
    <t>Info</t>
  </si>
  <si>
    <t>position 1-49 (50-70)</t>
  </si>
  <si>
    <t>position 84-86</t>
  </si>
  <si>
    <t>position 71-75</t>
  </si>
  <si>
    <t>position 81-83</t>
  </si>
  <si>
    <t>address: 0x27</t>
  </si>
  <si>
    <t>i2c (20,21)</t>
  </si>
  <si>
    <t>d53, x=a8, y=a9</t>
  </si>
  <si>
    <t>Infacol 3 állású</t>
  </si>
  <si>
    <t>25,24 (3 állású)</t>
  </si>
  <si>
    <t>interrupt</t>
  </si>
  <si>
    <t>Ikarus led lámpa</t>
  </si>
  <si>
    <t>ActiveLevel</t>
  </si>
  <si>
    <t>HIGH</t>
  </si>
  <si>
    <t>WS2812B</t>
  </si>
  <si>
    <t>POT1-top-red</t>
  </si>
  <si>
    <t>BTN15-push-right</t>
  </si>
  <si>
    <t>LED02-strip-around</t>
  </si>
  <si>
    <t>BUZ01-piezo</t>
  </si>
  <si>
    <t>JOY01-menu</t>
  </si>
  <si>
    <t>LCD01-menu</t>
  </si>
  <si>
    <t>BTN05-legrand</t>
  </si>
  <si>
    <t>BTN06-legrand</t>
  </si>
  <si>
    <t>SW06-infacol</t>
  </si>
  <si>
    <t>BTN01-left-blue_1</t>
  </si>
  <si>
    <t>BTN02-left-blue_2</t>
  </si>
  <si>
    <t>BTN03-left-blue_3</t>
  </si>
  <si>
    <t>LED01-left-blue_1</t>
  </si>
  <si>
    <t>LED01-left-blue_2</t>
  </si>
  <si>
    <t>LED01-left-blue_3</t>
  </si>
  <si>
    <t>LED03-strip-down5_1</t>
  </si>
  <si>
    <t>BTN07-down-5_1</t>
  </si>
  <si>
    <t>LED03-strip-down5_2</t>
  </si>
  <si>
    <t>LED03-strip-down5_3</t>
  </si>
  <si>
    <t>LED03-strip-down5_4</t>
  </si>
  <si>
    <t>LED03-strip-down5_5</t>
  </si>
  <si>
    <t>BTN08-down-5_2</t>
  </si>
  <si>
    <t>BTN09-down-5_3</t>
  </si>
  <si>
    <t>BTN10-down-5_4</t>
  </si>
  <si>
    <t>BTN11-down-5_5</t>
  </si>
  <si>
    <t>LED04-right-color_2</t>
  </si>
  <si>
    <t>BTN12-right-color_1</t>
  </si>
  <si>
    <t>BTN13-right-color_2</t>
  </si>
  <si>
    <t>BTN14-right-color_3</t>
  </si>
  <si>
    <t>SW01-metal_1</t>
  </si>
  <si>
    <t>LED05-metal_1</t>
  </si>
  <si>
    <t>LED05-metal_2</t>
  </si>
  <si>
    <t>LED05-metal_3</t>
  </si>
  <si>
    <t>LED05-metal_4</t>
  </si>
  <si>
    <t>LED05-metal_5</t>
  </si>
  <si>
    <t>SW02-metal_2</t>
  </si>
  <si>
    <t>SW03-metal_3</t>
  </si>
  <si>
    <t>SW04-metal_4</t>
  </si>
  <si>
    <t>SW05-metal_5</t>
  </si>
  <si>
    <t>BTN16-ikarus_1</t>
  </si>
  <si>
    <t>DIO01-ikarus_1</t>
  </si>
  <si>
    <t>DIO02-ikarus_2</t>
  </si>
  <si>
    <t>BTN17-ikarus_2</t>
  </si>
  <si>
    <t>BTN19-ikarus_4</t>
  </si>
  <si>
    <t>DIO04-ikarus_4</t>
  </si>
  <si>
    <t>DIO03-ikarus_3</t>
  </si>
  <si>
    <t>BTN18-ikarus_3</t>
  </si>
  <si>
    <t>BTN20-ikarus_5</t>
  </si>
  <si>
    <t>DIO05-ikarus_5</t>
  </si>
  <si>
    <t>DIO06-ikarus_6</t>
  </si>
  <si>
    <t>BTN21-ikarus_6</t>
  </si>
  <si>
    <t>LED04-right-color_3</t>
  </si>
  <si>
    <t>LED04-right-color_1</t>
  </si>
  <si>
    <t>Cyclon</t>
  </si>
  <si>
    <t>Random</t>
  </si>
  <si>
    <t>Sima villogo</t>
  </si>
  <si>
    <t>MenuLevel (szint)</t>
  </si>
  <si>
    <t>Nehézség</t>
  </si>
  <si>
    <t>Random 2</t>
  </si>
  <si>
    <t>GameID</t>
  </si>
  <si>
    <t>Time (sec)</t>
  </si>
  <si>
    <t>Sorrend (memory)</t>
  </si>
  <si>
    <t>Zavarási mód: nincs</t>
  </si>
  <si>
    <t>Zavarási mód: 4-6 LED RANDOM_SATURATED</t>
  </si>
  <si>
    <t>Hang jelzés</t>
  </si>
  <si>
    <t>nincs időlimit</t>
  </si>
  <si>
    <t>2 másodperc / találat</t>
  </si>
  <si>
    <t>3 másodperc / találat</t>
  </si>
  <si>
    <t>1.2 másodperc / találat</t>
  </si>
  <si>
    <t>vége előtt 1 és 0.5 másodperccel</t>
  </si>
  <si>
    <t>vége előtt 2 és 1 másodperccel</t>
  </si>
  <si>
    <t>Memóriajáték, fehér leddel</t>
  </si>
  <si>
    <t>Random szín</t>
  </si>
  <si>
    <t>Belső nehézség Lépésidő LED-enként	Elfogadott találati tartomány
1 40 ms közép ±4 LED, összesen +9
2 35 ms közép ±2 LED, összesen 5
3 30 ms közép ±2 LED, összesen 5
4 30 ms közép ±1 LED, összesen 3</t>
  </si>
  <si>
    <t>Belső nehézség Lépésidő LED-enként	Elfogadott találati tartomány
1 50 ms közép ±4 LED, összesen +9
2 40 ms közép ±2 LED, összesen 5
3 40 ms közép ±2 LED, összesen 5
4 40 ms közép ±1 LED, összesen 3</t>
  </si>
  <si>
    <t>Belső nehézség Lépésidő LED-enként	Elfogadott találati tartomány
1 50 ms közép ±2 LED, összesen 5
2 40 ms közép ±1 LED, összesen 3
3 35 ms közép +1 LED, összesen 2
4 20 ms közép +1 LED, összesen 2</t>
  </si>
  <si>
    <t>Belső nehézség Lépésidő LED-enként	Elfogadott találati tartomány
1 40 ms közép ±2 LED, összesen 5
2 35 ms közép ±1 LED, összesen 3
3 30 ms közép +1 LED, összesen 2
4 20 ms csak a középső LED</t>
  </si>
  <si>
    <t>Zavarási mód: 8-10 LED RANDOM_SATURATED</t>
  </si>
  <si>
    <t>Zavarási mód: 4-10 LED RANDOM_SATURATED</t>
  </si>
  <si>
    <t>Kapcsolozar</t>
  </si>
  <si>
    <t>normal</t>
  </si>
  <si>
    <t>inverz</t>
  </si>
  <si>
    <t>2 sec</t>
  </si>
  <si>
    <t>Párbaj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</si>
</sst>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Segoe U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color theme="1"/>
      <name val="Segoe UI"/>
      <family val="2"/>
      <charset val="238"/>
    </font>
    <font>
      <b/>
      <sz val="10"/>
      <color rgb="FFBFBFBF"/>
      <name val="Segoe UI"/>
      <family val="2"/>
      <charset val="238"/>
    </font>
    <font>
      <sz val="10"/>
      <color rgb="FFBFBFBF"/>
      <name val="Segoe U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91A1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6" fillId="2" borderId="0" xfId="0" applyFont="1" applyFill="1"/>
    <xf numFmtId="49" fontId="0" fillId="0" borderId="0" xfId="0" applyNumberFormat="1"/>
    <xf numFmtId="0" fontId="7" fillId="4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49" fontId="5" fillId="0" borderId="12" xfId="0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0" fontId="3" fillId="3" borderId="1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9" fillId="5" borderId="14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horizontal="right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right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Normá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157655</xdr:colOff>
      <xdr:row>0</xdr:row>
      <xdr:rowOff>65689</xdr:rowOff>
    </xdr:from>
    <xdr:to>
      <xdr:col>14</xdr:col>
      <xdr:colOff>421729</xdr:colOff>
      <xdr:row>29</xdr:row>
      <xdr:rowOff>179989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11C53E5-A813-438C-88E2-600442F9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3965" y="65689"/>
          <a:ext cx="1485900" cy="563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45</xdr:col>
      <xdr:colOff>219075</xdr:colOff>
      <xdr:row>159</xdr:row>
      <xdr:rowOff>76200</xdr:rowOff>
    </xdr:to>
    <xdr:sp macro="" textlink="">
      <xdr:nvSpPr>
        <xdr:cNvPr id="38" name="Szövegdoboz 37">
          <a:extLst>
            <a:ext uri="{FF2B5EF4-FFF2-40B4-BE49-F238E27FC236}">
              <a16:creationId xmlns:a16="http://schemas.microsoft.com/office/drawing/2014/main" id="{8795B77C-CA04-4852-B184-E7C8EE4555BA}"/>
            </a:ext>
          </a:extLst>
        </xdr:cNvPr>
        <xdr:cNvSpPr txBox="1"/>
      </xdr:nvSpPr>
      <xdr:spPr>
        <a:xfrm>
          <a:off x="0" y="0"/>
          <a:ext cx="27872301" cy="29450071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69000"/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hu-H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opLeftCell="A37" zoomScale="115" zoomScaleNormal="115" workbookViewId="0">
      <selection activeCell="G36" sqref="G36"/>
    </sheetView>
  </sheetViews>
  <sheetFormatPr defaultRowHeight="15" x14ac:dyDescent="0.25"/>
  <cols>
    <col min="1" max="2" width="20" bestFit="1" customWidth="1"/>
    <col min="3" max="3" width="19.7109375" bestFit="1" customWidth="1"/>
    <col min="4" max="4" width="14.7109375" bestFit="1" customWidth="1"/>
    <col min="6" max="6" width="10" bestFit="1" customWidth="1"/>
    <col min="7" max="7" width="11.28515625" bestFit="1" customWidth="1"/>
    <col min="8" max="8" width="26.5703125" bestFit="1" customWidth="1"/>
    <col min="9" max="9" width="10.140625" bestFit="1" customWidth="1"/>
  </cols>
  <sheetData>
    <row r="1" spans="1:11" x14ac:dyDescent="0.25">
      <c r="A1" s="1" t="s">
        <v>44</v>
      </c>
      <c r="B1" s="1" t="s">
        <v>0</v>
      </c>
      <c r="C1" s="7" t="s">
        <v>66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4</v>
      </c>
      <c r="I1" s="1" t="s">
        <v>5</v>
      </c>
      <c r="K1" t="s">
        <v>44</v>
      </c>
    </row>
    <row r="2" spans="1:11" x14ac:dyDescent="0.25">
      <c r="A2" t="str" cm="1">
        <f t="array" ref="A2:A54">_xlfn._xlws.SORT(_xlfn.TOCOL(PhotoLayout!A1:AT170,3))</f>
        <v>BTN01-left-blue_1</v>
      </c>
      <c r="B2" t="str">
        <f>IF(ISERR(SEARCH("_",A2,1)),LEFT(A2,SEARCH("-",A2)-1), LEFT(A2,SEARCH("_",A2)+1))</f>
        <v>BTN01-left-blue_1</v>
      </c>
      <c r="D2">
        <v>33</v>
      </c>
      <c r="F2" t="s">
        <v>6</v>
      </c>
      <c r="H2" t="s">
        <v>7</v>
      </c>
      <c r="J2">
        <v>2</v>
      </c>
      <c r="K2" t="s">
        <v>14</v>
      </c>
    </row>
    <row r="3" spans="1:11" x14ac:dyDescent="0.25">
      <c r="A3" t="str">
        <v>BTN02-left-blue_2</v>
      </c>
      <c r="B3" t="str">
        <f t="shared" ref="B3:B54" si="0">IF(ISERR(SEARCH("_",A3,1)),LEFT(A3,SEARCH("-",A3)-1), LEFT(A3,SEARCH("_",A3)+1))</f>
        <v>BTN02-left-blue_2</v>
      </c>
      <c r="D3">
        <v>34</v>
      </c>
      <c r="F3" t="s">
        <v>6</v>
      </c>
      <c r="H3" t="s">
        <v>7</v>
      </c>
      <c r="J3">
        <v>2</v>
      </c>
      <c r="K3" t="s">
        <v>15</v>
      </c>
    </row>
    <row r="4" spans="1:11" x14ac:dyDescent="0.25">
      <c r="A4" t="str">
        <v>BTN03-left-blue_3</v>
      </c>
      <c r="B4" t="str">
        <f t="shared" si="0"/>
        <v>BTN03-left-blue_3</v>
      </c>
      <c r="D4">
        <v>35</v>
      </c>
      <c r="F4" t="s">
        <v>6</v>
      </c>
      <c r="H4" t="s">
        <v>7</v>
      </c>
      <c r="J4">
        <v>2</v>
      </c>
      <c r="K4" t="s">
        <v>16</v>
      </c>
    </row>
    <row r="5" spans="1:11" x14ac:dyDescent="0.25">
      <c r="A5" t="str">
        <v>BTN05-legrand</v>
      </c>
      <c r="B5" t="str">
        <f t="shared" si="0"/>
        <v>BTN05</v>
      </c>
      <c r="D5">
        <v>28</v>
      </c>
      <c r="F5" t="s">
        <v>6</v>
      </c>
      <c r="H5" t="s">
        <v>45</v>
      </c>
      <c r="J5">
        <v>2</v>
      </c>
      <c r="K5" t="s">
        <v>19</v>
      </c>
    </row>
    <row r="6" spans="1:11" x14ac:dyDescent="0.25">
      <c r="A6" t="str">
        <v>BTN06-legrand</v>
      </c>
      <c r="B6" t="str">
        <f t="shared" si="0"/>
        <v>BTN06</v>
      </c>
      <c r="D6">
        <v>47</v>
      </c>
      <c r="F6" t="s">
        <v>6</v>
      </c>
      <c r="H6" t="s">
        <v>45</v>
      </c>
      <c r="J6">
        <v>5</v>
      </c>
      <c r="K6" t="s">
        <v>20</v>
      </c>
    </row>
    <row r="7" spans="1:11" x14ac:dyDescent="0.25">
      <c r="A7" t="str">
        <v>BTN07-down-5_1</v>
      </c>
      <c r="B7" t="str">
        <f t="shared" si="0"/>
        <v>BTN07-down-5_1</v>
      </c>
      <c r="D7">
        <v>44</v>
      </c>
      <c r="F7" t="s">
        <v>6</v>
      </c>
      <c r="H7" t="s">
        <v>46</v>
      </c>
      <c r="J7">
        <v>24</v>
      </c>
      <c r="K7" t="s">
        <v>21</v>
      </c>
    </row>
    <row r="8" spans="1:11" x14ac:dyDescent="0.25">
      <c r="A8" t="str">
        <v>BTN08-down-5_2</v>
      </c>
      <c r="B8" t="str">
        <f t="shared" si="0"/>
        <v>BTN08-down-5_2</v>
      </c>
      <c r="D8">
        <v>27</v>
      </c>
      <c r="F8" t="s">
        <v>6</v>
      </c>
      <c r="H8" t="s">
        <v>46</v>
      </c>
      <c r="J8">
        <v>25</v>
      </c>
      <c r="K8" t="s">
        <v>22</v>
      </c>
    </row>
    <row r="9" spans="1:11" x14ac:dyDescent="0.25">
      <c r="A9" t="str">
        <v>BTN09-down-5_3</v>
      </c>
      <c r="B9" t="str">
        <f t="shared" si="0"/>
        <v>BTN09-down-5_3</v>
      </c>
      <c r="D9">
        <v>43</v>
      </c>
      <c r="F9" t="s">
        <v>6</v>
      </c>
      <c r="H9" t="s">
        <v>46</v>
      </c>
      <c r="J9">
        <v>27</v>
      </c>
      <c r="K9" t="s">
        <v>23</v>
      </c>
    </row>
    <row r="10" spans="1:11" x14ac:dyDescent="0.25">
      <c r="A10" t="str">
        <v>BTN10-down-5_4</v>
      </c>
      <c r="B10" t="str">
        <f t="shared" si="0"/>
        <v>BTN10-down-5_4</v>
      </c>
      <c r="D10">
        <v>26</v>
      </c>
      <c r="F10" t="s">
        <v>6</v>
      </c>
      <c r="H10" t="s">
        <v>46</v>
      </c>
      <c r="J10">
        <v>29</v>
      </c>
      <c r="K10" t="s">
        <v>24</v>
      </c>
    </row>
    <row r="11" spans="1:11" x14ac:dyDescent="0.25">
      <c r="A11" t="str">
        <v>BTN11-down-5_5</v>
      </c>
      <c r="B11" t="str">
        <f t="shared" si="0"/>
        <v>BTN11-down-5_5</v>
      </c>
      <c r="D11">
        <v>41</v>
      </c>
      <c r="F11" t="s">
        <v>6</v>
      </c>
      <c r="H11" t="s">
        <v>46</v>
      </c>
      <c r="J11">
        <v>30</v>
      </c>
      <c r="K11" t="s">
        <v>25</v>
      </c>
    </row>
    <row r="12" spans="1:11" x14ac:dyDescent="0.25">
      <c r="A12" t="str">
        <v>BTN12-right-color_1</v>
      </c>
      <c r="B12" t="str">
        <f t="shared" si="0"/>
        <v>BTN12-right-color_1</v>
      </c>
      <c r="D12">
        <v>30</v>
      </c>
      <c r="F12" t="s">
        <v>6</v>
      </c>
      <c r="H12" t="s">
        <v>47</v>
      </c>
      <c r="J12">
        <v>31</v>
      </c>
      <c r="K12" t="s">
        <v>27</v>
      </c>
    </row>
    <row r="13" spans="1:11" x14ac:dyDescent="0.25">
      <c r="A13" t="str">
        <v>BTN13-right-color_2</v>
      </c>
      <c r="B13" t="str">
        <f t="shared" si="0"/>
        <v>BTN13-right-color_2</v>
      </c>
      <c r="D13">
        <v>31</v>
      </c>
      <c r="F13" t="s">
        <v>6</v>
      </c>
      <c r="H13" t="s">
        <v>47</v>
      </c>
      <c r="J13">
        <v>32</v>
      </c>
      <c r="K13" t="s">
        <v>28</v>
      </c>
    </row>
    <row r="14" spans="1:11" x14ac:dyDescent="0.25">
      <c r="A14" t="str">
        <v>BTN14-right-color_3</v>
      </c>
      <c r="B14" t="str">
        <f t="shared" si="0"/>
        <v>BTN14-right-color_3</v>
      </c>
      <c r="D14">
        <v>32</v>
      </c>
      <c r="F14" t="s">
        <v>6</v>
      </c>
      <c r="H14" t="s">
        <v>47</v>
      </c>
      <c r="J14">
        <v>33</v>
      </c>
      <c r="K14" t="s">
        <v>29</v>
      </c>
    </row>
    <row r="15" spans="1:11" x14ac:dyDescent="0.25">
      <c r="A15" t="str">
        <v>BTN15-push-right</v>
      </c>
      <c r="B15" t="str">
        <f t="shared" si="0"/>
        <v>BTN15</v>
      </c>
      <c r="D15">
        <v>39</v>
      </c>
      <c r="F15" t="s">
        <v>6</v>
      </c>
      <c r="H15" t="s">
        <v>48</v>
      </c>
      <c r="J15">
        <v>34</v>
      </c>
      <c r="K15" t="s">
        <v>30</v>
      </c>
    </row>
    <row r="16" spans="1:11" x14ac:dyDescent="0.25">
      <c r="A16" t="str">
        <v>BTN16-ikarus_1</v>
      </c>
      <c r="B16" t="str">
        <f t="shared" si="0"/>
        <v>BTN16-ikarus_1</v>
      </c>
      <c r="D16">
        <v>52</v>
      </c>
      <c r="F16" t="s">
        <v>6</v>
      </c>
      <c r="H16" t="s">
        <v>49</v>
      </c>
      <c r="J16">
        <v>35</v>
      </c>
      <c r="K16" t="s">
        <v>36</v>
      </c>
    </row>
    <row r="17" spans="1:11" x14ac:dyDescent="0.25">
      <c r="A17" t="str">
        <v>BTN17-ikarus_2</v>
      </c>
      <c r="B17" t="str">
        <f t="shared" si="0"/>
        <v>BTN17-ikarus_2</v>
      </c>
      <c r="D17">
        <v>50</v>
      </c>
      <c r="F17" t="s">
        <v>6</v>
      </c>
      <c r="H17" t="s">
        <v>49</v>
      </c>
      <c r="J17">
        <v>36</v>
      </c>
      <c r="K17" t="s">
        <v>37</v>
      </c>
    </row>
    <row r="18" spans="1:11" x14ac:dyDescent="0.25">
      <c r="A18" t="str">
        <v>BTN18-ikarus_3</v>
      </c>
      <c r="B18" t="str">
        <f t="shared" si="0"/>
        <v>BTN18-ikarus_3</v>
      </c>
      <c r="D18">
        <v>46</v>
      </c>
      <c r="F18" t="s">
        <v>6</v>
      </c>
      <c r="H18" t="s">
        <v>50</v>
      </c>
      <c r="J18">
        <v>37</v>
      </c>
      <c r="K18" t="s">
        <v>38</v>
      </c>
    </row>
    <row r="19" spans="1:11" x14ac:dyDescent="0.25">
      <c r="A19" t="str">
        <v>BTN19-ikarus_4</v>
      </c>
      <c r="B19" t="str">
        <f t="shared" si="0"/>
        <v>BTN19-ikarus_4</v>
      </c>
      <c r="D19">
        <v>48</v>
      </c>
      <c r="F19" t="s">
        <v>6</v>
      </c>
      <c r="H19" t="s">
        <v>50</v>
      </c>
      <c r="J19">
        <v>38</v>
      </c>
      <c r="K19" t="s">
        <v>39</v>
      </c>
    </row>
    <row r="20" spans="1:11" x14ac:dyDescent="0.25">
      <c r="A20" t="str">
        <v>BTN20-ikarus_5</v>
      </c>
      <c r="B20" t="str">
        <f t="shared" si="0"/>
        <v>BTN20-ikarus_5</v>
      </c>
      <c r="D20">
        <v>23</v>
      </c>
      <c r="F20" t="s">
        <v>6</v>
      </c>
      <c r="H20" t="s">
        <v>49</v>
      </c>
      <c r="J20">
        <v>40</v>
      </c>
      <c r="K20" t="s">
        <v>40</v>
      </c>
    </row>
    <row r="21" spans="1:11" x14ac:dyDescent="0.25">
      <c r="A21" t="str">
        <v>BTN21-ikarus_6</v>
      </c>
      <c r="B21" t="str">
        <f t="shared" si="0"/>
        <v>BTN21-ikarus_6</v>
      </c>
      <c r="D21">
        <v>51</v>
      </c>
      <c r="F21" t="s">
        <v>6</v>
      </c>
      <c r="H21" t="s">
        <v>49</v>
      </c>
      <c r="J21">
        <v>42</v>
      </c>
      <c r="K21" t="s">
        <v>41</v>
      </c>
    </row>
    <row r="22" spans="1:11" x14ac:dyDescent="0.25">
      <c r="A22" t="str">
        <v>BUZ01-piezo</v>
      </c>
      <c r="B22" t="str">
        <f t="shared" si="0"/>
        <v>BUZ01</v>
      </c>
      <c r="D22">
        <v>5</v>
      </c>
      <c r="F22" t="s">
        <v>6</v>
      </c>
      <c r="H22" t="s">
        <v>11</v>
      </c>
      <c r="J22">
        <v>44</v>
      </c>
      <c r="K22" t="s">
        <v>42</v>
      </c>
    </row>
    <row r="23" spans="1:11" x14ac:dyDescent="0.25">
      <c r="A23" t="str">
        <v>DIO01-ikarus_1</v>
      </c>
      <c r="B23" t="str">
        <f t="shared" si="0"/>
        <v>DIO01-ikarus_1</v>
      </c>
      <c r="C23" t="s">
        <v>76</v>
      </c>
      <c r="D23">
        <v>2</v>
      </c>
      <c r="F23" t="s">
        <v>10</v>
      </c>
      <c r="G23" t="s">
        <v>79</v>
      </c>
      <c r="H23" t="s">
        <v>77</v>
      </c>
      <c r="J23">
        <v>46</v>
      </c>
      <c r="K23" t="s">
        <v>17</v>
      </c>
    </row>
    <row r="24" spans="1:11" x14ac:dyDescent="0.25">
      <c r="A24" t="str">
        <v>DIO02-ikarus_2</v>
      </c>
      <c r="B24" t="str">
        <f t="shared" si="0"/>
        <v>DIO02-ikarus_2</v>
      </c>
      <c r="D24">
        <v>16</v>
      </c>
      <c r="F24" t="s">
        <v>10</v>
      </c>
      <c r="G24" t="s">
        <v>79</v>
      </c>
      <c r="H24" t="s">
        <v>77</v>
      </c>
      <c r="J24">
        <v>47</v>
      </c>
      <c r="K24" t="s">
        <v>18</v>
      </c>
    </row>
    <row r="25" spans="1:11" x14ac:dyDescent="0.25">
      <c r="A25" t="str">
        <v>DIO03-ikarus_3</v>
      </c>
      <c r="B25" t="str">
        <f t="shared" si="0"/>
        <v>DIO03-ikarus_3</v>
      </c>
      <c r="D25">
        <v>17</v>
      </c>
      <c r="F25" t="s">
        <v>10</v>
      </c>
      <c r="G25" t="s">
        <v>79</v>
      </c>
      <c r="H25" t="s">
        <v>77</v>
      </c>
      <c r="J25">
        <v>48</v>
      </c>
      <c r="K25" t="s">
        <v>43</v>
      </c>
    </row>
    <row r="26" spans="1:11" x14ac:dyDescent="0.25">
      <c r="A26" t="str">
        <v>DIO04-ikarus_4</v>
      </c>
      <c r="B26" t="str">
        <f t="shared" si="0"/>
        <v>DIO04-ikarus_4</v>
      </c>
      <c r="C26" t="s">
        <v>76</v>
      </c>
      <c r="D26">
        <v>3</v>
      </c>
      <c r="F26" t="s">
        <v>10</v>
      </c>
      <c r="G26" t="s">
        <v>79</v>
      </c>
      <c r="H26" t="s">
        <v>77</v>
      </c>
      <c r="J26">
        <v>49</v>
      </c>
      <c r="K26" t="s">
        <v>62</v>
      </c>
    </row>
    <row r="27" spans="1:11" x14ac:dyDescent="0.25">
      <c r="A27" t="str">
        <v>DIO05-ikarus_5</v>
      </c>
      <c r="B27" t="str">
        <f t="shared" si="0"/>
        <v>DIO05-ikarus_5</v>
      </c>
      <c r="C27" t="s">
        <v>76</v>
      </c>
      <c r="D27">
        <v>18</v>
      </c>
      <c r="F27" t="s">
        <v>10</v>
      </c>
      <c r="G27" t="s">
        <v>79</v>
      </c>
      <c r="H27" t="s">
        <v>77</v>
      </c>
      <c r="J27">
        <v>50</v>
      </c>
      <c r="K27" t="s">
        <v>63</v>
      </c>
    </row>
    <row r="28" spans="1:11" x14ac:dyDescent="0.25">
      <c r="A28" t="str">
        <v>DIO06-ikarus_6</v>
      </c>
      <c r="B28" t="str">
        <f t="shared" si="0"/>
        <v>DIO06-ikarus_6</v>
      </c>
      <c r="C28" t="s">
        <v>76</v>
      </c>
      <c r="D28">
        <v>19</v>
      </c>
      <c r="F28" t="s">
        <v>10</v>
      </c>
      <c r="G28" t="s">
        <v>79</v>
      </c>
      <c r="H28" t="s">
        <v>77</v>
      </c>
      <c r="J28">
        <v>51</v>
      </c>
      <c r="K28" t="s">
        <v>64</v>
      </c>
    </row>
    <row r="29" spans="1:11" x14ac:dyDescent="0.25">
      <c r="A29" t="str">
        <v>JOY01-menu</v>
      </c>
      <c r="B29" t="str">
        <f t="shared" si="0"/>
        <v>JOY01</v>
      </c>
      <c r="D29" t="s">
        <v>73</v>
      </c>
      <c r="F29" t="s">
        <v>9</v>
      </c>
      <c r="H29" t="s">
        <v>8</v>
      </c>
      <c r="J29">
        <v>52</v>
      </c>
      <c r="K29" t="s">
        <v>65</v>
      </c>
    </row>
    <row r="30" spans="1:11" x14ac:dyDescent="0.25">
      <c r="A30" t="str">
        <v>LCD01-menu</v>
      </c>
      <c r="B30" t="str">
        <f t="shared" si="0"/>
        <v>LCD01</v>
      </c>
      <c r="C30" t="s">
        <v>71</v>
      </c>
      <c r="D30" s="12" t="s">
        <v>72</v>
      </c>
      <c r="F30" t="s">
        <v>6</v>
      </c>
      <c r="H30" t="s">
        <v>12</v>
      </c>
      <c r="J30">
        <v>53</v>
      </c>
      <c r="K30" t="s">
        <v>26</v>
      </c>
    </row>
    <row r="31" spans="1:11" x14ac:dyDescent="0.25">
      <c r="A31" t="str">
        <v>LED01-left-blue_1</v>
      </c>
      <c r="B31" t="str">
        <f t="shared" si="0"/>
        <v>LED01-left-blue_1</v>
      </c>
      <c r="C31" s="8" t="s">
        <v>67</v>
      </c>
      <c r="D31">
        <v>4</v>
      </c>
      <c r="F31" t="s">
        <v>10</v>
      </c>
      <c r="G31" t="s">
        <v>80</v>
      </c>
      <c r="H31" t="s">
        <v>51</v>
      </c>
      <c r="J31" t="s">
        <v>55</v>
      </c>
      <c r="K31" t="s">
        <v>31</v>
      </c>
    </row>
    <row r="32" spans="1:11" x14ac:dyDescent="0.25">
      <c r="A32" t="str">
        <v>LED01-left-blue_2</v>
      </c>
      <c r="B32" t="str">
        <f t="shared" si="0"/>
        <v>LED01-left-blue_2</v>
      </c>
      <c r="D32">
        <v>4</v>
      </c>
      <c r="F32" t="s">
        <v>10</v>
      </c>
      <c r="G32" t="s">
        <v>80</v>
      </c>
      <c r="H32" t="s">
        <v>51</v>
      </c>
      <c r="K32" t="s">
        <v>32</v>
      </c>
    </row>
    <row r="33" spans="1:11" x14ac:dyDescent="0.25">
      <c r="A33" t="str">
        <v>LED01-left-blue_3</v>
      </c>
      <c r="B33" t="str">
        <f t="shared" si="0"/>
        <v>LED01-left-blue_3</v>
      </c>
      <c r="D33">
        <v>4</v>
      </c>
      <c r="F33" t="s">
        <v>10</v>
      </c>
      <c r="G33" t="s">
        <v>80</v>
      </c>
      <c r="H33" t="s">
        <v>51</v>
      </c>
      <c r="K33" t="s">
        <v>33</v>
      </c>
    </row>
    <row r="34" spans="1:11" x14ac:dyDescent="0.25">
      <c r="A34" t="str">
        <v>LED02-strip-around</v>
      </c>
      <c r="B34" t="str">
        <f t="shared" si="0"/>
        <v>LED02</v>
      </c>
      <c r="C34" s="8" t="s">
        <v>68</v>
      </c>
      <c r="D34">
        <v>4</v>
      </c>
      <c r="F34" t="s">
        <v>10</v>
      </c>
      <c r="G34" t="s">
        <v>80</v>
      </c>
      <c r="H34" t="s">
        <v>51</v>
      </c>
      <c r="K34" t="s">
        <v>34</v>
      </c>
    </row>
    <row r="35" spans="1:11" x14ac:dyDescent="0.25">
      <c r="A35" t="str">
        <v>LED03-strip-down5_1</v>
      </c>
      <c r="B35" t="str">
        <f t="shared" si="0"/>
        <v>LED03-strip-down5_1</v>
      </c>
      <c r="D35">
        <v>4</v>
      </c>
      <c r="F35" t="s">
        <v>10</v>
      </c>
      <c r="G35" t="s">
        <v>80</v>
      </c>
      <c r="H35" t="s">
        <v>51</v>
      </c>
      <c r="K35" t="s">
        <v>35</v>
      </c>
    </row>
    <row r="36" spans="1:11" x14ac:dyDescent="0.25">
      <c r="A36" t="str">
        <v>LED03-strip-down5_2</v>
      </c>
      <c r="B36" t="str">
        <f t="shared" si="0"/>
        <v>LED03-strip-down5_2</v>
      </c>
      <c r="D36">
        <v>4</v>
      </c>
      <c r="F36" t="s">
        <v>10</v>
      </c>
      <c r="G36" t="s">
        <v>80</v>
      </c>
      <c r="H36" t="s">
        <v>51</v>
      </c>
    </row>
    <row r="37" spans="1:11" x14ac:dyDescent="0.25">
      <c r="A37" t="str">
        <v>LED03-strip-down5_3</v>
      </c>
      <c r="B37" t="str">
        <f t="shared" si="0"/>
        <v>LED03-strip-down5_3</v>
      </c>
      <c r="D37">
        <v>4</v>
      </c>
      <c r="F37" t="s">
        <v>10</v>
      </c>
      <c r="G37" t="s">
        <v>80</v>
      </c>
      <c r="H37" t="s">
        <v>51</v>
      </c>
    </row>
    <row r="38" spans="1:11" x14ac:dyDescent="0.25">
      <c r="A38" t="str">
        <v>LED03-strip-down5_4</v>
      </c>
      <c r="B38" t="str">
        <f t="shared" si="0"/>
        <v>LED03-strip-down5_4</v>
      </c>
      <c r="D38">
        <v>4</v>
      </c>
      <c r="F38" t="s">
        <v>10</v>
      </c>
      <c r="G38" t="s">
        <v>80</v>
      </c>
      <c r="H38" t="s">
        <v>51</v>
      </c>
    </row>
    <row r="39" spans="1:11" x14ac:dyDescent="0.25">
      <c r="A39" t="str">
        <v>LED03-strip-down5_5</v>
      </c>
      <c r="B39" t="str">
        <f t="shared" si="0"/>
        <v>LED03-strip-down5_5</v>
      </c>
      <c r="D39">
        <v>4</v>
      </c>
      <c r="F39" t="s">
        <v>10</v>
      </c>
      <c r="G39" t="s">
        <v>80</v>
      </c>
      <c r="H39" t="s">
        <v>51</v>
      </c>
    </row>
    <row r="40" spans="1:11" x14ac:dyDescent="0.25">
      <c r="A40" t="str">
        <v>LED04-right-color_1</v>
      </c>
      <c r="B40" t="str">
        <f t="shared" si="0"/>
        <v>LED04-right-color_1</v>
      </c>
      <c r="C40" s="8" t="s">
        <v>69</v>
      </c>
      <c r="D40">
        <v>4</v>
      </c>
      <c r="F40" t="s">
        <v>10</v>
      </c>
      <c r="G40" t="s">
        <v>80</v>
      </c>
      <c r="H40" t="s">
        <v>51</v>
      </c>
    </row>
    <row r="41" spans="1:11" x14ac:dyDescent="0.25">
      <c r="A41" t="str">
        <v>LED04-right-color_2</v>
      </c>
      <c r="B41" t="str">
        <f t="shared" si="0"/>
        <v>LED04-right-color_2</v>
      </c>
      <c r="D41">
        <v>4</v>
      </c>
      <c r="F41" t="s">
        <v>10</v>
      </c>
      <c r="G41" t="s">
        <v>80</v>
      </c>
      <c r="H41" t="s">
        <v>51</v>
      </c>
    </row>
    <row r="42" spans="1:11" x14ac:dyDescent="0.25">
      <c r="A42" t="str">
        <v>LED04-right-color_3</v>
      </c>
      <c r="B42" t="str">
        <f t="shared" si="0"/>
        <v>LED04-right-color_3</v>
      </c>
      <c r="D42">
        <v>4</v>
      </c>
      <c r="F42" t="s">
        <v>10</v>
      </c>
      <c r="G42" t="s">
        <v>80</v>
      </c>
      <c r="H42" t="s">
        <v>51</v>
      </c>
    </row>
    <row r="43" spans="1:11" x14ac:dyDescent="0.25">
      <c r="A43" t="str">
        <v>LED05-metal_1</v>
      </c>
      <c r="B43" t="str">
        <f t="shared" si="0"/>
        <v>LED05-metal_1</v>
      </c>
      <c r="C43" t="s">
        <v>70</v>
      </c>
      <c r="D43">
        <v>4</v>
      </c>
      <c r="F43" t="s">
        <v>10</v>
      </c>
      <c r="G43" t="s">
        <v>80</v>
      </c>
      <c r="H43" t="s">
        <v>51</v>
      </c>
    </row>
    <row r="44" spans="1:11" x14ac:dyDescent="0.25">
      <c r="A44" t="str">
        <v>LED05-metal_2</v>
      </c>
      <c r="B44" t="str">
        <f t="shared" si="0"/>
        <v>LED05-metal_2</v>
      </c>
      <c r="D44">
        <v>4</v>
      </c>
      <c r="F44" t="s">
        <v>10</v>
      </c>
      <c r="G44" t="s">
        <v>80</v>
      </c>
      <c r="H44" t="s">
        <v>51</v>
      </c>
    </row>
    <row r="45" spans="1:11" x14ac:dyDescent="0.25">
      <c r="A45" t="str">
        <v>LED05-metal_3</v>
      </c>
      <c r="B45" t="str">
        <f t="shared" si="0"/>
        <v>LED05-metal_3</v>
      </c>
      <c r="D45">
        <v>4</v>
      </c>
      <c r="F45" t="s">
        <v>10</v>
      </c>
      <c r="G45" t="s">
        <v>80</v>
      </c>
      <c r="H45" t="s">
        <v>51</v>
      </c>
    </row>
    <row r="46" spans="1:11" x14ac:dyDescent="0.25">
      <c r="A46" t="str">
        <v>LED05-metal_4</v>
      </c>
      <c r="B46" t="str">
        <f t="shared" si="0"/>
        <v>LED05-metal_4</v>
      </c>
      <c r="D46">
        <v>4</v>
      </c>
      <c r="F46" t="s">
        <v>10</v>
      </c>
      <c r="G46" t="s">
        <v>80</v>
      </c>
      <c r="H46" t="s">
        <v>51</v>
      </c>
    </row>
    <row r="47" spans="1:11" x14ac:dyDescent="0.25">
      <c r="A47" t="str">
        <v>LED05-metal_5</v>
      </c>
      <c r="B47" t="str">
        <f t="shared" si="0"/>
        <v>LED05-metal_5</v>
      </c>
      <c r="D47">
        <v>4</v>
      </c>
      <c r="F47" t="s">
        <v>10</v>
      </c>
      <c r="G47" t="s">
        <v>80</v>
      </c>
      <c r="H47" t="s">
        <v>51</v>
      </c>
    </row>
    <row r="48" spans="1:11" x14ac:dyDescent="0.25">
      <c r="A48" t="str">
        <v>POT1-top-red</v>
      </c>
      <c r="B48" t="str">
        <f t="shared" si="0"/>
        <v>POT1</v>
      </c>
      <c r="D48">
        <v>15</v>
      </c>
      <c r="F48" t="s">
        <v>9</v>
      </c>
      <c r="H48" t="s">
        <v>52</v>
      </c>
    </row>
    <row r="49" spans="1:8" x14ac:dyDescent="0.25">
      <c r="A49" t="str">
        <v>SW01-metal_1</v>
      </c>
      <c r="B49" t="str">
        <f t="shared" si="0"/>
        <v>SW01-metal_1</v>
      </c>
      <c r="C49" s="8"/>
      <c r="D49" s="14">
        <v>40</v>
      </c>
      <c r="E49" s="14"/>
      <c r="F49" s="14" t="s">
        <v>6</v>
      </c>
      <c r="G49" s="14"/>
      <c r="H49" s="14" t="s">
        <v>54</v>
      </c>
    </row>
    <row r="50" spans="1:8" x14ac:dyDescent="0.25">
      <c r="A50" t="str">
        <v>SW02-metal_2</v>
      </c>
      <c r="B50" t="str">
        <f t="shared" si="0"/>
        <v>SW02-metal_2</v>
      </c>
      <c r="D50" s="14">
        <v>42</v>
      </c>
      <c r="E50" s="14"/>
      <c r="F50" s="14" t="s">
        <v>6</v>
      </c>
      <c r="G50" s="14"/>
      <c r="H50" s="14" t="s">
        <v>54</v>
      </c>
    </row>
    <row r="51" spans="1:8" x14ac:dyDescent="0.25">
      <c r="A51" t="str">
        <v>SW03-metal_3</v>
      </c>
      <c r="B51" t="str">
        <f t="shared" si="0"/>
        <v>SW03-metal_3</v>
      </c>
      <c r="D51" s="14">
        <v>38</v>
      </c>
      <c r="E51" s="14"/>
      <c r="F51" s="14" t="s">
        <v>6</v>
      </c>
      <c r="G51" s="14"/>
      <c r="H51" s="14" t="s">
        <v>54</v>
      </c>
    </row>
    <row r="52" spans="1:8" x14ac:dyDescent="0.25">
      <c r="A52" t="str">
        <v>SW04-metal_4</v>
      </c>
      <c r="B52" t="str">
        <f t="shared" si="0"/>
        <v>SW04-metal_4</v>
      </c>
      <c r="D52" s="14">
        <v>36</v>
      </c>
      <c r="E52" s="14"/>
      <c r="F52" s="14" t="s">
        <v>6</v>
      </c>
      <c r="G52" s="14"/>
      <c r="H52" s="14" t="s">
        <v>54</v>
      </c>
    </row>
    <row r="53" spans="1:8" x14ac:dyDescent="0.25">
      <c r="A53" t="str">
        <v>SW05-metal_5</v>
      </c>
      <c r="B53" t="str">
        <f t="shared" si="0"/>
        <v>SW05-metal_5</v>
      </c>
      <c r="D53" s="14">
        <v>37</v>
      </c>
      <c r="E53" s="14"/>
      <c r="F53" s="14" t="s">
        <v>6</v>
      </c>
      <c r="G53" s="14"/>
      <c r="H53" s="14" t="s">
        <v>54</v>
      </c>
    </row>
    <row r="54" spans="1:8" x14ac:dyDescent="0.25">
      <c r="A54" t="str">
        <v>SW06-infacol</v>
      </c>
      <c r="B54" t="str">
        <f t="shared" si="0"/>
        <v>SW06</v>
      </c>
      <c r="D54" t="s">
        <v>75</v>
      </c>
      <c r="F54" t="s">
        <v>6</v>
      </c>
      <c r="H54" t="s">
        <v>74</v>
      </c>
    </row>
  </sheetData>
  <sortState xmlns:xlrd2="http://schemas.microsoft.com/office/spreadsheetml/2017/richdata2" ref="J1:J35">
    <sortCondition ref="J1:J35"/>
  </sortState>
  <conditionalFormatting sqref="D1:D1048576">
    <cfRule type="expression" dxfId="0" priority="1">
      <formula>COUNTIF($D:$D,D1)&gt;1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45D8-A7C0-456D-8415-7C9114DD5C17}">
  <dimension ref="A1:F15"/>
  <sheetViews>
    <sheetView workbookViewId="0">
      <selection activeCell="C15" sqref="C15"/>
    </sheetView>
  </sheetViews>
  <sheetFormatPr defaultColWidth="14.5703125" defaultRowHeight="15" x14ac:dyDescent="0.25"/>
  <cols>
    <col min="1" max="1" width="12.42578125" style="16" customWidth="1"/>
    <col min="2" max="2" width="14.5703125" style="15"/>
    <col min="3" max="3" width="76" style="15" customWidth="1"/>
    <col min="4" max="5" width="26.140625" style="15" customWidth="1"/>
    <col min="6" max="16384" width="14.5703125" style="15"/>
  </cols>
  <sheetData>
    <row r="1" spans="1:6" ht="29.25" thickBot="1" x14ac:dyDescent="0.3">
      <c r="A1" s="19" t="s">
        <v>140</v>
      </c>
      <c r="B1" s="20" t="s">
        <v>137</v>
      </c>
      <c r="C1" s="20" t="s">
        <v>138</v>
      </c>
      <c r="D1" s="20" t="s">
        <v>141</v>
      </c>
      <c r="E1" s="20" t="s">
        <v>145</v>
      </c>
      <c r="F1" s="21" t="s">
        <v>66</v>
      </c>
    </row>
    <row r="2" spans="1:6" ht="15.75" thickBot="1" x14ac:dyDescent="0.3">
      <c r="A2" s="22" t="s">
        <v>135</v>
      </c>
      <c r="B2" s="18">
        <v>1</v>
      </c>
      <c r="C2" s="18">
        <v>1</v>
      </c>
      <c r="D2" s="18"/>
      <c r="E2" s="18"/>
      <c r="F2" s="17"/>
    </row>
    <row r="3" spans="1:6" ht="15.75" thickBot="1" x14ac:dyDescent="0.3">
      <c r="A3" s="22" t="s">
        <v>139</v>
      </c>
      <c r="B3" s="18">
        <v>1</v>
      </c>
      <c r="C3" s="18">
        <v>1</v>
      </c>
      <c r="D3" s="18"/>
      <c r="E3" s="18"/>
      <c r="F3" s="17"/>
    </row>
    <row r="4" spans="1:6" ht="72" thickBot="1" x14ac:dyDescent="0.3">
      <c r="A4" s="22" t="s">
        <v>134</v>
      </c>
      <c r="B4" s="18">
        <v>2</v>
      </c>
      <c r="C4" s="18" t="s">
        <v>155</v>
      </c>
      <c r="D4" s="18"/>
      <c r="E4" s="18"/>
      <c r="F4" s="17"/>
    </row>
    <row r="5" spans="1:6" ht="72" thickBot="1" x14ac:dyDescent="0.3">
      <c r="A5" s="22" t="s">
        <v>134</v>
      </c>
      <c r="B5" s="18">
        <v>3</v>
      </c>
      <c r="C5" s="18" t="s">
        <v>154</v>
      </c>
      <c r="D5" s="18"/>
      <c r="E5" s="18"/>
      <c r="F5" s="17"/>
    </row>
    <row r="6" spans="1:6" ht="72" thickBot="1" x14ac:dyDescent="0.3">
      <c r="A6" s="22" t="s">
        <v>134</v>
      </c>
      <c r="B6" s="18">
        <v>4</v>
      </c>
      <c r="C6" s="18" t="s">
        <v>156</v>
      </c>
      <c r="D6" s="18"/>
      <c r="E6" s="18"/>
      <c r="F6" s="17"/>
    </row>
    <row r="7" spans="1:6" ht="72" thickBot="1" x14ac:dyDescent="0.3">
      <c r="A7" s="22" t="s">
        <v>134</v>
      </c>
      <c r="B7" s="18">
        <v>5</v>
      </c>
      <c r="C7" s="18" t="s">
        <v>157</v>
      </c>
      <c r="D7" s="18"/>
      <c r="E7" s="18"/>
      <c r="F7" s="17"/>
    </row>
    <row r="8" spans="1:6" ht="29.25" thickBot="1" x14ac:dyDescent="0.3">
      <c r="A8" s="22" t="s">
        <v>142</v>
      </c>
      <c r="B8" s="18">
        <v>2</v>
      </c>
      <c r="C8" s="18" t="s">
        <v>143</v>
      </c>
      <c r="D8" s="18" t="s">
        <v>146</v>
      </c>
      <c r="E8" s="18"/>
      <c r="F8" s="17" t="s">
        <v>152</v>
      </c>
    </row>
    <row r="9" spans="1:6" ht="29.25" thickBot="1" x14ac:dyDescent="0.3">
      <c r="A9" s="22" t="s">
        <v>142</v>
      </c>
      <c r="B9" s="18">
        <v>3</v>
      </c>
      <c r="C9" s="18" t="s">
        <v>144</v>
      </c>
      <c r="D9" s="18" t="s">
        <v>148</v>
      </c>
      <c r="E9" s="18" t="s">
        <v>151</v>
      </c>
      <c r="F9" s="17" t="s">
        <v>152</v>
      </c>
    </row>
    <row r="10" spans="1:6" ht="29.25" thickBot="1" x14ac:dyDescent="0.3">
      <c r="A10" s="22" t="s">
        <v>142</v>
      </c>
      <c r="B10" s="18">
        <v>4</v>
      </c>
      <c r="C10" s="18" t="s">
        <v>159</v>
      </c>
      <c r="D10" s="18" t="s">
        <v>147</v>
      </c>
      <c r="E10" s="18" t="s">
        <v>150</v>
      </c>
      <c r="F10" s="17" t="s">
        <v>152</v>
      </c>
    </row>
    <row r="11" spans="1:6" ht="29.25" thickBot="1" x14ac:dyDescent="0.3">
      <c r="A11" s="22" t="s">
        <v>142</v>
      </c>
      <c r="B11" s="18">
        <v>5</v>
      </c>
      <c r="C11" s="18" t="s">
        <v>158</v>
      </c>
      <c r="D11" s="18" t="s">
        <v>149</v>
      </c>
      <c r="E11" s="18" t="s">
        <v>150</v>
      </c>
      <c r="F11" s="17" t="s">
        <v>152</v>
      </c>
    </row>
    <row r="12" spans="1:6" ht="15.75" thickBot="1" x14ac:dyDescent="0.3">
      <c r="A12" s="22" t="s">
        <v>136</v>
      </c>
      <c r="B12" s="18">
        <v>2</v>
      </c>
      <c r="C12" s="18">
        <v>1</v>
      </c>
      <c r="D12" s="18">
        <v>10</v>
      </c>
      <c r="E12" s="18"/>
      <c r="F12" s="17" t="s">
        <v>153</v>
      </c>
    </row>
    <row r="13" spans="1:6" ht="15.75" thickBot="1" x14ac:dyDescent="0.3">
      <c r="A13" s="22" t="s">
        <v>160</v>
      </c>
      <c r="B13" s="18">
        <v>3</v>
      </c>
      <c r="C13" s="18" t="s">
        <v>162</v>
      </c>
      <c r="D13" s="18" t="s">
        <v>146</v>
      </c>
      <c r="E13" s="18"/>
      <c r="F13" s="17"/>
    </row>
    <row r="14" spans="1:6" ht="29.25" thickBot="1" x14ac:dyDescent="0.3">
      <c r="A14" s="22" t="s">
        <v>160</v>
      </c>
      <c r="B14" s="18">
        <v>4</v>
      </c>
      <c r="C14" s="18" t="s">
        <v>161</v>
      </c>
      <c r="D14" s="18" t="s">
        <v>163</v>
      </c>
      <c r="E14" s="18" t="s">
        <v>150</v>
      </c>
      <c r="F14" s="17"/>
    </row>
    <row r="15" spans="1:6" ht="29.25" thickBot="1" x14ac:dyDescent="0.3">
      <c r="A15" s="22" t="s">
        <v>164</v>
      </c>
      <c r="B15" s="18">
        <v>3</v>
      </c>
      <c r="C15" s="18"/>
      <c r="D15" s="18" t="s">
        <v>163</v>
      </c>
      <c r="E15" s="18" t="s">
        <v>150</v>
      </c>
      <c r="F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AR156"/>
  <sheetViews>
    <sheetView tabSelected="1" topLeftCell="A114" zoomScale="62" zoomScaleNormal="55" workbookViewId="0">
      <selection activeCell="AY39" sqref="AU1:AY39"/>
    </sheetView>
  </sheetViews>
  <sheetFormatPr defaultRowHeight="15" x14ac:dyDescent="0.25"/>
  <cols>
    <col min="1" max="46" width="9.140625" style="2"/>
    <col min="47" max="48" width="11.7109375" style="2" bestFit="1" customWidth="1"/>
    <col min="49" max="16384" width="9.140625" style="2"/>
  </cols>
  <sheetData>
    <row r="5" spans="3:42" x14ac:dyDescent="0.25">
      <c r="AA5" s="2" t="s">
        <v>81</v>
      </c>
    </row>
    <row r="7" spans="3:42" x14ac:dyDescent="0.25">
      <c r="AN7" s="2" t="s">
        <v>107</v>
      </c>
    </row>
    <row r="9" spans="3:42" x14ac:dyDescent="0.25">
      <c r="AP9" s="2" t="s">
        <v>82</v>
      </c>
    </row>
    <row r="10" spans="3:42" x14ac:dyDescent="0.25">
      <c r="AJ10" s="3"/>
      <c r="AL10" s="4"/>
    </row>
    <row r="11" spans="3:42" x14ac:dyDescent="0.25">
      <c r="C11" s="2" t="s">
        <v>90</v>
      </c>
      <c r="E11" s="13" t="s">
        <v>93</v>
      </c>
      <c r="AJ11" s="3"/>
      <c r="AK11" s="13" t="s">
        <v>133</v>
      </c>
      <c r="AL11" s="4"/>
    </row>
    <row r="12" spans="3:42" ht="15.75" thickBot="1" x14ac:dyDescent="0.3">
      <c r="E12" s="1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AJ12" s="3"/>
      <c r="AK12" s="13"/>
      <c r="AL12" s="4"/>
    </row>
    <row r="13" spans="3:42" x14ac:dyDescent="0.25">
      <c r="E13" s="13"/>
      <c r="J13" s="3"/>
      <c r="K13" s="25" t="s">
        <v>83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/>
      <c r="W13" s="4"/>
      <c r="AJ13" s="3"/>
      <c r="AK13" s="13"/>
      <c r="AL13" s="4"/>
    </row>
    <row r="14" spans="3:42" ht="15.75" thickBot="1" x14ac:dyDescent="0.3">
      <c r="E14" s="13"/>
      <c r="J14" s="3"/>
      <c r="K14" s="2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0"/>
      <c r="W14" s="4"/>
      <c r="AJ14" s="3"/>
      <c r="AK14" s="13"/>
      <c r="AL14" s="4"/>
    </row>
    <row r="15" spans="3:42" x14ac:dyDescent="0.25">
      <c r="E15" s="1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AJ15" s="3"/>
      <c r="AK15" s="13"/>
      <c r="AL15" s="4"/>
    </row>
    <row r="16" spans="3:42" x14ac:dyDescent="0.25">
      <c r="E16" s="13"/>
      <c r="AJ16" s="3"/>
      <c r="AK16" s="13"/>
      <c r="AL16" s="4"/>
    </row>
    <row r="17" spans="3:40" x14ac:dyDescent="0.25">
      <c r="C17" s="2" t="s">
        <v>91</v>
      </c>
      <c r="E17" s="13" t="s">
        <v>94</v>
      </c>
      <c r="AJ17" s="3"/>
      <c r="AK17" s="13" t="s">
        <v>106</v>
      </c>
      <c r="AL17" s="4"/>
      <c r="AN17" s="2" t="s">
        <v>108</v>
      </c>
    </row>
    <row r="18" spans="3:40" x14ac:dyDescent="0.25">
      <c r="E18" s="13"/>
      <c r="AJ18" s="3"/>
      <c r="AK18" s="13"/>
      <c r="AL18" s="4"/>
    </row>
    <row r="19" spans="3:40" x14ac:dyDescent="0.25">
      <c r="E19" s="13"/>
      <c r="AJ19" s="3"/>
      <c r="AK19" s="13"/>
      <c r="AL19" s="4"/>
    </row>
    <row r="20" spans="3:40" x14ac:dyDescent="0.25">
      <c r="E20" s="13"/>
      <c r="AJ20" s="3"/>
      <c r="AK20" s="13"/>
      <c r="AL20" s="4"/>
    </row>
    <row r="21" spans="3:40" x14ac:dyDescent="0.25">
      <c r="E21" s="13"/>
      <c r="AJ21" s="3"/>
      <c r="AK21" s="13"/>
      <c r="AL21" s="4"/>
    </row>
    <row r="22" spans="3:40" x14ac:dyDescent="0.25">
      <c r="E22" s="13"/>
      <c r="AJ22" s="3"/>
      <c r="AK22" s="13"/>
      <c r="AL22" s="4"/>
    </row>
    <row r="23" spans="3:40" x14ac:dyDescent="0.25">
      <c r="C23" s="2" t="s">
        <v>92</v>
      </c>
      <c r="E23" s="13" t="s">
        <v>95</v>
      </c>
      <c r="AJ23" s="3"/>
      <c r="AK23" s="13"/>
      <c r="AL23" s="4"/>
    </row>
    <row r="24" spans="3:40" x14ac:dyDescent="0.25">
      <c r="E24" s="13"/>
      <c r="AJ24" s="3"/>
      <c r="AK24" s="13"/>
      <c r="AL24" s="4"/>
    </row>
    <row r="25" spans="3:40" x14ac:dyDescent="0.25">
      <c r="E25" s="13"/>
      <c r="AJ25" s="3"/>
      <c r="AK25" s="13" t="s">
        <v>132</v>
      </c>
      <c r="AL25" s="4"/>
    </row>
    <row r="26" spans="3:40" x14ac:dyDescent="0.25">
      <c r="AJ26" s="3"/>
      <c r="AK26" s="13"/>
      <c r="AL26" s="4"/>
    </row>
    <row r="27" spans="3:40" x14ac:dyDescent="0.25">
      <c r="AJ27" s="3"/>
      <c r="AK27" s="13"/>
      <c r="AL27" s="4"/>
    </row>
    <row r="28" spans="3:40" x14ac:dyDescent="0.25">
      <c r="AJ28" s="3"/>
      <c r="AK28" s="13"/>
      <c r="AL28" s="4"/>
    </row>
    <row r="29" spans="3:40" x14ac:dyDescent="0.25">
      <c r="AJ29" s="3"/>
      <c r="AK29" s="13"/>
      <c r="AL29" s="4"/>
      <c r="AN29" s="2" t="s">
        <v>109</v>
      </c>
    </row>
    <row r="30" spans="3:40" x14ac:dyDescent="0.25">
      <c r="AK30" s="6"/>
    </row>
    <row r="65" spans="23:44" x14ac:dyDescent="0.25">
      <c r="W65" s="2" t="s">
        <v>84</v>
      </c>
    </row>
    <row r="70" spans="23:44" x14ac:dyDescent="0.25"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spans="23:44" x14ac:dyDescent="0.25">
      <c r="AG71" s="3"/>
      <c r="AH71" s="2" t="s">
        <v>111</v>
      </c>
      <c r="AJ71" s="2" t="s">
        <v>112</v>
      </c>
      <c r="AL71" s="2" t="s">
        <v>113</v>
      </c>
      <c r="AN71" s="2" t="s">
        <v>114</v>
      </c>
      <c r="AQ71" s="2" t="s">
        <v>115</v>
      </c>
      <c r="AR71" s="4"/>
    </row>
    <row r="72" spans="23:44" x14ac:dyDescent="0.25"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4" spans="23:44" x14ac:dyDescent="0.25">
      <c r="AH74" s="2" t="s">
        <v>110</v>
      </c>
      <c r="AJ74" s="2" t="s">
        <v>116</v>
      </c>
      <c r="AL74" s="2" t="s">
        <v>117</v>
      </c>
      <c r="AN74" s="23" t="s">
        <v>118</v>
      </c>
      <c r="AO74" s="24"/>
      <c r="AQ74" s="2" t="s">
        <v>119</v>
      </c>
    </row>
    <row r="91" spans="15:42" x14ac:dyDescent="0.25">
      <c r="O91" s="2" t="s">
        <v>85</v>
      </c>
    </row>
    <row r="93" spans="15:42" x14ac:dyDescent="0.25">
      <c r="V93" s="2" t="s">
        <v>86</v>
      </c>
      <c r="AJ93" s="2" t="s">
        <v>120</v>
      </c>
      <c r="AP93" s="2" t="s">
        <v>123</v>
      </c>
    </row>
    <row r="95" spans="15:42" x14ac:dyDescent="0.25">
      <c r="AJ95" s="2" t="s">
        <v>121</v>
      </c>
      <c r="AP95" s="2" t="s">
        <v>122</v>
      </c>
    </row>
    <row r="116" spans="21:42" x14ac:dyDescent="0.25">
      <c r="AJ116" s="2" t="s">
        <v>127</v>
      </c>
      <c r="AP116" s="2" t="s">
        <v>124</v>
      </c>
    </row>
    <row r="118" spans="21:42" x14ac:dyDescent="0.25">
      <c r="AJ118" s="2" t="s">
        <v>126</v>
      </c>
      <c r="AP118" s="2" t="s">
        <v>125</v>
      </c>
    </row>
    <row r="120" spans="21:42" x14ac:dyDescent="0.25">
      <c r="U120" s="2" t="s">
        <v>87</v>
      </c>
      <c r="Y120" s="2" t="s">
        <v>88</v>
      </c>
    </row>
    <row r="138" spans="36:42" x14ac:dyDescent="0.25">
      <c r="AJ138" s="2" t="s">
        <v>128</v>
      </c>
      <c r="AP138" s="2" t="s">
        <v>131</v>
      </c>
    </row>
    <row r="140" spans="36:42" x14ac:dyDescent="0.25">
      <c r="AJ140" s="2" t="s">
        <v>129</v>
      </c>
      <c r="AP140" s="2" t="s">
        <v>130</v>
      </c>
    </row>
    <row r="146" spans="18:39" x14ac:dyDescent="0.25">
      <c r="S146" s="5"/>
      <c r="T146" s="5"/>
      <c r="U146" s="5"/>
      <c r="V146" s="5"/>
      <c r="W146" s="5"/>
      <c r="X146" s="5"/>
      <c r="Y146" s="5"/>
      <c r="Z146" s="5"/>
      <c r="AA146" s="5"/>
    </row>
    <row r="147" spans="18:39" x14ac:dyDescent="0.25">
      <c r="R147" s="3"/>
      <c r="S147" s="13" t="s">
        <v>96</v>
      </c>
      <c r="T147" s="13"/>
      <c r="U147" s="13" t="s">
        <v>98</v>
      </c>
      <c r="V147" s="13"/>
      <c r="W147" s="13" t="s">
        <v>99</v>
      </c>
      <c r="X147" s="13"/>
      <c r="Y147" s="13" t="s">
        <v>100</v>
      </c>
      <c r="Z147" s="13"/>
      <c r="AA147" s="13"/>
      <c r="AB147" s="13" t="s">
        <v>101</v>
      </c>
    </row>
    <row r="148" spans="18:39" x14ac:dyDescent="0.25">
      <c r="R148" s="3"/>
      <c r="S148" s="13"/>
      <c r="T148" s="13"/>
      <c r="U148" s="13"/>
      <c r="V148" s="13"/>
      <c r="W148" s="13"/>
      <c r="X148" s="13"/>
      <c r="Y148" s="13"/>
      <c r="Z148" s="13"/>
      <c r="AA148" s="13"/>
      <c r="AB148" s="4"/>
    </row>
    <row r="149" spans="18:39" x14ac:dyDescent="0.25">
      <c r="S149" s="6"/>
      <c r="T149" s="6"/>
      <c r="U149" s="6"/>
      <c r="V149" s="6"/>
      <c r="W149" s="6"/>
      <c r="X149" s="6"/>
      <c r="Y149" s="6"/>
      <c r="Z149" s="6"/>
      <c r="AA149" s="6"/>
    </row>
    <row r="152" spans="18:39" x14ac:dyDescent="0.25">
      <c r="S152" s="2" t="s">
        <v>97</v>
      </c>
      <c r="U152" s="2" t="s">
        <v>102</v>
      </c>
      <c r="W152" s="2" t="s">
        <v>103</v>
      </c>
      <c r="Y152" s="2" t="s">
        <v>104</v>
      </c>
      <c r="AA152" s="2" t="s">
        <v>105</v>
      </c>
    </row>
    <row r="156" spans="18:39" x14ac:dyDescent="0.25">
      <c r="AM156" s="2" t="s">
        <v>89</v>
      </c>
    </row>
  </sheetData>
  <mergeCells count="2">
    <mergeCell ref="AN74:AO74"/>
    <mergeCell ref="K13:V14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B0DE-7139-4AB6-8B51-137F39DBECF9}">
  <dimension ref="A1:D5"/>
  <sheetViews>
    <sheetView workbookViewId="0">
      <selection activeCell="D1" sqref="D1"/>
    </sheetView>
  </sheetViews>
  <sheetFormatPr defaultRowHeight="15" x14ac:dyDescent="0.25"/>
  <cols>
    <col min="2" max="2" width="6.7109375" bestFit="1" customWidth="1"/>
    <col min="3" max="3" width="7.85546875" bestFit="1" customWidth="1"/>
    <col min="4" max="4" width="14.140625" customWidth="1"/>
  </cols>
  <sheetData>
    <row r="1" spans="1:4" ht="17.25" thickBot="1" x14ac:dyDescent="0.3">
      <c r="A1" s="9" t="s">
        <v>56</v>
      </c>
      <c r="B1" s="9" t="s">
        <v>57</v>
      </c>
      <c r="C1" s="9" t="s">
        <v>58</v>
      </c>
      <c r="D1" s="9" t="s">
        <v>59</v>
      </c>
    </row>
    <row r="2" spans="1:4" ht="17.25" thickBot="1" x14ac:dyDescent="0.3">
      <c r="A2" s="10" t="s">
        <v>60</v>
      </c>
      <c r="B2" s="11" t="s">
        <v>53</v>
      </c>
      <c r="C2" s="10" t="s">
        <v>61</v>
      </c>
      <c r="D2" s="10" t="s">
        <v>13</v>
      </c>
    </row>
    <row r="3" spans="1:4" ht="17.25" thickBot="1" x14ac:dyDescent="0.3">
      <c r="A3" s="10" t="s">
        <v>60</v>
      </c>
      <c r="B3" s="11" t="s">
        <v>53</v>
      </c>
      <c r="C3" s="10" t="s">
        <v>58</v>
      </c>
      <c r="D3" s="10" t="s">
        <v>13</v>
      </c>
    </row>
    <row r="4" spans="1:4" ht="17.25" thickBot="1" x14ac:dyDescent="0.3">
      <c r="A4" s="10"/>
      <c r="B4" s="10"/>
      <c r="C4" s="10"/>
      <c r="D4" s="10"/>
    </row>
    <row r="5" spans="1:4" ht="17.25" thickBot="1" x14ac:dyDescent="0.3">
      <c r="A5" s="10"/>
      <c r="B5" s="10"/>
      <c r="C5" s="10"/>
      <c r="D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topLeftCell="A20" workbookViewId="0">
      <selection activeCell="F35" sqref="F35"/>
    </sheetView>
  </sheetViews>
  <sheetFormatPr defaultRowHeight="15" x14ac:dyDescent="0.25"/>
  <cols>
    <col min="1" max="1" width="19.85546875" bestFit="1" customWidth="1"/>
    <col min="2" max="2" width="19.28515625" bestFit="1" customWidth="1"/>
    <col min="3" max="3" width="14.28515625" bestFit="1" customWidth="1"/>
    <col min="4" max="4" width="10" bestFit="1" customWidth="1"/>
    <col min="5" max="5" width="11.28515625" bestFit="1" customWidth="1"/>
  </cols>
  <sheetData>
    <row r="1" spans="1:5" x14ac:dyDescent="0.25">
      <c r="A1" t="str">
        <f>IF(Config!B1="","",Config!B1)</f>
        <v>ID</v>
      </c>
      <c r="B1" t="str">
        <f>IF(Config!C1="","",Config!C1)</f>
        <v>Info</v>
      </c>
      <c r="C1" t="str">
        <f>IF(Config!D1="","",Config!D1)</f>
        <v>ArduinoPin</v>
      </c>
      <c r="D1" t="str">
        <f>IF(Config!F1="","",Config!F1)</f>
        <v>Type</v>
      </c>
      <c r="E1" t="str">
        <f>IF(Config!G1="","",Config!G1)</f>
        <v>ActiveLevel</v>
      </c>
    </row>
    <row r="2" spans="1:5" x14ac:dyDescent="0.25">
      <c r="A2" t="str">
        <f>IF(Config!B2="","",Config!B2)</f>
        <v>BTN01-left-blue_1</v>
      </c>
      <c r="C2">
        <f>IF(Config!D2="","",Config!D2)</f>
        <v>33</v>
      </c>
      <c r="D2" t="str">
        <f>IF(Config!F2="","",Config!F2)</f>
        <v>DigitalIn</v>
      </c>
      <c r="E2" t="str">
        <f>IF(Config!G2="","",Config!G2)</f>
        <v/>
      </c>
    </row>
    <row r="3" spans="1:5" x14ac:dyDescent="0.25">
      <c r="A3" t="str">
        <f>IF(Config!B3="","",Config!B3)</f>
        <v>BTN02-left-blue_2</v>
      </c>
      <c r="C3">
        <f>IF(Config!D3="","",Config!D3)</f>
        <v>34</v>
      </c>
      <c r="D3" t="str">
        <f>IF(Config!F3="","",Config!F3)</f>
        <v>DigitalIn</v>
      </c>
      <c r="E3" t="str">
        <f>IF(Config!G3="","",Config!G3)</f>
        <v/>
      </c>
    </row>
    <row r="4" spans="1:5" x14ac:dyDescent="0.25">
      <c r="A4" t="str">
        <f>IF(Config!B4="","",Config!B4)</f>
        <v>BTN03-left-blue_3</v>
      </c>
      <c r="C4">
        <f>IF(Config!D4="","",Config!D4)</f>
        <v>35</v>
      </c>
      <c r="D4" t="str">
        <f>IF(Config!F4="","",Config!F4)</f>
        <v>DigitalIn</v>
      </c>
      <c r="E4" t="str">
        <f>IF(Config!G4="","",Config!G4)</f>
        <v/>
      </c>
    </row>
    <row r="5" spans="1:5" x14ac:dyDescent="0.25">
      <c r="A5" t="str">
        <f>IF(Config!B5="","",Config!B5)</f>
        <v>BTN05</v>
      </c>
      <c r="B5" t="str">
        <f>IF(Config!C5="","",Config!C5)</f>
        <v/>
      </c>
      <c r="C5">
        <f>IF(Config!D5="","",Config!D5)</f>
        <v>28</v>
      </c>
      <c r="D5" t="str">
        <f>IF(Config!F5="","",Config!F5)</f>
        <v>DigitalIn</v>
      </c>
      <c r="E5" t="str">
        <f>IF(Config!G5="","",Config!G5)</f>
        <v/>
      </c>
    </row>
    <row r="6" spans="1:5" x14ac:dyDescent="0.25">
      <c r="A6" t="str">
        <f>IF(Config!B6="","",Config!B6)</f>
        <v>BTN06</v>
      </c>
      <c r="B6" t="str">
        <f>IF(Config!C6="","",Config!C6)</f>
        <v/>
      </c>
      <c r="C6">
        <f>IF(Config!D6="","",Config!D6)</f>
        <v>47</v>
      </c>
      <c r="D6" t="str">
        <f>IF(Config!F6="","",Config!F6)</f>
        <v>DigitalIn</v>
      </c>
      <c r="E6" t="str">
        <f>IF(Config!G6="","",Config!G6)</f>
        <v/>
      </c>
    </row>
    <row r="7" spans="1:5" x14ac:dyDescent="0.25">
      <c r="A7" t="str">
        <f>IF(Config!B7="","",Config!B7)</f>
        <v>BTN07-down-5_1</v>
      </c>
      <c r="B7" t="str">
        <f>IF(Config!C7="","",Config!C7)</f>
        <v/>
      </c>
      <c r="C7">
        <f>IF(Config!D7="","",Config!D7)</f>
        <v>44</v>
      </c>
      <c r="D7" t="str">
        <f>IF(Config!F7="","",Config!F7)</f>
        <v>DigitalIn</v>
      </c>
      <c r="E7" t="str">
        <f>IF(Config!G7="","",Config!G7)</f>
        <v/>
      </c>
    </row>
    <row r="8" spans="1:5" x14ac:dyDescent="0.25">
      <c r="A8" t="str">
        <f>IF(Config!B8="","",Config!B8)</f>
        <v>BTN08-down-5_2</v>
      </c>
      <c r="B8" t="str">
        <f>IF(Config!C8="","",Config!C8)</f>
        <v/>
      </c>
      <c r="C8">
        <f>IF(Config!D8="","",Config!D8)</f>
        <v>27</v>
      </c>
      <c r="D8" t="str">
        <f>IF(Config!F8="","",Config!F8)</f>
        <v>DigitalIn</v>
      </c>
      <c r="E8" t="str">
        <f>IF(Config!G8="","",Config!G8)</f>
        <v/>
      </c>
    </row>
    <row r="9" spans="1:5" x14ac:dyDescent="0.25">
      <c r="A9" t="str">
        <f>IF(Config!B9="","",Config!B9)</f>
        <v>BTN09-down-5_3</v>
      </c>
      <c r="B9" t="str">
        <f>IF(Config!C9="","",Config!C9)</f>
        <v/>
      </c>
      <c r="C9">
        <f>IF(Config!D9="","",Config!D9)</f>
        <v>43</v>
      </c>
      <c r="D9" t="str">
        <f>IF(Config!F9="","",Config!F9)</f>
        <v>DigitalIn</v>
      </c>
      <c r="E9" t="str">
        <f>IF(Config!G9="","",Config!G9)</f>
        <v/>
      </c>
    </row>
    <row r="10" spans="1:5" x14ac:dyDescent="0.25">
      <c r="A10" t="str">
        <f>IF(Config!B10="","",Config!B10)</f>
        <v>BTN10-down-5_4</v>
      </c>
      <c r="B10" t="str">
        <f>IF(Config!C10="","",Config!C10)</f>
        <v/>
      </c>
      <c r="C10">
        <f>IF(Config!D10="","",Config!D10)</f>
        <v>26</v>
      </c>
      <c r="D10" t="str">
        <f>IF(Config!F10="","",Config!F10)</f>
        <v>DigitalIn</v>
      </c>
      <c r="E10" t="str">
        <f>IF(Config!G10="","",Config!G10)</f>
        <v/>
      </c>
    </row>
    <row r="11" spans="1:5" x14ac:dyDescent="0.25">
      <c r="A11" t="str">
        <f>IF(Config!B11="","",Config!B11)</f>
        <v>BTN11-down-5_5</v>
      </c>
      <c r="B11" t="str">
        <f>IF(Config!C11="","",Config!C11)</f>
        <v/>
      </c>
      <c r="C11">
        <f>IF(Config!D11="","",Config!D11)</f>
        <v>41</v>
      </c>
      <c r="D11" t="str">
        <f>IF(Config!F11="","",Config!F11)</f>
        <v>DigitalIn</v>
      </c>
      <c r="E11" t="str">
        <f>IF(Config!G11="","",Config!G11)</f>
        <v/>
      </c>
    </row>
    <row r="12" spans="1:5" x14ac:dyDescent="0.25">
      <c r="A12" t="str">
        <f>IF(Config!B12="","",Config!B12)</f>
        <v>BTN12-right-color_1</v>
      </c>
      <c r="B12" t="str">
        <f>IF(Config!C12="","",Config!C12)</f>
        <v/>
      </c>
      <c r="C12">
        <f>IF(Config!D12="","",Config!D12)</f>
        <v>30</v>
      </c>
      <c r="D12" t="str">
        <f>IF(Config!F12="","",Config!F12)</f>
        <v>DigitalIn</v>
      </c>
      <c r="E12" t="str">
        <f>IF(Config!G12="","",Config!G12)</f>
        <v/>
      </c>
    </row>
    <row r="13" spans="1:5" x14ac:dyDescent="0.25">
      <c r="A13" t="str">
        <f>IF(Config!B13="","",Config!B13)</f>
        <v>BTN13-right-color_2</v>
      </c>
      <c r="B13" t="str">
        <f>IF(Config!C13="","",Config!C13)</f>
        <v/>
      </c>
      <c r="C13">
        <f>IF(Config!D13="","",Config!D13)</f>
        <v>31</v>
      </c>
      <c r="D13" t="str">
        <f>IF(Config!F13="","",Config!F13)</f>
        <v>DigitalIn</v>
      </c>
      <c r="E13" t="str">
        <f>IF(Config!G13="","",Config!G13)</f>
        <v/>
      </c>
    </row>
    <row r="14" spans="1:5" x14ac:dyDescent="0.25">
      <c r="A14" t="str">
        <f>IF(Config!B14="","",Config!B14)</f>
        <v>BTN14-right-color_3</v>
      </c>
      <c r="B14" t="str">
        <f>IF(Config!C14="","",Config!C14)</f>
        <v/>
      </c>
      <c r="C14">
        <f>IF(Config!D14="","",Config!D14)</f>
        <v>32</v>
      </c>
      <c r="D14" t="str">
        <f>IF(Config!F14="","",Config!F14)</f>
        <v>DigitalIn</v>
      </c>
      <c r="E14" t="str">
        <f>IF(Config!G14="","",Config!G14)</f>
        <v/>
      </c>
    </row>
    <row r="15" spans="1:5" x14ac:dyDescent="0.25">
      <c r="A15" t="str">
        <f>IF(Config!B15="","",Config!B15)</f>
        <v>BTN15</v>
      </c>
      <c r="B15" t="str">
        <f>IF(Config!C15="","",Config!C15)</f>
        <v/>
      </c>
      <c r="C15">
        <f>IF(Config!D15="","",Config!D15)</f>
        <v>39</v>
      </c>
      <c r="D15" t="str">
        <f>IF(Config!F15="","",Config!F15)</f>
        <v>DigitalIn</v>
      </c>
      <c r="E15" t="str">
        <f>IF(Config!G15="","",Config!G15)</f>
        <v/>
      </c>
    </row>
    <row r="16" spans="1:5" x14ac:dyDescent="0.25">
      <c r="A16" t="str">
        <f>IF(Config!B16="","",Config!B16)</f>
        <v>BTN16-ikarus_1</v>
      </c>
      <c r="B16" t="str">
        <f>IF(Config!C16="","",Config!C16)</f>
        <v/>
      </c>
      <c r="C16">
        <f>IF(Config!D16="","",Config!D16)</f>
        <v>52</v>
      </c>
      <c r="D16" t="str">
        <f>IF(Config!F16="","",Config!F16)</f>
        <v>DigitalIn</v>
      </c>
      <c r="E16" t="str">
        <f>IF(Config!G16="","",Config!G16)</f>
        <v/>
      </c>
    </row>
    <row r="17" spans="1:5" x14ac:dyDescent="0.25">
      <c r="A17" t="str">
        <f>IF(Config!B17="","",Config!B17)</f>
        <v>BTN17-ikarus_2</v>
      </c>
      <c r="B17" t="str">
        <f>IF(Config!C17="","",Config!C17)</f>
        <v/>
      </c>
      <c r="C17">
        <f>IF(Config!D17="","",Config!D17)</f>
        <v>50</v>
      </c>
      <c r="D17" t="str">
        <f>IF(Config!F17="","",Config!F17)</f>
        <v>DigitalIn</v>
      </c>
      <c r="E17" t="str">
        <f>IF(Config!G17="","",Config!G17)</f>
        <v/>
      </c>
    </row>
    <row r="18" spans="1:5" x14ac:dyDescent="0.25">
      <c r="A18" t="str">
        <f>IF(Config!B18="","",Config!B18)</f>
        <v>BTN18-ikarus_3</v>
      </c>
      <c r="B18" t="str">
        <f>IF(Config!C18="","",Config!C18)</f>
        <v/>
      </c>
      <c r="C18">
        <f>IF(Config!D18="","",Config!D18)</f>
        <v>46</v>
      </c>
      <c r="D18" t="str">
        <f>IF(Config!F18="","",Config!F18)</f>
        <v>DigitalIn</v>
      </c>
      <c r="E18" t="str">
        <f>IF(Config!G18="","",Config!G18)</f>
        <v/>
      </c>
    </row>
    <row r="19" spans="1:5" x14ac:dyDescent="0.25">
      <c r="A19" t="str">
        <f>IF(Config!B19="","",Config!B19)</f>
        <v>BTN19-ikarus_4</v>
      </c>
      <c r="B19" t="str">
        <f>IF(Config!C19="","",Config!C19)</f>
        <v/>
      </c>
      <c r="C19">
        <f>IF(Config!D19="","",Config!D19)</f>
        <v>48</v>
      </c>
      <c r="D19" t="str">
        <f>IF(Config!F19="","",Config!F19)</f>
        <v>DigitalIn</v>
      </c>
      <c r="E19" t="str">
        <f>IF(Config!G19="","",Config!G19)</f>
        <v/>
      </c>
    </row>
    <row r="20" spans="1:5" x14ac:dyDescent="0.25">
      <c r="A20" t="str">
        <f>IF(Config!B20="","",Config!B20)</f>
        <v>BTN20-ikarus_5</v>
      </c>
      <c r="B20" t="str">
        <f>IF(Config!C20="","",Config!C20)</f>
        <v/>
      </c>
      <c r="C20">
        <f>IF(Config!D20="","",Config!D20)</f>
        <v>23</v>
      </c>
      <c r="D20" t="str">
        <f>IF(Config!F20="","",Config!F20)</f>
        <v>DigitalIn</v>
      </c>
      <c r="E20" t="str">
        <f>IF(Config!G20="","",Config!G20)</f>
        <v/>
      </c>
    </row>
    <row r="21" spans="1:5" x14ac:dyDescent="0.25">
      <c r="A21" t="str">
        <f>IF(Config!B21="","",Config!B21)</f>
        <v>BTN21-ikarus_6</v>
      </c>
      <c r="B21" t="str">
        <f>IF(Config!C21="","",Config!C21)</f>
        <v/>
      </c>
      <c r="C21">
        <f>IF(Config!D21="","",Config!D21)</f>
        <v>51</v>
      </c>
      <c r="D21" t="str">
        <f>IF(Config!F21="","",Config!F21)</f>
        <v>DigitalIn</v>
      </c>
      <c r="E21" t="str">
        <f>IF(Config!G21="","",Config!G21)</f>
        <v/>
      </c>
    </row>
    <row r="22" spans="1:5" x14ac:dyDescent="0.25">
      <c r="A22" t="str">
        <f>IF(Config!B22="","",Config!B22)</f>
        <v>BUZ01</v>
      </c>
      <c r="B22" t="str">
        <f>IF(Config!C22="","",Config!C22)</f>
        <v/>
      </c>
      <c r="C22">
        <f>IF(Config!D22="","",Config!D22)</f>
        <v>5</v>
      </c>
      <c r="D22" t="str">
        <f>IF(Config!F22="","",Config!F22)</f>
        <v>DigitalIn</v>
      </c>
      <c r="E22" t="str">
        <f>IF(Config!G22="","",Config!G22)</f>
        <v/>
      </c>
    </row>
    <row r="23" spans="1:5" x14ac:dyDescent="0.25">
      <c r="A23" t="str">
        <f>IF(Config!B23="","",Config!B23)</f>
        <v>DIO01-ikarus_1</v>
      </c>
      <c r="B23" t="str">
        <f>IF(Config!C23="","",Config!C23)</f>
        <v>interrupt</v>
      </c>
      <c r="C23">
        <f>IF(Config!D23="","",Config!D23)</f>
        <v>2</v>
      </c>
      <c r="D23" t="str">
        <f>IF(Config!F23="","",Config!F23)</f>
        <v>DigitalOut</v>
      </c>
      <c r="E23" t="str">
        <f>IF(Config!G23="","",Config!G23)</f>
        <v>HIGH</v>
      </c>
    </row>
    <row r="24" spans="1:5" x14ac:dyDescent="0.25">
      <c r="A24" t="str">
        <f>IF(Config!B24="","",Config!B24)</f>
        <v>DIO02-ikarus_2</v>
      </c>
      <c r="B24" t="str">
        <f>IF(Config!C24="","",Config!C24)</f>
        <v/>
      </c>
      <c r="C24">
        <f>IF(Config!D24="","",Config!D24)</f>
        <v>16</v>
      </c>
      <c r="D24" t="str">
        <f>IF(Config!F24="","",Config!F24)</f>
        <v>DigitalOut</v>
      </c>
      <c r="E24" t="str">
        <f>IF(Config!G24="","",Config!G24)</f>
        <v>HIGH</v>
      </c>
    </row>
    <row r="25" spans="1:5" x14ac:dyDescent="0.25">
      <c r="A25" t="str">
        <f>IF(Config!B25="","",Config!B25)</f>
        <v>DIO03-ikarus_3</v>
      </c>
      <c r="B25" t="str">
        <f>IF(Config!C25="","",Config!C25)</f>
        <v/>
      </c>
      <c r="C25">
        <f>IF(Config!D25="","",Config!D25)</f>
        <v>17</v>
      </c>
      <c r="D25" t="str">
        <f>IF(Config!F25="","",Config!F25)</f>
        <v>DigitalOut</v>
      </c>
      <c r="E25" t="str">
        <f>IF(Config!G25="","",Config!G25)</f>
        <v>HIGH</v>
      </c>
    </row>
    <row r="26" spans="1:5" x14ac:dyDescent="0.25">
      <c r="A26" t="str">
        <f>IF(Config!B26="","",Config!B26)</f>
        <v>DIO04-ikarus_4</v>
      </c>
      <c r="B26" t="str">
        <f>IF(Config!C26="","",Config!C26)</f>
        <v>interrupt</v>
      </c>
      <c r="C26">
        <f>IF(Config!D26="","",Config!D26)</f>
        <v>3</v>
      </c>
      <c r="D26" t="str">
        <f>IF(Config!F26="","",Config!F26)</f>
        <v>DigitalOut</v>
      </c>
      <c r="E26" t="str">
        <f>IF(Config!G26="","",Config!G26)</f>
        <v>HIGH</v>
      </c>
    </row>
    <row r="27" spans="1:5" x14ac:dyDescent="0.25">
      <c r="A27" t="str">
        <f>IF(Config!B27="","",Config!B27)</f>
        <v>DIO05-ikarus_5</v>
      </c>
      <c r="B27" t="str">
        <f>IF(Config!C27="","",Config!C27)</f>
        <v>interrupt</v>
      </c>
      <c r="C27">
        <f>IF(Config!D27="","",Config!D27)</f>
        <v>18</v>
      </c>
      <c r="D27" t="str">
        <f>IF(Config!F27="","",Config!F27)</f>
        <v>DigitalOut</v>
      </c>
      <c r="E27" t="str">
        <f>IF(Config!G27="","",Config!G27)</f>
        <v>HIGH</v>
      </c>
    </row>
    <row r="28" spans="1:5" x14ac:dyDescent="0.25">
      <c r="A28" t="str">
        <f>IF(Config!B28="","",Config!B28)</f>
        <v>DIO06-ikarus_6</v>
      </c>
      <c r="B28" t="str">
        <f>IF(Config!C28="","",Config!C28)</f>
        <v>interrupt</v>
      </c>
      <c r="C28">
        <f>IF(Config!D28="","",Config!D28)</f>
        <v>19</v>
      </c>
      <c r="D28" t="str">
        <f>IF(Config!F28="","",Config!F28)</f>
        <v>DigitalOut</v>
      </c>
      <c r="E28" t="str">
        <f>IF(Config!G28="","",Config!G28)</f>
        <v>HIGH</v>
      </c>
    </row>
    <row r="29" spans="1:5" x14ac:dyDescent="0.25">
      <c r="A29" t="str">
        <f>IF(Config!B29="","",Config!B29)</f>
        <v>JOY01</v>
      </c>
      <c r="B29" t="str">
        <f>IF(Config!C29="","",Config!C29)</f>
        <v/>
      </c>
      <c r="C29" t="str">
        <f>IF(Config!D29="","",Config!D29)</f>
        <v>d53, x=a8, y=a9</v>
      </c>
      <c r="D29" t="str">
        <f>IF(Config!F29="","",Config!F29)</f>
        <v>AnalogIn</v>
      </c>
      <c r="E29" t="str">
        <f>IF(Config!G29="","",Config!G29)</f>
        <v/>
      </c>
    </row>
    <row r="30" spans="1:5" x14ac:dyDescent="0.25">
      <c r="A30" t="str">
        <f>IF(Config!B30="","",Config!B30)</f>
        <v>LCD01</v>
      </c>
      <c r="B30" t="str">
        <f>IF(Config!C30="","",Config!C30)</f>
        <v>address: 0x27</v>
      </c>
      <c r="C30" t="str">
        <f>IF(Config!D30="","",Config!D30)</f>
        <v>i2c (20,21)</v>
      </c>
      <c r="D30" t="str">
        <f>IF(Config!F30="","",Config!F30)</f>
        <v>DigitalIn</v>
      </c>
      <c r="E30" t="str">
        <f>IF(Config!G30="","",Config!G30)</f>
        <v/>
      </c>
    </row>
    <row r="31" spans="1:5" x14ac:dyDescent="0.25">
      <c r="A31" t="str">
        <f>IF(Config!B31="","",Config!B31)</f>
        <v>LED01-left-blue_1</v>
      </c>
      <c r="B31">
        <v>84</v>
      </c>
      <c r="C31">
        <f>IF(Config!D31="","",Config!D31)</f>
        <v>4</v>
      </c>
      <c r="D31" t="str">
        <f>IF(Config!F31="","",Config!F31)</f>
        <v>DigitalOut</v>
      </c>
      <c r="E31" t="str">
        <f>IF(Config!G31="","",Config!G31)</f>
        <v>WS2812B</v>
      </c>
    </row>
    <row r="32" spans="1:5" x14ac:dyDescent="0.25">
      <c r="A32" t="str">
        <f>IF(Config!B32="","",Config!B32)</f>
        <v>LED01-left-blue_2</v>
      </c>
      <c r="B32">
        <v>85</v>
      </c>
      <c r="C32">
        <f>IF(Config!D32="","",Config!D32)</f>
        <v>4</v>
      </c>
      <c r="D32" t="str">
        <f>IF(Config!F32="","",Config!F32)</f>
        <v>DigitalOut</v>
      </c>
      <c r="E32" t="str">
        <f>IF(Config!G32="","",Config!G32)</f>
        <v>WS2812B</v>
      </c>
    </row>
    <row r="33" spans="1:5" x14ac:dyDescent="0.25">
      <c r="A33" t="str">
        <f>IF(Config!B33="","",Config!B33)</f>
        <v>LED01-left-blue_3</v>
      </c>
      <c r="B33">
        <v>86</v>
      </c>
      <c r="C33">
        <f>IF(Config!D33="","",Config!D33)</f>
        <v>4</v>
      </c>
      <c r="D33" t="str">
        <f>IF(Config!F33="","",Config!F33)</f>
        <v>DigitalOut</v>
      </c>
      <c r="E33" t="str">
        <f>IF(Config!G33="","",Config!G33)</f>
        <v>WS2812B</v>
      </c>
    </row>
    <row r="34" spans="1:5" x14ac:dyDescent="0.25">
      <c r="A34" t="str">
        <f>IF(Config!B34="","",Config!B34)</f>
        <v>LED02</v>
      </c>
      <c r="B34" t="str">
        <f>IF(Config!C31="","",Config!C31)</f>
        <v>position 1-49 (50-70)</v>
      </c>
      <c r="C34">
        <f>IF(Config!D34="","",Config!D34)</f>
        <v>4</v>
      </c>
      <c r="D34" t="str">
        <f>IF(Config!F34="","",Config!F34)</f>
        <v>DigitalOut</v>
      </c>
      <c r="E34" t="str">
        <f>IF(Config!G34="","",Config!G34)</f>
        <v>WS2812B</v>
      </c>
    </row>
    <row r="35" spans="1:5" x14ac:dyDescent="0.25">
      <c r="A35" t="str">
        <f>IF(Config!B35="","",Config!B35)</f>
        <v>LED03-strip-down5_1</v>
      </c>
      <c r="B35">
        <v>71</v>
      </c>
      <c r="C35">
        <f>IF(Config!D35="","",Config!D35)</f>
        <v>4</v>
      </c>
      <c r="D35" t="str">
        <f>IF(Config!F35="","",Config!F35)</f>
        <v>DigitalOut</v>
      </c>
      <c r="E35" t="str">
        <f>IF(Config!G35="","",Config!G35)</f>
        <v>WS2812B</v>
      </c>
    </row>
    <row r="36" spans="1:5" x14ac:dyDescent="0.25">
      <c r="A36" t="str">
        <f>IF(Config!B36="","",Config!B36)</f>
        <v>LED03-strip-down5_2</v>
      </c>
      <c r="B36">
        <v>72</v>
      </c>
      <c r="C36">
        <f>IF(Config!D36="","",Config!D36)</f>
        <v>4</v>
      </c>
      <c r="D36" t="str">
        <f>IF(Config!F36="","",Config!F36)</f>
        <v>DigitalOut</v>
      </c>
      <c r="E36" t="str">
        <f>IF(Config!G36="","",Config!G36)</f>
        <v>WS2812B</v>
      </c>
    </row>
    <row r="37" spans="1:5" x14ac:dyDescent="0.25">
      <c r="A37" t="str">
        <f>IF(Config!B37="","",Config!B37)</f>
        <v>LED03-strip-down5_3</v>
      </c>
      <c r="B37">
        <v>73</v>
      </c>
      <c r="C37">
        <f>IF(Config!D37="","",Config!D37)</f>
        <v>4</v>
      </c>
      <c r="D37" t="str">
        <f>IF(Config!F37="","",Config!F37)</f>
        <v>DigitalOut</v>
      </c>
      <c r="E37" t="str">
        <f>IF(Config!G37="","",Config!G37)</f>
        <v>WS2812B</v>
      </c>
    </row>
    <row r="38" spans="1:5" x14ac:dyDescent="0.25">
      <c r="A38" t="str">
        <f>IF(Config!B38="","",Config!B38)</f>
        <v>LED03-strip-down5_4</v>
      </c>
      <c r="B38">
        <v>74</v>
      </c>
      <c r="C38">
        <f>IF(Config!D38="","",Config!D38)</f>
        <v>4</v>
      </c>
      <c r="D38" t="str">
        <f>IF(Config!F38="","",Config!F38)</f>
        <v>DigitalOut</v>
      </c>
      <c r="E38" t="str">
        <f>IF(Config!G38="","",Config!G38)</f>
        <v>WS2812B</v>
      </c>
    </row>
    <row r="39" spans="1:5" x14ac:dyDescent="0.25">
      <c r="A39" t="str">
        <f>IF(Config!B39="","",Config!B39)</f>
        <v>LED03-strip-down5_5</v>
      </c>
      <c r="B39">
        <v>75</v>
      </c>
      <c r="C39">
        <f>IF(Config!D39="","",Config!D39)</f>
        <v>4</v>
      </c>
      <c r="D39" t="str">
        <f>IF(Config!F39="","",Config!F39)</f>
        <v>DigitalOut</v>
      </c>
      <c r="E39" t="str">
        <f>IF(Config!G39="","",Config!G39)</f>
        <v>WS2812B</v>
      </c>
    </row>
    <row r="40" spans="1:5" x14ac:dyDescent="0.25">
      <c r="A40" t="str">
        <f>IF(Config!B40="","",Config!B40)</f>
        <v>LED04-right-color_1</v>
      </c>
      <c r="B40">
        <v>83</v>
      </c>
      <c r="C40">
        <f>IF(Config!D40="","",Config!D40)</f>
        <v>4</v>
      </c>
      <c r="D40" t="str">
        <f>IF(Config!F40="","",Config!F40)</f>
        <v>DigitalOut</v>
      </c>
      <c r="E40" t="str">
        <f>IF(Config!G40="","",Config!G40)</f>
        <v>WS2812B</v>
      </c>
    </row>
    <row r="41" spans="1:5" x14ac:dyDescent="0.25">
      <c r="A41" t="str">
        <f>IF(Config!B41="","",Config!B41)</f>
        <v>LED04-right-color_2</v>
      </c>
      <c r="B41">
        <v>82</v>
      </c>
      <c r="C41">
        <f>IF(Config!D41="","",Config!D41)</f>
        <v>4</v>
      </c>
      <c r="D41" t="str">
        <f>IF(Config!F41="","",Config!F41)</f>
        <v>DigitalOut</v>
      </c>
      <c r="E41" t="str">
        <f>IF(Config!G41="","",Config!G41)</f>
        <v>WS2812B</v>
      </c>
    </row>
    <row r="42" spans="1:5" x14ac:dyDescent="0.25">
      <c r="A42" t="str">
        <f>IF(Config!B42="","",Config!B42)</f>
        <v>LED04-right-color_3</v>
      </c>
      <c r="B42">
        <v>81</v>
      </c>
      <c r="C42">
        <f>IF(Config!D42="","",Config!D42)</f>
        <v>4</v>
      </c>
      <c r="D42" t="str">
        <f>IF(Config!F42="","",Config!F42)</f>
        <v>DigitalOut</v>
      </c>
      <c r="E42" t="str">
        <f>IF(Config!G42="","",Config!G42)</f>
        <v>WS2812B</v>
      </c>
    </row>
    <row r="43" spans="1:5" x14ac:dyDescent="0.25">
      <c r="A43" t="str">
        <f>IF(Config!B43="","",Config!B43)</f>
        <v>LED05-metal_1</v>
      </c>
      <c r="B43">
        <v>76</v>
      </c>
      <c r="C43">
        <f>IF(Config!D43="","",Config!D43)</f>
        <v>4</v>
      </c>
      <c r="D43" t="str">
        <f>IF(Config!F43="","",Config!F43)</f>
        <v>DigitalOut</v>
      </c>
      <c r="E43" t="str">
        <f>IF(Config!G43="","",Config!G43)</f>
        <v>WS2812B</v>
      </c>
    </row>
    <row r="44" spans="1:5" x14ac:dyDescent="0.25">
      <c r="A44" t="str">
        <f>IF(Config!B44="","",Config!B44)</f>
        <v>LED05-metal_2</v>
      </c>
      <c r="B44">
        <v>77</v>
      </c>
      <c r="C44">
        <f>IF(Config!D44="","",Config!D44)</f>
        <v>4</v>
      </c>
      <c r="D44" t="str">
        <f>IF(Config!F44="","",Config!F44)</f>
        <v>DigitalOut</v>
      </c>
      <c r="E44" t="str">
        <f>IF(Config!G44="","",Config!G44)</f>
        <v>WS2812B</v>
      </c>
    </row>
    <row r="45" spans="1:5" x14ac:dyDescent="0.25">
      <c r="A45" t="str">
        <f>IF(Config!B45="","",Config!B45)</f>
        <v>LED05-metal_3</v>
      </c>
      <c r="B45">
        <v>78</v>
      </c>
      <c r="C45">
        <f>IF(Config!D45="","",Config!D45)</f>
        <v>4</v>
      </c>
      <c r="D45" t="str">
        <f>IF(Config!F45="","",Config!F45)</f>
        <v>DigitalOut</v>
      </c>
      <c r="E45" t="str">
        <f>IF(Config!G45="","",Config!G45)</f>
        <v>WS2812B</v>
      </c>
    </row>
    <row r="46" spans="1:5" x14ac:dyDescent="0.25">
      <c r="A46" t="str">
        <f>IF(Config!B46="","",Config!B46)</f>
        <v>LED05-metal_4</v>
      </c>
      <c r="B46">
        <v>79</v>
      </c>
      <c r="C46">
        <f>IF(Config!D46="","",Config!D46)</f>
        <v>4</v>
      </c>
      <c r="D46" t="str">
        <f>IF(Config!F46="","",Config!F46)</f>
        <v>DigitalOut</v>
      </c>
      <c r="E46" t="str">
        <f>IF(Config!G46="","",Config!G46)</f>
        <v>WS2812B</v>
      </c>
    </row>
    <row r="47" spans="1:5" x14ac:dyDescent="0.25">
      <c r="A47" t="str">
        <f>IF(Config!B47="","",Config!B47)</f>
        <v>LED05-metal_5</v>
      </c>
      <c r="B47">
        <v>80</v>
      </c>
      <c r="C47">
        <f>IF(Config!D47="","",Config!D47)</f>
        <v>4</v>
      </c>
      <c r="D47" t="str">
        <f>IF(Config!F47="","",Config!F47)</f>
        <v>DigitalOut</v>
      </c>
      <c r="E47" t="str">
        <f>IF(Config!G47="","",Config!G47)</f>
        <v>WS2812B</v>
      </c>
    </row>
    <row r="48" spans="1:5" x14ac:dyDescent="0.25">
      <c r="A48" t="str">
        <f>IF(Config!B48="","",Config!B48)</f>
        <v>POT1</v>
      </c>
      <c r="B48" t="str">
        <f>IF(Config!C48="","",Config!C48)</f>
        <v/>
      </c>
      <c r="C48">
        <f>IF(Config!D48="","",Config!D48)</f>
        <v>15</v>
      </c>
      <c r="D48" t="str">
        <f>IF(Config!F48="","",Config!F48)</f>
        <v>AnalogIn</v>
      </c>
      <c r="E48" t="str">
        <f>IF(Config!G48="","",Config!G48)</f>
        <v/>
      </c>
    </row>
    <row r="49" spans="1:5" x14ac:dyDescent="0.25">
      <c r="A49" t="str">
        <f>IF(Config!B49="","",Config!B49)</f>
        <v>SW01-metal_1</v>
      </c>
      <c r="C49">
        <f>IF(Config!D49="","",Config!D49)</f>
        <v>40</v>
      </c>
      <c r="D49" t="str">
        <f>IF(Config!F49="","",Config!F49)</f>
        <v>DigitalIn</v>
      </c>
      <c r="E49" t="str">
        <f>IF(Config!G49="","",Config!G49)</f>
        <v/>
      </c>
    </row>
    <row r="50" spans="1:5" x14ac:dyDescent="0.25">
      <c r="A50" t="str">
        <f>IF(Config!B50="","",Config!B50)</f>
        <v>SW02-metal_2</v>
      </c>
      <c r="B50" t="str">
        <f>IF(Config!C50="","",Config!C50)</f>
        <v/>
      </c>
      <c r="C50">
        <f>IF(Config!D50="","",Config!D50)</f>
        <v>42</v>
      </c>
      <c r="D50" t="str">
        <f>IF(Config!F50="","",Config!F50)</f>
        <v>DigitalIn</v>
      </c>
      <c r="E50" t="str">
        <f>IF(Config!G50="","",Config!G50)</f>
        <v/>
      </c>
    </row>
    <row r="51" spans="1:5" x14ac:dyDescent="0.25">
      <c r="A51" t="str">
        <f>IF(Config!B51="","",Config!B51)</f>
        <v>SW03-metal_3</v>
      </c>
      <c r="B51" t="str">
        <f>IF(Config!C51="","",Config!C51)</f>
        <v/>
      </c>
      <c r="C51">
        <f>IF(Config!D51="","",Config!D51)</f>
        <v>38</v>
      </c>
      <c r="D51" t="str">
        <f>IF(Config!F51="","",Config!F51)</f>
        <v>DigitalIn</v>
      </c>
      <c r="E51" t="str">
        <f>IF(Config!G51="","",Config!G51)</f>
        <v/>
      </c>
    </row>
    <row r="52" spans="1:5" x14ac:dyDescent="0.25">
      <c r="A52" t="str">
        <f>IF(Config!B52="","",Config!B52)</f>
        <v>SW04-metal_4</v>
      </c>
      <c r="B52" t="str">
        <f>IF(Config!C52="","",Config!C52)</f>
        <v/>
      </c>
      <c r="C52">
        <f>IF(Config!D52="","",Config!D52)</f>
        <v>36</v>
      </c>
      <c r="D52" t="str">
        <f>IF(Config!F52="","",Config!F52)</f>
        <v>DigitalIn</v>
      </c>
      <c r="E52" t="str">
        <f>IF(Config!G52="","",Config!G52)</f>
        <v/>
      </c>
    </row>
    <row r="53" spans="1:5" x14ac:dyDescent="0.25">
      <c r="A53" t="str">
        <f>IF(Config!B53="","",Config!B53)</f>
        <v>SW05-metal_5</v>
      </c>
      <c r="B53" t="str">
        <f>IF(Config!C53="","",Config!C53)</f>
        <v/>
      </c>
      <c r="C53">
        <f>IF(Config!D53="","",Config!D53)</f>
        <v>37</v>
      </c>
      <c r="D53" t="str">
        <f>IF(Config!F53="","",Config!F53)</f>
        <v>DigitalIn</v>
      </c>
      <c r="E53" t="str">
        <f>IF(Config!G53="","",Config!G53)</f>
        <v/>
      </c>
    </row>
    <row r="54" spans="1:5" x14ac:dyDescent="0.25">
      <c r="A54" t="str">
        <f>IF(Config!B54="","",Config!B54)</f>
        <v>SW06</v>
      </c>
      <c r="B54" t="str">
        <f>IF(Config!C54="","",Config!C54)</f>
        <v/>
      </c>
      <c r="C54" t="str">
        <f>IF(Config!D54="","",Config!D54)</f>
        <v>25,24 (3 állású)</v>
      </c>
      <c r="D54" t="str">
        <f>IF(Config!F54="","",Config!F54)</f>
        <v>DigitalIn</v>
      </c>
      <c r="E54" t="str">
        <f>IF(Config!G54="","",Config!G54)</f>
        <v/>
      </c>
    </row>
    <row r="55" spans="1:5" x14ac:dyDescent="0.25">
      <c r="A55" t="str">
        <f>IF(Config!B55="","",Config!B55)</f>
        <v/>
      </c>
      <c r="B55" t="str">
        <f>IF(Config!C55="","",Config!C55)</f>
        <v/>
      </c>
      <c r="C55" t="str">
        <f>IF(Config!D55="","",Config!D55)</f>
        <v/>
      </c>
      <c r="D55" t="str">
        <f>IF(Config!F55="","",Config!F55)</f>
        <v/>
      </c>
      <c r="E55" t="str">
        <f>IF(Config!G55="","",Config!G55)</f>
        <v/>
      </c>
    </row>
    <row r="56" spans="1:5" x14ac:dyDescent="0.25">
      <c r="A56" t="str">
        <f>IF(Config!B56="","",Config!B56)</f>
        <v/>
      </c>
      <c r="B56" t="str">
        <f>IF(Config!C56="","",Config!C56)</f>
        <v/>
      </c>
      <c r="C56" t="str">
        <f>IF(Config!D56="","",Config!D56)</f>
        <v/>
      </c>
      <c r="D56" t="str">
        <f>IF(Config!F56="","",Config!F56)</f>
        <v/>
      </c>
      <c r="E56" t="str">
        <f>IF(Config!G56="","",Config!G56)</f>
        <v/>
      </c>
    </row>
    <row r="57" spans="1:5" x14ac:dyDescent="0.25">
      <c r="A57" t="str">
        <f>IF(Config!B57="","",Config!B57)</f>
        <v/>
      </c>
      <c r="B57" t="str">
        <f>IF(Config!C57="","",Config!C57)</f>
        <v/>
      </c>
      <c r="C57" t="str">
        <f>IF(Config!D57="","",Config!D57)</f>
        <v/>
      </c>
      <c r="D57" t="str">
        <f>IF(Config!F57="","",Config!F57)</f>
        <v/>
      </c>
      <c r="E57" t="str">
        <f>IF(Config!G57="","",Config!G57)</f>
        <v/>
      </c>
    </row>
    <row r="58" spans="1:5" x14ac:dyDescent="0.25">
      <c r="A58" t="str">
        <f>IF(Config!B58="","",Config!B58)</f>
        <v/>
      </c>
      <c r="B58" t="str">
        <f>IF(Config!C58="","",Config!C58)</f>
        <v/>
      </c>
      <c r="C58" t="str">
        <f>IF(Config!D58="","",Config!D58)</f>
        <v/>
      </c>
      <c r="D58" t="str">
        <f>IF(Config!F58="","",Config!F58)</f>
        <v/>
      </c>
      <c r="E58" t="str">
        <f>IF(Config!G58="","",Config!G58)</f>
        <v/>
      </c>
    </row>
    <row r="59" spans="1:5" x14ac:dyDescent="0.25">
      <c r="A59" t="str">
        <f>IF(Config!B59="","",Config!B59)</f>
        <v/>
      </c>
      <c r="B59" t="str">
        <f>IF(Config!C59="","",Config!C59)</f>
        <v/>
      </c>
      <c r="C59" t="str">
        <f>IF(Config!D59="","",Config!D59)</f>
        <v/>
      </c>
      <c r="D59" t="str">
        <f>IF(Config!F59="","",Config!F59)</f>
        <v/>
      </c>
      <c r="E59" t="str">
        <f>IF(Config!G59="","",Config!G59)</f>
        <v/>
      </c>
    </row>
    <row r="60" spans="1:5" x14ac:dyDescent="0.25">
      <c r="A60" t="str">
        <f>IF(Config!B60="","",Config!B60)</f>
        <v/>
      </c>
      <c r="B60" t="str">
        <f>IF(Config!C60="","",Config!C60)</f>
        <v/>
      </c>
      <c r="C60" t="str">
        <f>IF(Config!D60="","",Config!D60)</f>
        <v/>
      </c>
      <c r="D60" t="str">
        <f>IF(Config!F60="","",Config!F60)</f>
        <v/>
      </c>
      <c r="E60" t="str">
        <f>IF(Config!G60="","",Config!G60)</f>
        <v/>
      </c>
    </row>
    <row r="61" spans="1:5" x14ac:dyDescent="0.25">
      <c r="A61" t="str">
        <f>IF(Config!B61="","",Config!B61)</f>
        <v/>
      </c>
      <c r="B61" t="str">
        <f>IF(Config!C61="","",Config!C61)</f>
        <v/>
      </c>
      <c r="C61" t="str">
        <f>IF(Config!D61="","",Config!D61)</f>
        <v/>
      </c>
      <c r="D61" t="str">
        <f>IF(Config!F61="","",Config!F61)</f>
        <v/>
      </c>
      <c r="E61" t="str">
        <f>IF(Config!G61="","",Config!G61)</f>
        <v/>
      </c>
    </row>
    <row r="62" spans="1:5" x14ac:dyDescent="0.25">
      <c r="A62" t="str">
        <f>IF(Config!B62="","",Config!B62)</f>
        <v/>
      </c>
      <c r="B62" t="str">
        <f>IF(Config!C62="","",Config!C62)</f>
        <v/>
      </c>
      <c r="C62" t="str">
        <f>IF(Config!D62="","",Config!D62)</f>
        <v/>
      </c>
      <c r="D62" t="str">
        <f>IF(Config!F62="","",Config!F62)</f>
        <v/>
      </c>
      <c r="E62" t="str">
        <f>IF(Config!G62="","",Config!G62)</f>
        <v/>
      </c>
    </row>
    <row r="63" spans="1:5" x14ac:dyDescent="0.25">
      <c r="A63" t="str">
        <f>IF(Config!B63="","",Config!B63)</f>
        <v/>
      </c>
      <c r="B63" t="str">
        <f>IF(Config!C63="","",Config!C63)</f>
        <v/>
      </c>
      <c r="C63" t="str">
        <f>IF(Config!D63="","",Config!D63)</f>
        <v/>
      </c>
      <c r="D63" t="str">
        <f>IF(Config!F63="","",Config!F63)</f>
        <v/>
      </c>
      <c r="E63" t="str">
        <f>IF(Config!G63="","",Config!G63)</f>
        <v/>
      </c>
    </row>
  </sheetData>
  <pageMargins left="0.75" right="0.75" top="1" bottom="1" header="0.5" footer="0.5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Config</vt:lpstr>
      <vt:lpstr>GameLevel</vt:lpstr>
      <vt:lpstr>PhotoLayout</vt:lpstr>
      <vt:lpstr>GameControls</vt:lpstr>
      <vt:lpstr>PinMap_export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Fazekas, Ákos (FT D EU HU OPS 1 DRT 11)</dc:creator>
  <cp:keywords/>
  <dc:description/>
  <cp:lastModifiedBy>Fazekas, Ákos (FT D EU HU OPS 1 DRT 11)</cp:lastModifiedBy>
  <cp:revision/>
  <dcterms:created xsi:type="dcterms:W3CDTF">2026-10-10T12:43:25Z</dcterms:created>
  <dcterms:modified xsi:type="dcterms:W3CDTF">2026-10-21T07:33:51Z</dcterms:modified>
  <cp:category/>
  <cp:contentStatus/>
</cp:coreProperties>
</file>