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rea\Downloads\"/>
    </mc:Choice>
  </mc:AlternateContent>
  <xr:revisionPtr revIDLastSave="0" documentId="13_ncr:1_{91AD90F2-4D71-4E01-B581-B3FEBC99DAEA}" xr6:coauthVersionLast="47" xr6:coauthVersionMax="47" xr10:uidLastSave="{00000000-0000-0000-0000-000000000000}"/>
  <bookViews>
    <workbookView xWindow="28680" yWindow="-120" windowWidth="29040" windowHeight="15720" tabRatio="740" activeTab="6" xr2:uid="{00000000-000D-0000-FFFF-FFFF00000000}"/>
  </bookViews>
  <sheets>
    <sheet name="unit_types" sheetId="1" r:id="rId1"/>
    <sheet name="report_details" sheetId="2" r:id="rId2"/>
    <sheet name="Action_verbs" sheetId="3" r:id="rId3"/>
    <sheet name="Unit_values" sheetId="4" r:id="rId4"/>
    <sheet name="BankStatement - AUD" sheetId="7" r:id="rId5"/>
    <sheet name="BankStatement -  EUR" sheetId="9" r:id="rId6"/>
    <sheet name="BankStatementQuasi Bank - EUR " sheetId="24" r:id="rId7"/>
    <sheet name="Sheet1" sheetId="25" r:id="rId8"/>
  </sheets>
  <definedNames>
    <definedName name="_xlnm._FilterDatabase" localSheetId="5" hidden="1">'BankStatement -  EUR'!$A$11:$H$137</definedName>
    <definedName name="_xlnm._FilterDatabase" localSheetId="6" hidden="1">'BankStatementQuasi Bank - EUR '!$A$11:$J$38</definedName>
    <definedName name="_xlnm._FilterDatabase" localSheetId="3" hidden="1">Unit_values!$A$1:$AT$65</definedName>
  </definedNames>
  <calcPr calcId="191028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6" i="7" l="1"/>
  <c r="G30" i="25"/>
  <c r="G29" i="25"/>
  <c r="G27" i="25"/>
  <c r="G24" i="25"/>
  <c r="G21" i="25"/>
  <c r="D21" i="25"/>
  <c r="G13" i="25"/>
  <c r="G10" i="25"/>
  <c r="D10" i="25"/>
  <c r="E19" i="24"/>
  <c r="E17" i="24"/>
  <c r="E21" i="9"/>
  <c r="E20" i="9"/>
  <c r="E19" i="9"/>
  <c r="E18" i="9"/>
  <c r="B21" i="9"/>
  <c r="B20" i="9"/>
  <c r="B19" i="9"/>
  <c r="D21" i="9"/>
  <c r="D20" i="9"/>
  <c r="D19" i="9"/>
  <c r="D18" i="9"/>
  <c r="C17" i="9"/>
  <c r="C16" i="9"/>
  <c r="C15" i="9"/>
  <c r="C14" i="9"/>
  <c r="A6" i="4"/>
  <c r="A7" i="4"/>
  <c r="A8" i="4"/>
  <c r="A5" i="4"/>
  <c r="G20" i="24"/>
  <c r="G18" i="24"/>
  <c r="G16" i="24"/>
  <c r="G14" i="24"/>
  <c r="D20" i="24" l="1"/>
  <c r="D18" i="24"/>
  <c r="D14" i="24"/>
  <c r="E13" i="9"/>
  <c r="E14" i="9" s="1"/>
  <c r="E15" i="9" s="1"/>
  <c r="E16" i="9" s="1"/>
  <c r="E17" i="9" s="1"/>
  <c r="E13" i="7"/>
  <c r="O18" i="3"/>
</calcChain>
</file>

<file path=xl/sharedStrings.xml><?xml version="1.0" encoding="utf-8"?>
<sst xmlns="http://schemas.openxmlformats.org/spreadsheetml/2006/main" count="253" uniqueCount="104">
  <si>
    <t>sheet type:</t>
  </si>
  <si>
    <t>https://rdf.lodgeit.net.au/v1/calcs/ic/ui#unit_types_sheet</t>
  </si>
  <si>
    <t>unit types</t>
  </si>
  <si>
    <t>unit_type_name</t>
  </si>
  <si>
    <t>unit_type_category</t>
  </si>
  <si>
    <t>unit_type_subcategory</t>
  </si>
  <si>
    <t>Unit_Investment</t>
  </si>
  <si>
    <t>https://rdf.lodgeit.net.au/v1/calcs/ic/ui#report_details_sheet</t>
  </si>
  <si>
    <t>notes</t>
  </si>
  <si>
    <t>report_details</t>
  </si>
  <si>
    <t>note</t>
  </si>
  <si>
    <t>from</t>
  </si>
  <si>
    <t>original good risera with no crosscheck errors.</t>
  </si>
  <si>
    <t>to</t>
  </si>
  <si>
    <t>account taxonomies</t>
  </si>
  <si>
    <t>currency</t>
  </si>
  <si>
    <t>AUD</t>
  </si>
  <si>
    <t>url</t>
  </si>
  <si>
    <t>cost_or_market</t>
  </si>
  <si>
    <t>base</t>
  </si>
  <si>
    <t>investments</t>
  </si>
  <si>
    <t xml:space="preserve">   </t>
  </si>
  <si>
    <t>https://rdf.lodgeit.net.au/v1/calcs/ic/ui#action_verbs_sheet</t>
  </si>
  <si>
    <t>action verbs</t>
  </si>
  <si>
    <t>Transaction_Verb</t>
  </si>
  <si>
    <t>Exchanged account</t>
  </si>
  <si>
    <t>Trading account</t>
  </si>
  <si>
    <t>Description</t>
  </si>
  <si>
    <t>Invest_In</t>
  </si>
  <si>
    <t>Financial_Investments</t>
  </si>
  <si>
    <t>Investment_Income</t>
  </si>
  <si>
    <t>Shares</t>
  </si>
  <si>
    <t>Dispose_Off</t>
  </si>
  <si>
    <t>Borrow</t>
  </si>
  <si>
    <t>Non_Current_Loans</t>
  </si>
  <si>
    <t>Introduce_Capital</t>
  </si>
  <si>
    <t>Share_Capital</t>
  </si>
  <si>
    <t>Transfers</t>
  </si>
  <si>
    <t>Transfer_Clearing_Account</t>
  </si>
  <si>
    <t>Bank_Charges</t>
  </si>
  <si>
    <t xml:space="preserve">Bank_Charges </t>
  </si>
  <si>
    <t xml:space="preserve">Interest_Expenses </t>
  </si>
  <si>
    <t>Interest_Expenses</t>
  </si>
  <si>
    <t>Accountancy_Fees</t>
  </si>
  <si>
    <t xml:space="preserve">Accounting_Fees </t>
  </si>
  <si>
    <t>Interest_Income</t>
  </si>
  <si>
    <t>Drawings</t>
  </si>
  <si>
    <t>Bank_Opening_Balance</t>
  </si>
  <si>
    <t xml:space="preserve">Bank_Opening_Balances </t>
  </si>
  <si>
    <t>https://rdf.lodgeit.net.au/v1/calcs/ic/ui#unit_values_sheet</t>
  </si>
  <si>
    <t>unit values</t>
  </si>
  <si>
    <t>Market v</t>
  </si>
  <si>
    <t>EUR</t>
  </si>
  <si>
    <t xml:space="preserve">  </t>
  </si>
  <si>
    <t>https://rdf.lodgeit.net.au/v1/calcs/ic/ui#bank_statement_sheet</t>
  </si>
  <si>
    <t>Bank Statement</t>
  </si>
  <si>
    <t>Bank_ID</t>
  </si>
  <si>
    <t>IBAN CH95 0884 5330 2812 0000 3</t>
  </si>
  <si>
    <t>Account_Name</t>
  </si>
  <si>
    <t>Account_Number</t>
  </si>
  <si>
    <t>33.02812.00.100.AUD</t>
  </si>
  <si>
    <t>account_currency</t>
  </si>
  <si>
    <t>Items</t>
  </si>
  <si>
    <t>Transaction_Description</t>
  </si>
  <si>
    <t>Bank_Transaction_Date</t>
  </si>
  <si>
    <t>Debit</t>
  </si>
  <si>
    <t>Credit</t>
  </si>
  <si>
    <t>Bank_Balance</t>
  </si>
  <si>
    <t>Units</t>
  </si>
  <si>
    <t>Units_Type</t>
  </si>
  <si>
    <t>Transaction_Description2</t>
  </si>
  <si>
    <t>No need to add date here</t>
  </si>
  <si>
    <t>IBAN CH52 0884 5330 2812 0000 1</t>
  </si>
  <si>
    <t xml:space="preserve">Helvetische_BankEUR </t>
  </si>
  <si>
    <t>33.02812.00.100.EUR</t>
  </si>
  <si>
    <t>10.11.2017</t>
  </si>
  <si>
    <t xml:space="preserve">Opening Balance </t>
  </si>
  <si>
    <t>Quasi bank - EUR</t>
  </si>
  <si>
    <t>Quasi_bankEUR</t>
  </si>
  <si>
    <t>01.01.2020</t>
  </si>
  <si>
    <t>01.01.2021</t>
  </si>
  <si>
    <t>05.01.2021</t>
  </si>
  <si>
    <t>Via Proprietor</t>
  </si>
  <si>
    <t>Noble &amp; Associates</t>
  </si>
  <si>
    <t>25.05.2021</t>
  </si>
  <si>
    <t>To Proprietor</t>
  </si>
  <si>
    <t>Unilever</t>
  </si>
  <si>
    <t>Axa</t>
  </si>
  <si>
    <t>Siemens</t>
  </si>
  <si>
    <t>BMW</t>
  </si>
  <si>
    <t>26.05.2021</t>
  </si>
  <si>
    <t>NAB charge</t>
  </si>
  <si>
    <t>01.02.2020</t>
  </si>
  <si>
    <t>01.03.2020</t>
  </si>
  <si>
    <t>01.08.2020</t>
  </si>
  <si>
    <t>15.06.2021</t>
  </si>
  <si>
    <t>Via proprietor</t>
  </si>
  <si>
    <t>CBA_BankAUD</t>
  </si>
  <si>
    <t>USD</t>
  </si>
  <si>
    <t>Gain</t>
  </si>
  <si>
    <t>Currency Gain</t>
  </si>
  <si>
    <t>USD Investment</t>
  </si>
  <si>
    <t>Investment Gain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</si>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</sst>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_-;\-* #,##0.00_-;_-* \-??_-;_-@_-"/>
    <numFmt numFmtId="165" formatCode="_ * #,##0.00_ ;_ * \-#,##0.00_ ;_ * \-??_ ;_ @_ "/>
    <numFmt numFmtId="166" formatCode="_-\$* #,##0.00_-;&quot;-$&quot;* #,##0.00_-;_-\$* \-??_-;_-@_-"/>
    <numFmt numFmtId="167" formatCode="0\ %"/>
    <numFmt numFmtId="168" formatCode="d/m/yyyy"/>
    <numFmt numFmtId="169" formatCode="0.00000"/>
    <numFmt numFmtId="170" formatCode="_ * #,##0_ ;_ * \-#,##0_ ;_ * \-??_ ;_ @_ "/>
  </numFmts>
  <fonts count="14" x14ac:knownFonts="1">
    <font>
      <sz val="11"/>
      <color theme="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b/>
      <sz val="18"/>
      <color theme="3"/>
      <name val="Cambria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Times New Roman"/>
      <family val="1"/>
      <charset val="1"/>
    </font>
    <font>
      <u/>
      <sz val="11"/>
      <color theme="10"/>
      <name val="Calibri"/>
      <family val="2"/>
      <charset val="1"/>
    </font>
    <font>
      <sz val="1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88402966399123"/>
        <bgColor rgb="FFADC5E7"/>
      </patternFill>
    </fill>
    <fill>
      <patternFill patternType="solid">
        <fgColor theme="5" tint="0.39988402966399123"/>
        <bgColor rgb="FFFF99CC"/>
      </patternFill>
    </fill>
    <fill>
      <patternFill patternType="solid">
        <fgColor theme="6" tint="0.39988402966399123"/>
        <bgColor rgb="FFB9CDE5"/>
      </patternFill>
    </fill>
    <fill>
      <patternFill patternType="solid">
        <fgColor theme="7" tint="0.39988402966399123"/>
        <bgColor rgb="FF95B3D7"/>
      </patternFill>
    </fill>
    <fill>
      <patternFill patternType="solid">
        <fgColor theme="8" tint="0.39988402966399123"/>
        <bgColor rgb="FFADC5E7"/>
      </patternFill>
    </fill>
    <fill>
      <patternFill patternType="solid">
        <fgColor theme="9" tint="0.39988402966399123"/>
        <bgColor rgb="FFFEDCC6"/>
      </patternFill>
    </fill>
    <fill>
      <patternFill patternType="solid">
        <fgColor rgb="FFFFEB9C"/>
        <bgColor rgb="FFFEDCC6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3">
    <xf numFmtId="0" fontId="0" fillId="0" borderId="0"/>
    <xf numFmtId="165" fontId="12" fillId="0" borderId="0" applyBorder="0" applyProtection="0"/>
    <xf numFmtId="166" fontId="12" fillId="0" borderId="0" applyBorder="0" applyProtection="0"/>
    <xf numFmtId="0" fontId="10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164" fontId="12" fillId="0" borderId="0" applyBorder="0" applyProtection="0"/>
    <xf numFmtId="164" fontId="12" fillId="0" borderId="0" applyBorder="0" applyProtection="0"/>
    <xf numFmtId="164" fontId="12" fillId="0" borderId="0" applyBorder="0" applyProtection="0"/>
    <xf numFmtId="164" fontId="12" fillId="0" borderId="0" applyBorder="0" applyProtection="0"/>
    <xf numFmtId="165" fontId="12" fillId="0" borderId="0" applyBorder="0" applyProtection="0"/>
    <xf numFmtId="165" fontId="12" fillId="0" borderId="0" applyBorder="0" applyProtection="0"/>
    <xf numFmtId="166" fontId="12" fillId="0" borderId="0" applyBorder="0" applyProtection="0"/>
    <xf numFmtId="166" fontId="12" fillId="0" borderId="0" applyBorder="0" applyProtection="0"/>
    <xf numFmtId="166" fontId="12" fillId="0" borderId="0" applyBorder="0" applyProtection="0"/>
    <xf numFmtId="0" fontId="2" fillId="8" borderId="0" applyBorder="0" applyProtection="0"/>
    <xf numFmtId="0" fontId="3" fillId="0" borderId="0"/>
    <xf numFmtId="0" fontId="4" fillId="0" borderId="0"/>
    <xf numFmtId="0" fontId="5" fillId="0" borderId="0" applyBorder="0" applyProtection="0"/>
  </cellStyleXfs>
  <cellXfs count="51">
    <xf numFmtId="0" fontId="0" fillId="0" borderId="0" xfId="0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0" fillId="0" borderId="5" xfId="0" applyBorder="1"/>
    <xf numFmtId="0" fontId="6" fillId="0" borderId="6" xfId="0" applyFont="1" applyBorder="1"/>
    <xf numFmtId="168" fontId="0" fillId="0" borderId="0" xfId="0" applyNumberFormat="1"/>
    <xf numFmtId="0" fontId="8" fillId="0" borderId="0" xfId="0" applyFont="1"/>
    <xf numFmtId="0" fontId="9" fillId="0" borderId="0" xfId="0" applyFont="1" applyAlignment="1">
      <alignment wrapText="1"/>
    </xf>
    <xf numFmtId="1" fontId="0" fillId="0" borderId="0" xfId="0" applyNumberFormat="1"/>
    <xf numFmtId="1" fontId="7" fillId="0" borderId="0" xfId="0" applyNumberFormat="1" applyFont="1"/>
    <xf numFmtId="1" fontId="7" fillId="9" borderId="0" xfId="0" applyNumberFormat="1" applyFont="1" applyFill="1" applyAlignment="1">
      <alignment wrapText="1"/>
    </xf>
    <xf numFmtId="1" fontId="7" fillId="0" borderId="0" xfId="0" applyNumberFormat="1" applyFont="1" applyAlignment="1">
      <alignment wrapText="1"/>
    </xf>
    <xf numFmtId="169" fontId="0" fillId="9" borderId="0" xfId="0" applyNumberFormat="1" applyFill="1"/>
    <xf numFmtId="165" fontId="12" fillId="0" borderId="0" xfId="1" applyBorder="1" applyProtection="1"/>
    <xf numFmtId="170" fontId="6" fillId="0" borderId="0" xfId="1" applyNumberFormat="1" applyFont="1" applyBorder="1" applyProtection="1"/>
    <xf numFmtId="166" fontId="6" fillId="0" borderId="0" xfId="2" applyFont="1" applyBorder="1" applyProtection="1"/>
    <xf numFmtId="169" fontId="0" fillId="0" borderId="0" xfId="0" applyNumberFormat="1"/>
    <xf numFmtId="170" fontId="12" fillId="0" borderId="0" xfId="1" applyNumberFormat="1" applyBorder="1" applyProtection="1"/>
    <xf numFmtId="166" fontId="12" fillId="0" borderId="0" xfId="2" applyBorder="1" applyProtection="1"/>
    <xf numFmtId="3" fontId="0" fillId="0" borderId="0" xfId="0" applyNumberFormat="1"/>
    <xf numFmtId="166" fontId="0" fillId="0" borderId="0" xfId="0" applyNumberFormat="1"/>
    <xf numFmtId="0" fontId="0" fillId="9" borderId="0" xfId="0" applyFill="1"/>
    <xf numFmtId="165" fontId="6" fillId="0" borderId="0" xfId="0" applyNumberFormat="1" applyFont="1"/>
    <xf numFmtId="166" fontId="6" fillId="0" borderId="0" xfId="0" applyNumberFormat="1" applyFont="1"/>
    <xf numFmtId="3" fontId="6" fillId="0" borderId="0" xfId="0" applyNumberFormat="1" applyFont="1"/>
    <xf numFmtId="0" fontId="0" fillId="0" borderId="6" xfId="0" applyBorder="1"/>
    <xf numFmtId="165" fontId="6" fillId="0" borderId="0" xfId="1" applyFont="1" applyBorder="1" applyProtection="1"/>
    <xf numFmtId="4" fontId="0" fillId="0" borderId="0" xfId="0" applyNumberFormat="1"/>
    <xf numFmtId="165" fontId="11" fillId="0" borderId="0" xfId="1" applyFont="1" applyBorder="1" applyProtection="1"/>
    <xf numFmtId="43" fontId="0" fillId="0" borderId="0" xfId="0" applyNumberFormat="1"/>
    <xf numFmtId="0" fontId="0" fillId="0" borderId="4" xfId="0" applyBorder="1"/>
    <xf numFmtId="167" fontId="0" fillId="0" borderId="4" xfId="0" applyNumberFormat="1" applyBorder="1"/>
    <xf numFmtId="0" fontId="7" fillId="0" borderId="4" xfId="0" applyFont="1" applyBorder="1"/>
    <xf numFmtId="1" fontId="7" fillId="0" borderId="4" xfId="0" applyNumberFormat="1" applyFont="1" applyBorder="1"/>
    <xf numFmtId="168" fontId="6" fillId="0" borderId="4" xfId="0" applyNumberFormat="1" applyFont="1" applyBorder="1"/>
    <xf numFmtId="168" fontId="10" fillId="0" borderId="4" xfId="3" applyNumberFormat="1" applyBorder="1" applyProtection="1"/>
    <xf numFmtId="169" fontId="0" fillId="0" borderId="4" xfId="0" applyNumberFormat="1" applyBorder="1" applyAlignment="1">
      <alignment horizontal="right"/>
    </xf>
    <xf numFmtId="169" fontId="12" fillId="0" borderId="4" xfId="1" applyNumberFormat="1" applyBorder="1" applyAlignment="1" applyProtection="1">
      <alignment horizontal="right"/>
    </xf>
    <xf numFmtId="169" fontId="12" fillId="0" borderId="4" xfId="2" applyNumberFormat="1" applyBorder="1" applyAlignment="1" applyProtection="1">
      <alignment horizontal="right"/>
    </xf>
    <xf numFmtId="0" fontId="0" fillId="0" borderId="4" xfId="0" applyBorder="1" applyAlignment="1">
      <alignment horizontal="right"/>
    </xf>
    <xf numFmtId="164" fontId="12" fillId="0" borderId="0" xfId="10" applyBorder="1" applyProtection="1"/>
    <xf numFmtId="165" fontId="0" fillId="0" borderId="0" xfId="0" applyNumberFormat="1"/>
    <xf numFmtId="14" fontId="0" fillId="0" borderId="0" xfId="0" applyNumberFormat="1"/>
    <xf numFmtId="0" fontId="13" fillId="0" borderId="0" xfId="0" applyFont="1"/>
    <xf numFmtId="2" fontId="0" fillId="0" borderId="0" xfId="0" applyNumberFormat="1"/>
    <xf numFmtId="0" fontId="11" fillId="0" borderId="0" xfId="0" applyFont="1"/>
    <xf numFmtId="0" fontId="7" fillId="0" borderId="7" xfId="0" applyFont="1" applyBorder="1"/>
    <xf numFmtId="0" fontId="0" fillId="0" borderId="8" xfId="0" applyBorder="1"/>
    <xf numFmtId="0" fontId="0" fillId="0" borderId="9" xfId="0" applyBorder="1"/>
  </cellXfs>
  <cellStyles count="23">
    <cellStyle name="60% - Accent1 2" xfId="4" xr:uid="{00000000-0005-0000-0000-000006000000}"/>
    <cellStyle name="60% - Accent2 2" xfId="5" xr:uid="{00000000-0005-0000-0000-000007000000}"/>
    <cellStyle name="60% - Accent3 2" xfId="6" xr:uid="{00000000-0005-0000-0000-000008000000}"/>
    <cellStyle name="60% - Accent4 2" xfId="7" xr:uid="{00000000-0005-0000-0000-000009000000}"/>
    <cellStyle name="60% - Accent5 2" xfId="8" xr:uid="{00000000-0005-0000-0000-00000A000000}"/>
    <cellStyle name="60% - Accent6 2" xfId="9" xr:uid="{00000000-0005-0000-0000-00000B000000}"/>
    <cellStyle name="Comma" xfId="1" builtinId="3"/>
    <cellStyle name="Comma 2" xfId="10" xr:uid="{00000000-0005-0000-0000-00000C000000}"/>
    <cellStyle name="Comma 2 2" xfId="11" xr:uid="{00000000-0005-0000-0000-00000D000000}"/>
    <cellStyle name="Comma 2 2 2" xfId="12" xr:uid="{00000000-0005-0000-0000-00000E000000}"/>
    <cellStyle name="Comma 2 3" xfId="13" xr:uid="{00000000-0005-0000-0000-00000F000000}"/>
    <cellStyle name="Comma 3" xfId="14" xr:uid="{00000000-0005-0000-0000-000010000000}"/>
    <cellStyle name="Comma 4" xfId="15" xr:uid="{00000000-0005-0000-0000-000011000000}"/>
    <cellStyle name="Currency" xfId="2" builtinId="4"/>
    <cellStyle name="Currency 2" xfId="16" xr:uid="{00000000-0005-0000-0000-000012000000}"/>
    <cellStyle name="Currency 2 2" xfId="17" xr:uid="{00000000-0005-0000-0000-000013000000}"/>
    <cellStyle name="Currency 3" xfId="18" xr:uid="{00000000-0005-0000-0000-000014000000}"/>
    <cellStyle name="Hyperlink" xfId="3" builtinId="8"/>
    <cellStyle name="Neutral 2" xfId="19" xr:uid="{00000000-0005-0000-0000-000015000000}"/>
    <cellStyle name="Normal" xfId="0" builtinId="0"/>
    <cellStyle name="Normal 2" xfId="20" xr:uid="{00000000-0005-0000-0000-000016000000}"/>
    <cellStyle name="Normal 3" xfId="21" xr:uid="{00000000-0005-0000-0000-000017000000}"/>
    <cellStyle name="Title 2" xfId="22" xr:uid="{00000000-0005-0000-0000-00001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CC1DA"/>
      <rgbColor rgb="FF808080"/>
      <rgbColor rgb="FF95B3D7"/>
      <rgbColor rgb="FF993366"/>
      <rgbColor rgb="FFFEDCC6"/>
      <rgbColor rgb="FFCCFFFF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EB9C"/>
      <rgbColor rgb="FF93CDDD"/>
      <rgbColor rgb="FFFF99CC"/>
      <rgbColor rgb="FFB3A2C7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ADC5E7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920520</xdr:colOff>
      <xdr:row>99</xdr:row>
      <xdr:rowOff>0</xdr:rowOff>
    </xdr:from>
    <xdr:to>
      <xdr:col>9</xdr:col>
      <xdr:colOff>25920</xdr:colOff>
      <xdr:row>135</xdr:row>
      <xdr:rowOff>57600</xdr:rowOff>
    </xdr:to>
    <xdr:pic>
      <xdr:nvPicPr>
        <xdr:cNvPr id="5" name="Picture 1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20520" y="17547120"/>
          <a:ext cx="17166240" cy="657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862920</xdr:colOff>
      <xdr:row>137</xdr:row>
      <xdr:rowOff>11160</xdr:rowOff>
    </xdr:from>
    <xdr:to>
      <xdr:col>8</xdr:col>
      <xdr:colOff>977760</xdr:colOff>
      <xdr:row>172</xdr:row>
      <xdr:rowOff>19080</xdr:rowOff>
    </xdr:to>
    <xdr:pic>
      <xdr:nvPicPr>
        <xdr:cNvPr id="6" name="Picture 1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62920" y="24435000"/>
          <a:ext cx="16638120" cy="6342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622080</xdr:colOff>
      <xdr:row>172</xdr:row>
      <xdr:rowOff>63360</xdr:rowOff>
    </xdr:from>
    <xdr:to>
      <xdr:col>8</xdr:col>
      <xdr:colOff>881640</xdr:colOff>
      <xdr:row>208</xdr:row>
      <xdr:rowOff>20880</xdr:rowOff>
    </xdr:to>
    <xdr:pic>
      <xdr:nvPicPr>
        <xdr:cNvPr id="7" name="Picture 15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22080" y="30821400"/>
          <a:ext cx="16782840" cy="647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605160</xdr:colOff>
      <xdr:row>209</xdr:row>
      <xdr:rowOff>134640</xdr:rowOff>
    </xdr:from>
    <xdr:to>
      <xdr:col>8</xdr:col>
      <xdr:colOff>838080</xdr:colOff>
      <xdr:row>235</xdr:row>
      <xdr:rowOff>91080</xdr:rowOff>
    </xdr:to>
    <xdr:pic>
      <xdr:nvPicPr>
        <xdr:cNvPr id="8" name="Picture 16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05160" y="37588680"/>
          <a:ext cx="16756200" cy="466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41</xdr:col>
      <xdr:colOff>0</xdr:colOff>
      <xdr:row>0</xdr:row>
      <xdr:rowOff>0</xdr:rowOff>
    </xdr:from>
    <xdr:to>
      <xdr:col>52</xdr:col>
      <xdr:colOff>525960</xdr:colOff>
      <xdr:row>23</xdr:row>
      <xdr:rowOff>140400</xdr:rowOff>
    </xdr:to>
    <xdr:pic>
      <xdr:nvPicPr>
        <xdr:cNvPr id="10" name="Picture 14" descr="Screen Clipping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54448560" y="0"/>
          <a:ext cx="9466920" cy="420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25</xdr:col>
      <xdr:colOff>504360</xdr:colOff>
      <xdr:row>0</xdr:row>
      <xdr:rowOff>0</xdr:rowOff>
    </xdr:from>
    <xdr:to>
      <xdr:col>40</xdr:col>
      <xdr:colOff>76680</xdr:colOff>
      <xdr:row>10</xdr:row>
      <xdr:rowOff>112680</xdr:rowOff>
    </xdr:to>
    <xdr:pic>
      <xdr:nvPicPr>
        <xdr:cNvPr id="11" name="Picture 18" descr="Screen Clippin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41948280" y="0"/>
          <a:ext cx="11764440" cy="1901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40</xdr:col>
      <xdr:colOff>206280</xdr:colOff>
      <xdr:row>32</xdr:row>
      <xdr:rowOff>155880</xdr:rowOff>
    </xdr:to>
    <xdr:pic>
      <xdr:nvPicPr>
        <xdr:cNvPr id="12" name="Picture 19" descr="Screen Clippi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42256800" y="1964160"/>
          <a:ext cx="11585520" cy="3836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26</xdr:col>
      <xdr:colOff>0</xdr:colOff>
      <xdr:row>35</xdr:row>
      <xdr:rowOff>0</xdr:rowOff>
    </xdr:from>
    <xdr:to>
      <xdr:col>40</xdr:col>
      <xdr:colOff>215640</xdr:colOff>
      <xdr:row>58</xdr:row>
      <xdr:rowOff>129600</xdr:rowOff>
    </xdr:to>
    <xdr:pic>
      <xdr:nvPicPr>
        <xdr:cNvPr id="13" name="Picture 20" descr="Screen Clipping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42256800" y="6170400"/>
          <a:ext cx="11594880" cy="4160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26</xdr:col>
      <xdr:colOff>0</xdr:colOff>
      <xdr:row>74</xdr:row>
      <xdr:rowOff>0</xdr:rowOff>
    </xdr:from>
    <xdr:to>
      <xdr:col>40</xdr:col>
      <xdr:colOff>168120</xdr:colOff>
      <xdr:row>96</xdr:row>
      <xdr:rowOff>19440</xdr:rowOff>
    </xdr:to>
    <xdr:pic>
      <xdr:nvPicPr>
        <xdr:cNvPr id="14" name="Picture 21" descr="Screen Clipping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42256800" y="13022640"/>
          <a:ext cx="11547360" cy="4000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26</xdr:col>
      <xdr:colOff>0</xdr:colOff>
      <xdr:row>97</xdr:row>
      <xdr:rowOff>0</xdr:rowOff>
    </xdr:from>
    <xdr:to>
      <xdr:col>40</xdr:col>
      <xdr:colOff>244080</xdr:colOff>
      <xdr:row>117</xdr:row>
      <xdr:rowOff>75960</xdr:rowOff>
    </xdr:to>
    <xdr:pic>
      <xdr:nvPicPr>
        <xdr:cNvPr id="15" name="Picture 22" descr="Screen Clipping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42256800" y="17184960"/>
          <a:ext cx="11623320" cy="369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26</xdr:col>
      <xdr:colOff>0</xdr:colOff>
      <xdr:row>118</xdr:row>
      <xdr:rowOff>0</xdr:rowOff>
    </xdr:from>
    <xdr:to>
      <xdr:col>40</xdr:col>
      <xdr:colOff>301320</xdr:colOff>
      <xdr:row>128</xdr:row>
      <xdr:rowOff>56880</xdr:rowOff>
    </xdr:to>
    <xdr:pic>
      <xdr:nvPicPr>
        <xdr:cNvPr id="16" name="Picture 23" descr="Screen Clipping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42256800" y="20985480"/>
          <a:ext cx="11680560" cy="1866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55440</xdr:colOff>
      <xdr:row>38</xdr:row>
      <xdr:rowOff>66600</xdr:rowOff>
    </xdr:from>
    <xdr:to>
      <xdr:col>33</xdr:col>
      <xdr:colOff>434940</xdr:colOff>
      <xdr:row>59</xdr:row>
      <xdr:rowOff>60270</xdr:rowOff>
    </xdr:to>
    <xdr:pic>
      <xdr:nvPicPr>
        <xdr:cNvPr id="61" name="Picture 6" descr="Screen Clipping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3400720" y="7020000"/>
          <a:ext cx="8886600" cy="381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22</xdr:col>
      <xdr:colOff>401040</xdr:colOff>
      <xdr:row>59</xdr:row>
      <xdr:rowOff>150120</xdr:rowOff>
    </xdr:from>
    <xdr:to>
      <xdr:col>33</xdr:col>
      <xdr:colOff>383040</xdr:colOff>
      <xdr:row>70</xdr:row>
      <xdr:rowOff>132690</xdr:rowOff>
    </xdr:to>
    <xdr:pic>
      <xdr:nvPicPr>
        <xdr:cNvPr id="62" name="Picture 8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3746320" y="10922760"/>
          <a:ext cx="8496720" cy="19695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22</xdr:col>
      <xdr:colOff>144780</xdr:colOff>
      <xdr:row>38</xdr:row>
      <xdr:rowOff>45720</xdr:rowOff>
    </xdr:from>
    <xdr:to>
      <xdr:col>33</xdr:col>
      <xdr:colOff>327660</xdr:colOff>
      <xdr:row>40</xdr:row>
      <xdr:rowOff>91440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445CDA9-81F2-44CD-9818-1416311D44A6}"/>
            </a:ext>
          </a:extLst>
        </xdr:cNvPr>
        <xdr:cNvSpPr/>
      </xdr:nvSpPr>
      <xdr:spPr>
        <a:xfrm>
          <a:off x="18105120" y="6995160"/>
          <a:ext cx="6720840" cy="4114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22</xdr:col>
      <xdr:colOff>396240</xdr:colOff>
      <xdr:row>60</xdr:row>
      <xdr:rowOff>60960</xdr:rowOff>
    </xdr:from>
    <xdr:to>
      <xdr:col>33</xdr:col>
      <xdr:colOff>579120</xdr:colOff>
      <xdr:row>62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E2F6231-3172-4FE2-914C-16B683369E5D}"/>
            </a:ext>
          </a:extLst>
        </xdr:cNvPr>
        <xdr:cNvSpPr/>
      </xdr:nvSpPr>
      <xdr:spPr>
        <a:xfrm>
          <a:off x="18356580" y="11049000"/>
          <a:ext cx="6720840" cy="457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174</xdr:row>
      <xdr:rowOff>0</xdr:rowOff>
    </xdr:from>
    <xdr:to>
      <xdr:col>17</xdr:col>
      <xdr:colOff>210240</xdr:colOff>
      <xdr:row>196</xdr:row>
      <xdr:rowOff>122400</xdr:rowOff>
    </xdr:to>
    <xdr:pic>
      <xdr:nvPicPr>
        <xdr:cNvPr id="99" name="Picture 10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7831520" y="31565880"/>
          <a:ext cx="7176600" cy="410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134640</xdr:colOff>
      <xdr:row>196</xdr:row>
      <xdr:rowOff>129240</xdr:rowOff>
    </xdr:from>
    <xdr:to>
      <xdr:col>16</xdr:col>
      <xdr:colOff>537480</xdr:colOff>
      <xdr:row>210</xdr:row>
      <xdr:rowOff>91440</xdr:rowOff>
    </xdr:to>
    <xdr:pic>
      <xdr:nvPicPr>
        <xdr:cNvPr id="100" name="Picture 1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7966160" y="35676720"/>
          <a:ext cx="6595200" cy="2495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470520</xdr:colOff>
      <xdr:row>210</xdr:row>
      <xdr:rowOff>134640</xdr:rowOff>
    </xdr:from>
    <xdr:to>
      <xdr:col>19</xdr:col>
      <xdr:colOff>280080</xdr:colOff>
      <xdr:row>226</xdr:row>
      <xdr:rowOff>162000</xdr:rowOff>
    </xdr:to>
    <xdr:pic>
      <xdr:nvPicPr>
        <xdr:cNvPr id="101" name="Picture 12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8302040" y="38215440"/>
          <a:ext cx="8324280" cy="2923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200</xdr:row>
      <xdr:rowOff>0</xdr:rowOff>
    </xdr:from>
    <xdr:to>
      <xdr:col>18</xdr:col>
      <xdr:colOff>569161</xdr:colOff>
      <xdr:row>217</xdr:row>
      <xdr:rowOff>175005</xdr:rowOff>
    </xdr:to>
    <xdr:pic>
      <xdr:nvPicPr>
        <xdr:cNvPr id="158" name="Picture 12" descr="Screen Clipping">
          <a:extLst>
            <a:ext uri="{FF2B5EF4-FFF2-40B4-BE49-F238E27FC236}">
              <a16:creationId xmlns:a16="http://schemas.microsoft.com/office/drawing/2014/main" id="{00000000-0008-0000-17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613760" y="36271080"/>
          <a:ext cx="7071480" cy="3257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219</xdr:row>
      <xdr:rowOff>0</xdr:rowOff>
    </xdr:from>
    <xdr:to>
      <xdr:col>19</xdr:col>
      <xdr:colOff>129961</xdr:colOff>
      <xdr:row>236</xdr:row>
      <xdr:rowOff>95040</xdr:rowOff>
    </xdr:to>
    <xdr:pic>
      <xdr:nvPicPr>
        <xdr:cNvPr id="159" name="Picture 13" descr="Screen Clipping">
          <a:extLst>
            <a:ext uri="{FF2B5EF4-FFF2-40B4-BE49-F238E27FC236}">
              <a16:creationId xmlns:a16="http://schemas.microsoft.com/office/drawing/2014/main" id="{00000000-0008-0000-1700-00009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3613760" y="39709800"/>
          <a:ext cx="7445160" cy="31716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te@%2030/09/2020" TargetMode="External"/><Relationship Id="rId3" Type="http://schemas.openxmlformats.org/officeDocument/2006/relationships/hyperlink" Target="mailto:date@%2001/01/2020" TargetMode="External"/><Relationship Id="rId7" Type="http://schemas.openxmlformats.org/officeDocument/2006/relationships/hyperlink" Target="mailto:date@%2030/09/2020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mailto:date@%2001/10/2019" TargetMode="External"/><Relationship Id="rId1" Type="http://schemas.openxmlformats.org/officeDocument/2006/relationships/hyperlink" Target="mailto:date@%2030/06/2019" TargetMode="External"/><Relationship Id="rId6" Type="http://schemas.openxmlformats.org/officeDocument/2006/relationships/hyperlink" Target="mailto:date@%2030/09/2020" TargetMode="External"/><Relationship Id="rId11" Type="http://schemas.openxmlformats.org/officeDocument/2006/relationships/hyperlink" Target="mailto:date@%2030/09/2020" TargetMode="External"/><Relationship Id="rId5" Type="http://schemas.openxmlformats.org/officeDocument/2006/relationships/hyperlink" Target="mailto:date@%2001/07/2019" TargetMode="External"/><Relationship Id="rId10" Type="http://schemas.openxmlformats.org/officeDocument/2006/relationships/hyperlink" Target="mailto:date@%2030/09/2020" TargetMode="External"/><Relationship Id="rId4" Type="http://schemas.openxmlformats.org/officeDocument/2006/relationships/hyperlink" Target="mailto:date@%2030/06/2020" TargetMode="External"/><Relationship Id="rId9" Type="http://schemas.openxmlformats.org/officeDocument/2006/relationships/hyperlink" Target="mailto:date@%2030/09/202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"/>
  <sheetViews>
    <sheetView zoomScaleNormal="100" workbookViewId="0">
      <selection activeCell="A5" sqref="A5"/>
    </sheetView>
  </sheetViews>
  <sheetFormatPr defaultColWidth="8.6640625" defaultRowHeight="14.4" x14ac:dyDescent="0.3"/>
  <cols>
    <col min="1" max="1" width="64" customWidth="1"/>
    <col min="2" max="2" width="54.109375" customWidth="1"/>
    <col min="3" max="3" width="21.6640625" customWidth="1"/>
  </cols>
  <sheetData>
    <row r="1" spans="1:3" x14ac:dyDescent="0.3">
      <c r="A1" t="s">
        <v>0</v>
      </c>
      <c r="B1" t="s">
        <v>1</v>
      </c>
    </row>
    <row r="3" spans="1:3" x14ac:dyDescent="0.3">
      <c r="A3" s="1" t="s">
        <v>2</v>
      </c>
    </row>
    <row r="4" spans="1:3" x14ac:dyDescent="0.3">
      <c r="A4" s="2" t="s">
        <v>3</v>
      </c>
      <c r="B4" s="3" t="s">
        <v>4</v>
      </c>
      <c r="C4" s="4" t="s">
        <v>5</v>
      </c>
    </row>
    <row r="5" spans="1:3" x14ac:dyDescent="0.3">
      <c r="A5" s="32" t="s">
        <v>86</v>
      </c>
      <c r="B5" t="s">
        <v>6</v>
      </c>
      <c r="C5" s="5"/>
    </row>
    <row r="6" spans="1:3" x14ac:dyDescent="0.3">
      <c r="A6" s="32" t="s">
        <v>87</v>
      </c>
      <c r="B6" t="s">
        <v>6</v>
      </c>
      <c r="C6" s="5"/>
    </row>
    <row r="7" spans="1:3" x14ac:dyDescent="0.3">
      <c r="A7" s="32" t="s">
        <v>88</v>
      </c>
      <c r="B7" t="s">
        <v>6</v>
      </c>
      <c r="C7" s="5"/>
    </row>
    <row r="8" spans="1:3" x14ac:dyDescent="0.3">
      <c r="A8" s="32" t="s">
        <v>89</v>
      </c>
      <c r="B8" t="s">
        <v>6</v>
      </c>
      <c r="C8" s="5"/>
    </row>
    <row r="9" spans="1:3" x14ac:dyDescent="0.3">
      <c r="A9" s="32"/>
      <c r="B9" t="s">
        <v>6</v>
      </c>
      <c r="C9" s="5"/>
    </row>
    <row r="10" spans="1:3" x14ac:dyDescent="0.3">
      <c r="A10" s="32"/>
      <c r="B10" t="s">
        <v>6</v>
      </c>
      <c r="C10" s="5"/>
    </row>
    <row r="11" spans="1:3" x14ac:dyDescent="0.3">
      <c r="A11" s="32"/>
      <c r="B11" t="s">
        <v>6</v>
      </c>
      <c r="C11" s="5"/>
    </row>
    <row r="12" spans="1:3" x14ac:dyDescent="0.3">
      <c r="A12" s="32"/>
      <c r="B12" t="s">
        <v>6</v>
      </c>
      <c r="C12" s="5"/>
    </row>
    <row r="13" spans="1:3" x14ac:dyDescent="0.3">
      <c r="A13" s="32"/>
      <c r="B13" t="s">
        <v>6</v>
      </c>
      <c r="C13" s="5"/>
    </row>
    <row r="14" spans="1:3" x14ac:dyDescent="0.3">
      <c r="A14" s="32"/>
      <c r="B14" t="s">
        <v>6</v>
      </c>
      <c r="C14" s="5"/>
    </row>
    <row r="15" spans="1:3" x14ac:dyDescent="0.3">
      <c r="A15" s="32"/>
      <c r="B15" t="s">
        <v>6</v>
      </c>
      <c r="C15" s="5"/>
    </row>
    <row r="16" spans="1:3" x14ac:dyDescent="0.3">
      <c r="A16" s="32"/>
      <c r="B16" t="s">
        <v>6</v>
      </c>
      <c r="C16" s="5"/>
    </row>
    <row r="17" spans="1:3" x14ac:dyDescent="0.3">
      <c r="A17" s="32"/>
      <c r="B17" t="s">
        <v>6</v>
      </c>
      <c r="C17" s="5"/>
    </row>
    <row r="18" spans="1:3" x14ac:dyDescent="0.3">
      <c r="A18" s="32"/>
      <c r="B18" t="s">
        <v>6</v>
      </c>
      <c r="C18" s="5"/>
    </row>
    <row r="19" spans="1:3" x14ac:dyDescent="0.3">
      <c r="A19" s="32"/>
      <c r="B19" t="s">
        <v>6</v>
      </c>
      <c r="C19" s="5"/>
    </row>
    <row r="20" spans="1:3" x14ac:dyDescent="0.3">
      <c r="A20" s="32"/>
      <c r="B20" t="s">
        <v>6</v>
      </c>
      <c r="C20" s="5"/>
    </row>
    <row r="21" spans="1:3" x14ac:dyDescent="0.3">
      <c r="A21" s="32"/>
      <c r="B21" t="s">
        <v>6</v>
      </c>
      <c r="C21" s="5"/>
    </row>
    <row r="22" spans="1:3" x14ac:dyDescent="0.3">
      <c r="A22" s="32"/>
      <c r="B22" t="s">
        <v>6</v>
      </c>
      <c r="C22" s="5"/>
    </row>
    <row r="23" spans="1:3" x14ac:dyDescent="0.3">
      <c r="A23" s="32"/>
      <c r="B23" t="s">
        <v>6</v>
      </c>
      <c r="C23" s="5"/>
    </row>
    <row r="24" spans="1:3" x14ac:dyDescent="0.3">
      <c r="A24" s="32"/>
      <c r="B24" t="s">
        <v>6</v>
      </c>
      <c r="C24" s="5"/>
    </row>
    <row r="25" spans="1:3" x14ac:dyDescent="0.3">
      <c r="A25" s="32"/>
      <c r="B25" t="s">
        <v>6</v>
      </c>
      <c r="C25" s="5"/>
    </row>
    <row r="26" spans="1:3" x14ac:dyDescent="0.3">
      <c r="A26" s="32"/>
      <c r="B26" t="s">
        <v>6</v>
      </c>
      <c r="C26" s="5"/>
    </row>
    <row r="27" spans="1:3" x14ac:dyDescent="0.3">
      <c r="A27" s="33"/>
      <c r="B27" t="s">
        <v>6</v>
      </c>
      <c r="C27" s="5"/>
    </row>
    <row r="28" spans="1:3" x14ac:dyDescent="0.3">
      <c r="A28" s="32"/>
      <c r="B28" t="s">
        <v>6</v>
      </c>
      <c r="C28" s="5"/>
    </row>
    <row r="29" spans="1:3" x14ac:dyDescent="0.3">
      <c r="A29" s="32"/>
      <c r="B29" t="s">
        <v>6</v>
      </c>
      <c r="C29" s="5"/>
    </row>
    <row r="30" spans="1:3" x14ac:dyDescent="0.3">
      <c r="A30" s="32"/>
      <c r="B30" t="s">
        <v>6</v>
      </c>
      <c r="C30" s="5"/>
    </row>
    <row r="31" spans="1:3" x14ac:dyDescent="0.3">
      <c r="A31" s="32"/>
      <c r="B31" t="s">
        <v>6</v>
      </c>
      <c r="C31" s="5"/>
    </row>
    <row r="32" spans="1:3" x14ac:dyDescent="0.3">
      <c r="A32" s="32"/>
      <c r="B32" t="s">
        <v>6</v>
      </c>
      <c r="C32" s="5"/>
    </row>
    <row r="33" spans="1:3" x14ac:dyDescent="0.3">
      <c r="A33" s="32"/>
      <c r="B33" t="s">
        <v>6</v>
      </c>
      <c r="C33" s="5"/>
    </row>
    <row r="34" spans="1:3" x14ac:dyDescent="0.3">
      <c r="A34" s="32"/>
      <c r="B34" t="s">
        <v>6</v>
      </c>
      <c r="C34" s="5"/>
    </row>
    <row r="35" spans="1:3" x14ac:dyDescent="0.3">
      <c r="A35" s="32"/>
      <c r="B35" t="s">
        <v>6</v>
      </c>
      <c r="C35" s="5"/>
    </row>
    <row r="36" spans="1:3" x14ac:dyDescent="0.3">
      <c r="A36" s="32"/>
      <c r="B36" t="s">
        <v>6</v>
      </c>
      <c r="C36" s="5"/>
    </row>
    <row r="37" spans="1:3" x14ac:dyDescent="0.3">
      <c r="A37" s="32"/>
      <c r="B37" t="s">
        <v>6</v>
      </c>
      <c r="C37" s="5"/>
    </row>
    <row r="38" spans="1:3" x14ac:dyDescent="0.3">
      <c r="A38" s="32"/>
      <c r="B38" t="s">
        <v>6</v>
      </c>
      <c r="C38" s="5"/>
    </row>
    <row r="39" spans="1:3" x14ac:dyDescent="0.3">
      <c r="A39" s="32"/>
      <c r="B39" t="s">
        <v>6</v>
      </c>
      <c r="C39" s="5"/>
    </row>
    <row r="40" spans="1:3" x14ac:dyDescent="0.3">
      <c r="A40" s="32"/>
      <c r="B40" t="s">
        <v>6</v>
      </c>
      <c r="C40" s="5"/>
    </row>
    <row r="41" spans="1:3" x14ac:dyDescent="0.3">
      <c r="A41" s="32"/>
      <c r="B41" t="s">
        <v>6</v>
      </c>
      <c r="C41" s="5"/>
    </row>
    <row r="42" spans="1:3" x14ac:dyDescent="0.3">
      <c r="A42" s="32"/>
      <c r="B42" t="s">
        <v>6</v>
      </c>
      <c r="C42" s="5"/>
    </row>
    <row r="43" spans="1:3" x14ac:dyDescent="0.3">
      <c r="A43" s="32"/>
      <c r="B43" t="s">
        <v>6</v>
      </c>
      <c r="C43" s="5"/>
    </row>
    <row r="44" spans="1:3" x14ac:dyDescent="0.3">
      <c r="A44" s="32"/>
      <c r="B44" t="s">
        <v>6</v>
      </c>
      <c r="C44" s="5"/>
    </row>
    <row r="45" spans="1:3" x14ac:dyDescent="0.3">
      <c r="A45" s="32"/>
      <c r="B45" t="s">
        <v>6</v>
      </c>
      <c r="C45" s="5"/>
    </row>
    <row r="46" spans="1:3" x14ac:dyDescent="0.3">
      <c r="A46" s="32"/>
      <c r="B46" t="s">
        <v>6</v>
      </c>
      <c r="C46" s="5"/>
    </row>
    <row r="47" spans="1:3" x14ac:dyDescent="0.3">
      <c r="A47" s="32"/>
      <c r="B47" t="s">
        <v>6</v>
      </c>
      <c r="C47" s="5"/>
    </row>
    <row r="48" spans="1:3" x14ac:dyDescent="0.3">
      <c r="A48" s="32"/>
      <c r="B48" t="s">
        <v>6</v>
      </c>
      <c r="C48" s="5"/>
    </row>
    <row r="49" spans="1:3" x14ac:dyDescent="0.3">
      <c r="A49" s="32"/>
      <c r="B49" t="s">
        <v>6</v>
      </c>
      <c r="C49" s="5"/>
    </row>
    <row r="50" spans="1:3" x14ac:dyDescent="0.3">
      <c r="A50" s="32"/>
      <c r="B50" t="s">
        <v>6</v>
      </c>
      <c r="C50" s="5"/>
    </row>
    <row r="51" spans="1:3" x14ac:dyDescent="0.3">
      <c r="A51" s="32"/>
      <c r="B51" t="s">
        <v>6</v>
      </c>
      <c r="C51" s="5"/>
    </row>
    <row r="52" spans="1:3" x14ac:dyDescent="0.3">
      <c r="A52" s="32"/>
      <c r="B52" t="s">
        <v>6</v>
      </c>
      <c r="C52" s="5"/>
    </row>
    <row r="53" spans="1:3" x14ac:dyDescent="0.3">
      <c r="A53" s="32"/>
      <c r="B53" t="s">
        <v>6</v>
      </c>
      <c r="C53" s="5"/>
    </row>
    <row r="54" spans="1:3" x14ac:dyDescent="0.3">
      <c r="A54" s="32"/>
      <c r="B54" t="s">
        <v>6</v>
      </c>
      <c r="C54" s="5"/>
    </row>
    <row r="55" spans="1:3" x14ac:dyDescent="0.3">
      <c r="A55" s="32"/>
      <c r="B55" t="s">
        <v>6</v>
      </c>
      <c r="C55" s="5"/>
    </row>
    <row r="56" spans="1:3" x14ac:dyDescent="0.3">
      <c r="A56" s="32"/>
      <c r="B56" t="s">
        <v>6</v>
      </c>
      <c r="C56" s="5"/>
    </row>
    <row r="57" spans="1:3" x14ac:dyDescent="0.3">
      <c r="A57" s="32"/>
      <c r="B57" t="s">
        <v>6</v>
      </c>
      <c r="C57" s="5"/>
    </row>
    <row r="58" spans="1:3" x14ac:dyDescent="0.3">
      <c r="A58" s="32"/>
      <c r="B58" t="s">
        <v>6</v>
      </c>
      <c r="C58" s="5"/>
    </row>
    <row r="59" spans="1:3" x14ac:dyDescent="0.3">
      <c r="A59" s="32"/>
      <c r="B59" t="s">
        <v>6</v>
      </c>
      <c r="C59" s="5"/>
    </row>
    <row r="60" spans="1:3" x14ac:dyDescent="0.3">
      <c r="A60" s="32"/>
      <c r="B60" t="s">
        <v>6</v>
      </c>
      <c r="C60" s="5"/>
    </row>
    <row r="61" spans="1:3" x14ac:dyDescent="0.3">
      <c r="A61" s="32"/>
      <c r="B61" t="s">
        <v>6</v>
      </c>
      <c r="C61" s="5"/>
    </row>
    <row r="62" spans="1:3" x14ac:dyDescent="0.3">
      <c r="A62" s="32"/>
      <c r="B62" t="s">
        <v>6</v>
      </c>
      <c r="C62" s="5"/>
    </row>
    <row r="63" spans="1:3" x14ac:dyDescent="0.3">
      <c r="A63" s="32"/>
      <c r="B63" t="s">
        <v>6</v>
      </c>
      <c r="C63" s="5"/>
    </row>
    <row r="64" spans="1:3" x14ac:dyDescent="0.3">
      <c r="A64" s="32"/>
      <c r="B64" t="s">
        <v>6</v>
      </c>
    </row>
    <row r="65" spans="1:2" x14ac:dyDescent="0.3">
      <c r="A65" s="32"/>
      <c r="B65" t="s">
        <v>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zoomScale="110" zoomScaleNormal="110" workbookViewId="0">
      <selection activeCell="C12" sqref="C12"/>
    </sheetView>
  </sheetViews>
  <sheetFormatPr defaultColWidth="9.109375" defaultRowHeight="14.4" x14ac:dyDescent="0.3"/>
  <cols>
    <col min="1" max="1" width="14.88671875" customWidth="1"/>
    <col min="2" max="2" width="15.109375" customWidth="1"/>
    <col min="3" max="3" width="42.88671875" customWidth="1"/>
    <col min="4" max="4" width="28.6640625" customWidth="1"/>
  </cols>
  <sheetData>
    <row r="1" spans="1:8" x14ac:dyDescent="0.3">
      <c r="A1" t="s">
        <v>0</v>
      </c>
      <c r="B1" t="s">
        <v>7</v>
      </c>
    </row>
    <row r="2" spans="1:8" x14ac:dyDescent="0.3">
      <c r="C2" s="6" t="s">
        <v>8</v>
      </c>
    </row>
    <row r="3" spans="1:8" x14ac:dyDescent="0.3">
      <c r="A3" s="6" t="s">
        <v>9</v>
      </c>
      <c r="C3" s="6" t="s">
        <v>10</v>
      </c>
    </row>
    <row r="4" spans="1:8" x14ac:dyDescent="0.3">
      <c r="A4" s="6" t="s">
        <v>11</v>
      </c>
      <c r="B4" s="7">
        <v>44013</v>
      </c>
      <c r="C4" t="s">
        <v>12</v>
      </c>
    </row>
    <row r="5" spans="1:8" x14ac:dyDescent="0.3">
      <c r="A5" t="s">
        <v>13</v>
      </c>
      <c r="B5" s="7">
        <v>44377</v>
      </c>
      <c r="D5" t="s">
        <v>14</v>
      </c>
    </row>
    <row r="6" spans="1:8" x14ac:dyDescent="0.3">
      <c r="A6" t="s">
        <v>15</v>
      </c>
      <c r="B6" t="s">
        <v>16</v>
      </c>
      <c r="D6" t="s">
        <v>17</v>
      </c>
      <c r="E6" t="s">
        <v>10</v>
      </c>
    </row>
    <row r="7" spans="1:8" x14ac:dyDescent="0.3">
      <c r="A7" t="s">
        <v>18</v>
      </c>
      <c r="B7" t="s">
        <v>103</v>
      </c>
      <c r="D7" t="s">
        <v>19</v>
      </c>
    </row>
    <row r="8" spans="1:8" x14ac:dyDescent="0.3">
      <c r="D8" t="s">
        <v>20</v>
      </c>
    </row>
    <row r="15" spans="1:8" x14ac:dyDescent="0.3">
      <c r="H15" t="s">
        <v>21</v>
      </c>
    </row>
  </sheetData>
  <dataValidations count="1">
    <dataValidation type="list" allowBlank="1" showInputMessage="1" showErrorMessage="1" sqref="D15" xr:uid="{00000000-0002-0000-0100-000000000000}">
      <formula1>"cost,market"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"/>
  <sheetViews>
    <sheetView zoomScaleNormal="100" workbookViewId="0">
      <selection activeCell="A7" sqref="A7"/>
    </sheetView>
  </sheetViews>
  <sheetFormatPr defaultColWidth="9.109375" defaultRowHeight="14.4" x14ac:dyDescent="0.3"/>
  <cols>
    <col min="1" max="1" width="35" customWidth="1"/>
    <col min="2" max="2" width="40.6640625" customWidth="1"/>
    <col min="3" max="3" width="25.5546875" customWidth="1"/>
    <col min="4" max="4" width="19" customWidth="1"/>
    <col min="5" max="5" width="20.109375" customWidth="1"/>
    <col min="6" max="6" width="12.44140625" customWidth="1"/>
  </cols>
  <sheetData>
    <row r="1" spans="1:15" x14ac:dyDescent="0.3">
      <c r="A1" t="s">
        <v>0</v>
      </c>
      <c r="B1" t="s">
        <v>22</v>
      </c>
    </row>
    <row r="3" spans="1:15" x14ac:dyDescent="0.3">
      <c r="A3" s="6" t="s">
        <v>23</v>
      </c>
    </row>
    <row r="4" spans="1:15" x14ac:dyDescent="0.3">
      <c r="A4" s="48" t="s">
        <v>24</v>
      </c>
      <c r="B4" s="8" t="s">
        <v>25</v>
      </c>
      <c r="C4" s="8" t="s">
        <v>26</v>
      </c>
      <c r="D4" s="8" t="s">
        <v>27</v>
      </c>
      <c r="F4" s="6"/>
      <c r="G4" s="6"/>
    </row>
    <row r="5" spans="1:15" x14ac:dyDescent="0.3">
      <c r="A5" s="49" t="s">
        <v>28</v>
      </c>
      <c r="B5" t="s">
        <v>29</v>
      </c>
      <c r="C5" t="s">
        <v>30</v>
      </c>
      <c r="D5" s="9" t="s">
        <v>31</v>
      </c>
    </row>
    <row r="6" spans="1:15" x14ac:dyDescent="0.3">
      <c r="A6" s="49" t="s">
        <v>32</v>
      </c>
      <c r="B6" t="s">
        <v>29</v>
      </c>
      <c r="C6" t="s">
        <v>30</v>
      </c>
      <c r="D6" s="9" t="s">
        <v>31</v>
      </c>
    </row>
    <row r="7" spans="1:15" x14ac:dyDescent="0.3">
      <c r="A7" s="49" t="s">
        <v>33</v>
      </c>
      <c r="B7" t="s">
        <v>34</v>
      </c>
      <c r="D7" s="9"/>
    </row>
    <row r="8" spans="1:15" x14ac:dyDescent="0.3">
      <c r="A8" s="49" t="s">
        <v>35</v>
      </c>
      <c r="B8" t="s">
        <v>36</v>
      </c>
    </row>
    <row r="9" spans="1:15" x14ac:dyDescent="0.3">
      <c r="A9" s="49" t="s">
        <v>37</v>
      </c>
      <c r="B9" t="s">
        <v>38</v>
      </c>
    </row>
    <row r="10" spans="1:15" x14ac:dyDescent="0.3">
      <c r="A10" s="49" t="s">
        <v>39</v>
      </c>
      <c r="B10" t="s">
        <v>40</v>
      </c>
      <c r="O10">
        <v>344278</v>
      </c>
    </row>
    <row r="11" spans="1:15" x14ac:dyDescent="0.3">
      <c r="A11" s="49" t="s">
        <v>41</v>
      </c>
      <c r="B11" t="s">
        <v>42</v>
      </c>
    </row>
    <row r="12" spans="1:15" x14ac:dyDescent="0.3">
      <c r="A12" s="49" t="s">
        <v>43</v>
      </c>
      <c r="B12" t="s">
        <v>44</v>
      </c>
      <c r="O12">
        <v>947852</v>
      </c>
    </row>
    <row r="13" spans="1:15" x14ac:dyDescent="0.3">
      <c r="A13" s="49" t="s">
        <v>45</v>
      </c>
      <c r="B13" t="s">
        <v>45</v>
      </c>
    </row>
    <row r="14" spans="1:15" x14ac:dyDescent="0.3">
      <c r="A14" s="49" t="s">
        <v>46</v>
      </c>
      <c r="B14" t="s">
        <v>46</v>
      </c>
      <c r="O14">
        <v>4773593</v>
      </c>
    </row>
    <row r="16" spans="1:15" x14ac:dyDescent="0.3">
      <c r="A16" s="50" t="s">
        <v>47</v>
      </c>
      <c r="B16" t="s">
        <v>48</v>
      </c>
      <c r="O16">
        <v>66213</v>
      </c>
    </row>
    <row r="18" spans="15:15" x14ac:dyDescent="0.3">
      <c r="O18">
        <f>SUM(O10:O17)</f>
        <v>6131936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115"/>
  <sheetViews>
    <sheetView zoomScaleNormal="100" workbookViewId="0">
      <pane xSplit="1" ySplit="1" topLeftCell="K2" activePane="bottomRight" state="frozen"/>
      <selection pane="topRight" activeCell="N1" sqref="N1"/>
      <selection pane="bottomLeft" activeCell="A2" sqref="A2"/>
      <selection pane="bottomRight" activeCell="Q10" sqref="Q10"/>
    </sheetView>
  </sheetViews>
  <sheetFormatPr defaultColWidth="9.109375" defaultRowHeight="14.4" x14ac:dyDescent="0.3"/>
  <cols>
    <col min="1" max="1" width="63.109375" customWidth="1"/>
    <col min="2" max="5" width="17.88671875" customWidth="1"/>
    <col min="6" max="6" width="16.109375" customWidth="1"/>
    <col min="7" max="7" width="17.33203125" customWidth="1"/>
    <col min="8" max="8" width="17.88671875" customWidth="1"/>
    <col min="9" max="13" width="17.33203125" style="10" customWidth="1"/>
    <col min="14" max="14" width="11.88671875" style="10" customWidth="1"/>
    <col min="15" max="16" width="21" style="10" customWidth="1"/>
    <col min="17" max="18" width="18.6640625" style="10" customWidth="1"/>
    <col min="19" max="19" width="11" customWidth="1"/>
    <col min="20" max="20" width="18.33203125" customWidth="1"/>
    <col min="21" max="21" width="14.33203125" customWidth="1"/>
    <col min="22" max="22" width="19.44140625" customWidth="1"/>
    <col min="23" max="23" width="13.5546875" customWidth="1"/>
    <col min="24" max="24" width="12.44140625" customWidth="1"/>
    <col min="25" max="25" width="13.5546875" customWidth="1"/>
  </cols>
  <sheetData>
    <row r="1" spans="1:26" x14ac:dyDescent="0.3">
      <c r="A1" t="s">
        <v>0</v>
      </c>
      <c r="B1" t="s">
        <v>49</v>
      </c>
      <c r="P1" s="11"/>
      <c r="Q1" s="13"/>
      <c r="R1" s="13"/>
      <c r="S1" s="8"/>
      <c r="T1" s="11"/>
      <c r="U1" s="11"/>
      <c r="V1" s="11"/>
      <c r="W1" s="11"/>
      <c r="X1" s="12"/>
      <c r="Y1" s="13"/>
      <c r="Z1" s="11"/>
    </row>
    <row r="2" spans="1:26" x14ac:dyDescent="0.3">
      <c r="P2" s="1"/>
      <c r="Q2" s="18"/>
      <c r="R2" s="15"/>
      <c r="T2" s="16"/>
      <c r="U2" s="17"/>
      <c r="V2" s="18"/>
      <c r="W2" s="1"/>
      <c r="X2" s="14"/>
      <c r="Y2" s="15"/>
    </row>
    <row r="3" spans="1:26" x14ac:dyDescent="0.3">
      <c r="A3" s="6" t="s">
        <v>50</v>
      </c>
      <c r="Q3" s="18"/>
      <c r="R3" s="15"/>
      <c r="T3" s="19"/>
      <c r="U3" s="20"/>
      <c r="V3" s="18"/>
      <c r="X3" s="14"/>
      <c r="Y3" s="15"/>
    </row>
    <row r="4" spans="1:26" x14ac:dyDescent="0.3">
      <c r="A4" s="34" t="s">
        <v>51</v>
      </c>
      <c r="B4" s="35" t="s">
        <v>15</v>
      </c>
      <c r="C4" s="36">
        <v>42917</v>
      </c>
      <c r="D4" s="36">
        <v>43281</v>
      </c>
      <c r="E4" s="36">
        <v>43282</v>
      </c>
      <c r="F4" s="37">
        <v>43646</v>
      </c>
      <c r="G4" s="36">
        <v>43647</v>
      </c>
      <c r="H4" s="36">
        <v>43738</v>
      </c>
      <c r="I4" s="37">
        <v>43739</v>
      </c>
      <c r="J4" s="36">
        <v>43830</v>
      </c>
      <c r="K4" s="37">
        <v>43831</v>
      </c>
      <c r="L4" s="37">
        <v>44012</v>
      </c>
      <c r="M4" s="37">
        <v>44013</v>
      </c>
      <c r="N4" s="37">
        <v>44104</v>
      </c>
      <c r="O4" s="37">
        <v>44105</v>
      </c>
      <c r="P4" s="37">
        <v>44196</v>
      </c>
      <c r="Q4" s="37">
        <v>44286</v>
      </c>
      <c r="R4" s="37">
        <v>44287</v>
      </c>
      <c r="S4" s="37">
        <v>44377</v>
      </c>
      <c r="T4" s="19"/>
      <c r="U4" s="20"/>
      <c r="V4" s="18"/>
      <c r="X4" s="14"/>
      <c r="Y4" s="15"/>
    </row>
    <row r="5" spans="1:26" x14ac:dyDescent="0.3">
      <c r="A5" s="32" t="str">
        <f>unit_types!A5</f>
        <v>Unilever</v>
      </c>
      <c r="B5" s="38" t="s">
        <v>52</v>
      </c>
      <c r="C5" s="38"/>
      <c r="D5" s="38"/>
      <c r="E5" s="38"/>
      <c r="F5" s="38"/>
      <c r="G5" s="38"/>
      <c r="H5" s="39"/>
      <c r="I5" s="39"/>
      <c r="J5" s="40"/>
      <c r="K5" s="40"/>
      <c r="L5" s="38">
        <v>27.98</v>
      </c>
      <c r="M5" s="38"/>
      <c r="N5" s="38"/>
      <c r="O5" s="38"/>
      <c r="P5" s="38"/>
      <c r="Q5" s="38"/>
      <c r="R5" s="38"/>
      <c r="S5" s="38">
        <v>46.534999999999997</v>
      </c>
      <c r="T5" s="19"/>
      <c r="U5" s="20"/>
      <c r="V5" s="18"/>
      <c r="X5" s="14"/>
      <c r="Y5" s="15"/>
    </row>
    <row r="6" spans="1:26" x14ac:dyDescent="0.3">
      <c r="A6" s="32" t="str">
        <f>unit_types!A6</f>
        <v>Axa</v>
      </c>
      <c r="B6" s="38" t="s">
        <v>52</v>
      </c>
      <c r="C6" s="38"/>
      <c r="D6" s="38"/>
      <c r="E6" s="38"/>
      <c r="F6" s="38"/>
      <c r="G6" s="38"/>
      <c r="H6" s="38"/>
      <c r="I6" s="38"/>
      <c r="J6" s="38"/>
      <c r="K6" s="38"/>
      <c r="L6" s="38">
        <v>12.26</v>
      </c>
      <c r="M6" s="38"/>
      <c r="N6" s="38"/>
      <c r="O6" s="38"/>
      <c r="P6" s="38"/>
      <c r="Q6" s="38"/>
      <c r="R6" s="38"/>
      <c r="S6" s="38">
        <v>28.35</v>
      </c>
      <c r="T6" s="19"/>
      <c r="U6" s="20"/>
      <c r="V6" s="18"/>
      <c r="X6" s="14"/>
      <c r="Y6" s="15"/>
    </row>
    <row r="7" spans="1:26" x14ac:dyDescent="0.3">
      <c r="A7" s="32" t="str">
        <f>unit_types!A7</f>
        <v>Siemens</v>
      </c>
      <c r="B7" s="38" t="s">
        <v>52</v>
      </c>
      <c r="C7" s="38"/>
      <c r="D7" s="38"/>
      <c r="E7" s="38"/>
      <c r="F7" s="38"/>
      <c r="G7" s="38"/>
      <c r="H7" s="38"/>
      <c r="I7" s="38"/>
      <c r="J7" s="38"/>
      <c r="K7" s="38"/>
      <c r="L7" s="38">
        <v>86.45</v>
      </c>
      <c r="M7" s="38"/>
      <c r="N7" s="38"/>
      <c r="O7" s="38"/>
      <c r="P7" s="38"/>
      <c r="Q7" s="38"/>
      <c r="R7" s="38"/>
      <c r="S7" s="38">
        <v>132</v>
      </c>
      <c r="T7" s="16"/>
      <c r="U7" s="17"/>
      <c r="V7" s="18"/>
      <c r="W7" s="1"/>
      <c r="X7" s="14"/>
      <c r="Y7" s="15"/>
    </row>
    <row r="8" spans="1:26" x14ac:dyDescent="0.3">
      <c r="A8" s="32" t="str">
        <f>unit_types!A8</f>
        <v>BMW</v>
      </c>
      <c r="B8" s="38" t="s">
        <v>52</v>
      </c>
      <c r="C8" s="38"/>
      <c r="D8" s="38"/>
      <c r="E8" s="38"/>
      <c r="F8" s="38"/>
      <c r="G8" s="38"/>
      <c r="H8" s="38"/>
      <c r="I8" s="38"/>
      <c r="J8" s="38"/>
      <c r="K8" s="38"/>
      <c r="L8" s="38">
        <v>105.22</v>
      </c>
      <c r="M8" s="38"/>
      <c r="N8" s="38"/>
      <c r="O8" s="38"/>
      <c r="P8" s="38"/>
      <c r="Q8" s="38"/>
      <c r="R8" s="38"/>
      <c r="S8" s="38">
        <v>96.42</v>
      </c>
      <c r="T8" s="19"/>
      <c r="U8" s="20"/>
      <c r="V8" s="18"/>
      <c r="X8" s="14"/>
      <c r="Y8" s="15"/>
    </row>
    <row r="9" spans="1:26" x14ac:dyDescent="0.3">
      <c r="A9" s="32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16"/>
      <c r="U9" s="17"/>
      <c r="V9" s="18"/>
      <c r="W9" s="1"/>
      <c r="X9" s="14"/>
      <c r="Y9" s="15"/>
    </row>
    <row r="10" spans="1:26" x14ac:dyDescent="0.3">
      <c r="A10" s="32"/>
      <c r="B10" s="38"/>
      <c r="C10" s="38"/>
      <c r="D10" s="38"/>
      <c r="E10" s="38"/>
      <c r="F10" s="38"/>
      <c r="G10" s="38"/>
      <c r="H10" s="39"/>
      <c r="I10" s="39"/>
      <c r="J10" s="40"/>
      <c r="K10" s="40"/>
      <c r="L10" s="38"/>
      <c r="M10" s="38"/>
      <c r="N10" s="38"/>
      <c r="O10" s="38"/>
      <c r="P10" s="38"/>
      <c r="Q10" s="38"/>
      <c r="R10" s="38"/>
      <c r="S10" s="38"/>
      <c r="T10" s="16"/>
      <c r="U10" s="17"/>
      <c r="V10" s="18"/>
      <c r="W10" s="1"/>
      <c r="X10" s="14"/>
      <c r="Y10" s="15"/>
    </row>
    <row r="11" spans="1:26" x14ac:dyDescent="0.3">
      <c r="A11" s="32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16"/>
      <c r="U11" s="17"/>
      <c r="V11" s="18"/>
      <c r="W11" s="1"/>
      <c r="X11" s="14"/>
      <c r="Y11" s="15"/>
    </row>
    <row r="12" spans="1:26" x14ac:dyDescent="0.3">
      <c r="A12" s="32"/>
      <c r="B12" s="38"/>
      <c r="C12" s="38"/>
      <c r="D12" s="38"/>
      <c r="E12" s="38"/>
      <c r="F12" s="38"/>
      <c r="G12" s="38"/>
      <c r="H12" s="39"/>
      <c r="I12" s="39"/>
      <c r="J12" s="40"/>
      <c r="K12" s="40"/>
      <c r="L12" s="38"/>
      <c r="M12" s="38"/>
      <c r="N12" s="38"/>
      <c r="O12" s="38"/>
      <c r="P12" s="38"/>
      <c r="Q12" s="38"/>
      <c r="R12" s="38"/>
      <c r="S12" s="38"/>
      <c r="T12" s="16"/>
      <c r="U12" s="17"/>
      <c r="V12" s="18"/>
      <c r="W12" s="1"/>
      <c r="X12" s="14"/>
      <c r="Y12" s="15"/>
    </row>
    <row r="13" spans="1:26" x14ac:dyDescent="0.3">
      <c r="A13" s="32"/>
      <c r="B13" s="38"/>
      <c r="C13" s="38"/>
      <c r="D13" s="38"/>
      <c r="E13" s="38"/>
      <c r="F13" s="38"/>
      <c r="G13" s="38"/>
      <c r="H13" s="39"/>
      <c r="I13" s="39"/>
      <c r="J13" s="40"/>
      <c r="K13" s="40"/>
      <c r="L13" s="38"/>
      <c r="M13" s="38"/>
      <c r="N13" s="38"/>
      <c r="O13" s="38"/>
      <c r="P13" s="38"/>
      <c r="Q13" s="38"/>
      <c r="R13" s="38"/>
      <c r="S13" s="38"/>
      <c r="T13" s="16"/>
      <c r="U13" s="17"/>
      <c r="V13" s="18"/>
      <c r="W13" s="1"/>
      <c r="X13" s="14"/>
      <c r="Y13" s="15"/>
    </row>
    <row r="14" spans="1:26" x14ac:dyDescent="0.3">
      <c r="A14" s="32"/>
      <c r="B14" s="38"/>
      <c r="C14" s="38"/>
      <c r="D14" s="38"/>
      <c r="E14" s="38"/>
      <c r="F14" s="38"/>
      <c r="G14" s="38"/>
      <c r="H14" s="39"/>
      <c r="I14" s="39"/>
      <c r="J14" s="40"/>
      <c r="K14" s="40"/>
      <c r="L14" s="38"/>
      <c r="M14" s="38"/>
      <c r="N14" s="38"/>
      <c r="O14" s="38"/>
      <c r="P14" s="38"/>
      <c r="Q14" s="38"/>
      <c r="R14" s="38"/>
      <c r="S14" s="38"/>
      <c r="T14" s="16"/>
      <c r="U14" s="17"/>
      <c r="V14" s="18"/>
      <c r="W14" s="1"/>
      <c r="X14" s="14"/>
      <c r="Y14" s="15"/>
    </row>
    <row r="15" spans="1:26" x14ac:dyDescent="0.3">
      <c r="A15" s="32"/>
      <c r="B15" s="38"/>
      <c r="C15" s="38"/>
      <c r="D15" s="38"/>
      <c r="E15" s="38"/>
      <c r="F15" s="38"/>
      <c r="G15" s="38"/>
      <c r="H15" s="39"/>
      <c r="I15" s="39"/>
      <c r="J15" s="40"/>
      <c r="K15" s="40"/>
      <c r="L15" s="38"/>
      <c r="M15" s="38"/>
      <c r="N15" s="38"/>
      <c r="O15" s="38"/>
      <c r="P15" s="38"/>
      <c r="Q15" s="38"/>
      <c r="R15" s="38"/>
      <c r="S15" s="38"/>
      <c r="T15" s="19"/>
      <c r="U15" s="20"/>
      <c r="V15" s="18"/>
      <c r="W15" s="1"/>
      <c r="X15" s="14"/>
      <c r="Y15" s="15"/>
    </row>
    <row r="16" spans="1:26" x14ac:dyDescent="0.3">
      <c r="A16" s="32"/>
      <c r="B16" s="38"/>
      <c r="C16" s="38"/>
      <c r="D16" s="38"/>
      <c r="E16" s="38"/>
      <c r="F16" s="38"/>
      <c r="G16" s="38"/>
      <c r="H16" s="39"/>
      <c r="I16" s="39"/>
      <c r="J16" s="40"/>
      <c r="K16" s="40"/>
      <c r="L16" s="38"/>
      <c r="M16" s="38"/>
      <c r="N16" s="38"/>
      <c r="O16" s="38"/>
      <c r="P16" s="38"/>
      <c r="Q16" s="38"/>
      <c r="R16" s="38"/>
      <c r="S16" s="38"/>
      <c r="T16" s="16"/>
      <c r="U16" s="17"/>
      <c r="V16" s="18"/>
      <c r="W16" s="1"/>
      <c r="X16" s="14"/>
      <c r="Y16" s="15"/>
    </row>
    <row r="17" spans="1:46" x14ac:dyDescent="0.3">
      <c r="A17" s="32"/>
      <c r="B17" s="38"/>
      <c r="C17" s="38"/>
      <c r="D17" s="38"/>
      <c r="E17" s="38"/>
      <c r="F17" s="38"/>
      <c r="G17" s="38"/>
      <c r="H17" s="39"/>
      <c r="I17" s="39"/>
      <c r="J17" s="40"/>
      <c r="K17" s="40"/>
      <c r="L17" s="38"/>
      <c r="M17" s="38"/>
      <c r="N17" s="38"/>
      <c r="O17" s="38"/>
      <c r="P17" s="38"/>
      <c r="Q17" s="38"/>
      <c r="R17" s="38"/>
      <c r="S17" s="38"/>
      <c r="T17" s="16"/>
      <c r="U17" s="17"/>
      <c r="V17" s="18"/>
      <c r="W17" s="1"/>
      <c r="X17" s="14"/>
      <c r="Y17" s="15"/>
    </row>
    <row r="18" spans="1:46" x14ac:dyDescent="0.3">
      <c r="A18" s="32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16"/>
      <c r="U18" s="17"/>
      <c r="V18" s="18"/>
      <c r="W18" s="1"/>
      <c r="X18" s="14"/>
      <c r="Y18" s="15"/>
    </row>
    <row r="19" spans="1:46" x14ac:dyDescent="0.3">
      <c r="A19" s="32"/>
      <c r="B19" s="38"/>
      <c r="C19" s="38"/>
      <c r="D19" s="38"/>
      <c r="E19" s="38"/>
      <c r="F19" s="38"/>
      <c r="G19" s="38"/>
      <c r="H19" s="39"/>
      <c r="I19" s="39"/>
      <c r="J19" s="40"/>
      <c r="K19" s="40"/>
      <c r="L19" s="38"/>
      <c r="M19" s="38"/>
      <c r="N19" s="38"/>
      <c r="O19" s="38"/>
      <c r="P19" s="38"/>
      <c r="Q19" s="38"/>
      <c r="R19" s="38"/>
      <c r="S19" s="38"/>
      <c r="T19" s="19"/>
      <c r="U19" s="20"/>
      <c r="V19" s="18"/>
      <c r="X19" s="14"/>
      <c r="Y19" s="15"/>
    </row>
    <row r="20" spans="1:46" x14ac:dyDescent="0.3">
      <c r="A20" s="32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16"/>
      <c r="U20" s="17"/>
      <c r="V20" s="18"/>
      <c r="W20" s="1"/>
      <c r="X20" s="14"/>
      <c r="Y20" s="15"/>
    </row>
    <row r="21" spans="1:46" x14ac:dyDescent="0.3">
      <c r="A21" s="32"/>
      <c r="B21" s="38"/>
      <c r="C21" s="38"/>
      <c r="D21" s="38"/>
      <c r="E21" s="38"/>
      <c r="F21" s="38"/>
      <c r="G21" s="38"/>
      <c r="H21" s="39"/>
      <c r="I21" s="39"/>
      <c r="J21" s="40"/>
      <c r="K21" s="40"/>
      <c r="L21" s="38"/>
      <c r="M21" s="38"/>
      <c r="N21" s="38"/>
      <c r="O21" s="38"/>
      <c r="P21" s="38"/>
      <c r="Q21" s="38"/>
      <c r="R21" s="38"/>
      <c r="S21" s="38"/>
      <c r="T21" s="16"/>
      <c r="U21" s="17"/>
      <c r="V21" s="18"/>
      <c r="W21" s="1"/>
      <c r="X21" s="14"/>
      <c r="Y21" s="15"/>
    </row>
    <row r="22" spans="1:46" x14ac:dyDescent="0.3">
      <c r="A22" s="32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16"/>
      <c r="U22" s="17"/>
      <c r="V22" s="18"/>
      <c r="W22" s="1"/>
      <c r="X22" s="14"/>
      <c r="Y22" s="15"/>
    </row>
    <row r="23" spans="1:46" x14ac:dyDescent="0.3">
      <c r="A23" s="32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16"/>
      <c r="U23" s="17"/>
      <c r="V23" s="18"/>
      <c r="W23" s="1"/>
      <c r="X23" s="14"/>
      <c r="Y23" s="15"/>
    </row>
    <row r="24" spans="1:46" x14ac:dyDescent="0.3">
      <c r="A24" s="32"/>
      <c r="B24" s="38"/>
      <c r="C24" s="38"/>
      <c r="D24" s="38"/>
      <c r="E24" s="38"/>
      <c r="F24" s="38"/>
      <c r="G24" s="38"/>
      <c r="H24" s="39"/>
      <c r="I24" s="39"/>
      <c r="J24" s="40"/>
      <c r="K24" s="40"/>
      <c r="L24" s="38"/>
      <c r="M24" s="38"/>
      <c r="N24" s="38"/>
      <c r="O24" s="38"/>
      <c r="P24" s="38"/>
      <c r="Q24" s="38"/>
      <c r="R24" s="38"/>
      <c r="S24" s="38"/>
      <c r="T24" s="16"/>
      <c r="U24" s="17"/>
      <c r="V24" s="18"/>
      <c r="W24" s="1"/>
      <c r="X24" s="14"/>
      <c r="Y24" s="15"/>
    </row>
    <row r="25" spans="1:46" x14ac:dyDescent="0.3">
      <c r="A25" s="32"/>
      <c r="B25" s="38"/>
      <c r="C25" s="38"/>
      <c r="D25" s="38"/>
      <c r="E25" s="38"/>
      <c r="F25" s="38"/>
      <c r="G25" s="38"/>
      <c r="H25" s="39"/>
      <c r="I25" s="39"/>
      <c r="J25" s="40"/>
      <c r="K25" s="40"/>
      <c r="L25" s="38"/>
      <c r="M25" s="38"/>
      <c r="N25" s="38"/>
      <c r="O25" s="38"/>
      <c r="P25" s="38"/>
      <c r="Q25" s="38"/>
      <c r="R25" s="38"/>
      <c r="S25" s="38"/>
      <c r="T25" s="16"/>
      <c r="U25" s="17"/>
      <c r="V25" s="18"/>
      <c r="W25" s="1"/>
      <c r="X25" s="14"/>
      <c r="Y25" s="15"/>
    </row>
    <row r="26" spans="1:46" x14ac:dyDescent="0.3">
      <c r="A26" s="32"/>
      <c r="B26" s="38"/>
      <c r="C26" s="38"/>
      <c r="D26" s="38"/>
      <c r="E26" s="38"/>
      <c r="F26" s="38"/>
      <c r="G26" s="38"/>
      <c r="H26" s="39"/>
      <c r="I26" s="39"/>
      <c r="J26" s="40"/>
      <c r="K26" s="40"/>
      <c r="L26" s="38"/>
      <c r="M26" s="38"/>
      <c r="N26" s="38"/>
      <c r="O26" s="38"/>
      <c r="P26" s="38"/>
      <c r="Q26" s="38"/>
      <c r="R26" s="38"/>
      <c r="S26" s="38"/>
      <c r="T26" s="16"/>
      <c r="U26" s="17"/>
      <c r="V26" s="18"/>
      <c r="W26" s="1"/>
      <c r="X26" s="14"/>
      <c r="Y26" s="15"/>
    </row>
    <row r="27" spans="1:46" x14ac:dyDescent="0.3">
      <c r="A27" s="33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16"/>
      <c r="U27" s="17"/>
      <c r="V27" s="18"/>
      <c r="W27" s="1"/>
      <c r="X27" s="14"/>
      <c r="Y27" s="15"/>
    </row>
    <row r="28" spans="1:46" x14ac:dyDescent="0.3">
      <c r="A28" s="32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16"/>
      <c r="U28" s="17"/>
      <c r="V28" s="18"/>
      <c r="W28" s="1"/>
      <c r="X28" s="14"/>
      <c r="Y28" s="15"/>
    </row>
    <row r="29" spans="1:46" x14ac:dyDescent="0.3">
      <c r="A29" s="32"/>
      <c r="B29" s="38"/>
      <c r="C29" s="38"/>
      <c r="D29" s="38"/>
      <c r="E29" s="38"/>
      <c r="F29" s="38"/>
      <c r="G29" s="38"/>
      <c r="H29" s="39"/>
      <c r="I29" s="39"/>
      <c r="J29" s="40"/>
      <c r="K29" s="40"/>
      <c r="L29" s="38"/>
      <c r="M29" s="38"/>
      <c r="N29" s="38"/>
      <c r="O29" s="38"/>
      <c r="P29" s="38"/>
      <c r="Q29" s="38"/>
      <c r="R29" s="38"/>
      <c r="S29" s="38"/>
      <c r="T29" s="16"/>
      <c r="U29" s="17"/>
      <c r="V29" s="18"/>
      <c r="W29" s="1"/>
      <c r="X29" s="14"/>
      <c r="Y29" s="15"/>
    </row>
    <row r="30" spans="1:46" x14ac:dyDescent="0.3">
      <c r="A30" s="32"/>
      <c r="B30" s="38"/>
      <c r="C30" s="38"/>
      <c r="D30" s="38"/>
      <c r="E30" s="38"/>
      <c r="F30" s="38"/>
      <c r="G30" s="38"/>
      <c r="H30" s="39"/>
      <c r="I30" s="39"/>
      <c r="J30" s="40"/>
      <c r="K30" s="40"/>
      <c r="L30" s="38"/>
      <c r="M30" s="38"/>
      <c r="N30" s="38"/>
      <c r="O30" s="38"/>
      <c r="P30" s="38"/>
      <c r="Q30" s="38"/>
      <c r="R30" s="38"/>
      <c r="S30" s="38"/>
      <c r="T30" s="16"/>
      <c r="U30" s="17"/>
      <c r="V30" s="18"/>
      <c r="W30" s="1"/>
      <c r="X30" s="14"/>
      <c r="Y30" s="15"/>
      <c r="AT30" s="21"/>
    </row>
    <row r="31" spans="1:46" x14ac:dyDescent="0.3">
      <c r="A31" s="32"/>
      <c r="B31" s="38"/>
      <c r="C31" s="38"/>
      <c r="D31" s="38"/>
      <c r="E31" s="38"/>
      <c r="F31" s="38"/>
      <c r="G31" s="38"/>
      <c r="H31" s="39"/>
      <c r="I31" s="39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19"/>
      <c r="U31" s="20"/>
      <c r="V31" s="18"/>
      <c r="X31" s="14"/>
      <c r="Y31" s="15"/>
      <c r="AT31" s="21"/>
    </row>
    <row r="32" spans="1:46" x14ac:dyDescent="0.3">
      <c r="A32" s="32"/>
      <c r="B32" s="38"/>
      <c r="C32" s="38"/>
      <c r="D32" s="38"/>
      <c r="E32" s="38"/>
      <c r="F32" s="38"/>
      <c r="G32" s="38"/>
      <c r="H32" s="39"/>
      <c r="I32" s="39"/>
      <c r="J32" s="40"/>
      <c r="K32" s="40"/>
      <c r="L32" s="38"/>
      <c r="M32" s="38"/>
      <c r="N32" s="38"/>
      <c r="O32" s="38"/>
      <c r="P32" s="38"/>
      <c r="Q32" s="38"/>
      <c r="R32" s="38"/>
      <c r="S32" s="38"/>
      <c r="U32" s="22"/>
      <c r="X32" s="23"/>
      <c r="Y32" s="24"/>
      <c r="AT32" s="21"/>
    </row>
    <row r="33" spans="1:46" x14ac:dyDescent="0.3">
      <c r="A33" s="32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1"/>
      <c r="U33" s="25"/>
      <c r="V33" s="18"/>
      <c r="W33" s="1"/>
      <c r="X33" s="14"/>
      <c r="Y33" s="15"/>
      <c r="AT33" s="21"/>
    </row>
    <row r="34" spans="1:46" x14ac:dyDescent="0.3">
      <c r="A34" s="32"/>
      <c r="B34" s="41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1"/>
      <c r="U34" s="25"/>
      <c r="V34" s="18"/>
      <c r="W34" s="1"/>
      <c r="X34" s="14"/>
      <c r="Y34" s="15"/>
      <c r="AT34" s="21"/>
    </row>
    <row r="35" spans="1:46" x14ac:dyDescent="0.3">
      <c r="A35" s="32"/>
      <c r="B35" s="41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1"/>
      <c r="U35" s="25"/>
      <c r="V35" s="18"/>
      <c r="W35" s="1"/>
      <c r="X35" s="14"/>
      <c r="Y35" s="15"/>
      <c r="AT35" s="26"/>
    </row>
    <row r="36" spans="1:46" x14ac:dyDescent="0.3">
      <c r="A36" s="32"/>
      <c r="B36" s="41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1"/>
      <c r="U36" s="25"/>
      <c r="V36" s="18"/>
      <c r="W36" s="1"/>
      <c r="X36" s="14"/>
      <c r="Y36" s="15"/>
    </row>
    <row r="37" spans="1:46" x14ac:dyDescent="0.3">
      <c r="A37" s="32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16"/>
      <c r="U37" s="17"/>
      <c r="V37" s="18"/>
      <c r="W37" s="1"/>
      <c r="X37" s="14"/>
      <c r="Y37" s="15"/>
    </row>
    <row r="38" spans="1:46" x14ac:dyDescent="0.3">
      <c r="A38" s="32"/>
      <c r="B38" s="41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16"/>
      <c r="U38" s="17"/>
      <c r="V38" s="18"/>
      <c r="W38" s="1"/>
      <c r="X38" s="14"/>
      <c r="Y38" s="15"/>
    </row>
    <row r="39" spans="1:46" x14ac:dyDescent="0.3">
      <c r="A39" s="32"/>
      <c r="B39" s="41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</row>
    <row r="40" spans="1:46" x14ac:dyDescent="0.3">
      <c r="A40" s="32"/>
      <c r="B40" s="41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</row>
    <row r="41" spans="1:46" x14ac:dyDescent="0.3">
      <c r="A41" s="32"/>
      <c r="B41" s="41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</row>
    <row r="42" spans="1:46" x14ac:dyDescent="0.3">
      <c r="A42" s="32"/>
      <c r="B42" s="41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</row>
    <row r="43" spans="1:46" x14ac:dyDescent="0.3">
      <c r="A43" s="32"/>
      <c r="B43" s="41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</row>
    <row r="44" spans="1:46" x14ac:dyDescent="0.3">
      <c r="A44" s="32"/>
      <c r="B44" s="41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</row>
    <row r="45" spans="1:46" x14ac:dyDescent="0.3">
      <c r="A45" s="32"/>
      <c r="B45" s="41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U45" s="1"/>
    </row>
    <row r="46" spans="1:46" x14ac:dyDescent="0.3">
      <c r="A46" s="32"/>
      <c r="B46" s="41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</row>
    <row r="47" spans="1:46" x14ac:dyDescent="0.3">
      <c r="A47" s="32"/>
      <c r="B47" s="41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</row>
    <row r="48" spans="1:46" x14ac:dyDescent="0.3">
      <c r="A48" s="32"/>
      <c r="B48" s="41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</row>
    <row r="49" spans="1:19" x14ac:dyDescent="0.3">
      <c r="A49" s="32"/>
      <c r="B49" s="41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</row>
    <row r="50" spans="1:19" x14ac:dyDescent="0.3">
      <c r="A50" s="32"/>
      <c r="B50" s="41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</row>
    <row r="51" spans="1:19" x14ac:dyDescent="0.3">
      <c r="A51" s="32"/>
      <c r="B51" s="41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</row>
    <row r="52" spans="1:19" x14ac:dyDescent="0.3">
      <c r="A52" s="32"/>
      <c r="B52" s="41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</row>
    <row r="53" spans="1:19" x14ac:dyDescent="0.3">
      <c r="A53" s="32"/>
      <c r="B53" s="41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</row>
    <row r="54" spans="1:19" x14ac:dyDescent="0.3">
      <c r="A54" s="32"/>
      <c r="B54" s="41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</row>
    <row r="55" spans="1:19" x14ac:dyDescent="0.3">
      <c r="A55" s="32"/>
      <c r="B55" s="41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</row>
    <row r="56" spans="1:19" x14ac:dyDescent="0.3">
      <c r="A56" s="32"/>
      <c r="B56" s="41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</row>
    <row r="57" spans="1:19" x14ac:dyDescent="0.3">
      <c r="A57" s="32"/>
      <c r="B57" s="41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</row>
    <row r="58" spans="1:19" x14ac:dyDescent="0.3">
      <c r="A58" s="32"/>
      <c r="B58" s="41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</row>
    <row r="59" spans="1:19" x14ac:dyDescent="0.3">
      <c r="A59" s="32"/>
      <c r="B59" s="41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</row>
    <row r="60" spans="1:19" x14ac:dyDescent="0.3">
      <c r="A60" s="32"/>
      <c r="B60" s="41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</row>
    <row r="61" spans="1:19" x14ac:dyDescent="0.3">
      <c r="A61" s="32"/>
      <c r="B61" s="41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</row>
    <row r="62" spans="1:19" x14ac:dyDescent="0.3">
      <c r="A62" s="32"/>
      <c r="B62" s="41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</row>
    <row r="63" spans="1:19" x14ac:dyDescent="0.3">
      <c r="A63" s="32"/>
      <c r="B63" s="41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</row>
    <row r="64" spans="1:19" x14ac:dyDescent="0.3">
      <c r="A64" s="32"/>
      <c r="B64" s="41"/>
      <c r="C64" s="32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</row>
    <row r="65" spans="1:19" x14ac:dyDescent="0.3">
      <c r="A65" s="32"/>
      <c r="B65" s="32"/>
      <c r="C65" s="32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</row>
    <row r="66" spans="1:19" x14ac:dyDescent="0.3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</row>
    <row r="67" spans="1:19" x14ac:dyDescent="0.3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</row>
    <row r="68" spans="1:19" x14ac:dyDescent="0.3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</row>
    <row r="69" spans="1:19" x14ac:dyDescent="0.3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</row>
    <row r="115" spans="23:23" x14ac:dyDescent="0.3">
      <c r="W115" t="s">
        <v>53</v>
      </c>
    </row>
  </sheetData>
  <autoFilter ref="A1:AT65" xr:uid="{00000000-0009-0000-0000-000003000000}"/>
  <hyperlinks>
    <hyperlink ref="F4" r:id="rId1" display="mailto:date@%2030/06/2019" xr:uid="{00000000-0004-0000-0300-000000000000}"/>
    <hyperlink ref="I4" r:id="rId2" display="mailto:date@%2001/10/2019" xr:uid="{00000000-0004-0000-0300-000001000000}"/>
    <hyperlink ref="K4" r:id="rId3" display="mailto:date@%2001/01/2020" xr:uid="{00000000-0004-0000-0300-000002000000}"/>
    <hyperlink ref="L4" r:id="rId4" display="mailto:date@%2030/06/2020" xr:uid="{00000000-0004-0000-0300-000003000000}"/>
    <hyperlink ref="M4" r:id="rId5" display="mailto:date@%2001/07/2019" xr:uid="{00000000-0004-0000-0300-000004000000}"/>
    <hyperlink ref="N4" r:id="rId6" display="mailto:date@%2030/09/2020" xr:uid="{00000000-0004-0000-0300-000005000000}"/>
    <hyperlink ref="O4" r:id="rId7" display="mailto:date@%2030/09/2020" xr:uid="{00000000-0004-0000-0300-000006000000}"/>
    <hyperlink ref="P4" r:id="rId8" display="mailto:date@%2030/09/2020" xr:uid="{00000000-0004-0000-0300-000007000000}"/>
    <hyperlink ref="Q4" r:id="rId9" display="mailto:date@%2030/09/2020" xr:uid="{00000000-0004-0000-0300-000008000000}"/>
    <hyperlink ref="R4" r:id="rId10" display="mailto:date@%2030/09/2020" xr:uid="{00000000-0004-0000-0300-000009000000}"/>
    <hyperlink ref="S4" r:id="rId11" display="mailto:date@%2030/09/2020" xr:uid="{00000000-0004-0000-0300-00000A000000}"/>
  </hyperlinks>
  <pageMargins left="0.7" right="0.7" top="0.75" bottom="0.75" header="0.511811023622047" footer="0.511811023622047"/>
  <pageSetup orientation="portrait" horizontalDpi="300" verticalDpi="300"/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26"/>
  <sheetViews>
    <sheetView zoomScaleNormal="100" workbookViewId="0">
      <selection activeCell="E17" sqref="E17"/>
    </sheetView>
  </sheetViews>
  <sheetFormatPr defaultColWidth="8.6640625" defaultRowHeight="14.4" x14ac:dyDescent="0.3"/>
  <cols>
    <col min="1" max="1" width="22.6640625" customWidth="1"/>
    <col min="2" max="2" width="30.109375" customWidth="1"/>
    <col min="3" max="4" width="13.5546875" style="15" customWidth="1"/>
    <col min="5" max="5" width="15" style="15" customWidth="1"/>
    <col min="6" max="6" width="5.6640625" hidden="1" customWidth="1"/>
    <col min="7" max="7" width="11" hidden="1" customWidth="1"/>
    <col min="8" max="8" width="45.6640625" customWidth="1"/>
  </cols>
  <sheetData>
    <row r="1" spans="1:8" x14ac:dyDescent="0.3">
      <c r="A1" t="s">
        <v>0</v>
      </c>
      <c r="B1" t="s">
        <v>54</v>
      </c>
    </row>
    <row r="3" spans="1:8" x14ac:dyDescent="0.3">
      <c r="A3" s="6" t="s">
        <v>55</v>
      </c>
    </row>
    <row r="4" spans="1:8" x14ac:dyDescent="0.3">
      <c r="A4" s="27" t="s">
        <v>56</v>
      </c>
      <c r="B4" s="27" t="s">
        <v>57</v>
      </c>
    </row>
    <row r="5" spans="1:8" x14ac:dyDescent="0.3">
      <c r="A5" s="27" t="s">
        <v>58</v>
      </c>
      <c r="B5" s="27" t="s">
        <v>97</v>
      </c>
    </row>
    <row r="6" spans="1:8" x14ac:dyDescent="0.3">
      <c r="A6" s="27" t="s">
        <v>59</v>
      </c>
      <c r="B6" s="27" t="s">
        <v>60</v>
      </c>
    </row>
    <row r="7" spans="1:8" x14ac:dyDescent="0.3">
      <c r="A7" s="6" t="s">
        <v>61</v>
      </c>
      <c r="B7" s="27" t="s">
        <v>16</v>
      </c>
    </row>
    <row r="10" spans="1:8" x14ac:dyDescent="0.3">
      <c r="A10" s="6" t="s">
        <v>62</v>
      </c>
    </row>
    <row r="11" spans="1:8" x14ac:dyDescent="0.3">
      <c r="A11" s="1" t="s">
        <v>63</v>
      </c>
      <c r="B11" s="1" t="s">
        <v>64</v>
      </c>
      <c r="C11" s="28" t="s">
        <v>65</v>
      </c>
      <c r="D11" s="28" t="s">
        <v>66</v>
      </c>
      <c r="E11" s="28" t="s">
        <v>67</v>
      </c>
      <c r="F11" s="1" t="s">
        <v>68</v>
      </c>
      <c r="G11" s="1" t="s">
        <v>69</v>
      </c>
      <c r="H11" s="1" t="s">
        <v>70</v>
      </c>
    </row>
    <row r="12" spans="1:8" x14ac:dyDescent="0.3">
      <c r="A12" s="47" t="s">
        <v>47</v>
      </c>
      <c r="B12" t="s">
        <v>71</v>
      </c>
      <c r="E12" s="15">
        <v>0</v>
      </c>
    </row>
    <row r="13" spans="1:8" x14ac:dyDescent="0.3">
      <c r="A13" s="47" t="s">
        <v>35</v>
      </c>
      <c r="B13" s="47" t="s">
        <v>80</v>
      </c>
      <c r="C13" s="30"/>
      <c r="D13" s="30">
        <v>500000</v>
      </c>
      <c r="E13" s="30">
        <f>D13-C13</f>
        <v>500000</v>
      </c>
      <c r="F13" s="47"/>
      <c r="G13" s="47"/>
      <c r="H13" s="47" t="s">
        <v>82</v>
      </c>
    </row>
    <row r="14" spans="1:8" x14ac:dyDescent="0.3">
      <c r="A14" t="s">
        <v>43</v>
      </c>
      <c r="B14" t="s">
        <v>81</v>
      </c>
      <c r="C14" s="15">
        <v>5000</v>
      </c>
      <c r="H14" t="s">
        <v>83</v>
      </c>
    </row>
    <row r="15" spans="1:8" x14ac:dyDescent="0.3">
      <c r="A15" t="s">
        <v>46</v>
      </c>
      <c r="B15" t="s">
        <v>84</v>
      </c>
      <c r="C15" s="15">
        <v>10000</v>
      </c>
      <c r="H15" t="s">
        <v>85</v>
      </c>
    </row>
    <row r="16" spans="1:8" x14ac:dyDescent="0.3">
      <c r="A16" t="s">
        <v>39</v>
      </c>
      <c r="B16" t="s">
        <v>90</v>
      </c>
      <c r="C16" s="15">
        <v>280</v>
      </c>
      <c r="E16" s="15">
        <f>D13-SUM(C14:C16)</f>
        <v>484720</v>
      </c>
      <c r="H16" t="s">
        <v>91</v>
      </c>
    </row>
    <row r="30" spans="2:2" x14ac:dyDescent="0.3">
      <c r="B30" s="7"/>
    </row>
    <row r="31" spans="2:2" x14ac:dyDescent="0.3">
      <c r="B31" s="7"/>
    </row>
    <row r="32" spans="2:2" x14ac:dyDescent="0.3">
      <c r="B32" s="7"/>
    </row>
    <row r="33" spans="2:2" x14ac:dyDescent="0.3">
      <c r="B33" s="7"/>
    </row>
    <row r="34" spans="2:2" x14ac:dyDescent="0.3">
      <c r="B34" s="7"/>
    </row>
    <row r="35" spans="2:2" x14ac:dyDescent="0.3">
      <c r="B35" s="7"/>
    </row>
    <row r="36" spans="2:2" x14ac:dyDescent="0.3">
      <c r="B36" s="7"/>
    </row>
    <row r="37" spans="2:2" x14ac:dyDescent="0.3">
      <c r="B37" s="7"/>
    </row>
    <row r="38" spans="2:2" x14ac:dyDescent="0.3">
      <c r="B38" s="7"/>
    </row>
    <row r="39" spans="2:2" x14ac:dyDescent="0.3">
      <c r="B39" s="7"/>
    </row>
    <row r="40" spans="2:2" x14ac:dyDescent="0.3">
      <c r="B40" s="7"/>
    </row>
    <row r="41" spans="2:2" x14ac:dyDescent="0.3">
      <c r="B41" s="7"/>
    </row>
    <row r="42" spans="2:2" x14ac:dyDescent="0.3">
      <c r="B42" s="7"/>
    </row>
    <row r="43" spans="2:2" x14ac:dyDescent="0.3">
      <c r="B43" s="7"/>
    </row>
    <row r="44" spans="2:2" x14ac:dyDescent="0.3">
      <c r="B44" s="7"/>
    </row>
    <row r="45" spans="2:2" ht="15.75" customHeight="1" x14ac:dyDescent="0.3">
      <c r="B45" s="7"/>
    </row>
    <row r="46" spans="2:2" x14ac:dyDescent="0.3">
      <c r="B46" s="7"/>
    </row>
    <row r="47" spans="2:2" x14ac:dyDescent="0.3">
      <c r="B47" s="7"/>
    </row>
    <row r="48" spans="2:2" x14ac:dyDescent="0.3">
      <c r="B48" s="7"/>
    </row>
    <row r="49" spans="2:4" x14ac:dyDescent="0.3">
      <c r="B49" s="7"/>
    </row>
    <row r="50" spans="2:4" x14ac:dyDescent="0.3">
      <c r="B50" s="7"/>
      <c r="C50"/>
    </row>
    <row r="51" spans="2:4" x14ac:dyDescent="0.3">
      <c r="B51" s="7"/>
      <c r="C51"/>
    </row>
    <row r="52" spans="2:4" x14ac:dyDescent="0.3">
      <c r="B52" s="7"/>
      <c r="D52"/>
    </row>
    <row r="53" spans="2:4" x14ac:dyDescent="0.3">
      <c r="B53" s="7"/>
      <c r="D53"/>
    </row>
    <row r="54" spans="2:4" x14ac:dyDescent="0.3">
      <c r="B54" s="7"/>
      <c r="D54"/>
    </row>
    <row r="55" spans="2:4" x14ac:dyDescent="0.3">
      <c r="B55" s="7"/>
      <c r="C55"/>
    </row>
    <row r="56" spans="2:4" x14ac:dyDescent="0.3">
      <c r="B56" s="7"/>
      <c r="D56"/>
    </row>
    <row r="57" spans="2:4" x14ac:dyDescent="0.3">
      <c r="B57" s="7"/>
      <c r="D57"/>
    </row>
    <row r="58" spans="2:4" x14ac:dyDescent="0.3">
      <c r="B58" s="7"/>
      <c r="D58"/>
    </row>
    <row r="59" spans="2:4" x14ac:dyDescent="0.3">
      <c r="B59" s="7"/>
      <c r="C59"/>
    </row>
    <row r="60" spans="2:4" x14ac:dyDescent="0.3">
      <c r="B60" s="7"/>
      <c r="C60"/>
    </row>
    <row r="61" spans="2:4" x14ac:dyDescent="0.3">
      <c r="B61" s="7"/>
      <c r="D61"/>
    </row>
    <row r="62" spans="2:4" x14ac:dyDescent="0.3">
      <c r="B62" s="7"/>
      <c r="D62"/>
    </row>
    <row r="63" spans="2:4" x14ac:dyDescent="0.3">
      <c r="B63" s="7"/>
    </row>
    <row r="64" spans="2:4" x14ac:dyDescent="0.3">
      <c r="B64" s="7"/>
    </row>
    <row r="65" spans="2:3" x14ac:dyDescent="0.3">
      <c r="B65" s="7"/>
      <c r="C65"/>
    </row>
    <row r="66" spans="2:3" x14ac:dyDescent="0.3">
      <c r="B66" s="7"/>
    </row>
    <row r="67" spans="2:3" x14ac:dyDescent="0.3">
      <c r="B67" s="7"/>
    </row>
    <row r="68" spans="2:3" x14ac:dyDescent="0.3">
      <c r="B68" s="7"/>
    </row>
    <row r="69" spans="2:3" x14ac:dyDescent="0.3">
      <c r="B69" s="7"/>
    </row>
    <row r="70" spans="2:3" x14ac:dyDescent="0.3">
      <c r="B70" s="7"/>
    </row>
    <row r="71" spans="2:3" x14ac:dyDescent="0.3">
      <c r="B71" s="7"/>
    </row>
    <row r="72" spans="2:3" x14ac:dyDescent="0.3">
      <c r="B72" s="7"/>
    </row>
    <row r="73" spans="2:3" x14ac:dyDescent="0.3">
      <c r="B73" s="7"/>
    </row>
    <row r="74" spans="2:3" x14ac:dyDescent="0.3">
      <c r="B74" s="7"/>
    </row>
    <row r="75" spans="2:3" x14ac:dyDescent="0.3">
      <c r="B75" s="7"/>
    </row>
    <row r="76" spans="2:3" x14ac:dyDescent="0.3">
      <c r="B76" s="7"/>
    </row>
    <row r="77" spans="2:3" x14ac:dyDescent="0.3">
      <c r="B77" s="7"/>
    </row>
    <row r="78" spans="2:3" x14ac:dyDescent="0.3">
      <c r="B78" s="7"/>
    </row>
    <row r="79" spans="2:3" x14ac:dyDescent="0.3">
      <c r="B79" s="7"/>
    </row>
    <row r="80" spans="2:3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  <row r="86" spans="2:2" x14ac:dyDescent="0.3">
      <c r="B86" s="7"/>
    </row>
    <row r="87" spans="2:2" x14ac:dyDescent="0.3">
      <c r="B87" s="7"/>
    </row>
    <row r="88" spans="2:2" x14ac:dyDescent="0.3">
      <c r="B88" s="7"/>
    </row>
    <row r="89" spans="2:2" x14ac:dyDescent="0.3">
      <c r="B89" s="7"/>
    </row>
    <row r="90" spans="2:2" x14ac:dyDescent="0.3">
      <c r="B90" s="7"/>
    </row>
    <row r="91" spans="2:2" x14ac:dyDescent="0.3">
      <c r="B91" s="7"/>
    </row>
    <row r="92" spans="2:2" x14ac:dyDescent="0.3">
      <c r="B92" s="7"/>
    </row>
    <row r="93" spans="2:2" x14ac:dyDescent="0.3">
      <c r="B93" s="7"/>
    </row>
    <row r="94" spans="2:2" x14ac:dyDescent="0.3">
      <c r="B94" s="7"/>
    </row>
    <row r="95" spans="2:2" x14ac:dyDescent="0.3">
      <c r="B95" s="7"/>
    </row>
    <row r="96" spans="2:2" x14ac:dyDescent="0.3">
      <c r="B96" s="7"/>
    </row>
    <row r="97" spans="2:2" x14ac:dyDescent="0.3">
      <c r="B97" s="7"/>
    </row>
    <row r="98" spans="2:2" x14ac:dyDescent="0.3">
      <c r="B98" s="7"/>
    </row>
    <row r="99" spans="2:2" x14ac:dyDescent="0.3">
      <c r="B99" s="7"/>
    </row>
    <row r="100" spans="2:2" x14ac:dyDescent="0.3">
      <c r="B100" s="7"/>
    </row>
    <row r="101" spans="2:2" x14ac:dyDescent="0.3">
      <c r="B101" s="7"/>
    </row>
    <row r="102" spans="2:2" x14ac:dyDescent="0.3">
      <c r="B102" s="7"/>
    </row>
    <row r="103" spans="2:2" x14ac:dyDescent="0.3">
      <c r="B103" s="7"/>
    </row>
    <row r="104" spans="2:2" x14ac:dyDescent="0.3">
      <c r="B104" s="7"/>
    </row>
    <row r="105" spans="2:2" x14ac:dyDescent="0.3">
      <c r="B105" s="7"/>
    </row>
    <row r="106" spans="2:2" x14ac:dyDescent="0.3">
      <c r="B106" s="7"/>
    </row>
    <row r="107" spans="2:2" x14ac:dyDescent="0.3">
      <c r="B107" s="7"/>
    </row>
    <row r="108" spans="2:2" x14ac:dyDescent="0.3">
      <c r="B108" s="7"/>
    </row>
    <row r="109" spans="2:2" x14ac:dyDescent="0.3">
      <c r="B109" s="7"/>
    </row>
    <row r="110" spans="2:2" x14ac:dyDescent="0.3">
      <c r="B110" s="7"/>
    </row>
    <row r="111" spans="2:2" x14ac:dyDescent="0.3">
      <c r="B111" s="7"/>
    </row>
    <row r="112" spans="2:2" x14ac:dyDescent="0.3">
      <c r="B112" s="7"/>
    </row>
    <row r="113" spans="2:2" x14ac:dyDescent="0.3">
      <c r="B113" s="7"/>
    </row>
    <row r="114" spans="2:2" x14ac:dyDescent="0.3">
      <c r="B114" s="7"/>
    </row>
    <row r="115" spans="2:2" x14ac:dyDescent="0.3">
      <c r="B115" s="7"/>
    </row>
    <row r="116" spans="2:2" x14ac:dyDescent="0.3">
      <c r="B116" s="7"/>
    </row>
    <row r="117" spans="2:2" x14ac:dyDescent="0.3">
      <c r="B117" s="7"/>
    </row>
    <row r="118" spans="2:2" x14ac:dyDescent="0.3">
      <c r="B118" s="7"/>
    </row>
    <row r="119" spans="2:2" x14ac:dyDescent="0.3">
      <c r="B119" s="7"/>
    </row>
    <row r="120" spans="2:2" x14ac:dyDescent="0.3">
      <c r="B120" s="7"/>
    </row>
    <row r="121" spans="2:2" x14ac:dyDescent="0.3">
      <c r="B121" s="7"/>
    </row>
    <row r="122" spans="2:2" x14ac:dyDescent="0.3">
      <c r="B122" s="7"/>
    </row>
    <row r="123" spans="2:2" x14ac:dyDescent="0.3">
      <c r="B123" s="7"/>
    </row>
    <row r="124" spans="2:2" x14ac:dyDescent="0.3">
      <c r="B124" s="7"/>
    </row>
    <row r="125" spans="2:2" x14ac:dyDescent="0.3">
      <c r="B125" s="7"/>
    </row>
    <row r="126" spans="2:2" x14ac:dyDescent="0.3">
      <c r="B126" s="7"/>
    </row>
    <row r="127" spans="2:2" x14ac:dyDescent="0.3">
      <c r="B127" s="7"/>
    </row>
    <row r="128" spans="2:2" x14ac:dyDescent="0.3">
      <c r="B128" s="7"/>
    </row>
    <row r="129" spans="2:2" x14ac:dyDescent="0.3">
      <c r="B129" s="7"/>
    </row>
    <row r="130" spans="2:2" x14ac:dyDescent="0.3">
      <c r="B130" s="7"/>
    </row>
    <row r="131" spans="2:2" x14ac:dyDescent="0.3">
      <c r="B131" s="7"/>
    </row>
    <row r="132" spans="2:2" x14ac:dyDescent="0.3">
      <c r="B132" s="7"/>
    </row>
    <row r="133" spans="2:2" x14ac:dyDescent="0.3">
      <c r="B133" s="7"/>
    </row>
    <row r="134" spans="2:2" x14ac:dyDescent="0.3">
      <c r="B134" s="7"/>
    </row>
    <row r="135" spans="2:2" x14ac:dyDescent="0.3">
      <c r="B135" s="7"/>
    </row>
    <row r="136" spans="2:2" x14ac:dyDescent="0.3">
      <c r="B136" s="7"/>
    </row>
    <row r="137" spans="2:2" x14ac:dyDescent="0.3">
      <c r="B137" s="7"/>
    </row>
    <row r="138" spans="2:2" x14ac:dyDescent="0.3">
      <c r="B138" s="7"/>
    </row>
    <row r="139" spans="2:2" x14ac:dyDescent="0.3">
      <c r="B139" s="7"/>
    </row>
    <row r="147" spans="2:2" x14ac:dyDescent="0.3">
      <c r="B147" s="7"/>
    </row>
    <row r="148" spans="2:2" x14ac:dyDescent="0.3">
      <c r="B148" s="7"/>
    </row>
    <row r="149" spans="2:2" x14ac:dyDescent="0.3">
      <c r="B149" s="7"/>
    </row>
    <row r="150" spans="2:2" x14ac:dyDescent="0.3">
      <c r="B150" s="7"/>
    </row>
    <row r="151" spans="2:2" x14ac:dyDescent="0.3">
      <c r="B151" s="7"/>
    </row>
    <row r="152" spans="2:2" x14ac:dyDescent="0.3">
      <c r="B152" s="7"/>
    </row>
    <row r="153" spans="2:2" x14ac:dyDescent="0.3">
      <c r="B153" s="7"/>
    </row>
    <row r="154" spans="2:2" x14ac:dyDescent="0.3">
      <c r="B154" s="7"/>
    </row>
    <row r="155" spans="2:2" x14ac:dyDescent="0.3">
      <c r="B155" s="7"/>
    </row>
    <row r="156" spans="2:2" x14ac:dyDescent="0.3">
      <c r="B156" s="7"/>
    </row>
    <row r="157" spans="2:2" x14ac:dyDescent="0.3">
      <c r="B157" s="7"/>
    </row>
    <row r="158" spans="2:2" x14ac:dyDescent="0.3">
      <c r="B158" s="7"/>
    </row>
    <row r="159" spans="2:2" x14ac:dyDescent="0.3">
      <c r="B159" s="7"/>
    </row>
    <row r="160" spans="2:2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  <row r="393" spans="2:2" x14ac:dyDescent="0.3">
      <c r="B393" s="7"/>
    </row>
    <row r="394" spans="2:2" x14ac:dyDescent="0.3">
      <c r="B394" s="7"/>
    </row>
    <row r="395" spans="2:2" x14ac:dyDescent="0.3">
      <c r="B395" s="7"/>
    </row>
    <row r="396" spans="2:2" x14ac:dyDescent="0.3">
      <c r="B396" s="7"/>
    </row>
    <row r="397" spans="2:2" x14ac:dyDescent="0.3">
      <c r="B397" s="7"/>
    </row>
    <row r="398" spans="2:2" x14ac:dyDescent="0.3">
      <c r="B398" s="7"/>
    </row>
    <row r="399" spans="2:2" x14ac:dyDescent="0.3">
      <c r="B399" s="7"/>
    </row>
    <row r="400" spans="2:2" x14ac:dyDescent="0.3">
      <c r="B400" s="7"/>
    </row>
    <row r="401" spans="2:2" x14ac:dyDescent="0.3">
      <c r="B401" s="7"/>
    </row>
    <row r="402" spans="2:2" x14ac:dyDescent="0.3">
      <c r="B402" s="7"/>
    </row>
    <row r="403" spans="2:2" x14ac:dyDescent="0.3">
      <c r="B403" s="7"/>
    </row>
    <row r="404" spans="2:2" x14ac:dyDescent="0.3">
      <c r="B404" s="7"/>
    </row>
    <row r="405" spans="2:2" x14ac:dyDescent="0.3">
      <c r="B405" s="7"/>
    </row>
    <row r="406" spans="2:2" x14ac:dyDescent="0.3">
      <c r="B406" s="7"/>
    </row>
    <row r="407" spans="2:2" x14ac:dyDescent="0.3">
      <c r="B407" s="7"/>
    </row>
    <row r="408" spans="2:2" x14ac:dyDescent="0.3">
      <c r="B408" s="7"/>
    </row>
    <row r="409" spans="2:2" x14ac:dyDescent="0.3">
      <c r="B409" s="7"/>
    </row>
    <row r="410" spans="2:2" x14ac:dyDescent="0.3">
      <c r="B410" s="7"/>
    </row>
    <row r="411" spans="2:2" x14ac:dyDescent="0.3">
      <c r="B411" s="7"/>
    </row>
    <row r="412" spans="2:2" x14ac:dyDescent="0.3">
      <c r="B412" s="7"/>
    </row>
    <row r="413" spans="2:2" x14ac:dyDescent="0.3">
      <c r="B413" s="7"/>
    </row>
    <row r="414" spans="2:2" x14ac:dyDescent="0.3">
      <c r="B414" s="7"/>
    </row>
    <row r="415" spans="2:2" x14ac:dyDescent="0.3">
      <c r="B415" s="7"/>
    </row>
    <row r="416" spans="2:2" x14ac:dyDescent="0.3">
      <c r="B416" s="7"/>
    </row>
    <row r="417" spans="2:2" x14ac:dyDescent="0.3">
      <c r="B417" s="7"/>
    </row>
    <row r="418" spans="2:2" x14ac:dyDescent="0.3">
      <c r="B418" s="7"/>
    </row>
    <row r="419" spans="2:2" x14ac:dyDescent="0.3">
      <c r="B419" s="7"/>
    </row>
    <row r="420" spans="2:2" x14ac:dyDescent="0.3">
      <c r="B420" s="7"/>
    </row>
    <row r="421" spans="2:2" x14ac:dyDescent="0.3">
      <c r="B421" s="7"/>
    </row>
    <row r="422" spans="2:2" x14ac:dyDescent="0.3">
      <c r="B422" s="7"/>
    </row>
    <row r="423" spans="2:2" x14ac:dyDescent="0.3">
      <c r="B423" s="7"/>
    </row>
    <row r="424" spans="2:2" x14ac:dyDescent="0.3">
      <c r="B424" s="7"/>
    </row>
    <row r="425" spans="2:2" x14ac:dyDescent="0.3">
      <c r="B425" s="7"/>
    </row>
    <row r="426" spans="2:2" x14ac:dyDescent="0.3">
      <c r="B426" s="7"/>
    </row>
    <row r="427" spans="2:2" x14ac:dyDescent="0.3">
      <c r="B427" s="7"/>
    </row>
    <row r="428" spans="2:2" x14ac:dyDescent="0.3">
      <c r="B428" s="7"/>
    </row>
    <row r="429" spans="2:2" x14ac:dyDescent="0.3">
      <c r="B429" s="7"/>
    </row>
    <row r="430" spans="2:2" x14ac:dyDescent="0.3">
      <c r="B430" s="7"/>
    </row>
    <row r="431" spans="2:2" x14ac:dyDescent="0.3">
      <c r="B431" s="7"/>
    </row>
    <row r="432" spans="2:2" x14ac:dyDescent="0.3">
      <c r="B432" s="7"/>
    </row>
    <row r="433" spans="2:2" x14ac:dyDescent="0.3">
      <c r="B433" s="7"/>
    </row>
    <row r="434" spans="2:2" x14ac:dyDescent="0.3">
      <c r="B434" s="7"/>
    </row>
    <row r="435" spans="2:2" x14ac:dyDescent="0.3">
      <c r="B435" s="7"/>
    </row>
    <row r="436" spans="2:2" x14ac:dyDescent="0.3">
      <c r="B436" s="7"/>
    </row>
    <row r="437" spans="2:2" x14ac:dyDescent="0.3">
      <c r="B437" s="7"/>
    </row>
    <row r="438" spans="2:2" x14ac:dyDescent="0.3">
      <c r="B438" s="7"/>
    </row>
    <row r="439" spans="2:2" x14ac:dyDescent="0.3">
      <c r="B439" s="7"/>
    </row>
    <row r="440" spans="2:2" x14ac:dyDescent="0.3">
      <c r="B440" s="7"/>
    </row>
    <row r="441" spans="2:2" x14ac:dyDescent="0.3">
      <c r="B441" s="7"/>
    </row>
    <row r="442" spans="2:2" x14ac:dyDescent="0.3">
      <c r="B442" s="7"/>
    </row>
    <row r="443" spans="2:2" x14ac:dyDescent="0.3">
      <c r="B443" s="7"/>
    </row>
    <row r="444" spans="2:2" x14ac:dyDescent="0.3">
      <c r="B444" s="7"/>
    </row>
    <row r="445" spans="2:2" x14ac:dyDescent="0.3">
      <c r="B445" s="7"/>
    </row>
    <row r="446" spans="2:2" x14ac:dyDescent="0.3">
      <c r="B446" s="7"/>
    </row>
    <row r="447" spans="2:2" x14ac:dyDescent="0.3">
      <c r="B447" s="7"/>
    </row>
    <row r="448" spans="2:2" x14ac:dyDescent="0.3">
      <c r="B448" s="7"/>
    </row>
    <row r="449" spans="2:2" x14ac:dyDescent="0.3">
      <c r="B449" s="7"/>
    </row>
    <row r="450" spans="2:2" x14ac:dyDescent="0.3">
      <c r="B450" s="7"/>
    </row>
    <row r="451" spans="2:2" x14ac:dyDescent="0.3">
      <c r="B451" s="7"/>
    </row>
    <row r="452" spans="2:2" x14ac:dyDescent="0.3">
      <c r="B452" s="7"/>
    </row>
    <row r="453" spans="2:2" x14ac:dyDescent="0.3">
      <c r="B453" s="7"/>
    </row>
    <row r="454" spans="2:2" x14ac:dyDescent="0.3">
      <c r="B454" s="7"/>
    </row>
    <row r="455" spans="2:2" x14ac:dyDescent="0.3">
      <c r="B455" s="7"/>
    </row>
    <row r="456" spans="2:2" x14ac:dyDescent="0.3">
      <c r="B456" s="7"/>
    </row>
    <row r="457" spans="2:2" x14ac:dyDescent="0.3">
      <c r="B457" s="7"/>
    </row>
    <row r="458" spans="2:2" x14ac:dyDescent="0.3">
      <c r="B458" s="7"/>
    </row>
    <row r="459" spans="2:2" x14ac:dyDescent="0.3">
      <c r="B459" s="7"/>
    </row>
    <row r="460" spans="2:2" x14ac:dyDescent="0.3">
      <c r="B460" s="7"/>
    </row>
    <row r="461" spans="2:2" x14ac:dyDescent="0.3">
      <c r="B461" s="7"/>
    </row>
    <row r="462" spans="2:2" x14ac:dyDescent="0.3">
      <c r="B462" s="7"/>
    </row>
    <row r="463" spans="2:2" x14ac:dyDescent="0.3">
      <c r="B463" s="7"/>
    </row>
    <row r="464" spans="2:2" x14ac:dyDescent="0.3">
      <c r="B464" s="7"/>
    </row>
    <row r="465" spans="2:2" x14ac:dyDescent="0.3">
      <c r="B465" s="7"/>
    </row>
    <row r="466" spans="2:2" x14ac:dyDescent="0.3">
      <c r="B466" s="7"/>
    </row>
    <row r="467" spans="2:2" x14ac:dyDescent="0.3">
      <c r="B467" s="7"/>
    </row>
    <row r="468" spans="2:2" x14ac:dyDescent="0.3">
      <c r="B468" s="7"/>
    </row>
    <row r="469" spans="2:2" x14ac:dyDescent="0.3">
      <c r="B469" s="7"/>
    </row>
    <row r="470" spans="2:2" x14ac:dyDescent="0.3">
      <c r="B470" s="7"/>
    </row>
    <row r="471" spans="2:2" x14ac:dyDescent="0.3">
      <c r="B471" s="7"/>
    </row>
    <row r="472" spans="2:2" x14ac:dyDescent="0.3">
      <c r="B472" s="7"/>
    </row>
    <row r="473" spans="2:2" x14ac:dyDescent="0.3">
      <c r="B473" s="7"/>
    </row>
    <row r="474" spans="2:2" x14ac:dyDescent="0.3">
      <c r="B474" s="7"/>
    </row>
    <row r="475" spans="2:2" x14ac:dyDescent="0.3">
      <c r="B475" s="7"/>
    </row>
    <row r="476" spans="2:2" x14ac:dyDescent="0.3">
      <c r="B476" s="7"/>
    </row>
    <row r="477" spans="2:2" x14ac:dyDescent="0.3">
      <c r="B477" s="7"/>
    </row>
    <row r="478" spans="2:2" x14ac:dyDescent="0.3">
      <c r="B478" s="7"/>
    </row>
    <row r="479" spans="2:2" x14ac:dyDescent="0.3">
      <c r="B479" s="7"/>
    </row>
    <row r="480" spans="2:2" x14ac:dyDescent="0.3">
      <c r="B480" s="7"/>
    </row>
    <row r="481" spans="2:2" x14ac:dyDescent="0.3">
      <c r="B481" s="7"/>
    </row>
    <row r="482" spans="2:2" x14ac:dyDescent="0.3">
      <c r="B482" s="7"/>
    </row>
    <row r="483" spans="2:2" x14ac:dyDescent="0.3">
      <c r="B483" s="7"/>
    </row>
    <row r="484" spans="2:2" x14ac:dyDescent="0.3">
      <c r="B484" s="7"/>
    </row>
    <row r="485" spans="2:2" x14ac:dyDescent="0.3">
      <c r="B485" s="7"/>
    </row>
    <row r="486" spans="2:2" x14ac:dyDescent="0.3">
      <c r="B486" s="7"/>
    </row>
    <row r="487" spans="2:2" x14ac:dyDescent="0.3">
      <c r="B487" s="7"/>
    </row>
    <row r="488" spans="2:2" x14ac:dyDescent="0.3">
      <c r="B488" s="7"/>
    </row>
    <row r="489" spans="2:2" x14ac:dyDescent="0.3">
      <c r="B489" s="7"/>
    </row>
    <row r="490" spans="2:2" x14ac:dyDescent="0.3">
      <c r="B490" s="7"/>
    </row>
    <row r="491" spans="2:2" x14ac:dyDescent="0.3">
      <c r="B491" s="7"/>
    </row>
    <row r="492" spans="2:2" x14ac:dyDescent="0.3">
      <c r="B492" s="7"/>
    </row>
    <row r="493" spans="2:2" x14ac:dyDescent="0.3">
      <c r="B493" s="7"/>
    </row>
    <row r="494" spans="2:2" x14ac:dyDescent="0.3">
      <c r="B494" s="7"/>
    </row>
    <row r="495" spans="2:2" x14ac:dyDescent="0.3">
      <c r="B495" s="7"/>
    </row>
    <row r="496" spans="2:2" x14ac:dyDescent="0.3">
      <c r="B496" s="7"/>
    </row>
    <row r="497" spans="2:2" x14ac:dyDescent="0.3">
      <c r="B497" s="7"/>
    </row>
    <row r="498" spans="2:2" x14ac:dyDescent="0.3">
      <c r="B498" s="7"/>
    </row>
    <row r="499" spans="2:2" x14ac:dyDescent="0.3">
      <c r="B499" s="7"/>
    </row>
    <row r="500" spans="2:2" x14ac:dyDescent="0.3">
      <c r="B500" s="7"/>
    </row>
    <row r="501" spans="2:2" x14ac:dyDescent="0.3">
      <c r="B501" s="7"/>
    </row>
    <row r="502" spans="2:2" x14ac:dyDescent="0.3">
      <c r="B502" s="7"/>
    </row>
    <row r="503" spans="2:2" x14ac:dyDescent="0.3">
      <c r="B503" s="7"/>
    </row>
    <row r="504" spans="2:2" x14ac:dyDescent="0.3">
      <c r="B504" s="7"/>
    </row>
    <row r="505" spans="2:2" x14ac:dyDescent="0.3">
      <c r="B505" s="7"/>
    </row>
    <row r="506" spans="2:2" x14ac:dyDescent="0.3">
      <c r="B506" s="7"/>
    </row>
    <row r="507" spans="2:2" x14ac:dyDescent="0.3">
      <c r="B507" s="7"/>
    </row>
    <row r="508" spans="2:2" x14ac:dyDescent="0.3">
      <c r="B508" s="7"/>
    </row>
    <row r="509" spans="2:2" x14ac:dyDescent="0.3">
      <c r="B509" s="7"/>
    </row>
    <row r="510" spans="2:2" x14ac:dyDescent="0.3">
      <c r="B510" s="7"/>
    </row>
    <row r="511" spans="2:2" x14ac:dyDescent="0.3">
      <c r="B511" s="7"/>
    </row>
    <row r="512" spans="2:2" x14ac:dyDescent="0.3">
      <c r="B512" s="7"/>
    </row>
    <row r="513" spans="2:2" x14ac:dyDescent="0.3">
      <c r="B513" s="7"/>
    </row>
    <row r="514" spans="2:2" x14ac:dyDescent="0.3">
      <c r="B514" s="7"/>
    </row>
    <row r="515" spans="2:2" x14ac:dyDescent="0.3">
      <c r="B515" s="7"/>
    </row>
    <row r="516" spans="2:2" x14ac:dyDescent="0.3">
      <c r="B516" s="7"/>
    </row>
    <row r="517" spans="2:2" x14ac:dyDescent="0.3">
      <c r="B517" s="7"/>
    </row>
    <row r="518" spans="2:2" x14ac:dyDescent="0.3">
      <c r="B518" s="7"/>
    </row>
    <row r="519" spans="2:2" x14ac:dyDescent="0.3">
      <c r="B519" s="7"/>
    </row>
    <row r="520" spans="2:2" x14ac:dyDescent="0.3">
      <c r="B520" s="7"/>
    </row>
    <row r="521" spans="2:2" x14ac:dyDescent="0.3">
      <c r="B521" s="7"/>
    </row>
    <row r="522" spans="2:2" x14ac:dyDescent="0.3">
      <c r="B522" s="7"/>
    </row>
    <row r="523" spans="2:2" x14ac:dyDescent="0.3">
      <c r="B523" s="7"/>
    </row>
    <row r="524" spans="2:2" x14ac:dyDescent="0.3">
      <c r="B524" s="7"/>
    </row>
    <row r="525" spans="2:2" x14ac:dyDescent="0.3">
      <c r="B525" s="7"/>
    </row>
    <row r="526" spans="2:2" x14ac:dyDescent="0.3">
      <c r="B526" s="7"/>
    </row>
    <row r="527" spans="2:2" x14ac:dyDescent="0.3">
      <c r="B527" s="7"/>
    </row>
    <row r="528" spans="2:2" x14ac:dyDescent="0.3">
      <c r="B528" s="7"/>
    </row>
    <row r="529" spans="2:2" x14ac:dyDescent="0.3">
      <c r="B529" s="7"/>
    </row>
    <row r="530" spans="2:2" x14ac:dyDescent="0.3">
      <c r="B530" s="7"/>
    </row>
    <row r="531" spans="2:2" x14ac:dyDescent="0.3">
      <c r="B531" s="7"/>
    </row>
    <row r="532" spans="2:2" x14ac:dyDescent="0.3">
      <c r="B532" s="7"/>
    </row>
    <row r="533" spans="2:2" x14ac:dyDescent="0.3">
      <c r="B533" s="7"/>
    </row>
    <row r="534" spans="2:2" x14ac:dyDescent="0.3">
      <c r="B534" s="7"/>
    </row>
    <row r="535" spans="2:2" x14ac:dyDescent="0.3">
      <c r="B535" s="7"/>
    </row>
    <row r="536" spans="2:2" x14ac:dyDescent="0.3">
      <c r="B536" s="7"/>
    </row>
    <row r="537" spans="2:2" x14ac:dyDescent="0.3">
      <c r="B537" s="7"/>
    </row>
    <row r="538" spans="2:2" x14ac:dyDescent="0.3">
      <c r="B538" s="7"/>
    </row>
    <row r="539" spans="2:2" x14ac:dyDescent="0.3">
      <c r="B539" s="7"/>
    </row>
    <row r="540" spans="2:2" x14ac:dyDescent="0.3">
      <c r="B540" s="7"/>
    </row>
    <row r="541" spans="2:2" x14ac:dyDescent="0.3">
      <c r="B541" s="7"/>
    </row>
    <row r="542" spans="2:2" x14ac:dyDescent="0.3">
      <c r="B542" s="7"/>
    </row>
    <row r="543" spans="2:2" x14ac:dyDescent="0.3">
      <c r="B543" s="7"/>
    </row>
    <row r="544" spans="2:2" x14ac:dyDescent="0.3">
      <c r="B544" s="7"/>
    </row>
    <row r="545" spans="2:2" x14ac:dyDescent="0.3">
      <c r="B545" s="7"/>
    </row>
    <row r="546" spans="2:2" x14ac:dyDescent="0.3">
      <c r="B546" s="7"/>
    </row>
    <row r="547" spans="2:2" x14ac:dyDescent="0.3">
      <c r="B547" s="7"/>
    </row>
    <row r="548" spans="2:2" x14ac:dyDescent="0.3">
      <c r="B548" s="7"/>
    </row>
    <row r="549" spans="2:2" x14ac:dyDescent="0.3">
      <c r="B549" s="7"/>
    </row>
    <row r="550" spans="2:2" x14ac:dyDescent="0.3">
      <c r="B550" s="7"/>
    </row>
    <row r="551" spans="2:2" x14ac:dyDescent="0.3">
      <c r="B551" s="7"/>
    </row>
    <row r="552" spans="2:2" x14ac:dyDescent="0.3">
      <c r="B552" s="7"/>
    </row>
    <row r="553" spans="2:2" x14ac:dyDescent="0.3">
      <c r="B553" s="7"/>
    </row>
    <row r="554" spans="2:2" x14ac:dyDescent="0.3">
      <c r="B554" s="7"/>
    </row>
    <row r="555" spans="2:2" x14ac:dyDescent="0.3">
      <c r="B555" s="7"/>
    </row>
    <row r="556" spans="2:2" x14ac:dyDescent="0.3">
      <c r="B556" s="7"/>
    </row>
    <row r="557" spans="2:2" x14ac:dyDescent="0.3">
      <c r="B557" s="7"/>
    </row>
    <row r="558" spans="2:2" x14ac:dyDescent="0.3">
      <c r="B558" s="7"/>
    </row>
    <row r="559" spans="2:2" x14ac:dyDescent="0.3">
      <c r="B559" s="7"/>
    </row>
    <row r="560" spans="2:2" x14ac:dyDescent="0.3">
      <c r="B560" s="7"/>
    </row>
    <row r="561" spans="2:2" x14ac:dyDescent="0.3">
      <c r="B561" s="7"/>
    </row>
    <row r="562" spans="2:2" x14ac:dyDescent="0.3">
      <c r="B562" s="7"/>
    </row>
    <row r="563" spans="2:2" x14ac:dyDescent="0.3">
      <c r="B563" s="7"/>
    </row>
    <row r="564" spans="2:2" x14ac:dyDescent="0.3">
      <c r="B564" s="7"/>
    </row>
    <row r="565" spans="2:2" x14ac:dyDescent="0.3">
      <c r="B565" s="7"/>
    </row>
    <row r="566" spans="2:2" x14ac:dyDescent="0.3">
      <c r="B566" s="7"/>
    </row>
    <row r="567" spans="2:2" x14ac:dyDescent="0.3">
      <c r="B567" s="7"/>
    </row>
    <row r="568" spans="2:2" x14ac:dyDescent="0.3">
      <c r="B568" s="7"/>
    </row>
    <row r="569" spans="2:2" x14ac:dyDescent="0.3">
      <c r="B569" s="7"/>
    </row>
    <row r="570" spans="2:2" x14ac:dyDescent="0.3">
      <c r="B570" s="7"/>
    </row>
    <row r="571" spans="2:2" x14ac:dyDescent="0.3">
      <c r="B571" s="7"/>
    </row>
    <row r="572" spans="2:2" x14ac:dyDescent="0.3">
      <c r="B572" s="7"/>
    </row>
    <row r="573" spans="2:2" x14ac:dyDescent="0.3">
      <c r="B573" s="7"/>
    </row>
    <row r="574" spans="2:2" x14ac:dyDescent="0.3">
      <c r="B574" s="7"/>
    </row>
    <row r="575" spans="2:2" x14ac:dyDescent="0.3">
      <c r="B575" s="7"/>
    </row>
    <row r="576" spans="2:2" x14ac:dyDescent="0.3">
      <c r="B576" s="7"/>
    </row>
    <row r="577" spans="2:2" x14ac:dyDescent="0.3">
      <c r="B577" s="7"/>
    </row>
    <row r="578" spans="2:2" x14ac:dyDescent="0.3">
      <c r="B578" s="7"/>
    </row>
    <row r="579" spans="2:2" x14ac:dyDescent="0.3">
      <c r="B579" s="7"/>
    </row>
    <row r="580" spans="2:2" x14ac:dyDescent="0.3">
      <c r="B580" s="7"/>
    </row>
    <row r="581" spans="2:2" x14ac:dyDescent="0.3">
      <c r="B581" s="7"/>
    </row>
    <row r="582" spans="2:2" x14ac:dyDescent="0.3">
      <c r="B582" s="7"/>
    </row>
    <row r="583" spans="2:2" x14ac:dyDescent="0.3">
      <c r="B583" s="7"/>
    </row>
    <row r="584" spans="2:2" x14ac:dyDescent="0.3">
      <c r="B584" s="7"/>
    </row>
    <row r="585" spans="2:2" x14ac:dyDescent="0.3">
      <c r="B585" s="7"/>
    </row>
    <row r="586" spans="2:2" x14ac:dyDescent="0.3">
      <c r="B586" s="7"/>
    </row>
    <row r="587" spans="2:2" x14ac:dyDescent="0.3">
      <c r="B587" s="7"/>
    </row>
    <row r="588" spans="2:2" x14ac:dyDescent="0.3">
      <c r="B588" s="7"/>
    </row>
    <row r="589" spans="2:2" x14ac:dyDescent="0.3">
      <c r="B589" s="7"/>
    </row>
    <row r="590" spans="2:2" x14ac:dyDescent="0.3">
      <c r="B590" s="7"/>
    </row>
    <row r="591" spans="2:2" x14ac:dyDescent="0.3">
      <c r="B591" s="7"/>
    </row>
    <row r="592" spans="2:2" x14ac:dyDescent="0.3">
      <c r="B592" s="7"/>
    </row>
    <row r="593" spans="2:2" x14ac:dyDescent="0.3">
      <c r="B593" s="7"/>
    </row>
    <row r="594" spans="2:2" x14ac:dyDescent="0.3">
      <c r="B594" s="7"/>
    </row>
    <row r="595" spans="2:2" x14ac:dyDescent="0.3">
      <c r="B595" s="7"/>
    </row>
    <row r="596" spans="2:2" x14ac:dyDescent="0.3">
      <c r="B596" s="7"/>
    </row>
    <row r="597" spans="2:2" x14ac:dyDescent="0.3">
      <c r="B597" s="7"/>
    </row>
    <row r="598" spans="2:2" x14ac:dyDescent="0.3">
      <c r="B598" s="7"/>
    </row>
    <row r="599" spans="2:2" x14ac:dyDescent="0.3">
      <c r="B599" s="7"/>
    </row>
    <row r="600" spans="2:2" x14ac:dyDescent="0.3">
      <c r="B600" s="7"/>
    </row>
    <row r="601" spans="2:2" x14ac:dyDescent="0.3">
      <c r="B601" s="7"/>
    </row>
    <row r="602" spans="2:2" x14ac:dyDescent="0.3">
      <c r="B602" s="7"/>
    </row>
    <row r="603" spans="2:2" x14ac:dyDescent="0.3">
      <c r="B603" s="7"/>
    </row>
    <row r="604" spans="2:2" x14ac:dyDescent="0.3">
      <c r="B604" s="7"/>
    </row>
    <row r="605" spans="2:2" x14ac:dyDescent="0.3">
      <c r="B605" s="7"/>
    </row>
    <row r="606" spans="2:2" x14ac:dyDescent="0.3">
      <c r="B606" s="7"/>
    </row>
    <row r="607" spans="2:2" x14ac:dyDescent="0.3">
      <c r="B607" s="7"/>
    </row>
    <row r="608" spans="2:2" x14ac:dyDescent="0.3">
      <c r="B608" s="7"/>
    </row>
    <row r="609" spans="2:2" x14ac:dyDescent="0.3">
      <c r="B609" s="7"/>
    </row>
    <row r="610" spans="2:2" x14ac:dyDescent="0.3">
      <c r="B610" s="7"/>
    </row>
    <row r="611" spans="2:2" x14ac:dyDescent="0.3">
      <c r="B611" s="7"/>
    </row>
    <row r="612" spans="2:2" x14ac:dyDescent="0.3">
      <c r="B612" s="7"/>
    </row>
    <row r="613" spans="2:2" x14ac:dyDescent="0.3">
      <c r="B613" s="7"/>
    </row>
    <row r="614" spans="2:2" x14ac:dyDescent="0.3">
      <c r="B614" s="7"/>
    </row>
    <row r="615" spans="2:2" x14ac:dyDescent="0.3">
      <c r="B615" s="7"/>
    </row>
    <row r="616" spans="2:2" x14ac:dyDescent="0.3">
      <c r="B616" s="7"/>
    </row>
    <row r="617" spans="2:2" x14ac:dyDescent="0.3">
      <c r="B617" s="7"/>
    </row>
    <row r="618" spans="2:2" x14ac:dyDescent="0.3">
      <c r="B618" s="7"/>
    </row>
    <row r="619" spans="2:2" x14ac:dyDescent="0.3">
      <c r="B619" s="7"/>
    </row>
    <row r="620" spans="2:2" x14ac:dyDescent="0.3">
      <c r="B620" s="7"/>
    </row>
    <row r="621" spans="2:2" x14ac:dyDescent="0.3">
      <c r="B621" s="7"/>
    </row>
    <row r="622" spans="2:2" x14ac:dyDescent="0.3">
      <c r="B622" s="7"/>
    </row>
    <row r="623" spans="2:2" x14ac:dyDescent="0.3">
      <c r="B623" s="7"/>
    </row>
    <row r="624" spans="2:2" x14ac:dyDescent="0.3">
      <c r="B624" s="7"/>
    </row>
    <row r="625" spans="2:2" x14ac:dyDescent="0.3">
      <c r="B625" s="7"/>
    </row>
    <row r="626" spans="2:2" x14ac:dyDescent="0.3">
      <c r="B626" s="7"/>
    </row>
    <row r="627" spans="2:2" x14ac:dyDescent="0.3">
      <c r="B627" s="7"/>
    </row>
    <row r="628" spans="2:2" x14ac:dyDescent="0.3">
      <c r="B628" s="7"/>
    </row>
    <row r="629" spans="2:2" x14ac:dyDescent="0.3">
      <c r="B629" s="7"/>
    </row>
    <row r="630" spans="2:2" x14ac:dyDescent="0.3">
      <c r="B630" s="7"/>
    </row>
    <row r="631" spans="2:2" x14ac:dyDescent="0.3">
      <c r="B631" s="7"/>
    </row>
    <row r="632" spans="2:2" x14ac:dyDescent="0.3">
      <c r="B632" s="7"/>
    </row>
    <row r="633" spans="2:2" x14ac:dyDescent="0.3">
      <c r="B633" s="7"/>
    </row>
    <row r="634" spans="2:2" x14ac:dyDescent="0.3">
      <c r="B634" s="7"/>
    </row>
    <row r="635" spans="2:2" x14ac:dyDescent="0.3">
      <c r="B635" s="7"/>
    </row>
    <row r="636" spans="2:2" x14ac:dyDescent="0.3">
      <c r="B636" s="7"/>
    </row>
    <row r="637" spans="2:2" x14ac:dyDescent="0.3">
      <c r="B637" s="7"/>
    </row>
    <row r="638" spans="2:2" x14ac:dyDescent="0.3">
      <c r="B638" s="7"/>
    </row>
    <row r="639" spans="2:2" x14ac:dyDescent="0.3">
      <c r="B639" s="7"/>
    </row>
    <row r="640" spans="2:2" x14ac:dyDescent="0.3">
      <c r="B640" s="7"/>
    </row>
    <row r="641" spans="2:2" x14ac:dyDescent="0.3">
      <c r="B641" s="7"/>
    </row>
    <row r="642" spans="2:2" x14ac:dyDescent="0.3">
      <c r="B642" s="7"/>
    </row>
    <row r="643" spans="2:2" x14ac:dyDescent="0.3">
      <c r="B643" s="7"/>
    </row>
    <row r="644" spans="2:2" x14ac:dyDescent="0.3">
      <c r="B644" s="7"/>
    </row>
    <row r="645" spans="2:2" x14ac:dyDescent="0.3">
      <c r="B645" s="7"/>
    </row>
    <row r="646" spans="2:2" x14ac:dyDescent="0.3">
      <c r="B646" s="7"/>
    </row>
    <row r="647" spans="2:2" x14ac:dyDescent="0.3">
      <c r="B647" s="7"/>
    </row>
    <row r="648" spans="2:2" x14ac:dyDescent="0.3">
      <c r="B648" s="7"/>
    </row>
    <row r="649" spans="2:2" x14ac:dyDescent="0.3">
      <c r="B649" s="7"/>
    </row>
    <row r="650" spans="2:2" x14ac:dyDescent="0.3">
      <c r="B650" s="7"/>
    </row>
    <row r="651" spans="2:2" x14ac:dyDescent="0.3">
      <c r="B651" s="7"/>
    </row>
    <row r="652" spans="2:2" x14ac:dyDescent="0.3">
      <c r="B652" s="7"/>
    </row>
    <row r="653" spans="2:2" x14ac:dyDescent="0.3">
      <c r="B653" s="7"/>
    </row>
    <row r="654" spans="2:2" x14ac:dyDescent="0.3">
      <c r="B654" s="7"/>
    </row>
    <row r="655" spans="2:2" x14ac:dyDescent="0.3">
      <c r="B655" s="7"/>
    </row>
    <row r="656" spans="2:2" x14ac:dyDescent="0.3">
      <c r="B656" s="7"/>
    </row>
    <row r="657" spans="2:2" x14ac:dyDescent="0.3">
      <c r="B657" s="7"/>
    </row>
    <row r="658" spans="2:2" x14ac:dyDescent="0.3">
      <c r="B658" s="7"/>
    </row>
    <row r="659" spans="2:2" x14ac:dyDescent="0.3">
      <c r="B659" s="7"/>
    </row>
    <row r="660" spans="2:2" x14ac:dyDescent="0.3">
      <c r="B660" s="7"/>
    </row>
    <row r="661" spans="2:2" x14ac:dyDescent="0.3">
      <c r="B661" s="7"/>
    </row>
    <row r="662" spans="2:2" x14ac:dyDescent="0.3">
      <c r="B662" s="7"/>
    </row>
    <row r="663" spans="2:2" x14ac:dyDescent="0.3">
      <c r="B663" s="7"/>
    </row>
    <row r="664" spans="2:2" x14ac:dyDescent="0.3">
      <c r="B664" s="7"/>
    </row>
    <row r="665" spans="2:2" x14ac:dyDescent="0.3">
      <c r="B665" s="7"/>
    </row>
    <row r="666" spans="2:2" x14ac:dyDescent="0.3">
      <c r="B666" s="7"/>
    </row>
    <row r="667" spans="2:2" x14ac:dyDescent="0.3">
      <c r="B667" s="7"/>
    </row>
    <row r="668" spans="2:2" x14ac:dyDescent="0.3">
      <c r="B668" s="7"/>
    </row>
    <row r="669" spans="2:2" x14ac:dyDescent="0.3">
      <c r="B669" s="7"/>
    </row>
    <row r="670" spans="2:2" x14ac:dyDescent="0.3">
      <c r="B670" s="7"/>
    </row>
    <row r="671" spans="2:2" x14ac:dyDescent="0.3">
      <c r="B671" s="7"/>
    </row>
    <row r="672" spans="2:2" x14ac:dyDescent="0.3">
      <c r="B672" s="7"/>
    </row>
    <row r="673" spans="2:2" x14ac:dyDescent="0.3">
      <c r="B673" s="7"/>
    </row>
    <row r="674" spans="2:2" x14ac:dyDescent="0.3">
      <c r="B674" s="7"/>
    </row>
    <row r="675" spans="2:2" x14ac:dyDescent="0.3">
      <c r="B675" s="7"/>
    </row>
    <row r="676" spans="2:2" x14ac:dyDescent="0.3">
      <c r="B676" s="7"/>
    </row>
    <row r="677" spans="2:2" x14ac:dyDescent="0.3">
      <c r="B677" s="7"/>
    </row>
    <row r="678" spans="2:2" x14ac:dyDescent="0.3">
      <c r="B678" s="7"/>
    </row>
    <row r="679" spans="2:2" x14ac:dyDescent="0.3">
      <c r="B679" s="7"/>
    </row>
    <row r="680" spans="2:2" x14ac:dyDescent="0.3">
      <c r="B680" s="7"/>
    </row>
    <row r="681" spans="2:2" x14ac:dyDescent="0.3">
      <c r="B681" s="7"/>
    </row>
    <row r="682" spans="2:2" x14ac:dyDescent="0.3">
      <c r="B682" s="7"/>
    </row>
    <row r="683" spans="2:2" x14ac:dyDescent="0.3">
      <c r="B683" s="7"/>
    </row>
    <row r="684" spans="2:2" x14ac:dyDescent="0.3">
      <c r="B684" s="7"/>
    </row>
    <row r="685" spans="2:2" x14ac:dyDescent="0.3">
      <c r="B685" s="7"/>
    </row>
    <row r="686" spans="2:2" x14ac:dyDescent="0.3">
      <c r="B686" s="7"/>
    </row>
    <row r="687" spans="2:2" x14ac:dyDescent="0.3">
      <c r="B687" s="7"/>
    </row>
    <row r="688" spans="2:2" x14ac:dyDescent="0.3">
      <c r="B688" s="7"/>
    </row>
    <row r="689" spans="2:2" x14ac:dyDescent="0.3">
      <c r="B689" s="7"/>
    </row>
    <row r="690" spans="2:2" x14ac:dyDescent="0.3">
      <c r="B690" s="7"/>
    </row>
    <row r="691" spans="2:2" x14ac:dyDescent="0.3">
      <c r="B691" s="7"/>
    </row>
    <row r="692" spans="2:2" x14ac:dyDescent="0.3">
      <c r="B692" s="7"/>
    </row>
    <row r="693" spans="2:2" x14ac:dyDescent="0.3">
      <c r="B693" s="7"/>
    </row>
    <row r="694" spans="2:2" x14ac:dyDescent="0.3">
      <c r="B694" s="7"/>
    </row>
    <row r="695" spans="2:2" x14ac:dyDescent="0.3">
      <c r="B695" s="7"/>
    </row>
    <row r="696" spans="2:2" x14ac:dyDescent="0.3">
      <c r="B696" s="7"/>
    </row>
    <row r="697" spans="2:2" x14ac:dyDescent="0.3">
      <c r="B697" s="7"/>
    </row>
    <row r="698" spans="2:2" x14ac:dyDescent="0.3">
      <c r="B698" s="7"/>
    </row>
    <row r="699" spans="2:2" x14ac:dyDescent="0.3">
      <c r="B699" s="7"/>
    </row>
    <row r="700" spans="2:2" x14ac:dyDescent="0.3">
      <c r="B700" s="7"/>
    </row>
    <row r="701" spans="2:2" x14ac:dyDescent="0.3">
      <c r="B701" s="7"/>
    </row>
    <row r="702" spans="2:2" x14ac:dyDescent="0.3">
      <c r="B702" s="7"/>
    </row>
    <row r="703" spans="2:2" x14ac:dyDescent="0.3">
      <c r="B703" s="7"/>
    </row>
    <row r="704" spans="2:2" x14ac:dyDescent="0.3">
      <c r="B704" s="7"/>
    </row>
    <row r="705" spans="2:2" x14ac:dyDescent="0.3">
      <c r="B705" s="7"/>
    </row>
    <row r="706" spans="2:2" x14ac:dyDescent="0.3">
      <c r="B706" s="7"/>
    </row>
    <row r="707" spans="2:2" x14ac:dyDescent="0.3">
      <c r="B707" s="7"/>
    </row>
    <row r="708" spans="2:2" x14ac:dyDescent="0.3">
      <c r="B708" s="7"/>
    </row>
    <row r="709" spans="2:2" x14ac:dyDescent="0.3">
      <c r="B709" s="7"/>
    </row>
    <row r="710" spans="2:2" x14ac:dyDescent="0.3">
      <c r="B710" s="7"/>
    </row>
    <row r="711" spans="2:2" x14ac:dyDescent="0.3">
      <c r="B711" s="7"/>
    </row>
    <row r="712" spans="2:2" x14ac:dyDescent="0.3">
      <c r="B712" s="7"/>
    </row>
    <row r="713" spans="2:2" x14ac:dyDescent="0.3">
      <c r="B713" s="7"/>
    </row>
    <row r="714" spans="2:2" x14ac:dyDescent="0.3">
      <c r="B714" s="7"/>
    </row>
    <row r="715" spans="2:2" x14ac:dyDescent="0.3">
      <c r="B715" s="7"/>
    </row>
    <row r="716" spans="2:2" x14ac:dyDescent="0.3">
      <c r="B716" s="7"/>
    </row>
    <row r="717" spans="2:2" x14ac:dyDescent="0.3">
      <c r="B717" s="7"/>
    </row>
    <row r="718" spans="2:2" x14ac:dyDescent="0.3">
      <c r="B718" s="7"/>
    </row>
    <row r="719" spans="2:2" x14ac:dyDescent="0.3">
      <c r="B719" s="7"/>
    </row>
    <row r="720" spans="2:2" x14ac:dyDescent="0.3">
      <c r="B720" s="7"/>
    </row>
    <row r="721" spans="2:2" x14ac:dyDescent="0.3">
      <c r="B721" s="7"/>
    </row>
    <row r="722" spans="2:2" x14ac:dyDescent="0.3">
      <c r="B722" s="7"/>
    </row>
    <row r="723" spans="2:2" x14ac:dyDescent="0.3">
      <c r="B723" s="7"/>
    </row>
    <row r="724" spans="2:2" x14ac:dyDescent="0.3">
      <c r="B724" s="7"/>
    </row>
    <row r="725" spans="2:2" x14ac:dyDescent="0.3">
      <c r="B725" s="7"/>
    </row>
    <row r="726" spans="2:2" x14ac:dyDescent="0.3">
      <c r="B726" s="7"/>
    </row>
    <row r="727" spans="2:2" x14ac:dyDescent="0.3">
      <c r="B727" s="7"/>
    </row>
    <row r="728" spans="2:2" x14ac:dyDescent="0.3">
      <c r="B728" s="7"/>
    </row>
    <row r="729" spans="2:2" x14ac:dyDescent="0.3">
      <c r="B729" s="7"/>
    </row>
    <row r="730" spans="2:2" x14ac:dyDescent="0.3">
      <c r="B730" s="7"/>
    </row>
    <row r="731" spans="2:2" x14ac:dyDescent="0.3">
      <c r="B731" s="7"/>
    </row>
    <row r="732" spans="2:2" x14ac:dyDescent="0.3">
      <c r="B732" s="7"/>
    </row>
    <row r="733" spans="2:2" x14ac:dyDescent="0.3">
      <c r="B733" s="7"/>
    </row>
    <row r="734" spans="2:2" x14ac:dyDescent="0.3">
      <c r="B734" s="7"/>
    </row>
    <row r="735" spans="2:2" x14ac:dyDescent="0.3">
      <c r="B735" s="7"/>
    </row>
    <row r="736" spans="2:2" x14ac:dyDescent="0.3">
      <c r="B736" s="7"/>
    </row>
    <row r="737" spans="2:2" x14ac:dyDescent="0.3">
      <c r="B737" s="7"/>
    </row>
    <row r="738" spans="2:2" x14ac:dyDescent="0.3">
      <c r="B738" s="7"/>
    </row>
    <row r="739" spans="2:2" x14ac:dyDescent="0.3">
      <c r="B739" s="7"/>
    </row>
    <row r="740" spans="2:2" x14ac:dyDescent="0.3">
      <c r="B740" s="7"/>
    </row>
    <row r="741" spans="2:2" x14ac:dyDescent="0.3">
      <c r="B741" s="7"/>
    </row>
    <row r="742" spans="2:2" x14ac:dyDescent="0.3">
      <c r="B742" s="7"/>
    </row>
    <row r="743" spans="2:2" x14ac:dyDescent="0.3">
      <c r="B743" s="7"/>
    </row>
    <row r="744" spans="2:2" x14ac:dyDescent="0.3">
      <c r="B744" s="7"/>
    </row>
    <row r="745" spans="2:2" x14ac:dyDescent="0.3">
      <c r="B745" s="7"/>
    </row>
    <row r="746" spans="2:2" x14ac:dyDescent="0.3">
      <c r="B746" s="7"/>
    </row>
    <row r="747" spans="2:2" x14ac:dyDescent="0.3">
      <c r="B747" s="7"/>
    </row>
    <row r="748" spans="2:2" x14ac:dyDescent="0.3">
      <c r="B748" s="7"/>
    </row>
    <row r="749" spans="2:2" x14ac:dyDescent="0.3">
      <c r="B749" s="7"/>
    </row>
    <row r="750" spans="2:2" x14ac:dyDescent="0.3">
      <c r="B750" s="7"/>
    </row>
    <row r="751" spans="2:2" x14ac:dyDescent="0.3">
      <c r="B751" s="7"/>
    </row>
    <row r="752" spans="2:2" x14ac:dyDescent="0.3">
      <c r="B752" s="7"/>
    </row>
    <row r="753" spans="2:2" x14ac:dyDescent="0.3">
      <c r="B753" s="7"/>
    </row>
    <row r="754" spans="2:2" x14ac:dyDescent="0.3">
      <c r="B754" s="7"/>
    </row>
    <row r="755" spans="2:2" x14ac:dyDescent="0.3">
      <c r="B755" s="7"/>
    </row>
    <row r="756" spans="2:2" x14ac:dyDescent="0.3">
      <c r="B756" s="7"/>
    </row>
    <row r="757" spans="2:2" x14ac:dyDescent="0.3">
      <c r="B757" s="7"/>
    </row>
    <row r="758" spans="2:2" x14ac:dyDescent="0.3">
      <c r="B758" s="7"/>
    </row>
    <row r="759" spans="2:2" x14ac:dyDescent="0.3">
      <c r="B759" s="7"/>
    </row>
    <row r="760" spans="2:2" x14ac:dyDescent="0.3">
      <c r="B760" s="7"/>
    </row>
    <row r="761" spans="2:2" x14ac:dyDescent="0.3">
      <c r="B761" s="7"/>
    </row>
    <row r="762" spans="2:2" x14ac:dyDescent="0.3">
      <c r="B762" s="7"/>
    </row>
    <row r="763" spans="2:2" x14ac:dyDescent="0.3">
      <c r="B763" s="7"/>
    </row>
    <row r="764" spans="2:2" x14ac:dyDescent="0.3">
      <c r="B764" s="7"/>
    </row>
    <row r="765" spans="2:2" x14ac:dyDescent="0.3">
      <c r="B765" s="7"/>
    </row>
    <row r="766" spans="2:2" x14ac:dyDescent="0.3">
      <c r="B766" s="7"/>
    </row>
    <row r="767" spans="2:2" x14ac:dyDescent="0.3">
      <c r="B767" s="7"/>
    </row>
    <row r="768" spans="2:2" x14ac:dyDescent="0.3">
      <c r="B768" s="7"/>
    </row>
    <row r="769" spans="2:2" x14ac:dyDescent="0.3">
      <c r="B769" s="7"/>
    </row>
    <row r="770" spans="2:2" x14ac:dyDescent="0.3">
      <c r="B770" s="7"/>
    </row>
    <row r="771" spans="2:2" x14ac:dyDescent="0.3">
      <c r="B771" s="7"/>
    </row>
    <row r="772" spans="2:2" x14ac:dyDescent="0.3">
      <c r="B772" s="7"/>
    </row>
    <row r="773" spans="2:2" x14ac:dyDescent="0.3">
      <c r="B773" s="7"/>
    </row>
    <row r="774" spans="2:2" x14ac:dyDescent="0.3">
      <c r="B774" s="7"/>
    </row>
    <row r="775" spans="2:2" x14ac:dyDescent="0.3">
      <c r="B775" s="7"/>
    </row>
    <row r="776" spans="2:2" x14ac:dyDescent="0.3">
      <c r="B776" s="7"/>
    </row>
    <row r="777" spans="2:2" x14ac:dyDescent="0.3">
      <c r="B777" s="7"/>
    </row>
    <row r="778" spans="2:2" x14ac:dyDescent="0.3">
      <c r="B778" s="7"/>
    </row>
    <row r="779" spans="2:2" x14ac:dyDescent="0.3">
      <c r="B779" s="7"/>
    </row>
    <row r="780" spans="2:2" x14ac:dyDescent="0.3">
      <c r="B780" s="7"/>
    </row>
    <row r="781" spans="2:2" x14ac:dyDescent="0.3">
      <c r="B781" s="7"/>
    </row>
    <row r="782" spans="2:2" x14ac:dyDescent="0.3">
      <c r="B782" s="7"/>
    </row>
    <row r="783" spans="2:2" x14ac:dyDescent="0.3">
      <c r="B783" s="7"/>
    </row>
    <row r="784" spans="2:2" x14ac:dyDescent="0.3">
      <c r="B784" s="7"/>
    </row>
    <row r="785" spans="2:2" x14ac:dyDescent="0.3">
      <c r="B785" s="7"/>
    </row>
    <row r="786" spans="2:2" x14ac:dyDescent="0.3">
      <c r="B786" s="7"/>
    </row>
    <row r="787" spans="2:2" x14ac:dyDescent="0.3">
      <c r="B787" s="7"/>
    </row>
    <row r="788" spans="2:2" x14ac:dyDescent="0.3">
      <c r="B788" s="7"/>
    </row>
    <row r="789" spans="2:2" x14ac:dyDescent="0.3">
      <c r="B789" s="7"/>
    </row>
    <row r="790" spans="2:2" x14ac:dyDescent="0.3">
      <c r="B790" s="7"/>
    </row>
    <row r="791" spans="2:2" x14ac:dyDescent="0.3">
      <c r="B791" s="7"/>
    </row>
    <row r="792" spans="2:2" x14ac:dyDescent="0.3">
      <c r="B792" s="7"/>
    </row>
    <row r="793" spans="2:2" x14ac:dyDescent="0.3">
      <c r="B793" s="7"/>
    </row>
    <row r="794" spans="2:2" x14ac:dyDescent="0.3">
      <c r="B794" s="7"/>
    </row>
    <row r="795" spans="2:2" x14ac:dyDescent="0.3">
      <c r="B795" s="7"/>
    </row>
    <row r="796" spans="2:2" x14ac:dyDescent="0.3">
      <c r="B796" s="7"/>
    </row>
    <row r="797" spans="2:2" x14ac:dyDescent="0.3">
      <c r="B797" s="7"/>
    </row>
    <row r="798" spans="2:2" x14ac:dyDescent="0.3">
      <c r="B798" s="7"/>
    </row>
    <row r="799" spans="2:2" x14ac:dyDescent="0.3">
      <c r="B799" s="7"/>
    </row>
    <row r="800" spans="2:2" x14ac:dyDescent="0.3">
      <c r="B800" s="7"/>
    </row>
    <row r="801" spans="2:2" x14ac:dyDescent="0.3">
      <c r="B801" s="7"/>
    </row>
    <row r="802" spans="2:2" x14ac:dyDescent="0.3">
      <c r="B802" s="7"/>
    </row>
    <row r="803" spans="2:2" x14ac:dyDescent="0.3">
      <c r="B803" s="7"/>
    </row>
    <row r="804" spans="2:2" x14ac:dyDescent="0.3">
      <c r="B804" s="7"/>
    </row>
    <row r="805" spans="2:2" x14ac:dyDescent="0.3">
      <c r="B805" s="7"/>
    </row>
    <row r="806" spans="2:2" x14ac:dyDescent="0.3">
      <c r="B806" s="7"/>
    </row>
    <row r="807" spans="2:2" x14ac:dyDescent="0.3">
      <c r="B807" s="7"/>
    </row>
    <row r="808" spans="2:2" x14ac:dyDescent="0.3">
      <c r="B808" s="7"/>
    </row>
    <row r="809" spans="2:2" x14ac:dyDescent="0.3">
      <c r="B809" s="7"/>
    </row>
    <row r="810" spans="2:2" x14ac:dyDescent="0.3">
      <c r="B810" s="7"/>
    </row>
    <row r="811" spans="2:2" x14ac:dyDescent="0.3">
      <c r="B811" s="7"/>
    </row>
    <row r="812" spans="2:2" x14ac:dyDescent="0.3">
      <c r="B812" s="7"/>
    </row>
    <row r="813" spans="2:2" x14ac:dyDescent="0.3">
      <c r="B813" s="7"/>
    </row>
    <row r="814" spans="2:2" x14ac:dyDescent="0.3">
      <c r="B814" s="7"/>
    </row>
    <row r="815" spans="2:2" x14ac:dyDescent="0.3">
      <c r="B815" s="7"/>
    </row>
    <row r="816" spans="2:2" x14ac:dyDescent="0.3">
      <c r="B816" s="7"/>
    </row>
    <row r="817" spans="2:2" x14ac:dyDescent="0.3">
      <c r="B817" s="7"/>
    </row>
    <row r="818" spans="2:2" x14ac:dyDescent="0.3">
      <c r="B818" s="7"/>
    </row>
    <row r="819" spans="2:2" x14ac:dyDescent="0.3">
      <c r="B819" s="7"/>
    </row>
    <row r="820" spans="2:2" x14ac:dyDescent="0.3">
      <c r="B820" s="7"/>
    </row>
    <row r="821" spans="2:2" x14ac:dyDescent="0.3">
      <c r="B821" s="7"/>
    </row>
    <row r="822" spans="2:2" x14ac:dyDescent="0.3">
      <c r="B822" s="7"/>
    </row>
    <row r="823" spans="2:2" x14ac:dyDescent="0.3">
      <c r="B823" s="7"/>
    </row>
    <row r="824" spans="2:2" x14ac:dyDescent="0.3">
      <c r="B824" s="7"/>
    </row>
    <row r="825" spans="2:2" x14ac:dyDescent="0.3">
      <c r="B825" s="7"/>
    </row>
    <row r="826" spans="2:2" x14ac:dyDescent="0.3">
      <c r="B826" s="7"/>
    </row>
    <row r="827" spans="2:2" x14ac:dyDescent="0.3">
      <c r="B827" s="7"/>
    </row>
    <row r="828" spans="2:2" x14ac:dyDescent="0.3">
      <c r="B828" s="7"/>
    </row>
    <row r="829" spans="2:2" x14ac:dyDescent="0.3">
      <c r="B829" s="7"/>
    </row>
    <row r="830" spans="2:2" x14ac:dyDescent="0.3">
      <c r="B830" s="7"/>
    </row>
    <row r="831" spans="2:2" x14ac:dyDescent="0.3">
      <c r="B831" s="7"/>
    </row>
    <row r="832" spans="2:2" x14ac:dyDescent="0.3">
      <c r="B832" s="7"/>
    </row>
    <row r="833" spans="2:2" x14ac:dyDescent="0.3">
      <c r="B833" s="7"/>
    </row>
    <row r="834" spans="2:2" x14ac:dyDescent="0.3">
      <c r="B834" s="7"/>
    </row>
    <row r="835" spans="2:2" x14ac:dyDescent="0.3">
      <c r="B835" s="7"/>
    </row>
    <row r="836" spans="2:2" x14ac:dyDescent="0.3">
      <c r="B836" s="7"/>
    </row>
    <row r="837" spans="2:2" x14ac:dyDescent="0.3">
      <c r="B837" s="7"/>
    </row>
    <row r="838" spans="2:2" x14ac:dyDescent="0.3">
      <c r="B838" s="7"/>
    </row>
    <row r="839" spans="2:2" x14ac:dyDescent="0.3">
      <c r="B839" s="7"/>
    </row>
    <row r="840" spans="2:2" x14ac:dyDescent="0.3">
      <c r="B840" s="7"/>
    </row>
    <row r="841" spans="2:2" x14ac:dyDescent="0.3">
      <c r="B841" s="7"/>
    </row>
    <row r="842" spans="2:2" x14ac:dyDescent="0.3">
      <c r="B842" s="7"/>
    </row>
    <row r="843" spans="2:2" x14ac:dyDescent="0.3">
      <c r="B843" s="7"/>
    </row>
    <row r="844" spans="2:2" x14ac:dyDescent="0.3">
      <c r="B844" s="7"/>
    </row>
    <row r="845" spans="2:2" x14ac:dyDescent="0.3">
      <c r="B845" s="7"/>
    </row>
    <row r="846" spans="2:2" x14ac:dyDescent="0.3">
      <c r="B846" s="7"/>
    </row>
    <row r="847" spans="2:2" x14ac:dyDescent="0.3">
      <c r="B847" s="7"/>
    </row>
    <row r="848" spans="2:2" x14ac:dyDescent="0.3">
      <c r="B848" s="7"/>
    </row>
    <row r="849" spans="2:2" x14ac:dyDescent="0.3">
      <c r="B849" s="7"/>
    </row>
    <row r="850" spans="2:2" x14ac:dyDescent="0.3">
      <c r="B850" s="7"/>
    </row>
    <row r="851" spans="2:2" x14ac:dyDescent="0.3">
      <c r="B851" s="7"/>
    </row>
    <row r="852" spans="2:2" x14ac:dyDescent="0.3">
      <c r="B852" s="7"/>
    </row>
    <row r="853" spans="2:2" x14ac:dyDescent="0.3">
      <c r="B853" s="7"/>
    </row>
    <row r="854" spans="2:2" x14ac:dyDescent="0.3">
      <c r="B854" s="7"/>
    </row>
    <row r="855" spans="2:2" x14ac:dyDescent="0.3">
      <c r="B855" s="7"/>
    </row>
    <row r="856" spans="2:2" x14ac:dyDescent="0.3">
      <c r="B856" s="7"/>
    </row>
    <row r="857" spans="2:2" x14ac:dyDescent="0.3">
      <c r="B857" s="7"/>
    </row>
    <row r="858" spans="2:2" x14ac:dyDescent="0.3">
      <c r="B858" s="7"/>
    </row>
    <row r="859" spans="2:2" x14ac:dyDescent="0.3">
      <c r="B859" s="7"/>
    </row>
    <row r="860" spans="2:2" x14ac:dyDescent="0.3">
      <c r="B860" s="7"/>
    </row>
    <row r="861" spans="2:2" x14ac:dyDescent="0.3">
      <c r="B861" s="7"/>
    </row>
    <row r="862" spans="2:2" x14ac:dyDescent="0.3">
      <c r="B862" s="7"/>
    </row>
    <row r="863" spans="2:2" x14ac:dyDescent="0.3">
      <c r="B863" s="7"/>
    </row>
    <row r="864" spans="2:2" x14ac:dyDescent="0.3">
      <c r="B864" s="7"/>
    </row>
    <row r="865" spans="2:2" x14ac:dyDescent="0.3">
      <c r="B865" s="7"/>
    </row>
    <row r="866" spans="2:2" x14ac:dyDescent="0.3">
      <c r="B866" s="7"/>
    </row>
    <row r="867" spans="2:2" x14ac:dyDescent="0.3">
      <c r="B867" s="7"/>
    </row>
    <row r="868" spans="2:2" x14ac:dyDescent="0.3">
      <c r="B868" s="7"/>
    </row>
    <row r="869" spans="2:2" x14ac:dyDescent="0.3">
      <c r="B869" s="7"/>
    </row>
    <row r="870" spans="2:2" x14ac:dyDescent="0.3">
      <c r="B870" s="7"/>
    </row>
    <row r="871" spans="2:2" x14ac:dyDescent="0.3">
      <c r="B871" s="7"/>
    </row>
    <row r="872" spans="2:2" x14ac:dyDescent="0.3">
      <c r="B872" s="7"/>
    </row>
    <row r="873" spans="2:2" x14ac:dyDescent="0.3">
      <c r="B873" s="7"/>
    </row>
    <row r="874" spans="2:2" x14ac:dyDescent="0.3">
      <c r="B874" s="7"/>
    </row>
    <row r="875" spans="2:2" x14ac:dyDescent="0.3">
      <c r="B875" s="7"/>
    </row>
    <row r="876" spans="2:2" x14ac:dyDescent="0.3">
      <c r="B876" s="7"/>
    </row>
    <row r="877" spans="2:2" x14ac:dyDescent="0.3">
      <c r="B877" s="7"/>
    </row>
    <row r="878" spans="2:2" x14ac:dyDescent="0.3">
      <c r="B878" s="7"/>
    </row>
    <row r="879" spans="2:2" x14ac:dyDescent="0.3">
      <c r="B879" s="7"/>
    </row>
    <row r="880" spans="2:2" x14ac:dyDescent="0.3">
      <c r="B880" s="7"/>
    </row>
    <row r="881" spans="2:2" x14ac:dyDescent="0.3">
      <c r="B881" s="7"/>
    </row>
    <row r="882" spans="2:2" x14ac:dyDescent="0.3">
      <c r="B882" s="7"/>
    </row>
    <row r="883" spans="2:2" x14ac:dyDescent="0.3">
      <c r="B883" s="7"/>
    </row>
    <row r="884" spans="2:2" x14ac:dyDescent="0.3">
      <c r="B884" s="7"/>
    </row>
    <row r="885" spans="2:2" x14ac:dyDescent="0.3">
      <c r="B885" s="7"/>
    </row>
    <row r="886" spans="2:2" x14ac:dyDescent="0.3">
      <c r="B886" s="7"/>
    </row>
    <row r="887" spans="2:2" x14ac:dyDescent="0.3">
      <c r="B887" s="7"/>
    </row>
    <row r="888" spans="2:2" x14ac:dyDescent="0.3">
      <c r="B888" s="7"/>
    </row>
    <row r="889" spans="2:2" x14ac:dyDescent="0.3">
      <c r="B889" s="7"/>
    </row>
    <row r="890" spans="2:2" x14ac:dyDescent="0.3">
      <c r="B890" s="7"/>
    </row>
    <row r="891" spans="2:2" x14ac:dyDescent="0.3">
      <c r="B891" s="7"/>
    </row>
    <row r="892" spans="2:2" x14ac:dyDescent="0.3">
      <c r="B892" s="7"/>
    </row>
    <row r="893" spans="2:2" x14ac:dyDescent="0.3">
      <c r="B893" s="7"/>
    </row>
    <row r="894" spans="2:2" x14ac:dyDescent="0.3">
      <c r="B894" s="7"/>
    </row>
    <row r="895" spans="2:2" x14ac:dyDescent="0.3">
      <c r="B895" s="7"/>
    </row>
    <row r="896" spans="2:2" x14ac:dyDescent="0.3">
      <c r="B896" s="7"/>
    </row>
    <row r="897" spans="2:2" x14ac:dyDescent="0.3">
      <c r="B897" s="7"/>
    </row>
    <row r="898" spans="2:2" x14ac:dyDescent="0.3">
      <c r="B898" s="7"/>
    </row>
    <row r="899" spans="2:2" x14ac:dyDescent="0.3">
      <c r="B899" s="7"/>
    </row>
    <row r="900" spans="2:2" x14ac:dyDescent="0.3">
      <c r="B900" s="7"/>
    </row>
    <row r="901" spans="2:2" x14ac:dyDescent="0.3">
      <c r="B901" s="7"/>
    </row>
    <row r="902" spans="2:2" x14ac:dyDescent="0.3">
      <c r="B902" s="7"/>
    </row>
    <row r="903" spans="2:2" x14ac:dyDescent="0.3">
      <c r="B903" s="7"/>
    </row>
    <row r="904" spans="2:2" x14ac:dyDescent="0.3">
      <c r="B904" s="7"/>
    </row>
    <row r="905" spans="2:2" x14ac:dyDescent="0.3">
      <c r="B905" s="7"/>
    </row>
    <row r="906" spans="2:2" x14ac:dyDescent="0.3">
      <c r="B906" s="7"/>
    </row>
    <row r="907" spans="2:2" x14ac:dyDescent="0.3">
      <c r="B907" s="7"/>
    </row>
    <row r="908" spans="2:2" x14ac:dyDescent="0.3">
      <c r="B908" s="7"/>
    </row>
    <row r="909" spans="2:2" x14ac:dyDescent="0.3">
      <c r="B909" s="7"/>
    </row>
    <row r="910" spans="2:2" x14ac:dyDescent="0.3">
      <c r="B910" s="7"/>
    </row>
    <row r="911" spans="2:2" x14ac:dyDescent="0.3">
      <c r="B911" s="7"/>
    </row>
    <row r="912" spans="2:2" x14ac:dyDescent="0.3">
      <c r="B912" s="7"/>
    </row>
    <row r="913" spans="2:2" x14ac:dyDescent="0.3">
      <c r="B913" s="7"/>
    </row>
    <row r="914" spans="2:2" x14ac:dyDescent="0.3">
      <c r="B914" s="7"/>
    </row>
    <row r="915" spans="2:2" x14ac:dyDescent="0.3">
      <c r="B915" s="7"/>
    </row>
    <row r="916" spans="2:2" x14ac:dyDescent="0.3">
      <c r="B916" s="7"/>
    </row>
    <row r="917" spans="2:2" x14ac:dyDescent="0.3">
      <c r="B917" s="7"/>
    </row>
    <row r="918" spans="2:2" x14ac:dyDescent="0.3">
      <c r="B918" s="7"/>
    </row>
    <row r="919" spans="2:2" x14ac:dyDescent="0.3">
      <c r="B919" s="7"/>
    </row>
    <row r="920" spans="2:2" x14ac:dyDescent="0.3">
      <c r="B920" s="7"/>
    </row>
    <row r="921" spans="2:2" x14ac:dyDescent="0.3">
      <c r="B921" s="7"/>
    </row>
    <row r="922" spans="2:2" x14ac:dyDescent="0.3">
      <c r="B922" s="7"/>
    </row>
    <row r="923" spans="2:2" x14ac:dyDescent="0.3">
      <c r="B923" s="7"/>
    </row>
    <row r="924" spans="2:2" x14ac:dyDescent="0.3">
      <c r="B924" s="7"/>
    </row>
    <row r="925" spans="2:2" x14ac:dyDescent="0.3">
      <c r="B925" s="7"/>
    </row>
    <row r="926" spans="2:2" x14ac:dyDescent="0.3">
      <c r="B926" s="7"/>
    </row>
    <row r="927" spans="2:2" x14ac:dyDescent="0.3">
      <c r="B927" s="7"/>
    </row>
    <row r="928" spans="2:2" x14ac:dyDescent="0.3">
      <c r="B928" s="7"/>
    </row>
    <row r="929" spans="2:2" x14ac:dyDescent="0.3">
      <c r="B929" s="7"/>
    </row>
    <row r="930" spans="2:2" x14ac:dyDescent="0.3">
      <c r="B930" s="7"/>
    </row>
    <row r="931" spans="2:2" x14ac:dyDescent="0.3">
      <c r="B931" s="7"/>
    </row>
    <row r="932" spans="2:2" x14ac:dyDescent="0.3">
      <c r="B932" s="7"/>
    </row>
    <row r="933" spans="2:2" x14ac:dyDescent="0.3">
      <c r="B933" s="7"/>
    </row>
    <row r="934" spans="2:2" x14ac:dyDescent="0.3">
      <c r="B934" s="7"/>
    </row>
    <row r="935" spans="2:2" x14ac:dyDescent="0.3">
      <c r="B935" s="7"/>
    </row>
    <row r="936" spans="2:2" x14ac:dyDescent="0.3">
      <c r="B936" s="7"/>
    </row>
    <row r="937" spans="2:2" x14ac:dyDescent="0.3">
      <c r="B937" s="7"/>
    </row>
    <row r="938" spans="2:2" x14ac:dyDescent="0.3">
      <c r="B938" s="7"/>
    </row>
    <row r="939" spans="2:2" x14ac:dyDescent="0.3">
      <c r="B939" s="7"/>
    </row>
    <row r="940" spans="2:2" x14ac:dyDescent="0.3">
      <c r="B940" s="7"/>
    </row>
    <row r="941" spans="2:2" x14ac:dyDescent="0.3">
      <c r="B941" s="7"/>
    </row>
    <row r="942" spans="2:2" x14ac:dyDescent="0.3">
      <c r="B942" s="7"/>
    </row>
    <row r="943" spans="2:2" x14ac:dyDescent="0.3">
      <c r="B943" s="7"/>
    </row>
    <row r="944" spans="2:2" x14ac:dyDescent="0.3">
      <c r="B944" s="7"/>
    </row>
    <row r="945" spans="2:2" x14ac:dyDescent="0.3">
      <c r="B945" s="7"/>
    </row>
    <row r="946" spans="2:2" x14ac:dyDescent="0.3">
      <c r="B946" s="7"/>
    </row>
    <row r="947" spans="2:2" x14ac:dyDescent="0.3">
      <c r="B947" s="7"/>
    </row>
    <row r="948" spans="2:2" x14ac:dyDescent="0.3">
      <c r="B948" s="7"/>
    </row>
    <row r="949" spans="2:2" x14ac:dyDescent="0.3">
      <c r="B949" s="7"/>
    </row>
    <row r="950" spans="2:2" x14ac:dyDescent="0.3">
      <c r="B950" s="7"/>
    </row>
    <row r="951" spans="2:2" x14ac:dyDescent="0.3">
      <c r="B951" s="7"/>
    </row>
    <row r="952" spans="2:2" x14ac:dyDescent="0.3">
      <c r="B952" s="7"/>
    </row>
    <row r="953" spans="2:2" x14ac:dyDescent="0.3">
      <c r="B953" s="7"/>
    </row>
    <row r="954" spans="2:2" x14ac:dyDescent="0.3">
      <c r="B954" s="7"/>
    </row>
    <row r="955" spans="2:2" x14ac:dyDescent="0.3">
      <c r="B955" s="7"/>
    </row>
    <row r="956" spans="2:2" x14ac:dyDescent="0.3">
      <c r="B956" s="7"/>
    </row>
    <row r="957" spans="2:2" x14ac:dyDescent="0.3">
      <c r="B957" s="7"/>
    </row>
    <row r="958" spans="2:2" x14ac:dyDescent="0.3">
      <c r="B958" s="7"/>
    </row>
    <row r="959" spans="2:2" x14ac:dyDescent="0.3">
      <c r="B959" s="7"/>
    </row>
    <row r="960" spans="2:2" x14ac:dyDescent="0.3">
      <c r="B960" s="7"/>
    </row>
    <row r="961" spans="2:2" x14ac:dyDescent="0.3">
      <c r="B961" s="7"/>
    </row>
    <row r="962" spans="2:2" x14ac:dyDescent="0.3">
      <c r="B962" s="7"/>
    </row>
    <row r="963" spans="2:2" x14ac:dyDescent="0.3">
      <c r="B963" s="7"/>
    </row>
    <row r="964" spans="2:2" x14ac:dyDescent="0.3">
      <c r="B964" s="7"/>
    </row>
    <row r="965" spans="2:2" x14ac:dyDescent="0.3">
      <c r="B965" s="7"/>
    </row>
    <row r="966" spans="2:2" x14ac:dyDescent="0.3">
      <c r="B966" s="7"/>
    </row>
    <row r="967" spans="2:2" x14ac:dyDescent="0.3">
      <c r="B967" s="7"/>
    </row>
    <row r="968" spans="2:2" x14ac:dyDescent="0.3">
      <c r="B968" s="7"/>
    </row>
    <row r="969" spans="2:2" x14ac:dyDescent="0.3">
      <c r="B969" s="7"/>
    </row>
    <row r="970" spans="2:2" x14ac:dyDescent="0.3">
      <c r="B970" s="7"/>
    </row>
    <row r="971" spans="2:2" x14ac:dyDescent="0.3">
      <c r="B971" s="7"/>
    </row>
    <row r="972" spans="2:2" x14ac:dyDescent="0.3">
      <c r="B972" s="7"/>
    </row>
    <row r="973" spans="2:2" x14ac:dyDescent="0.3">
      <c r="B973" s="7"/>
    </row>
    <row r="974" spans="2:2" x14ac:dyDescent="0.3">
      <c r="B974" s="7"/>
    </row>
    <row r="975" spans="2:2" x14ac:dyDescent="0.3">
      <c r="B975" s="7"/>
    </row>
    <row r="976" spans="2:2" x14ac:dyDescent="0.3">
      <c r="B976" s="7"/>
    </row>
    <row r="977" spans="2:2" x14ac:dyDescent="0.3">
      <c r="B977" s="7"/>
    </row>
    <row r="978" spans="2:2" x14ac:dyDescent="0.3">
      <c r="B978" s="7"/>
    </row>
    <row r="979" spans="2:2" x14ac:dyDescent="0.3">
      <c r="B979" s="7"/>
    </row>
    <row r="980" spans="2:2" x14ac:dyDescent="0.3">
      <c r="B980" s="7"/>
    </row>
    <row r="981" spans="2:2" x14ac:dyDescent="0.3">
      <c r="B981" s="7"/>
    </row>
    <row r="982" spans="2:2" x14ac:dyDescent="0.3">
      <c r="B982" s="7"/>
    </row>
    <row r="983" spans="2:2" x14ac:dyDescent="0.3">
      <c r="B983" s="7"/>
    </row>
    <row r="984" spans="2:2" x14ac:dyDescent="0.3">
      <c r="B984" s="7"/>
    </row>
    <row r="985" spans="2:2" x14ac:dyDescent="0.3">
      <c r="B985" s="7"/>
    </row>
    <row r="986" spans="2:2" x14ac:dyDescent="0.3">
      <c r="B986" s="7"/>
    </row>
    <row r="987" spans="2:2" x14ac:dyDescent="0.3">
      <c r="B987" s="7"/>
    </row>
    <row r="988" spans="2:2" x14ac:dyDescent="0.3">
      <c r="B988" s="7"/>
    </row>
    <row r="989" spans="2:2" x14ac:dyDescent="0.3">
      <c r="B989" s="7"/>
    </row>
    <row r="990" spans="2:2" x14ac:dyDescent="0.3">
      <c r="B990" s="7"/>
    </row>
    <row r="991" spans="2:2" x14ac:dyDescent="0.3">
      <c r="B991" s="7"/>
    </row>
    <row r="992" spans="2:2" x14ac:dyDescent="0.3">
      <c r="B992" s="7"/>
    </row>
    <row r="993" spans="2:2" x14ac:dyDescent="0.3">
      <c r="B993" s="7"/>
    </row>
    <row r="994" spans="2:2" x14ac:dyDescent="0.3">
      <c r="B994" s="7"/>
    </row>
    <row r="995" spans="2:2" x14ac:dyDescent="0.3">
      <c r="B995" s="7"/>
    </row>
    <row r="996" spans="2:2" x14ac:dyDescent="0.3">
      <c r="B996" s="7"/>
    </row>
    <row r="997" spans="2:2" x14ac:dyDescent="0.3">
      <c r="B997" s="7"/>
    </row>
    <row r="998" spans="2:2" x14ac:dyDescent="0.3">
      <c r="B998" s="7"/>
    </row>
    <row r="999" spans="2:2" x14ac:dyDescent="0.3">
      <c r="B999" s="7"/>
    </row>
    <row r="1000" spans="2:2" x14ac:dyDescent="0.3">
      <c r="B1000" s="7"/>
    </row>
    <row r="1001" spans="2:2" x14ac:dyDescent="0.3">
      <c r="B1001" s="7"/>
    </row>
    <row r="1002" spans="2:2" x14ac:dyDescent="0.3">
      <c r="B1002" s="7"/>
    </row>
    <row r="1003" spans="2:2" x14ac:dyDescent="0.3">
      <c r="B1003" s="7"/>
    </row>
    <row r="1004" spans="2:2" x14ac:dyDescent="0.3">
      <c r="B1004" s="7"/>
    </row>
    <row r="1005" spans="2:2" x14ac:dyDescent="0.3">
      <c r="B1005" s="7"/>
    </row>
    <row r="1006" spans="2:2" x14ac:dyDescent="0.3">
      <c r="B1006" s="7"/>
    </row>
    <row r="1007" spans="2:2" x14ac:dyDescent="0.3">
      <c r="B1007" s="7"/>
    </row>
    <row r="1008" spans="2:2" x14ac:dyDescent="0.3">
      <c r="B1008" s="7"/>
    </row>
    <row r="1009" spans="2:2" x14ac:dyDescent="0.3">
      <c r="B1009" s="7"/>
    </row>
    <row r="1010" spans="2:2" x14ac:dyDescent="0.3">
      <c r="B1010" s="7"/>
    </row>
    <row r="1011" spans="2:2" x14ac:dyDescent="0.3">
      <c r="B1011" s="7"/>
    </row>
    <row r="1012" spans="2:2" x14ac:dyDescent="0.3">
      <c r="B1012" s="7"/>
    </row>
    <row r="1013" spans="2:2" x14ac:dyDescent="0.3">
      <c r="B1013" s="7"/>
    </row>
    <row r="1014" spans="2:2" x14ac:dyDescent="0.3">
      <c r="B1014" s="7"/>
    </row>
    <row r="1015" spans="2:2" x14ac:dyDescent="0.3">
      <c r="B1015" s="7"/>
    </row>
    <row r="1016" spans="2:2" x14ac:dyDescent="0.3">
      <c r="B1016" s="7"/>
    </row>
    <row r="1017" spans="2:2" x14ac:dyDescent="0.3">
      <c r="B1017" s="7"/>
    </row>
    <row r="1018" spans="2:2" x14ac:dyDescent="0.3">
      <c r="B1018" s="7"/>
    </row>
    <row r="1019" spans="2:2" x14ac:dyDescent="0.3">
      <c r="B1019" s="7"/>
    </row>
    <row r="1020" spans="2:2" x14ac:dyDescent="0.3">
      <c r="B1020" s="7"/>
    </row>
    <row r="1021" spans="2:2" x14ac:dyDescent="0.3">
      <c r="B1021" s="7"/>
    </row>
    <row r="1022" spans="2:2" x14ac:dyDescent="0.3">
      <c r="B1022" s="7"/>
    </row>
    <row r="1023" spans="2:2" x14ac:dyDescent="0.3">
      <c r="B1023" s="7"/>
    </row>
    <row r="1024" spans="2:2" x14ac:dyDescent="0.3">
      <c r="B1024" s="7"/>
    </row>
    <row r="1025" spans="2:2" x14ac:dyDescent="0.3">
      <c r="B1025" s="7"/>
    </row>
    <row r="1026" spans="2:2" x14ac:dyDescent="0.3">
      <c r="B1026" s="7"/>
    </row>
  </sheetData>
  <dataValidations count="1">
    <dataValidation type="list" errorStyle="information" allowBlank="1" showInputMessage="1" showErrorMessage="1" sqref="A1101:A1136" xr:uid="{00000000-0002-0000-0600-000001000000}">
      <formula1>#REF!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allowBlank="1" showInputMessage="1" showErrorMessage="1" xr:uid="{00000000-0002-0000-0600-000000000000}">
          <x14:formula1>
            <xm:f>Action_verbs!$A$5:$A$100</xm:f>
          </x14:formula1>
          <x14:formula2>
            <xm:f>0</xm:f>
          </x14:formula2>
          <xm:sqref>A12:A48</xm:sqref>
        </x14:dataValidation>
        <x14:dataValidation type="list" errorStyle="information" allowBlank="1" showInputMessage="1" showErrorMessage="1" xr:uid="{00000000-0002-0000-0600-000002000000}">
          <x14:formula1>
            <xm:f>Unit_values!$A$73:$A$118</xm:f>
          </x14:formula1>
          <x14:formula2>
            <xm:f>0</xm:f>
          </x14:formula2>
          <xm:sqref>G30:G49</xm:sqref>
        </x14:dataValidation>
        <x14:dataValidation type="list" errorStyle="information" allowBlank="1" showInputMessage="1" showErrorMessage="1" xr:uid="{00000000-0002-0000-0600-000003000000}">
          <x14:formula1>
            <xm:f>Unit_values!$A$73:$A$93</xm:f>
          </x14:formula1>
          <x14:formula2>
            <xm:f>0</xm:f>
          </x14:formula2>
          <xm:sqref>G50:G122 G129:G139 G147:G1026</xm:sqref>
        </x14:dataValidation>
        <x14:dataValidation type="list" errorStyle="information" allowBlank="1" showInputMessage="1" showErrorMessage="1" xr:uid="{00000000-0002-0000-0600-000004000000}">
          <x14:formula1>
            <xm:f>Action_verbs!$A$5:$A$49</xm:f>
          </x14:formula1>
          <x14:formula2>
            <xm:f>0</xm:f>
          </x14:formula2>
          <xm:sqref>A49:A139 A147:A1026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19"/>
  <sheetViews>
    <sheetView topLeftCell="A5" zoomScaleNormal="100" workbookViewId="0">
      <selection activeCell="E21" sqref="E21"/>
    </sheetView>
  </sheetViews>
  <sheetFormatPr defaultColWidth="8.6640625" defaultRowHeight="14.4" x14ac:dyDescent="0.3"/>
  <cols>
    <col min="1" max="1" width="22.6640625" customWidth="1"/>
    <col min="2" max="2" width="30.109375" customWidth="1"/>
    <col min="3" max="3" width="13.33203125" style="15" customWidth="1"/>
    <col min="4" max="4" width="12.6640625" style="15" customWidth="1"/>
    <col min="5" max="5" width="14.109375" style="15" customWidth="1"/>
    <col min="6" max="6" width="13.88671875" customWidth="1"/>
    <col min="7" max="7" width="48.88671875" customWidth="1"/>
    <col min="8" max="8" width="44.88671875" customWidth="1"/>
  </cols>
  <sheetData>
    <row r="1" spans="1:8" x14ac:dyDescent="0.3">
      <c r="A1" t="s">
        <v>0</v>
      </c>
      <c r="B1" t="s">
        <v>54</v>
      </c>
    </row>
    <row r="3" spans="1:8" x14ac:dyDescent="0.3">
      <c r="A3" s="6" t="s">
        <v>55</v>
      </c>
    </row>
    <row r="4" spans="1:8" x14ac:dyDescent="0.3">
      <c r="A4" s="27" t="s">
        <v>56</v>
      </c>
      <c r="B4" s="27" t="s">
        <v>72</v>
      </c>
    </row>
    <row r="5" spans="1:8" x14ac:dyDescent="0.3">
      <c r="A5" s="27" t="s">
        <v>58</v>
      </c>
      <c r="B5" s="27" t="s">
        <v>73</v>
      </c>
    </row>
    <row r="6" spans="1:8" x14ac:dyDescent="0.3">
      <c r="A6" s="27" t="s">
        <v>59</v>
      </c>
      <c r="B6" s="27" t="s">
        <v>74</v>
      </c>
    </row>
    <row r="7" spans="1:8" x14ac:dyDescent="0.3">
      <c r="A7" s="6" t="s">
        <v>61</v>
      </c>
      <c r="B7" s="27" t="s">
        <v>52</v>
      </c>
    </row>
    <row r="10" spans="1:8" x14ac:dyDescent="0.3">
      <c r="A10" s="6" t="s">
        <v>62</v>
      </c>
    </row>
    <row r="11" spans="1:8" x14ac:dyDescent="0.3">
      <c r="A11" s="1" t="s">
        <v>63</v>
      </c>
      <c r="B11" s="1" t="s">
        <v>64</v>
      </c>
      <c r="C11" s="28" t="s">
        <v>65</v>
      </c>
      <c r="D11" s="28" t="s">
        <v>66</v>
      </c>
      <c r="E11" s="28" t="s">
        <v>67</v>
      </c>
      <c r="F11" s="1" t="s">
        <v>68</v>
      </c>
      <c r="G11" s="1" t="s">
        <v>69</v>
      </c>
      <c r="H11" s="28" t="s">
        <v>70</v>
      </c>
    </row>
    <row r="12" spans="1:8" x14ac:dyDescent="0.3">
      <c r="A12" t="s">
        <v>47</v>
      </c>
      <c r="B12" t="s">
        <v>71</v>
      </c>
      <c r="E12" s="15">
        <v>0</v>
      </c>
    </row>
    <row r="13" spans="1:8" x14ac:dyDescent="0.3">
      <c r="A13" t="s">
        <v>35</v>
      </c>
      <c r="B13" t="s">
        <v>75</v>
      </c>
      <c r="D13" s="15">
        <v>200000</v>
      </c>
      <c r="E13" s="15">
        <f>D13-C13</f>
        <v>200000</v>
      </c>
      <c r="H13" t="s">
        <v>96</v>
      </c>
    </row>
    <row r="14" spans="1:8" x14ac:dyDescent="0.3">
      <c r="A14" t="s">
        <v>28</v>
      </c>
      <c r="B14" t="s">
        <v>79</v>
      </c>
      <c r="C14" s="15">
        <f>F14*27</f>
        <v>2700</v>
      </c>
      <c r="E14" s="15">
        <f>E13-C14</f>
        <v>197300</v>
      </c>
      <c r="F14">
        <v>100</v>
      </c>
      <c r="G14" t="s">
        <v>86</v>
      </c>
    </row>
    <row r="15" spans="1:8" x14ac:dyDescent="0.3">
      <c r="A15" t="s">
        <v>28</v>
      </c>
      <c r="B15" t="s">
        <v>92</v>
      </c>
      <c r="C15" s="15">
        <f>F15*12</f>
        <v>600</v>
      </c>
      <c r="E15" s="15">
        <f>E14-C15</f>
        <v>196700</v>
      </c>
      <c r="F15">
        <v>50</v>
      </c>
      <c r="G15" t="s">
        <v>87</v>
      </c>
    </row>
    <row r="16" spans="1:8" x14ac:dyDescent="0.3">
      <c r="A16" t="s">
        <v>28</v>
      </c>
      <c r="B16" t="s">
        <v>93</v>
      </c>
      <c r="C16" s="15">
        <f>F16*86</f>
        <v>6020</v>
      </c>
      <c r="E16" s="15">
        <f>E15-C16</f>
        <v>190680</v>
      </c>
      <c r="F16">
        <v>70</v>
      </c>
      <c r="G16" t="s">
        <v>88</v>
      </c>
    </row>
    <row r="17" spans="1:7" x14ac:dyDescent="0.3">
      <c r="A17" t="s">
        <v>28</v>
      </c>
      <c r="B17" t="s">
        <v>94</v>
      </c>
      <c r="C17" s="15">
        <f>F17*105</f>
        <v>9240</v>
      </c>
      <c r="E17" s="15">
        <f>E16-C17</f>
        <v>181440</v>
      </c>
      <c r="F17">
        <v>88</v>
      </c>
      <c r="G17" t="s">
        <v>89</v>
      </c>
    </row>
    <row r="18" spans="1:7" x14ac:dyDescent="0.3">
      <c r="A18" t="s">
        <v>32</v>
      </c>
      <c r="B18" t="s">
        <v>95</v>
      </c>
      <c r="D18" s="15">
        <f>F18*32</f>
        <v>3200</v>
      </c>
      <c r="E18" s="15">
        <f>E17+D18</f>
        <v>184640</v>
      </c>
      <c r="F18">
        <v>100</v>
      </c>
      <c r="G18" t="s">
        <v>86</v>
      </c>
    </row>
    <row r="19" spans="1:7" x14ac:dyDescent="0.3">
      <c r="A19" t="s">
        <v>32</v>
      </c>
      <c r="B19" t="str">
        <f>B18</f>
        <v>15.06.2021</v>
      </c>
      <c r="D19" s="15">
        <f>F19*16</f>
        <v>800</v>
      </c>
      <c r="E19" s="15">
        <f>E18+D19</f>
        <v>185440</v>
      </c>
      <c r="F19">
        <v>50</v>
      </c>
      <c r="G19" t="s">
        <v>87</v>
      </c>
    </row>
    <row r="20" spans="1:7" x14ac:dyDescent="0.3">
      <c r="A20" t="s">
        <v>32</v>
      </c>
      <c r="B20" t="str">
        <f>B19</f>
        <v>15.06.2021</v>
      </c>
      <c r="D20" s="15">
        <f>F20*88</f>
        <v>6160</v>
      </c>
      <c r="E20" s="15">
        <f>E19+D20</f>
        <v>191600</v>
      </c>
      <c r="F20">
        <v>70</v>
      </c>
      <c r="G20" t="s">
        <v>88</v>
      </c>
    </row>
    <row r="21" spans="1:7" x14ac:dyDescent="0.3">
      <c r="A21" t="s">
        <v>32</v>
      </c>
      <c r="B21" t="str">
        <f>B20</f>
        <v>15.06.2021</v>
      </c>
      <c r="D21" s="15">
        <f>F21*98</f>
        <v>8624</v>
      </c>
      <c r="E21" s="15">
        <f>E20+D21</f>
        <v>200224</v>
      </c>
      <c r="F21">
        <v>88</v>
      </c>
      <c r="G21" t="s">
        <v>89</v>
      </c>
    </row>
    <row r="38" spans="1:2" x14ac:dyDescent="0.3">
      <c r="A38" s="15"/>
    </row>
    <row r="43" spans="1:2" x14ac:dyDescent="0.3">
      <c r="B43" s="7"/>
    </row>
    <row r="44" spans="1:2" x14ac:dyDescent="0.3">
      <c r="B44" s="7"/>
    </row>
    <row r="45" spans="1:2" x14ac:dyDescent="0.3">
      <c r="B45" s="7"/>
    </row>
    <row r="46" spans="1:2" x14ac:dyDescent="0.3">
      <c r="B46" s="7"/>
    </row>
    <row r="47" spans="1:2" x14ac:dyDescent="0.3">
      <c r="B47" s="7"/>
    </row>
    <row r="48" spans="1:2" x14ac:dyDescent="0.3">
      <c r="B48" s="7"/>
    </row>
    <row r="49" spans="2:2" x14ac:dyDescent="0.3">
      <c r="B49" s="7"/>
    </row>
    <row r="50" spans="2:2" x14ac:dyDescent="0.3">
      <c r="B50" s="7"/>
    </row>
    <row r="51" spans="2:2" x14ac:dyDescent="0.3">
      <c r="B51" s="7"/>
    </row>
    <row r="52" spans="2:2" x14ac:dyDescent="0.3">
      <c r="B52" s="7"/>
    </row>
    <row r="53" spans="2:2" x14ac:dyDescent="0.3">
      <c r="B53" s="7"/>
    </row>
    <row r="54" spans="2:2" x14ac:dyDescent="0.3">
      <c r="B54" s="7"/>
    </row>
    <row r="55" spans="2:2" x14ac:dyDescent="0.3">
      <c r="B55" s="7"/>
    </row>
    <row r="56" spans="2:2" x14ac:dyDescent="0.3">
      <c r="B56" s="7"/>
    </row>
    <row r="57" spans="2:2" x14ac:dyDescent="0.3">
      <c r="B57" s="7"/>
    </row>
    <row r="58" spans="2:2" x14ac:dyDescent="0.3">
      <c r="B58" s="7"/>
    </row>
    <row r="59" spans="2:2" x14ac:dyDescent="0.3">
      <c r="B59" s="7"/>
    </row>
    <row r="60" spans="2:2" x14ac:dyDescent="0.3">
      <c r="B60" s="7"/>
    </row>
    <row r="61" spans="2:2" x14ac:dyDescent="0.3">
      <c r="B61" s="7"/>
    </row>
    <row r="62" spans="2:2" x14ac:dyDescent="0.3">
      <c r="B62" s="7"/>
    </row>
    <row r="63" spans="2:2" x14ac:dyDescent="0.3">
      <c r="B63" s="7"/>
    </row>
    <row r="64" spans="2:2" x14ac:dyDescent="0.3">
      <c r="B64" s="7"/>
    </row>
    <row r="65" spans="2:4" x14ac:dyDescent="0.3">
      <c r="B65" s="7"/>
    </row>
    <row r="66" spans="2:4" x14ac:dyDescent="0.3">
      <c r="B66" s="7"/>
    </row>
    <row r="67" spans="2:4" x14ac:dyDescent="0.3">
      <c r="B67" s="7"/>
    </row>
    <row r="68" spans="2:4" x14ac:dyDescent="0.3">
      <c r="B68" s="7"/>
    </row>
    <row r="69" spans="2:4" x14ac:dyDescent="0.3">
      <c r="B69" s="7"/>
    </row>
    <row r="70" spans="2:4" x14ac:dyDescent="0.3">
      <c r="B70" s="7"/>
      <c r="C70"/>
    </row>
    <row r="71" spans="2:4" x14ac:dyDescent="0.3">
      <c r="B71" s="7"/>
      <c r="C71"/>
    </row>
    <row r="72" spans="2:4" x14ac:dyDescent="0.3">
      <c r="B72" s="7"/>
      <c r="C72"/>
    </row>
    <row r="73" spans="2:4" x14ac:dyDescent="0.3">
      <c r="B73" s="7"/>
      <c r="C73"/>
    </row>
    <row r="74" spans="2:4" x14ac:dyDescent="0.3">
      <c r="B74" s="7"/>
      <c r="D74"/>
    </row>
    <row r="75" spans="2:4" x14ac:dyDescent="0.3">
      <c r="B75" s="7"/>
      <c r="D75"/>
    </row>
    <row r="76" spans="2:4" x14ac:dyDescent="0.3">
      <c r="B76" s="7"/>
      <c r="C76"/>
    </row>
    <row r="77" spans="2:4" x14ac:dyDescent="0.3">
      <c r="B77" s="7"/>
      <c r="C77"/>
    </row>
    <row r="78" spans="2:4" x14ac:dyDescent="0.3">
      <c r="B78" s="7"/>
      <c r="C78"/>
    </row>
    <row r="79" spans="2:4" x14ac:dyDescent="0.3">
      <c r="B79" s="7"/>
      <c r="C79"/>
    </row>
    <row r="80" spans="2:4" x14ac:dyDescent="0.3">
      <c r="B80" s="7"/>
    </row>
    <row r="81" spans="2:4" x14ac:dyDescent="0.3">
      <c r="B81" s="7"/>
      <c r="D81"/>
    </row>
    <row r="82" spans="2:4" x14ac:dyDescent="0.3">
      <c r="B82" s="7"/>
    </row>
    <row r="83" spans="2:4" x14ac:dyDescent="0.3">
      <c r="B83" s="7"/>
      <c r="D83"/>
    </row>
    <row r="84" spans="2:4" x14ac:dyDescent="0.3">
      <c r="B84" s="7"/>
    </row>
    <row r="85" spans="2:4" x14ac:dyDescent="0.3">
      <c r="B85" s="7"/>
    </row>
    <row r="86" spans="2:4" x14ac:dyDescent="0.3">
      <c r="B86" s="7"/>
    </row>
    <row r="87" spans="2:4" x14ac:dyDescent="0.3">
      <c r="B87" s="7"/>
    </row>
    <row r="88" spans="2:4" x14ac:dyDescent="0.3">
      <c r="B88" s="7"/>
    </row>
    <row r="89" spans="2:4" x14ac:dyDescent="0.3">
      <c r="B89" s="7"/>
    </row>
    <row r="90" spans="2:4" x14ac:dyDescent="0.3">
      <c r="B90" s="7"/>
    </row>
    <row r="91" spans="2:4" x14ac:dyDescent="0.3">
      <c r="B91" s="7"/>
      <c r="C91"/>
    </row>
    <row r="92" spans="2:4" x14ac:dyDescent="0.3">
      <c r="B92" s="7"/>
    </row>
    <row r="93" spans="2:4" x14ac:dyDescent="0.3">
      <c r="B93" s="7"/>
    </row>
    <row r="94" spans="2:4" x14ac:dyDescent="0.3">
      <c r="B94" s="7"/>
    </row>
    <row r="95" spans="2:4" x14ac:dyDescent="0.3">
      <c r="B95" s="7"/>
    </row>
    <row r="96" spans="2:4" x14ac:dyDescent="0.3">
      <c r="B96" s="7"/>
      <c r="C96"/>
    </row>
    <row r="97" spans="2:4" x14ac:dyDescent="0.3">
      <c r="B97" s="7"/>
      <c r="C97" s="42"/>
      <c r="D97" s="42"/>
    </row>
    <row r="98" spans="2:4" x14ac:dyDescent="0.3">
      <c r="B98" s="7"/>
      <c r="C98" s="42"/>
      <c r="D98" s="42"/>
    </row>
    <row r="99" spans="2:4" x14ac:dyDescent="0.3">
      <c r="C99" s="42"/>
      <c r="D99" s="42"/>
    </row>
    <row r="100" spans="2:4" x14ac:dyDescent="0.3">
      <c r="C100" s="42"/>
      <c r="D100" s="42"/>
    </row>
    <row r="101" spans="2:4" x14ac:dyDescent="0.3">
      <c r="C101" s="42"/>
      <c r="D101" s="42"/>
    </row>
    <row r="102" spans="2:4" x14ac:dyDescent="0.3">
      <c r="C102" s="42"/>
      <c r="D102" s="42"/>
    </row>
    <row r="103" spans="2:4" x14ac:dyDescent="0.3">
      <c r="C103" s="42"/>
      <c r="D103" s="42"/>
    </row>
    <row r="104" spans="2:4" x14ac:dyDescent="0.3">
      <c r="C104" s="42"/>
      <c r="D104" s="42"/>
    </row>
    <row r="105" spans="2:4" x14ac:dyDescent="0.3">
      <c r="C105" s="42"/>
      <c r="D105" s="42"/>
    </row>
    <row r="106" spans="2:4" x14ac:dyDescent="0.3">
      <c r="C106" s="42"/>
      <c r="D106" s="42"/>
    </row>
    <row r="107" spans="2:4" x14ac:dyDescent="0.3">
      <c r="C107" s="42"/>
      <c r="D107" s="42"/>
    </row>
    <row r="108" spans="2:4" x14ac:dyDescent="0.3">
      <c r="C108" s="42"/>
      <c r="D108" s="42"/>
    </row>
    <row r="109" spans="2:4" x14ac:dyDescent="0.3">
      <c r="C109" s="42"/>
      <c r="D109" s="42"/>
    </row>
    <row r="110" spans="2:4" x14ac:dyDescent="0.3">
      <c r="C110" s="42"/>
      <c r="D110" s="42"/>
    </row>
    <row r="111" spans="2:4" x14ac:dyDescent="0.3">
      <c r="C111" s="42"/>
      <c r="D111" s="42"/>
    </row>
    <row r="112" spans="2:4" x14ac:dyDescent="0.3">
      <c r="C112" s="42"/>
      <c r="D112" s="42"/>
    </row>
    <row r="113" spans="3:4" x14ac:dyDescent="0.3">
      <c r="C113"/>
    </row>
    <row r="114" spans="3:4" x14ac:dyDescent="0.3">
      <c r="D114" s="29"/>
    </row>
    <row r="115" spans="3:4" x14ac:dyDescent="0.3">
      <c r="D115" s="29"/>
    </row>
    <row r="116" spans="3:4" x14ac:dyDescent="0.3">
      <c r="D116" s="29"/>
    </row>
    <row r="117" spans="3:4" x14ac:dyDescent="0.3">
      <c r="C117" s="29"/>
      <c r="D117" s="29"/>
    </row>
    <row r="118" spans="3:4" x14ac:dyDescent="0.3">
      <c r="C118" s="29"/>
      <c r="D118" s="29"/>
    </row>
    <row r="119" spans="3:4" x14ac:dyDescent="0.3">
      <c r="C119" s="29"/>
    </row>
  </sheetData>
  <autoFilter ref="A11:H137" xr:uid="{00000000-0009-0000-0000-000008000000}"/>
  <dataValidations count="3">
    <dataValidation type="list" errorStyle="information" allowBlank="1" showInputMessage="1" showErrorMessage="1" sqref="G84" xr:uid="{00000000-0002-0000-0800-000000000000}">
      <formula1>$A$11:$A$137</formula1>
      <formula2>0</formula2>
    </dataValidation>
    <dataValidation type="list" errorStyle="information" allowBlank="1" showInputMessage="1" showErrorMessage="1" sqref="G14 G132:G134 G26 G34:G37 G82 G85:G89 G92 G95 G97:G98 G104:G106 G108:G109 G114:G116 G16:G18 G20:G21" xr:uid="{00000000-0002-0000-0800-000001000000}">
      <formula1>$A$11:$A$111</formula1>
      <formula2>0</formula2>
    </dataValidation>
    <dataValidation type="list" errorStyle="information" allowBlank="1" showInputMessage="1" showErrorMessage="1" sqref="A147:A151 A160:A1146" xr:uid="{00000000-0002-0000-0800-000002000000}">
      <formula1>#REF!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xr:uid="{00000000-0002-0000-0800-000003000000}">
          <x14:formula1>
            <xm:f>Unit_values!$A$73:$A$118</xm:f>
          </x14:formula1>
          <x14:formula2>
            <xm:f>0</xm:f>
          </x14:formula2>
          <xm:sqref>G15 G43:G69 G91 G121 G135 G19</xm:sqref>
        </x14:dataValidation>
        <x14:dataValidation type="list" errorStyle="information" allowBlank="1" showInputMessage="1" showErrorMessage="1" xr:uid="{00000000-0002-0000-0800-000004000000}">
          <x14:formula1>
            <xm:f>Action_verbs!$A$5:$A$100</xm:f>
          </x14:formula1>
          <x14:formula2>
            <xm:f>0</xm:f>
          </x14:formula2>
          <xm:sqref>A12:A37 A39:A146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8"/>
  <sheetViews>
    <sheetView tabSelected="1" zoomScaleNormal="100" workbookViewId="0">
      <selection activeCell="E17" sqref="E17"/>
    </sheetView>
  </sheetViews>
  <sheetFormatPr defaultColWidth="9.109375" defaultRowHeight="14.4" x14ac:dyDescent="0.3"/>
  <cols>
    <col min="1" max="1" width="22.6640625" customWidth="1"/>
    <col min="2" max="2" width="24" customWidth="1"/>
    <col min="3" max="4" width="12.6640625" customWidth="1"/>
    <col min="5" max="5" width="9.5546875" bestFit="1" customWidth="1"/>
    <col min="6" max="6" width="36.6640625" customWidth="1"/>
    <col min="7" max="7" width="47.44140625" bestFit="1" customWidth="1"/>
    <col min="10" max="10" width="14.109375" bestFit="1" customWidth="1"/>
  </cols>
  <sheetData>
    <row r="1" spans="1:10" x14ac:dyDescent="0.3">
      <c r="A1" t="s">
        <v>0</v>
      </c>
      <c r="B1" t="s">
        <v>54</v>
      </c>
    </row>
    <row r="3" spans="1:10" x14ac:dyDescent="0.3">
      <c r="A3" s="6" t="s">
        <v>55</v>
      </c>
    </row>
    <row r="4" spans="1:10" x14ac:dyDescent="0.3">
      <c r="A4" s="27" t="s">
        <v>56</v>
      </c>
      <c r="B4" s="27" t="s">
        <v>77</v>
      </c>
    </row>
    <row r="5" spans="1:10" x14ac:dyDescent="0.3">
      <c r="A5" s="27" t="s">
        <v>58</v>
      </c>
      <c r="B5" s="27" t="s">
        <v>78</v>
      </c>
    </row>
    <row r="6" spans="1:10" x14ac:dyDescent="0.3">
      <c r="A6" s="27" t="s">
        <v>59</v>
      </c>
      <c r="B6" s="27"/>
    </row>
    <row r="7" spans="1:10" x14ac:dyDescent="0.3">
      <c r="A7" s="6" t="s">
        <v>61</v>
      </c>
      <c r="B7" s="27" t="s">
        <v>52</v>
      </c>
    </row>
    <row r="10" spans="1:10" x14ac:dyDescent="0.3">
      <c r="A10" s="6" t="s">
        <v>62</v>
      </c>
    </row>
    <row r="11" spans="1:10" x14ac:dyDescent="0.3">
      <c r="A11" s="1" t="s">
        <v>63</v>
      </c>
      <c r="B11" s="1" t="s">
        <v>64</v>
      </c>
      <c r="C11" s="1" t="s">
        <v>65</v>
      </c>
      <c r="D11" s="1" t="s">
        <v>66</v>
      </c>
      <c r="E11" s="1" t="s">
        <v>68</v>
      </c>
      <c r="F11" s="1" t="s">
        <v>69</v>
      </c>
      <c r="G11" s="1" t="s">
        <v>70</v>
      </c>
      <c r="J11" s="1"/>
    </row>
    <row r="12" spans="1:10" x14ac:dyDescent="0.3">
      <c r="A12" s="15" t="s">
        <v>76</v>
      </c>
      <c r="B12" t="s">
        <v>71</v>
      </c>
    </row>
    <row r="13" spans="1:10" x14ac:dyDescent="0.3">
      <c r="A13" t="s">
        <v>28</v>
      </c>
      <c r="B13" s="7">
        <v>42611</v>
      </c>
      <c r="C13" s="30">
        <v>95000</v>
      </c>
      <c r="D13" s="15"/>
      <c r="E13" s="31">
        <v>3653</v>
      </c>
      <c r="F13" t="s">
        <v>86</v>
      </c>
    </row>
    <row r="14" spans="1:10" x14ac:dyDescent="0.3">
      <c r="A14" t="s">
        <v>35</v>
      </c>
      <c r="B14" s="7">
        <v>42611</v>
      </c>
      <c r="C14" s="30"/>
      <c r="D14" s="15">
        <f>C13</f>
        <v>95000</v>
      </c>
      <c r="G14" t="str">
        <f>F13</f>
        <v>Unilever</v>
      </c>
    </row>
    <row r="15" spans="1:10" x14ac:dyDescent="0.3">
      <c r="A15" t="s">
        <v>28</v>
      </c>
      <c r="B15" s="7">
        <v>42081</v>
      </c>
      <c r="C15" s="30">
        <v>50000</v>
      </c>
      <c r="D15" s="15"/>
      <c r="E15" s="31">
        <v>4166</v>
      </c>
      <c r="F15" t="s">
        <v>88</v>
      </c>
    </row>
    <row r="16" spans="1:10" x14ac:dyDescent="0.3">
      <c r="A16" t="s">
        <v>35</v>
      </c>
      <c r="B16" s="7">
        <v>42081</v>
      </c>
      <c r="C16" s="30"/>
      <c r="D16" s="15">
        <v>50000</v>
      </c>
      <c r="G16" t="str">
        <f>F15</f>
        <v>Siemens</v>
      </c>
    </row>
    <row r="17" spans="1:7" x14ac:dyDescent="0.3">
      <c r="A17" t="s">
        <v>28</v>
      </c>
      <c r="B17" s="7">
        <v>42171</v>
      </c>
      <c r="C17" s="30">
        <v>100000</v>
      </c>
      <c r="D17" s="15"/>
      <c r="E17" s="31">
        <f>C17/80</f>
        <v>1250</v>
      </c>
      <c r="F17" t="s">
        <v>87</v>
      </c>
    </row>
    <row r="18" spans="1:7" x14ac:dyDescent="0.3">
      <c r="A18" t="s">
        <v>35</v>
      </c>
      <c r="B18" s="7">
        <v>42171</v>
      </c>
      <c r="C18" s="30"/>
      <c r="D18" s="15">
        <f>C17</f>
        <v>100000</v>
      </c>
      <c r="G18" t="str">
        <f>F17</f>
        <v>Axa</v>
      </c>
    </row>
    <row r="19" spans="1:7" x14ac:dyDescent="0.3">
      <c r="A19" t="s">
        <v>28</v>
      </c>
      <c r="B19" s="7">
        <v>42082</v>
      </c>
      <c r="C19" s="30">
        <v>77000</v>
      </c>
      <c r="D19" s="15"/>
      <c r="E19" s="31">
        <f>C19/100</f>
        <v>770</v>
      </c>
      <c r="F19" t="s">
        <v>89</v>
      </c>
    </row>
    <row r="20" spans="1:7" x14ac:dyDescent="0.3">
      <c r="A20" t="s">
        <v>35</v>
      </c>
      <c r="B20" s="7">
        <v>42082</v>
      </c>
      <c r="C20" s="30"/>
      <c r="D20" s="15">
        <f>C19</f>
        <v>77000</v>
      </c>
      <c r="G20" t="str">
        <f>F19</f>
        <v>BMW</v>
      </c>
    </row>
    <row r="21" spans="1:7" x14ac:dyDescent="0.3">
      <c r="B21" s="7"/>
      <c r="C21" s="15"/>
      <c r="D21" s="15"/>
    </row>
    <row r="22" spans="1:7" x14ac:dyDescent="0.3">
      <c r="B22" s="7"/>
      <c r="C22" s="15"/>
      <c r="D22" s="15"/>
    </row>
    <row r="23" spans="1:7" x14ac:dyDescent="0.3">
      <c r="B23" s="7"/>
      <c r="C23" s="15"/>
      <c r="D23" s="15"/>
    </row>
    <row r="24" spans="1:7" x14ac:dyDescent="0.3">
      <c r="B24" s="7"/>
      <c r="C24" s="15"/>
      <c r="D24" s="15"/>
    </row>
    <row r="25" spans="1:7" x14ac:dyDescent="0.3">
      <c r="B25" s="7"/>
      <c r="C25" s="43"/>
    </row>
    <row r="26" spans="1:7" x14ac:dyDescent="0.3">
      <c r="B26" s="7"/>
    </row>
    <row r="27" spans="1:7" x14ac:dyDescent="0.3">
      <c r="B27" s="7"/>
      <c r="C27" s="43"/>
    </row>
    <row r="28" spans="1:7" x14ac:dyDescent="0.3">
      <c r="B28" s="7"/>
    </row>
    <row r="29" spans="1:7" x14ac:dyDescent="0.3">
      <c r="B29" s="7"/>
      <c r="C29" s="43"/>
    </row>
    <row r="30" spans="1:7" x14ac:dyDescent="0.3">
      <c r="B30" s="7"/>
    </row>
    <row r="31" spans="1:7" x14ac:dyDescent="0.3">
      <c r="B31" s="7"/>
      <c r="C31" s="43"/>
    </row>
    <row r="32" spans="1:7" x14ac:dyDescent="0.3">
      <c r="B32" s="7"/>
    </row>
    <row r="33" spans="2:4" x14ac:dyDescent="0.3">
      <c r="B33" s="7"/>
      <c r="C33" s="43"/>
    </row>
    <row r="34" spans="2:4" x14ac:dyDescent="0.3">
      <c r="B34" s="7"/>
      <c r="D34" s="43"/>
    </row>
    <row r="35" spans="2:4" x14ac:dyDescent="0.3">
      <c r="B35" s="7"/>
      <c r="C35" s="43"/>
    </row>
    <row r="36" spans="2:4" x14ac:dyDescent="0.3">
      <c r="B36" s="7"/>
      <c r="D36" s="43"/>
    </row>
    <row r="37" spans="2:4" x14ac:dyDescent="0.3">
      <c r="B37" s="7"/>
      <c r="C37" s="43"/>
    </row>
    <row r="38" spans="2:4" x14ac:dyDescent="0.3">
      <c r="B38" s="7"/>
      <c r="D38" s="43"/>
    </row>
  </sheetData>
  <autoFilter ref="A11:J38" xr:uid="{00000000-0009-0000-0000-000017000000}"/>
  <dataValidations count="1">
    <dataValidation type="list" errorStyle="information" allowBlank="1" showInputMessage="1" showErrorMessage="1" sqref="F27 F29 F31 F33 F35 F37" xr:uid="{00000000-0002-0000-1700-000002000000}">
      <formula1>$A$45:$A$106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xr:uid="{00000000-0002-0000-1700-000000000000}">
          <x14:formula1>
            <xm:f>Action_verbs!$A$5:$A$100</xm:f>
          </x14:formula1>
          <x14:formula2>
            <xm:f>0</xm:f>
          </x14:formula2>
          <xm:sqref>A13:A38</xm:sqref>
        </x14:dataValidation>
        <x14:dataValidation type="list" errorStyle="information" allowBlank="1" showInputMessage="1" showErrorMessage="1" xr:uid="{00000000-0002-0000-1700-000001000000}">
          <x14:formula1>
            <xm:f>Unit_values!$A$73:$A$118</xm:f>
          </x14:formula1>
          <x14:formula2>
            <xm:f>0</xm:f>
          </x14:formula2>
          <xm:sqref>F13:F25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65B6-DAC9-47F6-9A39-5A1971C961C7}">
  <dimension ref="C4:G30"/>
  <sheetViews>
    <sheetView zoomScale="115" zoomScaleNormal="115" workbookViewId="0">
      <selection activeCell="G29" sqref="G29"/>
    </sheetView>
  </sheetViews>
  <sheetFormatPr defaultRowHeight="14.4" x14ac:dyDescent="0.3"/>
  <cols>
    <col min="3" max="3" width="15.21875" bestFit="1" customWidth="1"/>
    <col min="4" max="4" width="10.44140625" bestFit="1" customWidth="1"/>
    <col min="7" max="7" width="11.5546875" bestFit="1" customWidth="1"/>
  </cols>
  <sheetData>
    <row r="4" spans="3:7" x14ac:dyDescent="0.3">
      <c r="C4" s="45" t="s">
        <v>100</v>
      </c>
    </row>
    <row r="5" spans="3:7" x14ac:dyDescent="0.3">
      <c r="D5" s="44">
        <v>43647</v>
      </c>
      <c r="G5" s="44">
        <v>44012</v>
      </c>
    </row>
    <row r="6" spans="3:7" x14ac:dyDescent="0.3">
      <c r="C6" t="s">
        <v>98</v>
      </c>
      <c r="D6">
        <v>100</v>
      </c>
      <c r="G6">
        <v>100</v>
      </c>
    </row>
    <row r="8" spans="3:7" x14ac:dyDescent="0.3">
      <c r="D8">
        <v>0.7</v>
      </c>
      <c r="G8">
        <v>0.65</v>
      </c>
    </row>
    <row r="10" spans="3:7" x14ac:dyDescent="0.3">
      <c r="C10" t="s">
        <v>16</v>
      </c>
      <c r="D10" s="29">
        <f>D6/D8</f>
        <v>142.85714285714286</v>
      </c>
      <c r="G10" s="29">
        <f>G6/G8</f>
        <v>153.84615384615384</v>
      </c>
    </row>
    <row r="11" spans="3:7" x14ac:dyDescent="0.3">
      <c r="G11" s="29"/>
    </row>
    <row r="12" spans="3:7" x14ac:dyDescent="0.3">
      <c r="G12" s="29"/>
    </row>
    <row r="13" spans="3:7" x14ac:dyDescent="0.3">
      <c r="C13" t="s">
        <v>99</v>
      </c>
      <c r="G13" s="29">
        <f>G10-D10</f>
        <v>10.989010989010978</v>
      </c>
    </row>
    <row r="16" spans="3:7" x14ac:dyDescent="0.3">
      <c r="D16" s="44">
        <v>43647</v>
      </c>
      <c r="G16" s="44">
        <v>44012</v>
      </c>
    </row>
    <row r="17" spans="3:7" x14ac:dyDescent="0.3">
      <c r="C17" t="s">
        <v>101</v>
      </c>
      <c r="D17">
        <v>100</v>
      </c>
      <c r="G17">
        <v>110</v>
      </c>
    </row>
    <row r="19" spans="3:7" x14ac:dyDescent="0.3">
      <c r="D19">
        <v>0.7</v>
      </c>
      <c r="G19">
        <v>0.65</v>
      </c>
    </row>
    <row r="21" spans="3:7" x14ac:dyDescent="0.3">
      <c r="C21" t="s">
        <v>16</v>
      </c>
      <c r="D21" s="46">
        <f>D17/D19</f>
        <v>142.85714285714286</v>
      </c>
      <c r="G21" s="29">
        <f>G17/G19</f>
        <v>169.23076923076923</v>
      </c>
    </row>
    <row r="24" spans="3:7" x14ac:dyDescent="0.3">
      <c r="C24" t="s">
        <v>99</v>
      </c>
      <c r="G24" s="46">
        <f>G21-D21</f>
        <v>26.373626373626365</v>
      </c>
    </row>
    <row r="26" spans="3:7" x14ac:dyDescent="0.3">
      <c r="G26">
        <v>10</v>
      </c>
    </row>
    <row r="27" spans="3:7" x14ac:dyDescent="0.3">
      <c r="C27" t="s">
        <v>102</v>
      </c>
      <c r="G27" s="29">
        <f>G26/G19</f>
        <v>15.384615384615383</v>
      </c>
    </row>
    <row r="28" spans="3:7" x14ac:dyDescent="0.3">
      <c r="G28" s="29"/>
    </row>
    <row r="29" spans="3:7" x14ac:dyDescent="0.3">
      <c r="C29" t="s">
        <v>100</v>
      </c>
      <c r="G29" s="29">
        <f>G24-G27</f>
        <v>10.989010989010982</v>
      </c>
    </row>
    <row r="30" spans="3:7" x14ac:dyDescent="0.3">
      <c r="G30" s="29">
        <f>SUM(G27:G29)</f>
        <v>26.373626373626365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unit_types</vt:lpstr>
      <vt:lpstr>report_details</vt:lpstr>
      <vt:lpstr>Action_verbs</vt:lpstr>
      <vt:lpstr>Unit_values</vt:lpstr>
      <vt:lpstr>BankStatement - AUD</vt:lpstr>
      <vt:lpstr>BankStatement -  EUR</vt:lpstr>
      <vt:lpstr>BankStatementQuasi Bank - EUR 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SYSTEM-91</dc:creator>
  <cp:keywords/>
  <dc:description/>
  <cp:lastModifiedBy>Andrew Noble</cp:lastModifiedBy>
  <cp:revision>3</cp:revision>
  <dcterms:created xsi:type="dcterms:W3CDTF">2019-06-03T08:04:19Z</dcterms:created>
  <dcterms:modified xsi:type="dcterms:W3CDTF">2023-11-17T09:02:57Z</dcterms:modified>
  <cp:category/>
  <cp:contentStatus/>
</cp:coreProperties>
</file>