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Loek\Documenten\Studie spul\ModuleResearchProject\"/>
    </mc:Choice>
  </mc:AlternateContent>
  <bookViews>
    <workbookView xWindow="0" yWindow="0" windowWidth="38400" windowHeight="18420" activeTab="5"/>
  </bookViews>
  <sheets>
    <sheet name="One Thread" sheetId="4" r:id="rId1"/>
    <sheet name="Two Threads" sheetId="5" r:id="rId2"/>
    <sheet name="Four Threads" sheetId="3" r:id="rId3"/>
    <sheet name="Eight Threads" sheetId="1" r:id="rId4"/>
    <sheet name="Overview" sheetId="2" r:id="rId5"/>
    <sheet name="Speedup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" l="1"/>
  <c r="E9" i="3"/>
  <c r="E10" i="4"/>
  <c r="E11" i="4" s="1"/>
  <c r="E9" i="4"/>
  <c r="E10" i="5"/>
  <c r="E11" i="5" s="1"/>
  <c r="E9" i="5"/>
  <c r="E11" i="3" l="1"/>
  <c r="H12" i="6"/>
  <c r="I12" i="6"/>
  <c r="J12" i="6"/>
  <c r="K12" i="6"/>
  <c r="H13" i="6"/>
  <c r="I13" i="6"/>
  <c r="J13" i="6"/>
  <c r="K13" i="6"/>
  <c r="H14" i="6"/>
  <c r="I14" i="6"/>
  <c r="J14" i="6"/>
  <c r="K14" i="6"/>
  <c r="H15" i="6"/>
  <c r="I15" i="6"/>
  <c r="J15" i="6"/>
  <c r="K15" i="6"/>
  <c r="H21" i="6"/>
  <c r="I21" i="6"/>
  <c r="J21" i="6"/>
  <c r="K21" i="6"/>
  <c r="H22" i="6"/>
  <c r="I22" i="6"/>
  <c r="J22" i="6"/>
  <c r="K22" i="6"/>
  <c r="H23" i="6"/>
  <c r="I23" i="6"/>
  <c r="J23" i="6"/>
  <c r="K23" i="6"/>
  <c r="H24" i="6"/>
  <c r="I24" i="6"/>
  <c r="J24" i="6"/>
  <c r="K24" i="6"/>
  <c r="H30" i="6"/>
  <c r="I30" i="6"/>
  <c r="J30" i="6"/>
  <c r="K30" i="6"/>
  <c r="H31" i="6"/>
  <c r="I31" i="6"/>
  <c r="J31" i="6"/>
  <c r="K31" i="6"/>
  <c r="H32" i="6"/>
  <c r="I32" i="6"/>
  <c r="J32" i="6"/>
  <c r="K32" i="6"/>
  <c r="H4" i="6"/>
  <c r="I4" i="6"/>
  <c r="J4" i="6"/>
  <c r="K4" i="6"/>
  <c r="H5" i="6"/>
  <c r="I5" i="6"/>
  <c r="J5" i="6"/>
  <c r="K5" i="6"/>
  <c r="H6" i="6"/>
  <c r="I6" i="6"/>
  <c r="J6" i="6"/>
  <c r="K6" i="6"/>
  <c r="K3" i="6"/>
  <c r="J3" i="6"/>
  <c r="I3" i="6"/>
  <c r="H3" i="6"/>
  <c r="E86" i="5" l="1"/>
  <c r="D86" i="5"/>
  <c r="E85" i="5"/>
  <c r="D85" i="5"/>
  <c r="F76" i="5"/>
  <c r="E76" i="5"/>
  <c r="D76" i="5"/>
  <c r="F75" i="5"/>
  <c r="E75" i="5"/>
  <c r="D75" i="5"/>
  <c r="F63" i="5"/>
  <c r="F64" i="5" s="1"/>
  <c r="E63" i="5"/>
  <c r="E64" i="5" s="1"/>
  <c r="D63" i="5"/>
  <c r="D64" i="5" s="1"/>
  <c r="F62" i="5"/>
  <c r="E62" i="5"/>
  <c r="D62" i="5"/>
  <c r="G53" i="5"/>
  <c r="F53" i="5"/>
  <c r="E53" i="5"/>
  <c r="D53" i="5"/>
  <c r="G52" i="5"/>
  <c r="F52" i="5"/>
  <c r="E52" i="5"/>
  <c r="D52" i="5"/>
  <c r="F40" i="5"/>
  <c r="E40" i="5"/>
  <c r="D40" i="5"/>
  <c r="D41" i="5" s="1"/>
  <c r="F39" i="5"/>
  <c r="E39" i="5"/>
  <c r="D39" i="5"/>
  <c r="G30" i="5"/>
  <c r="F30" i="5"/>
  <c r="E30" i="5"/>
  <c r="D30" i="5"/>
  <c r="G29" i="5"/>
  <c r="F29" i="5"/>
  <c r="E29" i="5"/>
  <c r="D29" i="5"/>
  <c r="F20" i="5"/>
  <c r="F21" i="5" s="1"/>
  <c r="D20" i="5"/>
  <c r="F19" i="5"/>
  <c r="D19" i="5"/>
  <c r="G10" i="5"/>
  <c r="F10" i="5"/>
  <c r="F11" i="5" s="1"/>
  <c r="D10" i="5"/>
  <c r="G9" i="5"/>
  <c r="F9" i="5"/>
  <c r="D9" i="5"/>
  <c r="E86" i="3"/>
  <c r="E87" i="3" s="1"/>
  <c r="D86" i="3"/>
  <c r="E85" i="3"/>
  <c r="D85" i="3"/>
  <c r="F76" i="3"/>
  <c r="E76" i="3"/>
  <c r="D76" i="3"/>
  <c r="F75" i="3"/>
  <c r="E75" i="3"/>
  <c r="D75" i="3"/>
  <c r="F63" i="3"/>
  <c r="E63" i="3"/>
  <c r="D63" i="3"/>
  <c r="D64" i="3" s="1"/>
  <c r="F62" i="3"/>
  <c r="E62" i="3"/>
  <c r="D62" i="3"/>
  <c r="G53" i="3"/>
  <c r="F53" i="3"/>
  <c r="E53" i="3"/>
  <c r="D53" i="3"/>
  <c r="G52" i="3"/>
  <c r="F52" i="3"/>
  <c r="E52" i="3"/>
  <c r="D52" i="3"/>
  <c r="F40" i="3"/>
  <c r="F41" i="3" s="1"/>
  <c r="E40" i="3"/>
  <c r="D40" i="3"/>
  <c r="D41" i="3" s="1"/>
  <c r="F39" i="3"/>
  <c r="E39" i="3"/>
  <c r="D39" i="3"/>
  <c r="G30" i="3"/>
  <c r="F30" i="3"/>
  <c r="E30" i="3"/>
  <c r="D30" i="3"/>
  <c r="G29" i="3"/>
  <c r="F29" i="3"/>
  <c r="E29" i="3"/>
  <c r="D29" i="3"/>
  <c r="F20" i="3"/>
  <c r="F21" i="3" s="1"/>
  <c r="D20" i="3"/>
  <c r="D21" i="3" s="1"/>
  <c r="F19" i="3"/>
  <c r="D19" i="3"/>
  <c r="G10" i="3"/>
  <c r="G11" i="3" s="1"/>
  <c r="F10" i="3"/>
  <c r="D10" i="3"/>
  <c r="G9" i="3"/>
  <c r="F9" i="3"/>
  <c r="D9" i="3"/>
  <c r="E86" i="4"/>
  <c r="D86" i="4"/>
  <c r="D87" i="4" s="1"/>
  <c r="E85" i="4"/>
  <c r="D85" i="4"/>
  <c r="F76" i="4"/>
  <c r="E76" i="4"/>
  <c r="E77" i="4" s="1"/>
  <c r="D76" i="4"/>
  <c r="F75" i="4"/>
  <c r="E75" i="4"/>
  <c r="D75" i="4"/>
  <c r="F63" i="4"/>
  <c r="F64" i="4" s="1"/>
  <c r="E63" i="4"/>
  <c r="D63" i="4"/>
  <c r="F62" i="4"/>
  <c r="E62" i="4"/>
  <c r="D62" i="4"/>
  <c r="G53" i="4"/>
  <c r="F53" i="4"/>
  <c r="E53" i="4"/>
  <c r="D53" i="4"/>
  <c r="G52" i="4"/>
  <c r="F52" i="4"/>
  <c r="E52" i="4"/>
  <c r="D52" i="4"/>
  <c r="F40" i="4"/>
  <c r="E40" i="4"/>
  <c r="D40" i="4"/>
  <c r="F39" i="4"/>
  <c r="E39" i="4"/>
  <c r="D39" i="4"/>
  <c r="G30" i="4"/>
  <c r="F30" i="4"/>
  <c r="E30" i="4"/>
  <c r="D30" i="4"/>
  <c r="G29" i="4"/>
  <c r="F29" i="4"/>
  <c r="E29" i="4"/>
  <c r="D29" i="4"/>
  <c r="F20" i="4"/>
  <c r="D20" i="4"/>
  <c r="F19" i="4"/>
  <c r="D19" i="4"/>
  <c r="G10" i="4"/>
  <c r="F10" i="4"/>
  <c r="D10" i="4"/>
  <c r="G9" i="4"/>
  <c r="F9" i="4"/>
  <c r="D9" i="4"/>
  <c r="F77" i="5" l="1"/>
  <c r="F77" i="3"/>
  <c r="F54" i="5"/>
  <c r="F54" i="3"/>
  <c r="F31" i="5"/>
  <c r="F31" i="3"/>
  <c r="F11" i="3"/>
  <c r="F41" i="5"/>
  <c r="G31" i="5"/>
  <c r="G31" i="3"/>
  <c r="G11" i="5"/>
  <c r="F64" i="3"/>
  <c r="G54" i="3"/>
  <c r="G54" i="5"/>
  <c r="E54" i="5"/>
  <c r="E64" i="3"/>
  <c r="E54" i="3"/>
  <c r="E41" i="5"/>
  <c r="E41" i="3"/>
  <c r="E31" i="3"/>
  <c r="E31" i="5"/>
  <c r="E87" i="5"/>
  <c r="E77" i="3"/>
  <c r="E77" i="5"/>
  <c r="D87" i="3"/>
  <c r="D77" i="3"/>
  <c r="D54" i="3"/>
  <c r="D87" i="5"/>
  <c r="D77" i="5"/>
  <c r="D54" i="5"/>
  <c r="D77" i="4"/>
  <c r="D21" i="5"/>
  <c r="D11" i="5"/>
  <c r="D31" i="5"/>
  <c r="D31" i="3"/>
  <c r="D11" i="3"/>
  <c r="D41" i="4"/>
  <c r="D21" i="4"/>
  <c r="E87" i="4"/>
  <c r="F77" i="4"/>
  <c r="D64" i="4"/>
  <c r="E64" i="4"/>
  <c r="E54" i="4"/>
  <c r="F54" i="4"/>
  <c r="G54" i="4"/>
  <c r="D54" i="4"/>
  <c r="E41" i="4"/>
  <c r="F41" i="4"/>
  <c r="F31" i="4"/>
  <c r="G31" i="4"/>
  <c r="D31" i="4"/>
  <c r="E31" i="4"/>
  <c r="F21" i="4"/>
  <c r="F11" i="4"/>
  <c r="G11" i="4"/>
  <c r="D11" i="4"/>
  <c r="R87" i="1"/>
  <c r="S86" i="1"/>
  <c r="S87" i="1" s="1"/>
  <c r="R86" i="1"/>
  <c r="L87" i="1"/>
  <c r="L86" i="1"/>
  <c r="K86" i="1"/>
  <c r="K87" i="1" s="1"/>
  <c r="E87" i="1"/>
  <c r="E86" i="1"/>
  <c r="D86" i="1"/>
  <c r="D87" i="1" s="1"/>
  <c r="T64" i="1"/>
  <c r="R64" i="1"/>
  <c r="T63" i="1"/>
  <c r="S63" i="1"/>
  <c r="R63" i="1"/>
  <c r="M63" i="1"/>
  <c r="M64" i="1" s="1"/>
  <c r="L63" i="1"/>
  <c r="K63" i="1"/>
  <c r="K64" i="1" s="1"/>
  <c r="F64" i="1"/>
  <c r="F63" i="1"/>
  <c r="E63" i="1"/>
  <c r="D63" i="1"/>
  <c r="D64" i="1" s="1"/>
  <c r="T41" i="1"/>
  <c r="S41" i="1"/>
  <c r="T40" i="1"/>
  <c r="S40" i="1"/>
  <c r="R40" i="1"/>
  <c r="R41" i="1" s="1"/>
  <c r="M41" i="1"/>
  <c r="L41" i="1"/>
  <c r="M40" i="1"/>
  <c r="L40" i="1"/>
  <c r="K40" i="1"/>
  <c r="K41" i="1" s="1"/>
  <c r="F41" i="1"/>
  <c r="E41" i="1"/>
  <c r="D41" i="1"/>
  <c r="F40" i="1"/>
  <c r="E40" i="1"/>
  <c r="D40" i="1"/>
  <c r="R21" i="1"/>
  <c r="T20" i="1"/>
  <c r="T21" i="1" s="1"/>
  <c r="S20" i="1"/>
  <c r="R20" i="1"/>
  <c r="M21" i="1"/>
  <c r="M20" i="1"/>
  <c r="L20" i="1"/>
  <c r="K20" i="1"/>
  <c r="K21" i="1" s="1"/>
  <c r="E20" i="1"/>
  <c r="F20" i="1"/>
  <c r="F21" i="1" s="1"/>
  <c r="D20" i="1"/>
  <c r="D21" i="1"/>
  <c r="T76" i="1"/>
  <c r="T77" i="1" s="1"/>
  <c r="S76" i="1"/>
  <c r="S77" i="1" s="1"/>
  <c r="R76" i="1"/>
  <c r="R77" i="1" s="1"/>
  <c r="M76" i="1"/>
  <c r="M77" i="1" s="1"/>
  <c r="L76" i="1"/>
  <c r="L77" i="1" s="1"/>
  <c r="K76" i="1"/>
  <c r="K77" i="1" s="1"/>
  <c r="F76" i="1"/>
  <c r="F77" i="1" s="1"/>
  <c r="E76" i="1"/>
  <c r="E77" i="1" s="1"/>
  <c r="D76" i="1"/>
  <c r="D77" i="1" s="1"/>
  <c r="U53" i="1"/>
  <c r="U54" i="1" s="1"/>
  <c r="T53" i="1"/>
  <c r="T54" i="1" s="1"/>
  <c r="S53" i="1"/>
  <c r="R53" i="1"/>
  <c r="R54" i="1" s="1"/>
  <c r="N53" i="1"/>
  <c r="N54" i="1" s="1"/>
  <c r="M53" i="1"/>
  <c r="M54" i="1" s="1"/>
  <c r="L53" i="1"/>
  <c r="K53" i="1"/>
  <c r="K54" i="1" s="1"/>
  <c r="G53" i="1"/>
  <c r="G54" i="1" s="1"/>
  <c r="F53" i="1"/>
  <c r="F54" i="1" s="1"/>
  <c r="E53" i="1"/>
  <c r="D53" i="1"/>
  <c r="D54" i="1" s="1"/>
  <c r="U31" i="1"/>
  <c r="U30" i="1"/>
  <c r="T30" i="1"/>
  <c r="T31" i="1" s="1"/>
  <c r="S30" i="1"/>
  <c r="S31" i="1" s="1"/>
  <c r="R30" i="1"/>
  <c r="R31" i="1" s="1"/>
  <c r="N30" i="1"/>
  <c r="N31" i="1" s="1"/>
  <c r="M30" i="1"/>
  <c r="M31" i="1" s="1"/>
  <c r="L30" i="1"/>
  <c r="L31" i="1" s="1"/>
  <c r="K30" i="1"/>
  <c r="K31" i="1" s="1"/>
  <c r="G30" i="1"/>
  <c r="G31" i="1" s="1"/>
  <c r="F30" i="1"/>
  <c r="F31" i="1" s="1"/>
  <c r="E30" i="1"/>
  <c r="E31" i="1" s="1"/>
  <c r="D30" i="1"/>
  <c r="D31" i="1" s="1"/>
  <c r="U10" i="1"/>
  <c r="U11" i="1" s="1"/>
  <c r="T10" i="1"/>
  <c r="T11" i="1" s="1"/>
  <c r="S10" i="1"/>
  <c r="R10" i="1"/>
  <c r="R11" i="1" s="1"/>
  <c r="N10" i="1"/>
  <c r="N11" i="1" s="1"/>
  <c r="M10" i="1"/>
  <c r="M11" i="1" s="1"/>
  <c r="L10" i="1"/>
  <c r="K10" i="1"/>
  <c r="K11" i="1" s="1"/>
  <c r="E10" i="1"/>
  <c r="F10" i="1"/>
  <c r="G10" i="1"/>
  <c r="F11" i="1"/>
  <c r="G11" i="1"/>
  <c r="D11" i="1"/>
  <c r="D10" i="1"/>
  <c r="K29" i="1"/>
  <c r="S85" i="1"/>
  <c r="R85" i="1"/>
  <c r="L85" i="1"/>
  <c r="K85" i="1"/>
  <c r="E85" i="1"/>
  <c r="D85" i="1"/>
  <c r="T62" i="1"/>
  <c r="S62" i="1"/>
  <c r="R62" i="1"/>
  <c r="M62" i="1"/>
  <c r="L62" i="1"/>
  <c r="K62" i="1"/>
  <c r="F62" i="1"/>
  <c r="E62" i="1"/>
  <c r="D62" i="1"/>
  <c r="T39" i="1"/>
  <c r="S39" i="1"/>
  <c r="R39" i="1"/>
  <c r="M39" i="1"/>
  <c r="L39" i="1"/>
  <c r="K39" i="1"/>
  <c r="F39" i="1"/>
  <c r="E39" i="1"/>
  <c r="D39" i="1"/>
  <c r="T19" i="1"/>
  <c r="S19" i="1"/>
  <c r="R19" i="1"/>
  <c r="M19" i="1"/>
  <c r="L19" i="1"/>
  <c r="K19" i="1"/>
  <c r="T75" i="1"/>
  <c r="S75" i="1"/>
  <c r="R75" i="1"/>
  <c r="M75" i="1"/>
  <c r="L75" i="1"/>
  <c r="K75" i="1"/>
  <c r="F75" i="1"/>
  <c r="E75" i="1"/>
  <c r="D75" i="1"/>
  <c r="U29" i="1"/>
  <c r="T29" i="1"/>
  <c r="S29" i="1"/>
  <c r="R29" i="1"/>
  <c r="U52" i="1"/>
  <c r="T52" i="1"/>
  <c r="S52" i="1"/>
  <c r="R52" i="1"/>
  <c r="N52" i="1"/>
  <c r="M52" i="1"/>
  <c r="L52" i="1"/>
  <c r="K52" i="1"/>
  <c r="G52" i="1"/>
  <c r="F52" i="1"/>
  <c r="E52" i="1"/>
  <c r="D52" i="1"/>
  <c r="G29" i="1"/>
  <c r="F29" i="1"/>
  <c r="E29" i="1"/>
  <c r="D29" i="1"/>
  <c r="N29" i="1"/>
  <c r="M29" i="1"/>
  <c r="L29" i="1"/>
  <c r="E19" i="1"/>
  <c r="F19" i="1"/>
  <c r="D19" i="1"/>
  <c r="S9" i="1"/>
  <c r="T9" i="1"/>
  <c r="U9" i="1"/>
  <c r="R9" i="1"/>
  <c r="L9" i="1"/>
  <c r="M9" i="1"/>
  <c r="N9" i="1"/>
  <c r="K9" i="1"/>
  <c r="E9" i="1"/>
  <c r="F9" i="1"/>
  <c r="G9" i="1"/>
  <c r="D9" i="1"/>
  <c r="L11" i="1" l="1"/>
  <c r="L21" i="1"/>
  <c r="S21" i="1"/>
  <c r="E21" i="1"/>
  <c r="S11" i="1"/>
  <c r="E11" i="1"/>
  <c r="S54" i="1"/>
  <c r="S64" i="1"/>
  <c r="L64" i="1"/>
  <c r="L54" i="1"/>
  <c r="E64" i="1"/>
  <c r="E54" i="1"/>
</calcChain>
</file>

<file path=xl/sharedStrings.xml><?xml version="1.0" encoding="utf-8"?>
<sst xmlns="http://schemas.openxmlformats.org/spreadsheetml/2006/main" count="575" uniqueCount="43">
  <si>
    <t>Lace</t>
  </si>
  <si>
    <t>TBB</t>
  </si>
  <si>
    <t>OMP</t>
  </si>
  <si>
    <t>Avg.</t>
  </si>
  <si>
    <t>Fib 45 (No cutoff)</t>
  </si>
  <si>
    <t>ICC O3</t>
  </si>
  <si>
    <t>ICC O2</t>
  </si>
  <si>
    <t>ICC O1</t>
  </si>
  <si>
    <t>GCC O3</t>
  </si>
  <si>
    <t>GCC O2</t>
  </si>
  <si>
    <t>GCC O1</t>
  </si>
  <si>
    <t>Fib 45 (Cutoff 30)</t>
  </si>
  <si>
    <t xml:space="preserve"> STRASSEN 4096</t>
  </si>
  <si>
    <t>UTS T3L</t>
  </si>
  <si>
    <t>segfault</t>
  </si>
  <si>
    <t>Strassen 4096</t>
  </si>
  <si>
    <t>Fib 45 (Cutoff=30)</t>
  </si>
  <si>
    <t>Fib 45 - Cutoff 30 (average execution time in seconds)</t>
  </si>
  <si>
    <t>Fib 45 - No Cutoff (average execution time in seconds)</t>
  </si>
  <si>
    <t>Strassen 4096 (average execution time in seconds)</t>
  </si>
  <si>
    <t>UTS T3L (average execution time in seconds)</t>
  </si>
  <si>
    <t>Framework</t>
  </si>
  <si>
    <t>ICC 03</t>
  </si>
  <si>
    <t>GCC 03</t>
  </si>
  <si>
    <t>CilkPlus</t>
  </si>
  <si>
    <t>Std.</t>
  </si>
  <si>
    <t>Cv.</t>
  </si>
  <si>
    <t>ICC 02</t>
  </si>
  <si>
    <t>GCC 02</t>
  </si>
  <si>
    <t>ICC 01</t>
  </si>
  <si>
    <t>GCC 01</t>
  </si>
  <si>
    <t>n.d.</t>
  </si>
  <si>
    <t>&gt;600</t>
  </si>
  <si>
    <t>OpenMP</t>
  </si>
  <si>
    <t>Fib 45 - ICC O3</t>
  </si>
  <si>
    <t>Fib 45 Cutoff - ICC O3</t>
  </si>
  <si>
    <t>Strassen 4096 - ICC O3</t>
  </si>
  <si>
    <t>UTS T3L - ICC O3</t>
  </si>
  <si>
    <t>Speedup</t>
  </si>
  <si>
    <t>Overview O3</t>
  </si>
  <si>
    <t>Overview O2</t>
  </si>
  <si>
    <t>Overview O1</t>
  </si>
  <si>
    <t>Biggest difference between Optimization flags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</si>
</sst>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0">
    <xf numFmtId="0" fontId="0" fillId="0" borderId="0" xfId="0"/>
    <xf numFmtId="0" fontId="2" fillId="0" borderId="0" xfId="0" applyFont="1"/>
    <xf numFmtId="0" fontId="1" fillId="2" borderId="1" xfId="1"/>
    <xf numFmtId="164" fontId="1" fillId="2" borderId="1" xfId="1" applyNumberFormat="1"/>
    <xf numFmtId="164" fontId="1" fillId="2" borderId="1" xfId="1" applyNumberFormat="1" applyFont="1"/>
    <xf numFmtId="0" fontId="0" fillId="0" borderId="0" xfId="0" applyBorder="1"/>
    <xf numFmtId="0" fontId="1" fillId="0" borderId="0" xfId="1" applyFill="1" applyBorder="1"/>
    <xf numFmtId="0" fontId="3" fillId="0" borderId="0" xfId="0" applyFont="1"/>
    <xf numFmtId="0" fontId="4" fillId="0" borderId="0" xfId="0" applyFont="1"/>
    <xf numFmtId="0" fontId="4" fillId="0" borderId="0" xfId="0" applyFont="1" applyBorder="1"/>
    <xf numFmtId="0" fontId="4" fillId="0" borderId="4" xfId="0" applyFont="1" applyBorder="1"/>
    <xf numFmtId="0" fontId="3" fillId="0" borderId="0" xfId="1" applyFont="1" applyFill="1" applyBorder="1"/>
    <xf numFmtId="0" fontId="4" fillId="0" borderId="4" xfId="1" applyFont="1" applyFill="1" applyBorder="1"/>
    <xf numFmtId="164" fontId="3" fillId="0" borderId="0" xfId="1" applyNumberFormat="1" applyFont="1" applyFill="1" applyBorder="1"/>
    <xf numFmtId="0" fontId="4" fillId="0" borderId="4" xfId="0" applyFont="1" applyFill="1" applyBorder="1"/>
    <xf numFmtId="0" fontId="4" fillId="0" borderId="0" xfId="0" applyFont="1" applyFill="1" applyBorder="1"/>
    <xf numFmtId="0" fontId="3" fillId="0" borderId="3" xfId="1" applyFont="1" applyFill="1" applyBorder="1"/>
    <xf numFmtId="164" fontId="3" fillId="0" borderId="3" xfId="1" applyNumberFormat="1" applyFont="1" applyFill="1" applyBorder="1"/>
    <xf numFmtId="165" fontId="4" fillId="0" borderId="1" xfId="1" applyNumberFormat="1" applyFont="1" applyFill="1"/>
    <xf numFmtId="165" fontId="4" fillId="0" borderId="2" xfId="1" applyNumberFormat="1" applyFont="1" applyFill="1" applyBorder="1"/>
    <xf numFmtId="165" fontId="4" fillId="0" borderId="2" xfId="1" applyNumberFormat="1" applyFont="1" applyFill="1" applyBorder="1" applyAlignment="1">
      <alignment horizontal="right"/>
    </xf>
    <xf numFmtId="165" fontId="4" fillId="0" borderId="1" xfId="1" applyNumberFormat="1" applyFont="1" applyFill="1" applyAlignment="1">
      <alignment horizontal="right"/>
    </xf>
    <xf numFmtId="165" fontId="4" fillId="0" borderId="4" xfId="0" applyNumberFormat="1" applyFont="1" applyFill="1" applyBorder="1"/>
    <xf numFmtId="165" fontId="4" fillId="0" borderId="4" xfId="1" applyNumberFormat="1" applyFont="1" applyFill="1" applyBorder="1"/>
    <xf numFmtId="0" fontId="3" fillId="0" borderId="1" xfId="1" applyFont="1" applyFill="1"/>
    <xf numFmtId="165" fontId="3" fillId="0" borderId="1" xfId="1" applyNumberFormat="1" applyFont="1" applyFill="1"/>
    <xf numFmtId="0" fontId="4" fillId="0" borderId="0" xfId="0" applyFont="1" applyFill="1"/>
    <xf numFmtId="0" fontId="3" fillId="0" borderId="2" xfId="1" applyFont="1" applyFill="1" applyBorder="1"/>
    <xf numFmtId="0" fontId="3" fillId="0" borderId="4" xfId="1" applyFont="1" applyFill="1" applyBorder="1"/>
    <xf numFmtId="165" fontId="3" fillId="0" borderId="2" xfId="1" applyNumberFormat="1" applyFont="1" applyFill="1" applyBorder="1"/>
    <xf numFmtId="165" fontId="3" fillId="0" borderId="4" xfId="1" applyNumberFormat="1" applyFont="1" applyFill="1" applyBorder="1"/>
    <xf numFmtId="165" fontId="5" fillId="3" borderId="1" xfId="1" applyNumberFormat="1" applyFont="1" applyFill="1"/>
    <xf numFmtId="0" fontId="0" fillId="0" borderId="4" xfId="0" applyBorder="1"/>
    <xf numFmtId="0" fontId="2" fillId="0" borderId="4" xfId="0" applyFont="1" applyBorder="1"/>
    <xf numFmtId="165" fontId="0" fillId="0" borderId="4" xfId="0" applyNumberFormat="1" applyBorder="1"/>
    <xf numFmtId="165" fontId="0" fillId="0" borderId="9" xfId="0" applyNumberFormat="1" applyBorder="1"/>
    <xf numFmtId="165" fontId="0" fillId="0" borderId="0" xfId="0" applyNumberFormat="1" applyBorder="1"/>
    <xf numFmtId="0" fontId="0" fillId="0" borderId="5" xfId="0" applyBorder="1"/>
    <xf numFmtId="165" fontId="0" fillId="0" borderId="5" xfId="0" applyNumberFormat="1" applyBorder="1"/>
    <xf numFmtId="165" fontId="0" fillId="0" borderId="0" xfId="0" applyNumberFormat="1"/>
    <xf numFmtId="0" fontId="0" fillId="0" borderId="10" xfId="0" applyBorder="1"/>
    <xf numFmtId="0" fontId="0" fillId="0" borderId="0" xfId="0" applyFill="1" applyBorder="1"/>
    <xf numFmtId="0" fontId="2" fillId="0" borderId="0" xfId="0" applyFont="1" applyFill="1" applyBorder="1"/>
    <xf numFmtId="0" fontId="2" fillId="0" borderId="0" xfId="0" applyFont="1" applyFill="1" applyBorder="1" applyAlignment="1"/>
    <xf numFmtId="0" fontId="0" fillId="0" borderId="0" xfId="0" applyFill="1" applyBorder="1" applyAlignment="1"/>
    <xf numFmtId="0" fontId="4" fillId="0" borderId="0" xfId="1" applyFont="1" applyFill="1" applyBorder="1"/>
    <xf numFmtId="165" fontId="4" fillId="0" borderId="0" xfId="1" applyNumberFormat="1" applyFont="1" applyFill="1" applyBorder="1"/>
    <xf numFmtId="165" fontId="4" fillId="0" borderId="0" xfId="0" applyNumberFormat="1" applyFont="1" applyFill="1" applyBorder="1"/>
    <xf numFmtId="0" fontId="4" fillId="0" borderId="0" xfId="0" applyFont="1" applyBorder="1" applyAlignment="1"/>
    <xf numFmtId="164" fontId="4" fillId="0" borderId="0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0" fontId="4" fillId="0" borderId="0" xfId="0" applyFont="1" applyFill="1" applyBorder="1" applyAlignment="1"/>
    <xf numFmtId="0" fontId="3" fillId="0" borderId="0" xfId="0" applyFont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11" xfId="0" applyFont="1" applyFill="1" applyBorder="1" applyAlignment="1">
      <alignment horizontal="center"/>
    </xf>
  </cellXfs>
  <cellStyles count="2">
    <cellStyle name="Standaard" xfId="0" builtinId="0"/>
    <cellStyle name="Uitvoer" xfId="1" builtinId="21"/>
  </cellStyles>
  <dxfs count="0"/>
  <tableStyles count="0" defaultTableStyle="TableStyleMedium2" defaultPivotStyle="PivotStyleLight16"/>
  <colors>
    <mruColors>
      <color rgb="FFF8A2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Fib 45 - ICC -O3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Speedup!$A$3</c:f>
              <c:strCache>
                <c:ptCount val="1"/>
                <c:pt idx="0">
                  <c:v>Lace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Speedup!$B$2:$E$2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Speedup!$B$3:$E$3</c:f>
              <c:numCache>
                <c:formatCode>0.000</c:formatCode>
                <c:ptCount val="4"/>
                <c:pt idx="0">
                  <c:v>11.736560000000001</c:v>
                </c:pt>
                <c:pt idx="1">
                  <c:v>5.8699852000000003</c:v>
                </c:pt>
                <c:pt idx="2">
                  <c:v>2.9381344</c:v>
                </c:pt>
                <c:pt idx="3">
                  <c:v>3.0485177999999999</c:v>
                </c:pt>
              </c:numCache>
            </c:numRef>
          </c:val>
        </c:ser>
        <c:ser>
          <c:idx val="1"/>
          <c:order val="1"/>
          <c:tx>
            <c:strRef>
              <c:f>Speedup!$A$4</c:f>
              <c:strCache>
                <c:ptCount val="1"/>
                <c:pt idx="0">
                  <c:v>CilkPlus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Speedup!$B$2:$E$2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Speedup!$B$4:$E$4</c:f>
              <c:numCache>
                <c:formatCode>0.000</c:formatCode>
                <c:ptCount val="4"/>
                <c:pt idx="0">
                  <c:v>69.317811000000006</c:v>
                </c:pt>
                <c:pt idx="1">
                  <c:v>34.741928799999997</c:v>
                </c:pt>
                <c:pt idx="2">
                  <c:v>17.357747199999999</c:v>
                </c:pt>
                <c:pt idx="3">
                  <c:v>13.1715596</c:v>
                </c:pt>
              </c:numCache>
            </c:numRef>
          </c:val>
        </c:ser>
        <c:ser>
          <c:idx val="2"/>
          <c:order val="2"/>
          <c:tx>
            <c:strRef>
              <c:f>Speedup!$A$5</c:f>
              <c:strCache>
                <c:ptCount val="1"/>
                <c:pt idx="0">
                  <c:v>TBB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Speedup!$B$2:$E$2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Speedup!$B$5:$E$5</c:f>
              <c:numCache>
                <c:formatCode>0.000</c:formatCode>
                <c:ptCount val="4"/>
                <c:pt idx="0">
                  <c:v>232.53361699999999</c:v>
                </c:pt>
                <c:pt idx="1">
                  <c:v>115.69537200000001</c:v>
                </c:pt>
                <c:pt idx="2">
                  <c:v>57.845395600000003</c:v>
                </c:pt>
                <c:pt idx="3">
                  <c:v>39.267893000000001</c:v>
                </c:pt>
              </c:numCache>
            </c:numRef>
          </c:val>
        </c:ser>
        <c:ser>
          <c:idx val="3"/>
          <c:order val="3"/>
          <c:tx>
            <c:strRef>
              <c:f>Speedup!$A$6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Speedup!$B$2:$E$2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Speedup!$B$6:$E$6</c:f>
              <c:numCache>
                <c:formatCode>0.000</c:formatCode>
                <c:ptCount val="4"/>
                <c:pt idx="0">
                  <c:v>157.04741300000001</c:v>
                </c:pt>
                <c:pt idx="1">
                  <c:v>519.29253500000004</c:v>
                </c:pt>
                <c:pt idx="2">
                  <c:v>260.642019</c:v>
                </c:pt>
                <c:pt idx="3">
                  <c:v>178.83808950000002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473376"/>
        <c:axId val="250473768"/>
      </c:barChart>
      <c:catAx>
        <c:axId val="25047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73768"/>
        <c:crosses val="autoZero"/>
        <c:auto val="1"/>
        <c:lblAlgn val="ctr"/>
        <c:lblOffset val="100"/>
        <c:noMultiLvlLbl val="0"/>
      </c:catAx>
      <c:valAx>
        <c:axId val="250473768"/>
        <c:scaling>
          <c:logBase val="2"/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7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192684106478354"/>
          <c:y val="0.87544809111250477"/>
          <c:w val="0.58327673059032481"/>
          <c:h val="6.16217220635031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Fib 45 Cutoff</a:t>
            </a:r>
            <a:r>
              <a:rPr lang="en-US" sz="1000" baseline="0"/>
              <a:t> - ICC -O3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Speedup!$A$12</c:f>
              <c:strCache>
                <c:ptCount val="1"/>
                <c:pt idx="0">
                  <c:v>Lace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Speedup!$B$11:$E$11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Speedup!$B$12:$E$12</c:f>
              <c:numCache>
                <c:formatCode>0.000</c:formatCode>
                <c:ptCount val="4"/>
                <c:pt idx="0">
                  <c:v>3.424544</c:v>
                </c:pt>
                <c:pt idx="1">
                  <c:v>1.7173617999999997</c:v>
                </c:pt>
                <c:pt idx="2">
                  <c:v>0.859595</c:v>
                </c:pt>
                <c:pt idx="3">
                  <c:v>0.88452319999999995</c:v>
                </c:pt>
              </c:numCache>
            </c:numRef>
          </c:val>
        </c:ser>
        <c:ser>
          <c:idx val="1"/>
          <c:order val="1"/>
          <c:tx>
            <c:strRef>
              <c:f>Speedup!$A$13</c:f>
              <c:strCache>
                <c:ptCount val="1"/>
                <c:pt idx="0">
                  <c:v>CilkPlus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Speedup!$B$11:$E$11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Speedup!$B$13:$E$13</c:f>
              <c:numCache>
                <c:formatCode>0.000</c:formatCode>
                <c:ptCount val="4"/>
                <c:pt idx="0">
                  <c:v>3.3915502000000002</c:v>
                </c:pt>
                <c:pt idx="1">
                  <c:v>1.6965994000000002</c:v>
                </c:pt>
                <c:pt idx="2">
                  <c:v>0.85000600000000015</c:v>
                </c:pt>
                <c:pt idx="3">
                  <c:v>0.9055276000000001</c:v>
                </c:pt>
              </c:numCache>
            </c:numRef>
          </c:val>
        </c:ser>
        <c:ser>
          <c:idx val="2"/>
          <c:order val="2"/>
          <c:tx>
            <c:strRef>
              <c:f>Speedup!$A$14</c:f>
              <c:strCache>
                <c:ptCount val="1"/>
                <c:pt idx="0">
                  <c:v>TBB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Speedup!$B$11:$E$11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Speedup!$B$14:$E$14</c:f>
              <c:numCache>
                <c:formatCode>0.000</c:formatCode>
                <c:ptCount val="4"/>
                <c:pt idx="0">
                  <c:v>3.4391533999999999</c:v>
                </c:pt>
                <c:pt idx="1">
                  <c:v>1.7199122000000002</c:v>
                </c:pt>
                <c:pt idx="2">
                  <c:v>0.86208239999999992</c:v>
                </c:pt>
                <c:pt idx="3">
                  <c:v>0.84017540000000002</c:v>
                </c:pt>
              </c:numCache>
            </c:numRef>
          </c:val>
        </c:ser>
        <c:ser>
          <c:idx val="3"/>
          <c:order val="3"/>
          <c:tx>
            <c:strRef>
              <c:f>Speedup!$A$15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Speedup!$B$11:$E$11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Speedup!$B$15:$E$15</c:f>
              <c:numCache>
                <c:formatCode>0.000</c:formatCode>
                <c:ptCount val="4"/>
                <c:pt idx="0">
                  <c:v>3.4967926</c:v>
                </c:pt>
                <c:pt idx="1">
                  <c:v>1.7498176000000001</c:v>
                </c:pt>
                <c:pt idx="2">
                  <c:v>0.88984980000000002</c:v>
                </c:pt>
                <c:pt idx="3">
                  <c:v>0.93478780000000017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474552"/>
        <c:axId val="250474944"/>
      </c:barChart>
      <c:catAx>
        <c:axId val="250474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74944"/>
        <c:crosses val="autoZero"/>
        <c:auto val="1"/>
        <c:lblAlgn val="ctr"/>
        <c:lblOffset val="100"/>
        <c:noMultiLvlLbl val="0"/>
      </c:catAx>
      <c:valAx>
        <c:axId val="250474944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Execution</a:t>
                </a:r>
                <a:r>
                  <a:rPr lang="en-US" sz="800" baseline="0"/>
                  <a:t> Time (seconds)</a:t>
                </a:r>
                <a:endParaRPr lang="en-US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7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736349961266313"/>
          <c:y val="0.84876239428404787"/>
          <c:w val="0.48244168428013406"/>
          <c:h val="7.2533902012248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Strassen 4096 - ICC -O3</a:t>
            </a:r>
          </a:p>
        </c:rich>
      </c:tx>
      <c:layout>
        <c:manualLayout>
          <c:xMode val="edge"/>
          <c:yMode val="edge"/>
          <c:x val="0.3224561595565005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Speedup!$A$21</c:f>
              <c:strCache>
                <c:ptCount val="1"/>
                <c:pt idx="0">
                  <c:v>Lace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Speedup!$B$20:$E$20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Speedup!$B$21:$E$21</c:f>
              <c:numCache>
                <c:formatCode>0.000</c:formatCode>
                <c:ptCount val="4"/>
                <c:pt idx="0">
                  <c:v>15.1085782</c:v>
                </c:pt>
                <c:pt idx="1">
                  <c:v>7.9793842000000001</c:v>
                </c:pt>
                <c:pt idx="2">
                  <c:v>4.6635641999999997</c:v>
                </c:pt>
                <c:pt idx="3">
                  <c:v>4.6324401999999996</c:v>
                </c:pt>
              </c:numCache>
            </c:numRef>
          </c:val>
        </c:ser>
        <c:ser>
          <c:idx val="1"/>
          <c:order val="1"/>
          <c:tx>
            <c:strRef>
              <c:f>Speedup!$A$22</c:f>
              <c:strCache>
                <c:ptCount val="1"/>
                <c:pt idx="0">
                  <c:v>CilkPlus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Speedup!$B$20:$E$20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Speedup!$B$22:$E$22</c:f>
              <c:numCache>
                <c:formatCode>0.000</c:formatCode>
                <c:ptCount val="4"/>
                <c:pt idx="0">
                  <c:v>14.779114800000002</c:v>
                </c:pt>
                <c:pt idx="1">
                  <c:v>7.6877255999999985</c:v>
                </c:pt>
                <c:pt idx="2">
                  <c:v>4.4064892000000002</c:v>
                </c:pt>
                <c:pt idx="3">
                  <c:v>4.3019610000000004</c:v>
                </c:pt>
              </c:numCache>
            </c:numRef>
          </c:val>
        </c:ser>
        <c:ser>
          <c:idx val="2"/>
          <c:order val="2"/>
          <c:tx>
            <c:strRef>
              <c:f>Speedup!$A$23</c:f>
              <c:strCache>
                <c:ptCount val="1"/>
                <c:pt idx="0">
                  <c:v>TBB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Speedup!$B$20:$E$20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Speedup!$B$23:$E$23</c:f>
              <c:numCache>
                <c:formatCode>0.000</c:formatCode>
                <c:ptCount val="4"/>
                <c:pt idx="0">
                  <c:v>14.790327</c:v>
                </c:pt>
                <c:pt idx="1">
                  <c:v>7.6764814000000001</c:v>
                </c:pt>
                <c:pt idx="2">
                  <c:v>4.4720127999999999</c:v>
                </c:pt>
                <c:pt idx="3">
                  <c:v>4.3682395999999999</c:v>
                </c:pt>
              </c:numCache>
            </c:numRef>
          </c:val>
        </c:ser>
        <c:ser>
          <c:idx val="3"/>
          <c:order val="3"/>
          <c:tx>
            <c:strRef>
              <c:f>Speedup!$A$24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Speedup!$B$20:$E$20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Speedup!$B$24:$E$24</c:f>
              <c:numCache>
                <c:formatCode>0.000</c:formatCode>
                <c:ptCount val="4"/>
                <c:pt idx="0">
                  <c:v>14.5766454</c:v>
                </c:pt>
                <c:pt idx="1">
                  <c:v>8.2383825999999996</c:v>
                </c:pt>
                <c:pt idx="2">
                  <c:v>4.5860515999999993</c:v>
                </c:pt>
                <c:pt idx="3">
                  <c:v>4.5864817999999996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475728"/>
        <c:axId val="250476120"/>
      </c:barChart>
      <c:catAx>
        <c:axId val="25047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2376074522280677"/>
              <c:y val="0.77740667833187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76120"/>
        <c:crosses val="autoZero"/>
        <c:auto val="1"/>
        <c:lblAlgn val="ctr"/>
        <c:lblOffset val="100"/>
        <c:noMultiLvlLbl val="0"/>
      </c:catAx>
      <c:valAx>
        <c:axId val="25047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Time</a:t>
                </a:r>
                <a:r>
                  <a:rPr lang="en-US" sz="800" baseline="0"/>
                  <a:t> (seconds)</a:t>
                </a:r>
                <a:endParaRPr lang="en-US" sz="800"/>
              </a:p>
            </c:rich>
          </c:tx>
          <c:layout>
            <c:manualLayout>
              <c:xMode val="edge"/>
              <c:yMode val="edge"/>
              <c:x val="5.4113281287129132E-2"/>
              <c:y val="0.298846237970253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7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028038611514161"/>
          <c:y val="0.82002260134149896"/>
          <c:w val="0.65101522218729746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UTS T3L - ICC O3</a:t>
            </a:r>
          </a:p>
        </c:rich>
      </c:tx>
      <c:layout>
        <c:manualLayout>
          <c:xMode val="edge"/>
          <c:yMode val="edge"/>
          <c:x val="0.4011740739007927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Speedup!$A$30</c:f>
              <c:strCache>
                <c:ptCount val="1"/>
                <c:pt idx="0">
                  <c:v>Lace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Speedup!$B$29:$E$29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Speedup!$B$30:$E$30</c:f>
              <c:numCache>
                <c:formatCode>0.000</c:formatCode>
                <c:ptCount val="4"/>
                <c:pt idx="0">
                  <c:v>32.301619799999997</c:v>
                </c:pt>
                <c:pt idx="1">
                  <c:v>16.158143799999998</c:v>
                </c:pt>
                <c:pt idx="2">
                  <c:v>8.0907717999999988</c:v>
                </c:pt>
                <c:pt idx="3">
                  <c:v>5.3542287999999996</c:v>
                </c:pt>
              </c:numCache>
            </c:numRef>
          </c:val>
        </c:ser>
        <c:ser>
          <c:idx val="1"/>
          <c:order val="1"/>
          <c:tx>
            <c:strRef>
              <c:f>Speedup!$A$31</c:f>
              <c:strCache>
                <c:ptCount val="1"/>
                <c:pt idx="0">
                  <c:v>TBB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numRef>
              <c:f>Speedup!$B$29:$E$29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Speedup!$B$31:$E$31</c:f>
              <c:numCache>
                <c:formatCode>0.000</c:formatCode>
                <c:ptCount val="4"/>
                <c:pt idx="0">
                  <c:v>40.778149599999992</c:v>
                </c:pt>
                <c:pt idx="1">
                  <c:v>20.3830484</c:v>
                </c:pt>
                <c:pt idx="2">
                  <c:v>10.2141734</c:v>
                </c:pt>
                <c:pt idx="3">
                  <c:v>7.0305020000000003</c:v>
                </c:pt>
              </c:numCache>
            </c:numRef>
          </c:val>
        </c:ser>
        <c:ser>
          <c:idx val="2"/>
          <c:order val="2"/>
          <c:tx>
            <c:strRef>
              <c:f>Speedup!$A$32</c:f>
              <c:strCache>
                <c:ptCount val="1"/>
                <c:pt idx="0">
                  <c:v>OpenMP</c:v>
                </c:pt>
              </c:strCache>
            </c:strRef>
          </c:tx>
          <c:spPr>
            <a:solidFill>
              <a:srgbClr val="F8A208"/>
            </a:solidFill>
            <a:ln>
              <a:solidFill>
                <a:srgbClr val="F8A208"/>
              </a:solidFill>
            </a:ln>
            <a:effectLst/>
          </c:spPr>
          <c:invertIfNegative val="0"/>
          <c:cat>
            <c:numRef>
              <c:f>Speedup!$B$29:$E$29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Speedup!$B$32:$E$32</c:f>
              <c:numCache>
                <c:formatCode>0.000</c:formatCode>
                <c:ptCount val="4"/>
                <c:pt idx="0">
                  <c:v>40.160239199999992</c:v>
                </c:pt>
                <c:pt idx="1">
                  <c:v>27.482498800000002</c:v>
                </c:pt>
                <c:pt idx="2">
                  <c:v>20.934119800000001</c:v>
                </c:pt>
                <c:pt idx="3">
                  <c:v>18.3287826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658704"/>
        <c:axId val="253659096"/>
      </c:barChart>
      <c:catAx>
        <c:axId val="25365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4226301321562892"/>
              <c:y val="0.79062736949547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59096"/>
        <c:crosses val="autoZero"/>
        <c:auto val="1"/>
        <c:lblAlgn val="ctr"/>
        <c:lblOffset val="100"/>
        <c:noMultiLvlLbl val="0"/>
      </c:catAx>
      <c:valAx>
        <c:axId val="25365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5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82081853322191"/>
          <c:y val="0.85435440361621462"/>
          <c:w val="0.35786734747179272"/>
          <c:h val="6.694189268008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Speedup Fib 45 - ICC -O3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Speedup!$G$3</c:f>
              <c:strCache>
                <c:ptCount val="1"/>
                <c:pt idx="0">
                  <c:v>Lace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Speedup!$H$2:$K$2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Speedup!$H$3:$K$3</c:f>
              <c:numCache>
                <c:formatCode>0.000</c:formatCode>
                <c:ptCount val="4"/>
                <c:pt idx="0">
                  <c:v>1</c:v>
                </c:pt>
                <c:pt idx="1">
                  <c:v>1.9994190104601968</c:v>
                </c:pt>
                <c:pt idx="2">
                  <c:v>3.9945619914460009</c:v>
                </c:pt>
                <c:pt idx="3">
                  <c:v>3.8499233955596392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Speedup!$G$4</c:f>
              <c:strCache>
                <c:ptCount val="1"/>
                <c:pt idx="0">
                  <c:v>CilkPlus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Speedup!$H$2:$K$2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Speedup!$H$4:$K$4</c:f>
              <c:numCache>
                <c:formatCode>0.000</c:formatCode>
                <c:ptCount val="4"/>
                <c:pt idx="0">
                  <c:v>1</c:v>
                </c:pt>
                <c:pt idx="1">
                  <c:v>1.9952205704825465</c:v>
                </c:pt>
                <c:pt idx="2">
                  <c:v>3.9934796953374234</c:v>
                </c:pt>
                <c:pt idx="3">
                  <c:v>5.2626881785510049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Speedup!$G$5</c:f>
              <c:strCache>
                <c:ptCount val="1"/>
                <c:pt idx="0">
                  <c:v>TBB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Speedup!$H$2:$K$2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Speedup!$H$5:$K$5</c:f>
              <c:numCache>
                <c:formatCode>0.000</c:formatCode>
                <c:ptCount val="4"/>
                <c:pt idx="0">
                  <c:v>1</c:v>
                </c:pt>
                <c:pt idx="1">
                  <c:v>2.0098782948725034</c:v>
                </c:pt>
                <c:pt idx="2">
                  <c:v>4.0199157528105829</c:v>
                </c:pt>
                <c:pt idx="3">
                  <c:v>5.9217238113590662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Speedup!$G$6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Speedup!$H$6:$K$6</c:f>
              <c:numCache>
                <c:formatCode>0.000</c:formatCode>
                <c:ptCount val="4"/>
                <c:pt idx="0">
                  <c:v>1</c:v>
                </c:pt>
                <c:pt idx="1">
                  <c:v>0.30242570885406622</c:v>
                </c:pt>
                <c:pt idx="2">
                  <c:v>0.60254065558017333</c:v>
                </c:pt>
                <c:pt idx="3">
                  <c:v>0.87815416413291525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661840"/>
        <c:axId val="253662232"/>
      </c:lineChart>
      <c:catAx>
        <c:axId val="25366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39144873526998725"/>
              <c:y val="0.78040573053368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62232"/>
        <c:crosses val="autoZero"/>
        <c:auto val="1"/>
        <c:lblAlgn val="ctr"/>
        <c:lblOffset val="100"/>
        <c:noMultiLvlLbl val="0"/>
      </c:catAx>
      <c:valAx>
        <c:axId val="25366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6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769442961885196"/>
          <c:y val="0.83024387576552949"/>
          <c:w val="0.83913193417512477"/>
          <c:h val="7.2533902012248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Speedup</a:t>
            </a:r>
            <a:r>
              <a:rPr lang="en-US" sz="1000" baseline="0"/>
              <a:t> Fib 45 Cutoff - ICC -O3</a:t>
            </a:r>
            <a:endParaRPr 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Speedup!$G$12</c:f>
              <c:strCache>
                <c:ptCount val="1"/>
                <c:pt idx="0">
                  <c:v>Lace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Speedup!$H$11:$K$11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Speedup!$H$12:$K$12</c:f>
              <c:numCache>
                <c:formatCode>0.000</c:formatCode>
                <c:ptCount val="4"/>
                <c:pt idx="0">
                  <c:v>1</c:v>
                </c:pt>
                <c:pt idx="1">
                  <c:v>1.9940725361423555</c:v>
                </c:pt>
                <c:pt idx="2">
                  <c:v>3.9839040478364813</c:v>
                </c:pt>
                <c:pt idx="3">
                  <c:v>3.8716271093850341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Speedup!$G$13</c:f>
              <c:strCache>
                <c:ptCount val="1"/>
                <c:pt idx="0">
                  <c:v>CilkPlus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Speedup!$H$11:$K$11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Speedup!$H$13:$K$13</c:f>
              <c:numCache>
                <c:formatCode>0.000</c:formatCode>
                <c:ptCount val="4"/>
                <c:pt idx="0">
                  <c:v>1</c:v>
                </c:pt>
                <c:pt idx="1">
                  <c:v>1.9990282915342301</c:v>
                </c:pt>
                <c:pt idx="2">
                  <c:v>3.9900308938995721</c:v>
                </c:pt>
                <c:pt idx="3">
                  <c:v>3.7453857839341396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Speedup!$G$14</c:f>
              <c:strCache>
                <c:ptCount val="1"/>
                <c:pt idx="0">
                  <c:v>TBB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Speedup!$H$11:$K$11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Speedup!$H$14:$K$14</c:f>
              <c:numCache>
                <c:formatCode>0.000</c:formatCode>
                <c:ptCount val="4"/>
                <c:pt idx="0">
                  <c:v>1</c:v>
                </c:pt>
                <c:pt idx="1">
                  <c:v>1.9996098638058382</c:v>
                </c:pt>
                <c:pt idx="2">
                  <c:v>3.9893557738796201</c:v>
                </c:pt>
                <c:pt idx="3">
                  <c:v>4.093375502305828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Speedup!$G$15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Speedup!$H$11:$K$11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Speedup!$H$15:$K$15</c:f>
              <c:numCache>
                <c:formatCode>0.000</c:formatCode>
                <c:ptCount val="4"/>
                <c:pt idx="0">
                  <c:v>1</c:v>
                </c:pt>
                <c:pt idx="1">
                  <c:v>1.9983754878222735</c:v>
                </c:pt>
                <c:pt idx="2">
                  <c:v>3.9296436319927248</c:v>
                </c:pt>
                <c:pt idx="3">
                  <c:v>3.740734100295275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885016"/>
        <c:axId val="249885408"/>
      </c:lineChart>
      <c:catAx>
        <c:axId val="249885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85408"/>
        <c:crosses val="autoZero"/>
        <c:auto val="1"/>
        <c:lblAlgn val="ctr"/>
        <c:lblOffset val="100"/>
        <c:noMultiLvlLbl val="0"/>
      </c:catAx>
      <c:valAx>
        <c:axId val="24988540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8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6897960278664967E-2"/>
          <c:y val="0.84876239428404787"/>
          <c:w val="0.89999985880372868"/>
          <c:h val="7.2533902012248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Speedup Strassen 4096 - ICC -O3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Speedup!$G$21</c:f>
              <c:strCache>
                <c:ptCount val="1"/>
                <c:pt idx="0">
                  <c:v>Lace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Speedup!$H$20:$K$20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Speedup!$H$21:$K$21</c:f>
              <c:numCache>
                <c:formatCode>0.000</c:formatCode>
                <c:ptCount val="4"/>
                <c:pt idx="0">
                  <c:v>1</c:v>
                </c:pt>
                <c:pt idx="1">
                  <c:v>1.8934516525723877</c:v>
                </c:pt>
                <c:pt idx="2">
                  <c:v>3.2397062744413385</c:v>
                </c:pt>
                <c:pt idx="3">
                  <c:v>3.261472905791639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Speedup!$G$22</c:f>
              <c:strCache>
                <c:ptCount val="1"/>
                <c:pt idx="0">
                  <c:v>CilkPlus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Speedup!$H$20:$K$20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Speedup!$H$22:$K$22</c:f>
              <c:numCache>
                <c:formatCode>0.000</c:formatCode>
                <c:ptCount val="4"/>
                <c:pt idx="0">
                  <c:v>1</c:v>
                </c:pt>
                <c:pt idx="1">
                  <c:v>1.9224300617597492</c:v>
                </c:pt>
                <c:pt idx="2">
                  <c:v>3.3539432707562296</c:v>
                </c:pt>
                <c:pt idx="3">
                  <c:v>3.4354367229270562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Speedup!$G$23</c:f>
              <c:strCache>
                <c:ptCount val="1"/>
                <c:pt idx="0">
                  <c:v>TBB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Speedup!$H$20:$K$20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Speedup!$H$23:$K$23</c:f>
              <c:numCache>
                <c:formatCode>0.000</c:formatCode>
                <c:ptCount val="4"/>
                <c:pt idx="0">
                  <c:v>1</c:v>
                </c:pt>
                <c:pt idx="1">
                  <c:v>1.9267065507382066</c:v>
                </c:pt>
                <c:pt idx="2">
                  <c:v>3.3073087357889492</c:v>
                </c:pt>
                <c:pt idx="3">
                  <c:v>3.3858781464276824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Speedup!$G$24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Speedup!$H$20:$K$20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Speedup!$H$24:$K$24</c:f>
              <c:numCache>
                <c:formatCode>0.000</c:formatCode>
                <c:ptCount val="4"/>
                <c:pt idx="0">
                  <c:v>1</c:v>
                </c:pt>
                <c:pt idx="1">
                  <c:v>1.7693576649377756</c:v>
                </c:pt>
                <c:pt idx="2">
                  <c:v>3.1784739186100746</c:v>
                </c:pt>
                <c:pt idx="3">
                  <c:v>3.1781757860676567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886192"/>
        <c:axId val="249886584"/>
      </c:lineChart>
      <c:catAx>
        <c:axId val="24988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86584"/>
        <c:crosses val="autoZero"/>
        <c:auto val="1"/>
        <c:lblAlgn val="ctr"/>
        <c:lblOffset val="100"/>
        <c:noMultiLvlLbl val="0"/>
      </c:catAx>
      <c:valAx>
        <c:axId val="24988658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Speedup UTS T3L - ICC -O3</a:t>
            </a:r>
          </a:p>
        </c:rich>
      </c:tx>
      <c:layout>
        <c:manualLayout>
          <c:xMode val="edge"/>
          <c:yMode val="edge"/>
          <c:x val="0.2452875649738465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Speedup!$G$30</c:f>
              <c:strCache>
                <c:ptCount val="1"/>
                <c:pt idx="0">
                  <c:v>Lace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Speedup!$H$29:$K$29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Speedup!$H$30:$K$30</c:f>
              <c:numCache>
                <c:formatCode>0.000</c:formatCode>
                <c:ptCount val="4"/>
                <c:pt idx="0">
                  <c:v>1</c:v>
                </c:pt>
                <c:pt idx="1">
                  <c:v>1.9990922348394995</c:v>
                </c:pt>
                <c:pt idx="2">
                  <c:v>3.9924027767041954</c:v>
                </c:pt>
                <c:pt idx="3">
                  <c:v>6.0329173456315504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Speedup!$G$31</c:f>
              <c:strCache>
                <c:ptCount val="1"/>
                <c:pt idx="0">
                  <c:v>TBB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numRef>
              <c:f>Speedup!$H$29:$K$29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Speedup!$H$31:$K$31</c:f>
              <c:numCache>
                <c:formatCode>0.000</c:formatCode>
                <c:ptCount val="4"/>
                <c:pt idx="0">
                  <c:v>1</c:v>
                </c:pt>
                <c:pt idx="1">
                  <c:v>2.0005913148888954</c:v>
                </c:pt>
                <c:pt idx="2">
                  <c:v>3.9923102930678649</c:v>
                </c:pt>
                <c:pt idx="3">
                  <c:v>5.800176089843939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Speedup!$G$32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Speedup!$H$29:$K$29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Speedup!$H$32:$K$32</c:f>
              <c:numCache>
                <c:formatCode>0.000</c:formatCode>
                <c:ptCount val="4"/>
                <c:pt idx="0">
                  <c:v>1</c:v>
                </c:pt>
                <c:pt idx="1">
                  <c:v>1.4613023179682625</c:v>
                </c:pt>
                <c:pt idx="2">
                  <c:v>1.9184106895194126</c:v>
                </c:pt>
                <c:pt idx="3">
                  <c:v>2.1911023812350741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659880"/>
        <c:axId val="253661448"/>
      </c:lineChart>
      <c:catAx>
        <c:axId val="253659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61448"/>
        <c:crosses val="autoZero"/>
        <c:auto val="1"/>
        <c:lblAlgn val="ctr"/>
        <c:lblOffset val="100"/>
        <c:noMultiLvlLbl val="0"/>
      </c:catAx>
      <c:valAx>
        <c:axId val="25366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5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293035377324665"/>
          <c:y val="0.83950313502478857"/>
          <c:w val="0.79821996758734715"/>
          <c:h val="7.2533902012248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8021</xdr:colOff>
      <xdr:row>1</xdr:row>
      <xdr:rowOff>16042</xdr:rowOff>
    </xdr:from>
    <xdr:to>
      <xdr:col>17</xdr:col>
      <xdr:colOff>596565</xdr:colOff>
      <xdr:row>17</xdr:row>
      <xdr:rowOff>85726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19</xdr:row>
      <xdr:rowOff>114300</xdr:rowOff>
    </xdr:from>
    <xdr:to>
      <xdr:col>17</xdr:col>
      <xdr:colOff>390525</xdr:colOff>
      <xdr:row>34</xdr:row>
      <xdr:rowOff>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7020</xdr:colOff>
      <xdr:row>35</xdr:row>
      <xdr:rowOff>15540</xdr:rowOff>
    </xdr:from>
    <xdr:to>
      <xdr:col>18</xdr:col>
      <xdr:colOff>0</xdr:colOff>
      <xdr:row>49</xdr:row>
      <xdr:rowOff>91740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611605</xdr:colOff>
      <xdr:row>50</xdr:row>
      <xdr:rowOff>9525</xdr:rowOff>
    </xdr:from>
    <xdr:to>
      <xdr:col>17</xdr:col>
      <xdr:colOff>310815</xdr:colOff>
      <xdr:row>64</xdr:row>
      <xdr:rowOff>85725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1504</xdr:colOff>
      <xdr:row>1</xdr:row>
      <xdr:rowOff>6517</xdr:rowOff>
    </xdr:from>
    <xdr:to>
      <xdr:col>23</xdr:col>
      <xdr:colOff>210553</xdr:colOff>
      <xdr:row>15</xdr:row>
      <xdr:rowOff>82717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145380</xdr:colOff>
      <xdr:row>19</xdr:row>
      <xdr:rowOff>37599</xdr:rowOff>
    </xdr:from>
    <xdr:to>
      <xdr:col>23</xdr:col>
      <xdr:colOff>590550</xdr:colOff>
      <xdr:row>33</xdr:row>
      <xdr:rowOff>113799</xdr:rowOff>
    </xdr:to>
    <xdr:graphicFrame macro="">
      <xdr:nvGraphicFramePr>
        <xdr:cNvPr id="7" name="Grafie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376990</xdr:colOff>
      <xdr:row>35</xdr:row>
      <xdr:rowOff>29076</xdr:rowOff>
    </xdr:from>
    <xdr:to>
      <xdr:col>24</xdr:col>
      <xdr:colOff>190500</xdr:colOff>
      <xdr:row>49</xdr:row>
      <xdr:rowOff>105276</xdr:rowOff>
    </xdr:to>
    <xdr:graphicFrame macro="">
      <xdr:nvGraphicFramePr>
        <xdr:cNvPr id="8" name="Grafie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6016</xdr:colOff>
      <xdr:row>50</xdr:row>
      <xdr:rowOff>3007</xdr:rowOff>
    </xdr:from>
    <xdr:to>
      <xdr:col>23</xdr:col>
      <xdr:colOff>0</xdr:colOff>
      <xdr:row>64</xdr:row>
      <xdr:rowOff>79207</xdr:rowOff>
    </xdr:to>
    <xdr:graphicFrame macro="">
      <xdr:nvGraphicFramePr>
        <xdr:cNvPr id="9" name="Grafiek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workbookViewId="0">
      <selection activeCell="H6" sqref="H6"/>
    </sheetView>
  </sheetViews>
  <sheetFormatPr defaultRowHeight="15" x14ac:dyDescent="0.25"/>
  <cols>
    <col min="1" max="1" width="16.140625" customWidth="1"/>
    <col min="4" max="4" width="9.5703125" bestFit="1" customWidth="1"/>
    <col min="5" max="6" width="10.5703125" bestFit="1" customWidth="1"/>
    <col min="7" max="7" width="9.5703125" bestFit="1" customWidth="1"/>
  </cols>
  <sheetData>
    <row r="1" spans="1:7" x14ac:dyDescent="0.25">
      <c r="A1" s="1" t="s">
        <v>4</v>
      </c>
    </row>
    <row r="2" spans="1:7" x14ac:dyDescent="0.25">
      <c r="B2" t="s">
        <v>5</v>
      </c>
    </row>
    <row r="3" spans="1:7" x14ac:dyDescent="0.25">
      <c r="C3" s="2"/>
      <c r="D3" s="2" t="s">
        <v>0</v>
      </c>
      <c r="E3" s="2" t="s">
        <v>2</v>
      </c>
      <c r="F3" s="2" t="s">
        <v>1</v>
      </c>
      <c r="G3" s="2" t="s">
        <v>24</v>
      </c>
    </row>
    <row r="4" spans="1:7" x14ac:dyDescent="0.25">
      <c r="C4" s="2">
        <v>1</v>
      </c>
      <c r="D4" s="3">
        <v>11.733072999999999</v>
      </c>
      <c r="E4" s="3">
        <v>157.04741300000001</v>
      </c>
      <c r="F4" s="3">
        <v>232.53361699999999</v>
      </c>
      <c r="G4" s="3">
        <v>69.309139999999999</v>
      </c>
    </row>
    <row r="5" spans="1:7" x14ac:dyDescent="0.25">
      <c r="C5" s="2">
        <v>2</v>
      </c>
      <c r="D5" s="3">
        <v>11.734781999999999</v>
      </c>
      <c r="E5" s="3"/>
      <c r="F5" s="3"/>
      <c r="G5" s="3">
        <v>69.281903</v>
      </c>
    </row>
    <row r="6" spans="1:7" x14ac:dyDescent="0.25">
      <c r="C6" s="2">
        <v>3</v>
      </c>
      <c r="D6" s="3">
        <v>11.739756</v>
      </c>
      <c r="E6" s="3"/>
      <c r="F6" s="3"/>
      <c r="G6" s="3">
        <v>69.307736000000006</v>
      </c>
    </row>
    <row r="7" spans="1:7" x14ac:dyDescent="0.25">
      <c r="C7" s="2">
        <v>4</v>
      </c>
      <c r="D7" s="3">
        <v>11.739121000000001</v>
      </c>
      <c r="E7" s="3"/>
      <c r="F7" s="3"/>
      <c r="G7" s="3">
        <v>69.376864999999995</v>
      </c>
    </row>
    <row r="8" spans="1:7" x14ac:dyDescent="0.25">
      <c r="C8" s="2">
        <v>5</v>
      </c>
      <c r="D8" s="3">
        <v>11.736068</v>
      </c>
      <c r="E8" s="3"/>
      <c r="F8" s="3"/>
      <c r="G8" s="3">
        <v>69.313411000000002</v>
      </c>
    </row>
    <row r="9" spans="1:7" x14ac:dyDescent="0.25">
      <c r="C9" s="2" t="s">
        <v>3</v>
      </c>
      <c r="D9" s="3">
        <f>AVERAGE(D4:D8)</f>
        <v>11.736560000000001</v>
      </c>
      <c r="E9" s="3">
        <f>AVERAGE(E4:E8)</f>
        <v>157.04741300000001</v>
      </c>
      <c r="F9" s="3">
        <f t="shared" ref="F9:G9" si="0">AVERAGE(F4:F8)</f>
        <v>232.53361699999999</v>
      </c>
      <c r="G9" s="3">
        <f t="shared" si="0"/>
        <v>69.317811000000006</v>
      </c>
    </row>
    <row r="10" spans="1:7" x14ac:dyDescent="0.25">
      <c r="C10" t="s">
        <v>25</v>
      </c>
      <c r="D10">
        <f>AVEDEV(D4:D8)</f>
        <v>2.3028000000007154E-3</v>
      </c>
      <c r="E10">
        <f>AVEDEV(E4:E8)</f>
        <v>0</v>
      </c>
      <c r="F10">
        <f t="shared" ref="F10:G10" si="1">AVEDEV(F4:F8)</f>
        <v>0</v>
      </c>
      <c r="G10">
        <f t="shared" si="1"/>
        <v>2.3621600000001308E-2</v>
      </c>
    </row>
    <row r="11" spans="1:7" x14ac:dyDescent="0.25">
      <c r="C11" t="s">
        <v>26</v>
      </c>
      <c r="D11">
        <f>(D10/D9)*100</f>
        <v>1.9620740659960969E-2</v>
      </c>
      <c r="E11">
        <f>(E10/E9)*100</f>
        <v>0</v>
      </c>
      <c r="F11">
        <f t="shared" ref="F11:G11" si="2">(F10/F9)*100</f>
        <v>0</v>
      </c>
      <c r="G11">
        <f t="shared" si="2"/>
        <v>3.4077244591583115E-2</v>
      </c>
    </row>
    <row r="12" spans="1:7" x14ac:dyDescent="0.25">
      <c r="B12" t="s">
        <v>8</v>
      </c>
    </row>
    <row r="13" spans="1:7" x14ac:dyDescent="0.25">
      <c r="C13" s="2"/>
      <c r="D13" s="2" t="s">
        <v>0</v>
      </c>
      <c r="E13" s="2" t="s">
        <v>2</v>
      </c>
      <c r="F13" s="2" t="s">
        <v>24</v>
      </c>
    </row>
    <row r="14" spans="1:7" x14ac:dyDescent="0.25">
      <c r="C14" s="2">
        <v>1</v>
      </c>
      <c r="D14" s="3">
        <v>6.5041359999999999</v>
      </c>
      <c r="E14" s="3" t="s">
        <v>32</v>
      </c>
      <c r="F14" s="3">
        <v>132.22619399999999</v>
      </c>
    </row>
    <row r="15" spans="1:7" x14ac:dyDescent="0.25">
      <c r="C15" s="2">
        <v>2</v>
      </c>
      <c r="D15" s="3">
        <v>6.5120360000000002</v>
      </c>
      <c r="E15" s="3"/>
      <c r="F15" s="3"/>
    </row>
    <row r="16" spans="1:7" x14ac:dyDescent="0.25">
      <c r="C16" s="2">
        <v>3</v>
      </c>
      <c r="D16" s="3">
        <v>6.5066810000000004</v>
      </c>
      <c r="E16" s="3"/>
      <c r="F16" s="3"/>
    </row>
    <row r="17" spans="1:7" x14ac:dyDescent="0.25">
      <c r="C17" s="2">
        <v>4</v>
      </c>
      <c r="D17" s="3">
        <v>6.4990949999999996</v>
      </c>
      <c r="E17" s="3"/>
      <c r="F17" s="3"/>
    </row>
    <row r="18" spans="1:7" x14ac:dyDescent="0.25">
      <c r="C18" s="2">
        <v>5</v>
      </c>
      <c r="D18" s="3">
        <v>6.520867</v>
      </c>
      <c r="E18" s="3"/>
      <c r="F18" s="3"/>
    </row>
    <row r="19" spans="1:7" x14ac:dyDescent="0.25">
      <c r="C19" s="2" t="s">
        <v>3</v>
      </c>
      <c r="D19" s="3">
        <f>AVERAGE(D14:D18)</f>
        <v>6.5085630000000005</v>
      </c>
      <c r="E19" s="3" t="s">
        <v>32</v>
      </c>
      <c r="F19" s="3">
        <f t="shared" ref="F19" si="3">AVERAGE(F14:F18)</f>
        <v>132.22619399999999</v>
      </c>
    </row>
    <row r="20" spans="1:7" x14ac:dyDescent="0.25">
      <c r="C20" t="s">
        <v>25</v>
      </c>
      <c r="D20">
        <f>AVEDEV(D14:D18)</f>
        <v>6.3108000000001493E-3</v>
      </c>
      <c r="F20">
        <f t="shared" ref="F20" si="4">AVEDEV(F14:F18)</f>
        <v>0</v>
      </c>
    </row>
    <row r="21" spans="1:7" x14ac:dyDescent="0.25">
      <c r="A21" s="1" t="s">
        <v>11</v>
      </c>
      <c r="C21" t="s">
        <v>26</v>
      </c>
      <c r="D21">
        <f>(D20/D19)*100</f>
        <v>9.6961495187188773E-2</v>
      </c>
      <c r="F21">
        <f t="shared" ref="F21" si="5">(F20/F19)*100</f>
        <v>0</v>
      </c>
    </row>
    <row r="22" spans="1:7" x14ac:dyDescent="0.25">
      <c r="B22" t="s">
        <v>5</v>
      </c>
    </row>
    <row r="23" spans="1:7" x14ac:dyDescent="0.25">
      <c r="C23" s="2"/>
      <c r="D23" s="2" t="s">
        <v>0</v>
      </c>
      <c r="E23" s="2" t="s">
        <v>2</v>
      </c>
      <c r="F23" s="2" t="s">
        <v>1</v>
      </c>
      <c r="G23" s="2" t="s">
        <v>24</v>
      </c>
    </row>
    <row r="24" spans="1:7" x14ac:dyDescent="0.25">
      <c r="C24" s="2">
        <v>1</v>
      </c>
      <c r="D24" s="3">
        <v>3.4268109999999998</v>
      </c>
      <c r="E24" s="3">
        <v>3.5080230000000001</v>
      </c>
      <c r="F24" s="3">
        <v>3.4388619999999999</v>
      </c>
      <c r="G24" s="3">
        <v>3.3903970000000001</v>
      </c>
    </row>
    <row r="25" spans="1:7" x14ac:dyDescent="0.25">
      <c r="C25" s="2">
        <v>2</v>
      </c>
      <c r="D25" s="3">
        <v>3.4268429999999999</v>
      </c>
      <c r="E25" s="3">
        <v>3.4824820000000001</v>
      </c>
      <c r="F25" s="3">
        <v>3.4376359999999999</v>
      </c>
      <c r="G25" s="3">
        <v>3.3892600000000002</v>
      </c>
    </row>
    <row r="26" spans="1:7" x14ac:dyDescent="0.25">
      <c r="C26" s="2">
        <v>3</v>
      </c>
      <c r="D26" s="3">
        <v>3.4205489999999998</v>
      </c>
      <c r="E26" s="3">
        <v>3.505042</v>
      </c>
      <c r="F26" s="3">
        <v>3.4368629999999998</v>
      </c>
      <c r="G26" s="3">
        <v>3.388738</v>
      </c>
    </row>
    <row r="27" spans="1:7" x14ac:dyDescent="0.25">
      <c r="C27" s="2">
        <v>4</v>
      </c>
      <c r="D27" s="3">
        <v>3.425319</v>
      </c>
      <c r="E27" s="3">
        <v>3.4956749999999999</v>
      </c>
      <c r="F27" s="3">
        <v>3.4406059999999998</v>
      </c>
      <c r="G27" s="3">
        <v>3.3964699999999999</v>
      </c>
    </row>
    <row r="28" spans="1:7" x14ac:dyDescent="0.25">
      <c r="C28" s="2">
        <v>5</v>
      </c>
      <c r="D28" s="3">
        <v>3.4231980000000002</v>
      </c>
      <c r="E28" s="3">
        <v>3.4927410000000001</v>
      </c>
      <c r="F28" s="3">
        <v>3.4418000000000002</v>
      </c>
      <c r="G28" s="3">
        <v>3.3928859999999998</v>
      </c>
    </row>
    <row r="29" spans="1:7" x14ac:dyDescent="0.25">
      <c r="C29" s="2" t="s">
        <v>3</v>
      </c>
      <c r="D29" s="3">
        <f>AVERAGE(D24:D28)</f>
        <v>3.424544</v>
      </c>
      <c r="E29" s="3">
        <f t="shared" ref="E29:G29" si="6">AVERAGE(E24:E28)</f>
        <v>3.4967926</v>
      </c>
      <c r="F29" s="3">
        <f t="shared" si="6"/>
        <v>3.4391533999999999</v>
      </c>
      <c r="G29" s="3">
        <f t="shared" si="6"/>
        <v>3.3915502000000002</v>
      </c>
    </row>
    <row r="30" spans="1:7" x14ac:dyDescent="0.25">
      <c r="C30" t="s">
        <v>25</v>
      </c>
      <c r="D30">
        <f>AVEDEV(D24:D28)</f>
        <v>2.1363999999999272E-3</v>
      </c>
      <c r="E30">
        <f t="shared" ref="E30:G30" si="7">AVEDEV(E24:E28)</f>
        <v>7.791920000000019E-3</v>
      </c>
      <c r="F30">
        <f t="shared" si="7"/>
        <v>1.6396800000000767E-3</v>
      </c>
      <c r="G30">
        <f t="shared" si="7"/>
        <v>2.5022399999999221E-3</v>
      </c>
    </row>
    <row r="31" spans="1:7" x14ac:dyDescent="0.25">
      <c r="C31" t="s">
        <v>26</v>
      </c>
      <c r="D31">
        <f>(D30/D29)*100</f>
        <v>6.2384948185800128E-2</v>
      </c>
      <c r="E31">
        <f t="shared" ref="E31:G31" si="8">(E30/E29)*100</f>
        <v>0.22283048757309826</v>
      </c>
      <c r="F31">
        <f t="shared" si="8"/>
        <v>4.7676849773554061E-2</v>
      </c>
      <c r="G31">
        <f t="shared" si="8"/>
        <v>7.3778651426121361E-2</v>
      </c>
    </row>
    <row r="32" spans="1:7" x14ac:dyDescent="0.25">
      <c r="B32" t="s">
        <v>8</v>
      </c>
    </row>
    <row r="33" spans="1:7" x14ac:dyDescent="0.25">
      <c r="C33" s="2"/>
      <c r="D33" s="2" t="s">
        <v>0</v>
      </c>
      <c r="E33" s="2" t="s">
        <v>2</v>
      </c>
      <c r="F33" s="2" t="s">
        <v>24</v>
      </c>
    </row>
    <row r="34" spans="1:7" x14ac:dyDescent="0.25">
      <c r="C34" s="2">
        <v>1</v>
      </c>
      <c r="D34" s="3">
        <v>4.385294</v>
      </c>
      <c r="E34" s="3">
        <v>5.018637</v>
      </c>
      <c r="F34" s="3">
        <v>4.9906139999999999</v>
      </c>
    </row>
    <row r="35" spans="1:7" x14ac:dyDescent="0.25">
      <c r="C35" s="2">
        <v>2</v>
      </c>
      <c r="D35" s="3">
        <v>4.3864130000000001</v>
      </c>
      <c r="E35" s="3">
        <v>5.0268259999999998</v>
      </c>
      <c r="F35" s="3">
        <v>5.0077280000000002</v>
      </c>
    </row>
    <row r="36" spans="1:7" x14ac:dyDescent="0.25">
      <c r="C36" s="2">
        <v>3</v>
      </c>
      <c r="D36" s="3">
        <v>4.3837479999999998</v>
      </c>
      <c r="E36" s="3">
        <v>5.0276810000000003</v>
      </c>
      <c r="F36" s="3">
        <v>4.993633</v>
      </c>
    </row>
    <row r="37" spans="1:7" x14ac:dyDescent="0.25">
      <c r="C37" s="2">
        <v>4</v>
      </c>
      <c r="D37" s="3">
        <v>4.3851849999999999</v>
      </c>
      <c r="E37" s="3">
        <v>5.0252230000000004</v>
      </c>
      <c r="F37" s="3">
        <v>4.999015</v>
      </c>
    </row>
    <row r="38" spans="1:7" x14ac:dyDescent="0.25">
      <c r="C38" s="2">
        <v>5</v>
      </c>
      <c r="D38" s="3">
        <v>4.3848750000000001</v>
      </c>
      <c r="E38" s="3">
        <v>5.0147550000000001</v>
      </c>
      <c r="F38" s="3">
        <v>4.9990059999999996</v>
      </c>
    </row>
    <row r="39" spans="1:7" x14ac:dyDescent="0.25">
      <c r="C39" s="2" t="s">
        <v>3</v>
      </c>
      <c r="D39" s="3">
        <f>AVERAGE(D34:D38)</f>
        <v>4.385103</v>
      </c>
      <c r="E39" s="3">
        <f t="shared" ref="E39:F39" si="9">AVERAGE(E34:E38)</f>
        <v>5.0226243999999998</v>
      </c>
      <c r="F39" s="3">
        <f t="shared" si="9"/>
        <v>4.9979991999999998</v>
      </c>
    </row>
    <row r="40" spans="1:7" x14ac:dyDescent="0.25">
      <c r="C40" t="s">
        <v>25</v>
      </c>
      <c r="D40">
        <f>AVEDEV(D34:D38)</f>
        <v>6.3320000000004488E-4</v>
      </c>
      <c r="E40">
        <f t="shared" ref="E40:F40" si="10">AVEDEV(E34:E38)</f>
        <v>4.7427200000001333E-3</v>
      </c>
      <c r="F40">
        <f t="shared" si="10"/>
        <v>4.7005600000000316E-3</v>
      </c>
    </row>
    <row r="41" spans="1:7" x14ac:dyDescent="0.25">
      <c r="C41" t="s">
        <v>26</v>
      </c>
      <c r="D41">
        <f>(D40/D39)*100</f>
        <v>1.4439797651276263E-2</v>
      </c>
      <c r="E41">
        <f t="shared" ref="E41:F41" si="11">(E40/E39)*100</f>
        <v>9.4427128574458674E-2</v>
      </c>
      <c r="F41">
        <f t="shared" si="11"/>
        <v>9.4048834581646826E-2</v>
      </c>
    </row>
    <row r="44" spans="1:7" x14ac:dyDescent="0.25">
      <c r="A44" s="1" t="s">
        <v>12</v>
      </c>
    </row>
    <row r="45" spans="1:7" x14ac:dyDescent="0.25">
      <c r="B45" t="s">
        <v>5</v>
      </c>
    </row>
    <row r="46" spans="1:7" x14ac:dyDescent="0.25">
      <c r="C46" s="2"/>
      <c r="D46" s="2" t="s">
        <v>0</v>
      </c>
      <c r="E46" s="2" t="s">
        <v>2</v>
      </c>
      <c r="F46" s="2" t="s">
        <v>1</v>
      </c>
      <c r="G46" s="2" t="s">
        <v>24</v>
      </c>
    </row>
    <row r="47" spans="1:7" x14ac:dyDescent="0.25">
      <c r="C47" s="2">
        <v>1</v>
      </c>
      <c r="D47" s="3">
        <v>15.185727999999999</v>
      </c>
      <c r="E47" s="3">
        <v>14.603733999999999</v>
      </c>
      <c r="F47" s="3">
        <v>14.81133</v>
      </c>
      <c r="G47" s="3">
        <v>14.878446</v>
      </c>
    </row>
    <row r="48" spans="1:7" x14ac:dyDescent="0.25">
      <c r="C48" s="2">
        <v>2</v>
      </c>
      <c r="D48" s="3">
        <v>15.085872</v>
      </c>
      <c r="E48" s="3">
        <v>14.601027</v>
      </c>
      <c r="F48" s="3">
        <v>14.794216</v>
      </c>
      <c r="G48" s="3">
        <v>14.734399</v>
      </c>
    </row>
    <row r="49" spans="2:7" x14ac:dyDescent="0.25">
      <c r="C49" s="2">
        <v>3</v>
      </c>
      <c r="D49" s="4">
        <v>15.090851000000001</v>
      </c>
      <c r="E49" s="3">
        <v>14.515752000000001</v>
      </c>
      <c r="F49" s="3">
        <v>14.79909</v>
      </c>
      <c r="G49" s="3">
        <v>14.769899000000001</v>
      </c>
    </row>
    <row r="50" spans="2:7" x14ac:dyDescent="0.25">
      <c r="C50" s="2">
        <v>4</v>
      </c>
      <c r="D50" s="3">
        <v>15.072722000000001</v>
      </c>
      <c r="E50" s="3">
        <v>14.586302</v>
      </c>
      <c r="F50" s="3">
        <v>14.805713000000001</v>
      </c>
      <c r="G50" s="3">
        <v>14.768905</v>
      </c>
    </row>
    <row r="51" spans="2:7" x14ac:dyDescent="0.25">
      <c r="C51" s="2">
        <v>5</v>
      </c>
      <c r="D51" s="3">
        <v>15.107718</v>
      </c>
      <c r="E51" s="3">
        <v>14.576411999999999</v>
      </c>
      <c r="F51" s="3">
        <v>14.741286000000001</v>
      </c>
      <c r="G51" s="3">
        <v>14.743925000000001</v>
      </c>
    </row>
    <row r="52" spans="2:7" x14ac:dyDescent="0.25">
      <c r="C52" s="2" t="s">
        <v>3</v>
      </c>
      <c r="D52" s="3">
        <f>AVERAGE(D47:D51)</f>
        <v>15.1085782</v>
      </c>
      <c r="E52" s="3">
        <f t="shared" ref="E52:G52" si="12">AVERAGE(E47:E51)</f>
        <v>14.5766454</v>
      </c>
      <c r="F52" s="3">
        <f t="shared" si="12"/>
        <v>14.790327</v>
      </c>
      <c r="G52" s="3">
        <f t="shared" si="12"/>
        <v>14.779114800000002</v>
      </c>
    </row>
    <row r="53" spans="2:7" x14ac:dyDescent="0.25">
      <c r="C53" t="s">
        <v>25</v>
      </c>
      <c r="D53">
        <f>AVEDEV(D47:D51)</f>
        <v>3.0859919999999617E-2</v>
      </c>
      <c r="E53">
        <f t="shared" ref="E53:G53" si="13">AVEDEV(E47:E51)</f>
        <v>2.4450719999999749E-2</v>
      </c>
      <c r="F53">
        <f t="shared" si="13"/>
        <v>1.9616400000000311E-2</v>
      </c>
      <c r="G53">
        <f t="shared" si="13"/>
        <v>3.9732480000001048E-2</v>
      </c>
    </row>
    <row r="54" spans="2:7" x14ac:dyDescent="0.25">
      <c r="C54" t="s">
        <v>26</v>
      </c>
      <c r="D54">
        <f>(D53/D52)*100</f>
        <v>0.20425429574835582</v>
      </c>
      <c r="E54">
        <f t="shared" ref="E54:G54" si="14">(E53/E52)*100</f>
        <v>0.16773900529953037</v>
      </c>
      <c r="F54">
        <f t="shared" si="14"/>
        <v>0.13262992765474566</v>
      </c>
      <c r="G54">
        <f t="shared" si="14"/>
        <v>0.26884208247709834</v>
      </c>
    </row>
    <row r="55" spans="2:7" x14ac:dyDescent="0.25">
      <c r="B55" t="s">
        <v>8</v>
      </c>
    </row>
    <row r="56" spans="2:7" x14ac:dyDescent="0.25">
      <c r="C56" s="2"/>
      <c r="D56" s="2" t="s">
        <v>0</v>
      </c>
      <c r="E56" s="2" t="s">
        <v>2</v>
      </c>
      <c r="F56" s="2" t="s">
        <v>24</v>
      </c>
    </row>
    <row r="57" spans="2:7" x14ac:dyDescent="0.25">
      <c r="C57" s="2">
        <v>1</v>
      </c>
      <c r="D57" s="3">
        <v>14.227745000000001</v>
      </c>
      <c r="E57" s="3">
        <v>15.248752</v>
      </c>
      <c r="F57" s="3">
        <v>14.817569000000001</v>
      </c>
    </row>
    <row r="58" spans="2:7" x14ac:dyDescent="0.25">
      <c r="C58" s="2">
        <v>2</v>
      </c>
      <c r="D58" s="3">
        <v>14.242832</v>
      </c>
      <c r="E58" s="3">
        <v>15.327004000000001</v>
      </c>
      <c r="F58" s="3">
        <v>14.865589999999999</v>
      </c>
    </row>
    <row r="59" spans="2:7" x14ac:dyDescent="0.25">
      <c r="C59" s="2">
        <v>3</v>
      </c>
      <c r="D59" s="3">
        <v>14.314325999999999</v>
      </c>
      <c r="E59" s="3">
        <v>15.229050000000001</v>
      </c>
      <c r="F59" s="3">
        <v>14.873925</v>
      </c>
    </row>
    <row r="60" spans="2:7" x14ac:dyDescent="0.25">
      <c r="C60" s="2">
        <v>4</v>
      </c>
      <c r="D60" s="3">
        <v>14.273954</v>
      </c>
      <c r="E60" s="3">
        <v>15.416316999999999</v>
      </c>
      <c r="F60" s="3">
        <v>14.766292999999999</v>
      </c>
    </row>
    <row r="61" spans="2:7" x14ac:dyDescent="0.25">
      <c r="C61" s="2">
        <v>5</v>
      </c>
      <c r="D61" s="3">
        <v>14.245668</v>
      </c>
      <c r="E61" s="3">
        <v>15.271015</v>
      </c>
      <c r="F61" s="3">
        <v>14.887994000000001</v>
      </c>
    </row>
    <row r="62" spans="2:7" x14ac:dyDescent="0.25">
      <c r="C62" s="2" t="s">
        <v>3</v>
      </c>
      <c r="D62" s="3">
        <f>AVERAGE(D57:D61)</f>
        <v>14.260904999999999</v>
      </c>
      <c r="E62" s="3">
        <f t="shared" ref="E62:F62" si="15">AVERAGE(E57:E61)</f>
        <v>15.2984276</v>
      </c>
      <c r="F62" s="3">
        <f t="shared" si="15"/>
        <v>14.8422742</v>
      </c>
    </row>
    <row r="63" spans="2:7" x14ac:dyDescent="0.25">
      <c r="C63" t="s">
        <v>25</v>
      </c>
      <c r="D63">
        <f>AVEDEV(D57:D61)</f>
        <v>2.6587999999999567E-2</v>
      </c>
      <c r="E63">
        <f t="shared" ref="E63:F63" si="16">AVEDEV(E57:E61)</f>
        <v>5.8586319999999859E-2</v>
      </c>
      <c r="F63">
        <f t="shared" si="16"/>
        <v>4.0274559999999938E-2</v>
      </c>
    </row>
    <row r="64" spans="2:7" x14ac:dyDescent="0.25">
      <c r="C64" t="s">
        <v>26</v>
      </c>
      <c r="D64">
        <f>(D63/D62)*100</f>
        <v>0.1864397806450542</v>
      </c>
      <c r="E64">
        <f t="shared" ref="E64:F64" si="17">(E63/E62)*100</f>
        <v>0.38295648109613473</v>
      </c>
      <c r="F64">
        <f t="shared" si="17"/>
        <v>0.27135032985713159</v>
      </c>
    </row>
    <row r="67" spans="1:7" x14ac:dyDescent="0.25">
      <c r="A67" s="1" t="s">
        <v>13</v>
      </c>
    </row>
    <row r="68" spans="1:7" x14ac:dyDescent="0.25">
      <c r="B68" t="s">
        <v>5</v>
      </c>
    </row>
    <row r="69" spans="1:7" x14ac:dyDescent="0.25">
      <c r="C69" s="2"/>
      <c r="D69" s="2" t="s">
        <v>0</v>
      </c>
      <c r="E69" s="2" t="s">
        <v>2</v>
      </c>
      <c r="F69" s="2" t="s">
        <v>1</v>
      </c>
      <c r="G69" s="2" t="s">
        <v>24</v>
      </c>
    </row>
    <row r="70" spans="1:7" x14ac:dyDescent="0.25">
      <c r="C70" s="2">
        <v>1</v>
      </c>
      <c r="D70" s="3">
        <v>32.301558999999997</v>
      </c>
      <c r="E70" s="3">
        <v>40.154136000000001</v>
      </c>
      <c r="F70" s="3">
        <v>40.774833000000001</v>
      </c>
      <c r="G70" s="3" t="s">
        <v>14</v>
      </c>
    </row>
    <row r="71" spans="1:7" x14ac:dyDescent="0.25">
      <c r="C71" s="2">
        <v>2</v>
      </c>
      <c r="D71" s="3">
        <v>32.299607000000002</v>
      </c>
      <c r="E71" s="3">
        <v>40.167349000000002</v>
      </c>
      <c r="F71" s="3">
        <v>40.824661999999996</v>
      </c>
      <c r="G71" s="3"/>
    </row>
    <row r="72" spans="1:7" x14ac:dyDescent="0.25">
      <c r="C72" s="2">
        <v>3</v>
      </c>
      <c r="D72" s="3">
        <v>32.301234999999998</v>
      </c>
      <c r="E72" s="3">
        <v>40.168962999999998</v>
      </c>
      <c r="F72" s="3">
        <v>40.773069999999997</v>
      </c>
      <c r="G72" s="3"/>
    </row>
    <row r="73" spans="1:7" x14ac:dyDescent="0.25">
      <c r="C73" s="2">
        <v>4</v>
      </c>
      <c r="D73" s="3">
        <v>32.302833</v>
      </c>
      <c r="E73" s="3">
        <v>40.157938999999999</v>
      </c>
      <c r="F73" s="3">
        <v>40.786157000000003</v>
      </c>
      <c r="G73" s="3"/>
    </row>
    <row r="74" spans="1:7" x14ac:dyDescent="0.25">
      <c r="C74" s="2">
        <v>5</v>
      </c>
      <c r="D74" s="3">
        <v>32.302864999999997</v>
      </c>
      <c r="E74" s="3">
        <v>40.152808999999998</v>
      </c>
      <c r="F74" s="3">
        <v>40.732025999999998</v>
      </c>
      <c r="G74" s="3"/>
    </row>
    <row r="75" spans="1:7" x14ac:dyDescent="0.25">
      <c r="C75" s="2" t="s">
        <v>3</v>
      </c>
      <c r="D75" s="3">
        <f>AVERAGE(D70:D74)</f>
        <v>32.301619799999997</v>
      </c>
      <c r="E75" s="3">
        <f t="shared" ref="E75:F75" si="18">AVERAGE(E70:E74)</f>
        <v>40.160239199999992</v>
      </c>
      <c r="F75" s="3">
        <f t="shared" si="18"/>
        <v>40.778149599999992</v>
      </c>
      <c r="G75" s="3" t="s">
        <v>14</v>
      </c>
    </row>
    <row r="76" spans="1:7" x14ac:dyDescent="0.25">
      <c r="C76" t="s">
        <v>25</v>
      </c>
      <c r="D76">
        <f>AVEDEV(D70:D74)</f>
        <v>9.8335999999932255E-4</v>
      </c>
      <c r="E76">
        <f t="shared" ref="E76:F76" si="19">AVEDEV(E70:E74)</f>
        <v>6.3334399999988023E-3</v>
      </c>
      <c r="F76">
        <f t="shared" si="19"/>
        <v>2.1807919999999113E-2</v>
      </c>
    </row>
    <row r="77" spans="1:7" x14ac:dyDescent="0.25">
      <c r="C77" t="s">
        <v>26</v>
      </c>
      <c r="D77">
        <f>(D76/D75)*100</f>
        <v>3.044305536650898E-3</v>
      </c>
      <c r="E77">
        <f t="shared" ref="E77:F77" si="20">(E76/E75)*100</f>
        <v>1.5770423996874009E-2</v>
      </c>
      <c r="F77">
        <f t="shared" si="20"/>
        <v>5.347942516744094E-2</v>
      </c>
    </row>
    <row r="78" spans="1:7" x14ac:dyDescent="0.25">
      <c r="B78" t="s">
        <v>8</v>
      </c>
    </row>
    <row r="79" spans="1:7" x14ac:dyDescent="0.25">
      <c r="C79" s="2"/>
      <c r="D79" s="2" t="s">
        <v>0</v>
      </c>
      <c r="E79" s="2" t="s">
        <v>2</v>
      </c>
      <c r="F79" s="2" t="s">
        <v>24</v>
      </c>
    </row>
    <row r="80" spans="1:7" x14ac:dyDescent="0.25">
      <c r="C80" s="2">
        <v>1</v>
      </c>
      <c r="D80" s="3">
        <v>22.158073999999999</v>
      </c>
      <c r="E80" s="3">
        <v>23.371596</v>
      </c>
      <c r="F80" s="3" t="s">
        <v>14</v>
      </c>
    </row>
    <row r="81" spans="3:6" x14ac:dyDescent="0.25">
      <c r="C81" s="2">
        <v>2</v>
      </c>
      <c r="D81" s="3">
        <v>22.153089000000001</v>
      </c>
      <c r="E81" s="3">
        <v>23.410568000000001</v>
      </c>
      <c r="F81" s="3"/>
    </row>
    <row r="82" spans="3:6" x14ac:dyDescent="0.25">
      <c r="C82" s="2">
        <v>3</v>
      </c>
      <c r="D82" s="3">
        <v>22.159414999999999</v>
      </c>
      <c r="E82" s="3">
        <v>23.412334999999999</v>
      </c>
      <c r="F82" s="3"/>
    </row>
    <row r="83" spans="3:6" x14ac:dyDescent="0.25">
      <c r="C83" s="2">
        <v>4</v>
      </c>
      <c r="D83" s="3">
        <v>22.153541000000001</v>
      </c>
      <c r="E83" s="3">
        <v>23.412158000000002</v>
      </c>
      <c r="F83" s="3"/>
    </row>
    <row r="84" spans="3:6" x14ac:dyDescent="0.25">
      <c r="C84" s="2">
        <v>5</v>
      </c>
      <c r="D84" s="3">
        <v>22.153535999999999</v>
      </c>
      <c r="E84" s="3">
        <v>23.389697000000002</v>
      </c>
      <c r="F84" s="3"/>
    </row>
    <row r="85" spans="3:6" x14ac:dyDescent="0.25">
      <c r="C85" s="2" t="s">
        <v>3</v>
      </c>
      <c r="D85" s="3">
        <f>AVERAGE(D80:D84)</f>
        <v>22.155531000000003</v>
      </c>
      <c r="E85" s="3">
        <f t="shared" ref="E85" si="21">AVERAGE(E80:E84)</f>
        <v>23.399270800000004</v>
      </c>
      <c r="F85" s="3" t="s">
        <v>14</v>
      </c>
    </row>
    <row r="86" spans="3:6" x14ac:dyDescent="0.25">
      <c r="C86" t="s">
        <v>25</v>
      </c>
      <c r="D86">
        <f>AVEDEV(D80:D84)</f>
        <v>2.570800000000162E-3</v>
      </c>
      <c r="E86">
        <f t="shared" ref="E86" si="22">AVEDEV(E80:E84)</f>
        <v>1.4899439999999231E-2</v>
      </c>
    </row>
    <row r="87" spans="3:6" x14ac:dyDescent="0.25">
      <c r="C87" t="s">
        <v>26</v>
      </c>
      <c r="D87">
        <f>(D86/D85)*100</f>
        <v>1.1603423091056412E-2</v>
      </c>
      <c r="E87">
        <f t="shared" ref="E87" si="23">(E86/E85)*100</f>
        <v>6.3674804772118065E-2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workbookViewId="0">
      <selection activeCell="E9" sqref="E9"/>
    </sheetView>
  </sheetViews>
  <sheetFormatPr defaultRowHeight="15" x14ac:dyDescent="0.25"/>
  <cols>
    <col min="4" max="4" width="9.5703125" bestFit="1" customWidth="1"/>
    <col min="5" max="5" width="11.5703125" bestFit="1" customWidth="1"/>
    <col min="6" max="6" width="10.5703125" bestFit="1" customWidth="1"/>
    <col min="7" max="7" width="9.5703125" bestFit="1" customWidth="1"/>
  </cols>
  <sheetData>
    <row r="1" spans="1:7" x14ac:dyDescent="0.25">
      <c r="A1" s="1" t="s">
        <v>4</v>
      </c>
    </row>
    <row r="2" spans="1:7" x14ac:dyDescent="0.25">
      <c r="B2" t="s">
        <v>5</v>
      </c>
    </row>
    <row r="3" spans="1:7" x14ac:dyDescent="0.25">
      <c r="C3" s="2"/>
      <c r="D3" s="2" t="s">
        <v>0</v>
      </c>
      <c r="E3" s="2" t="s">
        <v>2</v>
      </c>
      <c r="F3" s="2" t="s">
        <v>1</v>
      </c>
      <c r="G3" s="2" t="s">
        <v>24</v>
      </c>
    </row>
    <row r="4" spans="1:7" x14ac:dyDescent="0.25">
      <c r="C4" s="2">
        <v>1</v>
      </c>
      <c r="D4" s="3">
        <v>5.8692679999999999</v>
      </c>
      <c r="E4" s="3">
        <v>519.29253500000004</v>
      </c>
      <c r="F4" s="3">
        <v>115.69537200000001</v>
      </c>
      <c r="G4" s="3">
        <v>34.927925999999999</v>
      </c>
    </row>
    <row r="5" spans="1:7" x14ac:dyDescent="0.25">
      <c r="C5" s="2">
        <v>2</v>
      </c>
      <c r="D5" s="3">
        <v>5.868595</v>
      </c>
      <c r="E5" s="3"/>
      <c r="F5" s="3"/>
      <c r="G5" s="3">
        <v>34.673544</v>
      </c>
    </row>
    <row r="6" spans="1:7" x14ac:dyDescent="0.25">
      <c r="C6" s="2">
        <v>3</v>
      </c>
      <c r="D6" s="3">
        <v>5.8699170000000001</v>
      </c>
      <c r="E6" s="3"/>
      <c r="F6" s="3"/>
      <c r="G6" s="3">
        <v>34.668177</v>
      </c>
    </row>
    <row r="7" spans="1:7" x14ac:dyDescent="0.25">
      <c r="C7" s="2">
        <v>4</v>
      </c>
      <c r="D7" s="3">
        <v>5.8695620000000002</v>
      </c>
      <c r="E7" s="3"/>
      <c r="F7" s="3"/>
      <c r="G7" s="3">
        <v>34.65504</v>
      </c>
    </row>
    <row r="8" spans="1:7" x14ac:dyDescent="0.25">
      <c r="C8" s="2">
        <v>5</v>
      </c>
      <c r="D8" s="3">
        <v>5.8725839999999998</v>
      </c>
      <c r="E8" s="3"/>
      <c r="F8" s="3"/>
      <c r="G8" s="3">
        <v>34.784956999999999</v>
      </c>
    </row>
    <row r="9" spans="1:7" x14ac:dyDescent="0.25">
      <c r="C9" s="2" t="s">
        <v>3</v>
      </c>
      <c r="D9" s="3">
        <f>AVERAGE(D4:D8)</f>
        <v>5.8699852000000003</v>
      </c>
      <c r="E9" s="3">
        <f>AVERAGE(E4:E8)</f>
        <v>519.29253500000004</v>
      </c>
      <c r="F9" s="3">
        <f t="shared" ref="F9:G9" si="0">AVERAGE(F4:F8)</f>
        <v>115.69537200000001</v>
      </c>
      <c r="G9" s="3">
        <f t="shared" si="0"/>
        <v>34.741928799999997</v>
      </c>
    </row>
    <row r="10" spans="1:7" x14ac:dyDescent="0.25">
      <c r="C10" t="s">
        <v>25</v>
      </c>
      <c r="D10">
        <f>AVEDEV(D4:D8)</f>
        <v>1.0395200000001381E-3</v>
      </c>
      <c r="E10">
        <f>AVEDEV(E4:E8)</f>
        <v>0</v>
      </c>
      <c r="F10">
        <f t="shared" ref="F10:G10" si="1">AVEDEV(F4:F8)</f>
        <v>0</v>
      </c>
      <c r="G10">
        <f t="shared" si="1"/>
        <v>9.1610159999999038E-2</v>
      </c>
    </row>
    <row r="11" spans="1:7" x14ac:dyDescent="0.25">
      <c r="C11" t="s">
        <v>26</v>
      </c>
      <c r="D11">
        <f>(D10/D9)*100</f>
        <v>1.770907361061384E-2</v>
      </c>
      <c r="E11">
        <f>(E10/E9)*100</f>
        <v>0</v>
      </c>
      <c r="F11">
        <f t="shared" ref="F11:G11" si="2">(F10/F9)*100</f>
        <v>0</v>
      </c>
      <c r="G11">
        <f t="shared" si="2"/>
        <v>0.26368760504741767</v>
      </c>
    </row>
    <row r="12" spans="1:7" x14ac:dyDescent="0.25">
      <c r="B12" t="s">
        <v>8</v>
      </c>
    </row>
    <row r="13" spans="1:7" x14ac:dyDescent="0.25">
      <c r="C13" s="2"/>
      <c r="D13" s="2" t="s">
        <v>0</v>
      </c>
      <c r="E13" s="2" t="s">
        <v>2</v>
      </c>
      <c r="F13" s="2" t="s">
        <v>24</v>
      </c>
    </row>
    <row r="14" spans="1:7" x14ac:dyDescent="0.25">
      <c r="C14" s="2">
        <v>1</v>
      </c>
      <c r="D14" s="3">
        <v>3.250111</v>
      </c>
      <c r="E14" s="3" t="s">
        <v>32</v>
      </c>
      <c r="F14" s="3">
        <v>66.163499000000002</v>
      </c>
    </row>
    <row r="15" spans="1:7" x14ac:dyDescent="0.25">
      <c r="C15" s="2">
        <v>2</v>
      </c>
      <c r="D15" s="3">
        <v>3.2770160000000002</v>
      </c>
      <c r="E15" s="3"/>
      <c r="F15" s="3"/>
    </row>
    <row r="16" spans="1:7" x14ac:dyDescent="0.25">
      <c r="C16" s="2">
        <v>3</v>
      </c>
      <c r="D16" s="3">
        <v>3.2620809999999998</v>
      </c>
      <c r="E16" s="3"/>
      <c r="F16" s="3"/>
    </row>
    <row r="17" spans="1:7" x14ac:dyDescent="0.25">
      <c r="C17" s="2">
        <v>4</v>
      </c>
      <c r="D17" s="3">
        <v>3.2513779999999999</v>
      </c>
      <c r="E17" s="3"/>
      <c r="F17" s="3"/>
    </row>
    <row r="18" spans="1:7" x14ac:dyDescent="0.25">
      <c r="C18" s="2">
        <v>5</v>
      </c>
      <c r="D18" s="3">
        <v>2.253752</v>
      </c>
      <c r="E18" s="3"/>
      <c r="F18" s="3"/>
    </row>
    <row r="19" spans="1:7" x14ac:dyDescent="0.25">
      <c r="C19" s="2" t="s">
        <v>3</v>
      </c>
      <c r="D19" s="3">
        <f>AVERAGE(D14:D18)</f>
        <v>3.0588676000000001</v>
      </c>
      <c r="E19" s="3" t="s">
        <v>32</v>
      </c>
      <c r="F19" s="3">
        <f t="shared" ref="F19" si="3">AVERAGE(F14:F18)</f>
        <v>66.163499000000002</v>
      </c>
    </row>
    <row r="20" spans="1:7" x14ac:dyDescent="0.25">
      <c r="C20" t="s">
        <v>25</v>
      </c>
      <c r="D20">
        <f>AVEDEV(D14:D18)</f>
        <v>0.32204623999999987</v>
      </c>
      <c r="F20">
        <f t="shared" ref="F20" si="4">AVEDEV(F14:F18)</f>
        <v>0</v>
      </c>
    </row>
    <row r="21" spans="1:7" x14ac:dyDescent="0.25">
      <c r="A21" s="1" t="s">
        <v>11</v>
      </c>
      <c r="C21" t="s">
        <v>26</v>
      </c>
      <c r="D21">
        <f>(D20/D19)*100</f>
        <v>10.528283080967606</v>
      </c>
      <c r="F21">
        <f t="shared" ref="F21" si="5">(F20/F19)*100</f>
        <v>0</v>
      </c>
    </row>
    <row r="22" spans="1:7" x14ac:dyDescent="0.25">
      <c r="B22" t="s">
        <v>5</v>
      </c>
    </row>
    <row r="23" spans="1:7" x14ac:dyDescent="0.25">
      <c r="C23" s="2"/>
      <c r="D23" s="2" t="s">
        <v>0</v>
      </c>
      <c r="E23" s="2" t="s">
        <v>2</v>
      </c>
      <c r="F23" s="2" t="s">
        <v>1</v>
      </c>
      <c r="G23" s="2" t="s">
        <v>24</v>
      </c>
    </row>
    <row r="24" spans="1:7" x14ac:dyDescent="0.25">
      <c r="C24" s="2">
        <v>1</v>
      </c>
      <c r="D24" s="3">
        <v>1.7143219999999999</v>
      </c>
      <c r="E24" s="3">
        <v>1.742265</v>
      </c>
      <c r="F24" s="3">
        <v>1.7216100000000001</v>
      </c>
      <c r="G24" s="3">
        <v>1.696652</v>
      </c>
    </row>
    <row r="25" spans="1:7" x14ac:dyDescent="0.25">
      <c r="C25" s="2">
        <v>2</v>
      </c>
      <c r="D25" s="3">
        <v>1.716296</v>
      </c>
      <c r="E25" s="3">
        <v>1.769644</v>
      </c>
      <c r="F25" s="3">
        <v>1.7197439999999999</v>
      </c>
      <c r="G25" s="3">
        <v>1.6970130000000001</v>
      </c>
    </row>
    <row r="26" spans="1:7" x14ac:dyDescent="0.25">
      <c r="C26" s="2">
        <v>3</v>
      </c>
      <c r="D26" s="3">
        <v>1.7181059999999999</v>
      </c>
      <c r="E26" s="3">
        <v>1.743617</v>
      </c>
      <c r="F26" s="3">
        <v>1.718852</v>
      </c>
      <c r="G26" s="3">
        <v>1.69556</v>
      </c>
    </row>
    <row r="27" spans="1:7" x14ac:dyDescent="0.25">
      <c r="C27" s="2">
        <v>4</v>
      </c>
      <c r="D27" s="3">
        <v>1.719263</v>
      </c>
      <c r="E27" s="3">
        <v>1.744966</v>
      </c>
      <c r="F27" s="3">
        <v>1.7195119999999999</v>
      </c>
      <c r="G27" s="3">
        <v>1.6988449999999999</v>
      </c>
    </row>
    <row r="28" spans="1:7" x14ac:dyDescent="0.25">
      <c r="C28" s="2">
        <v>5</v>
      </c>
      <c r="D28" s="3">
        <v>1.7188220000000001</v>
      </c>
      <c r="E28" s="3">
        <v>1.748596</v>
      </c>
      <c r="F28" s="3">
        <v>1.719843</v>
      </c>
      <c r="G28" s="3">
        <v>1.6949270000000001</v>
      </c>
    </row>
    <row r="29" spans="1:7" x14ac:dyDescent="0.25">
      <c r="C29" s="2" t="s">
        <v>3</v>
      </c>
      <c r="D29" s="3">
        <f>AVERAGE(D24:D28)</f>
        <v>1.7173617999999997</v>
      </c>
      <c r="E29" s="3">
        <f t="shared" ref="E29:G29" si="6">AVERAGE(E24:E28)</f>
        <v>1.7498176000000001</v>
      </c>
      <c r="F29" s="3">
        <f t="shared" si="6"/>
        <v>1.7199122000000002</v>
      </c>
      <c r="G29" s="3">
        <f t="shared" si="6"/>
        <v>1.6965994000000002</v>
      </c>
    </row>
    <row r="30" spans="1:7" x14ac:dyDescent="0.25">
      <c r="C30" t="s">
        <v>25</v>
      </c>
      <c r="D30">
        <f>AVEDEV(D24:D28)</f>
        <v>1.6422400000000615E-3</v>
      </c>
      <c r="E30">
        <f t="shared" ref="E30:G30" si="7">AVEDEV(E24:E28)</f>
        <v>7.9305600000000535E-3</v>
      </c>
      <c r="F30">
        <f t="shared" si="7"/>
        <v>6.7912000000016628E-4</v>
      </c>
      <c r="G30">
        <f t="shared" si="7"/>
        <v>1.0847199999999724E-3</v>
      </c>
    </row>
    <row r="31" spans="1:7" x14ac:dyDescent="0.25">
      <c r="C31" t="s">
        <v>26</v>
      </c>
      <c r="D31">
        <f>(D30/D29)*100</f>
        <v>9.5625744091900833E-2</v>
      </c>
      <c r="E31">
        <f t="shared" ref="E31:G31" si="8">(E30/E29)*100</f>
        <v>0.45322209583444889</v>
      </c>
      <c r="F31">
        <f t="shared" si="8"/>
        <v>3.9485736539351612E-2</v>
      </c>
      <c r="G31">
        <f t="shared" si="8"/>
        <v>6.3934951291387473E-2</v>
      </c>
    </row>
    <row r="32" spans="1:7" x14ac:dyDescent="0.25">
      <c r="B32" t="s">
        <v>8</v>
      </c>
    </row>
    <row r="33" spans="1:7" x14ac:dyDescent="0.25">
      <c r="C33" s="2"/>
      <c r="D33" s="2" t="s">
        <v>0</v>
      </c>
      <c r="E33" s="2" t="s">
        <v>2</v>
      </c>
      <c r="F33" s="2" t="s">
        <v>24</v>
      </c>
    </row>
    <row r="34" spans="1:7" x14ac:dyDescent="0.25">
      <c r="C34" s="2">
        <v>1</v>
      </c>
      <c r="D34" s="3">
        <v>2.1898979999999999</v>
      </c>
      <c r="E34" s="3">
        <v>3.143589</v>
      </c>
      <c r="F34" s="3">
        <v>2.5055969999999999</v>
      </c>
    </row>
    <row r="35" spans="1:7" x14ac:dyDescent="0.25">
      <c r="C35" s="2">
        <v>2</v>
      </c>
      <c r="D35" s="3">
        <v>2.1961840000000001</v>
      </c>
      <c r="E35" s="3">
        <v>3.0949019999999998</v>
      </c>
      <c r="F35" s="3">
        <v>2.5159989999999999</v>
      </c>
    </row>
    <row r="36" spans="1:7" x14ac:dyDescent="0.25">
      <c r="C36" s="2">
        <v>3</v>
      </c>
      <c r="D36" s="3">
        <v>2.2021829999999998</v>
      </c>
      <c r="E36" s="3">
        <v>3.0965199999999999</v>
      </c>
      <c r="F36" s="3">
        <v>2.517617</v>
      </c>
    </row>
    <row r="37" spans="1:7" x14ac:dyDescent="0.25">
      <c r="C37" s="2">
        <v>4</v>
      </c>
      <c r="D37" s="3">
        <v>2.1941639999999998</v>
      </c>
      <c r="E37" s="3">
        <v>3.1162260000000002</v>
      </c>
      <c r="F37" s="3">
        <v>2.5010509999999999</v>
      </c>
    </row>
    <row r="38" spans="1:7" x14ac:dyDescent="0.25">
      <c r="C38" s="2">
        <v>5</v>
      </c>
      <c r="D38" s="3">
        <v>2.1941410000000001</v>
      </c>
      <c r="E38" s="3">
        <v>3.1570179999999999</v>
      </c>
      <c r="F38" s="3">
        <v>2.5080640000000001</v>
      </c>
    </row>
    <row r="39" spans="1:7" x14ac:dyDescent="0.25">
      <c r="C39" s="2" t="s">
        <v>3</v>
      </c>
      <c r="D39" s="3">
        <f>AVERAGE(D34:D38)</f>
        <v>2.1953140000000002</v>
      </c>
      <c r="E39" s="3">
        <f t="shared" ref="E39:F39" si="9">AVERAGE(E34:E38)</f>
        <v>3.121651</v>
      </c>
      <c r="F39" s="3">
        <f t="shared" si="9"/>
        <v>2.5096656000000004</v>
      </c>
    </row>
    <row r="40" spans="1:7" x14ac:dyDescent="0.25">
      <c r="C40" t="s">
        <v>25</v>
      </c>
      <c r="D40">
        <f>AVEDEV(D34:D38)</f>
        <v>3.0956000000000651E-3</v>
      </c>
      <c r="E40">
        <f t="shared" ref="E40:F40" si="10">AVEDEV(E34:E38)</f>
        <v>2.2921999999999977E-2</v>
      </c>
      <c r="F40">
        <f t="shared" si="10"/>
        <v>5.7139200000000832E-3</v>
      </c>
    </row>
    <row r="41" spans="1:7" x14ac:dyDescent="0.25">
      <c r="C41" t="s">
        <v>26</v>
      </c>
      <c r="D41">
        <f>(D40/D39)*100</f>
        <v>0.14100944101846319</v>
      </c>
      <c r="E41">
        <f t="shared" ref="E41:F41" si="11">(E40/E39)*100</f>
        <v>0.73429092489839431</v>
      </c>
      <c r="F41">
        <f t="shared" si="11"/>
        <v>0.22767654782374522</v>
      </c>
    </row>
    <row r="44" spans="1:7" x14ac:dyDescent="0.25">
      <c r="A44" s="1" t="s">
        <v>12</v>
      </c>
    </row>
    <row r="45" spans="1:7" x14ac:dyDescent="0.25">
      <c r="B45" t="s">
        <v>5</v>
      </c>
    </row>
    <row r="46" spans="1:7" x14ac:dyDescent="0.25">
      <c r="C46" s="2"/>
      <c r="D46" s="2" t="s">
        <v>0</v>
      </c>
      <c r="E46" s="2" t="s">
        <v>2</v>
      </c>
      <c r="F46" s="2" t="s">
        <v>1</v>
      </c>
      <c r="G46" s="2" t="s">
        <v>24</v>
      </c>
    </row>
    <row r="47" spans="1:7" x14ac:dyDescent="0.25">
      <c r="C47" s="2">
        <v>1</v>
      </c>
      <c r="D47" s="3">
        <v>7.9451200000000002</v>
      </c>
      <c r="E47" s="3">
        <v>7.9666949999999996</v>
      </c>
      <c r="F47" s="3">
        <v>7.6559990000000004</v>
      </c>
      <c r="G47" s="3">
        <v>7.6439300000000001</v>
      </c>
    </row>
    <row r="48" spans="1:7" x14ac:dyDescent="0.25">
      <c r="C48" s="2">
        <v>2</v>
      </c>
      <c r="D48" s="3">
        <v>7.9919650000000004</v>
      </c>
      <c r="E48" s="3">
        <v>7.8578799999999998</v>
      </c>
      <c r="F48" s="3">
        <v>7.649826</v>
      </c>
      <c r="G48" s="3">
        <v>7.6550549999999999</v>
      </c>
    </row>
    <row r="49" spans="2:7" x14ac:dyDescent="0.25">
      <c r="C49" s="2">
        <v>3</v>
      </c>
      <c r="D49" s="4">
        <v>7.9936610000000003</v>
      </c>
      <c r="E49" s="3">
        <v>8.7910599999999999</v>
      </c>
      <c r="F49" s="3">
        <v>7.6745850000000004</v>
      </c>
      <c r="G49" s="3">
        <v>7.6894039999999997</v>
      </c>
    </row>
    <row r="50" spans="2:7" x14ac:dyDescent="0.25">
      <c r="C50" s="2">
        <v>4</v>
      </c>
      <c r="D50" s="3">
        <v>7.9948249999999996</v>
      </c>
      <c r="E50" s="3">
        <v>8.7799429999999994</v>
      </c>
      <c r="F50" s="3">
        <v>7.722728</v>
      </c>
      <c r="G50" s="3">
        <v>7.7018789999999999</v>
      </c>
    </row>
    <row r="51" spans="2:7" x14ac:dyDescent="0.25">
      <c r="C51" s="2">
        <v>5</v>
      </c>
      <c r="D51" s="3">
        <v>7.9713500000000002</v>
      </c>
      <c r="E51" s="3">
        <v>7.796335</v>
      </c>
      <c r="F51" s="3">
        <v>7.6792689999999997</v>
      </c>
      <c r="G51" s="3">
        <v>7.7483599999999999</v>
      </c>
    </row>
    <row r="52" spans="2:7" x14ac:dyDescent="0.25">
      <c r="C52" s="2" t="s">
        <v>3</v>
      </c>
      <c r="D52" s="3">
        <f>AVERAGE(D47:D51)</f>
        <v>7.9793842000000001</v>
      </c>
      <c r="E52" s="3">
        <f t="shared" ref="E52:G52" si="12">AVERAGE(E47:E51)</f>
        <v>8.2383825999999996</v>
      </c>
      <c r="F52" s="3">
        <f t="shared" si="12"/>
        <v>7.6764814000000001</v>
      </c>
      <c r="G52" s="3">
        <f t="shared" si="12"/>
        <v>7.6877255999999985</v>
      </c>
    </row>
    <row r="53" spans="2:7" x14ac:dyDescent="0.25">
      <c r="C53" t="s">
        <v>25</v>
      </c>
      <c r="D53">
        <f>AVEDEV(D47:D51)</f>
        <v>1.6919359999999984E-2</v>
      </c>
      <c r="E53">
        <f t="shared" ref="E53:G53" si="13">AVEDEV(E47:E51)</f>
        <v>0.43769511999999988</v>
      </c>
      <c r="F53">
        <f t="shared" si="13"/>
        <v>1.961367999999979E-2</v>
      </c>
      <c r="G53">
        <f t="shared" si="13"/>
        <v>3.0586480000000194E-2</v>
      </c>
    </row>
    <row r="54" spans="2:7" x14ac:dyDescent="0.25">
      <c r="C54" t="s">
        <v>26</v>
      </c>
      <c r="D54">
        <f>(D53/D52)*100</f>
        <v>0.21203841770145601</v>
      </c>
      <c r="E54">
        <f t="shared" ref="E54:G54" si="14">(E53/E52)*100</f>
        <v>5.3128768260896253</v>
      </c>
      <c r="F54">
        <f t="shared" si="14"/>
        <v>0.25550351753603923</v>
      </c>
      <c r="G54">
        <f t="shared" si="14"/>
        <v>0.39786123479745689</v>
      </c>
    </row>
    <row r="55" spans="2:7" x14ac:dyDescent="0.25">
      <c r="B55" t="s">
        <v>8</v>
      </c>
    </row>
    <row r="56" spans="2:7" x14ac:dyDescent="0.25">
      <c r="C56" s="2"/>
      <c r="D56" s="2" t="s">
        <v>0</v>
      </c>
      <c r="E56" s="2" t="s">
        <v>2</v>
      </c>
      <c r="F56" s="2" t="s">
        <v>24</v>
      </c>
    </row>
    <row r="57" spans="2:7" x14ac:dyDescent="0.25">
      <c r="C57" s="2">
        <v>1</v>
      </c>
      <c r="D57" s="3">
        <v>7.5484340000000003</v>
      </c>
      <c r="E57" s="3">
        <v>7.7002689999999996</v>
      </c>
      <c r="F57" s="3">
        <v>7.7325239999999997</v>
      </c>
    </row>
    <row r="58" spans="2:7" x14ac:dyDescent="0.25">
      <c r="C58" s="2">
        <v>2</v>
      </c>
      <c r="D58" s="3">
        <v>7.5845729999999998</v>
      </c>
      <c r="E58" s="3">
        <v>7.8113929999999998</v>
      </c>
      <c r="F58" s="3">
        <v>7.7379629999999997</v>
      </c>
    </row>
    <row r="59" spans="2:7" x14ac:dyDescent="0.25">
      <c r="C59" s="2">
        <v>3</v>
      </c>
      <c r="D59" s="3">
        <v>7.5745149999999999</v>
      </c>
      <c r="E59" s="3">
        <v>7.7456969999999998</v>
      </c>
      <c r="F59" s="3">
        <v>7.7118130000000003</v>
      </c>
    </row>
    <row r="60" spans="2:7" x14ac:dyDescent="0.25">
      <c r="C60" s="2">
        <v>4</v>
      </c>
      <c r="D60" s="3">
        <v>7.5456820000000002</v>
      </c>
      <c r="E60" s="3">
        <v>7.7520150000000001</v>
      </c>
      <c r="F60" s="3">
        <v>7.7285370000000002</v>
      </c>
    </row>
    <row r="61" spans="2:7" x14ac:dyDescent="0.25">
      <c r="C61" s="2">
        <v>5</v>
      </c>
      <c r="D61" s="3">
        <v>7.5599340000000002</v>
      </c>
      <c r="E61" s="3">
        <v>7.7934159999999997</v>
      </c>
      <c r="F61" s="3">
        <v>7.6830689999999997</v>
      </c>
    </row>
    <row r="62" spans="2:7" x14ac:dyDescent="0.25">
      <c r="C62" s="2" t="s">
        <v>3</v>
      </c>
      <c r="D62" s="3">
        <f>AVERAGE(D57:D61)</f>
        <v>7.562627599999999</v>
      </c>
      <c r="E62" s="3">
        <f t="shared" ref="E62:F62" si="15">AVERAGE(E57:E61)</f>
        <v>7.7605580000000005</v>
      </c>
      <c r="F62" s="3">
        <f t="shared" si="15"/>
        <v>7.7187811999999996</v>
      </c>
    </row>
    <row r="63" spans="2:7" x14ac:dyDescent="0.25">
      <c r="C63" t="s">
        <v>25</v>
      </c>
      <c r="D63">
        <f>AVEDEV(D57:D61)</f>
        <v>1.3533119999999598E-2</v>
      </c>
      <c r="E63">
        <f t="shared" ref="E63:F63" si="16">AVEDEV(E57:E61)</f>
        <v>3.3477200000000096E-2</v>
      </c>
      <c r="F63">
        <f t="shared" si="16"/>
        <v>1.7072160000000024E-2</v>
      </c>
    </row>
    <row r="64" spans="2:7" x14ac:dyDescent="0.25">
      <c r="C64" t="s">
        <v>26</v>
      </c>
      <c r="D64">
        <f>(D63/D62)*100</f>
        <v>0.17894732777797495</v>
      </c>
      <c r="E64">
        <f t="shared" ref="E64:F64" si="17">(E63/E62)*100</f>
        <v>0.43137619743322703</v>
      </c>
      <c r="F64">
        <f t="shared" si="17"/>
        <v>0.22117688735625807</v>
      </c>
    </row>
    <row r="67" spans="1:7" x14ac:dyDescent="0.25">
      <c r="A67" s="1" t="s">
        <v>13</v>
      </c>
    </row>
    <row r="68" spans="1:7" x14ac:dyDescent="0.25">
      <c r="B68" t="s">
        <v>5</v>
      </c>
    </row>
    <row r="69" spans="1:7" x14ac:dyDescent="0.25">
      <c r="C69" s="2"/>
      <c r="D69" s="2" t="s">
        <v>0</v>
      </c>
      <c r="E69" s="2" t="s">
        <v>2</v>
      </c>
      <c r="F69" s="2" t="s">
        <v>1</v>
      </c>
      <c r="G69" s="2" t="s">
        <v>24</v>
      </c>
    </row>
    <row r="70" spans="1:7" x14ac:dyDescent="0.25">
      <c r="C70" s="2">
        <v>1</v>
      </c>
      <c r="D70" s="3">
        <v>16.160066</v>
      </c>
      <c r="E70" s="3">
        <v>27.400067</v>
      </c>
      <c r="F70" s="3">
        <v>20.375758000000001</v>
      </c>
      <c r="G70" s="3" t="s">
        <v>14</v>
      </c>
    </row>
    <row r="71" spans="1:7" x14ac:dyDescent="0.25">
      <c r="C71" s="2">
        <v>2</v>
      </c>
      <c r="D71" s="3">
        <v>16.156403000000001</v>
      </c>
      <c r="E71" s="3">
        <v>27.435352000000002</v>
      </c>
      <c r="F71" s="3">
        <v>20.382294000000002</v>
      </c>
      <c r="G71" s="3"/>
    </row>
    <row r="72" spans="1:7" x14ac:dyDescent="0.25">
      <c r="C72" s="2">
        <v>3</v>
      </c>
      <c r="D72" s="3">
        <v>16.154636</v>
      </c>
      <c r="E72" s="3">
        <v>27.392475000000001</v>
      </c>
      <c r="F72" s="3">
        <v>20.383579999999998</v>
      </c>
      <c r="G72" s="3"/>
    </row>
    <row r="73" spans="1:7" x14ac:dyDescent="0.25">
      <c r="C73" s="2">
        <v>4</v>
      </c>
      <c r="D73" s="3">
        <v>16.163891</v>
      </c>
      <c r="E73" s="3">
        <v>27.380945000000001</v>
      </c>
      <c r="F73" s="3">
        <v>20.385231000000001</v>
      </c>
      <c r="G73" s="3"/>
    </row>
    <row r="74" spans="1:7" x14ac:dyDescent="0.25">
      <c r="C74" s="2">
        <v>5</v>
      </c>
      <c r="D74" s="3">
        <v>16.155722999999998</v>
      </c>
      <c r="E74" s="3">
        <v>27.803654999999999</v>
      </c>
      <c r="F74" s="3">
        <v>20.388379</v>
      </c>
      <c r="G74" s="3"/>
    </row>
    <row r="75" spans="1:7" x14ac:dyDescent="0.25">
      <c r="C75" s="2" t="s">
        <v>3</v>
      </c>
      <c r="D75" s="3">
        <f>AVERAGE(D70:D74)</f>
        <v>16.158143799999998</v>
      </c>
      <c r="E75" s="3">
        <f t="shared" ref="E75:F75" si="18">AVERAGE(E70:E74)</f>
        <v>27.482498800000002</v>
      </c>
      <c r="F75" s="3">
        <f t="shared" si="18"/>
        <v>20.3830484</v>
      </c>
      <c r="G75" s="3" t="s">
        <v>14</v>
      </c>
    </row>
    <row r="76" spans="1:7" x14ac:dyDescent="0.25">
      <c r="C76" t="s">
        <v>25</v>
      </c>
      <c r="D76">
        <f>AVEDEV(D70:D74)</f>
        <v>3.0677599999997087E-3</v>
      </c>
      <c r="E76">
        <f t="shared" ref="E76:F76" si="19">AVEDEV(E70:E74)</f>
        <v>0.12846248000000032</v>
      </c>
      <c r="F76">
        <f t="shared" si="19"/>
        <v>3.2179199999994522E-3</v>
      </c>
    </row>
    <row r="77" spans="1:7" x14ac:dyDescent="0.25">
      <c r="C77" t="s">
        <v>26</v>
      </c>
      <c r="D77">
        <f>(D76/D75)*100</f>
        <v>1.8985844153706005E-2</v>
      </c>
      <c r="E77">
        <f t="shared" ref="E77:F77" si="20">(E76/E75)*100</f>
        <v>0.46743376915930335</v>
      </c>
      <c r="F77">
        <f t="shared" si="20"/>
        <v>1.5787236221248693E-2</v>
      </c>
    </row>
    <row r="78" spans="1:7" x14ac:dyDescent="0.25">
      <c r="B78" t="s">
        <v>8</v>
      </c>
    </row>
    <row r="79" spans="1:7" x14ac:dyDescent="0.25">
      <c r="C79" s="2"/>
      <c r="D79" s="2" t="s">
        <v>0</v>
      </c>
      <c r="E79" s="2" t="s">
        <v>2</v>
      </c>
      <c r="F79" s="2" t="s">
        <v>24</v>
      </c>
    </row>
    <row r="80" spans="1:7" x14ac:dyDescent="0.25">
      <c r="C80" s="2">
        <v>1</v>
      </c>
      <c r="D80" s="3">
        <v>11.0785</v>
      </c>
      <c r="E80" s="3">
        <v>23.313397999999999</v>
      </c>
      <c r="F80" s="3" t="s">
        <v>14</v>
      </c>
    </row>
    <row r="81" spans="3:6" x14ac:dyDescent="0.25">
      <c r="C81" s="2">
        <v>2</v>
      </c>
      <c r="D81" s="3">
        <v>11.086758</v>
      </c>
      <c r="E81" s="3">
        <v>23.281003999999999</v>
      </c>
      <c r="F81" s="3"/>
    </row>
    <row r="82" spans="3:6" x14ac:dyDescent="0.25">
      <c r="C82" s="2">
        <v>3</v>
      </c>
      <c r="D82" s="3">
        <v>11.082768</v>
      </c>
      <c r="E82" s="3">
        <v>23.348966999999998</v>
      </c>
      <c r="F82" s="3"/>
    </row>
    <row r="83" spans="3:6" x14ac:dyDescent="0.25">
      <c r="C83" s="2">
        <v>4</v>
      </c>
      <c r="D83" s="3">
        <v>11.074612</v>
      </c>
      <c r="E83" s="3">
        <v>23.345369999999999</v>
      </c>
      <c r="F83" s="3"/>
    </row>
    <row r="84" spans="3:6" x14ac:dyDescent="0.25">
      <c r="C84" s="2">
        <v>5</v>
      </c>
      <c r="D84" s="3">
        <v>11.125916</v>
      </c>
      <c r="E84" s="3">
        <v>23.389116999999999</v>
      </c>
      <c r="F84" s="3"/>
    </row>
    <row r="85" spans="3:6" x14ac:dyDescent="0.25">
      <c r="C85" s="2" t="s">
        <v>3</v>
      </c>
      <c r="D85" s="3">
        <f>AVERAGE(D80:D84)</f>
        <v>11.089710800000001</v>
      </c>
      <c r="E85" s="3">
        <f t="shared" ref="E85" si="21">AVERAGE(E80:E84)</f>
        <v>23.3355712</v>
      </c>
      <c r="F85" s="3" t="s">
        <v>14</v>
      </c>
    </row>
    <row r="86" spans="3:6" x14ac:dyDescent="0.25">
      <c r="C86" t="s">
        <v>25</v>
      </c>
      <c r="D86">
        <f>AVEDEV(D80:D84)</f>
        <v>1.4482080000000508E-2</v>
      </c>
      <c r="E86">
        <f t="shared" ref="E86" si="22">AVEDEV(E80:E84)</f>
        <v>3.0696159999999396E-2</v>
      </c>
    </row>
    <row r="87" spans="3:6" x14ac:dyDescent="0.25">
      <c r="C87" t="s">
        <v>26</v>
      </c>
      <c r="D87">
        <f>(D86/D85)*100</f>
        <v>0.13059024045965659</v>
      </c>
      <c r="E87">
        <f t="shared" ref="E87" si="23">(E86/E85)*100</f>
        <v>0.1315423553891811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workbookViewId="0">
      <selection activeCell="E4" sqref="E4"/>
    </sheetView>
  </sheetViews>
  <sheetFormatPr defaultRowHeight="15" x14ac:dyDescent="0.25"/>
  <cols>
    <col min="5" max="5" width="10.5703125" bestFit="1" customWidth="1"/>
    <col min="6" max="7" width="9.5703125" bestFit="1" customWidth="1"/>
  </cols>
  <sheetData>
    <row r="1" spans="1:7" x14ac:dyDescent="0.25">
      <c r="A1" s="1" t="s">
        <v>4</v>
      </c>
    </row>
    <row r="2" spans="1:7" x14ac:dyDescent="0.25">
      <c r="B2" t="s">
        <v>5</v>
      </c>
    </row>
    <row r="3" spans="1:7" x14ac:dyDescent="0.25">
      <c r="C3" s="2"/>
      <c r="D3" s="2" t="s">
        <v>0</v>
      </c>
      <c r="E3" s="2" t="s">
        <v>2</v>
      </c>
      <c r="F3" s="2" t="s">
        <v>1</v>
      </c>
      <c r="G3" s="2" t="s">
        <v>24</v>
      </c>
    </row>
    <row r="4" spans="1:7" x14ac:dyDescent="0.25">
      <c r="C4" s="2">
        <v>1</v>
      </c>
      <c r="D4" s="3">
        <v>2.9361090000000001</v>
      </c>
      <c r="E4" s="3">
        <v>260.642019</v>
      </c>
      <c r="F4" s="3">
        <v>57.706097999999997</v>
      </c>
      <c r="G4" s="3">
        <v>17.350424</v>
      </c>
    </row>
    <row r="5" spans="1:7" x14ac:dyDescent="0.25">
      <c r="C5" s="2">
        <v>2</v>
      </c>
      <c r="D5" s="3">
        <v>2.9405290000000002</v>
      </c>
      <c r="E5" s="3"/>
      <c r="F5" s="3">
        <v>57.846183000000003</v>
      </c>
      <c r="G5" s="3">
        <v>17.379550999999999</v>
      </c>
    </row>
    <row r="6" spans="1:7" x14ac:dyDescent="0.25">
      <c r="C6" s="2">
        <v>3</v>
      </c>
      <c r="D6" s="3">
        <v>2.9386709999999998</v>
      </c>
      <c r="E6" s="3"/>
      <c r="F6" s="3">
        <v>58.043965</v>
      </c>
      <c r="G6" s="3">
        <v>17.358063999999999</v>
      </c>
    </row>
    <row r="7" spans="1:7" x14ac:dyDescent="0.25">
      <c r="C7" s="2">
        <v>4</v>
      </c>
      <c r="D7" s="3">
        <v>2.9375230000000001</v>
      </c>
      <c r="E7" s="3"/>
      <c r="F7" s="3">
        <v>57.805298000000001</v>
      </c>
      <c r="G7" s="3">
        <v>17.354552999999999</v>
      </c>
    </row>
    <row r="8" spans="1:7" x14ac:dyDescent="0.25">
      <c r="C8" s="2">
        <v>5</v>
      </c>
      <c r="D8" s="3">
        <v>2.93784</v>
      </c>
      <c r="E8" s="3"/>
      <c r="F8" s="3">
        <v>57.825434000000001</v>
      </c>
      <c r="G8" s="3">
        <v>17.346143999999999</v>
      </c>
    </row>
    <row r="9" spans="1:7" x14ac:dyDescent="0.25">
      <c r="C9" s="2" t="s">
        <v>3</v>
      </c>
      <c r="D9" s="3">
        <f>AVERAGE(D4:D8)</f>
        <v>2.9381344</v>
      </c>
      <c r="E9" s="3">
        <f>AVERAGE(E4:E8)</f>
        <v>260.642019</v>
      </c>
      <c r="F9" s="3">
        <f t="shared" ref="F9:G9" si="0">AVERAGE(F4:F8)</f>
        <v>57.845395600000003</v>
      </c>
      <c r="G9" s="3">
        <f t="shared" si="0"/>
        <v>17.357747199999999</v>
      </c>
    </row>
    <row r="10" spans="1:7" x14ac:dyDescent="0.25">
      <c r="C10" t="s">
        <v>25</v>
      </c>
      <c r="D10">
        <f>AVEDEV(D4:D8)</f>
        <v>1.1724799999999647E-3</v>
      </c>
      <c r="E10">
        <f>AVEDEV(E4:E8)</f>
        <v>0</v>
      </c>
      <c r="F10">
        <f t="shared" ref="F10:G10" si="1">AVEDEV(F4:F8)</f>
        <v>7.9742720000001557E-2</v>
      </c>
      <c r="G10">
        <f t="shared" si="1"/>
        <v>8.8482399999996637E-3</v>
      </c>
    </row>
    <row r="11" spans="1:7" x14ac:dyDescent="0.25">
      <c r="C11" t="s">
        <v>26</v>
      </c>
      <c r="D11">
        <f>(D10/D9)*100</f>
        <v>3.9905594516029104E-2</v>
      </c>
      <c r="E11">
        <f>(E10/E9)*100</f>
        <v>0</v>
      </c>
      <c r="F11">
        <f t="shared" ref="F11:G11" si="2">(F10/F9)*100</f>
        <v>0.13785491338225295</v>
      </c>
      <c r="G11">
        <f t="shared" si="2"/>
        <v>5.0975739524537288E-2</v>
      </c>
    </row>
    <row r="12" spans="1:7" x14ac:dyDescent="0.25">
      <c r="B12" t="s">
        <v>8</v>
      </c>
    </row>
    <row r="13" spans="1:7" x14ac:dyDescent="0.25">
      <c r="C13" s="2"/>
      <c r="D13" s="2" t="s">
        <v>0</v>
      </c>
      <c r="E13" s="2" t="s">
        <v>2</v>
      </c>
      <c r="F13" s="2" t="s">
        <v>24</v>
      </c>
    </row>
    <row r="14" spans="1:7" x14ac:dyDescent="0.25">
      <c r="C14" s="2">
        <v>1</v>
      </c>
      <c r="D14" s="3">
        <v>1.6344030000000001</v>
      </c>
      <c r="E14" s="3" t="s">
        <v>32</v>
      </c>
      <c r="F14" s="3">
        <v>33.125045999999998</v>
      </c>
    </row>
    <row r="15" spans="1:7" x14ac:dyDescent="0.25">
      <c r="C15" s="2">
        <v>2</v>
      </c>
      <c r="D15" s="3">
        <v>1.626795</v>
      </c>
      <c r="E15" s="3"/>
      <c r="F15" s="3"/>
    </row>
    <row r="16" spans="1:7" x14ac:dyDescent="0.25">
      <c r="C16" s="2">
        <v>3</v>
      </c>
      <c r="D16" s="3">
        <v>1.6263339999999999</v>
      </c>
      <c r="E16" s="3"/>
      <c r="F16" s="3"/>
    </row>
    <row r="17" spans="1:7" x14ac:dyDescent="0.25">
      <c r="C17" s="2">
        <v>4</v>
      </c>
      <c r="D17" s="3">
        <v>1.6270979999999999</v>
      </c>
      <c r="E17" s="3"/>
      <c r="F17" s="3"/>
    </row>
    <row r="18" spans="1:7" x14ac:dyDescent="0.25">
      <c r="C18" s="2">
        <v>5</v>
      </c>
      <c r="D18" s="3">
        <v>1.628852</v>
      </c>
      <c r="E18" s="3"/>
      <c r="F18" s="3"/>
    </row>
    <row r="19" spans="1:7" x14ac:dyDescent="0.25">
      <c r="C19" s="2" t="s">
        <v>3</v>
      </c>
      <c r="D19" s="3">
        <f>AVERAGE(D14:D18)</f>
        <v>1.6286964000000002</v>
      </c>
      <c r="E19" s="3" t="s">
        <v>32</v>
      </c>
      <c r="F19" s="3">
        <f t="shared" ref="F19" si="3">AVERAGE(F14:F18)</f>
        <v>33.125045999999998</v>
      </c>
    </row>
    <row r="20" spans="1:7" x14ac:dyDescent="0.25">
      <c r="C20" t="s">
        <v>25</v>
      </c>
      <c r="D20">
        <f>AVEDEV(D14:D18)</f>
        <v>2.3448800000000604E-3</v>
      </c>
      <c r="F20">
        <f t="shared" ref="F20" si="4">AVEDEV(F14:F18)</f>
        <v>0</v>
      </c>
    </row>
    <row r="21" spans="1:7" x14ac:dyDescent="0.25">
      <c r="A21" s="1" t="s">
        <v>11</v>
      </c>
      <c r="C21" t="s">
        <v>26</v>
      </c>
      <c r="D21">
        <f>(D20/D19)*100</f>
        <v>0.14397281163021297</v>
      </c>
      <c r="F21">
        <f t="shared" ref="F21" si="5">(F20/F19)*100</f>
        <v>0</v>
      </c>
    </row>
    <row r="22" spans="1:7" x14ac:dyDescent="0.25">
      <c r="B22" t="s">
        <v>5</v>
      </c>
    </row>
    <row r="23" spans="1:7" x14ac:dyDescent="0.25">
      <c r="C23" s="2"/>
      <c r="D23" s="2" t="s">
        <v>0</v>
      </c>
      <c r="E23" s="2" t="s">
        <v>2</v>
      </c>
      <c r="F23" s="2" t="s">
        <v>1</v>
      </c>
      <c r="G23" s="2" t="s">
        <v>24</v>
      </c>
    </row>
    <row r="24" spans="1:7" x14ac:dyDescent="0.25">
      <c r="C24" s="2">
        <v>1</v>
      </c>
      <c r="D24" s="3">
        <v>0.85972199999999999</v>
      </c>
      <c r="E24" s="3">
        <v>0.88565300000000002</v>
      </c>
      <c r="F24" s="3">
        <v>0.86236500000000005</v>
      </c>
      <c r="G24" s="3">
        <v>0.84950300000000001</v>
      </c>
    </row>
    <row r="25" spans="1:7" x14ac:dyDescent="0.25">
      <c r="C25" s="2">
        <v>2</v>
      </c>
      <c r="D25" s="3">
        <v>0.85967700000000002</v>
      </c>
      <c r="E25" s="3">
        <v>0.88515999999999995</v>
      </c>
      <c r="F25" s="3">
        <v>0.86181200000000002</v>
      </c>
      <c r="G25" s="3">
        <v>0.85028700000000002</v>
      </c>
    </row>
    <row r="26" spans="1:7" x14ac:dyDescent="0.25">
      <c r="C26" s="2">
        <v>3</v>
      </c>
      <c r="D26" s="3">
        <v>0.85938999999999999</v>
      </c>
      <c r="E26" s="3">
        <v>0.88490199999999997</v>
      </c>
      <c r="F26" s="3">
        <v>0.86221099999999995</v>
      </c>
      <c r="G26" s="3">
        <v>0.84952099999999997</v>
      </c>
    </row>
    <row r="27" spans="1:7" x14ac:dyDescent="0.25">
      <c r="C27" s="2">
        <v>4</v>
      </c>
      <c r="D27" s="3">
        <v>0.85840300000000003</v>
      </c>
      <c r="E27" s="3">
        <v>0.90669200000000005</v>
      </c>
      <c r="F27" s="3">
        <v>0.86187999999999998</v>
      </c>
      <c r="G27" s="3">
        <v>0.85087100000000004</v>
      </c>
    </row>
    <row r="28" spans="1:7" x14ac:dyDescent="0.25">
      <c r="C28" s="2">
        <v>5</v>
      </c>
      <c r="D28" s="3">
        <v>0.86078299999999996</v>
      </c>
      <c r="E28" s="3">
        <v>0.88684200000000002</v>
      </c>
      <c r="F28" s="3">
        <v>0.86214400000000002</v>
      </c>
      <c r="G28" s="3">
        <v>0.84984800000000005</v>
      </c>
    </row>
    <row r="29" spans="1:7" x14ac:dyDescent="0.25">
      <c r="C29" s="2" t="s">
        <v>3</v>
      </c>
      <c r="D29" s="3">
        <f>AVERAGE(D24:D28)</f>
        <v>0.859595</v>
      </c>
      <c r="E29" s="3">
        <f t="shared" ref="E29:G29" si="6">AVERAGE(E24:E28)</f>
        <v>0.88984980000000002</v>
      </c>
      <c r="F29" s="3">
        <f t="shared" si="6"/>
        <v>0.86208239999999992</v>
      </c>
      <c r="G29" s="3">
        <f t="shared" si="6"/>
        <v>0.85000600000000015</v>
      </c>
    </row>
    <row r="30" spans="1:7" x14ac:dyDescent="0.25">
      <c r="C30" t="s">
        <v>25</v>
      </c>
      <c r="D30">
        <f>AVEDEV(D24:D28)</f>
        <v>5.5879999999999266E-4</v>
      </c>
      <c r="E30">
        <f t="shared" ref="E30:G30" si="7">AVEDEV(E24:E28)</f>
        <v>6.7368800000000336E-3</v>
      </c>
      <c r="F30">
        <f t="shared" si="7"/>
        <v>1.8912000000002039E-4</v>
      </c>
      <c r="G30">
        <f t="shared" si="7"/>
        <v>4.5840000000003657E-4</v>
      </c>
    </row>
    <row r="31" spans="1:7" x14ac:dyDescent="0.25">
      <c r="C31" t="s">
        <v>26</v>
      </c>
      <c r="D31">
        <f>(D30/D29)*100</f>
        <v>6.500735811632137E-2</v>
      </c>
      <c r="E31">
        <f t="shared" ref="E31:G31" si="8">(E30/E29)*100</f>
        <v>0.75708057696928555</v>
      </c>
      <c r="F31">
        <f t="shared" si="8"/>
        <v>2.1937578124784869E-2</v>
      </c>
      <c r="G31">
        <f t="shared" si="8"/>
        <v>5.3929031089196604E-2</v>
      </c>
    </row>
    <row r="32" spans="1:7" x14ac:dyDescent="0.25">
      <c r="B32" t="s">
        <v>8</v>
      </c>
    </row>
    <row r="33" spans="1:7" x14ac:dyDescent="0.25">
      <c r="C33" s="2"/>
      <c r="D33" s="2" t="s">
        <v>0</v>
      </c>
      <c r="E33" s="2" t="s">
        <v>2</v>
      </c>
      <c r="F33" s="2" t="s">
        <v>24</v>
      </c>
    </row>
    <row r="34" spans="1:7" x14ac:dyDescent="0.25">
      <c r="C34" s="2">
        <v>1</v>
      </c>
      <c r="D34" s="3">
        <v>1.1024119999999999</v>
      </c>
      <c r="E34" s="3">
        <v>1.934633</v>
      </c>
      <c r="F34" s="3">
        <v>1.255932</v>
      </c>
    </row>
    <row r="35" spans="1:7" x14ac:dyDescent="0.25">
      <c r="C35" s="2">
        <v>2</v>
      </c>
      <c r="D35" s="3">
        <v>1.0973919999999999</v>
      </c>
      <c r="E35" s="3">
        <v>1.936366</v>
      </c>
      <c r="F35" s="3">
        <v>1.255735</v>
      </c>
    </row>
    <row r="36" spans="1:7" x14ac:dyDescent="0.25">
      <c r="C36" s="2">
        <v>3</v>
      </c>
      <c r="D36" s="3">
        <v>1.09721</v>
      </c>
      <c r="E36" s="3">
        <v>1.926563</v>
      </c>
      <c r="F36" s="3">
        <v>1.2564109999999999</v>
      </c>
    </row>
    <row r="37" spans="1:7" x14ac:dyDescent="0.25">
      <c r="C37" s="2">
        <v>4</v>
      </c>
      <c r="D37" s="3">
        <v>1.0994809999999999</v>
      </c>
      <c r="E37" s="3">
        <v>1.936604</v>
      </c>
      <c r="F37" s="3">
        <v>1.2580819999999999</v>
      </c>
    </row>
    <row r="38" spans="1:7" x14ac:dyDescent="0.25">
      <c r="C38" s="2">
        <v>5</v>
      </c>
      <c r="D38" s="3">
        <v>1.0994459999999999</v>
      </c>
      <c r="E38" s="3">
        <v>1.93669</v>
      </c>
      <c r="F38" s="3">
        <v>1.2650049999999999</v>
      </c>
    </row>
    <row r="39" spans="1:7" x14ac:dyDescent="0.25">
      <c r="C39" s="2" t="s">
        <v>3</v>
      </c>
      <c r="D39" s="3">
        <f>AVERAGE(D34:D38)</f>
        <v>1.0991881999999999</v>
      </c>
      <c r="E39" s="3">
        <f t="shared" ref="E39:F39" si="9">AVERAGE(E34:E38)</f>
        <v>1.9341712000000002</v>
      </c>
      <c r="F39" s="3">
        <f t="shared" si="9"/>
        <v>1.2582329999999999</v>
      </c>
    </row>
    <row r="40" spans="1:7" x14ac:dyDescent="0.25">
      <c r="C40" t="s">
        <v>25</v>
      </c>
      <c r="D40">
        <f>AVEDEV(D34:D38)</f>
        <v>1.5097599999999822E-3</v>
      </c>
      <c r="E40">
        <f t="shared" ref="E40:F40" si="10">AVEDEV(E34:E38)</f>
        <v>3.0432799999998927E-3</v>
      </c>
      <c r="F40">
        <f t="shared" si="10"/>
        <v>2.7087999999999557E-3</v>
      </c>
    </row>
    <row r="41" spans="1:7" x14ac:dyDescent="0.25">
      <c r="C41" t="s">
        <v>26</v>
      </c>
      <c r="D41">
        <f>(D40/D39)*100</f>
        <v>0.13735227506990907</v>
      </c>
      <c r="E41">
        <f t="shared" ref="E41:F41" si="11">(E40/E39)*100</f>
        <v>0.15734284534894805</v>
      </c>
      <c r="F41">
        <f t="shared" si="11"/>
        <v>0.21528604002596943</v>
      </c>
    </row>
    <row r="44" spans="1:7" x14ac:dyDescent="0.25">
      <c r="A44" s="1" t="s">
        <v>12</v>
      </c>
    </row>
    <row r="45" spans="1:7" x14ac:dyDescent="0.25">
      <c r="B45" t="s">
        <v>5</v>
      </c>
    </row>
    <row r="46" spans="1:7" x14ac:dyDescent="0.25">
      <c r="C46" s="2"/>
      <c r="D46" s="2" t="s">
        <v>0</v>
      </c>
      <c r="E46" s="2" t="s">
        <v>2</v>
      </c>
      <c r="F46" s="2" t="s">
        <v>1</v>
      </c>
      <c r="G46" s="2" t="s">
        <v>24</v>
      </c>
    </row>
    <row r="47" spans="1:7" x14ac:dyDescent="0.25">
      <c r="C47" s="2">
        <v>1</v>
      </c>
      <c r="D47" s="3">
        <v>4.6690319999999996</v>
      </c>
      <c r="E47" s="3">
        <v>4.6344589999999997</v>
      </c>
      <c r="F47" s="3">
        <v>4.4968570000000003</v>
      </c>
      <c r="G47" s="3">
        <v>4.3882190000000003</v>
      </c>
    </row>
    <row r="48" spans="1:7" x14ac:dyDescent="0.25">
      <c r="C48" s="2">
        <v>2</v>
      </c>
      <c r="D48" s="3">
        <v>4.6495490000000004</v>
      </c>
      <c r="E48" s="3">
        <v>4.5814389999999996</v>
      </c>
      <c r="F48" s="3">
        <v>4.461379</v>
      </c>
      <c r="G48" s="3">
        <v>4.4019339999999998</v>
      </c>
    </row>
    <row r="49" spans="2:7" x14ac:dyDescent="0.25">
      <c r="C49" s="2">
        <v>3</v>
      </c>
      <c r="D49" s="4">
        <v>4.6535729999999997</v>
      </c>
      <c r="E49" s="3">
        <v>4.570576</v>
      </c>
      <c r="F49" s="3">
        <v>4.4882439999999999</v>
      </c>
      <c r="G49" s="3">
        <v>4.414434</v>
      </c>
    </row>
    <row r="50" spans="2:7" x14ac:dyDescent="0.25">
      <c r="C50" s="2">
        <v>4</v>
      </c>
      <c r="D50" s="3">
        <v>4.672955</v>
      </c>
      <c r="E50" s="3">
        <v>4.5715250000000003</v>
      </c>
      <c r="F50" s="3">
        <v>4.4556259999999996</v>
      </c>
      <c r="G50" s="3">
        <v>4.4061029999999999</v>
      </c>
    </row>
    <row r="51" spans="2:7" x14ac:dyDescent="0.25">
      <c r="C51" s="2">
        <v>5</v>
      </c>
      <c r="D51" s="3">
        <v>4.6727119999999998</v>
      </c>
      <c r="E51" s="3">
        <v>4.5722589999999999</v>
      </c>
      <c r="F51" s="3">
        <v>4.4579579999999996</v>
      </c>
      <c r="G51" s="3">
        <v>4.4217560000000002</v>
      </c>
    </row>
    <row r="52" spans="2:7" x14ac:dyDescent="0.25">
      <c r="C52" s="2" t="s">
        <v>3</v>
      </c>
      <c r="D52" s="3">
        <f>AVERAGE(D47:D51)</f>
        <v>4.6635641999999997</v>
      </c>
      <c r="E52" s="3">
        <f t="shared" ref="E52:G52" si="12">AVERAGE(E47:E51)</f>
        <v>4.5860515999999993</v>
      </c>
      <c r="F52" s="3">
        <f t="shared" si="12"/>
        <v>4.4720127999999999</v>
      </c>
      <c r="G52" s="3">
        <f t="shared" si="12"/>
        <v>4.4064892000000002</v>
      </c>
    </row>
    <row r="53" spans="2:7" x14ac:dyDescent="0.25">
      <c r="C53" t="s">
        <v>25</v>
      </c>
      <c r="D53">
        <f>AVEDEV(D47:D51)</f>
        <v>9.6025599999999042E-3</v>
      </c>
      <c r="E53">
        <f t="shared" ref="E53:G53" si="13">AVEDEV(E47:E51)</f>
        <v>1.9362959999999596E-2</v>
      </c>
      <c r="F53">
        <f t="shared" si="13"/>
        <v>1.6430160000000173E-2</v>
      </c>
      <c r="G53">
        <f t="shared" si="13"/>
        <v>9.2846400000000887E-3</v>
      </c>
    </row>
    <row r="54" spans="2:7" x14ac:dyDescent="0.25">
      <c r="C54" t="s">
        <v>26</v>
      </c>
      <c r="D54">
        <f>(D53/D52)*100</f>
        <v>0.20590603212881481</v>
      </c>
      <c r="E54">
        <f t="shared" ref="E54:G54" si="14">(E53/E52)*100</f>
        <v>0.42221417656965743</v>
      </c>
      <c r="F54">
        <f t="shared" si="14"/>
        <v>0.36739966397234314</v>
      </c>
      <c r="G54">
        <f t="shared" si="14"/>
        <v>0.21070379566572156</v>
      </c>
    </row>
    <row r="55" spans="2:7" x14ac:dyDescent="0.25">
      <c r="B55" t="s">
        <v>8</v>
      </c>
    </row>
    <row r="56" spans="2:7" x14ac:dyDescent="0.25">
      <c r="C56" s="2"/>
      <c r="D56" s="2" t="s">
        <v>0</v>
      </c>
      <c r="E56" s="2" t="s">
        <v>2</v>
      </c>
      <c r="F56" s="2" t="s">
        <v>24</v>
      </c>
    </row>
    <row r="57" spans="2:7" x14ac:dyDescent="0.25">
      <c r="C57" s="2">
        <v>1</v>
      </c>
      <c r="D57" s="3">
        <v>4.499339</v>
      </c>
      <c r="E57" s="3">
        <v>4.7577119999999997</v>
      </c>
      <c r="F57" s="3">
        <v>4.3976230000000003</v>
      </c>
    </row>
    <row r="58" spans="2:7" x14ac:dyDescent="0.25">
      <c r="C58" s="2">
        <v>2</v>
      </c>
      <c r="D58" s="3">
        <v>4.4472950000000004</v>
      </c>
      <c r="E58" s="3">
        <v>4.6954039999999999</v>
      </c>
      <c r="F58" s="3">
        <v>4.3900160000000001</v>
      </c>
    </row>
    <row r="59" spans="2:7" x14ac:dyDescent="0.25">
      <c r="C59" s="2">
        <v>3</v>
      </c>
      <c r="D59" s="3">
        <v>4.4482119999999998</v>
      </c>
      <c r="E59" s="3">
        <v>4.7818759999999996</v>
      </c>
      <c r="F59" s="3">
        <v>4.4429610000000004</v>
      </c>
    </row>
    <row r="60" spans="2:7" x14ac:dyDescent="0.25">
      <c r="C60" s="2">
        <v>4</v>
      </c>
      <c r="D60" s="3">
        <v>4.5062090000000001</v>
      </c>
      <c r="E60" s="3">
        <v>4.7390489999999996</v>
      </c>
      <c r="F60" s="3">
        <v>4.3627209999999996</v>
      </c>
    </row>
    <row r="61" spans="2:7" x14ac:dyDescent="0.25">
      <c r="C61" s="2">
        <v>5</v>
      </c>
      <c r="D61" s="3">
        <v>4.4434110000000002</v>
      </c>
      <c r="E61" s="3">
        <v>4.800637</v>
      </c>
      <c r="F61" s="3">
        <v>4.4139590000000002</v>
      </c>
    </row>
    <row r="62" spans="2:7" x14ac:dyDescent="0.25">
      <c r="C62" s="2" t="s">
        <v>3</v>
      </c>
      <c r="D62" s="3">
        <f>AVERAGE(D57:D61)</f>
        <v>4.4688932000000001</v>
      </c>
      <c r="E62" s="3">
        <f t="shared" ref="E62:F62" si="15">AVERAGE(E57:E61)</f>
        <v>4.7549356000000005</v>
      </c>
      <c r="F62" s="3">
        <f t="shared" si="15"/>
        <v>4.4014560000000005</v>
      </c>
    </row>
    <row r="63" spans="2:7" x14ac:dyDescent="0.25">
      <c r="C63" t="s">
        <v>25</v>
      </c>
      <c r="D63">
        <f>AVEDEV(D57:D61)</f>
        <v>2.7104639999999947E-2</v>
      </c>
      <c r="E63">
        <f t="shared" ref="E63:F63" si="16">AVEDEV(E57:E61)</f>
        <v>3.0167279999999862E-2</v>
      </c>
      <c r="F63">
        <f t="shared" si="16"/>
        <v>2.1603200000000201E-2</v>
      </c>
    </row>
    <row r="64" spans="2:7" x14ac:dyDescent="0.25">
      <c r="C64" t="s">
        <v>26</v>
      </c>
      <c r="D64">
        <f>(D63/D62)*100</f>
        <v>0.60651796288172533</v>
      </c>
      <c r="E64">
        <f t="shared" ref="E64:F64" si="17">(E63/E62)*100</f>
        <v>0.63444140021580653</v>
      </c>
      <c r="F64">
        <f t="shared" si="17"/>
        <v>0.49081940157984538</v>
      </c>
    </row>
    <row r="67" spans="1:7" x14ac:dyDescent="0.25">
      <c r="A67" s="1" t="s">
        <v>13</v>
      </c>
    </row>
    <row r="68" spans="1:7" x14ac:dyDescent="0.25">
      <c r="B68" t="s">
        <v>5</v>
      </c>
    </row>
    <row r="69" spans="1:7" x14ac:dyDescent="0.25">
      <c r="C69" s="2"/>
      <c r="D69" s="2" t="s">
        <v>0</v>
      </c>
      <c r="E69" s="2" t="s">
        <v>2</v>
      </c>
      <c r="F69" s="2" t="s">
        <v>1</v>
      </c>
      <c r="G69" s="2" t="s">
        <v>24</v>
      </c>
    </row>
    <row r="70" spans="1:7" x14ac:dyDescent="0.25">
      <c r="C70" s="2">
        <v>1</v>
      </c>
      <c r="D70" s="3">
        <v>8.0924809999999994</v>
      </c>
      <c r="E70" s="3">
        <v>20.759229999999999</v>
      </c>
      <c r="F70" s="3">
        <v>10.209341</v>
      </c>
      <c r="G70" s="3" t="s">
        <v>14</v>
      </c>
    </row>
    <row r="71" spans="1:7" x14ac:dyDescent="0.25">
      <c r="C71" s="2">
        <v>2</v>
      </c>
      <c r="D71" s="3">
        <v>8.1031270000000006</v>
      </c>
      <c r="E71" s="3">
        <v>21.553184999999999</v>
      </c>
      <c r="F71" s="3">
        <v>10.218171</v>
      </c>
      <c r="G71" s="3"/>
    </row>
    <row r="72" spans="1:7" x14ac:dyDescent="0.25">
      <c r="C72" s="2">
        <v>3</v>
      </c>
      <c r="D72" s="3">
        <v>8.0850740000000005</v>
      </c>
      <c r="E72" s="3">
        <v>21.517842999999999</v>
      </c>
      <c r="F72" s="3">
        <v>10.220034</v>
      </c>
      <c r="G72" s="3"/>
    </row>
    <row r="73" spans="1:7" x14ac:dyDescent="0.25">
      <c r="C73" s="2">
        <v>4</v>
      </c>
      <c r="D73" s="3">
        <v>8.0855329999999999</v>
      </c>
      <c r="E73" s="3">
        <v>20.730844999999999</v>
      </c>
      <c r="F73" s="3">
        <v>10.210008999999999</v>
      </c>
      <c r="G73" s="3"/>
    </row>
    <row r="74" spans="1:7" x14ac:dyDescent="0.25">
      <c r="C74" s="2">
        <v>5</v>
      </c>
      <c r="D74" s="3">
        <v>8.0876439999999992</v>
      </c>
      <c r="E74" s="3">
        <v>20.109496</v>
      </c>
      <c r="F74" s="3">
        <v>10.213312</v>
      </c>
      <c r="G74" s="3"/>
    </row>
    <row r="75" spans="1:7" x14ac:dyDescent="0.25">
      <c r="C75" s="2" t="s">
        <v>3</v>
      </c>
      <c r="D75" s="3">
        <f>AVERAGE(D70:D74)</f>
        <v>8.0907717999999988</v>
      </c>
      <c r="E75" s="3">
        <f t="shared" ref="E75:F75" si="18">AVERAGE(E70:E74)</f>
        <v>20.934119800000001</v>
      </c>
      <c r="F75" s="3">
        <f t="shared" si="18"/>
        <v>10.2141734</v>
      </c>
      <c r="G75" s="3" t="s">
        <v>14</v>
      </c>
    </row>
    <row r="76" spans="1:7" x14ac:dyDescent="0.25">
      <c r="C76" t="s">
        <v>25</v>
      </c>
      <c r="D76">
        <f>AVEDEV(D70:D74)</f>
        <v>5.6257599999998574E-3</v>
      </c>
      <c r="E76">
        <f t="shared" ref="E76:F76" si="19">AVEDEV(E70:E74)</f>
        <v>0.48111536000000044</v>
      </c>
      <c r="F76">
        <f t="shared" si="19"/>
        <v>3.943280000000016E-3</v>
      </c>
    </row>
    <row r="77" spans="1:7" x14ac:dyDescent="0.25">
      <c r="C77" t="s">
        <v>26</v>
      </c>
      <c r="D77">
        <f>(D76/D75)*100</f>
        <v>6.9533045042746836E-2</v>
      </c>
      <c r="E77">
        <f t="shared" ref="E77:F77" si="20">(E76/E75)*100</f>
        <v>2.2982354385876804</v>
      </c>
      <c r="F77">
        <f t="shared" si="20"/>
        <v>3.860596296514817E-2</v>
      </c>
    </row>
    <row r="78" spans="1:7" x14ac:dyDescent="0.25">
      <c r="B78" t="s">
        <v>8</v>
      </c>
    </row>
    <row r="79" spans="1:7" x14ac:dyDescent="0.25">
      <c r="C79" s="2"/>
      <c r="D79" s="2" t="s">
        <v>0</v>
      </c>
      <c r="E79" s="2" t="s">
        <v>2</v>
      </c>
      <c r="F79" s="2" t="s">
        <v>24</v>
      </c>
    </row>
    <row r="80" spans="1:7" x14ac:dyDescent="0.25">
      <c r="C80" s="2">
        <v>1</v>
      </c>
      <c r="D80" s="3">
        <v>5.5463180000000003</v>
      </c>
      <c r="E80" s="3">
        <v>21.968015999999999</v>
      </c>
      <c r="F80" s="3" t="s">
        <v>14</v>
      </c>
    </row>
    <row r="81" spans="3:6" x14ac:dyDescent="0.25">
      <c r="C81" s="2">
        <v>2</v>
      </c>
      <c r="D81" s="3">
        <v>5.567202</v>
      </c>
      <c r="E81" s="3">
        <v>22.926242999999999</v>
      </c>
      <c r="F81" s="3"/>
    </row>
    <row r="82" spans="3:6" x14ac:dyDescent="0.25">
      <c r="C82" s="2">
        <v>3</v>
      </c>
      <c r="D82" s="3">
        <v>5.5493579999999998</v>
      </c>
      <c r="E82" s="3">
        <v>22.902041000000001</v>
      </c>
      <c r="F82" s="3"/>
    </row>
    <row r="83" spans="3:6" x14ac:dyDescent="0.25">
      <c r="C83" s="2">
        <v>4</v>
      </c>
      <c r="D83" s="3">
        <v>5.6057050000000004</v>
      </c>
      <c r="E83" s="3">
        <v>23.117069999999998</v>
      </c>
      <c r="F83" s="3"/>
    </row>
    <row r="84" spans="3:6" x14ac:dyDescent="0.25">
      <c r="C84" s="2">
        <v>5</v>
      </c>
      <c r="D84" s="3">
        <v>5.5501139999999998</v>
      </c>
      <c r="E84" s="3">
        <v>23.270147999999999</v>
      </c>
      <c r="F84" s="3"/>
    </row>
    <row r="85" spans="3:6" x14ac:dyDescent="0.25">
      <c r="C85" s="2" t="s">
        <v>3</v>
      </c>
      <c r="D85" s="3">
        <f>AVERAGE(D80:D84)</f>
        <v>5.5637394000000002</v>
      </c>
      <c r="E85" s="3">
        <f t="shared" ref="E85" si="21">AVERAGE(E80:E84)</f>
        <v>22.8367036</v>
      </c>
      <c r="F85" s="3" t="s">
        <v>14</v>
      </c>
    </row>
    <row r="86" spans="3:6" x14ac:dyDescent="0.25">
      <c r="C86" t="s">
        <v>25</v>
      </c>
      <c r="D86">
        <f>AVEDEV(D80:D84)</f>
        <v>1.8171280000000144E-2</v>
      </c>
      <c r="E86">
        <f t="shared" ref="E86" si="22">AVEDEV(E80:E84)</f>
        <v>0.34747503999999979</v>
      </c>
    </row>
    <row r="87" spans="3:6" x14ac:dyDescent="0.25">
      <c r="C87" t="s">
        <v>26</v>
      </c>
      <c r="D87">
        <f>(D86/D85)*100</f>
        <v>0.32660192531663407</v>
      </c>
      <c r="E87">
        <f t="shared" ref="E87" si="23">(E86/E85)*100</f>
        <v>1.5215639090748623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7"/>
  <sheetViews>
    <sheetView workbookViewId="0">
      <selection activeCell="H34" sqref="H34"/>
    </sheetView>
  </sheetViews>
  <sheetFormatPr defaultRowHeight="15" x14ac:dyDescent="0.25"/>
  <cols>
    <col min="1" max="1" width="16.5703125" customWidth="1"/>
    <col min="2" max="2" width="8.7109375" customWidth="1"/>
    <col min="3" max="3" width="4.7109375" customWidth="1"/>
    <col min="4" max="4" width="9.42578125" customWidth="1"/>
    <col min="5" max="5" width="13.7109375" bestFit="1" customWidth="1"/>
    <col min="6" max="7" width="9.5703125" bestFit="1" customWidth="1"/>
    <col min="10" max="10" width="4.85546875" customWidth="1"/>
    <col min="11" max="11" width="9.5703125" bestFit="1" customWidth="1"/>
    <col min="12" max="12" width="11.5703125" bestFit="1" customWidth="1"/>
    <col min="13" max="14" width="9.5703125" bestFit="1" customWidth="1"/>
    <col min="17" max="17" width="4.85546875" customWidth="1"/>
    <col min="18" max="18" width="9.5703125" bestFit="1" customWidth="1"/>
    <col min="19" max="19" width="14.7109375" bestFit="1" customWidth="1"/>
    <col min="20" max="21" width="9.5703125" bestFit="1" customWidth="1"/>
  </cols>
  <sheetData>
    <row r="1" spans="1:34" x14ac:dyDescent="0.25">
      <c r="A1" s="1" t="s">
        <v>4</v>
      </c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</row>
    <row r="2" spans="1:34" x14ac:dyDescent="0.25">
      <c r="B2" t="s">
        <v>5</v>
      </c>
      <c r="I2" t="s">
        <v>6</v>
      </c>
      <c r="P2" t="s">
        <v>7</v>
      </c>
      <c r="X2" s="41"/>
      <c r="Y2" s="42"/>
      <c r="Z2" s="41"/>
      <c r="AA2" s="41"/>
      <c r="AB2" s="41"/>
      <c r="AC2" s="41"/>
      <c r="AD2" s="41"/>
      <c r="AE2" s="41"/>
      <c r="AF2" s="41"/>
      <c r="AG2" s="41"/>
      <c r="AH2" s="41"/>
    </row>
    <row r="3" spans="1:34" x14ac:dyDescent="0.25">
      <c r="C3" s="2"/>
      <c r="D3" s="2" t="s">
        <v>0</v>
      </c>
      <c r="E3" s="2" t="s">
        <v>2</v>
      </c>
      <c r="F3" s="2" t="s">
        <v>1</v>
      </c>
      <c r="G3" s="2" t="s">
        <v>24</v>
      </c>
      <c r="J3" s="2"/>
      <c r="K3" s="2" t="s">
        <v>0</v>
      </c>
      <c r="L3" s="2" t="s">
        <v>2</v>
      </c>
      <c r="M3" s="2" t="s">
        <v>1</v>
      </c>
      <c r="N3" s="2" t="s">
        <v>24</v>
      </c>
      <c r="Q3" s="2"/>
      <c r="R3" s="2" t="s">
        <v>0</v>
      </c>
      <c r="S3" s="2" t="s">
        <v>2</v>
      </c>
      <c r="T3" s="2" t="s">
        <v>1</v>
      </c>
      <c r="U3" s="2" t="s">
        <v>24</v>
      </c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</row>
    <row r="4" spans="1:34" x14ac:dyDescent="0.25">
      <c r="C4" s="2">
        <v>1</v>
      </c>
      <c r="D4" s="3">
        <v>3.0481150000000001</v>
      </c>
      <c r="E4" s="3">
        <v>178.80461600000001</v>
      </c>
      <c r="F4" s="3">
        <v>39.156227999999999</v>
      </c>
      <c r="G4" s="3">
        <v>13.168358</v>
      </c>
      <c r="J4" s="2">
        <v>1</v>
      </c>
      <c r="K4" s="3">
        <v>11.741028999999999</v>
      </c>
      <c r="L4" s="3">
        <v>179.08877200000001</v>
      </c>
      <c r="M4" s="3">
        <v>39.221190999999997</v>
      </c>
      <c r="N4" s="3">
        <v>13.188314</v>
      </c>
      <c r="Q4" s="2">
        <v>1</v>
      </c>
      <c r="R4" s="3">
        <v>14.359370999999999</v>
      </c>
      <c r="S4" s="3">
        <v>181.071654</v>
      </c>
      <c r="T4" s="3">
        <v>40.527245999999998</v>
      </c>
      <c r="U4" s="3">
        <v>13.275007</v>
      </c>
      <c r="X4" s="41"/>
      <c r="Y4" s="41"/>
      <c r="Z4" s="6"/>
      <c r="AA4" s="6"/>
      <c r="AB4" s="6"/>
      <c r="AC4" s="6"/>
      <c r="AD4" s="41"/>
      <c r="AE4" s="41"/>
      <c r="AF4" s="41"/>
      <c r="AG4" s="41"/>
      <c r="AH4" s="41"/>
    </row>
    <row r="5" spans="1:34" x14ac:dyDescent="0.25">
      <c r="C5" s="2">
        <v>2</v>
      </c>
      <c r="D5" s="3">
        <v>3.048311</v>
      </c>
      <c r="E5" s="3">
        <v>178.87156300000001</v>
      </c>
      <c r="F5" s="3">
        <v>39.434793999999997</v>
      </c>
      <c r="G5" s="3">
        <v>13.181160999999999</v>
      </c>
      <c r="J5" s="2">
        <v>2</v>
      </c>
      <c r="K5" s="3">
        <v>11.73503</v>
      </c>
      <c r="L5" s="3"/>
      <c r="M5" s="3"/>
      <c r="N5" s="3">
        <v>13.249394000000001</v>
      </c>
      <c r="Q5" s="2">
        <v>2</v>
      </c>
      <c r="R5" s="3">
        <v>14.542274000000001</v>
      </c>
      <c r="S5" s="3"/>
      <c r="T5" s="3"/>
      <c r="U5" s="3">
        <v>13.255653000000001</v>
      </c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</row>
    <row r="6" spans="1:34" x14ac:dyDescent="0.25">
      <c r="C6" s="2">
        <v>3</v>
      </c>
      <c r="D6" s="3">
        <v>3.0488629999999999</v>
      </c>
      <c r="E6" s="3"/>
      <c r="F6" s="3">
        <v>39.165787000000002</v>
      </c>
      <c r="G6" s="3">
        <v>13.167453</v>
      </c>
      <c r="J6" s="2">
        <v>3</v>
      </c>
      <c r="K6" s="3">
        <v>11.741937999999999</v>
      </c>
      <c r="L6" s="3"/>
      <c r="M6" s="3"/>
      <c r="N6" s="3">
        <v>13.195259999999999</v>
      </c>
      <c r="Q6" s="2">
        <v>3</v>
      </c>
      <c r="R6" s="3">
        <v>14.357448</v>
      </c>
      <c r="S6" s="3"/>
      <c r="T6" s="3"/>
      <c r="U6" s="3">
        <v>13.267852</v>
      </c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</row>
    <row r="7" spans="1:34" x14ac:dyDescent="0.25">
      <c r="C7" s="2">
        <v>4</v>
      </c>
      <c r="D7" s="3">
        <v>3.0491100000000002</v>
      </c>
      <c r="E7" s="3"/>
      <c r="F7" s="3">
        <v>39.108905999999998</v>
      </c>
      <c r="G7" s="3">
        <v>13.190655</v>
      </c>
      <c r="J7" s="2">
        <v>4</v>
      </c>
      <c r="K7" s="3">
        <v>11.743644</v>
      </c>
      <c r="L7" s="3"/>
      <c r="M7" s="3"/>
      <c r="N7" s="3">
        <v>13.146146999999999</v>
      </c>
      <c r="Q7" s="2">
        <v>4</v>
      </c>
      <c r="R7" s="3">
        <v>15.005478</v>
      </c>
      <c r="S7" s="3"/>
      <c r="T7" s="3"/>
      <c r="U7" s="3">
        <v>13.268435999999999</v>
      </c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</row>
    <row r="8" spans="1:34" x14ac:dyDescent="0.25">
      <c r="C8" s="2">
        <v>5</v>
      </c>
      <c r="D8" s="3">
        <v>3.04819</v>
      </c>
      <c r="E8" s="3"/>
      <c r="F8" s="3">
        <v>39.473750000000003</v>
      </c>
      <c r="G8" s="3">
        <v>13.150171</v>
      </c>
      <c r="J8" s="2">
        <v>5</v>
      </c>
      <c r="K8" s="3">
        <v>11.73884</v>
      </c>
      <c r="L8" s="3"/>
      <c r="M8" s="3"/>
      <c r="N8" s="3">
        <v>13.153995</v>
      </c>
      <c r="Q8" s="2">
        <v>5</v>
      </c>
      <c r="R8" s="3">
        <v>14.354934</v>
      </c>
      <c r="S8" s="3"/>
      <c r="T8" s="3"/>
      <c r="U8" s="3">
        <v>13.262066000000001</v>
      </c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</row>
    <row r="9" spans="1:34" x14ac:dyDescent="0.25">
      <c r="C9" s="2" t="s">
        <v>3</v>
      </c>
      <c r="D9" s="3">
        <f>AVERAGE(D4:D8)</f>
        <v>3.0485177999999999</v>
      </c>
      <c r="E9" s="3">
        <f t="shared" ref="E9:G9" si="0">AVERAGE(E4:E8)</f>
        <v>178.83808950000002</v>
      </c>
      <c r="F9" s="3">
        <f t="shared" si="0"/>
        <v>39.267893000000001</v>
      </c>
      <c r="G9" s="3">
        <f t="shared" si="0"/>
        <v>13.1715596</v>
      </c>
      <c r="J9" s="2" t="s">
        <v>3</v>
      </c>
      <c r="K9" s="3">
        <f>AVERAGE(K4:K8)</f>
        <v>11.7400962</v>
      </c>
      <c r="L9" s="3">
        <f t="shared" ref="L9:N9" si="1">AVERAGE(L4:L8)</f>
        <v>179.08877200000001</v>
      </c>
      <c r="M9" s="3">
        <f t="shared" si="1"/>
        <v>39.221190999999997</v>
      </c>
      <c r="N9" s="3">
        <f t="shared" si="1"/>
        <v>13.186622</v>
      </c>
      <c r="Q9" s="2" t="s">
        <v>3</v>
      </c>
      <c r="R9" s="3">
        <f>AVERAGE(R4:R8)</f>
        <v>14.523901</v>
      </c>
      <c r="S9" s="3">
        <f t="shared" ref="S9:U9" si="2">AVERAGE(S4:S8)</f>
        <v>181.071654</v>
      </c>
      <c r="T9" s="3">
        <f t="shared" si="2"/>
        <v>40.527245999999998</v>
      </c>
      <c r="U9" s="3">
        <f t="shared" si="2"/>
        <v>13.265802799999999</v>
      </c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</row>
    <row r="10" spans="1:34" x14ac:dyDescent="0.25">
      <c r="C10" t="s">
        <v>25</v>
      </c>
      <c r="D10">
        <f>AVEDEV(D4:D8)</f>
        <v>3.7495999999999087E-4</v>
      </c>
      <c r="E10">
        <f t="shared" ref="E10:G10" si="3">AVEDEV(E4:E8)</f>
        <v>3.347349999999949E-2</v>
      </c>
      <c r="F10">
        <f t="shared" si="3"/>
        <v>0.14910320000000041</v>
      </c>
      <c r="G10">
        <f t="shared" si="3"/>
        <v>1.1478719999999854E-2</v>
      </c>
      <c r="J10" t="s">
        <v>25</v>
      </c>
      <c r="K10">
        <f>AVEDEV(K4:K8)</f>
        <v>2.5289599999997136E-3</v>
      </c>
      <c r="L10">
        <f t="shared" ref="L10:N10" si="4">AVEDEV(L4:L8)</f>
        <v>0</v>
      </c>
      <c r="M10">
        <f t="shared" si="4"/>
        <v>0</v>
      </c>
      <c r="N10">
        <f t="shared" si="4"/>
        <v>2.9240800000000178E-2</v>
      </c>
      <c r="Q10" t="s">
        <v>25</v>
      </c>
      <c r="R10">
        <f>AVEDEV(R4:R8)</f>
        <v>0.19998000000000041</v>
      </c>
      <c r="S10">
        <f t="shared" ref="S10:U10" si="5">AVEDEV(S4:S8)</f>
        <v>0</v>
      </c>
      <c r="T10">
        <f t="shared" si="5"/>
        <v>0</v>
      </c>
      <c r="U10">
        <f t="shared" si="5"/>
        <v>5.554639999999722E-3</v>
      </c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</row>
    <row r="11" spans="1:34" x14ac:dyDescent="0.25">
      <c r="C11" t="s">
        <v>26</v>
      </c>
      <c r="D11">
        <f>(D10/D9)*100</f>
        <v>1.2299747765946813E-2</v>
      </c>
      <c r="E11">
        <f t="shared" ref="E11:G11" si="6">(E10/E9)*100</f>
        <v>1.8717209568490434E-2</v>
      </c>
      <c r="F11">
        <f t="shared" si="6"/>
        <v>0.37970766600591582</v>
      </c>
      <c r="G11">
        <f t="shared" si="6"/>
        <v>8.7147766464951149E-2</v>
      </c>
      <c r="J11" t="s">
        <v>26</v>
      </c>
      <c r="K11">
        <f>(K10/K9)*100</f>
        <v>2.1541220420320861E-2</v>
      </c>
      <c r="L11">
        <f t="shared" ref="L11" si="7">(L10/L9)*100</f>
        <v>0</v>
      </c>
      <c r="M11">
        <f t="shared" ref="M11" si="8">(M10/M9)*100</f>
        <v>0</v>
      </c>
      <c r="N11">
        <f t="shared" ref="N11" si="9">(N10/N9)*100</f>
        <v>0.22174594828000818</v>
      </c>
      <c r="Q11" t="s">
        <v>26</v>
      </c>
      <c r="R11">
        <f>(R10/R9)*100</f>
        <v>1.3769028031793966</v>
      </c>
      <c r="S11">
        <f t="shared" ref="S11" si="10">(S10/S9)*100</f>
        <v>0</v>
      </c>
      <c r="T11">
        <f t="shared" ref="T11" si="11">(T10/T9)*100</f>
        <v>0</v>
      </c>
      <c r="U11">
        <f t="shared" ref="U11" si="12">(U10/U9)*100</f>
        <v>4.1871872239799331E-2</v>
      </c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</row>
    <row r="12" spans="1:34" x14ac:dyDescent="0.25">
      <c r="B12" t="s">
        <v>8</v>
      </c>
      <c r="I12" t="s">
        <v>9</v>
      </c>
      <c r="P12" t="s">
        <v>10</v>
      </c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</row>
    <row r="13" spans="1:34" x14ac:dyDescent="0.25">
      <c r="C13" s="2"/>
      <c r="D13" s="2" t="s">
        <v>0</v>
      </c>
      <c r="E13" s="2" t="s">
        <v>2</v>
      </c>
      <c r="F13" s="2" t="s">
        <v>24</v>
      </c>
      <c r="J13" s="2"/>
      <c r="K13" s="2" t="s">
        <v>0</v>
      </c>
      <c r="L13" s="2" t="s">
        <v>2</v>
      </c>
      <c r="M13" s="2" t="s">
        <v>24</v>
      </c>
      <c r="Q13" s="2"/>
      <c r="R13" s="2" t="s">
        <v>0</v>
      </c>
      <c r="S13" s="2" t="s">
        <v>2</v>
      </c>
      <c r="T13" s="2" t="s">
        <v>24</v>
      </c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</row>
    <row r="14" spans="1:34" x14ac:dyDescent="0.25">
      <c r="C14" s="2">
        <v>1</v>
      </c>
      <c r="D14" s="3">
        <v>1.7247969999999999</v>
      </c>
      <c r="E14" s="3">
        <v>1031.590989</v>
      </c>
      <c r="F14" s="3">
        <v>23.669305000000001</v>
      </c>
      <c r="J14" s="2">
        <v>1</v>
      </c>
      <c r="K14" s="3">
        <v>2.4309189999999998</v>
      </c>
      <c r="L14" s="3">
        <v>1034.1206099999999</v>
      </c>
      <c r="M14" s="3">
        <v>23.161166999999999</v>
      </c>
      <c r="Q14" s="2">
        <v>1</v>
      </c>
      <c r="R14" s="3">
        <v>2.7341139999999999</v>
      </c>
      <c r="S14" s="3">
        <v>1040.6820339999999</v>
      </c>
      <c r="T14" s="3">
        <v>21.919654999999999</v>
      </c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</row>
    <row r="15" spans="1:34" x14ac:dyDescent="0.25">
      <c r="C15" s="2">
        <v>2</v>
      </c>
      <c r="D15" s="3">
        <v>1.7238039999999999</v>
      </c>
      <c r="E15" s="3"/>
      <c r="F15" s="3">
        <v>23.119364999999998</v>
      </c>
      <c r="J15" s="2">
        <v>2</v>
      </c>
      <c r="K15" s="3">
        <v>2.4935860000000001</v>
      </c>
      <c r="L15" s="3"/>
      <c r="M15" s="3">
        <v>23.174073</v>
      </c>
      <c r="Q15" s="2">
        <v>2</v>
      </c>
      <c r="R15" s="3">
        <v>2.7344599999999999</v>
      </c>
      <c r="S15" s="3"/>
      <c r="T15" s="3">
        <v>21.771782999999999</v>
      </c>
      <c r="X15" s="41"/>
      <c r="Y15" s="41"/>
      <c r="Z15" s="41"/>
      <c r="AA15" s="43"/>
      <c r="AB15" s="43"/>
      <c r="AC15" s="43"/>
      <c r="AD15" s="44"/>
      <c r="AE15" s="41"/>
      <c r="AF15" s="41"/>
      <c r="AG15" s="41"/>
      <c r="AH15" s="41"/>
    </row>
    <row r="16" spans="1:34" x14ac:dyDescent="0.25">
      <c r="C16" s="2">
        <v>3</v>
      </c>
      <c r="D16" s="3">
        <v>1.724335</v>
      </c>
      <c r="E16" s="3"/>
      <c r="F16" s="3">
        <v>23.127472999999998</v>
      </c>
      <c r="J16" s="2">
        <v>3</v>
      </c>
      <c r="K16" s="3">
        <v>2.4352149999999999</v>
      </c>
      <c r="L16" s="3"/>
      <c r="M16" s="3">
        <v>23.205044999999998</v>
      </c>
      <c r="Q16" s="2">
        <v>3</v>
      </c>
      <c r="R16" s="3">
        <v>2.7331970000000001</v>
      </c>
      <c r="S16" s="3"/>
      <c r="T16" s="3">
        <v>21.791077000000001</v>
      </c>
      <c r="X16" s="41"/>
      <c r="Y16" s="41"/>
      <c r="Z16" s="41"/>
      <c r="AA16" s="42"/>
      <c r="AB16" s="42"/>
      <c r="AC16" s="42"/>
      <c r="AD16" s="42"/>
      <c r="AE16" s="42"/>
      <c r="AF16" s="42"/>
      <c r="AG16" s="42"/>
      <c r="AH16" s="42"/>
    </row>
    <row r="17" spans="1:34" x14ac:dyDescent="0.25">
      <c r="C17" s="2">
        <v>4</v>
      </c>
      <c r="D17" s="3">
        <v>1.7265600000000001</v>
      </c>
      <c r="E17" s="3"/>
      <c r="F17" s="3">
        <v>23.147559000000001</v>
      </c>
      <c r="J17" s="2">
        <v>4</v>
      </c>
      <c r="K17" s="3">
        <v>2.4309270000000001</v>
      </c>
      <c r="L17" s="3"/>
      <c r="M17" s="3">
        <v>23.205829999999999</v>
      </c>
      <c r="Q17" s="2">
        <v>4</v>
      </c>
      <c r="R17" s="3">
        <v>2.7321330000000001</v>
      </c>
      <c r="S17" s="3"/>
      <c r="T17" s="3">
        <v>21.78828</v>
      </c>
      <c r="X17" s="41"/>
      <c r="Y17" s="41"/>
      <c r="Z17" s="6"/>
      <c r="AA17" s="41"/>
      <c r="AB17" s="41"/>
      <c r="AC17" s="41"/>
      <c r="AD17" s="41"/>
      <c r="AE17" s="41"/>
      <c r="AF17" s="41"/>
      <c r="AG17" s="41"/>
      <c r="AH17" s="41"/>
    </row>
    <row r="18" spans="1:34" x14ac:dyDescent="0.25">
      <c r="C18" s="2">
        <v>5</v>
      </c>
      <c r="D18" s="3">
        <v>1.728656</v>
      </c>
      <c r="E18" s="3"/>
      <c r="F18" s="3">
        <v>23.134872999999999</v>
      </c>
      <c r="J18" s="2">
        <v>5</v>
      </c>
      <c r="K18" s="3">
        <v>2.4308670000000001</v>
      </c>
      <c r="L18" s="3"/>
      <c r="M18" s="3">
        <v>23.322845000000001</v>
      </c>
      <c r="Q18" s="2">
        <v>5</v>
      </c>
      <c r="R18" s="3">
        <v>2.73326</v>
      </c>
      <c r="S18" s="3"/>
      <c r="T18" s="3">
        <v>21.781883000000001</v>
      </c>
      <c r="X18" s="41"/>
      <c r="Y18" s="41"/>
      <c r="Z18" s="6"/>
      <c r="AA18" s="41"/>
      <c r="AB18" s="41"/>
      <c r="AC18" s="41"/>
      <c r="AD18" s="41"/>
      <c r="AE18" s="41"/>
      <c r="AF18" s="41"/>
      <c r="AG18" s="41"/>
      <c r="AH18" s="41"/>
    </row>
    <row r="19" spans="1:34" x14ac:dyDescent="0.25">
      <c r="C19" s="2" t="s">
        <v>3</v>
      </c>
      <c r="D19" s="3">
        <f>AVERAGE(D14:D18)</f>
        <v>1.7256304</v>
      </c>
      <c r="E19" s="3">
        <f t="shared" ref="E19:F19" si="13">AVERAGE(E14:E18)</f>
        <v>1031.590989</v>
      </c>
      <c r="F19" s="3">
        <f t="shared" si="13"/>
        <v>23.239714999999997</v>
      </c>
      <c r="J19" s="2" t="s">
        <v>3</v>
      </c>
      <c r="K19" s="3">
        <f>AVERAGE(K14:K18)</f>
        <v>2.4443028</v>
      </c>
      <c r="L19" s="3">
        <f t="shared" ref="L19" si="14">AVERAGE(L14:L18)</f>
        <v>1034.1206099999999</v>
      </c>
      <c r="M19" s="3">
        <f t="shared" ref="M19" si="15">AVERAGE(M14:M18)</f>
        <v>23.213792000000002</v>
      </c>
      <c r="Q19" s="2" t="s">
        <v>3</v>
      </c>
      <c r="R19" s="3">
        <f>AVERAGE(R14:R18)</f>
        <v>2.7334328000000001</v>
      </c>
      <c r="S19" s="3">
        <f t="shared" ref="S19" si="16">AVERAGE(S14:S18)</f>
        <v>1040.6820339999999</v>
      </c>
      <c r="T19" s="3">
        <f t="shared" ref="T19" si="17">AVERAGE(T14:T18)</f>
        <v>21.810535600000001</v>
      </c>
      <c r="X19" s="41"/>
      <c r="Y19" s="41"/>
      <c r="Z19" s="6"/>
      <c r="AA19" s="41"/>
      <c r="AB19" s="41"/>
      <c r="AC19" s="41"/>
      <c r="AD19" s="41"/>
      <c r="AE19" s="41"/>
      <c r="AF19" s="41"/>
      <c r="AG19" s="41"/>
      <c r="AH19" s="41"/>
    </row>
    <row r="20" spans="1:34" x14ac:dyDescent="0.25">
      <c r="C20" t="s">
        <v>25</v>
      </c>
      <c r="D20">
        <f>AVEDEV(D14:D18)</f>
        <v>1.5820800000000633E-3</v>
      </c>
      <c r="E20">
        <f t="shared" ref="E20:F20" si="18">AVEDEV(E14:E18)</f>
        <v>0</v>
      </c>
      <c r="F20">
        <f t="shared" si="18"/>
        <v>0.17183599999999899</v>
      </c>
      <c r="J20" t="s">
        <v>25</v>
      </c>
      <c r="K20">
        <f>AVEDEV(K14:K18)</f>
        <v>1.9713280000000034E-2</v>
      </c>
      <c r="L20">
        <f t="shared" ref="L20:M20" si="19">AVEDEV(L14:L18)</f>
        <v>0</v>
      </c>
      <c r="M20">
        <f t="shared" si="19"/>
        <v>4.3621200000001893E-2</v>
      </c>
      <c r="Q20" t="s">
        <v>25</v>
      </c>
      <c r="R20">
        <f>AVEDEV(R14:R18)</f>
        <v>6.8335999999993293E-4</v>
      </c>
      <c r="S20">
        <f t="shared" ref="S20:T20" si="20">AVEDEV(S14:S18)</f>
        <v>0</v>
      </c>
      <c r="T20">
        <f t="shared" si="20"/>
        <v>4.3647760000000348E-2</v>
      </c>
      <c r="X20" s="41"/>
      <c r="Y20" s="41"/>
      <c r="Z20" s="6"/>
      <c r="AA20" s="41"/>
      <c r="AB20" s="41"/>
      <c r="AC20" s="41"/>
      <c r="AD20" s="41"/>
      <c r="AE20" s="41"/>
      <c r="AF20" s="41"/>
      <c r="AG20" s="41"/>
      <c r="AH20" s="41"/>
    </row>
    <row r="21" spans="1:34" x14ac:dyDescent="0.25">
      <c r="A21" s="1" t="s">
        <v>11</v>
      </c>
      <c r="C21" t="s">
        <v>26</v>
      </c>
      <c r="D21">
        <f>(D20/D19)*100</f>
        <v>9.1681277752180504E-2</v>
      </c>
      <c r="E21">
        <f t="shared" ref="E21:F21" si="21">(E20/E19)*100</f>
        <v>0</v>
      </c>
      <c r="F21">
        <f t="shared" si="21"/>
        <v>0.73940665795599902</v>
      </c>
      <c r="J21" t="s">
        <v>26</v>
      </c>
      <c r="K21">
        <f>(K20/K19)*100</f>
        <v>0.80649909659310759</v>
      </c>
      <c r="L21">
        <f t="shared" ref="L21" si="22">(L20/L19)*100</f>
        <v>0</v>
      </c>
      <c r="M21">
        <f t="shared" ref="M21" si="23">(M20/M19)*100</f>
        <v>0.18791070411935237</v>
      </c>
      <c r="Q21" t="s">
        <v>26</v>
      </c>
      <c r="R21">
        <f>(R20/R19)*100</f>
        <v>2.5000065851259738E-2</v>
      </c>
      <c r="S21">
        <f t="shared" ref="S21" si="24">(S20/S19)*100</f>
        <v>0</v>
      </c>
      <c r="T21">
        <f t="shared" ref="T21" si="25">(T20/T19)*100</f>
        <v>0.20012236655022972</v>
      </c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</row>
    <row r="22" spans="1:34" x14ac:dyDescent="0.25">
      <c r="B22" t="s">
        <v>5</v>
      </c>
      <c r="I22" t="s">
        <v>6</v>
      </c>
      <c r="P22" t="s">
        <v>7</v>
      </c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</row>
    <row r="23" spans="1:34" x14ac:dyDescent="0.25">
      <c r="C23" s="2"/>
      <c r="D23" s="2" t="s">
        <v>0</v>
      </c>
      <c r="E23" s="2" t="s">
        <v>2</v>
      </c>
      <c r="F23" s="2" t="s">
        <v>1</v>
      </c>
      <c r="G23" s="2" t="s">
        <v>24</v>
      </c>
      <c r="J23" s="2"/>
      <c r="K23" s="2" t="s">
        <v>0</v>
      </c>
      <c r="L23" s="2" t="s">
        <v>2</v>
      </c>
      <c r="M23" s="2" t="s">
        <v>1</v>
      </c>
      <c r="N23" s="2" t="s">
        <v>24</v>
      </c>
      <c r="Q23" s="2"/>
      <c r="R23" s="2" t="s">
        <v>0</v>
      </c>
      <c r="S23" s="2" t="s">
        <v>2</v>
      </c>
      <c r="T23" s="2" t="s">
        <v>1</v>
      </c>
      <c r="U23" s="2" t="s">
        <v>24</v>
      </c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</row>
    <row r="24" spans="1:34" x14ac:dyDescent="0.25">
      <c r="C24" s="2">
        <v>1</v>
      </c>
      <c r="D24" s="3">
        <v>0.88629800000000003</v>
      </c>
      <c r="E24" s="3">
        <v>0.93437099999999995</v>
      </c>
      <c r="F24" s="3">
        <v>0.84070999999999996</v>
      </c>
      <c r="G24" s="3">
        <v>0.90726300000000004</v>
      </c>
      <c r="J24" s="2">
        <v>1</v>
      </c>
      <c r="K24" s="3">
        <v>0.88593100000000002</v>
      </c>
      <c r="L24" s="3">
        <v>0.93450900000000003</v>
      </c>
      <c r="M24" s="3">
        <v>0.84021900000000005</v>
      </c>
      <c r="N24" s="3">
        <v>0.90819899999999998</v>
      </c>
      <c r="Q24" s="2">
        <v>1</v>
      </c>
      <c r="R24" s="3">
        <v>1.3960779999999999</v>
      </c>
      <c r="S24" s="3">
        <v>1.454305</v>
      </c>
      <c r="T24" s="3">
        <v>1.454035</v>
      </c>
      <c r="U24" s="3">
        <v>1.7740629999999999</v>
      </c>
    </row>
    <row r="25" spans="1:34" x14ac:dyDescent="0.25">
      <c r="C25" s="2">
        <v>2</v>
      </c>
      <c r="D25" s="3">
        <v>0.88624899999999995</v>
      </c>
      <c r="E25">
        <v>0.93493899999999996</v>
      </c>
      <c r="F25" s="3">
        <v>0.84033000000000002</v>
      </c>
      <c r="G25" s="3">
        <v>0.90547</v>
      </c>
      <c r="J25" s="2">
        <v>2</v>
      </c>
      <c r="K25" s="3">
        <v>0.88258300000000001</v>
      </c>
      <c r="L25" s="3">
        <v>0.93615000000000004</v>
      </c>
      <c r="M25" s="3">
        <v>0.84206099999999995</v>
      </c>
      <c r="N25" s="3">
        <v>0.90560499999999999</v>
      </c>
      <c r="Q25" s="2">
        <v>2</v>
      </c>
      <c r="R25" s="3">
        <v>1.401003</v>
      </c>
      <c r="S25" s="3">
        <v>1.4536450000000001</v>
      </c>
      <c r="T25" s="3">
        <v>1.451357</v>
      </c>
      <c r="U25" s="3">
        <v>1.7774920000000001</v>
      </c>
    </row>
    <row r="26" spans="1:34" x14ac:dyDescent="0.25">
      <c r="C26" s="2">
        <v>3</v>
      </c>
      <c r="D26" s="3">
        <v>0.88031400000000004</v>
      </c>
      <c r="E26" s="3">
        <v>0.93398700000000001</v>
      </c>
      <c r="F26" s="3">
        <v>0.83943400000000001</v>
      </c>
      <c r="G26" s="3">
        <v>0.90495099999999995</v>
      </c>
      <c r="J26" s="2">
        <v>3</v>
      </c>
      <c r="K26" s="3">
        <v>0.883714</v>
      </c>
      <c r="L26" s="3">
        <v>0.93404500000000001</v>
      </c>
      <c r="M26" s="3">
        <v>0.83897999999999995</v>
      </c>
      <c r="N26" s="3">
        <v>0.90525900000000004</v>
      </c>
      <c r="Q26" s="2">
        <v>3</v>
      </c>
      <c r="R26" s="3">
        <v>1.397869</v>
      </c>
      <c r="S26" s="3">
        <v>1.4534149999999999</v>
      </c>
      <c r="T26" s="3">
        <v>1.4505220000000001</v>
      </c>
      <c r="U26" s="3">
        <v>1.7720290000000001</v>
      </c>
    </row>
    <row r="27" spans="1:34" x14ac:dyDescent="0.25">
      <c r="C27" s="2">
        <v>4</v>
      </c>
      <c r="D27" s="3">
        <v>0.88475099999999995</v>
      </c>
      <c r="E27" s="3">
        <v>0.93576400000000004</v>
      </c>
      <c r="F27" s="3">
        <v>0.83911800000000003</v>
      </c>
      <c r="G27" s="3">
        <v>0.90482799999999997</v>
      </c>
      <c r="J27" s="2">
        <v>4</v>
      </c>
      <c r="K27" s="3">
        <v>0.88638099999999997</v>
      </c>
      <c r="L27" s="3">
        <v>0.93451700000000004</v>
      </c>
      <c r="M27" s="3">
        <v>0.84068699999999996</v>
      </c>
      <c r="N27" s="3">
        <v>0.90588900000000006</v>
      </c>
      <c r="Q27" s="2">
        <v>4</v>
      </c>
      <c r="R27" s="3">
        <v>1.3978299999999999</v>
      </c>
      <c r="S27" s="3">
        <v>1.4541390000000001</v>
      </c>
      <c r="T27" s="3">
        <v>1.4512370000000001</v>
      </c>
      <c r="U27" s="3">
        <v>1.774478</v>
      </c>
    </row>
    <row r="28" spans="1:34" x14ac:dyDescent="0.25">
      <c r="C28" s="2">
        <v>5</v>
      </c>
      <c r="D28" s="3">
        <v>0.88500400000000001</v>
      </c>
      <c r="E28" s="3">
        <v>0.93487799999999999</v>
      </c>
      <c r="F28" s="3">
        <v>0.84128499999999995</v>
      </c>
      <c r="G28" s="3">
        <v>0.90512599999999999</v>
      </c>
      <c r="J28" s="2">
        <v>5</v>
      </c>
      <c r="K28" s="3">
        <v>0.88298399999999999</v>
      </c>
      <c r="L28" s="3">
        <v>0.934423</v>
      </c>
      <c r="M28" s="3">
        <v>0.83970199999999995</v>
      </c>
      <c r="N28" s="3">
        <v>0.90705800000000003</v>
      </c>
      <c r="Q28" s="2">
        <v>5</v>
      </c>
      <c r="R28" s="3">
        <v>1.3956599999999999</v>
      </c>
      <c r="S28" s="3">
        <v>1.4552039999999999</v>
      </c>
      <c r="T28" s="3">
        <v>1.450415</v>
      </c>
      <c r="U28" s="3">
        <v>1.7762549999999999</v>
      </c>
    </row>
    <row r="29" spans="1:34" x14ac:dyDescent="0.25">
      <c r="C29" s="2" t="s">
        <v>3</v>
      </c>
      <c r="D29" s="3">
        <f>AVERAGE(D24:D28)</f>
        <v>0.88452319999999995</v>
      </c>
      <c r="E29" s="3">
        <f t="shared" ref="E29" si="26">AVERAGE(E24:E28)</f>
        <v>0.93478780000000017</v>
      </c>
      <c r="F29" s="3">
        <f t="shared" ref="F29" si="27">AVERAGE(F24:F28)</f>
        <v>0.84017540000000002</v>
      </c>
      <c r="G29" s="3">
        <f t="shared" ref="G29" si="28">AVERAGE(G24:G28)</f>
        <v>0.9055276000000001</v>
      </c>
      <c r="J29" s="2" t="s">
        <v>3</v>
      </c>
      <c r="K29" s="3">
        <f>AVERAGE(K24:K28)</f>
        <v>0.88431859999999995</v>
      </c>
      <c r="L29" s="3">
        <f t="shared" ref="L29" si="29">AVERAGE(L24:L28)</f>
        <v>0.93472880000000003</v>
      </c>
      <c r="M29" s="3">
        <f t="shared" ref="M29" si="30">AVERAGE(M24:M28)</f>
        <v>0.8403297999999999</v>
      </c>
      <c r="N29" s="3">
        <f t="shared" ref="N29" si="31">AVERAGE(N24:N28)</f>
        <v>0.90640200000000015</v>
      </c>
      <c r="Q29" s="2" t="s">
        <v>3</v>
      </c>
      <c r="R29" s="3">
        <f>AVERAGE(R24:R28)</f>
        <v>1.397688</v>
      </c>
      <c r="S29" s="3">
        <f t="shared" ref="S29" si="32">AVERAGE(S24:S28)</f>
        <v>1.4541416000000003</v>
      </c>
      <c r="T29" s="3">
        <f t="shared" ref="T29" si="33">AVERAGE(T24:T28)</f>
        <v>1.4515132000000002</v>
      </c>
      <c r="U29" s="3">
        <f t="shared" ref="U29" si="34">AVERAGE(U24:U28)</f>
        <v>1.7748634000000003</v>
      </c>
    </row>
    <row r="30" spans="1:34" x14ac:dyDescent="0.25">
      <c r="C30" t="s">
        <v>25</v>
      </c>
      <c r="D30">
        <f>AVEDEV(D24:D28)</f>
        <v>1.6836800000000097E-3</v>
      </c>
      <c r="E30">
        <f t="shared" ref="E30:G30" si="35">AVEDEV(E24:E28)</f>
        <v>4.8703999999997192E-4</v>
      </c>
      <c r="F30">
        <f t="shared" si="35"/>
        <v>7.1951999999997351E-4</v>
      </c>
      <c r="G30">
        <f t="shared" si="35"/>
        <v>6.9416000000008802E-4</v>
      </c>
      <c r="J30" t="s">
        <v>25</v>
      </c>
      <c r="K30">
        <f>AVEDEV(K24:K28)</f>
        <v>1.4699199999999913E-3</v>
      </c>
      <c r="L30">
        <f t="shared" ref="L30:N30" si="36">AVEDEV(L24:L28)</f>
        <v>5.6848000000000456E-4</v>
      </c>
      <c r="M30">
        <f t="shared" si="36"/>
        <v>8.3535999999997392E-4</v>
      </c>
      <c r="N30">
        <f t="shared" si="36"/>
        <v>9.8120000000001539E-4</v>
      </c>
      <c r="Q30" t="s">
        <v>25</v>
      </c>
      <c r="R30">
        <f>AVEDEV(R24:R28)</f>
        <v>1.455200000000012E-3</v>
      </c>
      <c r="S30">
        <f t="shared" ref="S30:U30" si="37">AVEDEV(S24:S28)</f>
        <v>4.9032000000002183E-4</v>
      </c>
      <c r="T30">
        <f t="shared" si="37"/>
        <v>1.0087200000000519E-3</v>
      </c>
      <c r="U30">
        <f t="shared" si="37"/>
        <v>1.6080800000000562E-3</v>
      </c>
    </row>
    <row r="31" spans="1:34" x14ac:dyDescent="0.25">
      <c r="C31" t="s">
        <v>26</v>
      </c>
      <c r="D31">
        <f>(D30/D29)*100</f>
        <v>0.19034887948671214</v>
      </c>
      <c r="E31">
        <f t="shared" ref="E31" si="38">(E30/E29)*100</f>
        <v>5.2101664142383097E-2</v>
      </c>
      <c r="F31">
        <f t="shared" ref="F31" si="39">(F30/F29)*100</f>
        <v>8.563926056392196E-2</v>
      </c>
      <c r="G31">
        <f t="shared" ref="G31" si="40">(G30/G29)*100</f>
        <v>7.6658072045522191E-2</v>
      </c>
      <c r="J31" t="s">
        <v>26</v>
      </c>
      <c r="K31">
        <f>(K30/K29)*100</f>
        <v>0.16622063586585098</v>
      </c>
      <c r="L31">
        <f t="shared" ref="L31" si="41">(L30/L29)*100</f>
        <v>6.0817640367987431E-2</v>
      </c>
      <c r="M31">
        <f t="shared" ref="M31" si="42">(M30/M29)*100</f>
        <v>9.9408589341943368E-2</v>
      </c>
      <c r="N31">
        <f t="shared" ref="N31" si="43">(N30/N29)*100</f>
        <v>0.10825218832262232</v>
      </c>
      <c r="Q31" t="s">
        <v>26</v>
      </c>
      <c r="R31">
        <f>(R30/R29)*100</f>
        <v>0.10411479529050917</v>
      </c>
      <c r="S31">
        <f t="shared" ref="S31" si="44">(S30/S29)*100</f>
        <v>3.3718862042047472E-2</v>
      </c>
      <c r="T31">
        <f t="shared" ref="T31" si="45">(T30/T29)*100</f>
        <v>6.9494373182417621E-2</v>
      </c>
      <c r="U31">
        <f t="shared" ref="U31" si="46">(U30/U29)*100</f>
        <v>9.0603028942962932E-2</v>
      </c>
    </row>
    <row r="32" spans="1:34" x14ac:dyDescent="0.25">
      <c r="B32" t="s">
        <v>8</v>
      </c>
      <c r="I32" t="s">
        <v>9</v>
      </c>
      <c r="P32" t="s">
        <v>10</v>
      </c>
    </row>
    <row r="33" spans="1:21" x14ac:dyDescent="0.25">
      <c r="C33" s="2"/>
      <c r="D33" s="2" t="s">
        <v>0</v>
      </c>
      <c r="E33" s="2" t="s">
        <v>2</v>
      </c>
      <c r="F33" s="2" t="s">
        <v>24</v>
      </c>
      <c r="J33" s="2"/>
      <c r="K33" s="2" t="s">
        <v>0</v>
      </c>
      <c r="L33" s="2" t="s">
        <v>2</v>
      </c>
      <c r="M33" s="2" t="s">
        <v>24</v>
      </c>
      <c r="Q33" s="2"/>
      <c r="R33" s="2" t="s">
        <v>0</v>
      </c>
      <c r="S33" s="2" t="s">
        <v>2</v>
      </c>
      <c r="T33" s="2" t="s">
        <v>24</v>
      </c>
    </row>
    <row r="34" spans="1:21" x14ac:dyDescent="0.25">
      <c r="C34" s="2">
        <v>1</v>
      </c>
      <c r="D34" s="3">
        <v>1.0229520000000001</v>
      </c>
      <c r="E34" s="3">
        <v>1.4839549999999999</v>
      </c>
      <c r="F34" s="3">
        <v>1.473339</v>
      </c>
      <c r="J34" s="2">
        <v>1</v>
      </c>
      <c r="K34" s="3">
        <v>1.1664300000000001</v>
      </c>
      <c r="L34" s="3">
        <v>1.895483</v>
      </c>
      <c r="M34" s="3">
        <v>1.3620080000000001</v>
      </c>
      <c r="Q34" s="2">
        <v>1</v>
      </c>
      <c r="R34" s="3">
        <v>1.022502</v>
      </c>
      <c r="S34" s="3">
        <v>2.1494589999999998</v>
      </c>
      <c r="T34" s="3">
        <v>2.1458539999999999</v>
      </c>
    </row>
    <row r="35" spans="1:21" x14ac:dyDescent="0.25">
      <c r="C35" s="2">
        <v>2</v>
      </c>
      <c r="D35" s="3">
        <v>1.026397</v>
      </c>
      <c r="E35" s="3">
        <v>1.4076610000000001</v>
      </c>
      <c r="F35" s="3">
        <v>1.4689749999999999</v>
      </c>
      <c r="J35" s="2">
        <v>2</v>
      </c>
      <c r="K35" s="3">
        <v>1.167516</v>
      </c>
      <c r="L35" s="3">
        <v>1.910571</v>
      </c>
      <c r="M35" s="3">
        <v>1.3668899999999999</v>
      </c>
      <c r="Q35" s="2">
        <v>2</v>
      </c>
      <c r="R35" s="3">
        <v>1.0314319999999999</v>
      </c>
      <c r="S35" s="3">
        <v>1.83453</v>
      </c>
      <c r="T35" s="3">
        <v>2.1475140000000001</v>
      </c>
    </row>
    <row r="36" spans="1:21" x14ac:dyDescent="0.25">
      <c r="C36" s="2">
        <v>3</v>
      </c>
      <c r="D36" s="3">
        <v>1.020184</v>
      </c>
      <c r="E36" s="3">
        <v>1.508005</v>
      </c>
      <c r="F36" s="3">
        <v>1.470818</v>
      </c>
      <c r="J36" s="2">
        <v>3</v>
      </c>
      <c r="K36" s="3">
        <v>1.1661189999999999</v>
      </c>
      <c r="L36" s="3">
        <v>1.86476</v>
      </c>
      <c r="M36" s="3">
        <v>1.3616280000000001</v>
      </c>
      <c r="Q36" s="2">
        <v>3</v>
      </c>
      <c r="R36" s="3">
        <v>1.0244930000000001</v>
      </c>
      <c r="S36" s="3">
        <v>2.1036009999999998</v>
      </c>
      <c r="T36" s="3">
        <v>2.146363</v>
      </c>
    </row>
    <row r="37" spans="1:21" x14ac:dyDescent="0.25">
      <c r="C37" s="2">
        <v>4</v>
      </c>
      <c r="D37" s="3">
        <v>1.0275289999999999</v>
      </c>
      <c r="E37" s="3">
        <v>1.4684619999999999</v>
      </c>
      <c r="F37" s="3">
        <v>1.4710030000000001</v>
      </c>
      <c r="J37" s="2">
        <v>4</v>
      </c>
      <c r="K37" s="3">
        <v>1.1686529999999999</v>
      </c>
      <c r="L37" s="3">
        <v>1.7592909999999999</v>
      </c>
      <c r="M37" s="3">
        <v>1.361186</v>
      </c>
      <c r="Q37" s="2">
        <v>4</v>
      </c>
      <c r="R37" s="3">
        <v>1.0208109999999999</v>
      </c>
      <c r="S37" s="3">
        <v>1.94109</v>
      </c>
      <c r="T37" s="3">
        <v>2.1415920000000002</v>
      </c>
    </row>
    <row r="38" spans="1:21" x14ac:dyDescent="0.25">
      <c r="C38" s="2">
        <v>5</v>
      </c>
      <c r="D38" s="3">
        <v>1.0248520000000001</v>
      </c>
      <c r="E38" s="3">
        <v>1.569202</v>
      </c>
      <c r="F38" s="3">
        <v>1.471455</v>
      </c>
      <c r="J38" s="2">
        <v>5</v>
      </c>
      <c r="K38" s="3">
        <v>1.172485</v>
      </c>
      <c r="L38" s="3">
        <v>1.7490859999999999</v>
      </c>
      <c r="M38" s="3">
        <v>1.3620950000000001</v>
      </c>
      <c r="Q38" s="2">
        <v>5</v>
      </c>
      <c r="R38" s="3">
        <v>1.025847</v>
      </c>
      <c r="S38" s="3">
        <v>1.9686399999999999</v>
      </c>
      <c r="T38" s="3">
        <v>2.144498</v>
      </c>
    </row>
    <row r="39" spans="1:21" x14ac:dyDescent="0.25">
      <c r="C39" s="2" t="s">
        <v>3</v>
      </c>
      <c r="D39" s="3">
        <f>AVERAGE(D34:D38)</f>
        <v>1.0243828000000001</v>
      </c>
      <c r="E39" s="3">
        <f t="shared" ref="E39" si="47">AVERAGE(E34:E38)</f>
        <v>1.4874569999999998</v>
      </c>
      <c r="F39" s="3">
        <f t="shared" ref="F39" si="48">AVERAGE(F34:F38)</f>
        <v>1.4711179999999997</v>
      </c>
      <c r="J39" s="2" t="s">
        <v>3</v>
      </c>
      <c r="K39" s="3">
        <f>AVERAGE(K34:K38)</f>
        <v>1.1682406000000001</v>
      </c>
      <c r="L39" s="3">
        <f t="shared" ref="L39" si="49">AVERAGE(L34:L38)</f>
        <v>1.8358382</v>
      </c>
      <c r="M39" s="3">
        <f t="shared" ref="M39" si="50">AVERAGE(M34:M38)</f>
        <v>1.3627614000000001</v>
      </c>
      <c r="Q39" s="2" t="s">
        <v>3</v>
      </c>
      <c r="R39" s="3">
        <f>AVERAGE(R34:R38)</f>
        <v>1.0250169999999998</v>
      </c>
      <c r="S39" s="3">
        <f t="shared" ref="S39" si="51">AVERAGE(S34:S38)</f>
        <v>1.9994640000000001</v>
      </c>
      <c r="T39" s="3">
        <f t="shared" ref="T39" si="52">AVERAGE(T34:T38)</f>
        <v>2.1451642000000004</v>
      </c>
    </row>
    <row r="40" spans="1:21" x14ac:dyDescent="0.25">
      <c r="C40" t="s">
        <v>25</v>
      </c>
      <c r="D40">
        <f>AVEDEV(D34:D38)</f>
        <v>2.2518399999999607E-3</v>
      </c>
      <c r="E40">
        <f t="shared" ref="E40:F40" si="53">AVEDEV(E34:E38)</f>
        <v>4.0917199999999987E-2</v>
      </c>
      <c r="F40">
        <f t="shared" si="53"/>
        <v>1.0231999999999353E-3</v>
      </c>
      <c r="J40" t="s">
        <v>25</v>
      </c>
      <c r="K40">
        <f>AVEDEV(K34:K38)</f>
        <v>1.8627200000000065E-3</v>
      </c>
      <c r="L40">
        <f t="shared" ref="L40:M40" si="54">AVEDEV(L34:L38)</f>
        <v>6.5319760000000032E-2</v>
      </c>
      <c r="M40">
        <f t="shared" si="54"/>
        <v>1.6514400000000151E-3</v>
      </c>
      <c r="Q40" t="s">
        <v>25</v>
      </c>
      <c r="R40">
        <f>AVEDEV(R34:R38)</f>
        <v>2.897999999999934E-3</v>
      </c>
      <c r="S40">
        <f t="shared" ref="S40:T40" si="55">AVEDEV(S34:S38)</f>
        <v>0.10165279999999996</v>
      </c>
      <c r="T40">
        <f t="shared" si="55"/>
        <v>1.6953599999999015E-3</v>
      </c>
    </row>
    <row r="41" spans="1:21" x14ac:dyDescent="0.25">
      <c r="C41" t="s">
        <v>26</v>
      </c>
      <c r="D41">
        <f>(D40/D39)*100</f>
        <v>0.21982407357874034</v>
      </c>
      <c r="E41">
        <f t="shared" ref="E41" si="56">(E40/E39)*100</f>
        <v>2.750815653830665</v>
      </c>
      <c r="F41">
        <f t="shared" ref="F41" si="57">(F40/F39)*100</f>
        <v>6.9552544391404056E-2</v>
      </c>
      <c r="J41" t="s">
        <v>26</v>
      </c>
      <c r="K41">
        <f>(K40/K39)*100</f>
        <v>0.15944660714582307</v>
      </c>
      <c r="L41">
        <f t="shared" ref="L41" si="58">(L40/L39)*100</f>
        <v>3.5580346895494399</v>
      </c>
      <c r="M41">
        <f t="shared" ref="M41" si="59">(M40/M39)*100</f>
        <v>0.12118335608860178</v>
      </c>
      <c r="Q41" t="s">
        <v>26</v>
      </c>
      <c r="R41">
        <f>(R40/R39)*100</f>
        <v>0.28272701818603341</v>
      </c>
      <c r="S41">
        <f t="shared" ref="S41" si="60">(S40/S39)*100</f>
        <v>5.0840025126733943</v>
      </c>
      <c r="T41">
        <f t="shared" ref="T41" si="61">(T40/T39)*100</f>
        <v>7.903171235096601E-2</v>
      </c>
    </row>
    <row r="44" spans="1:21" x14ac:dyDescent="0.25">
      <c r="A44" s="1" t="s">
        <v>12</v>
      </c>
    </row>
    <row r="45" spans="1:21" x14ac:dyDescent="0.25">
      <c r="B45" t="s">
        <v>5</v>
      </c>
      <c r="I45" t="s">
        <v>6</v>
      </c>
      <c r="P45" t="s">
        <v>7</v>
      </c>
    </row>
    <row r="46" spans="1:21" x14ac:dyDescent="0.25">
      <c r="C46" s="2"/>
      <c r="D46" s="2" t="s">
        <v>0</v>
      </c>
      <c r="E46" s="2" t="s">
        <v>2</v>
      </c>
      <c r="F46" s="2" t="s">
        <v>1</v>
      </c>
      <c r="G46" s="2" t="s">
        <v>24</v>
      </c>
      <c r="J46" s="2"/>
      <c r="K46" s="2" t="s">
        <v>0</v>
      </c>
      <c r="L46" s="2" t="s">
        <v>2</v>
      </c>
      <c r="M46" s="2" t="s">
        <v>1</v>
      </c>
      <c r="N46" s="2" t="s">
        <v>24</v>
      </c>
      <c r="Q46" s="2"/>
      <c r="R46" s="2" t="s">
        <v>0</v>
      </c>
      <c r="S46" s="2" t="s">
        <v>2</v>
      </c>
      <c r="T46" s="2" t="s">
        <v>1</v>
      </c>
      <c r="U46" s="2" t="s">
        <v>24</v>
      </c>
    </row>
    <row r="47" spans="1:21" x14ac:dyDescent="0.25">
      <c r="C47" s="2">
        <v>1</v>
      </c>
      <c r="D47" s="3">
        <v>4.6356869999999999</v>
      </c>
      <c r="E47" s="3">
        <v>4.5760529999999999</v>
      </c>
      <c r="F47" s="3">
        <v>4.3685049999999999</v>
      </c>
      <c r="G47" s="3">
        <v>4.3089130000000004</v>
      </c>
      <c r="J47" s="2">
        <v>1</v>
      </c>
      <c r="K47" s="3">
        <v>4.6156639999999998</v>
      </c>
      <c r="L47" s="3">
        <v>4.5823929999999997</v>
      </c>
      <c r="M47" s="3">
        <v>4.3640739999999996</v>
      </c>
      <c r="N47" s="3">
        <v>4.2937260000000004</v>
      </c>
      <c r="Q47" s="2">
        <v>1</v>
      </c>
      <c r="R47" s="3">
        <v>4.6258509999999999</v>
      </c>
      <c r="S47" s="3">
        <v>4.730016</v>
      </c>
      <c r="T47" s="3">
        <v>4.5077249999999998</v>
      </c>
      <c r="U47" s="3">
        <v>4.4165830000000001</v>
      </c>
    </row>
    <row r="48" spans="1:21" x14ac:dyDescent="0.25">
      <c r="C48" s="2">
        <v>2</v>
      </c>
      <c r="D48" s="3">
        <v>4.6343399999999999</v>
      </c>
      <c r="E48" s="3">
        <v>4.5976730000000003</v>
      </c>
      <c r="F48" s="3">
        <v>4.3758309999999998</v>
      </c>
      <c r="G48" s="3">
        <v>4.2805910000000003</v>
      </c>
      <c r="J48" s="2">
        <v>2</v>
      </c>
      <c r="K48" s="3">
        <v>4.6800090000000001</v>
      </c>
      <c r="L48" s="3">
        <v>4.6330330000000002</v>
      </c>
      <c r="M48" s="3">
        <v>4.3646729999999998</v>
      </c>
      <c r="N48" s="3">
        <v>4.302765</v>
      </c>
      <c r="Q48" s="2">
        <v>2</v>
      </c>
      <c r="R48" s="3">
        <v>4.6332839999999997</v>
      </c>
      <c r="S48" s="3">
        <v>4.7265410000000001</v>
      </c>
      <c r="T48" s="3">
        <v>4.4980260000000003</v>
      </c>
      <c r="U48" s="3">
        <v>4.3858100000000002</v>
      </c>
    </row>
    <row r="49" spans="2:21" x14ac:dyDescent="0.25">
      <c r="C49" s="2">
        <v>3</v>
      </c>
      <c r="D49" s="4">
        <v>4.6397029999999999</v>
      </c>
      <c r="E49" s="3">
        <v>4.5670219999999997</v>
      </c>
      <c r="F49" s="3">
        <v>4.3854790000000001</v>
      </c>
      <c r="G49" s="3">
        <v>4.3202680000000004</v>
      </c>
      <c r="J49" s="2">
        <v>3</v>
      </c>
      <c r="K49" s="3">
        <v>4.61646</v>
      </c>
      <c r="L49" s="3">
        <v>4.5739289999999997</v>
      </c>
      <c r="M49" s="3">
        <v>4.3686689999999997</v>
      </c>
      <c r="N49" s="3">
        <v>4.29976</v>
      </c>
      <c r="Q49" s="2">
        <v>3</v>
      </c>
      <c r="R49" s="3">
        <v>4.6079590000000001</v>
      </c>
      <c r="S49" s="3">
        <v>4.7369719999999997</v>
      </c>
      <c r="T49" s="3">
        <v>4.4946809999999999</v>
      </c>
      <c r="U49" s="3">
        <v>4.4127619999999999</v>
      </c>
    </row>
    <row r="50" spans="2:21" x14ac:dyDescent="0.25">
      <c r="C50" s="2">
        <v>4</v>
      </c>
      <c r="D50" s="3">
        <v>4.642798</v>
      </c>
      <c r="E50" s="3">
        <v>4.6073769999999996</v>
      </c>
      <c r="F50" s="3">
        <v>4.35541</v>
      </c>
      <c r="G50" s="3">
        <v>4.2801660000000004</v>
      </c>
      <c r="J50" s="2">
        <v>4</v>
      </c>
      <c r="K50" s="3">
        <v>4.6857480000000002</v>
      </c>
      <c r="L50" s="3">
        <v>4.5772380000000004</v>
      </c>
      <c r="M50" s="3">
        <v>4.3582970000000003</v>
      </c>
      <c r="N50" s="3">
        <v>4.2967899999999997</v>
      </c>
      <c r="Q50" s="2">
        <v>4</v>
      </c>
      <c r="R50" s="3">
        <v>4.5846439999999999</v>
      </c>
      <c r="S50" s="3">
        <v>4.7344080000000002</v>
      </c>
      <c r="T50" s="3">
        <v>4.4782130000000002</v>
      </c>
      <c r="U50" s="3">
        <v>4.4272289999999996</v>
      </c>
    </row>
    <row r="51" spans="2:21" x14ac:dyDescent="0.25">
      <c r="C51" s="2">
        <v>5</v>
      </c>
      <c r="D51" s="3">
        <v>4.6096729999999999</v>
      </c>
      <c r="E51" s="3">
        <v>4.5842840000000002</v>
      </c>
      <c r="F51" s="3">
        <v>4.3559729999999997</v>
      </c>
      <c r="G51" s="3">
        <v>4.3198670000000003</v>
      </c>
      <c r="J51" s="2">
        <v>5</v>
      </c>
      <c r="K51" s="3">
        <v>4.646134</v>
      </c>
      <c r="L51" s="3">
        <v>4.5559589999999996</v>
      </c>
      <c r="M51" s="3">
        <v>4.3780279999999996</v>
      </c>
      <c r="N51" s="3">
        <v>4.312532</v>
      </c>
      <c r="Q51" s="2">
        <v>5</v>
      </c>
      <c r="R51" s="3">
        <v>4.61707</v>
      </c>
      <c r="S51" s="3">
        <v>4.7246360000000003</v>
      </c>
      <c r="T51" s="3">
        <v>4.4911589999999997</v>
      </c>
      <c r="U51" s="3">
        <v>4.4127219999999996</v>
      </c>
    </row>
    <row r="52" spans="2:21" x14ac:dyDescent="0.25">
      <c r="C52" s="2" t="s">
        <v>3</v>
      </c>
      <c r="D52" s="3">
        <f>AVERAGE(D47:D51)</f>
        <v>4.6324401999999996</v>
      </c>
      <c r="E52" s="3">
        <f t="shared" ref="E52" si="62">AVERAGE(E47:E51)</f>
        <v>4.5864817999999996</v>
      </c>
      <c r="F52" s="3">
        <f t="shared" ref="F52" si="63">AVERAGE(F47:F51)</f>
        <v>4.3682395999999999</v>
      </c>
      <c r="G52" s="3">
        <f t="shared" ref="G52" si="64">AVERAGE(G47:G51)</f>
        <v>4.3019610000000004</v>
      </c>
      <c r="J52" s="2" t="s">
        <v>3</v>
      </c>
      <c r="K52" s="3">
        <f>AVERAGE(K47:K51)</f>
        <v>4.648803</v>
      </c>
      <c r="L52" s="3">
        <f t="shared" ref="L52" si="65">AVERAGE(L47:L51)</f>
        <v>4.584510400000001</v>
      </c>
      <c r="M52" s="3">
        <f t="shared" ref="M52" si="66">AVERAGE(M47:M51)</f>
        <v>4.3667482</v>
      </c>
      <c r="N52" s="3">
        <f t="shared" ref="N52" si="67">AVERAGE(N47:N51)</f>
        <v>4.3011146</v>
      </c>
      <c r="Q52" s="2" t="s">
        <v>3</v>
      </c>
      <c r="R52" s="3">
        <f>AVERAGE(R47:R51)</f>
        <v>4.613761600000001</v>
      </c>
      <c r="S52" s="3">
        <f t="shared" ref="S52" si="68">AVERAGE(S47:S51)</f>
        <v>4.7305146000000002</v>
      </c>
      <c r="T52" s="3">
        <f t="shared" ref="T52" si="69">AVERAGE(T47:T51)</f>
        <v>4.4939608</v>
      </c>
      <c r="U52" s="3">
        <f t="shared" ref="U52" si="70">AVERAGE(U47:U51)</f>
        <v>4.4110211999999995</v>
      </c>
    </row>
    <row r="53" spans="2:21" x14ac:dyDescent="0.25">
      <c r="C53" t="s">
        <v>25</v>
      </c>
      <c r="D53">
        <f>AVEDEV(D47:D51)</f>
        <v>9.1068800000002163E-3</v>
      </c>
      <c r="E53">
        <f t="shared" ref="E53:G53" si="71">AVEDEV(E47:E51)</f>
        <v>1.2834559999999939E-2</v>
      </c>
      <c r="F53">
        <f t="shared" si="71"/>
        <v>1.0038480000000049E-2</v>
      </c>
      <c r="G53">
        <f t="shared" si="71"/>
        <v>1.7266000000000049E-2</v>
      </c>
      <c r="J53" t="s">
        <v>25</v>
      </c>
      <c r="K53">
        <f>AVEDEV(K47:K51)</f>
        <v>2.7260400000000119E-2</v>
      </c>
      <c r="L53">
        <f t="shared" ref="L53:N53" si="72">AVEDEV(L47:L51)</f>
        <v>1.9409040000000745E-2</v>
      </c>
      <c r="M53">
        <f t="shared" si="72"/>
        <v>5.2802399999999135E-3</v>
      </c>
      <c r="N53">
        <f t="shared" si="72"/>
        <v>5.2271199999999853E-3</v>
      </c>
      <c r="Q53" t="s">
        <v>25</v>
      </c>
      <c r="R53">
        <f>AVEDEV(R47:R51)</f>
        <v>1.3968079999999716E-2</v>
      </c>
      <c r="S53">
        <f t="shared" ref="S53:U53" si="73">AVEDEV(S47:S51)</f>
        <v>4.1403199999999526E-3</v>
      </c>
      <c r="T53">
        <f t="shared" si="73"/>
        <v>7.4198400000000221E-3</v>
      </c>
      <c r="U53">
        <f t="shared" si="73"/>
        <v>1.0084480000000085E-2</v>
      </c>
    </row>
    <row r="54" spans="2:21" x14ac:dyDescent="0.25">
      <c r="C54" t="s">
        <v>26</v>
      </c>
      <c r="D54">
        <f>(D53/D52)*100</f>
        <v>0.19658926196176729</v>
      </c>
      <c r="E54">
        <f t="shared" ref="E54" si="74">(E53/E52)*100</f>
        <v>0.27983453460994745</v>
      </c>
      <c r="F54">
        <f t="shared" ref="F54" si="75">(F53/F52)*100</f>
        <v>0.22980607565574124</v>
      </c>
      <c r="G54">
        <f t="shared" ref="G54" si="76">(G53/G52)*100</f>
        <v>0.4013518486104371</v>
      </c>
      <c r="J54" t="s">
        <v>26</v>
      </c>
      <c r="K54">
        <f>(K53/K52)*100</f>
        <v>0.58639611099889843</v>
      </c>
      <c r="L54">
        <f t="shared" ref="L54" si="77">(L53/L52)*100</f>
        <v>0.42336123831239958</v>
      </c>
      <c r="M54">
        <f t="shared" ref="M54" si="78">(M53/M52)*100</f>
        <v>0.12091926894250311</v>
      </c>
      <c r="N54">
        <f t="shared" ref="N54" si="79">(N53/N52)*100</f>
        <v>0.12152942867413916</v>
      </c>
      <c r="Q54" t="s">
        <v>26</v>
      </c>
      <c r="R54">
        <f>(R53/R52)*100</f>
        <v>0.3027481957455217</v>
      </c>
      <c r="S54">
        <f t="shared" ref="S54" si="80">(S53/S52)*100</f>
        <v>8.7523670257776021E-2</v>
      </c>
      <c r="T54">
        <f t="shared" ref="T54" si="81">(T53/T52)*100</f>
        <v>0.16510691415020848</v>
      </c>
      <c r="U54">
        <f t="shared" ref="U54" si="82">(U53/U52)*100</f>
        <v>0.22862007555076105</v>
      </c>
    </row>
    <row r="55" spans="2:21" x14ac:dyDescent="0.25">
      <c r="B55" t="s">
        <v>8</v>
      </c>
      <c r="I55" t="s">
        <v>9</v>
      </c>
      <c r="P55" t="s">
        <v>10</v>
      </c>
    </row>
    <row r="56" spans="2:21" x14ac:dyDescent="0.25">
      <c r="C56" s="2"/>
      <c r="D56" s="2" t="s">
        <v>0</v>
      </c>
      <c r="E56" s="2" t="s">
        <v>2</v>
      </c>
      <c r="F56" s="2" t="s">
        <v>24</v>
      </c>
      <c r="J56" s="2"/>
      <c r="K56" s="2" t="s">
        <v>0</v>
      </c>
      <c r="L56" s="2" t="s">
        <v>2</v>
      </c>
      <c r="M56" s="2" t="s">
        <v>24</v>
      </c>
      <c r="Q56" s="2"/>
      <c r="R56" s="2" t="s">
        <v>0</v>
      </c>
      <c r="S56" s="2" t="s">
        <v>2</v>
      </c>
      <c r="T56" s="2" t="s">
        <v>24</v>
      </c>
    </row>
    <row r="57" spans="2:21" x14ac:dyDescent="0.25">
      <c r="C57" s="2">
        <v>1</v>
      </c>
      <c r="D57" s="3">
        <v>4.5653160000000002</v>
      </c>
      <c r="E57" s="3">
        <v>4.7367340000000002</v>
      </c>
      <c r="F57" s="3">
        <v>4.4171529999999999</v>
      </c>
      <c r="J57" s="2">
        <v>1</v>
      </c>
      <c r="K57" s="3">
        <v>4.5335369999999999</v>
      </c>
      <c r="L57" s="3">
        <v>4.7018209999999998</v>
      </c>
      <c r="M57" s="3">
        <v>4.4217969999999998</v>
      </c>
      <c r="Q57" s="2">
        <v>1</v>
      </c>
      <c r="R57" s="3">
        <v>4.5375170000000002</v>
      </c>
      <c r="S57" s="3">
        <v>4.8662879999999999</v>
      </c>
      <c r="T57" s="3">
        <v>4.602087</v>
      </c>
    </row>
    <row r="58" spans="2:21" x14ac:dyDescent="0.25">
      <c r="C58" s="2">
        <v>2</v>
      </c>
      <c r="D58" s="3">
        <v>4.5305609999999996</v>
      </c>
      <c r="E58" s="3">
        <v>4.7194089999999997</v>
      </c>
      <c r="F58" s="3">
        <v>4.445748</v>
      </c>
      <c r="J58" s="2">
        <v>2</v>
      </c>
      <c r="K58" s="3">
        <v>4.5314500000000004</v>
      </c>
      <c r="L58" s="3">
        <v>4.712364</v>
      </c>
      <c r="M58" s="3">
        <v>4.428814</v>
      </c>
      <c r="Q58" s="2">
        <v>2</v>
      </c>
      <c r="R58" s="3">
        <v>4.5088080000000001</v>
      </c>
      <c r="S58" s="3">
        <v>4.8431930000000003</v>
      </c>
      <c r="T58" s="3">
        <v>4.5973220000000001</v>
      </c>
    </row>
    <row r="59" spans="2:21" x14ac:dyDescent="0.25">
      <c r="C59" s="2">
        <v>3</v>
      </c>
      <c r="D59" s="3">
        <v>4.5355160000000003</v>
      </c>
      <c r="E59" s="3">
        <v>4.7150980000000002</v>
      </c>
      <c r="F59" s="3">
        <v>4.4180950000000001</v>
      </c>
      <c r="J59" s="2">
        <v>3</v>
      </c>
      <c r="K59" s="3">
        <v>4.5321119999999997</v>
      </c>
      <c r="L59" s="3">
        <v>4.6922680000000003</v>
      </c>
      <c r="M59" s="3">
        <v>4.4187859999999999</v>
      </c>
      <c r="Q59" s="2">
        <v>3</v>
      </c>
      <c r="R59" s="3">
        <v>4.4994440000000004</v>
      </c>
      <c r="S59" s="3">
        <v>4.8483840000000002</v>
      </c>
      <c r="T59" s="3">
        <v>4.5944390000000004</v>
      </c>
    </row>
    <row r="60" spans="2:21" x14ac:dyDescent="0.25">
      <c r="C60" s="2">
        <v>4</v>
      </c>
      <c r="D60" s="3">
        <v>4.56067</v>
      </c>
      <c r="E60" s="3">
        <v>4.7134869999999998</v>
      </c>
      <c r="F60" s="3">
        <v>4.4289649999999998</v>
      </c>
      <c r="J60" s="2">
        <v>4</v>
      </c>
      <c r="K60" s="3">
        <v>4.5620289999999999</v>
      </c>
      <c r="L60" s="3">
        <v>4.73292</v>
      </c>
      <c r="M60" s="3">
        <v>4.3977719999999998</v>
      </c>
      <c r="Q60" s="2">
        <v>4</v>
      </c>
      <c r="R60" s="3">
        <v>4.5807409999999997</v>
      </c>
      <c r="S60" s="3">
        <v>4.8524079999999996</v>
      </c>
      <c r="T60" s="3">
        <v>4.5857789999999996</v>
      </c>
    </row>
    <row r="61" spans="2:21" x14ac:dyDescent="0.25">
      <c r="C61" s="2">
        <v>5</v>
      </c>
      <c r="D61" s="3">
        <v>4.5573540000000001</v>
      </c>
      <c r="E61" s="3">
        <v>4.6727530000000002</v>
      </c>
      <c r="F61" s="3">
        <v>4.4257059999999999</v>
      </c>
      <c r="J61" s="2">
        <v>5</v>
      </c>
      <c r="K61" s="3">
        <v>4.5323440000000002</v>
      </c>
      <c r="L61" s="3">
        <v>4.7285979999999999</v>
      </c>
      <c r="M61" s="3">
        <v>4.435397</v>
      </c>
      <c r="Q61" s="2">
        <v>5</v>
      </c>
      <c r="R61" s="3">
        <v>4.5307149999999998</v>
      </c>
      <c r="S61" s="3">
        <v>4.8416240000000004</v>
      </c>
      <c r="T61" s="3">
        <v>4.6245589999999996</v>
      </c>
    </row>
    <row r="62" spans="2:21" x14ac:dyDescent="0.25">
      <c r="C62" s="2" t="s">
        <v>3</v>
      </c>
      <c r="D62" s="3">
        <f>AVERAGE(D57:D61)</f>
        <v>4.5498833999999997</v>
      </c>
      <c r="E62" s="3">
        <f t="shared" ref="E62" si="83">AVERAGE(E57:E61)</f>
        <v>4.7114962000000009</v>
      </c>
      <c r="F62" s="3">
        <f t="shared" ref="F62" si="84">AVERAGE(F57:F61)</f>
        <v>4.4271333999999998</v>
      </c>
      <c r="J62" s="2" t="s">
        <v>3</v>
      </c>
      <c r="K62" s="3">
        <f>AVERAGE(K57:K61)</f>
        <v>4.5382943999999998</v>
      </c>
      <c r="L62" s="3">
        <f t="shared" ref="L62" si="85">AVERAGE(L57:L61)</f>
        <v>4.7135942000000002</v>
      </c>
      <c r="M62" s="3">
        <f t="shared" ref="M62" si="86">AVERAGE(M57:M61)</f>
        <v>4.4205132000000003</v>
      </c>
      <c r="Q62" s="2" t="s">
        <v>3</v>
      </c>
      <c r="R62" s="3">
        <f>AVERAGE(R57:R61)</f>
        <v>4.5314449999999997</v>
      </c>
      <c r="S62" s="3">
        <f t="shared" ref="S62" si="87">AVERAGE(S57:S61)</f>
        <v>4.8503793999999996</v>
      </c>
      <c r="T62" s="3">
        <f t="shared" ref="T62" si="88">AVERAGE(T57:T61)</f>
        <v>4.6008371999999991</v>
      </c>
    </row>
    <row r="63" spans="2:21" x14ac:dyDescent="0.25">
      <c r="C63" t="s">
        <v>25</v>
      </c>
      <c r="D63">
        <f>AVEDEV(D57:D61)</f>
        <v>1.3475920000000131E-2</v>
      </c>
      <c r="E63">
        <f t="shared" ref="E63:F63" si="89">AVEDEV(E57:E61)</f>
        <v>1.5497279999999414E-2</v>
      </c>
      <c r="F63">
        <f t="shared" si="89"/>
        <v>8.1784799999999429E-3</v>
      </c>
      <c r="J63" t="s">
        <v>25</v>
      </c>
      <c r="K63">
        <f>AVEDEV(K57:K61)</f>
        <v>9.4938399999998421E-3</v>
      </c>
      <c r="L63">
        <f t="shared" ref="L63:M63" si="90">AVEDEV(L57:L61)</f>
        <v>1.3731839999999985E-2</v>
      </c>
      <c r="M63">
        <f t="shared" si="90"/>
        <v>9.7873599999999776E-3</v>
      </c>
      <c r="Q63" t="s">
        <v>25</v>
      </c>
      <c r="R63">
        <f>AVEDEV(R57:R61)</f>
        <v>2.2147199999999857E-2</v>
      </c>
      <c r="S63">
        <f t="shared" ref="S63:T63" si="91">AVEDEV(S57:S61)</f>
        <v>7.174879999999639E-3</v>
      </c>
      <c r="T63">
        <f t="shared" si="91"/>
        <v>9.9886399999997259E-3</v>
      </c>
    </row>
    <row r="64" spans="2:21" x14ac:dyDescent="0.25">
      <c r="C64" t="s">
        <v>26</v>
      </c>
      <c r="D64">
        <f>(D63/D62)*100</f>
        <v>0.29618165599584667</v>
      </c>
      <c r="E64">
        <f t="shared" ref="E64" si="92">(E63/E62)*100</f>
        <v>0.32892481161290998</v>
      </c>
      <c r="F64">
        <f t="shared" ref="F64" si="93">(F63/F62)*100</f>
        <v>0.18473534138365796</v>
      </c>
      <c r="J64" t="s">
        <v>26</v>
      </c>
      <c r="K64">
        <f>(K63/K62)*100</f>
        <v>0.20919400909733496</v>
      </c>
      <c r="L64">
        <f t="shared" ref="L64" si="94">(L63/L62)*100</f>
        <v>0.29132418738974147</v>
      </c>
      <c r="M64">
        <f t="shared" ref="M64" si="95">(M63/M62)*100</f>
        <v>0.22140777681650126</v>
      </c>
      <c r="Q64" t="s">
        <v>26</v>
      </c>
      <c r="R64">
        <f>(R63/R62)*100</f>
        <v>0.48874476022548785</v>
      </c>
      <c r="S64">
        <f t="shared" ref="S64" si="96">(S63/S62)*100</f>
        <v>0.14792409847360888</v>
      </c>
      <c r="T64">
        <f t="shared" ref="T64" si="97">(T63/T62)*100</f>
        <v>0.21710483474615727</v>
      </c>
    </row>
    <row r="67" spans="1:21" x14ac:dyDescent="0.25">
      <c r="A67" s="1" t="s">
        <v>13</v>
      </c>
    </row>
    <row r="68" spans="1:21" x14ac:dyDescent="0.25">
      <c r="B68" t="s">
        <v>5</v>
      </c>
      <c r="I68" t="s">
        <v>6</v>
      </c>
      <c r="P68" t="s">
        <v>7</v>
      </c>
    </row>
    <row r="69" spans="1:21" x14ac:dyDescent="0.25">
      <c r="C69" s="2"/>
      <c r="D69" s="2" t="s">
        <v>0</v>
      </c>
      <c r="E69" s="2" t="s">
        <v>2</v>
      </c>
      <c r="F69" s="2" t="s">
        <v>1</v>
      </c>
      <c r="G69" s="2" t="s">
        <v>24</v>
      </c>
      <c r="J69" s="2"/>
      <c r="K69" s="2" t="s">
        <v>0</v>
      </c>
      <c r="L69" s="2" t="s">
        <v>2</v>
      </c>
      <c r="M69" s="2" t="s">
        <v>1</v>
      </c>
      <c r="N69" s="2" t="s">
        <v>24</v>
      </c>
      <c r="Q69" s="2"/>
      <c r="R69" s="2" t="s">
        <v>0</v>
      </c>
      <c r="S69" s="2" t="s">
        <v>2</v>
      </c>
      <c r="T69" s="2" t="s">
        <v>1</v>
      </c>
      <c r="U69" s="2" t="s">
        <v>24</v>
      </c>
    </row>
    <row r="70" spans="1:21" x14ac:dyDescent="0.25">
      <c r="C70" s="2">
        <v>1</v>
      </c>
      <c r="D70" s="3">
        <v>5.3448640000000003</v>
      </c>
      <c r="E70" s="3">
        <v>17.932850999999999</v>
      </c>
      <c r="F70" s="3">
        <v>7.0290559999999997</v>
      </c>
      <c r="G70" s="3" t="s">
        <v>14</v>
      </c>
      <c r="J70" s="2">
        <v>1</v>
      </c>
      <c r="K70" s="3">
        <v>5.3083140000000002</v>
      </c>
      <c r="L70" s="3">
        <v>18.328793999999998</v>
      </c>
      <c r="M70" s="3">
        <v>6.9308860000000001</v>
      </c>
      <c r="N70" s="3" t="s">
        <v>14</v>
      </c>
      <c r="Q70" s="2">
        <v>1</v>
      </c>
      <c r="R70" s="3">
        <v>5.7601190000000004</v>
      </c>
      <c r="S70" s="3">
        <v>18.645164999999999</v>
      </c>
      <c r="T70" s="3">
        <v>7.6859669999999998</v>
      </c>
      <c r="U70" s="3" t="s">
        <v>14</v>
      </c>
    </row>
    <row r="71" spans="1:21" x14ac:dyDescent="0.25">
      <c r="C71" s="2">
        <v>2</v>
      </c>
      <c r="D71" s="3">
        <v>5.3402089999999998</v>
      </c>
      <c r="E71" s="3">
        <v>18.052239</v>
      </c>
      <c r="F71" s="3">
        <v>7.0259869999999998</v>
      </c>
      <c r="G71" s="3"/>
      <c r="J71" s="2">
        <v>2</v>
      </c>
      <c r="K71" s="3">
        <v>5.3081839999999998</v>
      </c>
      <c r="L71" s="3">
        <v>18.179203000000001</v>
      </c>
      <c r="M71" s="3">
        <v>6.9014350000000002</v>
      </c>
      <c r="N71" s="3"/>
      <c r="Q71" s="2">
        <v>2</v>
      </c>
      <c r="R71" s="3">
        <v>5.7644880000000001</v>
      </c>
      <c r="S71" s="3">
        <v>18.874838</v>
      </c>
      <c r="T71" s="3">
        <v>7.6813219999999998</v>
      </c>
      <c r="U71" s="3"/>
    </row>
    <row r="72" spans="1:21" x14ac:dyDescent="0.25">
      <c r="C72" s="2">
        <v>3</v>
      </c>
      <c r="D72" s="3">
        <v>5.3398729999999999</v>
      </c>
      <c r="E72" s="3">
        <v>18.331827000000001</v>
      </c>
      <c r="F72" s="3">
        <v>7.0287009999999999</v>
      </c>
      <c r="G72" s="3"/>
      <c r="J72" s="2">
        <v>3</v>
      </c>
      <c r="K72" s="3">
        <v>5.4182240000000004</v>
      </c>
      <c r="L72" s="3">
        <v>18.044962999999999</v>
      </c>
      <c r="M72" s="3">
        <v>6.8948850000000004</v>
      </c>
      <c r="N72" s="3"/>
      <c r="Q72" s="2">
        <v>3</v>
      </c>
      <c r="R72" s="3">
        <v>5.7585889999999997</v>
      </c>
      <c r="S72" s="3">
        <v>19.172692000000001</v>
      </c>
      <c r="T72" s="3">
        <v>7.6853420000000003</v>
      </c>
      <c r="U72" s="3"/>
    </row>
    <row r="73" spans="1:21" x14ac:dyDescent="0.25">
      <c r="C73" s="2">
        <v>4</v>
      </c>
      <c r="D73" s="3">
        <v>5.3675879999999996</v>
      </c>
      <c r="E73" s="3">
        <v>18.521265</v>
      </c>
      <c r="F73" s="3">
        <v>7.0321870000000004</v>
      </c>
      <c r="G73" s="3"/>
      <c r="J73" s="2">
        <v>4</v>
      </c>
      <c r="K73" s="3">
        <v>5.3338109999999999</v>
      </c>
      <c r="L73" s="3">
        <v>18.527704</v>
      </c>
      <c r="M73" s="3">
        <v>6.8915090000000001</v>
      </c>
      <c r="N73" s="3"/>
      <c r="Q73" s="2">
        <v>4</v>
      </c>
      <c r="R73" s="3">
        <v>5.7563259999999996</v>
      </c>
      <c r="S73" s="3">
        <v>18.239898</v>
      </c>
      <c r="T73" s="3">
        <v>7.6914420000000003</v>
      </c>
      <c r="U73" s="3"/>
    </row>
    <row r="74" spans="1:21" x14ac:dyDescent="0.25">
      <c r="C74" s="2">
        <v>5</v>
      </c>
      <c r="D74" s="3">
        <v>5.3786100000000001</v>
      </c>
      <c r="E74" s="3">
        <v>18.805731000000002</v>
      </c>
      <c r="F74" s="3">
        <v>7.0365789999999997</v>
      </c>
      <c r="G74" s="3"/>
      <c r="J74" s="2">
        <v>5</v>
      </c>
      <c r="K74" s="3">
        <v>5.3399020000000004</v>
      </c>
      <c r="L74" s="3">
        <v>18.145503000000001</v>
      </c>
      <c r="M74" s="3">
        <v>6.8665640000000003</v>
      </c>
      <c r="N74" s="3"/>
      <c r="Q74" s="2">
        <v>5</v>
      </c>
      <c r="R74" s="3">
        <v>5.7606109999999999</v>
      </c>
      <c r="S74" s="3">
        <v>19.113962999999998</v>
      </c>
      <c r="T74" s="3">
        <v>7.690887</v>
      </c>
      <c r="U74" s="3"/>
    </row>
    <row r="75" spans="1:21" x14ac:dyDescent="0.25">
      <c r="C75" s="2" t="s">
        <v>3</v>
      </c>
      <c r="D75" s="3">
        <f>AVERAGE(D70:D74)</f>
        <v>5.3542287999999996</v>
      </c>
      <c r="E75" s="3">
        <f t="shared" ref="E75" si="98">AVERAGE(E70:E74)</f>
        <v>18.3287826</v>
      </c>
      <c r="F75" s="3">
        <f t="shared" ref="F75" si="99">AVERAGE(F70:F74)</f>
        <v>7.0305020000000003</v>
      </c>
      <c r="G75" s="3" t="s">
        <v>14</v>
      </c>
      <c r="J75" s="2" t="s">
        <v>3</v>
      </c>
      <c r="K75" s="3">
        <f>AVERAGE(K70:K74)</f>
        <v>5.3416870000000003</v>
      </c>
      <c r="L75" s="3">
        <f t="shared" ref="L75" si="100">AVERAGE(L70:L74)</f>
        <v>18.2452334</v>
      </c>
      <c r="M75" s="3">
        <f t="shared" ref="M75" si="101">AVERAGE(M70:M74)</f>
        <v>6.8970558000000013</v>
      </c>
      <c r="N75" s="3" t="s">
        <v>14</v>
      </c>
      <c r="Q75" s="2" t="s">
        <v>3</v>
      </c>
      <c r="R75" s="3">
        <f>AVERAGE(R70:R74)</f>
        <v>5.7600265999999998</v>
      </c>
      <c r="S75" s="3">
        <f t="shared" ref="S75" si="102">AVERAGE(S70:S74)</f>
        <v>18.8093112</v>
      </c>
      <c r="T75" s="3">
        <f t="shared" ref="T75" si="103">AVERAGE(T70:T74)</f>
        <v>7.6869920000000009</v>
      </c>
      <c r="U75" s="3" t="s">
        <v>14</v>
      </c>
    </row>
    <row r="76" spans="1:21" x14ac:dyDescent="0.25">
      <c r="C76" t="s">
        <v>25</v>
      </c>
      <c r="D76">
        <f>AVEDEV(D70:D74)</f>
        <v>1.5096159999999869E-2</v>
      </c>
      <c r="E76">
        <f t="shared" ref="E76:F76" si="104">AVEDEV(E70:E74)</f>
        <v>0.26899008000000035</v>
      </c>
      <c r="F76">
        <f t="shared" si="104"/>
        <v>3.1048000000001965E-3</v>
      </c>
      <c r="J76" t="s">
        <v>25</v>
      </c>
      <c r="K76">
        <f>AVEDEV(K70:K74)</f>
        <v>3.0614800000000209E-2</v>
      </c>
      <c r="L76">
        <f t="shared" ref="L76:M76" si="105">AVEDEV(L70:L74)</f>
        <v>0.14641247999999935</v>
      </c>
      <c r="M76">
        <f t="shared" si="105"/>
        <v>1.5283760000000157E-2</v>
      </c>
      <c r="Q76" t="s">
        <v>25</v>
      </c>
      <c r="R76">
        <f>AVEDEV(R70:R74)</f>
        <v>2.0552800000002589E-3</v>
      </c>
      <c r="S76">
        <f t="shared" ref="S76:T76" si="106">AVEDEV(S70:S74)</f>
        <v>0.29342376000000031</v>
      </c>
      <c r="T76">
        <f t="shared" si="106"/>
        <v>3.3380000000002852E-3</v>
      </c>
    </row>
    <row r="77" spans="1:21" x14ac:dyDescent="0.25">
      <c r="C77" t="s">
        <v>26</v>
      </c>
      <c r="D77">
        <f>(D76/D75)*100</f>
        <v>0.2819483545417385</v>
      </c>
      <c r="E77">
        <f t="shared" ref="E77" si="107">(E76/E75)*100</f>
        <v>1.4675829042786528</v>
      </c>
      <c r="F77">
        <f t="shared" ref="F77" si="108">(F76/F75)*100</f>
        <v>4.4161853591680886E-2</v>
      </c>
      <c r="J77" t="s">
        <v>26</v>
      </c>
      <c r="K77">
        <f>(K76/K75)*100</f>
        <v>0.57312979963071975</v>
      </c>
      <c r="L77">
        <f t="shared" ref="L77" si="109">(L76/L75)*100</f>
        <v>0.80246975629261807</v>
      </c>
      <c r="M77">
        <f t="shared" ref="M77" si="110">(M76/M75)*100</f>
        <v>0.22159832315696437</v>
      </c>
      <c r="Q77" t="s">
        <v>26</v>
      </c>
      <c r="R77">
        <f>(R76/R75)*100</f>
        <v>3.568177966400813E-2</v>
      </c>
      <c r="S77">
        <f t="shared" ref="S77" si="111">(S76/S75)*100</f>
        <v>1.5599920532975196</v>
      </c>
      <c r="T77">
        <f t="shared" ref="T77" si="112">(T76/T75)*100</f>
        <v>4.3424007726302886E-2</v>
      </c>
    </row>
    <row r="78" spans="1:21" x14ac:dyDescent="0.25">
      <c r="B78" t="s">
        <v>8</v>
      </c>
      <c r="I78" t="s">
        <v>9</v>
      </c>
      <c r="P78" t="s">
        <v>10</v>
      </c>
    </row>
    <row r="79" spans="1:21" x14ac:dyDescent="0.25">
      <c r="C79" s="2"/>
      <c r="D79" s="2" t="s">
        <v>0</v>
      </c>
      <c r="E79" s="2" t="s">
        <v>2</v>
      </c>
      <c r="F79" s="2" t="s">
        <v>24</v>
      </c>
      <c r="J79" s="2"/>
      <c r="K79" s="2" t="s">
        <v>0</v>
      </c>
      <c r="L79" s="2" t="s">
        <v>2</v>
      </c>
      <c r="M79" s="2" t="s">
        <v>24</v>
      </c>
      <c r="Q79" s="2"/>
      <c r="R79" s="2" t="s">
        <v>0</v>
      </c>
      <c r="S79" s="2" t="s">
        <v>2</v>
      </c>
      <c r="T79" s="2" t="s">
        <v>24</v>
      </c>
    </row>
    <row r="80" spans="1:21" x14ac:dyDescent="0.25">
      <c r="C80" s="2">
        <v>1</v>
      </c>
      <c r="D80" s="3">
        <v>5.4629469999999998</v>
      </c>
      <c r="E80" s="3">
        <v>22.315954000000001</v>
      </c>
      <c r="F80" s="3" t="s">
        <v>14</v>
      </c>
      <c r="J80" s="2">
        <v>1</v>
      </c>
      <c r="K80" s="3">
        <v>5.8167730000000004</v>
      </c>
      <c r="L80" s="3">
        <v>24.567340999999999</v>
      </c>
      <c r="M80" s="3" t="s">
        <v>14</v>
      </c>
      <c r="Q80" s="2">
        <v>1</v>
      </c>
      <c r="R80" s="3">
        <v>6.0118710000000002</v>
      </c>
      <c r="S80" s="3">
        <v>24.375814999999999</v>
      </c>
      <c r="T80" s="3" t="s">
        <v>14</v>
      </c>
    </row>
    <row r="81" spans="3:20" x14ac:dyDescent="0.25">
      <c r="C81" s="2">
        <v>2</v>
      </c>
      <c r="D81" s="3">
        <v>5.4619939999999998</v>
      </c>
      <c r="E81" s="3">
        <v>22.136832999999999</v>
      </c>
      <c r="F81" s="3"/>
      <c r="J81" s="2">
        <v>2</v>
      </c>
      <c r="K81" s="3">
        <v>5.8114460000000001</v>
      </c>
      <c r="L81" s="3">
        <v>24.748016</v>
      </c>
      <c r="M81" s="3"/>
      <c r="Q81" s="2">
        <v>2</v>
      </c>
      <c r="R81" s="3">
        <v>6.0631399999999998</v>
      </c>
      <c r="S81" s="3">
        <v>23.79271</v>
      </c>
      <c r="T81" s="3"/>
    </row>
    <row r="82" spans="3:20" x14ac:dyDescent="0.25">
      <c r="C82" s="2">
        <v>3</v>
      </c>
      <c r="D82" s="3">
        <v>5.4638489999999997</v>
      </c>
      <c r="E82" s="3">
        <v>22.876911</v>
      </c>
      <c r="F82" s="3"/>
      <c r="J82" s="2">
        <v>3</v>
      </c>
      <c r="K82" s="3">
        <v>5.807347</v>
      </c>
      <c r="L82" s="3">
        <v>24.694239</v>
      </c>
      <c r="M82" s="3"/>
      <c r="Q82" s="2">
        <v>3</v>
      </c>
      <c r="R82" s="3">
        <v>6.0124190000000004</v>
      </c>
      <c r="S82" s="3">
        <v>25.701256000000001</v>
      </c>
      <c r="T82" s="3"/>
    </row>
    <row r="83" spans="3:20" x14ac:dyDescent="0.25">
      <c r="C83" s="2">
        <v>4</v>
      </c>
      <c r="D83" s="3">
        <v>5.4605819999999996</v>
      </c>
      <c r="E83" s="3">
        <v>23.342873000000001</v>
      </c>
      <c r="F83" s="3"/>
      <c r="J83" s="2">
        <v>4</v>
      </c>
      <c r="K83" s="3">
        <v>5.8055919999999999</v>
      </c>
      <c r="L83" s="3">
        <v>24.767119000000001</v>
      </c>
      <c r="M83" s="3"/>
      <c r="Q83" s="2">
        <v>4</v>
      </c>
      <c r="R83" s="3">
        <v>6.0096610000000004</v>
      </c>
      <c r="S83" s="3">
        <v>25.717649999999999</v>
      </c>
      <c r="T83" s="3"/>
    </row>
    <row r="84" spans="3:20" x14ac:dyDescent="0.25">
      <c r="C84" s="2">
        <v>5</v>
      </c>
      <c r="D84" s="3">
        <v>5.4678240000000002</v>
      </c>
      <c r="E84" s="3">
        <v>23.294948000000002</v>
      </c>
      <c r="F84" s="3"/>
      <c r="J84" s="2">
        <v>5</v>
      </c>
      <c r="K84" s="3">
        <v>5.8135130000000004</v>
      </c>
      <c r="L84" s="3">
        <v>24.759585000000001</v>
      </c>
      <c r="M84" s="3"/>
      <c r="Q84" s="2">
        <v>5</v>
      </c>
      <c r="R84" s="3">
        <v>6.011425</v>
      </c>
      <c r="S84" s="3">
        <v>25.182504999999999</v>
      </c>
      <c r="T84" s="3"/>
    </row>
    <row r="85" spans="3:20" x14ac:dyDescent="0.25">
      <c r="C85" s="2" t="s">
        <v>3</v>
      </c>
      <c r="D85" s="3">
        <f>AVERAGE(D80:D84)</f>
        <v>5.4634391999999998</v>
      </c>
      <c r="E85" s="3">
        <f t="shared" ref="E85" si="113">AVERAGE(E80:E84)</f>
        <v>22.793503800000003</v>
      </c>
      <c r="F85" s="3" t="s">
        <v>14</v>
      </c>
      <c r="J85" s="2" t="s">
        <v>3</v>
      </c>
      <c r="K85" s="3">
        <f>AVERAGE(K80:K84)</f>
        <v>5.8109342000000002</v>
      </c>
      <c r="L85" s="3">
        <f t="shared" ref="L85" si="114">AVERAGE(L80:L84)</f>
        <v>24.707259999999998</v>
      </c>
      <c r="M85" s="3" t="s">
        <v>14</v>
      </c>
      <c r="Q85" s="2" t="s">
        <v>3</v>
      </c>
      <c r="R85" s="3">
        <f>AVERAGE(R80:R84)</f>
        <v>6.0217032000000001</v>
      </c>
      <c r="S85" s="3">
        <f t="shared" ref="S85" si="115">AVERAGE(S80:S84)</f>
        <v>24.9539872</v>
      </c>
      <c r="T85" s="3" t="s">
        <v>14</v>
      </c>
    </row>
    <row r="86" spans="3:20" x14ac:dyDescent="0.25">
      <c r="C86" t="s">
        <v>25</v>
      </c>
      <c r="D86">
        <f>AVEDEV(D80:D84)</f>
        <v>1.9178400000001261E-3</v>
      </c>
      <c r="E86">
        <f t="shared" ref="E86" si="116">AVEDEV(E80:E84)</f>
        <v>0.45368823999999963</v>
      </c>
      <c r="J86" t="s">
        <v>25</v>
      </c>
      <c r="K86">
        <f>AVEDEV(K80:K84)</f>
        <v>3.571760000000168E-3</v>
      </c>
      <c r="L86">
        <f t="shared" ref="L86" si="117">AVEDEV(L80:L84)</f>
        <v>6.1176000000001098E-2</v>
      </c>
      <c r="Q86" t="s">
        <v>25</v>
      </c>
      <c r="R86">
        <f>AVEDEV(R80:R84)</f>
        <v>1.6574719999999842E-2</v>
      </c>
      <c r="S86">
        <f t="shared" ref="S86" si="118">AVEDEV(S80:S84)</f>
        <v>0.69577975999999997</v>
      </c>
    </row>
    <row r="87" spans="3:20" x14ac:dyDescent="0.25">
      <c r="C87" t="s">
        <v>26</v>
      </c>
      <c r="D87">
        <f>(D86/D85)*100</f>
        <v>3.5103163589706027E-2</v>
      </c>
      <c r="E87">
        <f t="shared" ref="E87" si="119">(E86/E85)*100</f>
        <v>1.9904278165430607</v>
      </c>
      <c r="J87" t="s">
        <v>26</v>
      </c>
      <c r="K87">
        <f>(K86/K85)*100</f>
        <v>6.1466192475560427E-2</v>
      </c>
      <c r="L87">
        <f t="shared" ref="L87" si="120">(L86/L85)*100</f>
        <v>0.24760333602350526</v>
      </c>
      <c r="Q87" t="s">
        <v>26</v>
      </c>
      <c r="R87">
        <f>(R86/R85)*100</f>
        <v>0.27524970011806366</v>
      </c>
      <c r="S87">
        <f t="shared" ref="S87" si="121">(S86/S85)*100</f>
        <v>2.7882508491468649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topLeftCell="D1" workbookViewId="0">
      <selection activeCell="K5" sqref="K5"/>
    </sheetView>
  </sheetViews>
  <sheetFormatPr defaultRowHeight="15" x14ac:dyDescent="0.25"/>
  <cols>
    <col min="1" max="1" width="16.5703125" style="8" customWidth="1"/>
    <col min="2" max="2" width="8.7109375" style="8" customWidth="1"/>
    <col min="3" max="3" width="8.85546875" style="8" customWidth="1"/>
    <col min="4" max="4" width="10.140625" style="8" customWidth="1"/>
    <col min="5" max="5" width="13.7109375" style="8" bestFit="1" customWidth="1"/>
    <col min="6" max="7" width="9.5703125" style="8" bestFit="1" customWidth="1"/>
    <col min="8" max="8" width="9.140625" style="8"/>
    <col min="9" max="9" width="12" style="8" customWidth="1"/>
    <col min="10" max="10" width="10.5703125" style="8" customWidth="1"/>
    <col min="11" max="11" width="11.5703125" style="8" customWidth="1"/>
    <col min="12" max="12" width="8.85546875" style="8" customWidth="1"/>
    <col min="13" max="13" width="8.7109375" style="8" customWidth="1"/>
    <col min="14" max="14" width="9.5703125" style="8" bestFit="1" customWidth="1"/>
    <col min="15" max="15" width="9.5703125" style="8" customWidth="1"/>
    <col min="16" max="17" width="9.42578125" style="8" customWidth="1"/>
    <col min="18" max="18" width="9.5703125" style="8" bestFit="1" customWidth="1"/>
    <col min="19" max="19" width="14.7109375" style="8" bestFit="1" customWidth="1"/>
    <col min="20" max="21" width="9.5703125" style="8" bestFit="1" customWidth="1"/>
    <col min="22" max="24" width="9.140625" style="8"/>
    <col min="25" max="25" width="9.140625" style="8" customWidth="1"/>
    <col min="26" max="26" width="11.42578125" style="8" customWidth="1"/>
    <col min="27" max="27" width="10.42578125" style="8" customWidth="1"/>
    <col min="28" max="28" width="11.5703125" style="8" customWidth="1"/>
    <col min="29" max="30" width="9.140625" style="8"/>
    <col min="31" max="31" width="9.7109375" style="8" customWidth="1"/>
    <col min="32" max="32" width="10.140625" style="8" customWidth="1"/>
    <col min="33" max="34" width="9.7109375" style="8" customWidth="1"/>
    <col min="35" max="16384" width="9.140625" style="8"/>
  </cols>
  <sheetData>
    <row r="1" spans="1:25" x14ac:dyDescent="0.25">
      <c r="A1" s="7"/>
      <c r="I1" s="52" t="s">
        <v>39</v>
      </c>
      <c r="J1" s="52"/>
      <c r="K1" s="52"/>
      <c r="L1" s="52"/>
      <c r="M1" s="52"/>
      <c r="N1" s="52"/>
      <c r="O1" s="52"/>
      <c r="P1" s="52"/>
      <c r="Q1" s="52"/>
    </row>
    <row r="2" spans="1:25" x14ac:dyDescent="0.25">
      <c r="C2" s="55" t="s">
        <v>18</v>
      </c>
      <c r="D2" s="55"/>
      <c r="E2" s="55"/>
      <c r="F2" s="55"/>
      <c r="G2" s="55"/>
      <c r="I2" s="9"/>
      <c r="J2" s="56" t="s">
        <v>4</v>
      </c>
      <c r="K2" s="57"/>
      <c r="L2" s="58" t="s">
        <v>16</v>
      </c>
      <c r="M2" s="57"/>
      <c r="N2" s="56" t="s">
        <v>15</v>
      </c>
      <c r="O2" s="57"/>
      <c r="P2" s="56" t="s">
        <v>13</v>
      </c>
      <c r="Q2" s="57"/>
      <c r="Y2" s="7"/>
    </row>
    <row r="3" spans="1:25" x14ac:dyDescent="0.25">
      <c r="C3" s="24"/>
      <c r="D3" s="24" t="s">
        <v>0</v>
      </c>
      <c r="E3" s="24" t="s">
        <v>2</v>
      </c>
      <c r="F3" s="24" t="s">
        <v>24</v>
      </c>
      <c r="G3" s="24" t="s">
        <v>1</v>
      </c>
      <c r="I3" s="10" t="s">
        <v>21</v>
      </c>
      <c r="J3" s="10" t="s">
        <v>22</v>
      </c>
      <c r="K3" s="10" t="s">
        <v>23</v>
      </c>
      <c r="L3" s="10" t="s">
        <v>22</v>
      </c>
      <c r="M3" s="10" t="s">
        <v>23</v>
      </c>
      <c r="N3" s="10" t="s">
        <v>22</v>
      </c>
      <c r="O3" s="10" t="s">
        <v>23</v>
      </c>
      <c r="P3" s="10" t="s">
        <v>22</v>
      </c>
      <c r="Q3" s="10" t="s">
        <v>23</v>
      </c>
      <c r="R3" s="11"/>
      <c r="S3" s="11"/>
      <c r="T3" s="11"/>
      <c r="U3" s="11"/>
    </row>
    <row r="4" spans="1:25" x14ac:dyDescent="0.25">
      <c r="C4" s="24" t="s">
        <v>5</v>
      </c>
      <c r="D4" s="25">
        <v>3.0485177999999999</v>
      </c>
      <c r="E4" s="25">
        <v>178.83808950000002</v>
      </c>
      <c r="F4" s="25">
        <v>13.1715596</v>
      </c>
      <c r="G4" s="25">
        <v>39.267893000000001</v>
      </c>
      <c r="I4" s="12" t="s">
        <v>0</v>
      </c>
      <c r="J4" s="18">
        <v>3.0485177999999999</v>
      </c>
      <c r="K4" s="18">
        <v>1.7256304</v>
      </c>
      <c r="L4" s="18">
        <v>0.88452319999999995</v>
      </c>
      <c r="M4" s="18">
        <v>1.0243828000000001</v>
      </c>
      <c r="N4" s="18">
        <v>4.6324401999999996</v>
      </c>
      <c r="O4" s="18">
        <v>4.5498833999999997</v>
      </c>
      <c r="P4" s="18">
        <v>5.3542287999999996</v>
      </c>
      <c r="Q4" s="18">
        <v>5.4634391999999998</v>
      </c>
      <c r="R4" s="13"/>
      <c r="S4" s="13"/>
      <c r="T4" s="13"/>
      <c r="U4" s="13"/>
    </row>
    <row r="5" spans="1:25" x14ac:dyDescent="0.25">
      <c r="C5" s="24" t="s">
        <v>6</v>
      </c>
      <c r="D5" s="25">
        <v>11.7400962</v>
      </c>
      <c r="E5" s="25">
        <v>179.08877200000001</v>
      </c>
      <c r="F5" s="25">
        <v>13.186622</v>
      </c>
      <c r="G5" s="25">
        <v>39.221190999999997</v>
      </c>
      <c r="I5" s="12" t="s">
        <v>2</v>
      </c>
      <c r="J5" s="31">
        <v>178.8380895</v>
      </c>
      <c r="K5" s="18">
        <v>1031.590989</v>
      </c>
      <c r="L5" s="18">
        <v>0.93478780000000017</v>
      </c>
      <c r="M5" s="18">
        <v>1.4874569999999998</v>
      </c>
      <c r="N5" s="18">
        <v>4.5864817999999996</v>
      </c>
      <c r="O5" s="18">
        <v>4.7114962000000009</v>
      </c>
      <c r="P5" s="18">
        <v>18.3287826</v>
      </c>
      <c r="Q5" s="18">
        <v>22.793503800000003</v>
      </c>
    </row>
    <row r="6" spans="1:25" x14ac:dyDescent="0.25">
      <c r="C6" s="24" t="s">
        <v>7</v>
      </c>
      <c r="D6" s="25">
        <v>14.523901</v>
      </c>
      <c r="E6" s="25">
        <v>181.071654</v>
      </c>
      <c r="F6" s="25">
        <v>13.265802799999999</v>
      </c>
      <c r="G6" s="25">
        <v>40.527245999999998</v>
      </c>
      <c r="I6" s="12" t="s">
        <v>24</v>
      </c>
      <c r="J6" s="18">
        <v>13.1715596</v>
      </c>
      <c r="K6" s="18">
        <v>23.239714999999997</v>
      </c>
      <c r="L6" s="19">
        <v>0.9055276000000001</v>
      </c>
      <c r="M6" s="18">
        <v>1.4711179999999997</v>
      </c>
      <c r="N6" s="18">
        <v>4.3019610000000004</v>
      </c>
      <c r="O6" s="18">
        <v>4.4271333999999998</v>
      </c>
      <c r="P6" s="20" t="s">
        <v>14</v>
      </c>
      <c r="Q6" s="21" t="s">
        <v>14</v>
      </c>
    </row>
    <row r="7" spans="1:25" x14ac:dyDescent="0.25">
      <c r="C7" s="24" t="s">
        <v>8</v>
      </c>
      <c r="D7" s="25">
        <v>1.7256304</v>
      </c>
      <c r="E7" s="25">
        <v>1031.590989</v>
      </c>
      <c r="F7" s="25">
        <v>23.239714999999997</v>
      </c>
      <c r="G7" s="25"/>
      <c r="I7" s="12" t="s">
        <v>1</v>
      </c>
      <c r="J7" s="18">
        <v>39.267893000000001</v>
      </c>
      <c r="K7" s="22" t="s">
        <v>31</v>
      </c>
      <c r="L7" s="23">
        <v>0.84017540000000002</v>
      </c>
      <c r="M7" s="22" t="s">
        <v>31</v>
      </c>
      <c r="N7" s="19">
        <v>4.3682395999999999</v>
      </c>
      <c r="O7" s="22" t="s">
        <v>31</v>
      </c>
      <c r="P7" s="23">
        <v>7.0305020000000003</v>
      </c>
      <c r="Q7" s="22" t="s">
        <v>31</v>
      </c>
      <c r="R7" s="15"/>
      <c r="S7" s="15"/>
      <c r="T7" s="15"/>
    </row>
    <row r="8" spans="1:25" x14ac:dyDescent="0.25">
      <c r="C8" s="24" t="s">
        <v>9</v>
      </c>
      <c r="D8" s="25">
        <v>2.4443028</v>
      </c>
      <c r="E8" s="25">
        <v>1034.1206099999999</v>
      </c>
      <c r="F8" s="25">
        <v>23.213792000000002</v>
      </c>
      <c r="G8" s="25"/>
      <c r="I8" s="15"/>
      <c r="J8" s="11"/>
      <c r="K8" s="11"/>
      <c r="L8" s="11"/>
      <c r="M8" s="11"/>
      <c r="N8" s="15"/>
      <c r="O8" s="15"/>
      <c r="P8" s="15"/>
      <c r="Q8" s="11"/>
      <c r="R8" s="11"/>
      <c r="S8" s="11"/>
      <c r="T8" s="11"/>
    </row>
    <row r="9" spans="1:25" x14ac:dyDescent="0.25">
      <c r="C9" s="24" t="s">
        <v>10</v>
      </c>
      <c r="D9" s="25">
        <v>2.7334328000000001</v>
      </c>
      <c r="E9" s="25">
        <v>1040.6820339999999</v>
      </c>
      <c r="F9" s="25">
        <v>21.810535600000001</v>
      </c>
      <c r="G9" s="25"/>
      <c r="I9" s="15"/>
      <c r="J9" s="11"/>
      <c r="K9" s="13"/>
      <c r="L9" s="13"/>
      <c r="M9" s="13"/>
      <c r="N9" s="15"/>
      <c r="O9" s="15"/>
      <c r="P9" s="15"/>
      <c r="Q9" s="11"/>
      <c r="R9" s="13"/>
      <c r="S9" s="13"/>
      <c r="T9" s="13"/>
    </row>
    <row r="10" spans="1:25" x14ac:dyDescent="0.25">
      <c r="C10" s="26"/>
      <c r="D10" s="26"/>
      <c r="E10" s="26"/>
      <c r="F10" s="26"/>
      <c r="G10" s="26"/>
    </row>
    <row r="11" spans="1:25" x14ac:dyDescent="0.25">
      <c r="A11" s="7"/>
      <c r="C11" s="26"/>
      <c r="D11" s="26"/>
      <c r="E11" s="26"/>
      <c r="F11" s="26"/>
      <c r="G11" s="26"/>
      <c r="I11" s="52" t="s">
        <v>40</v>
      </c>
      <c r="J11" s="52"/>
      <c r="K11" s="52"/>
      <c r="L11" s="52"/>
      <c r="M11" s="52"/>
      <c r="N11" s="52"/>
      <c r="O11" s="52"/>
      <c r="P11" s="52"/>
      <c r="Q11" s="52"/>
    </row>
    <row r="12" spans="1:25" x14ac:dyDescent="0.25">
      <c r="C12" s="54" t="s">
        <v>17</v>
      </c>
      <c r="D12" s="54"/>
      <c r="E12" s="54"/>
      <c r="F12" s="54"/>
      <c r="G12" s="54"/>
      <c r="H12" s="15"/>
      <c r="I12" s="9"/>
      <c r="J12" s="56" t="s">
        <v>4</v>
      </c>
      <c r="K12" s="57"/>
      <c r="L12" s="58" t="s">
        <v>16</v>
      </c>
      <c r="M12" s="57"/>
      <c r="N12" s="56" t="s">
        <v>15</v>
      </c>
      <c r="O12" s="57"/>
      <c r="P12" s="56" t="s">
        <v>13</v>
      </c>
      <c r="Q12" s="57"/>
      <c r="R12" s="15"/>
      <c r="S12" s="15"/>
      <c r="T12" s="15"/>
      <c r="U12" s="15"/>
    </row>
    <row r="13" spans="1:25" x14ac:dyDescent="0.25">
      <c r="C13" s="24"/>
      <c r="D13" s="24" t="s">
        <v>0</v>
      </c>
      <c r="E13" s="24" t="s">
        <v>2</v>
      </c>
      <c r="F13" s="27" t="s">
        <v>24</v>
      </c>
      <c r="G13" s="28" t="s">
        <v>1</v>
      </c>
      <c r="H13" s="11"/>
      <c r="I13" s="10" t="s">
        <v>21</v>
      </c>
      <c r="J13" s="10" t="s">
        <v>27</v>
      </c>
      <c r="K13" s="10" t="s">
        <v>28</v>
      </c>
      <c r="L13" s="10" t="s">
        <v>27</v>
      </c>
      <c r="M13" s="10" t="s">
        <v>28</v>
      </c>
      <c r="N13" s="10" t="s">
        <v>27</v>
      </c>
      <c r="O13" s="10" t="s">
        <v>28</v>
      </c>
      <c r="P13" s="10" t="s">
        <v>27</v>
      </c>
      <c r="Q13" s="10" t="s">
        <v>28</v>
      </c>
      <c r="R13" s="11"/>
      <c r="S13" s="11"/>
      <c r="T13" s="11"/>
      <c r="U13" s="11"/>
    </row>
    <row r="14" spans="1:25" x14ac:dyDescent="0.25">
      <c r="C14" s="24" t="s">
        <v>5</v>
      </c>
      <c r="D14" s="25">
        <v>0.88452319999999995</v>
      </c>
      <c r="E14" s="25">
        <v>0.93478780000000017</v>
      </c>
      <c r="F14" s="29">
        <v>0.9055276000000001</v>
      </c>
      <c r="G14" s="30">
        <v>0.84017540000000002</v>
      </c>
      <c r="H14" s="13"/>
      <c r="I14" s="12" t="s">
        <v>0</v>
      </c>
      <c r="J14" s="18">
        <v>11.7400962</v>
      </c>
      <c r="K14" s="18">
        <v>2.4443028</v>
      </c>
      <c r="L14" s="18">
        <v>0.88431859999999995</v>
      </c>
      <c r="M14" s="18">
        <v>1.1682406000000001</v>
      </c>
      <c r="N14" s="18">
        <v>4.648803</v>
      </c>
      <c r="O14" s="18">
        <v>4.5382943999999998</v>
      </c>
      <c r="P14" s="18">
        <v>5.3416870000000003</v>
      </c>
      <c r="Q14" s="18">
        <v>5.8109342000000002</v>
      </c>
      <c r="R14" s="13"/>
      <c r="S14" s="13"/>
      <c r="T14" s="13"/>
      <c r="U14" s="13"/>
    </row>
    <row r="15" spans="1:25" x14ac:dyDescent="0.25">
      <c r="C15" s="24" t="s">
        <v>6</v>
      </c>
      <c r="D15" s="25">
        <v>0.88431859999999995</v>
      </c>
      <c r="E15" s="25">
        <v>0.93472880000000003</v>
      </c>
      <c r="F15" s="29">
        <v>0.90640200000000015</v>
      </c>
      <c r="G15" s="30">
        <v>0.8403297999999999</v>
      </c>
      <c r="H15" s="13"/>
      <c r="I15" s="12" t="s">
        <v>2</v>
      </c>
      <c r="J15" s="18">
        <v>179.08877200000001</v>
      </c>
      <c r="K15" s="18">
        <v>1034.1206099999999</v>
      </c>
      <c r="L15" s="18">
        <v>0.93472880000000003</v>
      </c>
      <c r="M15" s="18">
        <v>1.8358382</v>
      </c>
      <c r="N15" s="18">
        <v>4.584510400000001</v>
      </c>
      <c r="O15" s="18">
        <v>4.7135942000000002</v>
      </c>
      <c r="P15" s="18">
        <v>18.2452334</v>
      </c>
      <c r="Q15" s="18">
        <v>24.707259999999998</v>
      </c>
      <c r="R15" s="15"/>
      <c r="S15" s="15"/>
      <c r="T15" s="15"/>
      <c r="U15" s="15"/>
    </row>
    <row r="16" spans="1:25" x14ac:dyDescent="0.25">
      <c r="C16" s="24" t="s">
        <v>7</v>
      </c>
      <c r="D16" s="25">
        <v>1.397688</v>
      </c>
      <c r="E16" s="25">
        <v>1.4541416000000003</v>
      </c>
      <c r="F16" s="29">
        <v>1.7748634000000003</v>
      </c>
      <c r="G16" s="30">
        <v>1.4515132000000002</v>
      </c>
      <c r="H16" s="13"/>
      <c r="I16" s="12" t="s">
        <v>24</v>
      </c>
      <c r="J16" s="18">
        <v>13.186622</v>
      </c>
      <c r="K16" s="18">
        <v>23.213792000000002</v>
      </c>
      <c r="L16" s="19">
        <v>0.90640200000000015</v>
      </c>
      <c r="M16" s="18">
        <v>1.3627614000000001</v>
      </c>
      <c r="N16" s="18">
        <v>4.3011146</v>
      </c>
      <c r="O16" s="18">
        <v>4.4205132000000003</v>
      </c>
      <c r="P16" s="19" t="s">
        <v>14</v>
      </c>
      <c r="Q16" s="18" t="s">
        <v>14</v>
      </c>
      <c r="R16" s="15"/>
      <c r="S16" s="15"/>
      <c r="T16" s="15"/>
      <c r="U16" s="15"/>
    </row>
    <row r="17" spans="1:34" x14ac:dyDescent="0.25">
      <c r="C17" s="24" t="s">
        <v>8</v>
      </c>
      <c r="D17" s="25">
        <v>1.0243828000000001</v>
      </c>
      <c r="E17" s="25">
        <v>1.4874569999999998</v>
      </c>
      <c r="F17" s="25">
        <v>1.4711179999999997</v>
      </c>
      <c r="G17" s="30"/>
      <c r="I17" s="12" t="s">
        <v>1</v>
      </c>
      <c r="J17" s="18">
        <v>39.221190999999997</v>
      </c>
      <c r="K17" s="22" t="s">
        <v>31</v>
      </c>
      <c r="L17" s="23">
        <v>0.8403297999999999</v>
      </c>
      <c r="M17" s="22" t="s">
        <v>31</v>
      </c>
      <c r="N17" s="19">
        <v>4.3667482</v>
      </c>
      <c r="O17" s="22" t="s">
        <v>31</v>
      </c>
      <c r="P17" s="23">
        <v>6.8970558000000013</v>
      </c>
      <c r="Q17" s="22" t="s">
        <v>31</v>
      </c>
      <c r="R17" s="15"/>
      <c r="S17" s="15"/>
      <c r="T17" s="15"/>
    </row>
    <row r="18" spans="1:34" x14ac:dyDescent="0.25">
      <c r="C18" s="24" t="s">
        <v>9</v>
      </c>
      <c r="D18" s="25">
        <v>1.1682406000000001</v>
      </c>
      <c r="E18" s="25">
        <v>1.8358382</v>
      </c>
      <c r="F18" s="25">
        <v>1.3627614000000001</v>
      </c>
      <c r="G18" s="30"/>
      <c r="I18" s="15"/>
      <c r="J18" s="11"/>
      <c r="K18" s="11"/>
      <c r="L18" s="11"/>
      <c r="M18" s="11"/>
      <c r="N18" s="15"/>
      <c r="O18" s="15"/>
      <c r="P18" s="15"/>
      <c r="Q18" s="11"/>
      <c r="R18" s="11"/>
      <c r="S18" s="11"/>
      <c r="T18" s="11"/>
    </row>
    <row r="19" spans="1:34" x14ac:dyDescent="0.25">
      <c r="C19" s="24" t="s">
        <v>10</v>
      </c>
      <c r="D19" s="25">
        <v>1.0250169999999998</v>
      </c>
      <c r="E19" s="25">
        <v>1.9994640000000001</v>
      </c>
      <c r="F19" s="25">
        <v>2.1451642000000004</v>
      </c>
      <c r="G19" s="30"/>
      <c r="I19" s="15"/>
      <c r="J19" s="11"/>
      <c r="K19" s="13"/>
      <c r="L19" s="13"/>
      <c r="M19" s="13"/>
      <c r="N19" s="15"/>
      <c r="O19" s="15"/>
      <c r="P19" s="15"/>
      <c r="Q19" s="11"/>
      <c r="R19" s="13"/>
      <c r="S19" s="13"/>
      <c r="T19" s="13"/>
      <c r="Z19" s="15"/>
      <c r="AA19" s="51"/>
      <c r="AB19" s="51"/>
      <c r="AC19" s="51"/>
      <c r="AD19" s="51"/>
      <c r="AE19" s="51"/>
      <c r="AF19" s="51"/>
      <c r="AG19" s="51"/>
      <c r="AH19" s="51"/>
    </row>
    <row r="20" spans="1:34" x14ac:dyDescent="0.25">
      <c r="C20" s="26"/>
      <c r="D20" s="26"/>
      <c r="E20" s="26"/>
      <c r="F20" s="26"/>
      <c r="G20" s="26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 x14ac:dyDescent="0.25">
      <c r="C21" s="26"/>
      <c r="D21" s="26"/>
      <c r="E21" s="26"/>
      <c r="F21" s="26"/>
      <c r="G21" s="26"/>
      <c r="I21" s="52" t="s">
        <v>41</v>
      </c>
      <c r="J21" s="52"/>
      <c r="K21" s="52"/>
      <c r="L21" s="52"/>
      <c r="M21" s="52"/>
      <c r="N21" s="52"/>
      <c r="O21" s="52"/>
      <c r="P21" s="52"/>
      <c r="Q21" s="52"/>
      <c r="Z21" s="45"/>
      <c r="AA21" s="49"/>
      <c r="AB21" s="49"/>
      <c r="AC21" s="49"/>
      <c r="AD21" s="49"/>
      <c r="AE21" s="49"/>
      <c r="AF21" s="49"/>
      <c r="AG21" s="49"/>
      <c r="AH21" s="49"/>
    </row>
    <row r="22" spans="1:34" x14ac:dyDescent="0.25">
      <c r="C22" s="26"/>
      <c r="D22" s="26"/>
      <c r="E22" s="26"/>
      <c r="F22" s="26"/>
      <c r="G22" s="26"/>
      <c r="I22" s="9"/>
      <c r="J22" s="56" t="s">
        <v>4</v>
      </c>
      <c r="K22" s="57"/>
      <c r="L22" s="58" t="s">
        <v>16</v>
      </c>
      <c r="M22" s="57"/>
      <c r="N22" s="56" t="s">
        <v>15</v>
      </c>
      <c r="O22" s="57"/>
      <c r="P22" s="56" t="s">
        <v>13</v>
      </c>
      <c r="Q22" s="57"/>
      <c r="Z22" s="45"/>
      <c r="AA22" s="49"/>
      <c r="AB22" s="49"/>
      <c r="AC22" s="49"/>
      <c r="AD22" s="49"/>
      <c r="AE22" s="49"/>
      <c r="AF22" s="49"/>
      <c r="AG22" s="49"/>
      <c r="AH22" s="49"/>
    </row>
    <row r="23" spans="1:34" x14ac:dyDescent="0.25">
      <c r="C23" s="26"/>
      <c r="D23" s="26"/>
      <c r="E23" s="26"/>
      <c r="F23" s="26"/>
      <c r="G23" s="26"/>
      <c r="I23" s="10" t="s">
        <v>21</v>
      </c>
      <c r="J23" s="10" t="s">
        <v>29</v>
      </c>
      <c r="K23" s="10" t="s">
        <v>30</v>
      </c>
      <c r="L23" s="10" t="s">
        <v>29</v>
      </c>
      <c r="M23" s="10" t="s">
        <v>30</v>
      </c>
      <c r="N23" s="10" t="s">
        <v>29</v>
      </c>
      <c r="O23" s="10" t="s">
        <v>30</v>
      </c>
      <c r="P23" s="10" t="s">
        <v>29</v>
      </c>
      <c r="Q23" s="10" t="s">
        <v>30</v>
      </c>
      <c r="Z23" s="45"/>
      <c r="AA23" s="49"/>
      <c r="AB23" s="49"/>
      <c r="AC23" s="49"/>
      <c r="AD23" s="49"/>
      <c r="AE23" s="49"/>
      <c r="AF23" s="49"/>
      <c r="AG23" s="50"/>
      <c r="AH23" s="50"/>
    </row>
    <row r="24" spans="1:34" x14ac:dyDescent="0.25">
      <c r="A24" s="7"/>
      <c r="C24" s="26"/>
      <c r="D24" s="26"/>
      <c r="E24" s="26"/>
      <c r="F24" s="26"/>
      <c r="G24" s="26"/>
      <c r="I24" s="12" t="s">
        <v>0</v>
      </c>
      <c r="J24" s="18">
        <v>14.523901</v>
      </c>
      <c r="K24" s="18">
        <v>2.7334328000000001</v>
      </c>
      <c r="L24" s="18">
        <v>1.397688</v>
      </c>
      <c r="M24" s="18">
        <v>1.0250169999999998</v>
      </c>
      <c r="N24" s="18">
        <v>4.613761600000001</v>
      </c>
      <c r="O24" s="18">
        <v>4.5314449999999997</v>
      </c>
      <c r="P24" s="18">
        <v>5.7600265999999998</v>
      </c>
      <c r="Q24" s="18">
        <v>6.0217032000000001</v>
      </c>
      <c r="Z24" s="45"/>
      <c r="AA24" s="49"/>
      <c r="AB24" s="15"/>
      <c r="AC24" s="49"/>
      <c r="AD24" s="15"/>
      <c r="AE24" s="49"/>
      <c r="AF24" s="15"/>
      <c r="AG24" s="49"/>
      <c r="AH24" s="15"/>
    </row>
    <row r="25" spans="1:34" x14ac:dyDescent="0.25">
      <c r="C25" s="53" t="s">
        <v>19</v>
      </c>
      <c r="D25" s="53"/>
      <c r="E25" s="53"/>
      <c r="F25" s="53"/>
      <c r="G25" s="53"/>
      <c r="I25" s="12" t="s">
        <v>2</v>
      </c>
      <c r="J25" s="18">
        <v>181.071654</v>
      </c>
      <c r="K25" s="18">
        <v>1040.6820339999999</v>
      </c>
      <c r="L25" s="18">
        <v>1.4541416000000003</v>
      </c>
      <c r="M25" s="18">
        <v>1.9994640000000001</v>
      </c>
      <c r="N25" s="18">
        <v>4.7305146000000002</v>
      </c>
      <c r="O25" s="18">
        <v>4.8503793999999996</v>
      </c>
      <c r="P25" s="18">
        <v>18.8093112</v>
      </c>
      <c r="Q25" s="18">
        <v>24.9539872</v>
      </c>
      <c r="R25" s="15"/>
      <c r="S25" s="15"/>
      <c r="T25" s="15"/>
      <c r="U25" s="15"/>
    </row>
    <row r="26" spans="1:34" x14ac:dyDescent="0.25">
      <c r="C26" s="24"/>
      <c r="D26" s="24" t="s">
        <v>0</v>
      </c>
      <c r="E26" s="24" t="s">
        <v>2</v>
      </c>
      <c r="F26" s="24" t="s">
        <v>24</v>
      </c>
      <c r="G26" s="27" t="s">
        <v>1</v>
      </c>
      <c r="H26" s="16"/>
      <c r="I26" s="12" t="s">
        <v>24</v>
      </c>
      <c r="J26" s="18">
        <v>13.265802799999999</v>
      </c>
      <c r="K26" s="18">
        <v>21.810535600000001</v>
      </c>
      <c r="L26" s="19">
        <v>1.7748634000000003</v>
      </c>
      <c r="M26" s="18">
        <v>2.1451642000000004</v>
      </c>
      <c r="N26" s="18">
        <v>4.4110211999999995</v>
      </c>
      <c r="O26" s="18">
        <v>4.6008371999999991</v>
      </c>
      <c r="P26" s="19" t="s">
        <v>14</v>
      </c>
      <c r="Q26" s="18" t="s">
        <v>14</v>
      </c>
      <c r="R26" s="11"/>
      <c r="S26" s="11"/>
      <c r="T26" s="11"/>
      <c r="U26" s="11"/>
    </row>
    <row r="27" spans="1:34" x14ac:dyDescent="0.25">
      <c r="C27" s="24" t="s">
        <v>5</v>
      </c>
      <c r="D27" s="25">
        <v>4.6324401999999996</v>
      </c>
      <c r="E27" s="25">
        <v>14.410909200000001</v>
      </c>
      <c r="F27" s="25">
        <v>4.3019610000000004</v>
      </c>
      <c r="G27" s="29">
        <v>4.3682395999999999</v>
      </c>
      <c r="H27" s="17"/>
      <c r="I27" s="12" t="s">
        <v>1</v>
      </c>
      <c r="J27" s="18">
        <v>40.527245999999998</v>
      </c>
      <c r="K27" s="22" t="s">
        <v>31</v>
      </c>
      <c r="L27" s="23">
        <v>1.4515132000000002</v>
      </c>
      <c r="M27" s="22" t="s">
        <v>31</v>
      </c>
      <c r="N27" s="19">
        <v>4.4939608</v>
      </c>
      <c r="O27" s="22" t="s">
        <v>31</v>
      </c>
      <c r="P27" s="23">
        <v>7.6869920000000009</v>
      </c>
      <c r="Q27" s="22" t="s">
        <v>31</v>
      </c>
      <c r="R27" s="13"/>
      <c r="S27" s="13"/>
      <c r="T27" s="13"/>
      <c r="U27" s="13"/>
    </row>
    <row r="28" spans="1:34" x14ac:dyDescent="0.25">
      <c r="C28" s="24" t="s">
        <v>6</v>
      </c>
      <c r="D28" s="25">
        <v>4.648803</v>
      </c>
      <c r="E28" s="25">
        <v>14.167968400000001</v>
      </c>
      <c r="F28" s="25">
        <v>4.3011146</v>
      </c>
      <c r="G28" s="29">
        <v>4.3667482</v>
      </c>
      <c r="H28" s="17"/>
      <c r="I28" s="45"/>
      <c r="J28" s="46"/>
      <c r="K28" s="46"/>
      <c r="L28" s="46"/>
      <c r="M28" s="46"/>
      <c r="N28" s="46"/>
      <c r="O28" s="46"/>
      <c r="P28" s="46"/>
      <c r="Q28" s="46"/>
      <c r="R28" s="15"/>
      <c r="S28" s="15"/>
      <c r="T28" s="15"/>
      <c r="U28" s="15"/>
    </row>
    <row r="29" spans="1:34" x14ac:dyDescent="0.25">
      <c r="C29" s="24" t="s">
        <v>7</v>
      </c>
      <c r="D29" s="25">
        <v>4.613761600000001</v>
      </c>
      <c r="E29" s="25">
        <v>14.913252399999999</v>
      </c>
      <c r="F29" s="25">
        <v>4.4110211999999995</v>
      </c>
      <c r="G29" s="29">
        <v>4.4939608</v>
      </c>
      <c r="H29" s="17"/>
      <c r="I29" s="45"/>
      <c r="J29" s="46"/>
      <c r="K29" s="46"/>
      <c r="L29" s="46"/>
      <c r="M29" s="46"/>
      <c r="N29" s="46"/>
      <c r="O29" s="46"/>
      <c r="P29" s="46"/>
      <c r="Q29" s="46"/>
      <c r="R29" s="15"/>
      <c r="S29" s="15"/>
      <c r="T29" s="15"/>
      <c r="U29" s="15"/>
    </row>
    <row r="30" spans="1:34" x14ac:dyDescent="0.25">
      <c r="C30" s="24" t="s">
        <v>8</v>
      </c>
      <c r="D30" s="25">
        <v>4.5498833999999997</v>
      </c>
      <c r="E30" s="25">
        <v>14.7149848</v>
      </c>
      <c r="F30" s="25">
        <v>4.4271333999999998</v>
      </c>
      <c r="G30" s="29"/>
      <c r="H30" s="17"/>
      <c r="I30" s="45"/>
      <c r="J30" s="46"/>
      <c r="K30" s="47"/>
      <c r="L30" s="46"/>
      <c r="M30" s="47"/>
      <c r="N30" s="46"/>
      <c r="O30" s="47"/>
      <c r="P30" s="46"/>
      <c r="Q30" s="47"/>
      <c r="R30" s="15"/>
      <c r="S30" s="15"/>
      <c r="T30" s="15"/>
      <c r="U30" s="15"/>
    </row>
    <row r="31" spans="1:34" x14ac:dyDescent="0.25">
      <c r="C31" s="24" t="s">
        <v>9</v>
      </c>
      <c r="D31" s="25">
        <v>4.5382943999999998</v>
      </c>
      <c r="E31" s="25">
        <v>14.694959400000002</v>
      </c>
      <c r="F31" s="25">
        <v>4.4205132000000003</v>
      </c>
      <c r="G31" s="29"/>
      <c r="H31" s="17"/>
      <c r="I31" s="59" t="s">
        <v>42</v>
      </c>
      <c r="J31" s="59"/>
      <c r="K31" s="59"/>
      <c r="L31" s="59"/>
      <c r="M31" s="59"/>
      <c r="N31" s="59"/>
      <c r="O31" s="59"/>
      <c r="P31" s="15"/>
      <c r="Q31" s="11"/>
      <c r="R31" s="11"/>
      <c r="S31" s="11"/>
      <c r="T31" s="11"/>
      <c r="U31" s="15"/>
    </row>
    <row r="32" spans="1:34" x14ac:dyDescent="0.25">
      <c r="C32" s="24" t="s">
        <v>10</v>
      </c>
      <c r="D32" s="25">
        <v>4.5314449999999997</v>
      </c>
      <c r="E32" s="25">
        <v>14.656215799999998</v>
      </c>
      <c r="F32" s="25">
        <v>4.6008371999999991</v>
      </c>
      <c r="G32" s="29"/>
      <c r="H32" s="17"/>
      <c r="I32" s="14" t="s">
        <v>21</v>
      </c>
      <c r="J32" s="12" t="s">
        <v>5</v>
      </c>
      <c r="K32" s="12" t="s">
        <v>6</v>
      </c>
      <c r="L32" s="12" t="s">
        <v>7</v>
      </c>
      <c r="M32" s="12" t="s">
        <v>8</v>
      </c>
      <c r="N32" s="12" t="s">
        <v>9</v>
      </c>
      <c r="O32" s="12" t="s">
        <v>10</v>
      </c>
      <c r="P32" s="15"/>
      <c r="Q32" s="11"/>
      <c r="R32" s="13"/>
      <c r="S32" s="13"/>
      <c r="T32" s="13"/>
      <c r="U32" s="15"/>
    </row>
    <row r="33" spans="1:21" x14ac:dyDescent="0.25">
      <c r="C33" s="26"/>
      <c r="D33" s="26"/>
      <c r="E33" s="26"/>
      <c r="F33" s="26"/>
      <c r="G33" s="26"/>
      <c r="I33" s="14" t="s">
        <v>0</v>
      </c>
      <c r="J33" s="23">
        <v>3.0485177999999999</v>
      </c>
      <c r="K33" s="23">
        <v>11.7400962</v>
      </c>
      <c r="L33" s="23">
        <v>14.523901</v>
      </c>
      <c r="M33" s="23">
        <v>1.7256304</v>
      </c>
      <c r="N33" s="23">
        <v>2.4443028</v>
      </c>
      <c r="O33" s="23">
        <v>2.7334328000000001</v>
      </c>
    </row>
    <row r="34" spans="1:21" x14ac:dyDescent="0.25">
      <c r="C34" s="26"/>
      <c r="D34" s="26"/>
      <c r="E34" s="26"/>
      <c r="F34" s="26"/>
      <c r="G34" s="26"/>
    </row>
    <row r="35" spans="1:21" x14ac:dyDescent="0.25">
      <c r="C35" s="26"/>
      <c r="D35" s="26"/>
      <c r="E35" s="26"/>
      <c r="F35" s="26"/>
      <c r="G35" s="26"/>
    </row>
    <row r="36" spans="1:21" x14ac:dyDescent="0.25">
      <c r="C36" s="26"/>
      <c r="D36" s="26"/>
      <c r="E36" s="26"/>
      <c r="F36" s="26"/>
      <c r="G36" s="26"/>
    </row>
    <row r="37" spans="1:21" x14ac:dyDescent="0.25">
      <c r="A37" s="7"/>
      <c r="C37" s="26"/>
      <c r="D37" s="26"/>
      <c r="E37" s="26"/>
      <c r="F37" s="26"/>
      <c r="G37" s="26"/>
    </row>
    <row r="38" spans="1:21" x14ac:dyDescent="0.25">
      <c r="C38" s="54" t="s">
        <v>20</v>
      </c>
      <c r="D38" s="54"/>
      <c r="E38" s="54"/>
      <c r="F38" s="54"/>
      <c r="G38" s="54"/>
      <c r="H38" s="15"/>
      <c r="I38" s="9"/>
      <c r="J38" s="48"/>
      <c r="K38" s="48"/>
      <c r="L38" s="48"/>
      <c r="M38" s="48"/>
      <c r="N38" s="48"/>
      <c r="O38" s="48"/>
      <c r="P38" s="48"/>
      <c r="Q38" s="48"/>
      <c r="R38" s="15"/>
      <c r="S38" s="15"/>
      <c r="T38" s="15"/>
      <c r="U38" s="15"/>
    </row>
    <row r="39" spans="1:21" x14ac:dyDescent="0.25">
      <c r="C39" s="24"/>
      <c r="D39" s="24" t="s">
        <v>0</v>
      </c>
      <c r="E39" s="24" t="s">
        <v>2</v>
      </c>
      <c r="F39" s="27" t="s">
        <v>24</v>
      </c>
      <c r="G39" s="28" t="s">
        <v>1</v>
      </c>
      <c r="H39" s="11"/>
      <c r="I39" s="9"/>
      <c r="J39" s="9"/>
      <c r="K39" s="9"/>
      <c r="L39" s="9"/>
      <c r="M39" s="9"/>
      <c r="N39" s="9"/>
      <c r="O39" s="9"/>
      <c r="P39" s="9"/>
      <c r="Q39" s="9"/>
      <c r="R39" s="11"/>
      <c r="S39" s="11"/>
      <c r="T39" s="11"/>
      <c r="U39" s="11"/>
    </row>
    <row r="40" spans="1:21" x14ac:dyDescent="0.25">
      <c r="C40" s="24" t="s">
        <v>5</v>
      </c>
      <c r="D40" s="25">
        <v>5.3542287999999996</v>
      </c>
      <c r="E40" s="25">
        <v>18.3287826</v>
      </c>
      <c r="F40" s="29" t="s">
        <v>14</v>
      </c>
      <c r="G40" s="30">
        <v>7.0305020000000003</v>
      </c>
      <c r="H40" s="13"/>
      <c r="I40" s="45"/>
      <c r="J40" s="46"/>
      <c r="K40" s="46"/>
      <c r="L40" s="46"/>
      <c r="M40" s="46"/>
      <c r="N40" s="46"/>
      <c r="O40" s="46"/>
      <c r="P40" s="46"/>
      <c r="Q40" s="46"/>
      <c r="R40" s="13"/>
      <c r="S40" s="13"/>
      <c r="T40" s="13"/>
      <c r="U40" s="13"/>
    </row>
    <row r="41" spans="1:21" x14ac:dyDescent="0.25">
      <c r="C41" s="24" t="s">
        <v>6</v>
      </c>
      <c r="D41" s="25">
        <v>5.3416870000000003</v>
      </c>
      <c r="E41" s="25">
        <v>18.2452334</v>
      </c>
      <c r="F41" s="29" t="s">
        <v>14</v>
      </c>
      <c r="G41" s="30">
        <v>6.8970558000000013</v>
      </c>
      <c r="H41" s="13"/>
      <c r="I41" s="45"/>
      <c r="J41" s="46"/>
      <c r="K41" s="46"/>
      <c r="L41" s="46"/>
      <c r="M41" s="46"/>
      <c r="N41" s="46"/>
      <c r="O41" s="46"/>
      <c r="P41" s="46"/>
      <c r="Q41" s="46"/>
      <c r="R41" s="15"/>
      <c r="S41" s="15"/>
      <c r="T41" s="15"/>
      <c r="U41" s="15"/>
    </row>
    <row r="42" spans="1:21" x14ac:dyDescent="0.25">
      <c r="C42" s="24" t="s">
        <v>7</v>
      </c>
      <c r="D42" s="25">
        <v>5.7600265999999998</v>
      </c>
      <c r="E42" s="25">
        <v>18.8093112</v>
      </c>
      <c r="F42" s="29" t="s">
        <v>14</v>
      </c>
      <c r="G42" s="30">
        <v>7.6869920000000009</v>
      </c>
      <c r="H42" s="13"/>
      <c r="I42" s="45"/>
      <c r="J42" s="46"/>
      <c r="K42" s="46"/>
      <c r="L42" s="46"/>
      <c r="M42" s="46"/>
      <c r="N42" s="46"/>
      <c r="O42" s="46"/>
      <c r="P42" s="46"/>
      <c r="Q42" s="46"/>
      <c r="R42" s="15"/>
      <c r="S42" s="15"/>
      <c r="T42" s="15"/>
      <c r="U42" s="15"/>
    </row>
    <row r="43" spans="1:21" x14ac:dyDescent="0.25">
      <c r="C43" s="24" t="s">
        <v>8</v>
      </c>
      <c r="D43" s="25">
        <v>5.4634391999999998</v>
      </c>
      <c r="E43" s="25">
        <v>22.793503800000003</v>
      </c>
      <c r="F43" s="25" t="s">
        <v>14</v>
      </c>
      <c r="G43" s="30"/>
      <c r="H43" s="15"/>
      <c r="I43" s="45"/>
      <c r="J43" s="46"/>
      <c r="K43" s="47"/>
      <c r="L43" s="46"/>
      <c r="M43" s="47"/>
      <c r="N43" s="46"/>
      <c r="O43" s="47"/>
      <c r="P43" s="46"/>
      <c r="Q43" s="47"/>
      <c r="R43" s="15"/>
      <c r="S43" s="15"/>
      <c r="T43" s="15"/>
      <c r="U43" s="15"/>
    </row>
    <row r="44" spans="1:21" x14ac:dyDescent="0.25">
      <c r="C44" s="24" t="s">
        <v>9</v>
      </c>
      <c r="D44" s="25">
        <v>5.8109342000000002</v>
      </c>
      <c r="E44" s="25">
        <v>24.707259999999998</v>
      </c>
      <c r="F44" s="25" t="s">
        <v>14</v>
      </c>
      <c r="G44" s="30"/>
      <c r="H44" s="15"/>
      <c r="I44" s="15"/>
      <c r="J44" s="11"/>
      <c r="K44" s="11"/>
      <c r="L44" s="11"/>
      <c r="M44" s="11"/>
      <c r="N44" s="15"/>
      <c r="O44" s="15"/>
      <c r="P44" s="15"/>
      <c r="Q44" s="11"/>
      <c r="R44" s="11"/>
      <c r="S44" s="11"/>
      <c r="T44" s="11"/>
      <c r="U44" s="15"/>
    </row>
    <row r="45" spans="1:21" x14ac:dyDescent="0.25">
      <c r="C45" s="24" t="s">
        <v>10</v>
      </c>
      <c r="D45" s="25">
        <v>6.0217032000000001</v>
      </c>
      <c r="E45" s="25">
        <v>24.9539872</v>
      </c>
      <c r="F45" s="25" t="s">
        <v>14</v>
      </c>
      <c r="G45" s="30"/>
      <c r="H45" s="15"/>
      <c r="I45" s="15"/>
      <c r="J45" s="11"/>
      <c r="K45" s="13"/>
      <c r="L45" s="13"/>
      <c r="M45" s="13"/>
      <c r="N45" s="15"/>
      <c r="O45" s="15"/>
      <c r="P45" s="15"/>
      <c r="Q45" s="11"/>
      <c r="R45" s="13"/>
      <c r="S45" s="13"/>
      <c r="T45" s="13"/>
      <c r="U45" s="15"/>
    </row>
  </sheetData>
  <mergeCells count="20">
    <mergeCell ref="C38:G38"/>
    <mergeCell ref="J22:K22"/>
    <mergeCell ref="L22:M22"/>
    <mergeCell ref="N22:O22"/>
    <mergeCell ref="P22:Q22"/>
    <mergeCell ref="I31:O31"/>
    <mergeCell ref="I11:Q11"/>
    <mergeCell ref="I1:Q1"/>
    <mergeCell ref="C25:G25"/>
    <mergeCell ref="C12:G12"/>
    <mergeCell ref="C2:G2"/>
    <mergeCell ref="J2:K2"/>
    <mergeCell ref="L2:M2"/>
    <mergeCell ref="N2:O2"/>
    <mergeCell ref="P2:Q2"/>
    <mergeCell ref="I21:Q21"/>
    <mergeCell ref="J12:K12"/>
    <mergeCell ref="L12:M12"/>
    <mergeCell ref="N12:O12"/>
    <mergeCell ref="P12:Q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topLeftCell="I1" zoomScaleNormal="100" workbookViewId="0">
      <selection activeCell="AA28" sqref="AA28"/>
    </sheetView>
  </sheetViews>
  <sheetFormatPr defaultRowHeight="15" x14ac:dyDescent="0.25"/>
  <cols>
    <col min="1" max="1" width="20.28515625" customWidth="1"/>
    <col min="2" max="2" width="11" customWidth="1"/>
    <col min="3" max="3" width="11.28515625" customWidth="1"/>
    <col min="4" max="5" width="11.42578125" customWidth="1"/>
  </cols>
  <sheetData>
    <row r="1" spans="1:11" x14ac:dyDescent="0.25">
      <c r="A1" s="33" t="s">
        <v>34</v>
      </c>
      <c r="G1" s="1" t="s">
        <v>38</v>
      </c>
    </row>
    <row r="2" spans="1:11" x14ac:dyDescent="0.25">
      <c r="A2" s="32"/>
      <c r="B2" s="32">
        <v>1</v>
      </c>
      <c r="C2" s="32">
        <v>2</v>
      </c>
      <c r="D2" s="32">
        <v>4</v>
      </c>
      <c r="E2" s="32">
        <v>8</v>
      </c>
      <c r="G2" s="5"/>
      <c r="H2" s="32">
        <v>1</v>
      </c>
      <c r="I2" s="32">
        <v>2</v>
      </c>
      <c r="J2" s="32">
        <v>4</v>
      </c>
      <c r="K2" s="32">
        <v>8</v>
      </c>
    </row>
    <row r="3" spans="1:11" x14ac:dyDescent="0.25">
      <c r="A3" s="32" t="s">
        <v>0</v>
      </c>
      <c r="B3" s="34">
        <v>11.736560000000001</v>
      </c>
      <c r="C3" s="34">
        <v>5.8699852000000003</v>
      </c>
      <c r="D3" s="34">
        <v>2.9381344</v>
      </c>
      <c r="E3" s="34">
        <v>3.0485177999999999</v>
      </c>
      <c r="G3" s="32" t="s">
        <v>0</v>
      </c>
      <c r="H3" s="34">
        <f>B3/B3</f>
        <v>1</v>
      </c>
      <c r="I3" s="34">
        <f>B3/C3</f>
        <v>1.9994190104601968</v>
      </c>
      <c r="J3" s="34">
        <f>B3/D3</f>
        <v>3.9945619914460009</v>
      </c>
      <c r="K3" s="34">
        <f>B3/E3</f>
        <v>3.8499233955596392</v>
      </c>
    </row>
    <row r="4" spans="1:11" x14ac:dyDescent="0.25">
      <c r="A4" s="32" t="s">
        <v>24</v>
      </c>
      <c r="B4" s="34">
        <v>69.317811000000006</v>
      </c>
      <c r="C4" s="34">
        <v>34.741928799999997</v>
      </c>
      <c r="D4" s="34">
        <v>17.357747199999999</v>
      </c>
      <c r="E4" s="34">
        <v>13.1715596</v>
      </c>
      <c r="G4" s="32" t="s">
        <v>24</v>
      </c>
      <c r="H4" s="34">
        <f t="shared" ref="H4:H6" si="0">B4/B4</f>
        <v>1</v>
      </c>
      <c r="I4" s="34">
        <f t="shared" ref="I4:I6" si="1">B4/C4</f>
        <v>1.9952205704825465</v>
      </c>
      <c r="J4" s="34">
        <f t="shared" ref="J4:J6" si="2">B4/D4</f>
        <v>3.9934796953374234</v>
      </c>
      <c r="K4" s="34">
        <f t="shared" ref="K4:K6" si="3">B4/E4</f>
        <v>5.2626881785510049</v>
      </c>
    </row>
    <row r="5" spans="1:11" x14ac:dyDescent="0.25">
      <c r="A5" s="32" t="s">
        <v>1</v>
      </c>
      <c r="B5" s="34">
        <v>232.53361699999999</v>
      </c>
      <c r="C5" s="34">
        <v>115.69537200000001</v>
      </c>
      <c r="D5" s="34">
        <v>57.845395600000003</v>
      </c>
      <c r="E5" s="34">
        <v>39.267893000000001</v>
      </c>
      <c r="G5" s="32" t="s">
        <v>1</v>
      </c>
      <c r="H5" s="34">
        <f t="shared" si="0"/>
        <v>1</v>
      </c>
      <c r="I5" s="34">
        <f t="shared" si="1"/>
        <v>2.0098782948725034</v>
      </c>
      <c r="J5" s="34">
        <f t="shared" si="2"/>
        <v>4.0199157528105829</v>
      </c>
      <c r="K5" s="34">
        <f t="shared" si="3"/>
        <v>5.9217238113590662</v>
      </c>
    </row>
    <row r="6" spans="1:11" x14ac:dyDescent="0.25">
      <c r="A6" s="32" t="s">
        <v>33</v>
      </c>
      <c r="B6" s="35">
        <v>157.04741300000001</v>
      </c>
      <c r="C6" s="35">
        <v>519.29253500000004</v>
      </c>
      <c r="D6" s="35">
        <v>260.642019</v>
      </c>
      <c r="E6" s="35">
        <v>178.83808950000002</v>
      </c>
      <c r="G6" s="32" t="s">
        <v>33</v>
      </c>
      <c r="H6" s="34">
        <f t="shared" si="0"/>
        <v>1</v>
      </c>
      <c r="I6" s="34">
        <f t="shared" si="1"/>
        <v>0.30242570885406622</v>
      </c>
      <c r="J6" s="34">
        <f t="shared" si="2"/>
        <v>0.60254065558017333</v>
      </c>
      <c r="K6" s="34">
        <f t="shared" si="3"/>
        <v>0.87815416413291525</v>
      </c>
    </row>
    <row r="7" spans="1:11" x14ac:dyDescent="0.25">
      <c r="A7" s="37"/>
      <c r="B7" s="38"/>
      <c r="C7" s="38"/>
      <c r="D7" s="38"/>
      <c r="E7" s="38"/>
      <c r="H7" s="36"/>
      <c r="I7" s="36"/>
      <c r="J7" s="36"/>
      <c r="K7" s="36"/>
    </row>
    <row r="8" spans="1:11" x14ac:dyDescent="0.25">
      <c r="H8" s="36"/>
      <c r="I8" s="36"/>
      <c r="J8" s="36"/>
      <c r="K8" s="36"/>
    </row>
    <row r="9" spans="1:11" x14ac:dyDescent="0.25">
      <c r="H9" s="36"/>
      <c r="I9" s="36"/>
      <c r="J9" s="36"/>
      <c r="K9" s="36"/>
    </row>
    <row r="10" spans="1:11" x14ac:dyDescent="0.25">
      <c r="A10" s="33" t="s">
        <v>35</v>
      </c>
      <c r="G10" s="1" t="s">
        <v>38</v>
      </c>
      <c r="H10" s="36"/>
      <c r="I10" s="36"/>
      <c r="J10" s="36"/>
      <c r="K10" s="36"/>
    </row>
    <row r="11" spans="1:11" x14ac:dyDescent="0.25">
      <c r="A11" s="32"/>
      <c r="B11" s="32">
        <v>1</v>
      </c>
      <c r="C11" s="32">
        <v>2</v>
      </c>
      <c r="D11" s="32">
        <v>4</v>
      </c>
      <c r="E11" s="32">
        <v>8</v>
      </c>
      <c r="H11" s="32">
        <v>1</v>
      </c>
      <c r="I11" s="32">
        <v>2</v>
      </c>
      <c r="J11" s="32">
        <v>4</v>
      </c>
      <c r="K11" s="32">
        <v>8</v>
      </c>
    </row>
    <row r="12" spans="1:11" x14ac:dyDescent="0.25">
      <c r="A12" s="32" t="s">
        <v>0</v>
      </c>
      <c r="B12" s="34">
        <v>3.424544</v>
      </c>
      <c r="C12" s="34">
        <v>1.7173617999999997</v>
      </c>
      <c r="D12" s="34">
        <v>0.859595</v>
      </c>
      <c r="E12" s="34">
        <v>0.88452319999999995</v>
      </c>
      <c r="G12" s="40" t="s">
        <v>0</v>
      </c>
      <c r="H12" s="34">
        <f t="shared" ref="H12:H32" si="4">B12/B12</f>
        <v>1</v>
      </c>
      <c r="I12" s="34">
        <f t="shared" ref="I12:I32" si="5">B12/C12</f>
        <v>1.9940725361423555</v>
      </c>
      <c r="J12" s="34">
        <f t="shared" ref="J12:J32" si="6">B12/D12</f>
        <v>3.9839040478364813</v>
      </c>
      <c r="K12" s="34">
        <f t="shared" ref="K12:K32" si="7">B12/E12</f>
        <v>3.8716271093850341</v>
      </c>
    </row>
    <row r="13" spans="1:11" x14ac:dyDescent="0.25">
      <c r="A13" s="32" t="s">
        <v>24</v>
      </c>
      <c r="B13" s="34">
        <v>3.3915502000000002</v>
      </c>
      <c r="C13" s="34">
        <v>1.6965994000000002</v>
      </c>
      <c r="D13" s="34">
        <v>0.85000600000000015</v>
      </c>
      <c r="E13" s="34">
        <v>0.9055276000000001</v>
      </c>
      <c r="G13" s="40" t="s">
        <v>24</v>
      </c>
      <c r="H13" s="34">
        <f t="shared" si="4"/>
        <v>1</v>
      </c>
      <c r="I13" s="34">
        <f t="shared" si="5"/>
        <v>1.9990282915342301</v>
      </c>
      <c r="J13" s="34">
        <f t="shared" si="6"/>
        <v>3.9900308938995721</v>
      </c>
      <c r="K13" s="34">
        <f t="shared" si="7"/>
        <v>3.7453857839341396</v>
      </c>
    </row>
    <row r="14" spans="1:11" x14ac:dyDescent="0.25">
      <c r="A14" s="32" t="s">
        <v>1</v>
      </c>
      <c r="B14" s="34">
        <v>3.4391533999999999</v>
      </c>
      <c r="C14" s="39">
        <v>1.7199122000000002</v>
      </c>
      <c r="D14" s="34">
        <v>0.86208239999999992</v>
      </c>
      <c r="E14" s="34">
        <v>0.84017540000000002</v>
      </c>
      <c r="G14" s="40" t="s">
        <v>1</v>
      </c>
      <c r="H14" s="34">
        <f t="shared" si="4"/>
        <v>1</v>
      </c>
      <c r="I14" s="34">
        <f t="shared" si="5"/>
        <v>1.9996098638058382</v>
      </c>
      <c r="J14" s="34">
        <f t="shared" si="6"/>
        <v>3.9893557738796201</v>
      </c>
      <c r="K14" s="34">
        <f t="shared" si="7"/>
        <v>4.093375502305828</v>
      </c>
    </row>
    <row r="15" spans="1:11" x14ac:dyDescent="0.25">
      <c r="A15" s="32" t="s">
        <v>33</v>
      </c>
      <c r="B15" s="34">
        <v>3.4967926</v>
      </c>
      <c r="C15" s="34">
        <v>1.7498176000000001</v>
      </c>
      <c r="D15" s="34">
        <v>0.88984980000000002</v>
      </c>
      <c r="E15" s="34">
        <v>0.93478780000000017</v>
      </c>
      <c r="G15" s="40" t="s">
        <v>33</v>
      </c>
      <c r="H15" s="34">
        <f t="shared" si="4"/>
        <v>1</v>
      </c>
      <c r="I15" s="34">
        <f t="shared" si="5"/>
        <v>1.9983754878222735</v>
      </c>
      <c r="J15" s="34">
        <f t="shared" si="6"/>
        <v>3.9296436319927248</v>
      </c>
      <c r="K15" s="34">
        <f t="shared" si="7"/>
        <v>3.740734100295275</v>
      </c>
    </row>
    <row r="16" spans="1:11" x14ac:dyDescent="0.25">
      <c r="H16" s="36"/>
      <c r="I16" s="36"/>
      <c r="J16" s="36"/>
      <c r="K16" s="36"/>
    </row>
    <row r="17" spans="1:11" x14ac:dyDescent="0.25">
      <c r="H17" s="36"/>
      <c r="I17" s="36"/>
      <c r="J17" s="36"/>
      <c r="K17" s="36"/>
    </row>
    <row r="18" spans="1:11" x14ac:dyDescent="0.25">
      <c r="H18" s="36"/>
      <c r="I18" s="36"/>
      <c r="J18" s="36"/>
      <c r="K18" s="36"/>
    </row>
    <row r="19" spans="1:11" x14ac:dyDescent="0.25">
      <c r="A19" s="33" t="s">
        <v>36</v>
      </c>
      <c r="G19" s="1" t="s">
        <v>38</v>
      </c>
      <c r="H19" s="36"/>
      <c r="I19" s="36"/>
      <c r="J19" s="36"/>
      <c r="K19" s="36"/>
    </row>
    <row r="20" spans="1:11" x14ac:dyDescent="0.25">
      <c r="A20" s="32"/>
      <c r="B20" s="32">
        <v>1</v>
      </c>
      <c r="C20" s="32">
        <v>2</v>
      </c>
      <c r="D20" s="32">
        <v>4</v>
      </c>
      <c r="E20" s="32">
        <v>8</v>
      </c>
      <c r="H20" s="32">
        <v>1</v>
      </c>
      <c r="I20" s="32">
        <v>2</v>
      </c>
      <c r="J20" s="32">
        <v>4</v>
      </c>
      <c r="K20" s="32">
        <v>8</v>
      </c>
    </row>
    <row r="21" spans="1:11" x14ac:dyDescent="0.25">
      <c r="A21" s="32" t="s">
        <v>0</v>
      </c>
      <c r="B21" s="34">
        <v>15.1085782</v>
      </c>
      <c r="C21" s="34">
        <v>7.9793842000000001</v>
      </c>
      <c r="D21" s="34">
        <v>4.6635641999999997</v>
      </c>
      <c r="E21" s="34">
        <v>4.6324401999999996</v>
      </c>
      <c r="G21" s="40" t="s">
        <v>0</v>
      </c>
      <c r="H21" s="34">
        <f t="shared" si="4"/>
        <v>1</v>
      </c>
      <c r="I21" s="34">
        <f t="shared" si="5"/>
        <v>1.8934516525723877</v>
      </c>
      <c r="J21" s="34">
        <f t="shared" si="6"/>
        <v>3.2397062744413385</v>
      </c>
      <c r="K21" s="34">
        <f t="shared" si="7"/>
        <v>3.261472905791639</v>
      </c>
    </row>
    <row r="22" spans="1:11" x14ac:dyDescent="0.25">
      <c r="A22" s="32" t="s">
        <v>24</v>
      </c>
      <c r="B22" s="34">
        <v>14.779114800000002</v>
      </c>
      <c r="C22" s="34">
        <v>7.6877255999999985</v>
      </c>
      <c r="D22" s="34">
        <v>4.4064892000000002</v>
      </c>
      <c r="E22" s="34">
        <v>4.3019610000000004</v>
      </c>
      <c r="G22" s="40" t="s">
        <v>24</v>
      </c>
      <c r="H22" s="34">
        <f t="shared" si="4"/>
        <v>1</v>
      </c>
      <c r="I22" s="34">
        <f t="shared" si="5"/>
        <v>1.9224300617597492</v>
      </c>
      <c r="J22" s="34">
        <f t="shared" si="6"/>
        <v>3.3539432707562296</v>
      </c>
      <c r="K22" s="34">
        <f t="shared" si="7"/>
        <v>3.4354367229270562</v>
      </c>
    </row>
    <row r="23" spans="1:11" x14ac:dyDescent="0.25">
      <c r="A23" s="32" t="s">
        <v>1</v>
      </c>
      <c r="B23" s="34">
        <v>14.790327</v>
      </c>
      <c r="C23" s="34">
        <v>7.6764814000000001</v>
      </c>
      <c r="D23" s="34">
        <v>4.4720127999999999</v>
      </c>
      <c r="E23" s="34">
        <v>4.3682395999999999</v>
      </c>
      <c r="G23" s="40" t="s">
        <v>1</v>
      </c>
      <c r="H23" s="34">
        <f t="shared" si="4"/>
        <v>1</v>
      </c>
      <c r="I23" s="34">
        <f t="shared" si="5"/>
        <v>1.9267065507382066</v>
      </c>
      <c r="J23" s="34">
        <f t="shared" si="6"/>
        <v>3.3073087357889492</v>
      </c>
      <c r="K23" s="34">
        <f t="shared" si="7"/>
        <v>3.3858781464276824</v>
      </c>
    </row>
    <row r="24" spans="1:11" x14ac:dyDescent="0.25">
      <c r="A24" s="32" t="s">
        <v>33</v>
      </c>
      <c r="B24" s="34">
        <v>14.5766454</v>
      </c>
      <c r="C24" s="34">
        <v>8.2383825999999996</v>
      </c>
      <c r="D24" s="34">
        <v>4.5860515999999993</v>
      </c>
      <c r="E24" s="34">
        <v>4.5864817999999996</v>
      </c>
      <c r="G24" s="40" t="s">
        <v>33</v>
      </c>
      <c r="H24" s="34">
        <f t="shared" si="4"/>
        <v>1</v>
      </c>
      <c r="I24" s="34">
        <f t="shared" si="5"/>
        <v>1.7693576649377756</v>
      </c>
      <c r="J24" s="34">
        <f t="shared" si="6"/>
        <v>3.1784739186100746</v>
      </c>
      <c r="K24" s="34">
        <f t="shared" si="7"/>
        <v>3.1781757860676567</v>
      </c>
    </row>
    <row r="25" spans="1:11" x14ac:dyDescent="0.25">
      <c r="H25" s="36"/>
      <c r="I25" s="36"/>
      <c r="J25" s="36"/>
      <c r="K25" s="36"/>
    </row>
    <row r="26" spans="1:11" x14ac:dyDescent="0.25">
      <c r="H26" s="36"/>
      <c r="I26" s="36"/>
      <c r="J26" s="36"/>
      <c r="K26" s="36"/>
    </row>
    <row r="27" spans="1:11" x14ac:dyDescent="0.25">
      <c r="H27" s="36"/>
      <c r="I27" s="36"/>
      <c r="J27" s="36"/>
      <c r="K27" s="36"/>
    </row>
    <row r="28" spans="1:11" x14ac:dyDescent="0.25">
      <c r="A28" s="33" t="s">
        <v>37</v>
      </c>
      <c r="G28" s="1" t="s">
        <v>38</v>
      </c>
      <c r="H28" s="36"/>
      <c r="I28" s="36"/>
      <c r="J28" s="36"/>
      <c r="K28" s="36"/>
    </row>
    <row r="29" spans="1:11" x14ac:dyDescent="0.25">
      <c r="A29" s="32"/>
      <c r="B29" s="32">
        <v>1</v>
      </c>
      <c r="C29" s="32">
        <v>2</v>
      </c>
      <c r="D29" s="32">
        <v>4</v>
      </c>
      <c r="E29" s="32">
        <v>8</v>
      </c>
      <c r="H29" s="32">
        <v>1</v>
      </c>
      <c r="I29" s="32">
        <v>2</v>
      </c>
      <c r="J29" s="32">
        <v>4</v>
      </c>
      <c r="K29" s="32">
        <v>8</v>
      </c>
    </row>
    <row r="30" spans="1:11" x14ac:dyDescent="0.25">
      <c r="A30" s="32" t="s">
        <v>0</v>
      </c>
      <c r="B30" s="34">
        <v>32.301619799999997</v>
      </c>
      <c r="C30" s="34">
        <v>16.158143799999998</v>
      </c>
      <c r="D30" s="34">
        <v>8.0907717999999988</v>
      </c>
      <c r="E30" s="34">
        <v>5.3542287999999996</v>
      </c>
      <c r="G30" s="40" t="s">
        <v>0</v>
      </c>
      <c r="H30" s="34">
        <f t="shared" si="4"/>
        <v>1</v>
      </c>
      <c r="I30" s="34">
        <f t="shared" si="5"/>
        <v>1.9990922348394995</v>
      </c>
      <c r="J30" s="34">
        <f t="shared" si="6"/>
        <v>3.9924027767041954</v>
      </c>
      <c r="K30" s="34">
        <f t="shared" si="7"/>
        <v>6.0329173456315504</v>
      </c>
    </row>
    <row r="31" spans="1:11" x14ac:dyDescent="0.25">
      <c r="A31" s="32" t="s">
        <v>1</v>
      </c>
      <c r="B31" s="34">
        <v>40.778149599999992</v>
      </c>
      <c r="C31" s="34">
        <v>20.3830484</v>
      </c>
      <c r="D31" s="34">
        <v>10.2141734</v>
      </c>
      <c r="E31" s="34">
        <v>7.0305020000000003</v>
      </c>
      <c r="G31" s="40" t="s">
        <v>1</v>
      </c>
      <c r="H31" s="34">
        <f t="shared" si="4"/>
        <v>1</v>
      </c>
      <c r="I31" s="34">
        <f t="shared" si="5"/>
        <v>2.0005913148888954</v>
      </c>
      <c r="J31" s="34">
        <f t="shared" si="6"/>
        <v>3.9923102930678649</v>
      </c>
      <c r="K31" s="34">
        <f t="shared" si="7"/>
        <v>5.800176089843939</v>
      </c>
    </row>
    <row r="32" spans="1:11" x14ac:dyDescent="0.25">
      <c r="A32" s="32" t="s">
        <v>33</v>
      </c>
      <c r="B32" s="35">
        <v>40.160239199999992</v>
      </c>
      <c r="C32" s="35">
        <v>27.482498800000002</v>
      </c>
      <c r="D32" s="35">
        <v>20.934119800000001</v>
      </c>
      <c r="E32" s="35">
        <v>18.3287826</v>
      </c>
      <c r="G32" s="40" t="s">
        <v>33</v>
      </c>
      <c r="H32" s="34">
        <f t="shared" si="4"/>
        <v>1</v>
      </c>
      <c r="I32" s="34">
        <f t="shared" si="5"/>
        <v>1.4613023179682625</v>
      </c>
      <c r="J32" s="34">
        <f t="shared" si="6"/>
        <v>1.9184106895194126</v>
      </c>
      <c r="K32" s="34">
        <f t="shared" si="7"/>
        <v>2.1911023812350741</v>
      </c>
    </row>
    <row r="33" spans="2:5" x14ac:dyDescent="0.25">
      <c r="B33" s="38"/>
      <c r="C33" s="38"/>
      <c r="D33" s="38"/>
      <c r="E33" s="38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One Thread</vt:lpstr>
      <vt:lpstr>Two Threads</vt:lpstr>
      <vt:lpstr>Four Threads</vt:lpstr>
      <vt:lpstr>Eight Threads</vt:lpstr>
      <vt:lpstr>Overview</vt:lpstr>
      <vt:lpstr>Speedup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Loek vd Gugten</dc:creator>
  <cp:lastModifiedBy>Loek vd Gugten</cp:lastModifiedBy>
  <dcterms:created xsi:type="dcterms:W3CDTF">2020-06-18T13:16:06Z</dcterms:created>
  <dcterms:modified xsi:type="dcterms:W3CDTF">2020-07-02T11:52:52Z</dcterms:modified>
</cp:coreProperties>
</file>