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Utility\CampusEnergyManager\Utilities\PSE\UtilityManager\Reports\"/>
    </mc:Choice>
  </mc:AlternateContent>
  <bookViews>
    <workbookView xWindow="0" yWindow="0" windowWidth="27075" windowHeight="16365" activeTab="2"/>
  </bookViews>
  <sheets>
    <sheet name="Energy Cost Report" sheetId="2" r:id="rId1"/>
    <sheet name="Energy Use Report" sheetId="3" r:id="rId2"/>
    <sheet name="BldgEnergyCost" sheetId="8" r:id="rId3"/>
  </sheet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_77">#REF!</definedName>
    <definedName name="COST">#REF!</definedName>
    <definedName name="COSTKWH">#REF!</definedName>
    <definedName name="costper">#REF!</definedName>
    <definedName name="_xlnm.Database">#REF!</definedName>
    <definedName name="DOLLARS">#REF!</definedName>
    <definedName name="KVA">#REF!</definedName>
    <definedName name="KVARH">#REF!</definedName>
    <definedName name="KWH">#REF!</definedName>
    <definedName name="PF">#REF!</definedName>
    <definedName name="ridge">#REF!</definedName>
    <definedName name="ridgetot">#REF!</definedName>
    <definedName name="WATTS">#REF!</definedName>
    <definedName name="YEA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5" i="8" l="1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Y113" i="8" l="1"/>
  <c r="AY112" i="8"/>
  <c r="AY111" i="8"/>
  <c r="AY110" i="8"/>
  <c r="AY109" i="8"/>
  <c r="AY108" i="8"/>
  <c r="AY107" i="8"/>
  <c r="AY106" i="8"/>
  <c r="AY105" i="8"/>
  <c r="AY104" i="8"/>
  <c r="AY103" i="8"/>
  <c r="AY102" i="8"/>
  <c r="AY101" i="8"/>
  <c r="AY100" i="8"/>
  <c r="AY99" i="8"/>
  <c r="AY98" i="8"/>
  <c r="AY97" i="8"/>
  <c r="AY96" i="8"/>
  <c r="AY95" i="8"/>
  <c r="AY94" i="8"/>
  <c r="AY93" i="8"/>
  <c r="AY91" i="8"/>
  <c r="AY90" i="8"/>
  <c r="AY88" i="8"/>
  <c r="AY87" i="8"/>
  <c r="AY86" i="8"/>
  <c r="AY85" i="8"/>
  <c r="AY84" i="8"/>
  <c r="AY82" i="8"/>
  <c r="AY81" i="8"/>
  <c r="AY80" i="8"/>
  <c r="AY79" i="8"/>
  <c r="AY78" i="8"/>
  <c r="AY77" i="8"/>
  <c r="AY76" i="8"/>
  <c r="AY74" i="8"/>
  <c r="AY73" i="8"/>
  <c r="AY72" i="8"/>
  <c r="AY71" i="8"/>
  <c r="AY70" i="8"/>
  <c r="AY69" i="8"/>
  <c r="AY68" i="8"/>
  <c r="AY67" i="8"/>
  <c r="AY66" i="8"/>
  <c r="AY65" i="8"/>
  <c r="AY64" i="8"/>
  <c r="AY63" i="8"/>
  <c r="AY62" i="8"/>
  <c r="AY61" i="8"/>
  <c r="AY60" i="8"/>
  <c r="B52" i="2"/>
  <c r="L52" i="2"/>
  <c r="AY1" i="8" s="1"/>
  <c r="H52" i="3"/>
  <c r="AX113" i="8" l="1"/>
  <c r="AX112" i="8"/>
  <c r="AX111" i="8"/>
  <c r="AX110" i="8"/>
  <c r="AX109" i="8"/>
  <c r="AX108" i="8"/>
  <c r="AX107" i="8"/>
  <c r="AX106" i="8"/>
  <c r="AX105" i="8"/>
  <c r="AX104" i="8"/>
  <c r="AX103" i="8"/>
  <c r="AX102" i="8"/>
  <c r="AX101" i="8"/>
  <c r="AX100" i="8"/>
  <c r="AX99" i="8"/>
  <c r="AX98" i="8"/>
  <c r="AX97" i="8"/>
  <c r="AX96" i="8"/>
  <c r="AX95" i="8"/>
  <c r="AX94" i="8"/>
  <c r="AX93" i="8"/>
  <c r="AX91" i="8"/>
  <c r="AX90" i="8"/>
  <c r="AX88" i="8"/>
  <c r="AX87" i="8"/>
  <c r="AX86" i="8"/>
  <c r="AX85" i="8"/>
  <c r="AX84" i="8"/>
  <c r="AX82" i="8"/>
  <c r="AX81" i="8"/>
  <c r="AX80" i="8"/>
  <c r="AX79" i="8"/>
  <c r="AX78" i="8"/>
  <c r="AX77" i="8"/>
  <c r="AX76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1" i="8" l="1"/>
  <c r="L51" i="2"/>
  <c r="H51" i="3"/>
  <c r="AW113" i="8" l="1"/>
  <c r="AW112" i="8"/>
  <c r="AW111" i="8"/>
  <c r="AW110" i="8"/>
  <c r="AW109" i="8"/>
  <c r="AW108" i="8"/>
  <c r="AW107" i="8"/>
  <c r="AW106" i="8"/>
  <c r="AW105" i="8"/>
  <c r="AW104" i="8"/>
  <c r="AW103" i="8"/>
  <c r="AW102" i="8"/>
  <c r="AW101" i="8"/>
  <c r="AW100" i="8"/>
  <c r="AW99" i="8"/>
  <c r="AW98" i="8"/>
  <c r="AW97" i="8"/>
  <c r="AW96" i="8"/>
  <c r="AW95" i="8"/>
  <c r="AW94" i="8"/>
  <c r="AW93" i="8"/>
  <c r="AW91" i="8"/>
  <c r="AW90" i="8"/>
  <c r="AW88" i="8"/>
  <c r="AW87" i="8"/>
  <c r="AW86" i="8"/>
  <c r="AW85" i="8"/>
  <c r="AW84" i="8"/>
  <c r="AW82" i="8"/>
  <c r="AW81" i="8"/>
  <c r="AW80" i="8"/>
  <c r="AW79" i="8"/>
  <c r="AW78" i="8"/>
  <c r="AW77" i="8"/>
  <c r="AW76" i="8"/>
  <c r="AW74" i="8"/>
  <c r="AW73" i="8"/>
  <c r="AW72" i="8"/>
  <c r="AW71" i="8"/>
  <c r="AW70" i="8"/>
  <c r="AW69" i="8"/>
  <c r="AW68" i="8"/>
  <c r="AW67" i="8"/>
  <c r="AW66" i="8"/>
  <c r="AW65" i="8"/>
  <c r="AW64" i="8"/>
  <c r="AW63" i="8"/>
  <c r="AW62" i="8"/>
  <c r="AW61" i="8"/>
  <c r="AW60" i="8"/>
  <c r="AW1" i="8"/>
  <c r="L50" i="2"/>
  <c r="H50" i="3"/>
  <c r="AV1" i="8" l="1"/>
  <c r="L49" i="2"/>
  <c r="AV63" i="8" l="1"/>
  <c r="AV67" i="8"/>
  <c r="AV71" i="8"/>
  <c r="AV76" i="8"/>
  <c r="AV80" i="8"/>
  <c r="AV85" i="8"/>
  <c r="AV90" i="8"/>
  <c r="AV95" i="8"/>
  <c r="AV99" i="8"/>
  <c r="AV103" i="8"/>
  <c r="AV107" i="8"/>
  <c r="AV111" i="8"/>
  <c r="AV60" i="8"/>
  <c r="AV64" i="8"/>
  <c r="AV68" i="8"/>
  <c r="AV72" i="8"/>
  <c r="AV77" i="8"/>
  <c r="AV81" i="8"/>
  <c r="AV86" i="8"/>
  <c r="AV91" i="8"/>
  <c r="AV96" i="8"/>
  <c r="AV100" i="8"/>
  <c r="AV104" i="8"/>
  <c r="AV108" i="8"/>
  <c r="AV112" i="8"/>
  <c r="AV61" i="8"/>
  <c r="AV65" i="8"/>
  <c r="AV69" i="8"/>
  <c r="AV73" i="8"/>
  <c r="AV78" i="8"/>
  <c r="AV82" i="8"/>
  <c r="AV87" i="8"/>
  <c r="AV93" i="8"/>
  <c r="AV97" i="8"/>
  <c r="AV101" i="8"/>
  <c r="AV105" i="8"/>
  <c r="AV109" i="8"/>
  <c r="AV113" i="8"/>
  <c r="AV62" i="8"/>
  <c r="AV66" i="8"/>
  <c r="AV70" i="8"/>
  <c r="AV74" i="8"/>
  <c r="AV79" i="8"/>
  <c r="AV84" i="8"/>
  <c r="AV88" i="8"/>
  <c r="AV94" i="8"/>
  <c r="AV98" i="8"/>
  <c r="AV102" i="8"/>
  <c r="AV106" i="8"/>
  <c r="AV110" i="8"/>
  <c r="AU1" i="8" l="1"/>
  <c r="AT1" i="8"/>
  <c r="L48" i="2"/>
  <c r="L47" i="2"/>
  <c r="L46" i="2"/>
  <c r="L45" i="2"/>
  <c r="L44" i="2"/>
  <c r="L43" i="2"/>
  <c r="L42" i="2"/>
  <c r="L41" i="2"/>
  <c r="L39" i="2"/>
  <c r="L38" i="2"/>
  <c r="L37" i="2"/>
  <c r="L36" i="2"/>
  <c r="L35" i="2"/>
  <c r="L34" i="2"/>
  <c r="L33" i="2"/>
  <c r="L32" i="2"/>
  <c r="L31" i="2"/>
  <c r="L30" i="2"/>
  <c r="L29" i="2"/>
  <c r="L28" i="2"/>
  <c r="L26" i="2"/>
  <c r="L25" i="2"/>
  <c r="L24" i="2"/>
  <c r="L23" i="2"/>
  <c r="L22" i="2"/>
  <c r="L21" i="2"/>
  <c r="L20" i="2"/>
  <c r="L19" i="2"/>
  <c r="L18" i="2"/>
  <c r="L17" i="2"/>
  <c r="L16" i="2"/>
  <c r="L15" i="2"/>
  <c r="L13" i="2"/>
  <c r="L12" i="2"/>
  <c r="L11" i="2"/>
  <c r="L10" i="2"/>
  <c r="L9" i="2"/>
  <c r="L8" i="2"/>
  <c r="L7" i="2"/>
  <c r="L6" i="2"/>
  <c r="L5" i="2"/>
  <c r="L4" i="2"/>
  <c r="L3" i="2"/>
  <c r="L2" i="2"/>
  <c r="AT110" i="8" l="1"/>
  <c r="AT106" i="8"/>
  <c r="AT102" i="8"/>
  <c r="AT98" i="8"/>
  <c r="AT94" i="8"/>
  <c r="AT88" i="8"/>
  <c r="AT84" i="8"/>
  <c r="AT81" i="8"/>
  <c r="AT77" i="8"/>
  <c r="AT72" i="8"/>
  <c r="AT68" i="8"/>
  <c r="AT64" i="8"/>
  <c r="AT60" i="8"/>
  <c r="AT113" i="8"/>
  <c r="AT111" i="8"/>
  <c r="AT109" i="8"/>
  <c r="AT107" i="8"/>
  <c r="AT105" i="8"/>
  <c r="AT103" i="8"/>
  <c r="AT101" i="8"/>
  <c r="AT99" i="8"/>
  <c r="AT97" i="8"/>
  <c r="AT95" i="8"/>
  <c r="AT93" i="8"/>
  <c r="AT90" i="8"/>
  <c r="AT87" i="8"/>
  <c r="AT85" i="8"/>
  <c r="AT82" i="8"/>
  <c r="AT80" i="8"/>
  <c r="AT78" i="8"/>
  <c r="AT76" i="8"/>
  <c r="AT73" i="8"/>
  <c r="AT71" i="8"/>
  <c r="AT69" i="8"/>
  <c r="AT67" i="8"/>
  <c r="AT65" i="8"/>
  <c r="AT63" i="8"/>
  <c r="AT61" i="8"/>
  <c r="AT112" i="8"/>
  <c r="AT108" i="8"/>
  <c r="AT104" i="8"/>
  <c r="AT100" i="8"/>
  <c r="AT96" i="8"/>
  <c r="AT91" i="8"/>
  <c r="AT86" i="8"/>
  <c r="AT79" i="8"/>
  <c r="AT74" i="8"/>
  <c r="AT70" i="8"/>
  <c r="AT66" i="8"/>
  <c r="AT62" i="8"/>
  <c r="AU112" i="8"/>
  <c r="AU110" i="8"/>
  <c r="AU108" i="8"/>
  <c r="AU106" i="8"/>
  <c r="AU104" i="8"/>
  <c r="AU102" i="8"/>
  <c r="AU100" i="8"/>
  <c r="AU98" i="8"/>
  <c r="AU96" i="8"/>
  <c r="AU94" i="8"/>
  <c r="AU91" i="8"/>
  <c r="AU88" i="8"/>
  <c r="AU86" i="8"/>
  <c r="AU84" i="8"/>
  <c r="AU81" i="8"/>
  <c r="AU79" i="8"/>
  <c r="AU77" i="8"/>
  <c r="AU74" i="8"/>
  <c r="AU72" i="8"/>
  <c r="AU70" i="8"/>
  <c r="AU68" i="8"/>
  <c r="AU66" i="8"/>
  <c r="AU64" i="8"/>
  <c r="AU62" i="8"/>
  <c r="AU60" i="8"/>
  <c r="AU111" i="8"/>
  <c r="AU107" i="8"/>
  <c r="AU103" i="8"/>
  <c r="AU99" i="8"/>
  <c r="AU95" i="8"/>
  <c r="AU90" i="8"/>
  <c r="AU85" i="8"/>
  <c r="AU80" i="8"/>
  <c r="AU76" i="8"/>
  <c r="AU71" i="8"/>
  <c r="AU67" i="8"/>
  <c r="AU63" i="8"/>
  <c r="AU113" i="8"/>
  <c r="AU109" i="8"/>
  <c r="AU105" i="8"/>
  <c r="AU101" i="8"/>
  <c r="AU97" i="8"/>
  <c r="AU93" i="8"/>
  <c r="AU87" i="8"/>
  <c r="AU82" i="8"/>
  <c r="AU78" i="8"/>
  <c r="AU73" i="8"/>
  <c r="AU69" i="8"/>
  <c r="AU65" i="8"/>
  <c r="AU61" i="8"/>
  <c r="F53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E40" i="2"/>
  <c r="D40" i="2"/>
  <c r="E27" i="2" l="1"/>
  <c r="D27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 l="1"/>
  <c r="F13" i="2"/>
  <c r="F12" i="2"/>
  <c r="F11" i="2"/>
  <c r="F10" i="2"/>
  <c r="F9" i="2"/>
  <c r="F8" i="2"/>
  <c r="F7" i="2"/>
  <c r="F6" i="2"/>
  <c r="F5" i="2"/>
  <c r="F4" i="2"/>
  <c r="F3" i="2"/>
  <c r="F2" i="2"/>
  <c r="E14" i="2"/>
  <c r="D14" i="2"/>
  <c r="AS1" i="8" l="1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G112" i="8" l="1"/>
  <c r="G110" i="8"/>
  <c r="G113" i="8"/>
  <c r="G107" i="8"/>
  <c r="G102" i="8"/>
  <c r="G101" i="8"/>
  <c r="G108" i="8"/>
  <c r="G111" i="8"/>
  <c r="G106" i="8"/>
  <c r="G105" i="8"/>
  <c r="G93" i="8"/>
  <c r="G91" i="8"/>
  <c r="G82" i="8"/>
  <c r="G81" i="8"/>
  <c r="G73" i="8"/>
  <c r="G72" i="8"/>
  <c r="G71" i="8"/>
  <c r="G69" i="8"/>
  <c r="G67" i="8"/>
  <c r="G65" i="8"/>
  <c r="G63" i="8"/>
  <c r="G61" i="8"/>
  <c r="G98" i="8"/>
  <c r="G97" i="8"/>
  <c r="G95" i="8"/>
  <c r="G94" i="8"/>
  <c r="G85" i="8"/>
  <c r="G84" i="8"/>
  <c r="G76" i="8"/>
  <c r="G74" i="8"/>
  <c r="G90" i="8"/>
  <c r="G88" i="8"/>
  <c r="G62" i="8"/>
  <c r="G109" i="8"/>
  <c r="G100" i="8"/>
  <c r="G99" i="8"/>
  <c r="G96" i="8"/>
  <c r="G78" i="8"/>
  <c r="G77" i="8"/>
  <c r="G70" i="8"/>
  <c r="G64" i="8"/>
  <c r="G104" i="8"/>
  <c r="G103" i="8"/>
  <c r="G80" i="8"/>
  <c r="G79" i="8"/>
  <c r="G66" i="8"/>
  <c r="G87" i="8"/>
  <c r="G86" i="8"/>
  <c r="G68" i="8"/>
  <c r="G60" i="8"/>
  <c r="K112" i="8"/>
  <c r="K110" i="8"/>
  <c r="K111" i="8"/>
  <c r="K107" i="8"/>
  <c r="K113" i="8"/>
  <c r="K108" i="8"/>
  <c r="K100" i="8"/>
  <c r="K99" i="8"/>
  <c r="K102" i="8"/>
  <c r="K101" i="8"/>
  <c r="K90" i="8"/>
  <c r="K88" i="8"/>
  <c r="K80" i="8"/>
  <c r="K79" i="8"/>
  <c r="K71" i="8"/>
  <c r="K69" i="8"/>
  <c r="K67" i="8"/>
  <c r="K65" i="8"/>
  <c r="K63" i="8"/>
  <c r="K61" i="8"/>
  <c r="K109" i="8"/>
  <c r="K104" i="8"/>
  <c r="K103" i="8"/>
  <c r="K93" i="8"/>
  <c r="K91" i="8"/>
  <c r="K82" i="8"/>
  <c r="K81" i="8"/>
  <c r="K73" i="8"/>
  <c r="K72" i="8"/>
  <c r="K98" i="8"/>
  <c r="K97" i="8"/>
  <c r="K96" i="8"/>
  <c r="K78" i="8"/>
  <c r="K77" i="8"/>
  <c r="K60" i="8"/>
  <c r="K106" i="8"/>
  <c r="K105" i="8"/>
  <c r="K85" i="8"/>
  <c r="K84" i="8"/>
  <c r="K68" i="8"/>
  <c r="K62" i="8"/>
  <c r="K87" i="8"/>
  <c r="K86" i="8"/>
  <c r="K64" i="8"/>
  <c r="K95" i="8"/>
  <c r="K94" i="8"/>
  <c r="K76" i="8"/>
  <c r="K74" i="8"/>
  <c r="K70" i="8"/>
  <c r="K66" i="8"/>
  <c r="O112" i="8"/>
  <c r="O110" i="8"/>
  <c r="O109" i="8"/>
  <c r="O107" i="8"/>
  <c r="O113" i="8"/>
  <c r="O108" i="8"/>
  <c r="O106" i="8"/>
  <c r="O105" i="8"/>
  <c r="O98" i="8"/>
  <c r="O97" i="8"/>
  <c r="O96" i="8"/>
  <c r="O87" i="8"/>
  <c r="O86" i="8"/>
  <c r="O78" i="8"/>
  <c r="O77" i="8"/>
  <c r="O71" i="8"/>
  <c r="O69" i="8"/>
  <c r="O67" i="8"/>
  <c r="O65" i="8"/>
  <c r="O63" i="8"/>
  <c r="O61" i="8"/>
  <c r="O111" i="8"/>
  <c r="O100" i="8"/>
  <c r="O99" i="8"/>
  <c r="O90" i="8"/>
  <c r="O88" i="8"/>
  <c r="O80" i="8"/>
  <c r="O79" i="8"/>
  <c r="O104" i="8"/>
  <c r="O103" i="8"/>
  <c r="O85" i="8"/>
  <c r="O84" i="8"/>
  <c r="O66" i="8"/>
  <c r="O93" i="8"/>
  <c r="O91" i="8"/>
  <c r="O73" i="8"/>
  <c r="O72" i="8"/>
  <c r="O70" i="8"/>
  <c r="O60" i="8"/>
  <c r="O95" i="8"/>
  <c r="O94" i="8"/>
  <c r="O76" i="8"/>
  <c r="O74" i="8"/>
  <c r="O62" i="8"/>
  <c r="O102" i="8"/>
  <c r="O101" i="8"/>
  <c r="O82" i="8"/>
  <c r="O81" i="8"/>
  <c r="O68" i="8"/>
  <c r="O64" i="8"/>
  <c r="S112" i="8"/>
  <c r="S110" i="8"/>
  <c r="S107" i="8"/>
  <c r="S113" i="8"/>
  <c r="S104" i="8"/>
  <c r="S103" i="8"/>
  <c r="S96" i="8"/>
  <c r="S111" i="8"/>
  <c r="S102" i="8"/>
  <c r="S101" i="8"/>
  <c r="S95" i="8"/>
  <c r="S94" i="8"/>
  <c r="S85" i="8"/>
  <c r="S84" i="8"/>
  <c r="S76" i="8"/>
  <c r="S74" i="8"/>
  <c r="S71" i="8"/>
  <c r="S69" i="8"/>
  <c r="S67" i="8"/>
  <c r="S65" i="8"/>
  <c r="S63" i="8"/>
  <c r="S61" i="8"/>
  <c r="S106" i="8"/>
  <c r="S105" i="8"/>
  <c r="S87" i="8"/>
  <c r="S86" i="8"/>
  <c r="S78" i="8"/>
  <c r="S77" i="8"/>
  <c r="S109" i="8"/>
  <c r="S108" i="8"/>
  <c r="S93" i="8"/>
  <c r="S91" i="8"/>
  <c r="S73" i="8"/>
  <c r="S72" i="8"/>
  <c r="S64" i="8"/>
  <c r="S98" i="8"/>
  <c r="S97" i="8"/>
  <c r="S80" i="8"/>
  <c r="S79" i="8"/>
  <c r="S68" i="8"/>
  <c r="S66" i="8"/>
  <c r="S100" i="8"/>
  <c r="S99" i="8"/>
  <c r="S82" i="8"/>
  <c r="S81" i="8"/>
  <c r="S60" i="8"/>
  <c r="S90" i="8"/>
  <c r="S88" i="8"/>
  <c r="S70" i="8"/>
  <c r="S62" i="8"/>
  <c r="W112" i="8"/>
  <c r="W110" i="8"/>
  <c r="W113" i="8"/>
  <c r="W107" i="8"/>
  <c r="W109" i="8"/>
  <c r="W111" i="8"/>
  <c r="W108" i="8"/>
  <c r="W102" i="8"/>
  <c r="W101" i="8"/>
  <c r="W106" i="8"/>
  <c r="W98" i="8"/>
  <c r="W97" i="8"/>
  <c r="W93" i="8"/>
  <c r="W91" i="8"/>
  <c r="W82" i="8"/>
  <c r="W81" i="8"/>
  <c r="W73" i="8"/>
  <c r="W72" i="8"/>
  <c r="W71" i="8"/>
  <c r="W69" i="8"/>
  <c r="W67" i="8"/>
  <c r="W65" i="8"/>
  <c r="W63" i="8"/>
  <c r="W61" i="8"/>
  <c r="W100" i="8"/>
  <c r="W99" i="8"/>
  <c r="W95" i="8"/>
  <c r="W94" i="8"/>
  <c r="W85" i="8"/>
  <c r="W84" i="8"/>
  <c r="W76" i="8"/>
  <c r="W74" i="8"/>
  <c r="W96" i="8"/>
  <c r="W80" i="8"/>
  <c r="W79" i="8"/>
  <c r="W62" i="8"/>
  <c r="W104" i="8"/>
  <c r="W103" i="8"/>
  <c r="W87" i="8"/>
  <c r="W86" i="8"/>
  <c r="W70" i="8"/>
  <c r="W64" i="8"/>
  <c r="W105" i="8"/>
  <c r="W90" i="8"/>
  <c r="W88" i="8"/>
  <c r="W66" i="8"/>
  <c r="W78" i="8"/>
  <c r="W77" i="8"/>
  <c r="W68" i="8"/>
  <c r="W60" i="8"/>
  <c r="AA112" i="8"/>
  <c r="AA110" i="8"/>
  <c r="AA111" i="8"/>
  <c r="AA107" i="8"/>
  <c r="AA108" i="8"/>
  <c r="AA100" i="8"/>
  <c r="AA99" i="8"/>
  <c r="AA113" i="8"/>
  <c r="AA109" i="8"/>
  <c r="AA104" i="8"/>
  <c r="AA103" i="8"/>
  <c r="AA90" i="8"/>
  <c r="AA88" i="8"/>
  <c r="AA80" i="8"/>
  <c r="AA79" i="8"/>
  <c r="AA71" i="8"/>
  <c r="AA69" i="8"/>
  <c r="AA67" i="8"/>
  <c r="AA65" i="8"/>
  <c r="AA63" i="8"/>
  <c r="AA61" i="8"/>
  <c r="AA105" i="8"/>
  <c r="AA96" i="8"/>
  <c r="AA93" i="8"/>
  <c r="AA91" i="8"/>
  <c r="AA82" i="8"/>
  <c r="AA81" i="8"/>
  <c r="AA73" i="8"/>
  <c r="AA72" i="8"/>
  <c r="AA102" i="8"/>
  <c r="AA101" i="8"/>
  <c r="AA87" i="8"/>
  <c r="AA86" i="8"/>
  <c r="AA60" i="8"/>
  <c r="AA106" i="8"/>
  <c r="AA95" i="8"/>
  <c r="AA94" i="8"/>
  <c r="AA76" i="8"/>
  <c r="AA74" i="8"/>
  <c r="AA68" i="8"/>
  <c r="AA62" i="8"/>
  <c r="AA78" i="8"/>
  <c r="AA77" i="8"/>
  <c r="AA64" i="8"/>
  <c r="AA98" i="8"/>
  <c r="AA97" i="8"/>
  <c r="AA85" i="8"/>
  <c r="AA84" i="8"/>
  <c r="AA70" i="8"/>
  <c r="AA66" i="8"/>
  <c r="AE112" i="8"/>
  <c r="AE110" i="8"/>
  <c r="AE109" i="8"/>
  <c r="AE107" i="8"/>
  <c r="AE111" i="8"/>
  <c r="AE106" i="8"/>
  <c r="AE105" i="8"/>
  <c r="AE98" i="8"/>
  <c r="AE97" i="8"/>
  <c r="AE100" i="8"/>
  <c r="AE99" i="8"/>
  <c r="AE87" i="8"/>
  <c r="AE86" i="8"/>
  <c r="AE78" i="8"/>
  <c r="AE77" i="8"/>
  <c r="AE71" i="8"/>
  <c r="AE69" i="8"/>
  <c r="AE67" i="8"/>
  <c r="AE65" i="8"/>
  <c r="AE63" i="8"/>
  <c r="AE61" i="8"/>
  <c r="AE113" i="8"/>
  <c r="AE108" i="8"/>
  <c r="AE102" i="8"/>
  <c r="AE101" i="8"/>
  <c r="AE90" i="8"/>
  <c r="AE88" i="8"/>
  <c r="AE80" i="8"/>
  <c r="AE79" i="8"/>
  <c r="AE95" i="8"/>
  <c r="AE94" i="8"/>
  <c r="AE76" i="8"/>
  <c r="AE74" i="8"/>
  <c r="AE66" i="8"/>
  <c r="AE82" i="8"/>
  <c r="AE81" i="8"/>
  <c r="AE70" i="8"/>
  <c r="AE60" i="8"/>
  <c r="AE96" i="8"/>
  <c r="AE85" i="8"/>
  <c r="AE84" i="8"/>
  <c r="AE62" i="8"/>
  <c r="AE104" i="8"/>
  <c r="AE103" i="8"/>
  <c r="AE93" i="8"/>
  <c r="AE91" i="8"/>
  <c r="AE73" i="8"/>
  <c r="AE72" i="8"/>
  <c r="AE68" i="8"/>
  <c r="AE64" i="8"/>
  <c r="AI112" i="8"/>
  <c r="AI110" i="8"/>
  <c r="AI107" i="8"/>
  <c r="AI113" i="8"/>
  <c r="AI106" i="8"/>
  <c r="AI104" i="8"/>
  <c r="AI103" i="8"/>
  <c r="AI96" i="8"/>
  <c r="AI111" i="8"/>
  <c r="AI108" i="8"/>
  <c r="AI105" i="8"/>
  <c r="AI95" i="8"/>
  <c r="AI94" i="8"/>
  <c r="AI85" i="8"/>
  <c r="AI84" i="8"/>
  <c r="AI76" i="8"/>
  <c r="AI74" i="8"/>
  <c r="AI71" i="8"/>
  <c r="AI69" i="8"/>
  <c r="AI67" i="8"/>
  <c r="AI65" i="8"/>
  <c r="AI63" i="8"/>
  <c r="AI61" i="8"/>
  <c r="AI109" i="8"/>
  <c r="AI98" i="8"/>
  <c r="AI97" i="8"/>
  <c r="AI87" i="8"/>
  <c r="AI86" i="8"/>
  <c r="AI78" i="8"/>
  <c r="AI77" i="8"/>
  <c r="AI82" i="8"/>
  <c r="AI81" i="8"/>
  <c r="AI64" i="8"/>
  <c r="AI100" i="8"/>
  <c r="AI99" i="8"/>
  <c r="AI90" i="8"/>
  <c r="AI88" i="8"/>
  <c r="AI68" i="8"/>
  <c r="AI66" i="8"/>
  <c r="AI102" i="8"/>
  <c r="AI101" i="8"/>
  <c r="AI93" i="8"/>
  <c r="AI91" i="8"/>
  <c r="AI73" i="8"/>
  <c r="AI72" i="8"/>
  <c r="AI60" i="8"/>
  <c r="AI80" i="8"/>
  <c r="AI79" i="8"/>
  <c r="AI70" i="8"/>
  <c r="AI62" i="8"/>
  <c r="AM112" i="8"/>
  <c r="AM110" i="8"/>
  <c r="AM113" i="8"/>
  <c r="AM107" i="8"/>
  <c r="AM111" i="8"/>
  <c r="AM102" i="8"/>
  <c r="AM101" i="8"/>
  <c r="AM109" i="8"/>
  <c r="AM100" i="8"/>
  <c r="AM99" i="8"/>
  <c r="AM93" i="8"/>
  <c r="AM91" i="8"/>
  <c r="AM82" i="8"/>
  <c r="AM81" i="8"/>
  <c r="AM73" i="8"/>
  <c r="AM72" i="8"/>
  <c r="AM71" i="8"/>
  <c r="AM69" i="8"/>
  <c r="AM67" i="8"/>
  <c r="AM65" i="8"/>
  <c r="AM63" i="8"/>
  <c r="AM61" i="8"/>
  <c r="AM106" i="8"/>
  <c r="AM104" i="8"/>
  <c r="AM103" i="8"/>
  <c r="AM95" i="8"/>
  <c r="AM94" i="8"/>
  <c r="AM85" i="8"/>
  <c r="AM84" i="8"/>
  <c r="AM76" i="8"/>
  <c r="AM74" i="8"/>
  <c r="AM98" i="8"/>
  <c r="AM97" i="8"/>
  <c r="AM90" i="8"/>
  <c r="AM88" i="8"/>
  <c r="AM62" i="8"/>
  <c r="AM105" i="8"/>
  <c r="AM78" i="8"/>
  <c r="AM77" i="8"/>
  <c r="AM70" i="8"/>
  <c r="AM64" i="8"/>
  <c r="AM108" i="8"/>
  <c r="AM80" i="8"/>
  <c r="AM79" i="8"/>
  <c r="AM66" i="8"/>
  <c r="AM96" i="8"/>
  <c r="AM87" i="8"/>
  <c r="AM86" i="8"/>
  <c r="AM68" i="8"/>
  <c r="AM60" i="8"/>
  <c r="AQ112" i="8"/>
  <c r="AQ110" i="8"/>
  <c r="AQ108" i="8"/>
  <c r="AQ111" i="8"/>
  <c r="AQ107" i="8"/>
  <c r="AQ113" i="8"/>
  <c r="AQ106" i="8"/>
  <c r="AQ100" i="8"/>
  <c r="AQ99" i="8"/>
  <c r="AQ109" i="8"/>
  <c r="AQ105" i="8"/>
  <c r="AQ96" i="8"/>
  <c r="AQ90" i="8"/>
  <c r="AQ88" i="8"/>
  <c r="AQ80" i="8"/>
  <c r="AQ79" i="8"/>
  <c r="AQ71" i="8"/>
  <c r="AQ69" i="8"/>
  <c r="AQ67" i="8"/>
  <c r="AQ65" i="8"/>
  <c r="AQ63" i="8"/>
  <c r="AQ61" i="8"/>
  <c r="AQ98" i="8"/>
  <c r="AQ97" i="8"/>
  <c r="AQ93" i="8"/>
  <c r="AQ91" i="8"/>
  <c r="AQ82" i="8"/>
  <c r="AQ81" i="8"/>
  <c r="AQ73" i="8"/>
  <c r="AQ72" i="8"/>
  <c r="AQ104" i="8"/>
  <c r="AQ103" i="8"/>
  <c r="AQ78" i="8"/>
  <c r="AQ77" i="8"/>
  <c r="AQ60" i="8"/>
  <c r="AQ85" i="8"/>
  <c r="AQ84" i="8"/>
  <c r="AQ68" i="8"/>
  <c r="AQ62" i="8"/>
  <c r="AQ87" i="8"/>
  <c r="AQ86" i="8"/>
  <c r="AQ64" i="8"/>
  <c r="AQ102" i="8"/>
  <c r="AQ101" i="8"/>
  <c r="AQ95" i="8"/>
  <c r="AQ94" i="8"/>
  <c r="AQ76" i="8"/>
  <c r="AQ74" i="8"/>
  <c r="AQ70" i="8"/>
  <c r="AQ66" i="8"/>
  <c r="D109" i="8"/>
  <c r="D113" i="8"/>
  <c r="D112" i="8"/>
  <c r="D106" i="8"/>
  <c r="D104" i="8"/>
  <c r="D102" i="8"/>
  <c r="D100" i="8"/>
  <c r="D98" i="8"/>
  <c r="D111" i="8"/>
  <c r="D105" i="8"/>
  <c r="D97" i="8"/>
  <c r="D95" i="8"/>
  <c r="D93" i="8"/>
  <c r="D90" i="8"/>
  <c r="D87" i="8"/>
  <c r="D85" i="8"/>
  <c r="D82" i="8"/>
  <c r="D80" i="8"/>
  <c r="D78" i="8"/>
  <c r="D76" i="8"/>
  <c r="D73" i="8"/>
  <c r="D108" i="8"/>
  <c r="D101" i="8"/>
  <c r="D96" i="8"/>
  <c r="D86" i="8"/>
  <c r="D77" i="8"/>
  <c r="D103" i="8"/>
  <c r="D88" i="8"/>
  <c r="D79" i="8"/>
  <c r="D70" i="8"/>
  <c r="D68" i="8"/>
  <c r="D84" i="8"/>
  <c r="D69" i="8"/>
  <c r="D66" i="8"/>
  <c r="D65" i="8"/>
  <c r="D91" i="8"/>
  <c r="D72" i="8"/>
  <c r="D67" i="8"/>
  <c r="D60" i="8"/>
  <c r="D110" i="8"/>
  <c r="D107" i="8"/>
  <c r="D99" i="8"/>
  <c r="D94" i="8"/>
  <c r="D74" i="8"/>
  <c r="D71" i="8"/>
  <c r="D62" i="8"/>
  <c r="D61" i="8"/>
  <c r="D81" i="8"/>
  <c r="D64" i="8"/>
  <c r="D63" i="8"/>
  <c r="H109" i="8"/>
  <c r="H106" i="8"/>
  <c r="H104" i="8"/>
  <c r="H102" i="8"/>
  <c r="H100" i="8"/>
  <c r="H98" i="8"/>
  <c r="H110" i="8"/>
  <c r="H108" i="8"/>
  <c r="H107" i="8"/>
  <c r="H103" i="8"/>
  <c r="H95" i="8"/>
  <c r="H93" i="8"/>
  <c r="H90" i="8"/>
  <c r="H87" i="8"/>
  <c r="H85" i="8"/>
  <c r="H82" i="8"/>
  <c r="H80" i="8"/>
  <c r="H78" i="8"/>
  <c r="H76" i="8"/>
  <c r="H73" i="8"/>
  <c r="H111" i="8"/>
  <c r="H97" i="8"/>
  <c r="H94" i="8"/>
  <c r="H84" i="8"/>
  <c r="H74" i="8"/>
  <c r="H113" i="8"/>
  <c r="H99" i="8"/>
  <c r="H96" i="8"/>
  <c r="H86" i="8"/>
  <c r="H77" i="8"/>
  <c r="H70" i="8"/>
  <c r="H68" i="8"/>
  <c r="H112" i="8"/>
  <c r="H91" i="8"/>
  <c r="H72" i="8"/>
  <c r="H71" i="8"/>
  <c r="H64" i="8"/>
  <c r="H63" i="8"/>
  <c r="H101" i="8"/>
  <c r="H79" i="8"/>
  <c r="H66" i="8"/>
  <c r="H65" i="8"/>
  <c r="H105" i="8"/>
  <c r="H81" i="8"/>
  <c r="H69" i="8"/>
  <c r="H67" i="8"/>
  <c r="H60" i="8"/>
  <c r="H88" i="8"/>
  <c r="H62" i="8"/>
  <c r="H61" i="8"/>
  <c r="L113" i="8"/>
  <c r="L112" i="8"/>
  <c r="L106" i="8"/>
  <c r="L104" i="8"/>
  <c r="L102" i="8"/>
  <c r="L100" i="8"/>
  <c r="L98" i="8"/>
  <c r="L109" i="8"/>
  <c r="L101" i="8"/>
  <c r="L95" i="8"/>
  <c r="L93" i="8"/>
  <c r="L90" i="8"/>
  <c r="L87" i="8"/>
  <c r="L85" i="8"/>
  <c r="L82" i="8"/>
  <c r="L80" i="8"/>
  <c r="L78" i="8"/>
  <c r="L76" i="8"/>
  <c r="L73" i="8"/>
  <c r="L107" i="8"/>
  <c r="L110" i="8"/>
  <c r="L103" i="8"/>
  <c r="L91" i="8"/>
  <c r="L81" i="8"/>
  <c r="L72" i="8"/>
  <c r="L108" i="8"/>
  <c r="L105" i="8"/>
  <c r="L94" i="8"/>
  <c r="L84" i="8"/>
  <c r="L74" i="8"/>
  <c r="L70" i="8"/>
  <c r="L68" i="8"/>
  <c r="L60" i="8"/>
  <c r="L99" i="8"/>
  <c r="L79" i="8"/>
  <c r="L69" i="8"/>
  <c r="L62" i="8"/>
  <c r="L61" i="8"/>
  <c r="L86" i="8"/>
  <c r="L64" i="8"/>
  <c r="L63" i="8"/>
  <c r="L111" i="8"/>
  <c r="L88" i="8"/>
  <c r="L71" i="8"/>
  <c r="L66" i="8"/>
  <c r="L65" i="8"/>
  <c r="L97" i="8"/>
  <c r="L96" i="8"/>
  <c r="L77" i="8"/>
  <c r="L67" i="8"/>
  <c r="P111" i="8"/>
  <c r="P110" i="8"/>
  <c r="P109" i="8"/>
  <c r="P108" i="8"/>
  <c r="P107" i="8"/>
  <c r="P106" i="8"/>
  <c r="P104" i="8"/>
  <c r="P102" i="8"/>
  <c r="P100" i="8"/>
  <c r="P98" i="8"/>
  <c r="P96" i="8"/>
  <c r="P99" i="8"/>
  <c r="P95" i="8"/>
  <c r="P93" i="8"/>
  <c r="P90" i="8"/>
  <c r="P87" i="8"/>
  <c r="P85" i="8"/>
  <c r="P82" i="8"/>
  <c r="P80" i="8"/>
  <c r="P78" i="8"/>
  <c r="P76" i="8"/>
  <c r="P73" i="8"/>
  <c r="P112" i="8"/>
  <c r="P97" i="8"/>
  <c r="P88" i="8"/>
  <c r="P79" i="8"/>
  <c r="P101" i="8"/>
  <c r="P91" i="8"/>
  <c r="P81" i="8"/>
  <c r="P72" i="8"/>
  <c r="P70" i="8"/>
  <c r="P68" i="8"/>
  <c r="P113" i="8"/>
  <c r="P105" i="8"/>
  <c r="P86" i="8"/>
  <c r="P71" i="8"/>
  <c r="P67" i="8"/>
  <c r="P60" i="8"/>
  <c r="P94" i="8"/>
  <c r="P74" i="8"/>
  <c r="P62" i="8"/>
  <c r="P61" i="8"/>
  <c r="P77" i="8"/>
  <c r="P69" i="8"/>
  <c r="P64" i="8"/>
  <c r="P63" i="8"/>
  <c r="P103" i="8"/>
  <c r="P84" i="8"/>
  <c r="P66" i="8"/>
  <c r="P65" i="8"/>
  <c r="T109" i="8"/>
  <c r="T106" i="8"/>
  <c r="T104" i="8"/>
  <c r="T102" i="8"/>
  <c r="T100" i="8"/>
  <c r="T98" i="8"/>
  <c r="T96" i="8"/>
  <c r="T112" i="8"/>
  <c r="T105" i="8"/>
  <c r="T97" i="8"/>
  <c r="T95" i="8"/>
  <c r="T93" i="8"/>
  <c r="T90" i="8"/>
  <c r="T87" i="8"/>
  <c r="T85" i="8"/>
  <c r="T82" i="8"/>
  <c r="T80" i="8"/>
  <c r="T78" i="8"/>
  <c r="T76" i="8"/>
  <c r="T73" i="8"/>
  <c r="T111" i="8"/>
  <c r="T107" i="8"/>
  <c r="T103" i="8"/>
  <c r="T86" i="8"/>
  <c r="T77" i="8"/>
  <c r="T113" i="8"/>
  <c r="T110" i="8"/>
  <c r="T108" i="8"/>
  <c r="T88" i="8"/>
  <c r="T79" i="8"/>
  <c r="T70" i="8"/>
  <c r="T68" i="8"/>
  <c r="T94" i="8"/>
  <c r="T74" i="8"/>
  <c r="T69" i="8"/>
  <c r="T66" i="8"/>
  <c r="T65" i="8"/>
  <c r="T99" i="8"/>
  <c r="T81" i="8"/>
  <c r="T67" i="8"/>
  <c r="T60" i="8"/>
  <c r="T101" i="8"/>
  <c r="T84" i="8"/>
  <c r="T71" i="8"/>
  <c r="T62" i="8"/>
  <c r="T61" i="8"/>
  <c r="T91" i="8"/>
  <c r="T72" i="8"/>
  <c r="T64" i="8"/>
  <c r="T63" i="8"/>
  <c r="X111" i="8"/>
  <c r="X110" i="8"/>
  <c r="X104" i="8"/>
  <c r="X102" i="8"/>
  <c r="X100" i="8"/>
  <c r="X98" i="8"/>
  <c r="X96" i="8"/>
  <c r="X113" i="8"/>
  <c r="X103" i="8"/>
  <c r="X95" i="8"/>
  <c r="X93" i="8"/>
  <c r="X90" i="8"/>
  <c r="X87" i="8"/>
  <c r="X85" i="8"/>
  <c r="X82" i="8"/>
  <c r="X80" i="8"/>
  <c r="X78" i="8"/>
  <c r="X76" i="8"/>
  <c r="X73" i="8"/>
  <c r="X108" i="8"/>
  <c r="X99" i="8"/>
  <c r="X94" i="8"/>
  <c r="X84" i="8"/>
  <c r="X74" i="8"/>
  <c r="X112" i="8"/>
  <c r="X109" i="8"/>
  <c r="X101" i="8"/>
  <c r="X86" i="8"/>
  <c r="X77" i="8"/>
  <c r="X70" i="8"/>
  <c r="X68" i="8"/>
  <c r="X107" i="8"/>
  <c r="X97" i="8"/>
  <c r="X81" i="8"/>
  <c r="X71" i="8"/>
  <c r="X64" i="8"/>
  <c r="X63" i="8"/>
  <c r="X105" i="8"/>
  <c r="X88" i="8"/>
  <c r="X66" i="8"/>
  <c r="X65" i="8"/>
  <c r="X106" i="8"/>
  <c r="X91" i="8"/>
  <c r="X72" i="8"/>
  <c r="X69" i="8"/>
  <c r="X67" i="8"/>
  <c r="X60" i="8"/>
  <c r="X79" i="8"/>
  <c r="X62" i="8"/>
  <c r="X61" i="8"/>
  <c r="AB113" i="8"/>
  <c r="AB112" i="8"/>
  <c r="AB104" i="8"/>
  <c r="AB102" i="8"/>
  <c r="AB100" i="8"/>
  <c r="AB98" i="8"/>
  <c r="AB96" i="8"/>
  <c r="AB110" i="8"/>
  <c r="AB106" i="8"/>
  <c r="AB101" i="8"/>
  <c r="AB95" i="8"/>
  <c r="AB93" i="8"/>
  <c r="AB90" i="8"/>
  <c r="AB87" i="8"/>
  <c r="AB85" i="8"/>
  <c r="AB82" i="8"/>
  <c r="AB80" i="8"/>
  <c r="AB78" i="8"/>
  <c r="AB76" i="8"/>
  <c r="AB73" i="8"/>
  <c r="AB109" i="8"/>
  <c r="AB107" i="8"/>
  <c r="AB105" i="8"/>
  <c r="AB91" i="8"/>
  <c r="AB81" i="8"/>
  <c r="AB72" i="8"/>
  <c r="AB111" i="8"/>
  <c r="AB97" i="8"/>
  <c r="AB94" i="8"/>
  <c r="AB84" i="8"/>
  <c r="AB74" i="8"/>
  <c r="AB70" i="8"/>
  <c r="AB68" i="8"/>
  <c r="AB108" i="8"/>
  <c r="AB103" i="8"/>
  <c r="AB88" i="8"/>
  <c r="AB69" i="8"/>
  <c r="AB62" i="8"/>
  <c r="AB61" i="8"/>
  <c r="AB77" i="8"/>
  <c r="AB64" i="8"/>
  <c r="AB63" i="8"/>
  <c r="AB79" i="8"/>
  <c r="AB71" i="8"/>
  <c r="AB66" i="8"/>
  <c r="AB65" i="8"/>
  <c r="AB99" i="8"/>
  <c r="AB86" i="8"/>
  <c r="AB67" i="8"/>
  <c r="AB60" i="8"/>
  <c r="AF111" i="8"/>
  <c r="AF110" i="8"/>
  <c r="AF113" i="8"/>
  <c r="AF112" i="8"/>
  <c r="AF108" i="8"/>
  <c r="AF107" i="8"/>
  <c r="AF104" i="8"/>
  <c r="AF102" i="8"/>
  <c r="AF100" i="8"/>
  <c r="AF98" i="8"/>
  <c r="AF96" i="8"/>
  <c r="AF109" i="8"/>
  <c r="AF99" i="8"/>
  <c r="AF95" i="8"/>
  <c r="AF93" i="8"/>
  <c r="AF90" i="8"/>
  <c r="AF87" i="8"/>
  <c r="AF85" i="8"/>
  <c r="AF82" i="8"/>
  <c r="AF80" i="8"/>
  <c r="AF78" i="8"/>
  <c r="AF76" i="8"/>
  <c r="AF73" i="8"/>
  <c r="AF106" i="8"/>
  <c r="AF101" i="8"/>
  <c r="AF88" i="8"/>
  <c r="AF79" i="8"/>
  <c r="AF103" i="8"/>
  <c r="AF91" i="8"/>
  <c r="AF81" i="8"/>
  <c r="AF72" i="8"/>
  <c r="AF70" i="8"/>
  <c r="AF68" i="8"/>
  <c r="AF77" i="8"/>
  <c r="AF71" i="8"/>
  <c r="AF67" i="8"/>
  <c r="AF60" i="8"/>
  <c r="AF84" i="8"/>
  <c r="AF62" i="8"/>
  <c r="AF61" i="8"/>
  <c r="AF97" i="8"/>
  <c r="AF86" i="8"/>
  <c r="AF69" i="8"/>
  <c r="AF64" i="8"/>
  <c r="AF63" i="8"/>
  <c r="AF105" i="8"/>
  <c r="AF94" i="8"/>
  <c r="AF74" i="8"/>
  <c r="AF66" i="8"/>
  <c r="AF65" i="8"/>
  <c r="AJ109" i="8"/>
  <c r="AJ106" i="8"/>
  <c r="AJ104" i="8"/>
  <c r="AJ102" i="8"/>
  <c r="AJ100" i="8"/>
  <c r="AJ98" i="8"/>
  <c r="AJ96" i="8"/>
  <c r="AJ110" i="8"/>
  <c r="AJ108" i="8"/>
  <c r="AJ107" i="8"/>
  <c r="AJ105" i="8"/>
  <c r="AJ97" i="8"/>
  <c r="AJ95" i="8"/>
  <c r="AJ93" i="8"/>
  <c r="AJ90" i="8"/>
  <c r="AJ87" i="8"/>
  <c r="AJ85" i="8"/>
  <c r="AJ82" i="8"/>
  <c r="AJ80" i="8"/>
  <c r="AJ78" i="8"/>
  <c r="AJ76" i="8"/>
  <c r="AJ73" i="8"/>
  <c r="AJ113" i="8"/>
  <c r="AJ86" i="8"/>
  <c r="AJ77" i="8"/>
  <c r="AJ112" i="8"/>
  <c r="AJ99" i="8"/>
  <c r="AJ88" i="8"/>
  <c r="AJ79" i="8"/>
  <c r="AJ70" i="8"/>
  <c r="AJ68" i="8"/>
  <c r="AJ111" i="8"/>
  <c r="AJ84" i="8"/>
  <c r="AJ69" i="8"/>
  <c r="AJ66" i="8"/>
  <c r="AJ65" i="8"/>
  <c r="AJ101" i="8"/>
  <c r="AJ91" i="8"/>
  <c r="AJ72" i="8"/>
  <c r="AJ60" i="8"/>
  <c r="AJ103" i="8"/>
  <c r="AJ94" i="8"/>
  <c r="AJ74" i="8"/>
  <c r="AJ71" i="8"/>
  <c r="AJ67" i="8"/>
  <c r="AJ62" i="8"/>
  <c r="AJ61" i="8"/>
  <c r="AJ81" i="8"/>
  <c r="AJ64" i="8"/>
  <c r="AJ63" i="8"/>
  <c r="AN113" i="8"/>
  <c r="AN112" i="8"/>
  <c r="AN104" i="8"/>
  <c r="AN102" i="8"/>
  <c r="AN100" i="8"/>
  <c r="AN98" i="8"/>
  <c r="AN96" i="8"/>
  <c r="AN109" i="8"/>
  <c r="AN103" i="8"/>
  <c r="AN95" i="8"/>
  <c r="AN93" i="8"/>
  <c r="AN90" i="8"/>
  <c r="AN87" i="8"/>
  <c r="AN85" i="8"/>
  <c r="AN82" i="8"/>
  <c r="AN80" i="8"/>
  <c r="AN78" i="8"/>
  <c r="AN76" i="8"/>
  <c r="AN73" i="8"/>
  <c r="AN110" i="8"/>
  <c r="AN107" i="8"/>
  <c r="AN106" i="8"/>
  <c r="AN101" i="8"/>
  <c r="AN94" i="8"/>
  <c r="AN84" i="8"/>
  <c r="AN74" i="8"/>
  <c r="AN111" i="8"/>
  <c r="AN108" i="8"/>
  <c r="AN105" i="8"/>
  <c r="AN86" i="8"/>
  <c r="AN77" i="8"/>
  <c r="AN70" i="8"/>
  <c r="AN68" i="8"/>
  <c r="AN99" i="8"/>
  <c r="AN91" i="8"/>
  <c r="AN72" i="8"/>
  <c r="AN71" i="8"/>
  <c r="AN67" i="8"/>
  <c r="AN64" i="8"/>
  <c r="AN63" i="8"/>
  <c r="AN79" i="8"/>
  <c r="AN66" i="8"/>
  <c r="AN65" i="8"/>
  <c r="AN81" i="8"/>
  <c r="AN69" i="8"/>
  <c r="AN60" i="8"/>
  <c r="AN97" i="8"/>
  <c r="AN88" i="8"/>
  <c r="AN62" i="8"/>
  <c r="AN61" i="8"/>
  <c r="AR113" i="8"/>
  <c r="AR112" i="8"/>
  <c r="AR109" i="8"/>
  <c r="AR108" i="8"/>
  <c r="AR104" i="8"/>
  <c r="AR102" i="8"/>
  <c r="AR100" i="8"/>
  <c r="AR98" i="8"/>
  <c r="AR96" i="8"/>
  <c r="AR107" i="8"/>
  <c r="AR101" i="8"/>
  <c r="AR95" i="8"/>
  <c r="AR93" i="8"/>
  <c r="AR90" i="8"/>
  <c r="AR87" i="8"/>
  <c r="AR85" i="8"/>
  <c r="AR82" i="8"/>
  <c r="AR80" i="8"/>
  <c r="AR78" i="8"/>
  <c r="AR76" i="8"/>
  <c r="AR73" i="8"/>
  <c r="AR71" i="8"/>
  <c r="AR106" i="8"/>
  <c r="AR111" i="8"/>
  <c r="AR97" i="8"/>
  <c r="AR91" i="8"/>
  <c r="AR81" i="8"/>
  <c r="AR72" i="8"/>
  <c r="AR110" i="8"/>
  <c r="AR99" i="8"/>
  <c r="AR94" i="8"/>
  <c r="AR84" i="8"/>
  <c r="AR74" i="8"/>
  <c r="AR70" i="8"/>
  <c r="AR68" i="8"/>
  <c r="AR105" i="8"/>
  <c r="AR79" i="8"/>
  <c r="AR69" i="8"/>
  <c r="AR62" i="8"/>
  <c r="AR61" i="8"/>
  <c r="AR86" i="8"/>
  <c r="AR64" i="8"/>
  <c r="AR63" i="8"/>
  <c r="AR88" i="8"/>
  <c r="AR67" i="8"/>
  <c r="AR66" i="8"/>
  <c r="AR65" i="8"/>
  <c r="AR103" i="8"/>
  <c r="AR77" i="8"/>
  <c r="AR60" i="8"/>
  <c r="E113" i="8"/>
  <c r="E111" i="8"/>
  <c r="E109" i="8"/>
  <c r="E110" i="8"/>
  <c r="E108" i="8"/>
  <c r="E107" i="8"/>
  <c r="E106" i="8"/>
  <c r="E99" i="8"/>
  <c r="E98" i="8"/>
  <c r="E112" i="8"/>
  <c r="E103" i="8"/>
  <c r="E102" i="8"/>
  <c r="E88" i="8"/>
  <c r="E87" i="8"/>
  <c r="E79" i="8"/>
  <c r="E78" i="8"/>
  <c r="E70" i="8"/>
  <c r="E68" i="8"/>
  <c r="E66" i="8"/>
  <c r="E64" i="8"/>
  <c r="E62" i="8"/>
  <c r="E60" i="8"/>
  <c r="E105" i="8"/>
  <c r="E104" i="8"/>
  <c r="E91" i="8"/>
  <c r="E90" i="8"/>
  <c r="E81" i="8"/>
  <c r="E80" i="8"/>
  <c r="E72" i="8"/>
  <c r="E86" i="8"/>
  <c r="E85" i="8"/>
  <c r="E67" i="8"/>
  <c r="E97" i="8"/>
  <c r="E94" i="8"/>
  <c r="E93" i="8"/>
  <c r="E74" i="8"/>
  <c r="E73" i="8"/>
  <c r="E71" i="8"/>
  <c r="E61" i="8"/>
  <c r="E101" i="8"/>
  <c r="E100" i="8"/>
  <c r="E96" i="8"/>
  <c r="E95" i="8"/>
  <c r="E77" i="8"/>
  <c r="E76" i="8"/>
  <c r="E63" i="8"/>
  <c r="E84" i="8"/>
  <c r="E82" i="8"/>
  <c r="E69" i="8"/>
  <c r="E65" i="8"/>
  <c r="I113" i="8"/>
  <c r="I111" i="8"/>
  <c r="I109" i="8"/>
  <c r="I108" i="8"/>
  <c r="I110" i="8"/>
  <c r="I112" i="8"/>
  <c r="I105" i="8"/>
  <c r="I104" i="8"/>
  <c r="I97" i="8"/>
  <c r="I107" i="8"/>
  <c r="I99" i="8"/>
  <c r="I98" i="8"/>
  <c r="I96" i="8"/>
  <c r="I95" i="8"/>
  <c r="I86" i="8"/>
  <c r="I85" i="8"/>
  <c r="I77" i="8"/>
  <c r="I76" i="8"/>
  <c r="I70" i="8"/>
  <c r="I68" i="8"/>
  <c r="I66" i="8"/>
  <c r="I64" i="8"/>
  <c r="I62" i="8"/>
  <c r="I60" i="8"/>
  <c r="I101" i="8"/>
  <c r="I100" i="8"/>
  <c r="I88" i="8"/>
  <c r="I87" i="8"/>
  <c r="I79" i="8"/>
  <c r="I78" i="8"/>
  <c r="I94" i="8"/>
  <c r="I93" i="8"/>
  <c r="I74" i="8"/>
  <c r="I73" i="8"/>
  <c r="I65" i="8"/>
  <c r="I103" i="8"/>
  <c r="I102" i="8"/>
  <c r="I81" i="8"/>
  <c r="I80" i="8"/>
  <c r="I69" i="8"/>
  <c r="I67" i="8"/>
  <c r="I106" i="8"/>
  <c r="I84" i="8"/>
  <c r="I82" i="8"/>
  <c r="I61" i="8"/>
  <c r="I91" i="8"/>
  <c r="I90" i="8"/>
  <c r="I72" i="8"/>
  <c r="I71" i="8"/>
  <c r="I63" i="8"/>
  <c r="M113" i="8"/>
  <c r="M111" i="8"/>
  <c r="M109" i="8"/>
  <c r="M108" i="8"/>
  <c r="M103" i="8"/>
  <c r="M102" i="8"/>
  <c r="M110" i="8"/>
  <c r="M105" i="8"/>
  <c r="M104" i="8"/>
  <c r="M94" i="8"/>
  <c r="M93" i="8"/>
  <c r="M84" i="8"/>
  <c r="M82" i="8"/>
  <c r="M74" i="8"/>
  <c r="M73" i="8"/>
  <c r="M70" i="8"/>
  <c r="M68" i="8"/>
  <c r="M66" i="8"/>
  <c r="M64" i="8"/>
  <c r="M62" i="8"/>
  <c r="M60" i="8"/>
  <c r="M112" i="8"/>
  <c r="M106" i="8"/>
  <c r="M97" i="8"/>
  <c r="M96" i="8"/>
  <c r="M95" i="8"/>
  <c r="M86" i="8"/>
  <c r="M85" i="8"/>
  <c r="M77" i="8"/>
  <c r="M76" i="8"/>
  <c r="M101" i="8"/>
  <c r="M100" i="8"/>
  <c r="M81" i="8"/>
  <c r="M80" i="8"/>
  <c r="M63" i="8"/>
  <c r="M107" i="8"/>
  <c r="M88" i="8"/>
  <c r="M87" i="8"/>
  <c r="M71" i="8"/>
  <c r="M65" i="8"/>
  <c r="M91" i="8"/>
  <c r="M90" i="8"/>
  <c r="M72" i="8"/>
  <c r="M67" i="8"/>
  <c r="M99" i="8"/>
  <c r="M98" i="8"/>
  <c r="M79" i="8"/>
  <c r="M78" i="8"/>
  <c r="M69" i="8"/>
  <c r="M61" i="8"/>
  <c r="Q113" i="8"/>
  <c r="Q111" i="8"/>
  <c r="Q109" i="8"/>
  <c r="Q112" i="8"/>
  <c r="Q108" i="8"/>
  <c r="Q110" i="8"/>
  <c r="Q101" i="8"/>
  <c r="Q100" i="8"/>
  <c r="Q99" i="8"/>
  <c r="Q98" i="8"/>
  <c r="Q91" i="8"/>
  <c r="Q90" i="8"/>
  <c r="Q81" i="8"/>
  <c r="Q80" i="8"/>
  <c r="Q72" i="8"/>
  <c r="Q70" i="8"/>
  <c r="Q68" i="8"/>
  <c r="Q66" i="8"/>
  <c r="Q64" i="8"/>
  <c r="Q62" i="8"/>
  <c r="Q60" i="8"/>
  <c r="Q107" i="8"/>
  <c r="Q103" i="8"/>
  <c r="Q102" i="8"/>
  <c r="Q94" i="8"/>
  <c r="Q93" i="8"/>
  <c r="Q84" i="8"/>
  <c r="Q82" i="8"/>
  <c r="Q74" i="8"/>
  <c r="Q73" i="8"/>
  <c r="Q106" i="8"/>
  <c r="Q88" i="8"/>
  <c r="Q87" i="8"/>
  <c r="Q61" i="8"/>
  <c r="Q95" i="8"/>
  <c r="Q77" i="8"/>
  <c r="Q76" i="8"/>
  <c r="Q69" i="8"/>
  <c r="Q63" i="8"/>
  <c r="Q97" i="8"/>
  <c r="Q96" i="8"/>
  <c r="Q79" i="8"/>
  <c r="Q78" i="8"/>
  <c r="Q65" i="8"/>
  <c r="Q105" i="8"/>
  <c r="Q104" i="8"/>
  <c r="Q86" i="8"/>
  <c r="Q85" i="8"/>
  <c r="Q71" i="8"/>
  <c r="Q67" i="8"/>
  <c r="U113" i="8"/>
  <c r="U111" i="8"/>
  <c r="U109" i="8"/>
  <c r="U110" i="8"/>
  <c r="U108" i="8"/>
  <c r="U106" i="8"/>
  <c r="U107" i="8"/>
  <c r="U99" i="8"/>
  <c r="U98" i="8"/>
  <c r="U105" i="8"/>
  <c r="U104" i="8"/>
  <c r="U88" i="8"/>
  <c r="U87" i="8"/>
  <c r="U79" i="8"/>
  <c r="U78" i="8"/>
  <c r="U70" i="8"/>
  <c r="U68" i="8"/>
  <c r="U66" i="8"/>
  <c r="U64" i="8"/>
  <c r="U62" i="8"/>
  <c r="U60" i="8"/>
  <c r="U97" i="8"/>
  <c r="U96" i="8"/>
  <c r="U91" i="8"/>
  <c r="U90" i="8"/>
  <c r="U81" i="8"/>
  <c r="U80" i="8"/>
  <c r="U72" i="8"/>
  <c r="U95" i="8"/>
  <c r="U77" i="8"/>
  <c r="U76" i="8"/>
  <c r="U67" i="8"/>
  <c r="U101" i="8"/>
  <c r="U100" i="8"/>
  <c r="U84" i="8"/>
  <c r="U82" i="8"/>
  <c r="U71" i="8"/>
  <c r="U61" i="8"/>
  <c r="U112" i="8"/>
  <c r="U103" i="8"/>
  <c r="U102" i="8"/>
  <c r="U86" i="8"/>
  <c r="U85" i="8"/>
  <c r="U63" i="8"/>
  <c r="U94" i="8"/>
  <c r="U93" i="8"/>
  <c r="U74" i="8"/>
  <c r="U73" i="8"/>
  <c r="U69" i="8"/>
  <c r="U65" i="8"/>
  <c r="Y113" i="8"/>
  <c r="Y111" i="8"/>
  <c r="Y109" i="8"/>
  <c r="Y108" i="8"/>
  <c r="Y106" i="8"/>
  <c r="Y112" i="8"/>
  <c r="Y105" i="8"/>
  <c r="Y104" i="8"/>
  <c r="Y97" i="8"/>
  <c r="Y96" i="8"/>
  <c r="Y110" i="8"/>
  <c r="Y101" i="8"/>
  <c r="Y100" i="8"/>
  <c r="Y95" i="8"/>
  <c r="Y86" i="8"/>
  <c r="Y85" i="8"/>
  <c r="Y77" i="8"/>
  <c r="Y76" i="8"/>
  <c r="Y70" i="8"/>
  <c r="Y68" i="8"/>
  <c r="Y66" i="8"/>
  <c r="Y64" i="8"/>
  <c r="Y62" i="8"/>
  <c r="Y60" i="8"/>
  <c r="Y107" i="8"/>
  <c r="Y103" i="8"/>
  <c r="Y102" i="8"/>
  <c r="Y88" i="8"/>
  <c r="Y87" i="8"/>
  <c r="Y79" i="8"/>
  <c r="Y78" i="8"/>
  <c r="Y99" i="8"/>
  <c r="Y98" i="8"/>
  <c r="Y84" i="8"/>
  <c r="Y82" i="8"/>
  <c r="Y65" i="8"/>
  <c r="Y91" i="8"/>
  <c r="Y90" i="8"/>
  <c r="Y72" i="8"/>
  <c r="Y69" i="8"/>
  <c r="Y67" i="8"/>
  <c r="Y94" i="8"/>
  <c r="Y93" i="8"/>
  <c r="Y74" i="8"/>
  <c r="Y73" i="8"/>
  <c r="Y61" i="8"/>
  <c r="Y81" i="8"/>
  <c r="Y80" i="8"/>
  <c r="Y71" i="8"/>
  <c r="Y63" i="8"/>
  <c r="AC113" i="8"/>
  <c r="AC111" i="8"/>
  <c r="AC109" i="8"/>
  <c r="AC108" i="8"/>
  <c r="AC106" i="8"/>
  <c r="AC112" i="8"/>
  <c r="AC107" i="8"/>
  <c r="AC103" i="8"/>
  <c r="AC102" i="8"/>
  <c r="AC97" i="8"/>
  <c r="AC96" i="8"/>
  <c r="AC94" i="8"/>
  <c r="AC93" i="8"/>
  <c r="AC84" i="8"/>
  <c r="AC82" i="8"/>
  <c r="AC74" i="8"/>
  <c r="AC73" i="8"/>
  <c r="AC70" i="8"/>
  <c r="AC68" i="8"/>
  <c r="AC66" i="8"/>
  <c r="AC64" i="8"/>
  <c r="AC62" i="8"/>
  <c r="AC60" i="8"/>
  <c r="AC99" i="8"/>
  <c r="AC98" i="8"/>
  <c r="AC95" i="8"/>
  <c r="AC86" i="8"/>
  <c r="AC85" i="8"/>
  <c r="AC77" i="8"/>
  <c r="AC76" i="8"/>
  <c r="AC110" i="8"/>
  <c r="AC105" i="8"/>
  <c r="AC104" i="8"/>
  <c r="AC91" i="8"/>
  <c r="AC90" i="8"/>
  <c r="AC72" i="8"/>
  <c r="AC63" i="8"/>
  <c r="AC79" i="8"/>
  <c r="AC78" i="8"/>
  <c r="AC71" i="8"/>
  <c r="AC65" i="8"/>
  <c r="AC81" i="8"/>
  <c r="AC80" i="8"/>
  <c r="AC67" i="8"/>
  <c r="AC101" i="8"/>
  <c r="AC100" i="8"/>
  <c r="AC88" i="8"/>
  <c r="AC87" i="8"/>
  <c r="AC69" i="8"/>
  <c r="AC61" i="8"/>
  <c r="AG113" i="8"/>
  <c r="AG111" i="8"/>
  <c r="AG109" i="8"/>
  <c r="AG112" i="8"/>
  <c r="AG108" i="8"/>
  <c r="AG106" i="8"/>
  <c r="AG101" i="8"/>
  <c r="AG100" i="8"/>
  <c r="AG103" i="8"/>
  <c r="AG102" i="8"/>
  <c r="AG91" i="8"/>
  <c r="AG90" i="8"/>
  <c r="AG81" i="8"/>
  <c r="AG80" i="8"/>
  <c r="AG72" i="8"/>
  <c r="AG70" i="8"/>
  <c r="AG68" i="8"/>
  <c r="AG66" i="8"/>
  <c r="AG64" i="8"/>
  <c r="AG62" i="8"/>
  <c r="AG60" i="8"/>
  <c r="AG110" i="8"/>
  <c r="AG105" i="8"/>
  <c r="AG104" i="8"/>
  <c r="AG94" i="8"/>
  <c r="AG93" i="8"/>
  <c r="AG84" i="8"/>
  <c r="AG82" i="8"/>
  <c r="AG74" i="8"/>
  <c r="AG73" i="8"/>
  <c r="AG107" i="8"/>
  <c r="AG79" i="8"/>
  <c r="AG78" i="8"/>
  <c r="AG61" i="8"/>
  <c r="AG97" i="8"/>
  <c r="AG96" i="8"/>
  <c r="AG86" i="8"/>
  <c r="AG85" i="8"/>
  <c r="AG69" i="8"/>
  <c r="AG63" i="8"/>
  <c r="AG99" i="8"/>
  <c r="AG98" i="8"/>
  <c r="AG88" i="8"/>
  <c r="AG87" i="8"/>
  <c r="AG65" i="8"/>
  <c r="AG95" i="8"/>
  <c r="AG77" i="8"/>
  <c r="AG76" i="8"/>
  <c r="AG71" i="8"/>
  <c r="AG67" i="8"/>
  <c r="AK113" i="8"/>
  <c r="AK111" i="8"/>
  <c r="AK109" i="8"/>
  <c r="AK110" i="8"/>
  <c r="AK108" i="8"/>
  <c r="AK106" i="8"/>
  <c r="AK107" i="8"/>
  <c r="AK112" i="8"/>
  <c r="AK99" i="8"/>
  <c r="AK98" i="8"/>
  <c r="AK97" i="8"/>
  <c r="AK96" i="8"/>
  <c r="AK88" i="8"/>
  <c r="AK87" i="8"/>
  <c r="AK79" i="8"/>
  <c r="AK78" i="8"/>
  <c r="AK70" i="8"/>
  <c r="AK68" i="8"/>
  <c r="AK66" i="8"/>
  <c r="AK64" i="8"/>
  <c r="AK62" i="8"/>
  <c r="AK60" i="8"/>
  <c r="AK101" i="8"/>
  <c r="AK100" i="8"/>
  <c r="AK91" i="8"/>
  <c r="AK90" i="8"/>
  <c r="AK81" i="8"/>
  <c r="AK80" i="8"/>
  <c r="AK72" i="8"/>
  <c r="AK86" i="8"/>
  <c r="AK85" i="8"/>
  <c r="AK103" i="8"/>
  <c r="AK102" i="8"/>
  <c r="AK94" i="8"/>
  <c r="AK93" i="8"/>
  <c r="AK74" i="8"/>
  <c r="AK73" i="8"/>
  <c r="AK71" i="8"/>
  <c r="AK67" i="8"/>
  <c r="AK61" i="8"/>
  <c r="AK105" i="8"/>
  <c r="AK104" i="8"/>
  <c r="AK95" i="8"/>
  <c r="AK77" i="8"/>
  <c r="AK76" i="8"/>
  <c r="AK63" i="8"/>
  <c r="AK84" i="8"/>
  <c r="AK82" i="8"/>
  <c r="AK69" i="8"/>
  <c r="AK65" i="8"/>
  <c r="AO113" i="8"/>
  <c r="AO111" i="8"/>
  <c r="AO109" i="8"/>
  <c r="AO108" i="8"/>
  <c r="AO106" i="8"/>
  <c r="AO105" i="8"/>
  <c r="AO104" i="8"/>
  <c r="AO97" i="8"/>
  <c r="AO96" i="8"/>
  <c r="AO112" i="8"/>
  <c r="AO103" i="8"/>
  <c r="AO102" i="8"/>
  <c r="AO95" i="8"/>
  <c r="AO86" i="8"/>
  <c r="AO85" i="8"/>
  <c r="AO77" i="8"/>
  <c r="AO76" i="8"/>
  <c r="AO70" i="8"/>
  <c r="AO68" i="8"/>
  <c r="AO66" i="8"/>
  <c r="AO64" i="8"/>
  <c r="AO62" i="8"/>
  <c r="AO60" i="8"/>
  <c r="AO88" i="8"/>
  <c r="AO87" i="8"/>
  <c r="AO79" i="8"/>
  <c r="AO78" i="8"/>
  <c r="AO110" i="8"/>
  <c r="AO101" i="8"/>
  <c r="AO100" i="8"/>
  <c r="AO94" i="8"/>
  <c r="AO93" i="8"/>
  <c r="AO74" i="8"/>
  <c r="AO73" i="8"/>
  <c r="AO65" i="8"/>
  <c r="AO81" i="8"/>
  <c r="AO80" i="8"/>
  <c r="AO69" i="8"/>
  <c r="AO107" i="8"/>
  <c r="AO84" i="8"/>
  <c r="AO82" i="8"/>
  <c r="AO61" i="8"/>
  <c r="AO99" i="8"/>
  <c r="AO98" i="8"/>
  <c r="AO91" i="8"/>
  <c r="AO90" i="8"/>
  <c r="AO72" i="8"/>
  <c r="AO71" i="8"/>
  <c r="AO67" i="8"/>
  <c r="AO63" i="8"/>
  <c r="AS113" i="8"/>
  <c r="AS111" i="8"/>
  <c r="AS109" i="8"/>
  <c r="AS106" i="8"/>
  <c r="AS110" i="8"/>
  <c r="AS108" i="8"/>
  <c r="AS103" i="8"/>
  <c r="AS102" i="8"/>
  <c r="AS99" i="8"/>
  <c r="AS98" i="8"/>
  <c r="AS94" i="8"/>
  <c r="AS93" i="8"/>
  <c r="AS84" i="8"/>
  <c r="AS82" i="8"/>
  <c r="AS74" i="8"/>
  <c r="AS73" i="8"/>
  <c r="AS70" i="8"/>
  <c r="AS68" i="8"/>
  <c r="AS66" i="8"/>
  <c r="AS64" i="8"/>
  <c r="AS62" i="8"/>
  <c r="AS60" i="8"/>
  <c r="AS107" i="8"/>
  <c r="AS101" i="8"/>
  <c r="AS100" i="8"/>
  <c r="AS95" i="8"/>
  <c r="AS86" i="8"/>
  <c r="AS85" i="8"/>
  <c r="AS77" i="8"/>
  <c r="AS76" i="8"/>
  <c r="AS105" i="8"/>
  <c r="AS112" i="8"/>
  <c r="AS81" i="8"/>
  <c r="AS80" i="8"/>
  <c r="AS63" i="8"/>
  <c r="AS88" i="8"/>
  <c r="AS87" i="8"/>
  <c r="AS67" i="8"/>
  <c r="AS65" i="8"/>
  <c r="AS97" i="8"/>
  <c r="AS96" i="8"/>
  <c r="AS91" i="8"/>
  <c r="AS90" i="8"/>
  <c r="AS72" i="8"/>
  <c r="AS71" i="8"/>
  <c r="AS104" i="8"/>
  <c r="AS79" i="8"/>
  <c r="AS78" i="8"/>
  <c r="AS69" i="8"/>
  <c r="AS61" i="8"/>
  <c r="F112" i="8"/>
  <c r="F111" i="8"/>
  <c r="F108" i="8"/>
  <c r="F105" i="8"/>
  <c r="F103" i="8"/>
  <c r="F101" i="8"/>
  <c r="F99" i="8"/>
  <c r="F97" i="8"/>
  <c r="F113" i="8"/>
  <c r="F100" i="8"/>
  <c r="F96" i="8"/>
  <c r="F94" i="8"/>
  <c r="F91" i="8"/>
  <c r="F88" i="8"/>
  <c r="F86" i="8"/>
  <c r="F84" i="8"/>
  <c r="F81" i="8"/>
  <c r="F79" i="8"/>
  <c r="F77" i="8"/>
  <c r="F74" i="8"/>
  <c r="F72" i="8"/>
  <c r="F109" i="8"/>
  <c r="F104" i="8"/>
  <c r="F90" i="8"/>
  <c r="F80" i="8"/>
  <c r="F110" i="8"/>
  <c r="F107" i="8"/>
  <c r="F106" i="8"/>
  <c r="F93" i="8"/>
  <c r="F82" i="8"/>
  <c r="F73" i="8"/>
  <c r="F71" i="8"/>
  <c r="F69" i="8"/>
  <c r="F87" i="8"/>
  <c r="F68" i="8"/>
  <c r="F61" i="8"/>
  <c r="F60" i="8"/>
  <c r="F98" i="8"/>
  <c r="F95" i="8"/>
  <c r="F76" i="8"/>
  <c r="F63" i="8"/>
  <c r="F62" i="8"/>
  <c r="F102" i="8"/>
  <c r="F78" i="8"/>
  <c r="F70" i="8"/>
  <c r="F65" i="8"/>
  <c r="F64" i="8"/>
  <c r="F85" i="8"/>
  <c r="F67" i="8"/>
  <c r="F66" i="8"/>
  <c r="J110" i="8"/>
  <c r="J109" i="8"/>
  <c r="J112" i="8"/>
  <c r="J111" i="8"/>
  <c r="J107" i="8"/>
  <c r="J105" i="8"/>
  <c r="J103" i="8"/>
  <c r="J101" i="8"/>
  <c r="J99" i="8"/>
  <c r="J97" i="8"/>
  <c r="J106" i="8"/>
  <c r="J98" i="8"/>
  <c r="J96" i="8"/>
  <c r="J94" i="8"/>
  <c r="J91" i="8"/>
  <c r="J88" i="8"/>
  <c r="J86" i="8"/>
  <c r="J84" i="8"/>
  <c r="J81" i="8"/>
  <c r="J79" i="8"/>
  <c r="J77" i="8"/>
  <c r="J74" i="8"/>
  <c r="J72" i="8"/>
  <c r="J113" i="8"/>
  <c r="J100" i="8"/>
  <c r="J87" i="8"/>
  <c r="J78" i="8"/>
  <c r="J102" i="8"/>
  <c r="J90" i="8"/>
  <c r="J80" i="8"/>
  <c r="J71" i="8"/>
  <c r="J69" i="8"/>
  <c r="J95" i="8"/>
  <c r="J76" i="8"/>
  <c r="J70" i="8"/>
  <c r="J67" i="8"/>
  <c r="J66" i="8"/>
  <c r="J108" i="8"/>
  <c r="J104" i="8"/>
  <c r="J82" i="8"/>
  <c r="J61" i="8"/>
  <c r="J60" i="8"/>
  <c r="J85" i="8"/>
  <c r="J68" i="8"/>
  <c r="J63" i="8"/>
  <c r="J62" i="8"/>
  <c r="J93" i="8"/>
  <c r="J73" i="8"/>
  <c r="J65" i="8"/>
  <c r="J64" i="8"/>
  <c r="N105" i="8"/>
  <c r="N103" i="8"/>
  <c r="N101" i="8"/>
  <c r="N99" i="8"/>
  <c r="N97" i="8"/>
  <c r="N111" i="8"/>
  <c r="N107" i="8"/>
  <c r="N104" i="8"/>
  <c r="N96" i="8"/>
  <c r="N94" i="8"/>
  <c r="N91" i="8"/>
  <c r="N88" i="8"/>
  <c r="N86" i="8"/>
  <c r="N84" i="8"/>
  <c r="N81" i="8"/>
  <c r="N79" i="8"/>
  <c r="N77" i="8"/>
  <c r="N74" i="8"/>
  <c r="N72" i="8"/>
  <c r="N113" i="8"/>
  <c r="N112" i="8"/>
  <c r="N109" i="8"/>
  <c r="N108" i="8"/>
  <c r="N106" i="8"/>
  <c r="N95" i="8"/>
  <c r="N85" i="8"/>
  <c r="N76" i="8"/>
  <c r="N98" i="8"/>
  <c r="N87" i="8"/>
  <c r="N78" i="8"/>
  <c r="N71" i="8"/>
  <c r="N69" i="8"/>
  <c r="N102" i="8"/>
  <c r="N82" i="8"/>
  <c r="N68" i="8"/>
  <c r="N65" i="8"/>
  <c r="N64" i="8"/>
  <c r="N110" i="8"/>
  <c r="N90" i="8"/>
  <c r="N67" i="8"/>
  <c r="N66" i="8"/>
  <c r="N93" i="8"/>
  <c r="N73" i="8"/>
  <c r="N70" i="8"/>
  <c r="N61" i="8"/>
  <c r="N60" i="8"/>
  <c r="N100" i="8"/>
  <c r="N80" i="8"/>
  <c r="N63" i="8"/>
  <c r="N62" i="8"/>
  <c r="R113" i="8"/>
  <c r="R112" i="8"/>
  <c r="R111" i="8"/>
  <c r="R105" i="8"/>
  <c r="R103" i="8"/>
  <c r="R101" i="8"/>
  <c r="R99" i="8"/>
  <c r="R97" i="8"/>
  <c r="R110" i="8"/>
  <c r="R102" i="8"/>
  <c r="R94" i="8"/>
  <c r="R91" i="8"/>
  <c r="R88" i="8"/>
  <c r="R86" i="8"/>
  <c r="R84" i="8"/>
  <c r="R81" i="8"/>
  <c r="R79" i="8"/>
  <c r="R77" i="8"/>
  <c r="R74" i="8"/>
  <c r="R72" i="8"/>
  <c r="R109" i="8"/>
  <c r="R108" i="8"/>
  <c r="R107" i="8"/>
  <c r="R100" i="8"/>
  <c r="R93" i="8"/>
  <c r="R82" i="8"/>
  <c r="R73" i="8"/>
  <c r="R104" i="8"/>
  <c r="R95" i="8"/>
  <c r="R85" i="8"/>
  <c r="R76" i="8"/>
  <c r="R71" i="8"/>
  <c r="R69" i="8"/>
  <c r="R106" i="8"/>
  <c r="R90" i="8"/>
  <c r="R70" i="8"/>
  <c r="R63" i="8"/>
  <c r="R62" i="8"/>
  <c r="R96" i="8"/>
  <c r="R78" i="8"/>
  <c r="R65" i="8"/>
  <c r="R64" i="8"/>
  <c r="R98" i="8"/>
  <c r="R80" i="8"/>
  <c r="R68" i="8"/>
  <c r="R67" i="8"/>
  <c r="R66" i="8"/>
  <c r="R87" i="8"/>
  <c r="R61" i="8"/>
  <c r="R60" i="8"/>
  <c r="V112" i="8"/>
  <c r="V111" i="8"/>
  <c r="V108" i="8"/>
  <c r="V105" i="8"/>
  <c r="V103" i="8"/>
  <c r="V101" i="8"/>
  <c r="V99" i="8"/>
  <c r="V97" i="8"/>
  <c r="V109" i="8"/>
  <c r="V107" i="8"/>
  <c r="V106" i="8"/>
  <c r="V100" i="8"/>
  <c r="V94" i="8"/>
  <c r="V91" i="8"/>
  <c r="V88" i="8"/>
  <c r="V86" i="8"/>
  <c r="V84" i="8"/>
  <c r="V81" i="8"/>
  <c r="V79" i="8"/>
  <c r="V77" i="8"/>
  <c r="V74" i="8"/>
  <c r="V72" i="8"/>
  <c r="V113" i="8"/>
  <c r="V110" i="8"/>
  <c r="V96" i="8"/>
  <c r="V90" i="8"/>
  <c r="V80" i="8"/>
  <c r="V98" i="8"/>
  <c r="V93" i="8"/>
  <c r="V82" i="8"/>
  <c r="V73" i="8"/>
  <c r="V71" i="8"/>
  <c r="V69" i="8"/>
  <c r="V78" i="8"/>
  <c r="V68" i="8"/>
  <c r="V61" i="8"/>
  <c r="V60" i="8"/>
  <c r="V102" i="8"/>
  <c r="V85" i="8"/>
  <c r="V63" i="8"/>
  <c r="V62" i="8"/>
  <c r="V104" i="8"/>
  <c r="V87" i="8"/>
  <c r="V70" i="8"/>
  <c r="V65" i="8"/>
  <c r="V64" i="8"/>
  <c r="V95" i="8"/>
  <c r="V76" i="8"/>
  <c r="V67" i="8"/>
  <c r="V66" i="8"/>
  <c r="Z110" i="8"/>
  <c r="Z109" i="8"/>
  <c r="Z113" i="8"/>
  <c r="Z107" i="8"/>
  <c r="Z106" i="8"/>
  <c r="Z105" i="8"/>
  <c r="Z103" i="8"/>
  <c r="Z101" i="8"/>
  <c r="Z99" i="8"/>
  <c r="Z97" i="8"/>
  <c r="Z98" i="8"/>
  <c r="Z94" i="8"/>
  <c r="Z91" i="8"/>
  <c r="Z88" i="8"/>
  <c r="Z86" i="8"/>
  <c r="Z84" i="8"/>
  <c r="Z81" i="8"/>
  <c r="Z79" i="8"/>
  <c r="Z77" i="8"/>
  <c r="Z74" i="8"/>
  <c r="Z72" i="8"/>
  <c r="Z108" i="8"/>
  <c r="Z112" i="8"/>
  <c r="Z102" i="8"/>
  <c r="Z87" i="8"/>
  <c r="Z78" i="8"/>
  <c r="Z104" i="8"/>
  <c r="Z90" i="8"/>
  <c r="Z80" i="8"/>
  <c r="Z71" i="8"/>
  <c r="Z69" i="8"/>
  <c r="Z100" i="8"/>
  <c r="Z85" i="8"/>
  <c r="Z70" i="8"/>
  <c r="Z67" i="8"/>
  <c r="Z66" i="8"/>
  <c r="Z111" i="8"/>
  <c r="Z93" i="8"/>
  <c r="Z73" i="8"/>
  <c r="Z61" i="8"/>
  <c r="Z60" i="8"/>
  <c r="Z95" i="8"/>
  <c r="Z76" i="8"/>
  <c r="Z68" i="8"/>
  <c r="Z63" i="8"/>
  <c r="Z62" i="8"/>
  <c r="Z96" i="8"/>
  <c r="Z82" i="8"/>
  <c r="Z65" i="8"/>
  <c r="Z64" i="8"/>
  <c r="AD110" i="8"/>
  <c r="AD109" i="8"/>
  <c r="AD105" i="8"/>
  <c r="AD103" i="8"/>
  <c r="AD101" i="8"/>
  <c r="AD99" i="8"/>
  <c r="AD97" i="8"/>
  <c r="AD108" i="8"/>
  <c r="AD104" i="8"/>
  <c r="AD96" i="8"/>
  <c r="AD94" i="8"/>
  <c r="AD91" i="8"/>
  <c r="AD88" i="8"/>
  <c r="AD86" i="8"/>
  <c r="AD84" i="8"/>
  <c r="AD81" i="8"/>
  <c r="AD79" i="8"/>
  <c r="AD77" i="8"/>
  <c r="AD74" i="8"/>
  <c r="AD72" i="8"/>
  <c r="AD112" i="8"/>
  <c r="AD107" i="8"/>
  <c r="AD111" i="8"/>
  <c r="AD98" i="8"/>
  <c r="AD95" i="8"/>
  <c r="AD85" i="8"/>
  <c r="AD76" i="8"/>
  <c r="AD106" i="8"/>
  <c r="AD100" i="8"/>
  <c r="AD87" i="8"/>
  <c r="AD78" i="8"/>
  <c r="AD71" i="8"/>
  <c r="AD69" i="8"/>
  <c r="AD93" i="8"/>
  <c r="AD73" i="8"/>
  <c r="AD68" i="8"/>
  <c r="AD65" i="8"/>
  <c r="AD64" i="8"/>
  <c r="AD80" i="8"/>
  <c r="AD67" i="8"/>
  <c r="AD66" i="8"/>
  <c r="AD113" i="8"/>
  <c r="AD82" i="8"/>
  <c r="AD70" i="8"/>
  <c r="AD61" i="8"/>
  <c r="AD60" i="8"/>
  <c r="AD102" i="8"/>
  <c r="AD90" i="8"/>
  <c r="AD63" i="8"/>
  <c r="AD62" i="8"/>
  <c r="AH113" i="8"/>
  <c r="AH105" i="8"/>
  <c r="AH103" i="8"/>
  <c r="AH101" i="8"/>
  <c r="AH99" i="8"/>
  <c r="AH97" i="8"/>
  <c r="AH111" i="8"/>
  <c r="AH102" i="8"/>
  <c r="AH94" i="8"/>
  <c r="AH91" i="8"/>
  <c r="AH88" i="8"/>
  <c r="AH86" i="8"/>
  <c r="AH84" i="8"/>
  <c r="AH81" i="8"/>
  <c r="AH79" i="8"/>
  <c r="AH77" i="8"/>
  <c r="AH74" i="8"/>
  <c r="AH72" i="8"/>
  <c r="AH110" i="8"/>
  <c r="AH108" i="8"/>
  <c r="AH104" i="8"/>
  <c r="AH93" i="8"/>
  <c r="AH82" i="8"/>
  <c r="AH73" i="8"/>
  <c r="AH107" i="8"/>
  <c r="AH96" i="8"/>
  <c r="AH95" i="8"/>
  <c r="AH85" i="8"/>
  <c r="AH76" i="8"/>
  <c r="AH71" i="8"/>
  <c r="AH69" i="8"/>
  <c r="AH67" i="8"/>
  <c r="AH109" i="8"/>
  <c r="AH106" i="8"/>
  <c r="AH80" i="8"/>
  <c r="AH70" i="8"/>
  <c r="AH63" i="8"/>
  <c r="AH62" i="8"/>
  <c r="AH112" i="8"/>
  <c r="AH98" i="8"/>
  <c r="AH87" i="8"/>
  <c r="AH65" i="8"/>
  <c r="AH64" i="8"/>
  <c r="AH100" i="8"/>
  <c r="AH90" i="8"/>
  <c r="AH68" i="8"/>
  <c r="AH66" i="8"/>
  <c r="AH78" i="8"/>
  <c r="AH61" i="8"/>
  <c r="AH60" i="8"/>
  <c r="AL112" i="8"/>
  <c r="AL111" i="8"/>
  <c r="AL110" i="8"/>
  <c r="AL109" i="8"/>
  <c r="AL108" i="8"/>
  <c r="AL105" i="8"/>
  <c r="AL103" i="8"/>
  <c r="AL101" i="8"/>
  <c r="AL99" i="8"/>
  <c r="AL97" i="8"/>
  <c r="AL100" i="8"/>
  <c r="AL94" i="8"/>
  <c r="AL91" i="8"/>
  <c r="AL88" i="8"/>
  <c r="AL86" i="8"/>
  <c r="AL84" i="8"/>
  <c r="AL81" i="8"/>
  <c r="AL79" i="8"/>
  <c r="AL77" i="8"/>
  <c r="AL74" i="8"/>
  <c r="AL72" i="8"/>
  <c r="AL113" i="8"/>
  <c r="AL107" i="8"/>
  <c r="AL98" i="8"/>
  <c r="AL90" i="8"/>
  <c r="AL80" i="8"/>
  <c r="AL102" i="8"/>
  <c r="AL93" i="8"/>
  <c r="AL82" i="8"/>
  <c r="AL73" i="8"/>
  <c r="AL71" i="8"/>
  <c r="AL69" i="8"/>
  <c r="AL67" i="8"/>
  <c r="AL106" i="8"/>
  <c r="AL96" i="8"/>
  <c r="AL87" i="8"/>
  <c r="AL68" i="8"/>
  <c r="AL61" i="8"/>
  <c r="AL60" i="8"/>
  <c r="AL104" i="8"/>
  <c r="AL95" i="8"/>
  <c r="AL76" i="8"/>
  <c r="AL63" i="8"/>
  <c r="AL62" i="8"/>
  <c r="AL78" i="8"/>
  <c r="AL70" i="8"/>
  <c r="AL65" i="8"/>
  <c r="AL64" i="8"/>
  <c r="AL85" i="8"/>
  <c r="AL66" i="8"/>
  <c r="AP110" i="8"/>
  <c r="AP109" i="8"/>
  <c r="AP107" i="8"/>
  <c r="AP106" i="8"/>
  <c r="AP105" i="8"/>
  <c r="AP103" i="8"/>
  <c r="AP101" i="8"/>
  <c r="AP99" i="8"/>
  <c r="AP97" i="8"/>
  <c r="AP111" i="8"/>
  <c r="AP98" i="8"/>
  <c r="AP94" i="8"/>
  <c r="AP91" i="8"/>
  <c r="AP88" i="8"/>
  <c r="AP86" i="8"/>
  <c r="AP84" i="8"/>
  <c r="AP81" i="8"/>
  <c r="AP79" i="8"/>
  <c r="AP77" i="8"/>
  <c r="AP74" i="8"/>
  <c r="AP72" i="8"/>
  <c r="AP112" i="8"/>
  <c r="AP108" i="8"/>
  <c r="AP104" i="8"/>
  <c r="AP87" i="8"/>
  <c r="AP78" i="8"/>
  <c r="AP96" i="8"/>
  <c r="AP90" i="8"/>
  <c r="AP80" i="8"/>
  <c r="AP71" i="8"/>
  <c r="AP69" i="8"/>
  <c r="AP67" i="8"/>
  <c r="AP102" i="8"/>
  <c r="AP95" i="8"/>
  <c r="AP76" i="8"/>
  <c r="AP70" i="8"/>
  <c r="AP66" i="8"/>
  <c r="AP113" i="8"/>
  <c r="AP82" i="8"/>
  <c r="AP61" i="8"/>
  <c r="AP60" i="8"/>
  <c r="AP85" i="8"/>
  <c r="AP68" i="8"/>
  <c r="AP63" i="8"/>
  <c r="AP62" i="8"/>
  <c r="AP100" i="8"/>
  <c r="AP93" i="8"/>
  <c r="AP73" i="8"/>
  <c r="AP65" i="8"/>
  <c r="AP64" i="8"/>
</calcChain>
</file>

<file path=xl/sharedStrings.xml><?xml version="1.0" encoding="utf-8"?>
<sst xmlns="http://schemas.openxmlformats.org/spreadsheetml/2006/main" count="336" uniqueCount="129">
  <si>
    <t>Date</t>
  </si>
  <si>
    <t>Electricity Cost</t>
  </si>
  <si>
    <t>Demand Cost</t>
  </si>
  <si>
    <t>Total Elec Cost</t>
  </si>
  <si>
    <t>Total Fossil Fuels Cost</t>
  </si>
  <si>
    <t>Total Energy Cost</t>
  </si>
  <si>
    <t>% Chg</t>
  </si>
  <si>
    <t>Annual Cost Trend</t>
  </si>
  <si>
    <t>07/11</t>
  </si>
  <si>
    <t>08/11</t>
  </si>
  <si>
    <t>09/11</t>
  </si>
  <si>
    <t>10/11</t>
  </si>
  <si>
    <t>11/11</t>
  </si>
  <si>
    <t>12/11</t>
  </si>
  <si>
    <t>01/12</t>
  </si>
  <si>
    <t>02/12</t>
  </si>
  <si>
    <t>03/12</t>
  </si>
  <si>
    <t>04/12</t>
  </si>
  <si>
    <t>05/12</t>
  </si>
  <si>
    <t>06/12</t>
  </si>
  <si>
    <t>Annual Total</t>
  </si>
  <si>
    <t>07/12</t>
  </si>
  <si>
    <t>08/12</t>
  </si>
  <si>
    <t>09/12</t>
  </si>
  <si>
    <t>10/12</t>
  </si>
  <si>
    <t>11/12</t>
  </si>
  <si>
    <t>12/12</t>
  </si>
  <si>
    <t>01/13</t>
  </si>
  <si>
    <t>02/13</t>
  </si>
  <si>
    <t>03/13</t>
  </si>
  <si>
    <t>04/13</t>
  </si>
  <si>
    <t>05/13</t>
  </si>
  <si>
    <t>06/13</t>
  </si>
  <si>
    <t>07/13</t>
  </si>
  <si>
    <t>08/13</t>
  </si>
  <si>
    <t>09/13</t>
  </si>
  <si>
    <t>10/13</t>
  </si>
  <si>
    <t>11/13</t>
  </si>
  <si>
    <t>12/13</t>
  </si>
  <si>
    <t>01/14</t>
  </si>
  <si>
    <t>02/14</t>
  </si>
  <si>
    <t>03/14</t>
  </si>
  <si>
    <t>04/14</t>
  </si>
  <si>
    <t>05/14</t>
  </si>
  <si>
    <t>06/14</t>
  </si>
  <si>
    <t>07/14</t>
  </si>
  <si>
    <t>08/14</t>
  </si>
  <si>
    <t>09/14</t>
  </si>
  <si>
    <t>10/14</t>
  </si>
  <si>
    <t>11/14</t>
  </si>
  <si>
    <t>12/14</t>
  </si>
  <si>
    <t>YTD Total</t>
  </si>
  <si>
    <t>Electricity (kWh)</t>
  </si>
  <si>
    <t>Demand (kW)</t>
  </si>
  <si>
    <t>Total Fossil Fuels (mWh)</t>
  </si>
  <si>
    <t>Total Energy (kWh)</t>
  </si>
  <si>
    <t>Annual Usage Trend</t>
  </si>
  <si>
    <t>N/A</t>
  </si>
  <si>
    <t>Melded $/kWh</t>
  </si>
  <si>
    <t>BOND HALL</t>
  </si>
  <si>
    <t>CAMPUS SERVICES</t>
  </si>
  <si>
    <t xml:space="preserve">COLLEGE HALL </t>
  </si>
  <si>
    <t>COMMISSARY</t>
  </si>
  <si>
    <t xml:space="preserve">FINE ARTS </t>
  </si>
  <si>
    <t>HUMANITIES</t>
  </si>
  <si>
    <t xml:space="preserve">MILLER HALL </t>
  </si>
  <si>
    <t xml:space="preserve">OLD MAIN </t>
  </si>
  <si>
    <t>PARKS HALL</t>
  </si>
  <si>
    <t xml:space="preserve">PERFORMING ARTS </t>
  </si>
  <si>
    <t>PHYSICAL PLANT</t>
  </si>
  <si>
    <t>STEAM PLANT</t>
  </si>
  <si>
    <t>WILSON LIBRARY</t>
  </si>
  <si>
    <t>ARNTZEN FOOD FACILITY</t>
  </si>
  <si>
    <t>FAIRHAVEN TOWERS</t>
  </si>
  <si>
    <t xml:space="preserve">HIGGINSON </t>
  </si>
  <si>
    <t>HIGHLAND I &amp; II</t>
  </si>
  <si>
    <t>MATHES</t>
  </si>
  <si>
    <t>MILLER HALL COFFEE SHOP</t>
  </si>
  <si>
    <t>NASH</t>
  </si>
  <si>
    <t>RDG ALPHA</t>
  </si>
  <si>
    <t>RDG BETA</t>
  </si>
  <si>
    <t>RDG DELTA</t>
  </si>
  <si>
    <t>RDG GAMMA</t>
  </si>
  <si>
    <t>RDG KAPPA</t>
  </si>
  <si>
    <t>RDG OMEGA</t>
  </si>
  <si>
    <t>RDG SIGMA</t>
  </si>
  <si>
    <t>VIKING COMMONS</t>
  </si>
  <si>
    <t>BOOKSTORE</t>
  </si>
  <si>
    <t>STUDENT RECREATION</t>
  </si>
  <si>
    <t>Monthly Melded PSE $/kWh</t>
  </si>
  <si>
    <t>Units: kWh per monthly period</t>
  </si>
  <si>
    <t>Labor Cost</t>
  </si>
  <si>
    <t>Goods &amp; Services Cost</t>
  </si>
  <si>
    <t>01/15</t>
  </si>
  <si>
    <t>02/15</t>
  </si>
  <si>
    <t>03/15</t>
  </si>
  <si>
    <t>ENVIRONMENTAL STUDIES</t>
  </si>
  <si>
    <t>EDENS HALL NORTH</t>
  </si>
  <si>
    <t>EDENS HALL</t>
  </si>
  <si>
    <t>VIKING UNION</t>
  </si>
  <si>
    <t>ACADEMIC INSTRUCTION CENTER</t>
  </si>
  <si>
    <t>ARNTZEN HALL</t>
  </si>
  <si>
    <t>BIOLOGY</t>
  </si>
  <si>
    <t>CARVER GYMNASIUM</t>
  </si>
  <si>
    <t>CHEMISTRY</t>
  </si>
  <si>
    <t>COMMUNICATIONS FACILITY</t>
  </si>
  <si>
    <t>ENGINEERING TECHNOLOGY</t>
  </si>
  <si>
    <t>FAIRHAVEN ACADEMIC</t>
  </si>
  <si>
    <t>HAGGARD HALL</t>
  </si>
  <si>
    <t>FRASER HALL</t>
  </si>
  <si>
    <t>HIGH STREET HALL</t>
  </si>
  <si>
    <t>electrical use combined with Performing Arts</t>
  </si>
  <si>
    <t>PERFORMING ARTS ADDITION</t>
  </si>
  <si>
    <t>electrical cost combined with Performing Arts</t>
  </si>
  <si>
    <t>SMATE</t>
  </si>
  <si>
    <t>ACADEMIC</t>
  </si>
  <si>
    <t>AUXILIARIES</t>
  </si>
  <si>
    <t>Units: Cost for kWh per monthly period</t>
  </si>
  <si>
    <t>BUCHANAN TOWERS - ORIGINAL</t>
  </si>
  <si>
    <t>BUCHANAN TOWERS ADDITION</t>
  </si>
  <si>
    <t>electrical use combined with Buchanan Towers - Original</t>
  </si>
  <si>
    <t>electrical cost combined with Buchanan Towers - Original</t>
  </si>
  <si>
    <t>FAIRHAVEN COMMONS</t>
  </si>
  <si>
    <t>RIDGEWAY COMMONS</t>
  </si>
  <si>
    <t>SOFTBALL BUNKER (BUCHANAN OUTSIDE LIGHTING)</t>
  </si>
  <si>
    <t>CARVER ACCESS RD/TRACK LIGHTS</t>
  </si>
  <si>
    <t>04/15</t>
  </si>
  <si>
    <t>05/15</t>
  </si>
  <si>
    <t>06/15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</si>
</sst>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&quot;$&quot;#,##0.00000_);[Red]\(&quot;$&quot;#,##0.00000\)"/>
    <numFmt numFmtId="165" formatCode="#,##0\ ;\(#,##0\)"/>
    <numFmt numFmtId="166" formatCode="[$-409]mmm\-yy;@"/>
    <numFmt numFmtId="167" formatCode="&quot;$&quot;#,##0.00"/>
    <numFmt numFmtId="168" formatCode="#,##0.0000000_);[Red]\(#,##0.0000000\)"/>
  </numFmts>
  <fonts count="7">
    <font>
      <sz val="11"/>
      <color theme="1"/>
      <name val="Calibri"/>
      <family val="2"/>
      <scheme val="minor"/>
    </font>
    <font>
      <sz val="10"/>
      <name val="Univers (WN)"/>
    </font>
    <font>
      <sz val="8"/>
      <name val="Arial"/>
      <family val="2"/>
    </font>
    <font>
      <sz val="6"/>
      <name val="Univers (E1)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9" fontId="4" fillId="0" borderId="0" applyFont="0" applyFill="0" applyBorder="0" applyAlignment="0" applyProtection="0"/>
    <xf numFmtId="40" fontId="4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6" fontId="0" fillId="0" borderId="0" xfId="0" applyNumberFormat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64" fontId="0" fillId="0" borderId="0" xfId="0" applyNumberFormat="1"/>
    <xf numFmtId="165" fontId="2" fillId="0" borderId="1" xfId="2" applyNumberFormat="1" applyFont="1" applyFill="1" applyBorder="1" applyAlignment="1">
      <alignment horizontal="left" textRotation="45" wrapText="1"/>
    </xf>
    <xf numFmtId="165" fontId="2" fillId="0" borderId="2" xfId="2" applyNumberFormat="1" applyFont="1" applyFill="1" applyBorder="1" applyAlignment="1">
      <alignment horizontal="left" textRotation="45" wrapText="1"/>
    </xf>
    <xf numFmtId="4" fontId="2" fillId="0" borderId="1" xfId="2" applyNumberFormat="1" applyFont="1" applyBorder="1" applyAlignment="1">
      <alignment horizontal="left" textRotation="45" wrapText="1"/>
    </xf>
    <xf numFmtId="165" fontId="2" fillId="0" borderId="3" xfId="2" applyNumberFormat="1" applyFont="1" applyFill="1" applyBorder="1" applyAlignment="1">
      <alignment horizontal="left" textRotation="45" wrapText="1"/>
    </xf>
    <xf numFmtId="165" fontId="2" fillId="0" borderId="2" xfId="2" applyNumberFormat="1" applyFont="1" applyBorder="1" applyAlignment="1">
      <alignment horizontal="left" textRotation="45" wrapText="1"/>
    </xf>
    <xf numFmtId="165" fontId="2" fillId="2" borderId="3" xfId="2" applyNumberFormat="1" applyFont="1" applyFill="1" applyBorder="1" applyAlignment="1">
      <alignment horizontal="left" textRotation="45" wrapText="1"/>
    </xf>
    <xf numFmtId="38" fontId="2" fillId="2" borderId="6" xfId="4" applyNumberFormat="1" applyFont="1" applyFill="1" applyBorder="1" applyAlignment="1">
      <alignment horizontal="left" textRotation="45" wrapText="1"/>
    </xf>
    <xf numFmtId="165" fontId="2" fillId="0" borderId="5" xfId="2" applyNumberFormat="1" applyFont="1" applyFill="1" applyBorder="1" applyAlignment="1">
      <alignment horizontal="left" textRotation="45" wrapText="1"/>
    </xf>
    <xf numFmtId="165" fontId="2" fillId="0" borderId="0" xfId="2" applyNumberFormat="1" applyFont="1" applyFill="1" applyBorder="1" applyAlignment="1">
      <alignment horizontal="left" textRotation="45" wrapText="1"/>
    </xf>
    <xf numFmtId="165" fontId="2" fillId="0" borderId="3" xfId="2" applyNumberFormat="1" applyFont="1" applyBorder="1" applyAlignment="1">
      <alignment horizontal="left" textRotation="45" wrapText="1"/>
    </xf>
    <xf numFmtId="165" fontId="2" fillId="0" borderId="4" xfId="2" applyNumberFormat="1" applyFont="1" applyBorder="1" applyAlignment="1">
      <alignment horizontal="left" textRotation="45" wrapText="1"/>
    </xf>
    <xf numFmtId="165" fontId="2" fillId="0" borderId="4" xfId="2" applyNumberFormat="1" applyFont="1" applyFill="1" applyBorder="1" applyAlignment="1">
      <alignment horizontal="left" textRotation="45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 wrapText="1"/>
    </xf>
    <xf numFmtId="168" fontId="0" fillId="0" borderId="0" xfId="0" applyNumberFormat="1"/>
    <xf numFmtId="167" fontId="0" fillId="0" borderId="0" xfId="0" applyNumberFormat="1" applyFill="1"/>
    <xf numFmtId="0" fontId="0" fillId="0" borderId="0" xfId="0" applyFill="1"/>
    <xf numFmtId="3" fontId="0" fillId="3" borderId="0" xfId="0" applyNumberFormat="1" applyFill="1"/>
    <xf numFmtId="0" fontId="6" fillId="0" borderId="0" xfId="0" applyFont="1"/>
    <xf numFmtId="166" fontId="5" fillId="0" borderId="0" xfId="0" applyNumberFormat="1" applyFont="1"/>
    <xf numFmtId="3" fontId="0" fillId="0" borderId="0" xfId="0" applyNumberFormat="1" applyFill="1"/>
  </cellXfs>
  <cellStyles count="5">
    <cellStyle name="Comma 2" xfId="4"/>
    <cellStyle name="Normal" xfId="0" builtinId="0"/>
    <cellStyle name="Normal 2" xfId="1"/>
    <cellStyle name="Normal_ELEC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3"/>
  <sheetViews>
    <sheetView topLeftCell="A16" workbookViewId="0">
      <selection activeCell="B52" sqref="B52"/>
    </sheetView>
  </sheetViews>
  <sheetFormatPr defaultRowHeight="15"/>
  <cols>
    <col min="1" max="1" width="12.140625" style="1" bestFit="1" customWidth="1"/>
    <col min="2" max="2" width="14.140625" bestFit="1" customWidth="1"/>
    <col min="3" max="3" width="12.7109375" bestFit="1" customWidth="1"/>
    <col min="4" max="4" width="10" bestFit="1" customWidth="1"/>
    <col min="5" max="5" width="17" bestFit="1" customWidth="1"/>
    <col min="6" max="6" width="13.85546875" bestFit="1" customWidth="1"/>
    <col min="7" max="7" width="20.5703125" bestFit="1" customWidth="1"/>
    <col min="8" max="8" width="16.28515625" bestFit="1" customWidth="1"/>
    <col min="9" max="9" width="7.85546875" bestFit="1" customWidth="1"/>
    <col min="10" max="10" width="17.42578125" bestFit="1" customWidth="1"/>
    <col min="11" max="11" width="7.140625" bestFit="1" customWidth="1"/>
    <col min="12" max="12" width="24.42578125" customWidth="1"/>
    <col min="13" max="13" width="11.28515625" customWidth="1"/>
    <col min="14" max="14" width="10.85546875" customWidth="1"/>
    <col min="15" max="15" width="11.7109375" customWidth="1"/>
    <col min="16" max="16" width="10.85546875" bestFit="1" customWidth="1"/>
  </cols>
  <sheetData>
    <row r="1" spans="1:66" ht="63" customHeight="1" thickBot="1">
      <c r="A1" s="1" t="s">
        <v>0</v>
      </c>
      <c r="B1" t="s">
        <v>1</v>
      </c>
      <c r="C1" t="s">
        <v>2</v>
      </c>
      <c r="D1" s="6" t="s">
        <v>91</v>
      </c>
      <c r="E1" s="23" t="s">
        <v>92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6</v>
      </c>
      <c r="L1" s="6" t="s">
        <v>58</v>
      </c>
      <c r="M1" s="9"/>
      <c r="N1" s="10"/>
      <c r="O1" s="11"/>
      <c r="P1" s="12"/>
      <c r="Q1" s="12"/>
      <c r="R1" s="13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4"/>
      <c r="AV1" s="14"/>
      <c r="AW1" s="15"/>
      <c r="AX1" s="12"/>
      <c r="AY1" s="12"/>
      <c r="AZ1" s="12"/>
      <c r="BA1" s="16"/>
      <c r="BB1" s="12"/>
      <c r="BC1" s="12"/>
      <c r="BD1" s="16"/>
      <c r="BE1" s="12"/>
      <c r="BF1" s="12"/>
      <c r="BG1" s="12"/>
      <c r="BH1" s="12"/>
      <c r="BI1" s="12"/>
      <c r="BJ1" s="12"/>
      <c r="BK1" s="17"/>
      <c r="BL1" s="18"/>
      <c r="BM1" s="19"/>
      <c r="BN1" s="20"/>
    </row>
    <row r="2" spans="1:66" ht="15.75" thickTop="1">
      <c r="A2" s="1" t="s">
        <v>8</v>
      </c>
      <c r="B2" s="2">
        <v>189828</v>
      </c>
      <c r="C2" s="2">
        <v>0</v>
      </c>
      <c r="D2" s="2">
        <v>6050</v>
      </c>
      <c r="E2" s="2">
        <v>1386</v>
      </c>
      <c r="F2" s="2">
        <f>SUM(B2:E2)</f>
        <v>197264</v>
      </c>
      <c r="G2" s="2">
        <v>0</v>
      </c>
      <c r="H2" s="2">
        <v>189828</v>
      </c>
      <c r="I2" s="3">
        <v>0.34</v>
      </c>
      <c r="J2" s="2">
        <v>204961</v>
      </c>
      <c r="K2" s="3">
        <v>7.8E-2</v>
      </c>
      <c r="L2" s="8">
        <f>B2/'Energy Use Report'!B2</f>
        <v>7.263085399449036E-2</v>
      </c>
      <c r="M2" s="7"/>
      <c r="N2" s="7"/>
      <c r="O2" s="7"/>
      <c r="P2" s="7"/>
    </row>
    <row r="3" spans="1:66">
      <c r="A3" s="1" t="s">
        <v>9</v>
      </c>
      <c r="B3" s="2">
        <v>190722</v>
      </c>
      <c r="C3" s="2">
        <v>0</v>
      </c>
      <c r="D3" s="2">
        <v>6050</v>
      </c>
      <c r="E3" s="2">
        <v>2145</v>
      </c>
      <c r="F3" s="2">
        <f t="shared" ref="F3:F53" si="0">SUM(B3:E3)</f>
        <v>198917</v>
      </c>
      <c r="G3" s="2">
        <v>0</v>
      </c>
      <c r="H3" s="2">
        <v>190722</v>
      </c>
      <c r="I3" s="3">
        <v>0.371</v>
      </c>
      <c r="J3" s="2">
        <v>204812</v>
      </c>
      <c r="K3" s="3">
        <v>7.6999999999999999E-2</v>
      </c>
      <c r="L3" s="8">
        <f>B3/'Energy Use Report'!B3</f>
        <v>7.2573059360730593E-2</v>
      </c>
      <c r="M3" s="7"/>
      <c r="N3" s="7"/>
      <c r="O3" s="7"/>
      <c r="P3" s="7"/>
    </row>
    <row r="4" spans="1:66">
      <c r="A4" s="1" t="s">
        <v>10</v>
      </c>
      <c r="B4" s="2">
        <v>198319</v>
      </c>
      <c r="C4" s="2">
        <v>0</v>
      </c>
      <c r="D4" s="2">
        <v>6050</v>
      </c>
      <c r="E4" s="2">
        <v>4398</v>
      </c>
      <c r="F4" s="2">
        <f t="shared" si="0"/>
        <v>208767</v>
      </c>
      <c r="G4" s="2">
        <v>0</v>
      </c>
      <c r="H4" s="2">
        <v>198319</v>
      </c>
      <c r="I4" s="3">
        <v>0.29199999999999998</v>
      </c>
      <c r="J4" s="2">
        <v>205302</v>
      </c>
      <c r="K4" s="3">
        <v>7.9000000000000001E-2</v>
      </c>
      <c r="L4" s="8">
        <f>B4/'Energy Use Report'!B4</f>
        <v>7.2105511925538102E-2</v>
      </c>
      <c r="M4" s="7"/>
      <c r="N4" s="7"/>
      <c r="O4" s="7"/>
      <c r="P4" s="7"/>
    </row>
    <row r="5" spans="1:66">
      <c r="A5" s="1" t="s">
        <v>11</v>
      </c>
      <c r="B5" s="2">
        <v>230059</v>
      </c>
      <c r="C5" s="2">
        <v>0</v>
      </c>
      <c r="D5" s="2">
        <v>6050</v>
      </c>
      <c r="E5" s="2">
        <v>3456</v>
      </c>
      <c r="F5" s="2">
        <f t="shared" si="0"/>
        <v>239565</v>
      </c>
      <c r="G5" s="2">
        <v>0</v>
      </c>
      <c r="H5" s="2">
        <v>230059</v>
      </c>
      <c r="I5" s="3">
        <v>0.10100000000000001</v>
      </c>
      <c r="J5" s="2">
        <v>205322</v>
      </c>
      <c r="K5" s="3">
        <v>0.08</v>
      </c>
      <c r="L5" s="8">
        <f>B5/'Energy Use Report'!B5</f>
        <v>7.0848423256959836E-2</v>
      </c>
      <c r="M5" s="7"/>
      <c r="N5" s="7"/>
      <c r="O5" s="7"/>
      <c r="P5" s="7"/>
    </row>
    <row r="6" spans="1:66">
      <c r="A6" s="1" t="s">
        <v>12</v>
      </c>
      <c r="B6" s="2">
        <v>219722</v>
      </c>
      <c r="C6" s="2">
        <v>0</v>
      </c>
      <c r="D6" s="2">
        <v>6050</v>
      </c>
      <c r="E6" s="2">
        <v>1829</v>
      </c>
      <c r="F6" s="2">
        <f t="shared" si="0"/>
        <v>227601</v>
      </c>
      <c r="G6" s="2">
        <v>0</v>
      </c>
      <c r="H6" s="2">
        <v>219722</v>
      </c>
      <c r="I6" s="3">
        <v>5.0999999999999997E-2</v>
      </c>
      <c r="J6" s="2">
        <v>205966</v>
      </c>
      <c r="K6" s="3">
        <v>8.3000000000000004E-2</v>
      </c>
      <c r="L6" s="8">
        <f>B6/'Energy Use Report'!B6</f>
        <v>7.1135068635068632E-2</v>
      </c>
      <c r="M6" s="7"/>
      <c r="N6" s="7"/>
      <c r="O6" s="7"/>
      <c r="P6" s="7"/>
    </row>
    <row r="7" spans="1:66">
      <c r="A7" s="1" t="s">
        <v>13</v>
      </c>
      <c r="B7" s="2">
        <v>197740</v>
      </c>
      <c r="C7" s="2">
        <v>0</v>
      </c>
      <c r="D7" s="2">
        <v>6050</v>
      </c>
      <c r="E7" s="2">
        <v>2450</v>
      </c>
      <c r="F7" s="2">
        <f t="shared" si="0"/>
        <v>206240</v>
      </c>
      <c r="G7" s="2">
        <v>0</v>
      </c>
      <c r="H7" s="2">
        <v>197740</v>
      </c>
      <c r="I7" s="3">
        <v>6.6000000000000003E-2</v>
      </c>
      <c r="J7" s="2">
        <v>206585</v>
      </c>
      <c r="K7" s="3">
        <v>8.5999999999999993E-2</v>
      </c>
      <c r="L7" s="8">
        <f>B7/'Energy Use Report'!B7</f>
        <v>7.2083697871099445E-2</v>
      </c>
      <c r="M7" s="7"/>
      <c r="N7" s="7"/>
      <c r="O7" s="7"/>
      <c r="P7" s="7"/>
    </row>
    <row r="8" spans="1:66">
      <c r="A8" s="1" t="s">
        <v>14</v>
      </c>
      <c r="B8" s="2">
        <v>220302</v>
      </c>
      <c r="C8" s="2">
        <v>0</v>
      </c>
      <c r="D8" s="2">
        <v>6050</v>
      </c>
      <c r="E8" s="2">
        <v>5503</v>
      </c>
      <c r="F8" s="2">
        <f t="shared" si="0"/>
        <v>231855</v>
      </c>
      <c r="G8" s="2">
        <v>0</v>
      </c>
      <c r="H8" s="2">
        <v>220302</v>
      </c>
      <c r="I8" s="3">
        <v>1.2999999999999999E-2</v>
      </c>
      <c r="J8" s="2">
        <v>206769</v>
      </c>
      <c r="K8" s="3">
        <v>8.6999999999999994E-2</v>
      </c>
      <c r="L8" s="8">
        <f>B8/'Energy Use Report'!B8</f>
        <v>6.8604260089686092E-2</v>
      </c>
      <c r="M8" s="7"/>
      <c r="N8" s="7"/>
      <c r="O8" s="7"/>
      <c r="P8" s="7"/>
    </row>
    <row r="9" spans="1:66">
      <c r="A9" s="1" t="s">
        <v>15</v>
      </c>
      <c r="B9" s="2">
        <v>213265</v>
      </c>
      <c r="C9" s="2">
        <v>0</v>
      </c>
      <c r="D9" s="2">
        <v>6050</v>
      </c>
      <c r="E9" s="2">
        <v>4466</v>
      </c>
      <c r="F9" s="2">
        <f t="shared" si="0"/>
        <v>223781</v>
      </c>
      <c r="G9" s="2">
        <v>0</v>
      </c>
      <c r="H9" s="2">
        <v>213265</v>
      </c>
      <c r="I9" s="3">
        <v>4.4999999999999998E-2</v>
      </c>
      <c r="J9" s="2">
        <v>207689</v>
      </c>
      <c r="K9" s="3">
        <v>9.1999999999999998E-2</v>
      </c>
      <c r="L9" s="8">
        <f>B9/'Energy Use Report'!B9</f>
        <v>6.9694444444444448E-2</v>
      </c>
      <c r="M9" s="7"/>
      <c r="N9" s="7"/>
      <c r="O9" s="7"/>
      <c r="P9" s="7"/>
    </row>
    <row r="10" spans="1:66">
      <c r="A10" s="1" t="s">
        <v>16</v>
      </c>
      <c r="B10" s="2">
        <v>213871</v>
      </c>
      <c r="C10" s="2">
        <v>0</v>
      </c>
      <c r="D10" s="2">
        <v>6050</v>
      </c>
      <c r="E10" s="2">
        <v>3935</v>
      </c>
      <c r="F10" s="2">
        <f t="shared" si="0"/>
        <v>223856</v>
      </c>
      <c r="G10" s="2">
        <v>0</v>
      </c>
      <c r="H10" s="2">
        <v>213871</v>
      </c>
      <c r="I10" s="3">
        <v>2.5000000000000001E-2</v>
      </c>
      <c r="J10" s="2">
        <v>208319</v>
      </c>
      <c r="K10" s="3">
        <v>9.5000000000000001E-2</v>
      </c>
      <c r="L10" s="8">
        <f>B10/'Energy Use Report'!B10</f>
        <v>6.9892483660130719E-2</v>
      </c>
      <c r="M10" s="7"/>
      <c r="N10" s="7"/>
      <c r="O10" s="7"/>
      <c r="P10" s="7"/>
    </row>
    <row r="11" spans="1:66">
      <c r="A11" s="1" t="s">
        <v>17</v>
      </c>
      <c r="B11" s="2">
        <v>214754</v>
      </c>
      <c r="C11" s="2">
        <v>0</v>
      </c>
      <c r="D11" s="2">
        <v>6050</v>
      </c>
      <c r="E11" s="2">
        <v>5143</v>
      </c>
      <c r="F11" s="2">
        <f t="shared" si="0"/>
        <v>225947</v>
      </c>
      <c r="G11" s="2">
        <v>0</v>
      </c>
      <c r="H11" s="2">
        <v>214754</v>
      </c>
      <c r="I11" s="3">
        <v>2.5000000000000001E-2</v>
      </c>
      <c r="J11" s="2">
        <v>208964</v>
      </c>
      <c r="K11" s="3">
        <v>9.9000000000000005E-2</v>
      </c>
      <c r="L11" s="8">
        <f>B11/'Energy Use Report'!B11</f>
        <v>6.9852328909705955E-2</v>
      </c>
      <c r="M11" s="7"/>
      <c r="N11" s="7"/>
      <c r="O11" s="7"/>
      <c r="P11" s="7"/>
    </row>
    <row r="12" spans="1:66">
      <c r="A12" s="1" t="s">
        <v>18</v>
      </c>
      <c r="B12" s="2">
        <v>223062</v>
      </c>
      <c r="C12" s="2">
        <v>0</v>
      </c>
      <c r="D12" s="2">
        <v>6050</v>
      </c>
      <c r="E12" s="2">
        <v>0</v>
      </c>
      <c r="F12" s="2">
        <f t="shared" si="0"/>
        <v>229112</v>
      </c>
      <c r="G12" s="2">
        <v>0</v>
      </c>
      <c r="H12" s="2">
        <v>223062</v>
      </c>
      <c r="I12" s="3">
        <v>2.7E-2</v>
      </c>
      <c r="J12" s="2">
        <v>208754</v>
      </c>
      <c r="K12" s="3">
        <v>9.8000000000000004E-2</v>
      </c>
      <c r="L12" s="8">
        <f>B12/'Energy Use Report'!B12</f>
        <v>7.0571374335611239E-2</v>
      </c>
      <c r="M12" s="7"/>
      <c r="N12" s="7"/>
      <c r="O12" s="7"/>
      <c r="P12" s="7"/>
    </row>
    <row r="13" spans="1:66">
      <c r="A13" s="1" t="s">
        <v>19</v>
      </c>
      <c r="B13" s="2">
        <v>192496</v>
      </c>
      <c r="C13" s="2">
        <v>0</v>
      </c>
      <c r="D13" s="2">
        <v>6050</v>
      </c>
      <c r="E13" s="2">
        <v>0</v>
      </c>
      <c r="F13" s="2">
        <f t="shared" si="0"/>
        <v>198546</v>
      </c>
      <c r="G13" s="2">
        <v>0</v>
      </c>
      <c r="H13" s="2">
        <v>192496</v>
      </c>
      <c r="I13" s="3">
        <v>2.8000000000000001E-2</v>
      </c>
      <c r="J13" s="2">
        <v>208678</v>
      </c>
      <c r="K13" s="3">
        <v>9.7000000000000003E-2</v>
      </c>
      <c r="L13" s="8">
        <f>B13/'Energy Use Report'!B13</f>
        <v>7.3047965998785672E-2</v>
      </c>
      <c r="M13" s="7"/>
      <c r="N13" s="7"/>
      <c r="O13" s="7"/>
      <c r="P13" s="7"/>
    </row>
    <row r="14" spans="1:66">
      <c r="A14" s="1" t="s">
        <v>20</v>
      </c>
      <c r="B14" s="2">
        <v>2504141</v>
      </c>
      <c r="C14" s="2">
        <v>0</v>
      </c>
      <c r="D14" s="2">
        <f>SUM(D2:D13)</f>
        <v>72600</v>
      </c>
      <c r="E14" s="2">
        <f>SUM(E2:E13)</f>
        <v>34711</v>
      </c>
      <c r="F14" s="2">
        <f t="shared" si="0"/>
        <v>2611452</v>
      </c>
      <c r="G14" s="2">
        <v>0</v>
      </c>
      <c r="H14" s="2">
        <v>2504141</v>
      </c>
      <c r="I14" s="3">
        <v>9.7000000000000003E-2</v>
      </c>
    </row>
    <row r="15" spans="1:66">
      <c r="A15" s="1" t="s">
        <v>21</v>
      </c>
      <c r="B15" s="2">
        <v>194183</v>
      </c>
      <c r="C15" s="2">
        <v>0</v>
      </c>
      <c r="D15" s="2">
        <v>6050</v>
      </c>
      <c r="E15" s="2">
        <v>1386</v>
      </c>
      <c r="F15" s="2">
        <f t="shared" si="0"/>
        <v>201619</v>
      </c>
      <c r="G15" s="2">
        <v>0</v>
      </c>
      <c r="H15" s="2">
        <v>194183</v>
      </c>
      <c r="I15" s="3">
        <v>0.37</v>
      </c>
      <c r="J15" s="2">
        <v>209041</v>
      </c>
      <c r="K15" s="3">
        <v>9.9000000000000005E-2</v>
      </c>
      <c r="L15" s="8">
        <f>B15/'Energy Use Report'!B15</f>
        <v>7.2695043426175499E-2</v>
      </c>
      <c r="M15" s="7"/>
      <c r="N15" s="7"/>
      <c r="O15" s="7"/>
      <c r="P15" s="7"/>
    </row>
    <row r="16" spans="1:66">
      <c r="A16" s="1" t="s">
        <v>22</v>
      </c>
      <c r="B16" s="2">
        <v>192929</v>
      </c>
      <c r="C16" s="2">
        <v>0</v>
      </c>
      <c r="D16" s="2">
        <v>6050</v>
      </c>
      <c r="E16" s="2">
        <v>2145</v>
      </c>
      <c r="F16" s="2">
        <f t="shared" si="0"/>
        <v>201124</v>
      </c>
      <c r="G16" s="2">
        <v>0</v>
      </c>
      <c r="H16" s="2">
        <v>192929</v>
      </c>
      <c r="I16" s="3">
        <v>0.38700000000000001</v>
      </c>
      <c r="J16" s="2">
        <v>209225</v>
      </c>
      <c r="K16" s="3">
        <v>0.1</v>
      </c>
      <c r="L16" s="8">
        <f>B16/'Energy Use Report'!B16</f>
        <v>7.3012791401755983E-2</v>
      </c>
      <c r="M16" s="7"/>
      <c r="N16" s="7"/>
      <c r="O16" s="7"/>
      <c r="P16" s="7"/>
    </row>
    <row r="17" spans="1:16">
      <c r="A17" s="1" t="s">
        <v>23</v>
      </c>
      <c r="B17" s="2">
        <v>184721</v>
      </c>
      <c r="C17" s="2">
        <v>0</v>
      </c>
      <c r="D17" s="2">
        <v>6050</v>
      </c>
      <c r="E17" s="2">
        <v>4398</v>
      </c>
      <c r="F17" s="2">
        <f t="shared" si="0"/>
        <v>195169</v>
      </c>
      <c r="G17" s="2">
        <v>0</v>
      </c>
      <c r="H17" s="2">
        <v>184721</v>
      </c>
      <c r="I17" s="3">
        <v>0.20300000000000001</v>
      </c>
      <c r="J17" s="2">
        <v>208092</v>
      </c>
      <c r="K17" s="3">
        <v>9.4E-2</v>
      </c>
      <c r="L17" s="8">
        <f>B17/'Energy Use Report'!B17</f>
        <v>7.3512018465456866E-2</v>
      </c>
      <c r="M17" s="7"/>
      <c r="N17" s="7"/>
      <c r="O17" s="7"/>
      <c r="P17" s="7"/>
    </row>
    <row r="18" spans="1:16">
      <c r="A18" s="1" t="s">
        <v>24</v>
      </c>
      <c r="B18" s="2">
        <v>233930</v>
      </c>
      <c r="C18" s="2">
        <v>0</v>
      </c>
      <c r="D18" s="2">
        <v>6050</v>
      </c>
      <c r="E18" s="2">
        <v>3456</v>
      </c>
      <c r="F18" s="2">
        <f t="shared" si="0"/>
        <v>243436</v>
      </c>
      <c r="G18" s="2">
        <v>0</v>
      </c>
      <c r="H18" s="2">
        <v>233930</v>
      </c>
      <c r="I18" s="3">
        <v>0.11899999999999999</v>
      </c>
      <c r="J18" s="2">
        <v>208415</v>
      </c>
      <c r="K18" s="3">
        <v>9.6000000000000002E-2</v>
      </c>
      <c r="L18" s="8">
        <f>B18/'Energy Use Report'!B18</f>
        <v>7.2040527223454054E-2</v>
      </c>
      <c r="M18" s="7"/>
      <c r="N18" s="7"/>
      <c r="O18" s="7"/>
      <c r="P18" s="7"/>
    </row>
    <row r="19" spans="1:16">
      <c r="A19" s="1" t="s">
        <v>25</v>
      </c>
      <c r="B19" s="2">
        <v>221402</v>
      </c>
      <c r="C19" s="2">
        <v>0</v>
      </c>
      <c r="D19" s="2">
        <v>6050</v>
      </c>
      <c r="E19" s="2">
        <v>1829</v>
      </c>
      <c r="F19" s="2">
        <f t="shared" si="0"/>
        <v>229281</v>
      </c>
      <c r="G19" s="2">
        <v>0</v>
      </c>
      <c r="H19" s="2">
        <v>221402</v>
      </c>
      <c r="I19" s="3">
        <v>5.8999999999999997E-2</v>
      </c>
      <c r="J19" s="2">
        <v>208555</v>
      </c>
      <c r="K19" s="3">
        <v>9.7000000000000003E-2</v>
      </c>
      <c r="L19" s="8">
        <f>B19/'Energy Use Report'!B19</f>
        <v>7.2524240041928728E-2</v>
      </c>
      <c r="M19" s="7"/>
      <c r="N19" s="7"/>
      <c r="O19" s="7"/>
      <c r="P19" s="7"/>
    </row>
    <row r="20" spans="1:16">
      <c r="A20" s="1" t="s">
        <v>26</v>
      </c>
      <c r="B20" s="2">
        <v>206564</v>
      </c>
      <c r="C20" s="2">
        <v>0</v>
      </c>
      <c r="D20" s="2">
        <v>6050</v>
      </c>
      <c r="E20" s="2">
        <v>2450</v>
      </c>
      <c r="F20" s="2">
        <f t="shared" si="0"/>
        <v>215064</v>
      </c>
      <c r="G20" s="2">
        <v>0</v>
      </c>
      <c r="H20" s="2">
        <v>206564</v>
      </c>
      <c r="I20" s="3">
        <v>0.113</v>
      </c>
      <c r="J20" s="2">
        <v>209290</v>
      </c>
      <c r="K20" s="3">
        <v>0.1</v>
      </c>
      <c r="L20" s="8">
        <f>B20/'Energy Use Report'!B20</f>
        <v>7.3187358276643993E-2</v>
      </c>
      <c r="M20" s="7"/>
      <c r="N20" s="7"/>
      <c r="O20" s="7"/>
      <c r="P20" s="7"/>
    </row>
    <row r="21" spans="1:16">
      <c r="A21" s="1" t="s">
        <v>27</v>
      </c>
      <c r="B21" s="2">
        <v>229941</v>
      </c>
      <c r="C21" s="2">
        <v>0</v>
      </c>
      <c r="D21" s="2">
        <v>6050</v>
      </c>
      <c r="E21" s="2">
        <v>5503</v>
      </c>
      <c r="F21" s="2">
        <f t="shared" si="0"/>
        <v>241494</v>
      </c>
      <c r="G21" s="2">
        <v>0</v>
      </c>
      <c r="H21" s="2">
        <v>229941</v>
      </c>
      <c r="I21" s="3">
        <v>5.7000000000000002E-2</v>
      </c>
      <c r="J21" s="2">
        <v>210093</v>
      </c>
      <c r="K21" s="3">
        <v>0.105</v>
      </c>
      <c r="L21" s="8">
        <f>B21/'Energy Use Report'!B21</f>
        <v>7.258238636363637E-2</v>
      </c>
      <c r="M21" s="7"/>
      <c r="N21" s="7"/>
      <c r="O21" s="7"/>
      <c r="P21" s="7"/>
    </row>
    <row r="22" spans="1:16">
      <c r="A22" s="1" t="s">
        <v>28</v>
      </c>
      <c r="B22" s="2">
        <v>209746</v>
      </c>
      <c r="C22" s="2">
        <v>0</v>
      </c>
      <c r="D22" s="2">
        <v>6050</v>
      </c>
      <c r="E22" s="2">
        <v>4466</v>
      </c>
      <c r="F22" s="2">
        <f t="shared" si="0"/>
        <v>220262</v>
      </c>
      <c r="G22" s="2">
        <v>0</v>
      </c>
      <c r="H22" s="2">
        <v>209746</v>
      </c>
      <c r="I22" s="3">
        <v>2.8000000000000001E-2</v>
      </c>
      <c r="J22" s="2">
        <v>209800</v>
      </c>
      <c r="K22" s="3">
        <v>0.10299999999999999</v>
      </c>
      <c r="L22" s="8">
        <f>B22/'Energy Use Report'!B22</f>
        <v>7.1400462962962957E-2</v>
      </c>
      <c r="M22" s="7"/>
      <c r="N22" s="7"/>
      <c r="O22" s="7"/>
      <c r="P22" s="7"/>
    </row>
    <row r="23" spans="1:16">
      <c r="A23" s="1" t="s">
        <v>29</v>
      </c>
      <c r="B23" s="2">
        <v>214717</v>
      </c>
      <c r="C23" s="2">
        <v>0</v>
      </c>
      <c r="D23" s="2">
        <v>6050</v>
      </c>
      <c r="E23" s="2">
        <v>3935</v>
      </c>
      <c r="F23" s="2">
        <f t="shared" si="0"/>
        <v>224702</v>
      </c>
      <c r="G23" s="2">
        <v>0</v>
      </c>
      <c r="H23" s="2">
        <v>214717</v>
      </c>
      <c r="I23" s="3">
        <v>2.9000000000000001E-2</v>
      </c>
      <c r="J23" s="2">
        <v>209870</v>
      </c>
      <c r="K23" s="3">
        <v>0.104</v>
      </c>
      <c r="L23" s="8">
        <f>B23/'Energy Use Report'!B23</f>
        <v>7.0788445681999435E-2</v>
      </c>
      <c r="M23" s="7"/>
      <c r="N23" s="7"/>
      <c r="O23" s="7"/>
      <c r="P23" s="7"/>
    </row>
    <row r="24" spans="1:16">
      <c r="A24" s="1" t="s">
        <v>30</v>
      </c>
      <c r="B24" s="2">
        <v>212779</v>
      </c>
      <c r="C24" s="2">
        <v>0</v>
      </c>
      <c r="D24" s="2">
        <v>6050</v>
      </c>
      <c r="E24" s="2">
        <v>5143</v>
      </c>
      <c r="F24" s="2">
        <f t="shared" si="0"/>
        <v>223972</v>
      </c>
      <c r="G24" s="2">
        <v>0</v>
      </c>
      <c r="H24" s="2">
        <v>212779</v>
      </c>
      <c r="I24" s="3">
        <v>1.6E-2</v>
      </c>
      <c r="J24" s="2">
        <v>209706</v>
      </c>
      <c r="K24" s="3">
        <v>0.10299999999999999</v>
      </c>
      <c r="L24" s="8">
        <f>B24/'Energy Use Report'!B24</f>
        <v>7.0763082901080535E-2</v>
      </c>
      <c r="M24" s="7"/>
      <c r="N24" s="7"/>
      <c r="O24" s="7"/>
      <c r="P24" s="7"/>
    </row>
    <row r="25" spans="1:16">
      <c r="A25" s="1" t="s">
        <v>31</v>
      </c>
      <c r="B25" s="2">
        <v>218427</v>
      </c>
      <c r="C25" s="2">
        <v>0</v>
      </c>
      <c r="D25" s="2">
        <v>6050</v>
      </c>
      <c r="E25" s="2">
        <v>0</v>
      </c>
      <c r="F25" s="2">
        <f t="shared" si="0"/>
        <v>224477</v>
      </c>
      <c r="G25" s="2">
        <v>0</v>
      </c>
      <c r="H25" s="2">
        <v>218427</v>
      </c>
      <c r="I25" s="3">
        <v>6.0000000000000001E-3</v>
      </c>
      <c r="J25" s="2">
        <v>209319</v>
      </c>
      <c r="K25" s="3">
        <v>0.10100000000000001</v>
      </c>
      <c r="L25" s="8">
        <f>B25/'Energy Use Report'!B25</f>
        <v>7.0727352559469686E-2</v>
      </c>
      <c r="M25" s="7"/>
      <c r="N25" s="7"/>
      <c r="O25" s="7"/>
      <c r="P25" s="7"/>
    </row>
    <row r="26" spans="1:16">
      <c r="A26" s="1" t="s">
        <v>32</v>
      </c>
      <c r="B26" s="2">
        <v>193132</v>
      </c>
      <c r="C26" s="2">
        <v>0</v>
      </c>
      <c r="D26" s="2">
        <v>6050</v>
      </c>
      <c r="E26" s="2">
        <v>0</v>
      </c>
      <c r="F26" s="2">
        <f t="shared" si="0"/>
        <v>199182</v>
      </c>
      <c r="G26" s="2">
        <v>0</v>
      </c>
      <c r="H26" s="2">
        <v>193132</v>
      </c>
      <c r="I26" s="3">
        <v>3.1E-2</v>
      </c>
      <c r="J26" s="2">
        <v>209373</v>
      </c>
      <c r="K26" s="3">
        <v>0.10100000000000001</v>
      </c>
      <c r="L26" s="8">
        <f>B26/'Energy Use Report'!B26</f>
        <v>7.1688110765205953E-2</v>
      </c>
      <c r="M26" s="7"/>
      <c r="N26" s="7"/>
      <c r="O26" s="7"/>
      <c r="P26" s="7"/>
    </row>
    <row r="27" spans="1:16">
      <c r="A27" s="1" t="s">
        <v>20</v>
      </c>
      <c r="B27" s="2">
        <v>2512470</v>
      </c>
      <c r="C27" s="2">
        <v>0</v>
      </c>
      <c r="D27" s="2">
        <f>SUM(D15:D26)</f>
        <v>72600</v>
      </c>
      <c r="E27" s="2">
        <f>SUM(E15:E26)</f>
        <v>34711</v>
      </c>
      <c r="F27" s="2">
        <f t="shared" si="0"/>
        <v>2619781</v>
      </c>
      <c r="G27" s="2">
        <v>0</v>
      </c>
      <c r="H27" s="2">
        <v>2512470</v>
      </c>
      <c r="I27" s="3">
        <v>0.10100000000000001</v>
      </c>
    </row>
    <row r="28" spans="1:16">
      <c r="A28" s="1" t="s">
        <v>33</v>
      </c>
      <c r="B28" s="2">
        <v>194064</v>
      </c>
      <c r="C28" s="2">
        <v>0</v>
      </c>
      <c r="D28" s="2">
        <v>6050</v>
      </c>
      <c r="E28" s="2">
        <v>1386</v>
      </c>
      <c r="F28" s="2">
        <f t="shared" si="0"/>
        <v>201500</v>
      </c>
      <c r="G28" s="2">
        <v>0</v>
      </c>
      <c r="H28" s="2">
        <v>194064</v>
      </c>
      <c r="I28" s="3">
        <v>0.36899999999999999</v>
      </c>
      <c r="J28" s="2">
        <v>209363</v>
      </c>
      <c r="K28" s="3">
        <v>0.10100000000000001</v>
      </c>
      <c r="L28" s="8">
        <f>B28/'Energy Use Report'!B28</f>
        <v>7.2508094689749017E-2</v>
      </c>
      <c r="M28" s="7"/>
      <c r="N28" s="7"/>
      <c r="O28" s="7"/>
      <c r="P28" s="7"/>
    </row>
    <row r="29" spans="1:16">
      <c r="A29" s="1" t="s">
        <v>34</v>
      </c>
      <c r="B29" s="2">
        <v>187272</v>
      </c>
      <c r="C29" s="2">
        <v>0</v>
      </c>
      <c r="D29" s="2">
        <v>6050</v>
      </c>
      <c r="E29" s="2">
        <v>2145</v>
      </c>
      <c r="F29" s="2">
        <f t="shared" si="0"/>
        <v>195467</v>
      </c>
      <c r="G29" s="2">
        <v>0</v>
      </c>
      <c r="H29" s="2">
        <v>187272</v>
      </c>
      <c r="I29" s="3">
        <v>0.34599999999999997</v>
      </c>
      <c r="J29" s="2">
        <v>208891</v>
      </c>
      <c r="K29" s="3">
        <v>9.8000000000000004E-2</v>
      </c>
      <c r="L29" s="8">
        <f>B29/'Energy Use Report'!B29</f>
        <v>7.2929862759980479E-2</v>
      </c>
      <c r="M29" s="7"/>
      <c r="N29" s="7"/>
      <c r="O29" s="7"/>
      <c r="P29" s="7"/>
    </row>
    <row r="30" spans="1:16">
      <c r="A30" s="1" t="s">
        <v>35</v>
      </c>
      <c r="B30" s="2">
        <v>187356</v>
      </c>
      <c r="C30" s="2">
        <v>0</v>
      </c>
      <c r="D30" s="2">
        <v>6050</v>
      </c>
      <c r="E30" s="2">
        <v>4398</v>
      </c>
      <c r="F30" s="2">
        <f t="shared" si="0"/>
        <v>197804</v>
      </c>
      <c r="G30" s="2">
        <v>0</v>
      </c>
      <c r="H30" s="2">
        <v>187356</v>
      </c>
      <c r="I30" s="3">
        <v>0.22</v>
      </c>
      <c r="J30" s="2">
        <v>209111</v>
      </c>
      <c r="K30" s="3">
        <v>0.1</v>
      </c>
      <c r="L30" s="8">
        <f>B30/'Energy Use Report'!B30</f>
        <v>7.2924293112407237E-2</v>
      </c>
      <c r="M30" s="7"/>
      <c r="N30" s="7"/>
      <c r="O30" s="7"/>
      <c r="P30" s="7"/>
    </row>
    <row r="31" spans="1:16">
      <c r="A31" s="1" t="s">
        <v>36</v>
      </c>
      <c r="B31" s="2">
        <v>219936</v>
      </c>
      <c r="C31" s="2">
        <v>0</v>
      </c>
      <c r="D31" s="2">
        <v>6050</v>
      </c>
      <c r="E31" s="2">
        <v>3456</v>
      </c>
      <c r="F31" s="2">
        <f t="shared" si="0"/>
        <v>229442</v>
      </c>
      <c r="G31" s="2">
        <v>0</v>
      </c>
      <c r="H31" s="2">
        <v>219936</v>
      </c>
      <c r="I31" s="3">
        <v>5.1999999999999998E-2</v>
      </c>
      <c r="J31" s="2">
        <v>207945</v>
      </c>
      <c r="K31" s="3">
        <v>9.2999999999999999E-2</v>
      </c>
      <c r="L31" s="8">
        <f>B31/'Energy Use Report'!B31</f>
        <v>6.9101528687835687E-2</v>
      </c>
      <c r="M31" s="7"/>
      <c r="N31" s="7"/>
      <c r="O31" s="7"/>
      <c r="P31" s="7"/>
    </row>
    <row r="32" spans="1:16">
      <c r="A32" s="1" t="s">
        <v>37</v>
      </c>
      <c r="B32" s="2">
        <v>201697</v>
      </c>
      <c r="C32" s="2">
        <v>0</v>
      </c>
      <c r="D32" s="2">
        <v>6050</v>
      </c>
      <c r="E32" s="2">
        <v>1829</v>
      </c>
      <c r="F32" s="2">
        <f t="shared" si="0"/>
        <v>209576</v>
      </c>
      <c r="G32" s="2">
        <v>0</v>
      </c>
      <c r="H32" s="2">
        <v>201697</v>
      </c>
      <c r="I32" s="3">
        <v>-3.5000000000000003E-2</v>
      </c>
      <c r="J32" s="2">
        <v>206303</v>
      </c>
      <c r="K32" s="3">
        <v>8.5000000000000006E-2</v>
      </c>
      <c r="L32" s="8">
        <f>B32/'Energy Use Report'!B32</f>
        <v>6.857526561835954E-2</v>
      </c>
      <c r="M32" s="7"/>
      <c r="N32" s="7"/>
      <c r="O32" s="7"/>
      <c r="P32" s="7"/>
    </row>
    <row r="33" spans="1:16">
      <c r="A33" s="1" t="s">
        <v>38</v>
      </c>
      <c r="B33" s="2">
        <v>191521</v>
      </c>
      <c r="C33" s="2">
        <v>0</v>
      </c>
      <c r="D33" s="2">
        <v>6050</v>
      </c>
      <c r="E33" s="2">
        <v>2450</v>
      </c>
      <c r="F33" s="2">
        <f t="shared" si="0"/>
        <v>200021</v>
      </c>
      <c r="G33" s="2">
        <v>0</v>
      </c>
      <c r="H33" s="2">
        <v>191521</v>
      </c>
      <c r="I33" s="3">
        <v>3.2000000000000001E-2</v>
      </c>
      <c r="J33" s="2">
        <v>205049</v>
      </c>
      <c r="K33" s="3">
        <v>7.8E-2</v>
      </c>
      <c r="L33" s="8">
        <f>B33/'Energy Use Report'!B33</f>
        <v>6.8787063272490095E-2</v>
      </c>
      <c r="M33" s="7"/>
      <c r="N33" s="7"/>
      <c r="O33" s="7"/>
      <c r="P33" s="7"/>
    </row>
    <row r="34" spans="1:16">
      <c r="A34" s="1" t="s">
        <v>39</v>
      </c>
      <c r="B34" s="2">
        <v>205307</v>
      </c>
      <c r="C34" s="2">
        <v>0</v>
      </c>
      <c r="D34" s="2">
        <v>6050</v>
      </c>
      <c r="E34" s="2">
        <v>5503</v>
      </c>
      <c r="F34" s="2">
        <f t="shared" si="0"/>
        <v>216860</v>
      </c>
      <c r="G34" s="2">
        <v>0</v>
      </c>
      <c r="H34" s="2">
        <v>205307</v>
      </c>
      <c r="I34" s="3">
        <v>-5.6000000000000001E-2</v>
      </c>
      <c r="J34" s="2">
        <v>202996</v>
      </c>
      <c r="K34" s="3">
        <v>6.7000000000000004E-2</v>
      </c>
      <c r="L34" s="8">
        <f>B34/'Energy Use Report'!B34</f>
        <v>6.8082071083482756E-2</v>
      </c>
      <c r="M34" s="7"/>
      <c r="N34" s="7"/>
      <c r="O34" s="7"/>
      <c r="P34" s="7"/>
    </row>
    <row r="35" spans="1:16">
      <c r="A35" s="1" t="s">
        <v>40</v>
      </c>
      <c r="B35" s="2">
        <v>195860</v>
      </c>
      <c r="C35" s="2">
        <v>0</v>
      </c>
      <c r="D35" s="2">
        <v>6050</v>
      </c>
      <c r="E35" s="2">
        <v>4466</v>
      </c>
      <c r="F35" s="2">
        <f t="shared" si="0"/>
        <v>206376</v>
      </c>
      <c r="G35" s="2">
        <v>0</v>
      </c>
      <c r="H35" s="2">
        <v>195860</v>
      </c>
      <c r="I35" s="3">
        <v>-0.04</v>
      </c>
      <c r="J35" s="2">
        <v>201839</v>
      </c>
      <c r="K35" s="3">
        <v>6.0999999999999999E-2</v>
      </c>
      <c r="L35" s="8">
        <f>B35/'Energy Use Report'!B35</f>
        <v>6.869282320278447E-2</v>
      </c>
      <c r="M35" s="7"/>
      <c r="N35" s="7"/>
      <c r="O35" s="7"/>
      <c r="P35" s="7"/>
    </row>
    <row r="36" spans="1:16">
      <c r="A36" s="1" t="s">
        <v>41</v>
      </c>
      <c r="B36" s="2">
        <v>198855</v>
      </c>
      <c r="C36" s="2">
        <v>0</v>
      </c>
      <c r="D36" s="2">
        <v>6050</v>
      </c>
      <c r="E36" s="2">
        <v>3935</v>
      </c>
      <c r="F36" s="2">
        <f t="shared" si="0"/>
        <v>208840</v>
      </c>
      <c r="G36" s="2">
        <v>0</v>
      </c>
      <c r="H36" s="2">
        <v>198855</v>
      </c>
      <c r="I36" s="3">
        <v>-4.7E-2</v>
      </c>
      <c r="J36" s="2">
        <v>200517</v>
      </c>
      <c r="K36" s="3">
        <v>5.3999999999999999E-2</v>
      </c>
      <c r="L36" s="8">
        <f>B36/'Energy Use Report'!B36</f>
        <v>6.8450782766739646E-2</v>
      </c>
      <c r="M36" s="7"/>
      <c r="N36" s="7"/>
      <c r="O36" s="7"/>
      <c r="P36" s="7"/>
    </row>
    <row r="37" spans="1:16">
      <c r="A37" s="1" t="s">
        <v>42</v>
      </c>
      <c r="B37" s="2">
        <v>197661</v>
      </c>
      <c r="C37" s="2">
        <v>0</v>
      </c>
      <c r="D37" s="2">
        <v>6050</v>
      </c>
      <c r="E37" s="2">
        <v>5143</v>
      </c>
      <c r="F37" s="2">
        <f t="shared" si="0"/>
        <v>208854</v>
      </c>
      <c r="G37" s="2">
        <v>0</v>
      </c>
      <c r="H37" s="2">
        <v>197661</v>
      </c>
      <c r="I37" s="3">
        <v>-5.6000000000000001E-2</v>
      </c>
      <c r="J37" s="2">
        <v>199257</v>
      </c>
      <c r="K37" s="3">
        <v>4.8000000000000001E-2</v>
      </c>
      <c r="L37" s="8">
        <f>B37/'Energy Use Report'!B37</f>
        <v>6.9456655344790147E-2</v>
      </c>
      <c r="M37" s="7"/>
      <c r="N37" s="7"/>
      <c r="O37" s="7"/>
      <c r="P37" s="7"/>
    </row>
    <row r="38" spans="1:16">
      <c r="A38" s="1" t="s">
        <v>43</v>
      </c>
      <c r="B38" s="2">
        <v>212585</v>
      </c>
      <c r="C38" s="2">
        <v>0</v>
      </c>
      <c r="D38" s="2">
        <v>6050</v>
      </c>
      <c r="E38" s="2">
        <v>0</v>
      </c>
      <c r="F38" s="2">
        <f t="shared" si="0"/>
        <v>218635</v>
      </c>
      <c r="G38" s="2">
        <v>0</v>
      </c>
      <c r="H38" s="2">
        <v>212585</v>
      </c>
      <c r="I38" s="3">
        <v>-2.1000000000000001E-2</v>
      </c>
      <c r="J38" s="2">
        <v>198771</v>
      </c>
      <c r="K38" s="3">
        <v>4.4999999999999998E-2</v>
      </c>
      <c r="L38" s="8">
        <f>B38/'Energy Use Report'!B38</f>
        <v>7.0701316081793156E-2</v>
      </c>
      <c r="M38" s="7"/>
      <c r="N38" s="7"/>
      <c r="O38" s="7"/>
      <c r="P38" s="7"/>
    </row>
    <row r="39" spans="1:16">
      <c r="A39" s="1" t="s">
        <v>44</v>
      </c>
      <c r="B39" s="2">
        <v>182609</v>
      </c>
      <c r="C39" s="2">
        <v>0</v>
      </c>
      <c r="D39" s="2">
        <v>6050</v>
      </c>
      <c r="E39" s="2">
        <v>0</v>
      </c>
      <c r="F39" s="2">
        <f t="shared" si="0"/>
        <v>188659</v>
      </c>
      <c r="G39" s="2">
        <v>0</v>
      </c>
      <c r="H39" s="2">
        <v>182609</v>
      </c>
      <c r="I39" s="3">
        <v>-2.5000000000000001E-2</v>
      </c>
      <c r="J39" s="2">
        <v>197894</v>
      </c>
      <c r="K39" s="3">
        <v>4.1000000000000002E-2</v>
      </c>
      <c r="L39" s="8">
        <f>B39/'Energy Use Report'!B39</f>
        <v>7.1513217152927355E-2</v>
      </c>
      <c r="M39" s="7"/>
      <c r="N39" s="7"/>
      <c r="O39" s="7"/>
      <c r="P39" s="7"/>
    </row>
    <row r="40" spans="1:16">
      <c r="A40" s="1" t="s">
        <v>20</v>
      </c>
      <c r="B40" s="2">
        <v>2374723</v>
      </c>
      <c r="C40" s="2">
        <v>0</v>
      </c>
      <c r="D40" s="2">
        <f>SUM(D28:D39)</f>
        <v>72600</v>
      </c>
      <c r="E40" s="2">
        <f>SUM(E28:E39)</f>
        <v>34711</v>
      </c>
      <c r="F40" s="2">
        <f t="shared" si="0"/>
        <v>2482034</v>
      </c>
      <c r="G40" s="2">
        <v>0</v>
      </c>
      <c r="H40" s="2">
        <v>2374723</v>
      </c>
      <c r="I40" s="3">
        <v>4.1000000000000002E-2</v>
      </c>
    </row>
    <row r="41" spans="1:16">
      <c r="A41" s="1" t="s">
        <v>45</v>
      </c>
      <c r="B41" s="2">
        <v>161292</v>
      </c>
      <c r="C41" s="2">
        <v>0</v>
      </c>
      <c r="D41" s="2">
        <v>6050</v>
      </c>
      <c r="E41" s="2">
        <v>1386</v>
      </c>
      <c r="F41" s="2">
        <f t="shared" si="0"/>
        <v>168728</v>
      </c>
      <c r="G41" s="2">
        <v>0</v>
      </c>
      <c r="H41" s="2">
        <v>161292</v>
      </c>
      <c r="I41" s="3">
        <v>0.13800000000000001</v>
      </c>
      <c r="J41" s="2">
        <v>195163</v>
      </c>
      <c r="K41" s="3">
        <v>2.5999999999999999E-2</v>
      </c>
      <c r="L41" s="8">
        <f>B41/'Energy Use Report'!B41</f>
        <v>6.2355966231003777E-2</v>
      </c>
      <c r="M41" s="7"/>
      <c r="N41" s="7"/>
      <c r="O41" s="7"/>
      <c r="P41" s="7"/>
    </row>
    <row r="42" spans="1:16">
      <c r="A42" s="1" t="s">
        <v>46</v>
      </c>
      <c r="B42" s="2">
        <v>155939</v>
      </c>
      <c r="C42" s="2">
        <v>21538</v>
      </c>
      <c r="D42" s="2">
        <v>6050</v>
      </c>
      <c r="E42" s="2">
        <v>2145</v>
      </c>
      <c r="F42" s="2">
        <f t="shared" si="0"/>
        <v>185672</v>
      </c>
      <c r="G42" s="2">
        <v>0</v>
      </c>
      <c r="H42" s="2">
        <v>177477</v>
      </c>
      <c r="I42" s="3">
        <v>0.27600000000000002</v>
      </c>
      <c r="J42" s="2">
        <v>194346</v>
      </c>
      <c r="K42" s="3">
        <v>2.1999999999999999E-2</v>
      </c>
      <c r="L42" s="8">
        <f>(B42+C42)/'Energy Use Report'!B42</f>
        <v>7.0988414789263085E-2</v>
      </c>
      <c r="M42" s="7"/>
      <c r="N42" s="7"/>
      <c r="O42" s="7"/>
      <c r="P42" s="7"/>
    </row>
    <row r="43" spans="1:16">
      <c r="A43" s="1" t="s">
        <v>47</v>
      </c>
      <c r="B43" s="2">
        <v>150312</v>
      </c>
      <c r="C43" s="2">
        <v>22892</v>
      </c>
      <c r="D43" s="2">
        <v>6050</v>
      </c>
      <c r="E43" s="2">
        <v>4398</v>
      </c>
      <c r="F43" s="2">
        <f t="shared" si="0"/>
        <v>183652</v>
      </c>
      <c r="G43" s="2">
        <v>0</v>
      </c>
      <c r="H43" s="2">
        <v>173204</v>
      </c>
      <c r="I43" s="3">
        <v>0.128</v>
      </c>
      <c r="J43" s="2">
        <v>193167</v>
      </c>
      <c r="K43" s="3">
        <v>1.6E-2</v>
      </c>
      <c r="L43" s="8">
        <f>(B43+C43)/'Energy Use Report'!B43</f>
        <v>7.1934695437111548E-2</v>
      </c>
      <c r="M43" s="7"/>
      <c r="N43" s="7"/>
      <c r="O43" s="7"/>
      <c r="P43" s="7"/>
    </row>
    <row r="44" spans="1:16">
      <c r="A44" s="1" t="s">
        <v>48</v>
      </c>
      <c r="B44" s="2">
        <v>189071</v>
      </c>
      <c r="C44" s="2">
        <v>23488</v>
      </c>
      <c r="D44" s="2">
        <v>6050</v>
      </c>
      <c r="E44" s="2">
        <v>3456</v>
      </c>
      <c r="F44" s="2">
        <f t="shared" si="0"/>
        <v>222065</v>
      </c>
      <c r="G44" s="2">
        <v>0</v>
      </c>
      <c r="H44" s="2">
        <v>212558</v>
      </c>
      <c r="I44" s="3">
        <v>1.7000000000000001E-2</v>
      </c>
      <c r="J44" s="2">
        <v>192552</v>
      </c>
      <c r="K44" s="3">
        <v>1.2E-2</v>
      </c>
      <c r="L44" s="8">
        <f>(B44+C44)/'Energy Use Report'!B44</f>
        <v>7.0062808293793175E-2</v>
      </c>
      <c r="M44" s="7"/>
      <c r="N44" s="7"/>
      <c r="O44" s="7"/>
      <c r="P44" s="7"/>
    </row>
    <row r="45" spans="1:16">
      <c r="A45" s="1" t="s">
        <v>49</v>
      </c>
      <c r="B45" s="2">
        <v>182520</v>
      </c>
      <c r="C45" s="2">
        <v>23488</v>
      </c>
      <c r="D45" s="2">
        <v>6050</v>
      </c>
      <c r="E45" s="2">
        <v>1829</v>
      </c>
      <c r="F45" s="2">
        <f t="shared" si="0"/>
        <v>213887</v>
      </c>
      <c r="G45" s="2">
        <v>0</v>
      </c>
      <c r="H45" s="2">
        <v>206008</v>
      </c>
      <c r="I45" s="3">
        <v>-1.4E-2</v>
      </c>
      <c r="J45" s="2">
        <v>192911</v>
      </c>
      <c r="K45" s="3">
        <v>1.4E-2</v>
      </c>
      <c r="L45" s="8">
        <f>(B45+C45)/'Energy Use Report'!B45</f>
        <v>7.1499622038520838E-2</v>
      </c>
      <c r="M45" s="7"/>
      <c r="N45" s="7"/>
      <c r="O45" s="7"/>
      <c r="P45" s="7"/>
    </row>
    <row r="46" spans="1:16">
      <c r="A46" s="1" t="s">
        <v>50</v>
      </c>
      <c r="B46" s="2">
        <v>138283</v>
      </c>
      <c r="C46" s="2">
        <v>21142</v>
      </c>
      <c r="D46" s="2">
        <v>6050</v>
      </c>
      <c r="E46" s="2">
        <v>2450</v>
      </c>
      <c r="F46" s="2">
        <f t="shared" si="0"/>
        <v>167925</v>
      </c>
      <c r="G46" s="2">
        <v>0</v>
      </c>
      <c r="H46" s="2">
        <v>159424</v>
      </c>
      <c r="I46" s="3">
        <v>-0.14099999999999999</v>
      </c>
      <c r="J46" s="2">
        <v>190237</v>
      </c>
      <c r="K46" s="3">
        <v>0</v>
      </c>
      <c r="L46" s="8">
        <f>(B46+C46)/'Energy Use Report'!B46</f>
        <v>6.331685393972418E-2</v>
      </c>
      <c r="M46" s="7"/>
      <c r="N46" s="7"/>
      <c r="O46" s="7"/>
      <c r="P46" s="7"/>
    </row>
    <row r="47" spans="1:16" ht="13.5" customHeight="1">
      <c r="A47" s="1" t="s">
        <v>93</v>
      </c>
      <c r="B47" s="2">
        <v>185153</v>
      </c>
      <c r="C47" s="2">
        <v>20875</v>
      </c>
      <c r="D47" s="2"/>
      <c r="E47" s="2"/>
      <c r="F47" s="2"/>
      <c r="G47" s="2"/>
      <c r="H47" s="2"/>
      <c r="I47" s="3"/>
      <c r="J47" s="2"/>
      <c r="K47" s="3"/>
      <c r="L47" s="8">
        <f>(B47+C47)/'Energy Use Report'!B47</f>
        <v>7.0395744574712024E-2</v>
      </c>
      <c r="M47" s="7"/>
      <c r="N47" s="7"/>
      <c r="O47" s="7"/>
      <c r="P47" s="7"/>
    </row>
    <row r="48" spans="1:16">
      <c r="A48" s="1" t="s">
        <v>94</v>
      </c>
      <c r="B48" s="2">
        <v>172471</v>
      </c>
      <c r="C48" s="2">
        <v>20583</v>
      </c>
      <c r="D48" s="2"/>
      <c r="E48" s="2"/>
      <c r="F48" s="2"/>
      <c r="G48" s="2"/>
      <c r="H48" s="2"/>
      <c r="I48" s="3"/>
      <c r="J48" s="2"/>
      <c r="K48" s="3"/>
      <c r="L48" s="8">
        <f>(B48+C48)/'Energy Use Report'!B48</f>
        <v>7.092527925905652E-2</v>
      </c>
      <c r="M48" s="7"/>
      <c r="N48" s="7"/>
      <c r="O48" s="7"/>
      <c r="P48" s="7"/>
    </row>
    <row r="49" spans="1:16">
      <c r="A49" s="1" t="s">
        <v>95</v>
      </c>
      <c r="B49" s="2">
        <v>201618.97</v>
      </c>
      <c r="C49" s="2"/>
      <c r="D49" s="2"/>
      <c r="E49" s="2"/>
      <c r="F49" s="2"/>
      <c r="G49" s="2"/>
      <c r="H49" s="2"/>
      <c r="I49" s="3"/>
      <c r="J49" s="2"/>
      <c r="K49" s="3"/>
      <c r="L49" s="8">
        <f>(B49+C49)/'Energy Use Report'!B49</f>
        <v>7.16649587414315E-2</v>
      </c>
      <c r="M49" s="7"/>
      <c r="N49" s="7"/>
      <c r="O49" s="7"/>
      <c r="P49" s="7"/>
    </row>
    <row r="50" spans="1:16">
      <c r="A50" s="1" t="s">
        <v>126</v>
      </c>
      <c r="B50" s="2">
        <v>203415.51</v>
      </c>
      <c r="C50" s="2"/>
      <c r="D50" s="2"/>
      <c r="E50" s="2"/>
      <c r="F50" s="2"/>
      <c r="G50" s="2"/>
      <c r="H50" s="2"/>
      <c r="I50" s="3"/>
      <c r="J50" s="2"/>
      <c r="K50" s="3"/>
      <c r="L50" s="8">
        <f>(B50+C50)/'Energy Use Report'!B50</f>
        <v>7.1564601654092813E-2</v>
      </c>
      <c r="M50" s="7"/>
      <c r="N50" s="7"/>
      <c r="O50" s="7"/>
      <c r="P50" s="7"/>
    </row>
    <row r="51" spans="1:16">
      <c r="A51" s="1" t="s">
        <v>127</v>
      </c>
      <c r="B51" s="2">
        <v>211905.43</v>
      </c>
      <c r="C51" s="2"/>
      <c r="D51" s="2"/>
      <c r="E51" s="2"/>
      <c r="F51" s="2"/>
      <c r="G51" s="2"/>
      <c r="H51" s="2"/>
      <c r="I51" s="3"/>
      <c r="J51" s="2"/>
      <c r="K51" s="3"/>
      <c r="L51" s="8">
        <f>(B51+C51)/'Energy Use Report'!B51</f>
        <v>7.3351927576260342E-2</v>
      </c>
      <c r="M51" s="7"/>
      <c r="N51" s="7"/>
      <c r="O51" s="7"/>
      <c r="P51" s="7"/>
    </row>
    <row r="52" spans="1:16">
      <c r="A52" s="1" t="s">
        <v>128</v>
      </c>
      <c r="B52" s="2">
        <f>190757.05+2887.47</f>
        <v>193644.52</v>
      </c>
      <c r="C52" s="2"/>
      <c r="D52" s="2"/>
      <c r="E52" s="2"/>
      <c r="F52" s="2"/>
      <c r="G52" s="2"/>
      <c r="H52" s="2"/>
      <c r="I52" s="3"/>
      <c r="J52" s="2"/>
      <c r="K52" s="3"/>
      <c r="L52" s="8">
        <f>(B52+C52)/'Energy Use Report'!B52</f>
        <v>7.5459989681192483E-2</v>
      </c>
      <c r="M52" s="7"/>
      <c r="N52" s="7"/>
      <c r="O52" s="7"/>
      <c r="P52" s="7"/>
    </row>
    <row r="53" spans="1:16">
      <c r="A53" s="1" t="s">
        <v>51</v>
      </c>
      <c r="B53" s="2">
        <v>977417</v>
      </c>
      <c r="C53" s="2">
        <v>112547</v>
      </c>
      <c r="D53" s="2">
        <v>6050</v>
      </c>
      <c r="E53" s="2">
        <v>2450</v>
      </c>
      <c r="F53" s="2">
        <f t="shared" si="0"/>
        <v>1098464</v>
      </c>
      <c r="G53" s="2">
        <v>0</v>
      </c>
      <c r="H53" s="2">
        <v>1089964</v>
      </c>
      <c r="I53" s="3">
        <v>0.05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9" workbookViewId="0">
      <selection activeCell="H52" sqref="H52"/>
    </sheetView>
  </sheetViews>
  <sheetFormatPr defaultRowHeight="15"/>
  <cols>
    <col min="1" max="1" width="12.140625" style="1" bestFit="1" customWidth="1"/>
    <col min="2" max="2" width="15.7109375" bestFit="1" customWidth="1"/>
    <col min="3" max="3" width="7.85546875" bestFit="1" customWidth="1"/>
    <col min="4" max="4" width="13.28515625" bestFit="1" customWidth="1"/>
    <col min="5" max="5" width="6.28515625" bestFit="1" customWidth="1"/>
    <col min="6" max="6" width="23" bestFit="1" customWidth="1"/>
    <col min="7" max="7" width="6.28515625" bestFit="1" customWidth="1"/>
    <col min="8" max="8" width="18" bestFit="1" customWidth="1"/>
    <col min="9" max="9" width="7.85546875" bestFit="1" customWidth="1"/>
    <col min="10" max="10" width="18.85546875" bestFit="1" customWidth="1"/>
    <col min="11" max="11" width="6.85546875" bestFit="1" customWidth="1"/>
  </cols>
  <sheetData>
    <row r="1" spans="1:11">
      <c r="A1" s="1" t="s">
        <v>0</v>
      </c>
      <c r="B1" t="s">
        <v>52</v>
      </c>
      <c r="C1" t="s">
        <v>6</v>
      </c>
      <c r="D1" t="s">
        <v>53</v>
      </c>
      <c r="E1" t="s">
        <v>6</v>
      </c>
      <c r="F1" t="s">
        <v>54</v>
      </c>
      <c r="G1" t="s">
        <v>6</v>
      </c>
      <c r="H1" t="s">
        <v>55</v>
      </c>
      <c r="I1" t="s">
        <v>6</v>
      </c>
      <c r="J1" t="s">
        <v>56</v>
      </c>
      <c r="K1" t="s">
        <v>6</v>
      </c>
    </row>
    <row r="2" spans="1:11">
      <c r="A2" s="1" t="s">
        <v>8</v>
      </c>
      <c r="B2" s="4">
        <v>2613600</v>
      </c>
      <c r="C2" s="3">
        <v>-2.5999999999999999E-2</v>
      </c>
      <c r="D2">
        <v>0</v>
      </c>
      <c r="E2" t="s">
        <v>57</v>
      </c>
      <c r="F2">
        <v>0</v>
      </c>
      <c r="G2" t="s">
        <v>57</v>
      </c>
      <c r="H2" s="5">
        <v>2613600</v>
      </c>
      <c r="I2" s="3">
        <v>-2.5999999999999999E-2</v>
      </c>
      <c r="J2" s="5">
        <v>3012600</v>
      </c>
      <c r="K2" s="3">
        <v>2E-3</v>
      </c>
    </row>
    <row r="3" spans="1:11">
      <c r="A3" s="1" t="s">
        <v>9</v>
      </c>
      <c r="B3" s="4">
        <v>2628000</v>
      </c>
      <c r="C3" s="3">
        <v>-7.0000000000000001E-3</v>
      </c>
      <c r="D3">
        <v>0</v>
      </c>
      <c r="E3" t="s">
        <v>57</v>
      </c>
      <c r="F3">
        <v>0</v>
      </c>
      <c r="G3" t="s">
        <v>57</v>
      </c>
      <c r="H3" s="5">
        <v>2628000</v>
      </c>
      <c r="I3" s="3">
        <v>-7.0000000000000001E-3</v>
      </c>
      <c r="J3" s="5">
        <v>3003600</v>
      </c>
      <c r="K3" s="3">
        <v>-1E-3</v>
      </c>
    </row>
    <row r="4" spans="1:11">
      <c r="A4" s="1" t="s">
        <v>10</v>
      </c>
      <c r="B4" s="4">
        <v>2750400</v>
      </c>
      <c r="C4" s="3">
        <v>2.1999999999999999E-2</v>
      </c>
      <c r="D4">
        <v>0</v>
      </c>
      <c r="E4" t="s">
        <v>57</v>
      </c>
      <c r="F4">
        <v>0</v>
      </c>
      <c r="G4" t="s">
        <v>57</v>
      </c>
      <c r="H4" s="5">
        <v>2750400</v>
      </c>
      <c r="I4" s="3">
        <v>2.1999999999999999E-2</v>
      </c>
      <c r="J4" s="5">
        <v>3005400</v>
      </c>
      <c r="K4" s="3">
        <v>-1E-3</v>
      </c>
    </row>
    <row r="5" spans="1:11">
      <c r="A5" s="1" t="s">
        <v>11</v>
      </c>
      <c r="B5" s="4">
        <v>3247200</v>
      </c>
      <c r="C5" s="3">
        <v>-2.3E-2</v>
      </c>
      <c r="D5">
        <v>0</v>
      </c>
      <c r="E5" t="s">
        <v>57</v>
      </c>
      <c r="F5">
        <v>0</v>
      </c>
      <c r="G5" t="s">
        <v>57</v>
      </c>
      <c r="H5" s="5">
        <v>3247200</v>
      </c>
      <c r="I5" s="3">
        <v>-2.3E-2</v>
      </c>
      <c r="J5" s="5">
        <v>2996400</v>
      </c>
      <c r="K5" s="3">
        <v>-4.0000000000000001E-3</v>
      </c>
    </row>
    <row r="6" spans="1:11">
      <c r="A6" s="1" t="s">
        <v>12</v>
      </c>
      <c r="B6" s="4">
        <v>3088800</v>
      </c>
      <c r="C6" s="3">
        <v>-2.4E-2</v>
      </c>
      <c r="D6">
        <v>0</v>
      </c>
      <c r="E6" t="s">
        <v>57</v>
      </c>
      <c r="F6">
        <v>0</v>
      </c>
      <c r="G6" t="s">
        <v>57</v>
      </c>
      <c r="H6" s="5">
        <v>3088800</v>
      </c>
      <c r="I6" s="3">
        <v>-2.4E-2</v>
      </c>
      <c r="J6" s="5">
        <v>2984400</v>
      </c>
      <c r="K6" s="3">
        <v>-8.0000000000000002E-3</v>
      </c>
    </row>
    <row r="7" spans="1:11">
      <c r="A7" s="1" t="s">
        <v>13</v>
      </c>
      <c r="B7" s="4">
        <v>2743200</v>
      </c>
      <c r="C7" s="3">
        <v>-8.9999999999999993E-3</v>
      </c>
      <c r="D7">
        <v>0</v>
      </c>
      <c r="E7" t="s">
        <v>57</v>
      </c>
      <c r="F7">
        <v>0</v>
      </c>
      <c r="G7" t="s">
        <v>57</v>
      </c>
      <c r="H7" s="5">
        <v>2743200</v>
      </c>
      <c r="I7" s="3">
        <v>-8.9999999999999993E-3</v>
      </c>
      <c r="J7" s="5">
        <v>2974800</v>
      </c>
      <c r="K7" s="3">
        <v>-1.0999999999999999E-2</v>
      </c>
    </row>
    <row r="8" spans="1:11">
      <c r="A8" s="1" t="s">
        <v>14</v>
      </c>
      <c r="B8" s="4">
        <v>3211200</v>
      </c>
      <c r="C8" s="3">
        <v>-0.03</v>
      </c>
      <c r="D8">
        <v>0</v>
      </c>
      <c r="E8" t="s">
        <v>57</v>
      </c>
      <c r="F8">
        <v>0</v>
      </c>
      <c r="G8" t="s">
        <v>57</v>
      </c>
      <c r="H8" s="5">
        <v>3211200</v>
      </c>
      <c r="I8" s="3">
        <v>-0.03</v>
      </c>
      <c r="J8" s="5">
        <v>2962200</v>
      </c>
      <c r="K8" s="3">
        <v>-1.4999999999999999E-2</v>
      </c>
    </row>
    <row r="9" spans="1:11">
      <c r="A9" s="1" t="s">
        <v>15</v>
      </c>
      <c r="B9" s="4">
        <v>3060000</v>
      </c>
      <c r="C9" s="3">
        <v>-5.0000000000000001E-3</v>
      </c>
      <c r="D9">
        <v>0</v>
      </c>
      <c r="E9" t="s">
        <v>57</v>
      </c>
      <c r="F9">
        <v>0</v>
      </c>
      <c r="G9" t="s">
        <v>57</v>
      </c>
      <c r="H9" s="5">
        <v>3060000</v>
      </c>
      <c r="I9" s="3">
        <v>-5.0000000000000001E-3</v>
      </c>
      <c r="J9" s="5">
        <v>2960400</v>
      </c>
      <c r="K9" s="3">
        <v>-1.6E-2</v>
      </c>
    </row>
    <row r="10" spans="1:11">
      <c r="A10" s="1" t="s">
        <v>16</v>
      </c>
      <c r="B10" s="4">
        <v>3060000</v>
      </c>
      <c r="C10" s="3">
        <v>-3.2000000000000001E-2</v>
      </c>
      <c r="D10">
        <v>0</v>
      </c>
      <c r="E10" t="s">
        <v>57</v>
      </c>
      <c r="F10">
        <v>0</v>
      </c>
      <c r="G10" t="s">
        <v>57</v>
      </c>
      <c r="H10" s="5">
        <v>3060000</v>
      </c>
      <c r="I10" s="3">
        <v>-3.2000000000000001E-2</v>
      </c>
      <c r="J10" s="5">
        <v>2952600</v>
      </c>
      <c r="K10" s="3">
        <v>-1.7999999999999999E-2</v>
      </c>
    </row>
    <row r="11" spans="1:11">
      <c r="A11" s="1" t="s">
        <v>17</v>
      </c>
      <c r="B11" s="4">
        <v>3074400</v>
      </c>
      <c r="C11" s="3">
        <v>-3.2000000000000001E-2</v>
      </c>
      <c r="D11">
        <v>0</v>
      </c>
      <c r="E11" t="s">
        <v>57</v>
      </c>
      <c r="F11">
        <v>0</v>
      </c>
      <c r="G11" t="s">
        <v>57</v>
      </c>
      <c r="H11" s="5">
        <v>3074400</v>
      </c>
      <c r="I11" s="3">
        <v>-3.2000000000000001E-2</v>
      </c>
      <c r="J11" s="5">
        <v>2944800</v>
      </c>
      <c r="K11" s="3">
        <v>-2.1000000000000001E-2</v>
      </c>
    </row>
    <row r="12" spans="1:11">
      <c r="A12" s="1" t="s">
        <v>18</v>
      </c>
      <c r="B12" s="4">
        <v>3160800</v>
      </c>
      <c r="C12" s="3">
        <v>-4.1000000000000002E-2</v>
      </c>
      <c r="D12">
        <v>0</v>
      </c>
      <c r="E12" t="s">
        <v>57</v>
      </c>
      <c r="F12">
        <v>0</v>
      </c>
      <c r="G12" t="s">
        <v>57</v>
      </c>
      <c r="H12" s="5">
        <v>3160800</v>
      </c>
      <c r="I12" s="3">
        <v>-4.1000000000000002E-2</v>
      </c>
      <c r="J12" s="5">
        <v>2942400</v>
      </c>
      <c r="K12" s="3">
        <v>-2.1999999999999999E-2</v>
      </c>
    </row>
    <row r="13" spans="1:11">
      <c r="A13" s="1" t="s">
        <v>19</v>
      </c>
      <c r="B13" s="4">
        <v>2635200</v>
      </c>
      <c r="C13" s="3">
        <v>-5.8000000000000003E-2</v>
      </c>
      <c r="D13">
        <v>0</v>
      </c>
      <c r="E13" t="s">
        <v>57</v>
      </c>
      <c r="F13">
        <v>0</v>
      </c>
      <c r="G13" t="s">
        <v>57</v>
      </c>
      <c r="H13" s="5">
        <v>2635200</v>
      </c>
      <c r="I13" s="3">
        <v>-5.8000000000000003E-2</v>
      </c>
      <c r="J13" s="5">
        <v>2939400</v>
      </c>
      <c r="K13" s="3">
        <v>-2.3E-2</v>
      </c>
    </row>
    <row r="14" spans="1:11">
      <c r="A14" s="1" t="s">
        <v>20</v>
      </c>
      <c r="B14" s="4">
        <v>35272800</v>
      </c>
      <c r="C14" s="3">
        <v>-2.3E-2</v>
      </c>
      <c r="D14">
        <v>0</v>
      </c>
      <c r="E14" t="s">
        <v>57</v>
      </c>
      <c r="F14">
        <v>0</v>
      </c>
      <c r="G14" t="s">
        <v>57</v>
      </c>
      <c r="H14" s="5">
        <v>35272800</v>
      </c>
      <c r="I14" s="3">
        <v>-2.3E-2</v>
      </c>
    </row>
    <row r="15" spans="1:11">
      <c r="A15" s="1" t="s">
        <v>21</v>
      </c>
      <c r="B15" s="4">
        <v>2671200</v>
      </c>
      <c r="C15" s="3">
        <v>-4.0000000000000001E-3</v>
      </c>
      <c r="D15">
        <v>0</v>
      </c>
      <c r="E15" t="s">
        <v>57</v>
      </c>
      <c r="F15">
        <v>0</v>
      </c>
      <c r="G15" t="s">
        <v>57</v>
      </c>
      <c r="H15" s="5">
        <v>2671200</v>
      </c>
      <c r="I15" s="3">
        <v>-4.0000000000000001E-3</v>
      </c>
      <c r="J15" s="5">
        <v>2944200</v>
      </c>
      <c r="K15" s="3">
        <v>-2.1000000000000001E-2</v>
      </c>
    </row>
    <row r="16" spans="1:11">
      <c r="A16" s="1" t="s">
        <v>22</v>
      </c>
      <c r="B16" s="4">
        <v>2642400</v>
      </c>
      <c r="C16" s="3">
        <v>-1E-3</v>
      </c>
      <c r="D16">
        <v>0</v>
      </c>
      <c r="E16" t="s">
        <v>57</v>
      </c>
      <c r="F16">
        <v>0</v>
      </c>
      <c r="G16" t="s">
        <v>57</v>
      </c>
      <c r="H16" s="5">
        <v>2642400</v>
      </c>
      <c r="I16" s="3">
        <v>-1E-3</v>
      </c>
      <c r="J16" s="5">
        <v>2945400</v>
      </c>
      <c r="K16" s="3">
        <v>-2.1000000000000001E-2</v>
      </c>
    </row>
    <row r="17" spans="1:11">
      <c r="A17" s="1" t="s">
        <v>23</v>
      </c>
      <c r="B17" s="4">
        <v>2512800</v>
      </c>
      <c r="C17" s="3">
        <v>-6.6000000000000003E-2</v>
      </c>
      <c r="D17">
        <v>0</v>
      </c>
      <c r="E17" t="s">
        <v>57</v>
      </c>
      <c r="F17">
        <v>0</v>
      </c>
      <c r="G17" t="s">
        <v>57</v>
      </c>
      <c r="H17" s="5">
        <v>2512800</v>
      </c>
      <c r="I17" s="3">
        <v>-6.6000000000000003E-2</v>
      </c>
      <c r="J17" s="5">
        <v>2925600</v>
      </c>
      <c r="K17" s="3">
        <v>-2.7E-2</v>
      </c>
    </row>
    <row r="18" spans="1:11">
      <c r="A18" s="1" t="s">
        <v>24</v>
      </c>
      <c r="B18" s="4">
        <v>3247200</v>
      </c>
      <c r="C18" s="3">
        <v>-2.3E-2</v>
      </c>
      <c r="D18">
        <v>0</v>
      </c>
      <c r="E18" t="s">
        <v>57</v>
      </c>
      <c r="F18">
        <v>0</v>
      </c>
      <c r="G18" t="s">
        <v>57</v>
      </c>
      <c r="H18" s="5">
        <v>3247200</v>
      </c>
      <c r="I18" s="3">
        <v>-2.3E-2</v>
      </c>
      <c r="J18" s="5">
        <v>2925600</v>
      </c>
      <c r="K18" s="3">
        <v>-2.7E-2</v>
      </c>
    </row>
    <row r="19" spans="1:11">
      <c r="A19" s="1" t="s">
        <v>25</v>
      </c>
      <c r="B19" s="4">
        <v>3052800</v>
      </c>
      <c r="C19" s="3">
        <v>-3.5000000000000003E-2</v>
      </c>
      <c r="D19">
        <v>0</v>
      </c>
      <c r="E19" t="s">
        <v>57</v>
      </c>
      <c r="F19">
        <v>0</v>
      </c>
      <c r="G19" t="s">
        <v>57</v>
      </c>
      <c r="H19" s="5">
        <v>3052800</v>
      </c>
      <c r="I19" s="3">
        <v>-3.5000000000000003E-2</v>
      </c>
      <c r="J19" s="5">
        <v>2922600</v>
      </c>
      <c r="K19" s="3">
        <v>-2.8000000000000001E-2</v>
      </c>
    </row>
    <row r="20" spans="1:11">
      <c r="A20" s="1" t="s">
        <v>26</v>
      </c>
      <c r="B20" s="4">
        <v>2822400</v>
      </c>
      <c r="C20" s="3">
        <v>0.02</v>
      </c>
      <c r="D20">
        <v>0</v>
      </c>
      <c r="E20" t="s">
        <v>57</v>
      </c>
      <c r="F20">
        <v>0</v>
      </c>
      <c r="G20" t="s">
        <v>57</v>
      </c>
      <c r="H20" s="5">
        <v>2822400</v>
      </c>
      <c r="I20" s="3">
        <v>0.02</v>
      </c>
      <c r="J20" s="5">
        <v>2929200</v>
      </c>
      <c r="K20" s="3">
        <v>-2.5999999999999999E-2</v>
      </c>
    </row>
    <row r="21" spans="1:11">
      <c r="A21" s="1" t="s">
        <v>27</v>
      </c>
      <c r="B21" s="4">
        <v>3168000</v>
      </c>
      <c r="C21" s="3">
        <v>-4.2999999999999997E-2</v>
      </c>
      <c r="D21">
        <v>0</v>
      </c>
      <c r="E21" t="s">
        <v>57</v>
      </c>
      <c r="F21">
        <v>0</v>
      </c>
      <c r="G21" t="s">
        <v>57</v>
      </c>
      <c r="H21" s="5">
        <v>3168000</v>
      </c>
      <c r="I21" s="3">
        <v>-4.2999999999999997E-2</v>
      </c>
      <c r="J21" s="5">
        <v>2925600</v>
      </c>
      <c r="K21" s="3">
        <v>-2.7E-2</v>
      </c>
    </row>
    <row r="22" spans="1:11">
      <c r="A22" s="1" t="s">
        <v>28</v>
      </c>
      <c r="B22" s="4">
        <v>2937600</v>
      </c>
      <c r="C22" s="3">
        <v>-4.4999999999999998E-2</v>
      </c>
      <c r="D22">
        <v>0</v>
      </c>
      <c r="E22" t="s">
        <v>57</v>
      </c>
      <c r="F22">
        <v>0</v>
      </c>
      <c r="G22" t="s">
        <v>57</v>
      </c>
      <c r="H22" s="5">
        <v>2937600</v>
      </c>
      <c r="I22" s="3">
        <v>-4.4999999999999998E-2</v>
      </c>
      <c r="J22" s="5">
        <v>2915400</v>
      </c>
      <c r="K22" s="3">
        <v>-3.1E-2</v>
      </c>
    </row>
    <row r="23" spans="1:11">
      <c r="A23" s="1" t="s">
        <v>29</v>
      </c>
      <c r="B23" s="4">
        <v>3033221</v>
      </c>
      <c r="C23" s="3">
        <v>-0.04</v>
      </c>
      <c r="D23">
        <v>0</v>
      </c>
      <c r="E23" t="s">
        <v>57</v>
      </c>
      <c r="F23">
        <v>0</v>
      </c>
      <c r="G23" t="s">
        <v>57</v>
      </c>
      <c r="H23" s="5">
        <v>3033221</v>
      </c>
      <c r="I23" s="3">
        <v>-0.04</v>
      </c>
      <c r="J23" s="5">
        <v>2913168.4</v>
      </c>
      <c r="K23" s="3">
        <v>-3.1E-2</v>
      </c>
    </row>
    <row r="24" spans="1:11">
      <c r="A24" s="1" t="s">
        <v>30</v>
      </c>
      <c r="B24" s="4">
        <v>3006921</v>
      </c>
      <c r="C24" s="3">
        <v>-5.2999999999999999E-2</v>
      </c>
      <c r="D24">
        <v>0</v>
      </c>
      <c r="E24" t="s">
        <v>57</v>
      </c>
      <c r="F24">
        <v>0</v>
      </c>
      <c r="G24" t="s">
        <v>57</v>
      </c>
      <c r="H24" s="5">
        <v>3006921</v>
      </c>
      <c r="I24" s="3">
        <v>-5.2999999999999999E-2</v>
      </c>
      <c r="J24" s="5">
        <v>2907545.2</v>
      </c>
      <c r="K24" s="3">
        <v>-3.3000000000000002E-2</v>
      </c>
    </row>
    <row r="25" spans="1:11">
      <c r="A25" s="1" t="s">
        <v>31</v>
      </c>
      <c r="B25" s="4">
        <v>3088296</v>
      </c>
      <c r="C25" s="3">
        <v>-6.3E-2</v>
      </c>
      <c r="D25">
        <v>0</v>
      </c>
      <c r="E25" t="s">
        <v>57</v>
      </c>
      <c r="F25">
        <v>0</v>
      </c>
      <c r="G25" t="s">
        <v>57</v>
      </c>
      <c r="H25" s="5">
        <v>3088296</v>
      </c>
      <c r="I25" s="3">
        <v>-6.3E-2</v>
      </c>
      <c r="J25" s="5">
        <v>2901503.2</v>
      </c>
      <c r="K25" s="3">
        <v>-3.5000000000000003E-2</v>
      </c>
    </row>
    <row r="26" spans="1:11">
      <c r="A26" s="1" t="s">
        <v>32</v>
      </c>
      <c r="B26" s="4">
        <v>2694059</v>
      </c>
      <c r="C26" s="3">
        <v>-3.6999999999999998E-2</v>
      </c>
      <c r="D26">
        <v>0</v>
      </c>
      <c r="E26" t="s">
        <v>57</v>
      </c>
      <c r="F26">
        <v>0</v>
      </c>
      <c r="G26" t="s">
        <v>57</v>
      </c>
      <c r="H26" s="5">
        <v>2694059</v>
      </c>
      <c r="I26" s="3">
        <v>-3.6999999999999998E-2</v>
      </c>
      <c r="J26" s="5">
        <v>2906408.1</v>
      </c>
      <c r="K26" s="3">
        <v>-3.4000000000000002E-2</v>
      </c>
    </row>
    <row r="27" spans="1:11">
      <c r="A27" s="1" t="s">
        <v>20</v>
      </c>
      <c r="B27" s="4">
        <v>34876897</v>
      </c>
      <c r="C27" s="3">
        <v>-3.4000000000000002E-2</v>
      </c>
      <c r="D27">
        <v>0</v>
      </c>
      <c r="E27" t="s">
        <v>57</v>
      </c>
      <c r="F27">
        <v>0</v>
      </c>
      <c r="G27" t="s">
        <v>57</v>
      </c>
      <c r="H27" s="5">
        <v>34876897</v>
      </c>
      <c r="I27" s="3">
        <v>-3.4000000000000002E-2</v>
      </c>
    </row>
    <row r="28" spans="1:11">
      <c r="A28" s="1" t="s">
        <v>33</v>
      </c>
      <c r="B28" s="4">
        <v>2676446</v>
      </c>
      <c r="C28" s="3">
        <v>-2E-3</v>
      </c>
      <c r="D28">
        <v>0</v>
      </c>
      <c r="E28" t="s">
        <v>57</v>
      </c>
      <c r="F28">
        <v>0</v>
      </c>
      <c r="G28" t="s">
        <v>57</v>
      </c>
      <c r="H28" s="5">
        <v>2676446</v>
      </c>
      <c r="I28" s="3">
        <v>-2E-3</v>
      </c>
      <c r="J28" s="5">
        <v>2906845.3</v>
      </c>
      <c r="K28" s="3">
        <v>-3.3000000000000002E-2</v>
      </c>
    </row>
    <row r="29" spans="1:11">
      <c r="A29" s="1" t="s">
        <v>34</v>
      </c>
      <c r="B29" s="4">
        <v>2567837</v>
      </c>
      <c r="C29" s="3">
        <v>-0.03</v>
      </c>
      <c r="D29">
        <v>0</v>
      </c>
      <c r="E29" t="s">
        <v>57</v>
      </c>
      <c r="F29">
        <v>0</v>
      </c>
      <c r="G29" t="s">
        <v>57</v>
      </c>
      <c r="H29" s="5">
        <v>2567837</v>
      </c>
      <c r="I29" s="3">
        <v>-0.03</v>
      </c>
      <c r="J29" s="5">
        <v>2900631.7</v>
      </c>
      <c r="K29" s="3">
        <v>-3.5000000000000003E-2</v>
      </c>
    </row>
    <row r="30" spans="1:11">
      <c r="A30" s="1" t="s">
        <v>35</v>
      </c>
      <c r="B30" s="4">
        <v>2569185</v>
      </c>
      <c r="C30" s="3">
        <v>-4.4999999999999998E-2</v>
      </c>
      <c r="D30">
        <v>0</v>
      </c>
      <c r="E30" t="s">
        <v>57</v>
      </c>
      <c r="F30">
        <v>0</v>
      </c>
      <c r="G30" t="s">
        <v>57</v>
      </c>
      <c r="H30" s="5">
        <v>2569185</v>
      </c>
      <c r="I30" s="3">
        <v>-4.4999999999999998E-2</v>
      </c>
      <c r="J30" s="5">
        <v>2905330.4</v>
      </c>
      <c r="K30" s="3">
        <v>-3.4000000000000002E-2</v>
      </c>
    </row>
    <row r="31" spans="1:11">
      <c r="A31" s="1" t="s">
        <v>36</v>
      </c>
      <c r="B31" s="4">
        <v>3182795</v>
      </c>
      <c r="C31" s="3">
        <v>-4.2000000000000003E-2</v>
      </c>
      <c r="D31">
        <v>0</v>
      </c>
      <c r="E31" t="s">
        <v>57</v>
      </c>
      <c r="F31">
        <v>0</v>
      </c>
      <c r="G31" t="s">
        <v>57</v>
      </c>
      <c r="H31" s="5">
        <v>3182795</v>
      </c>
      <c r="I31" s="3">
        <v>-4.2000000000000003E-2</v>
      </c>
      <c r="J31" s="5">
        <v>2899963.3</v>
      </c>
      <c r="K31" s="3">
        <v>-3.5999999999999997E-2</v>
      </c>
    </row>
    <row r="32" spans="1:11">
      <c r="A32" s="1" t="s">
        <v>37</v>
      </c>
      <c r="B32" s="4">
        <v>2941250</v>
      </c>
      <c r="C32" s="3">
        <v>-7.0000000000000007E-2</v>
      </c>
      <c r="D32">
        <v>0</v>
      </c>
      <c r="E32" t="s">
        <v>57</v>
      </c>
      <c r="F32">
        <v>0</v>
      </c>
      <c r="G32" t="s">
        <v>57</v>
      </c>
      <c r="H32" s="5">
        <v>2941250</v>
      </c>
      <c r="I32" s="3">
        <v>-7.0000000000000007E-2</v>
      </c>
      <c r="J32" s="5">
        <v>2890667.5</v>
      </c>
      <c r="K32" s="3">
        <v>-3.9E-2</v>
      </c>
    </row>
    <row r="33" spans="1:11">
      <c r="A33" s="1" t="s">
        <v>38</v>
      </c>
      <c r="B33" s="4">
        <v>2784259</v>
      </c>
      <c r="C33" s="3">
        <v>6.0000000000000001E-3</v>
      </c>
      <c r="D33">
        <v>0</v>
      </c>
      <c r="E33" t="s">
        <v>57</v>
      </c>
      <c r="F33">
        <v>0</v>
      </c>
      <c r="G33" t="s">
        <v>57</v>
      </c>
      <c r="H33" s="5">
        <v>2784259</v>
      </c>
      <c r="I33" s="3">
        <v>6.0000000000000001E-3</v>
      </c>
      <c r="J33" s="5">
        <v>2887489.1</v>
      </c>
      <c r="K33" s="3">
        <v>-0.04</v>
      </c>
    </row>
    <row r="34" spans="1:11">
      <c r="A34" s="1" t="s">
        <v>39</v>
      </c>
      <c r="B34" s="4">
        <v>3015581</v>
      </c>
      <c r="C34" s="3">
        <v>-8.8999999999999996E-2</v>
      </c>
      <c r="D34">
        <v>0</v>
      </c>
      <c r="E34" t="s">
        <v>57</v>
      </c>
      <c r="F34">
        <v>0</v>
      </c>
      <c r="G34" t="s">
        <v>57</v>
      </c>
      <c r="H34" s="5">
        <v>3015581</v>
      </c>
      <c r="I34" s="3">
        <v>-8.8999999999999996E-2</v>
      </c>
      <c r="J34" s="5">
        <v>2874787.5</v>
      </c>
      <c r="K34" s="3">
        <v>-4.3999999999999997E-2</v>
      </c>
    </row>
    <row r="35" spans="1:11">
      <c r="A35" s="1" t="s">
        <v>40</v>
      </c>
      <c r="B35" s="4">
        <v>2851244</v>
      </c>
      <c r="C35" s="3">
        <v>-7.2999999999999995E-2</v>
      </c>
      <c r="D35">
        <v>0</v>
      </c>
      <c r="E35" t="s">
        <v>57</v>
      </c>
      <c r="F35">
        <v>0</v>
      </c>
      <c r="G35" t="s">
        <v>57</v>
      </c>
      <c r="H35" s="5">
        <v>2851244</v>
      </c>
      <c r="I35" s="3">
        <v>-7.2999999999999995E-2</v>
      </c>
      <c r="J35" s="5">
        <v>2867591.2</v>
      </c>
      <c r="K35" s="3">
        <v>-4.5999999999999999E-2</v>
      </c>
    </row>
    <row r="36" spans="1:11">
      <c r="A36" s="1" t="s">
        <v>41</v>
      </c>
      <c r="B36" s="4">
        <v>2905080</v>
      </c>
      <c r="C36" s="3">
        <v>-8.1000000000000003E-2</v>
      </c>
      <c r="D36">
        <v>0</v>
      </c>
      <c r="E36" t="s">
        <v>57</v>
      </c>
      <c r="F36">
        <v>0</v>
      </c>
      <c r="G36" t="s">
        <v>57</v>
      </c>
      <c r="H36" s="5">
        <v>2905080</v>
      </c>
      <c r="I36" s="3">
        <v>-8.1000000000000003E-2</v>
      </c>
      <c r="J36" s="5">
        <v>2856912.8</v>
      </c>
      <c r="K36" s="3">
        <v>-0.05</v>
      </c>
    </row>
    <row r="37" spans="1:11">
      <c r="A37" s="1" t="s">
        <v>42</v>
      </c>
      <c r="B37" s="4">
        <v>2845818</v>
      </c>
      <c r="C37" s="3">
        <v>-0.104</v>
      </c>
      <c r="D37">
        <v>0</v>
      </c>
      <c r="E37" t="s">
        <v>57</v>
      </c>
      <c r="F37">
        <v>0</v>
      </c>
      <c r="G37" t="s">
        <v>57</v>
      </c>
      <c r="H37" s="5">
        <v>2845818</v>
      </c>
      <c r="I37" s="3">
        <v>-0.104</v>
      </c>
      <c r="J37" s="5">
        <v>2843487.5</v>
      </c>
      <c r="K37" s="3">
        <v>-5.3999999999999999E-2</v>
      </c>
    </row>
    <row r="38" spans="1:11">
      <c r="A38" s="1" t="s">
        <v>43</v>
      </c>
      <c r="B38" s="4">
        <v>3006804</v>
      </c>
      <c r="C38" s="3">
        <v>-8.6999999999999994E-2</v>
      </c>
      <c r="D38">
        <v>0</v>
      </c>
      <c r="E38" t="s">
        <v>57</v>
      </c>
      <c r="F38">
        <v>0</v>
      </c>
      <c r="G38" t="s">
        <v>57</v>
      </c>
      <c r="H38" s="5">
        <v>3006804</v>
      </c>
      <c r="I38" s="3">
        <v>-8.6999999999999994E-2</v>
      </c>
      <c r="J38" s="5">
        <v>2836696.5</v>
      </c>
      <c r="K38" s="3">
        <v>-5.7000000000000002E-2</v>
      </c>
    </row>
    <row r="39" spans="1:11">
      <c r="A39" s="1" t="s">
        <v>44</v>
      </c>
      <c r="B39" s="4">
        <v>2553500</v>
      </c>
      <c r="C39" s="3">
        <v>-8.6999999999999994E-2</v>
      </c>
      <c r="D39">
        <v>0</v>
      </c>
      <c r="E39" t="s">
        <v>57</v>
      </c>
      <c r="F39">
        <v>0</v>
      </c>
      <c r="G39" t="s">
        <v>57</v>
      </c>
      <c r="H39" s="5">
        <v>2553500</v>
      </c>
      <c r="I39" s="3">
        <v>-8.6999999999999994E-2</v>
      </c>
      <c r="J39" s="5">
        <v>2824983.3</v>
      </c>
      <c r="K39" s="3">
        <v>-6.0999999999999999E-2</v>
      </c>
    </row>
    <row r="40" spans="1:11">
      <c r="A40" s="1" t="s">
        <v>20</v>
      </c>
      <c r="B40" s="4">
        <v>33899799</v>
      </c>
      <c r="C40" s="3">
        <v>-6.0999999999999999E-2</v>
      </c>
      <c r="D40">
        <v>0</v>
      </c>
      <c r="E40" t="s">
        <v>57</v>
      </c>
      <c r="F40">
        <v>0</v>
      </c>
      <c r="G40" t="s">
        <v>57</v>
      </c>
      <c r="H40" s="5">
        <v>33899799</v>
      </c>
      <c r="I40" s="3">
        <v>-6.0999999999999999E-2</v>
      </c>
    </row>
    <row r="41" spans="1:11">
      <c r="A41" s="1" t="s">
        <v>45</v>
      </c>
      <c r="B41" s="4">
        <v>2586633</v>
      </c>
      <c r="C41" s="3">
        <v>-3.5999999999999997E-2</v>
      </c>
      <c r="D41">
        <v>0</v>
      </c>
      <c r="E41" t="s">
        <v>57</v>
      </c>
      <c r="F41">
        <v>0</v>
      </c>
      <c r="G41" t="s">
        <v>57</v>
      </c>
      <c r="H41" s="5">
        <v>2586633</v>
      </c>
      <c r="I41" s="3">
        <v>-3.5999999999999997E-2</v>
      </c>
      <c r="J41" s="5">
        <v>2817498.8</v>
      </c>
      <c r="K41" s="3">
        <v>-6.3E-2</v>
      </c>
    </row>
    <row r="42" spans="1:11">
      <c r="A42" s="1" t="s">
        <v>46</v>
      </c>
      <c r="B42" s="4">
        <v>2500084</v>
      </c>
      <c r="C42" s="3">
        <v>-5.5E-2</v>
      </c>
      <c r="D42" s="4">
        <v>5821</v>
      </c>
      <c r="E42" t="s">
        <v>57</v>
      </c>
      <c r="F42">
        <v>0</v>
      </c>
      <c r="G42" t="s">
        <v>57</v>
      </c>
      <c r="H42" s="5">
        <v>2500084</v>
      </c>
      <c r="I42" s="3">
        <v>-5.5E-2</v>
      </c>
      <c r="J42" s="5">
        <v>2811852.7999999998</v>
      </c>
      <c r="K42" s="3">
        <v>-6.5000000000000002E-2</v>
      </c>
    </row>
    <row r="43" spans="1:11">
      <c r="A43" s="1" t="s">
        <v>47</v>
      </c>
      <c r="B43" s="4">
        <v>2407795</v>
      </c>
      <c r="C43" s="3">
        <v>-0.105</v>
      </c>
      <c r="D43" s="4">
        <v>6187</v>
      </c>
      <c r="E43" t="s">
        <v>57</v>
      </c>
      <c r="F43">
        <v>0</v>
      </c>
      <c r="G43" t="s">
        <v>57</v>
      </c>
      <c r="H43" s="5">
        <v>2407795</v>
      </c>
      <c r="I43" s="3">
        <v>-0.105</v>
      </c>
      <c r="J43" s="5">
        <v>2798403.6</v>
      </c>
      <c r="K43" s="3">
        <v>-6.9000000000000006E-2</v>
      </c>
    </row>
    <row r="44" spans="1:11">
      <c r="A44" s="1" t="s">
        <v>48</v>
      </c>
      <c r="B44" s="4">
        <v>3033835</v>
      </c>
      <c r="C44" s="3">
        <v>-8.6999999999999994E-2</v>
      </c>
      <c r="D44" s="4">
        <v>6348</v>
      </c>
      <c r="E44" t="s">
        <v>57</v>
      </c>
      <c r="F44">
        <v>0</v>
      </c>
      <c r="G44" t="s">
        <v>57</v>
      </c>
      <c r="H44" s="5">
        <v>3033835</v>
      </c>
      <c r="I44" s="3">
        <v>-8.6999999999999994E-2</v>
      </c>
      <c r="J44" s="5">
        <v>2785990.3</v>
      </c>
      <c r="K44" s="3">
        <v>-7.3999999999999996E-2</v>
      </c>
    </row>
    <row r="45" spans="1:11">
      <c r="A45" s="1" t="s">
        <v>49</v>
      </c>
      <c r="B45" s="4">
        <v>2881246</v>
      </c>
      <c r="C45" s="3">
        <v>-8.8999999999999996E-2</v>
      </c>
      <c r="D45" s="4">
        <v>6348</v>
      </c>
      <c r="E45" t="s">
        <v>57</v>
      </c>
      <c r="F45">
        <v>0</v>
      </c>
      <c r="G45" t="s">
        <v>57</v>
      </c>
      <c r="H45" s="5">
        <v>2881246</v>
      </c>
      <c r="I45" s="3">
        <v>-8.8999999999999996E-2</v>
      </c>
      <c r="J45" s="5">
        <v>2780989.9</v>
      </c>
      <c r="K45" s="3">
        <v>-7.4999999999999997E-2</v>
      </c>
    </row>
    <row r="46" spans="1:11">
      <c r="A46" s="1" t="s">
        <v>50</v>
      </c>
      <c r="B46" s="4">
        <v>2517892</v>
      </c>
      <c r="C46" s="3">
        <v>-0.09</v>
      </c>
      <c r="D46" s="4">
        <v>5714</v>
      </c>
      <c r="E46" t="s">
        <v>57</v>
      </c>
      <c r="F46">
        <v>0</v>
      </c>
      <c r="G46" t="s">
        <v>57</v>
      </c>
      <c r="H46" s="5">
        <v>2517892</v>
      </c>
      <c r="I46" s="3">
        <v>-0.09</v>
      </c>
      <c r="J46" s="5">
        <v>2758792.7</v>
      </c>
      <c r="K46" s="3">
        <v>-8.3000000000000004E-2</v>
      </c>
    </row>
    <row r="47" spans="1:11">
      <c r="A47" s="1" t="s">
        <v>93</v>
      </c>
      <c r="B47" s="4">
        <v>2926711</v>
      </c>
      <c r="C47" s="3"/>
      <c r="D47" s="4"/>
      <c r="H47" s="4">
        <v>2926711</v>
      </c>
      <c r="I47" s="3"/>
      <c r="J47" s="5"/>
      <c r="K47" s="3"/>
    </row>
    <row r="48" spans="1:11">
      <c r="A48" s="1" t="s">
        <v>94</v>
      </c>
      <c r="B48" s="4">
        <v>2721935</v>
      </c>
      <c r="C48" s="3"/>
      <c r="D48" s="4"/>
      <c r="H48" s="4">
        <v>2721935</v>
      </c>
      <c r="I48" s="3"/>
      <c r="J48" s="5"/>
      <c r="K48" s="3"/>
    </row>
    <row r="49" spans="1:11">
      <c r="A49" s="1" t="s">
        <v>95</v>
      </c>
      <c r="B49" s="4">
        <v>2813355</v>
      </c>
      <c r="C49" s="3"/>
      <c r="D49" s="4"/>
      <c r="H49" s="4">
        <v>2813355</v>
      </c>
      <c r="I49" s="3"/>
      <c r="J49" s="5"/>
      <c r="K49" s="3"/>
    </row>
    <row r="50" spans="1:11">
      <c r="A50" s="1" t="s">
        <v>126</v>
      </c>
      <c r="B50" s="4">
        <v>2842404</v>
      </c>
      <c r="C50" s="3"/>
      <c r="D50" s="4"/>
      <c r="H50" s="4">
        <f>B50</f>
        <v>2842404</v>
      </c>
      <c r="I50" s="3"/>
      <c r="J50" s="5"/>
      <c r="K50" s="3"/>
    </row>
    <row r="51" spans="1:11">
      <c r="A51" s="1" t="s">
        <v>127</v>
      </c>
      <c r="B51" s="4">
        <v>2888887</v>
      </c>
      <c r="C51" s="3"/>
      <c r="D51" s="4"/>
      <c r="H51" s="4">
        <f>B51</f>
        <v>2888887</v>
      </c>
      <c r="I51" s="3"/>
      <c r="J51" s="5"/>
      <c r="K51" s="3"/>
    </row>
    <row r="52" spans="1:11">
      <c r="A52" s="1" t="s">
        <v>128</v>
      </c>
      <c r="B52" s="4">
        <v>2566188</v>
      </c>
      <c r="C52" s="3"/>
      <c r="D52" s="4"/>
      <c r="H52" s="4">
        <f>B52</f>
        <v>2566188</v>
      </c>
      <c r="I52" s="3"/>
      <c r="J52" s="5"/>
      <c r="K52" s="3"/>
    </row>
    <row r="53" spans="1:11">
      <c r="A53" s="1" t="s">
        <v>51</v>
      </c>
      <c r="B53" s="4">
        <v>15927485</v>
      </c>
      <c r="C53" s="3">
        <v>-7.8E-2</v>
      </c>
      <c r="D53" s="4">
        <v>6348</v>
      </c>
      <c r="E53" t="s">
        <v>57</v>
      </c>
      <c r="F53">
        <v>0</v>
      </c>
      <c r="G53" t="s">
        <v>57</v>
      </c>
      <c r="H53" s="5">
        <v>15927485</v>
      </c>
      <c r="I53" s="3">
        <v>-7.8E-2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4"/>
  <sheetViews>
    <sheetView tabSelected="1" topLeftCell="AF1" zoomScaleNormal="100" workbookViewId="0">
      <selection activeCell="AZ4" sqref="AZ4"/>
    </sheetView>
  </sheetViews>
  <sheetFormatPr defaultRowHeight="15"/>
  <cols>
    <col min="1" max="1" width="6.5703125" customWidth="1"/>
    <col min="2" max="2" width="6" customWidth="1"/>
    <col min="3" max="3" width="36.28515625" customWidth="1"/>
    <col min="4" max="4" width="11.42578125" customWidth="1"/>
    <col min="5" max="5" width="10.7109375" customWidth="1"/>
    <col min="6" max="6" width="12.28515625" customWidth="1"/>
    <col min="7" max="7" width="12" customWidth="1"/>
    <col min="8" max="8" width="11.5703125" customWidth="1"/>
    <col min="9" max="9" width="11.28515625" customWidth="1"/>
    <col min="10" max="10" width="12.7109375" customWidth="1"/>
    <col min="11" max="11" width="11.42578125" customWidth="1"/>
    <col min="12" max="12" width="10.42578125" customWidth="1"/>
    <col min="13" max="13" width="12.7109375" customWidth="1"/>
    <col min="14" max="14" width="12.42578125" customWidth="1"/>
    <col min="15" max="15" width="11.85546875" customWidth="1"/>
    <col min="16" max="16" width="11.140625" customWidth="1"/>
    <col min="17" max="17" width="12.42578125" customWidth="1"/>
    <col min="18" max="18" width="12.140625" customWidth="1"/>
    <col min="19" max="19" width="12.7109375" customWidth="1"/>
    <col min="20" max="20" width="10.140625" customWidth="1"/>
    <col min="21" max="22" width="11" customWidth="1"/>
    <col min="23" max="23" width="11.140625" customWidth="1"/>
    <col min="24" max="24" width="12.140625" customWidth="1"/>
    <col min="25" max="25" width="10.5703125" customWidth="1"/>
    <col min="26" max="26" width="10.42578125" customWidth="1"/>
    <col min="27" max="27" width="11.5703125" customWidth="1"/>
    <col min="28" max="28" width="10.7109375" customWidth="1"/>
    <col min="29" max="29" width="10.42578125" customWidth="1"/>
    <col min="30" max="30" width="10.85546875" customWidth="1"/>
    <col min="31" max="31" width="10.28515625" customWidth="1"/>
    <col min="32" max="32" width="10.140625" customWidth="1"/>
    <col min="33" max="33" width="10.28515625" customWidth="1"/>
    <col min="34" max="34" width="10.5703125" customWidth="1"/>
    <col min="35" max="35" width="10.85546875" customWidth="1"/>
    <col min="36" max="36" width="10" customWidth="1"/>
    <col min="37" max="37" width="10.5703125" customWidth="1"/>
    <col min="38" max="38" width="10.7109375" customWidth="1"/>
    <col min="39" max="40" width="10.42578125" customWidth="1"/>
    <col min="41" max="42" width="10.5703125" customWidth="1"/>
    <col min="43" max="43" width="10.140625" customWidth="1"/>
    <col min="44" max="44" width="11.140625" customWidth="1"/>
    <col min="45" max="45" width="10.28515625" customWidth="1"/>
    <col min="46" max="46" width="12.140625" customWidth="1"/>
    <col min="47" max="47" width="13.140625" customWidth="1"/>
    <col min="48" max="48" width="11" customWidth="1"/>
    <col min="49" max="49" width="11.140625" customWidth="1"/>
    <col min="50" max="50" width="12.5703125" customWidth="1"/>
    <col min="51" max="51" width="13.28515625" customWidth="1"/>
  </cols>
  <sheetData>
    <row r="1" spans="1:51">
      <c r="C1" t="s">
        <v>89</v>
      </c>
      <c r="D1">
        <f>'Energy Cost Report'!L2</f>
        <v>7.263085399449036E-2</v>
      </c>
      <c r="E1">
        <f>'Energy Cost Report'!L3</f>
        <v>7.2573059360730593E-2</v>
      </c>
      <c r="F1">
        <f>'Energy Cost Report'!L4</f>
        <v>7.2105511925538102E-2</v>
      </c>
      <c r="G1">
        <f>'Energy Cost Report'!L5</f>
        <v>7.0848423256959836E-2</v>
      </c>
      <c r="H1">
        <f>'Energy Cost Report'!L6</f>
        <v>7.1135068635068632E-2</v>
      </c>
      <c r="I1">
        <f>'Energy Cost Report'!L7</f>
        <v>7.2083697871099445E-2</v>
      </c>
      <c r="J1">
        <f>'Energy Cost Report'!L8</f>
        <v>6.8604260089686092E-2</v>
      </c>
      <c r="K1">
        <f>'Energy Cost Report'!L9</f>
        <v>6.9694444444444448E-2</v>
      </c>
      <c r="L1">
        <f>'Energy Cost Report'!L10</f>
        <v>6.9892483660130719E-2</v>
      </c>
      <c r="M1">
        <f>'Energy Cost Report'!L11</f>
        <v>6.9852328909705955E-2</v>
      </c>
      <c r="N1">
        <f>'Energy Cost Report'!L12</f>
        <v>7.0571374335611239E-2</v>
      </c>
      <c r="O1">
        <f>'Energy Cost Report'!L13</f>
        <v>7.3047965998785672E-2</v>
      </c>
      <c r="P1">
        <f>'Energy Cost Report'!L15</f>
        <v>7.2695043426175499E-2</v>
      </c>
      <c r="Q1">
        <f>'Energy Cost Report'!L16</f>
        <v>7.3012791401755983E-2</v>
      </c>
      <c r="R1">
        <f>'Energy Cost Report'!L17</f>
        <v>7.3512018465456866E-2</v>
      </c>
      <c r="S1">
        <f>'Energy Cost Report'!L18</f>
        <v>7.2040527223454054E-2</v>
      </c>
      <c r="T1">
        <f>'Energy Cost Report'!L19</f>
        <v>7.2524240041928728E-2</v>
      </c>
      <c r="U1">
        <f>'Energy Cost Report'!L20</f>
        <v>7.3187358276643993E-2</v>
      </c>
      <c r="V1">
        <f>'Energy Cost Report'!L21</f>
        <v>7.258238636363637E-2</v>
      </c>
      <c r="W1">
        <f>'Energy Cost Report'!L22</f>
        <v>7.1400462962962957E-2</v>
      </c>
      <c r="X1">
        <f>'Energy Cost Report'!L23</f>
        <v>7.0788445681999435E-2</v>
      </c>
      <c r="Y1">
        <f>'Energy Cost Report'!L24</f>
        <v>7.0763082901080535E-2</v>
      </c>
      <c r="Z1">
        <f>'Energy Cost Report'!L25</f>
        <v>7.0727352559469686E-2</v>
      </c>
      <c r="AA1">
        <f>'Energy Cost Report'!L26</f>
        <v>7.1688110765205953E-2</v>
      </c>
      <c r="AB1">
        <f>'Energy Cost Report'!L28</f>
        <v>7.2508094689749017E-2</v>
      </c>
      <c r="AC1">
        <f>'Energy Cost Report'!L29</f>
        <v>7.2929862759980479E-2</v>
      </c>
      <c r="AD1">
        <f>'Energy Cost Report'!L30</f>
        <v>7.2924293112407237E-2</v>
      </c>
      <c r="AE1">
        <f>'Energy Cost Report'!L31</f>
        <v>6.9101528687835687E-2</v>
      </c>
      <c r="AF1">
        <f>'Energy Cost Report'!L32</f>
        <v>6.857526561835954E-2</v>
      </c>
      <c r="AG1">
        <f>'Energy Cost Report'!L33</f>
        <v>6.8787063272490095E-2</v>
      </c>
      <c r="AH1">
        <f>'Energy Cost Report'!L34</f>
        <v>6.8082071083482756E-2</v>
      </c>
      <c r="AI1">
        <f>'Energy Cost Report'!L35</f>
        <v>6.869282320278447E-2</v>
      </c>
      <c r="AJ1">
        <f>'Energy Cost Report'!L36</f>
        <v>6.8450782766739646E-2</v>
      </c>
      <c r="AK1">
        <f>'Energy Cost Report'!L37</f>
        <v>6.9456655344790147E-2</v>
      </c>
      <c r="AL1">
        <f>'Energy Cost Report'!L38</f>
        <v>7.0701316081793156E-2</v>
      </c>
      <c r="AM1">
        <f>'Energy Cost Report'!L39</f>
        <v>7.1513217152927355E-2</v>
      </c>
      <c r="AN1">
        <f>'Energy Cost Report'!L41</f>
        <v>6.2355966231003777E-2</v>
      </c>
      <c r="AO1">
        <f>'Energy Cost Report'!L42</f>
        <v>7.0988414789263085E-2</v>
      </c>
      <c r="AP1">
        <f>'Energy Cost Report'!L43</f>
        <v>7.1934695437111548E-2</v>
      </c>
      <c r="AQ1">
        <f>'Energy Cost Report'!L44</f>
        <v>7.0062808293793175E-2</v>
      </c>
      <c r="AR1">
        <f>'Energy Cost Report'!L45</f>
        <v>7.1499622038520838E-2</v>
      </c>
      <c r="AS1">
        <f>'Energy Cost Report'!L46</f>
        <v>6.331685393972418E-2</v>
      </c>
      <c r="AT1" s="24">
        <f>'Energy Cost Report'!L47</f>
        <v>7.0395744574712024E-2</v>
      </c>
      <c r="AU1">
        <f>'Energy Cost Report'!L48</f>
        <v>7.092527925905652E-2</v>
      </c>
      <c r="AV1">
        <f>'Energy Cost Report'!L49</f>
        <v>7.16649587414315E-2</v>
      </c>
      <c r="AW1">
        <f>'Energy Cost Report'!L50</f>
        <v>7.1564601654092813E-2</v>
      </c>
      <c r="AX1">
        <f>'Energy Cost Report'!L51</f>
        <v>7.3351927576260342E-2</v>
      </c>
      <c r="AY1">
        <f>'Energy Cost Report'!L52</f>
        <v>7.5459989681192483E-2</v>
      </c>
    </row>
    <row r="2" spans="1:51">
      <c r="A2" t="s">
        <v>90</v>
      </c>
      <c r="D2" s="29">
        <v>40726</v>
      </c>
      <c r="E2" s="29">
        <v>40757</v>
      </c>
      <c r="F2" s="29">
        <v>40788</v>
      </c>
      <c r="G2" s="29">
        <v>40818</v>
      </c>
      <c r="H2" s="29">
        <v>40849</v>
      </c>
      <c r="I2" s="29">
        <v>40879</v>
      </c>
      <c r="J2" s="29">
        <v>40910</v>
      </c>
      <c r="K2" s="29">
        <v>40941</v>
      </c>
      <c r="L2" s="29">
        <v>40970</v>
      </c>
      <c r="M2" s="29">
        <v>41001</v>
      </c>
      <c r="N2" s="29">
        <v>41031</v>
      </c>
      <c r="O2" s="29">
        <v>41062</v>
      </c>
      <c r="P2" s="29">
        <v>41092</v>
      </c>
      <c r="Q2" s="29">
        <v>41123</v>
      </c>
      <c r="R2" s="29">
        <v>41154</v>
      </c>
      <c r="S2" s="29">
        <v>41184</v>
      </c>
      <c r="T2" s="29">
        <v>41215</v>
      </c>
      <c r="U2" s="29">
        <v>41245</v>
      </c>
      <c r="V2" s="29">
        <v>41276</v>
      </c>
      <c r="W2" s="29">
        <v>41307</v>
      </c>
      <c r="X2" s="29">
        <v>41335</v>
      </c>
      <c r="Y2" s="29">
        <v>41366</v>
      </c>
      <c r="Z2" s="29">
        <v>41396</v>
      </c>
      <c r="AA2" s="29">
        <v>41427</v>
      </c>
      <c r="AB2" s="29">
        <v>41457</v>
      </c>
      <c r="AC2" s="29">
        <v>41488</v>
      </c>
      <c r="AD2" s="29">
        <v>41519</v>
      </c>
      <c r="AE2" s="29">
        <v>41549</v>
      </c>
      <c r="AF2" s="29">
        <v>41580</v>
      </c>
      <c r="AG2" s="29">
        <v>41610</v>
      </c>
      <c r="AH2" s="29">
        <v>41641</v>
      </c>
      <c r="AI2" s="29">
        <v>41672</v>
      </c>
      <c r="AJ2" s="29">
        <v>41700</v>
      </c>
      <c r="AK2" s="29">
        <v>41731</v>
      </c>
      <c r="AL2" s="29">
        <v>41761</v>
      </c>
      <c r="AM2" s="29">
        <v>41792</v>
      </c>
      <c r="AN2" s="29">
        <v>41822</v>
      </c>
      <c r="AO2" s="29">
        <v>41853</v>
      </c>
      <c r="AP2" s="29">
        <v>41884</v>
      </c>
      <c r="AQ2" s="29">
        <v>41914</v>
      </c>
      <c r="AR2" s="29">
        <v>41945</v>
      </c>
      <c r="AS2" s="29">
        <v>41975</v>
      </c>
      <c r="AT2" s="29">
        <v>42006</v>
      </c>
      <c r="AU2" s="29">
        <v>42037</v>
      </c>
      <c r="AV2" s="29">
        <v>42065</v>
      </c>
      <c r="AW2" s="29">
        <v>42096</v>
      </c>
      <c r="AX2" s="29">
        <v>42126</v>
      </c>
      <c r="AY2" s="29">
        <v>42157</v>
      </c>
    </row>
    <row r="3" spans="1:51" ht="15.75">
      <c r="B3" s="28" t="s">
        <v>115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1:51">
      <c r="C4" t="s">
        <v>100</v>
      </c>
      <c r="D4" s="4">
        <v>122100.00000000036</v>
      </c>
      <c r="E4" s="4">
        <v>143231.99999999951</v>
      </c>
      <c r="F4" s="4">
        <v>137702.99999999997</v>
      </c>
      <c r="G4" s="4">
        <v>154512.00000000017</v>
      </c>
      <c r="H4" s="4">
        <v>155847.99999999994</v>
      </c>
      <c r="I4" s="4">
        <v>155334.00000000029</v>
      </c>
      <c r="J4" s="4">
        <v>169980.99999999977</v>
      </c>
      <c r="K4" s="4">
        <v>148351.00000000012</v>
      </c>
      <c r="L4" s="4">
        <v>147703.99999999971</v>
      </c>
      <c r="M4" s="4">
        <v>142301.00000000038</v>
      </c>
      <c r="N4" s="4">
        <v>137541.99999999948</v>
      </c>
      <c r="O4" s="4">
        <v>119234.00000000038</v>
      </c>
      <c r="P4" s="4">
        <v>138361.00000000035</v>
      </c>
      <c r="Q4" s="4">
        <v>130967.99999999985</v>
      </c>
      <c r="R4" s="4">
        <v>114590.71500000032</v>
      </c>
      <c r="S4" s="4">
        <v>140452.85600000061</v>
      </c>
      <c r="T4" s="4">
        <v>142204.97599999979</v>
      </c>
      <c r="U4" s="4">
        <v>151299.81100000022</v>
      </c>
      <c r="V4" s="4">
        <v>159742.97699999949</v>
      </c>
      <c r="W4" s="4">
        <v>140053.22000000067</v>
      </c>
      <c r="X4" s="4">
        <v>144224.27899999963</v>
      </c>
      <c r="Y4" s="4">
        <v>134746.6540000001</v>
      </c>
      <c r="Z4" s="4">
        <v>131757.88999999966</v>
      </c>
      <c r="AA4" s="4">
        <v>124780.11200000066</v>
      </c>
      <c r="AB4" s="4">
        <v>135999.62999999989</v>
      </c>
      <c r="AC4" s="4">
        <v>126261.41000000015</v>
      </c>
      <c r="AD4" s="4">
        <v>121346.9299999997</v>
      </c>
      <c r="AE4" s="4">
        <v>132264.75</v>
      </c>
      <c r="AF4" s="4">
        <v>144411.16999999993</v>
      </c>
      <c r="AG4" s="4">
        <v>134829.83000000007</v>
      </c>
      <c r="AH4" s="4">
        <v>145259.76000000071</v>
      </c>
      <c r="AI4" s="4">
        <v>139967.95999999903</v>
      </c>
      <c r="AJ4" s="4">
        <v>133728.75999999978</v>
      </c>
      <c r="AK4" s="4">
        <v>125410.75</v>
      </c>
      <c r="AL4" s="4">
        <v>126793.13999999966</v>
      </c>
      <c r="AM4" s="4">
        <v>115134.61000000127</v>
      </c>
      <c r="AN4" s="4">
        <v>127664.97999999952</v>
      </c>
      <c r="AO4" s="4">
        <v>124087.62999999989</v>
      </c>
      <c r="AP4" s="4">
        <v>107592.62000000011</v>
      </c>
      <c r="AQ4" s="4">
        <v>125618.44000000041</v>
      </c>
      <c r="AR4" s="4">
        <v>133698.3200000003</v>
      </c>
      <c r="AS4" s="4">
        <v>157052.02999999933</v>
      </c>
      <c r="AT4" s="4">
        <v>154126</v>
      </c>
      <c r="AU4" s="4">
        <v>140000</v>
      </c>
      <c r="AV4" s="4">
        <v>130671</v>
      </c>
      <c r="AW4" s="4">
        <v>120996</v>
      </c>
      <c r="AX4" s="4">
        <v>114745</v>
      </c>
      <c r="AY4" s="4">
        <v>126470</v>
      </c>
    </row>
    <row r="5" spans="1:51">
      <c r="C5" t="s">
        <v>101</v>
      </c>
      <c r="D5" s="4">
        <v>47673.500000000138</v>
      </c>
      <c r="E5" s="4">
        <v>50980.906999999919</v>
      </c>
      <c r="F5" s="4">
        <v>52773.187000000151</v>
      </c>
      <c r="G5" s="4">
        <v>56964.993999999846</v>
      </c>
      <c r="H5" s="4">
        <v>61837.590999999957</v>
      </c>
      <c r="I5" s="4">
        <v>45073.54199999987</v>
      </c>
      <c r="J5" s="4">
        <v>50641.194000000018</v>
      </c>
      <c r="K5" s="4">
        <v>50614.406000000017</v>
      </c>
      <c r="L5" s="4">
        <v>50508.600999999995</v>
      </c>
      <c r="M5" s="4">
        <v>54776.274000000019</v>
      </c>
      <c r="N5" s="4">
        <v>55651.085999999981</v>
      </c>
      <c r="O5" s="4">
        <v>45604.125000000306</v>
      </c>
      <c r="P5" s="4">
        <v>47994.937000000013</v>
      </c>
      <c r="Q5" s="4">
        <v>47987.655999999712</v>
      </c>
      <c r="R5" s="4">
        <v>33190.410000000033</v>
      </c>
      <c r="S5" s="4">
        <v>71046.720000000059</v>
      </c>
      <c r="T5" s="4">
        <v>52861.777000000206</v>
      </c>
      <c r="U5" s="4">
        <v>46800.817999999999</v>
      </c>
      <c r="V5" s="4">
        <v>52762.050000000047</v>
      </c>
      <c r="W5" s="4">
        <v>52147.02549459468</v>
      </c>
      <c r="X5" s="4">
        <v>53257.831174570485</v>
      </c>
      <c r="Y5" s="4">
        <v>52700.876783700136</v>
      </c>
      <c r="Z5" s="4">
        <v>62527.144547134609</v>
      </c>
      <c r="AA5" s="4">
        <v>46253.364000000118</v>
      </c>
      <c r="AB5" s="4">
        <v>51272.694000000076</v>
      </c>
      <c r="AC5" s="4">
        <v>48581.005999999645</v>
      </c>
      <c r="AD5" s="4">
        <v>44303.075000000186</v>
      </c>
      <c r="AE5" s="4">
        <v>55275.875</v>
      </c>
      <c r="AF5" s="4">
        <v>54061.910999999905</v>
      </c>
      <c r="AG5" s="4">
        <v>45345.214000000095</v>
      </c>
      <c r="AH5" s="4">
        <v>50332.415000000037</v>
      </c>
      <c r="AI5" s="4">
        <v>48900.609999999753</v>
      </c>
      <c r="AJ5" s="4">
        <v>51082.560000000056</v>
      </c>
      <c r="AK5" s="4">
        <v>51339.660000000149</v>
      </c>
      <c r="AL5" s="4">
        <v>53128.920000000508</v>
      </c>
      <c r="AM5" s="4">
        <v>47678.099999999045</v>
      </c>
      <c r="AN5" s="4">
        <v>51339.760000000824</v>
      </c>
      <c r="AO5" s="4">
        <v>47228.660000000033</v>
      </c>
      <c r="AP5" s="4">
        <v>39704.149999999558</v>
      </c>
      <c r="AQ5" s="4">
        <v>51879.25</v>
      </c>
      <c r="AR5" s="4">
        <v>49027.58000000054</v>
      </c>
      <c r="AS5" s="4">
        <v>42669.629999999888</v>
      </c>
      <c r="AT5" s="4">
        <v>45594.129999999306</v>
      </c>
      <c r="AU5" s="4">
        <v>47533.915000000154</v>
      </c>
      <c r="AV5" s="4">
        <v>47102.535000000615</v>
      </c>
      <c r="AW5" s="4">
        <v>40848</v>
      </c>
      <c r="AX5" s="4">
        <v>50035</v>
      </c>
      <c r="AY5" s="4">
        <v>52089.095577810076</v>
      </c>
    </row>
    <row r="6" spans="1:51">
      <c r="C6" t="s">
        <v>102</v>
      </c>
      <c r="D6" s="4">
        <v>160635.96000000002</v>
      </c>
      <c r="E6" s="4">
        <v>177565.83999999991</v>
      </c>
      <c r="F6" s="4">
        <v>176034.46000000002</v>
      </c>
      <c r="G6" s="4">
        <v>176826.10000000006</v>
      </c>
      <c r="H6" s="4">
        <v>171694.94000000003</v>
      </c>
      <c r="I6" s="4">
        <v>165504.99999999968</v>
      </c>
      <c r="J6" s="4">
        <v>179961.4800000003</v>
      </c>
      <c r="K6" s="4">
        <v>165789.23999999987</v>
      </c>
      <c r="L6" s="4">
        <v>167480.96000000043</v>
      </c>
      <c r="M6" s="4">
        <v>175374.36</v>
      </c>
      <c r="N6" s="4">
        <v>180905.11999999953</v>
      </c>
      <c r="O6" s="4">
        <v>165362.48000000027</v>
      </c>
      <c r="P6" s="4">
        <v>188464.67999999976</v>
      </c>
      <c r="Q6" s="4">
        <v>191412.00000000006</v>
      </c>
      <c r="R6" s="4">
        <v>177231.71699999948</v>
      </c>
      <c r="S6" s="4">
        <v>191386.68800000078</v>
      </c>
      <c r="T6" s="4">
        <v>184139.1409999996</v>
      </c>
      <c r="U6" s="4">
        <v>184568.2600000003</v>
      </c>
      <c r="V6" s="4">
        <v>180319.01199999987</v>
      </c>
      <c r="W6" s="4">
        <v>160742.22099999973</v>
      </c>
      <c r="X6" s="4">
        <v>177031.02200000052</v>
      </c>
      <c r="Y6" s="4">
        <v>172367.91199999989</v>
      </c>
      <c r="Z6" s="4">
        <v>180756.40800000011</v>
      </c>
      <c r="AA6" s="4">
        <v>174468.01799999981</v>
      </c>
      <c r="AB6" s="4">
        <v>191809</v>
      </c>
      <c r="AC6" s="4">
        <v>191809</v>
      </c>
      <c r="AD6" s="4">
        <v>178787.88000000024</v>
      </c>
      <c r="AE6" s="4">
        <v>183329.04999999981</v>
      </c>
      <c r="AF6" s="4">
        <v>190882.28000000014</v>
      </c>
      <c r="AG6" s="4">
        <v>168777.5299999995</v>
      </c>
      <c r="AH6" s="4">
        <v>184308.70000000024</v>
      </c>
      <c r="AI6" s="4">
        <v>167936.76000000047</v>
      </c>
      <c r="AJ6" s="4">
        <v>177550.4800000001</v>
      </c>
      <c r="AK6" s="4">
        <v>177906.70999999996</v>
      </c>
      <c r="AL6" s="4">
        <v>191365.10999999987</v>
      </c>
      <c r="AM6" s="4">
        <v>170922.17999999993</v>
      </c>
      <c r="AN6" s="4">
        <v>190165.8899999992</v>
      </c>
      <c r="AO6" s="4">
        <v>188765.33000000101</v>
      </c>
      <c r="AP6" s="4">
        <v>167533.83999999973</v>
      </c>
      <c r="AQ6" s="4">
        <v>178064.07999999973</v>
      </c>
      <c r="AR6" s="4">
        <v>170031.31999999995</v>
      </c>
      <c r="AS6" s="4">
        <v>165704.12000000034</v>
      </c>
      <c r="AT6" s="4">
        <v>173390.94999999949</v>
      </c>
      <c r="AU6" s="4">
        <v>155690.72000000032</v>
      </c>
      <c r="AV6" s="4">
        <v>174298.69000000018</v>
      </c>
      <c r="AW6" s="4">
        <v>167716.11999999918</v>
      </c>
      <c r="AX6" s="4">
        <v>178066.8900000006</v>
      </c>
      <c r="AY6" s="4">
        <v>179586.40999999922</v>
      </c>
    </row>
    <row r="7" spans="1:51">
      <c r="C7" t="s">
        <v>59</v>
      </c>
      <c r="D7" s="4">
        <v>102205.12000000008</v>
      </c>
      <c r="E7" s="4">
        <v>110998.6799999998</v>
      </c>
      <c r="F7" s="4">
        <v>107720.5000000001</v>
      </c>
      <c r="G7" s="4">
        <v>122079.59999999995</v>
      </c>
      <c r="H7" s="4">
        <v>116301.59999999989</v>
      </c>
      <c r="I7" s="4">
        <v>99696</v>
      </c>
      <c r="J7" s="4">
        <v>121065.2000000001</v>
      </c>
      <c r="K7" s="4">
        <v>112979.1</v>
      </c>
      <c r="L7" s="4">
        <v>112887.39999999997</v>
      </c>
      <c r="M7" s="4">
        <v>119702.39999999998</v>
      </c>
      <c r="N7" s="4">
        <v>121282.79999999992</v>
      </c>
      <c r="O7" s="4">
        <v>105202.99999999994</v>
      </c>
      <c r="P7" s="4">
        <v>108285.8339999998</v>
      </c>
      <c r="Q7" s="4">
        <v>103511.89800000004</v>
      </c>
      <c r="R7" s="4">
        <v>88369.777999999933</v>
      </c>
      <c r="S7" s="4">
        <v>106692.76099999994</v>
      </c>
      <c r="T7" s="4">
        <v>93179.251000000164</v>
      </c>
      <c r="U7" s="4">
        <v>87959.63599999994</v>
      </c>
      <c r="V7" s="4">
        <v>94366.589000000153</v>
      </c>
      <c r="W7" s="4">
        <v>88268.481999999844</v>
      </c>
      <c r="X7" s="4">
        <v>91437.087999999989</v>
      </c>
      <c r="Y7" s="4">
        <v>102647.71499999985</v>
      </c>
      <c r="Z7" s="4">
        <v>105900.571</v>
      </c>
      <c r="AA7" s="4">
        <v>97058.235000000335</v>
      </c>
      <c r="AB7" s="4">
        <v>100579.04999999981</v>
      </c>
      <c r="AC7" s="4">
        <v>94670.310000000056</v>
      </c>
      <c r="AD7" s="4">
        <v>86867.530000000261</v>
      </c>
      <c r="AE7" s="4">
        <v>107457.19999999972</v>
      </c>
      <c r="AF7" s="4">
        <v>106476.70000000019</v>
      </c>
      <c r="AG7" s="4">
        <v>87188</v>
      </c>
      <c r="AH7" s="4">
        <v>99631.549999999814</v>
      </c>
      <c r="AI7" s="4">
        <v>95400.080000000075</v>
      </c>
      <c r="AJ7" s="4">
        <v>100306</v>
      </c>
      <c r="AK7" s="4">
        <v>97071</v>
      </c>
      <c r="AL7" s="4">
        <v>100083.31999999937</v>
      </c>
      <c r="AM7" s="4">
        <v>86242.410000000149</v>
      </c>
      <c r="AN7" s="4">
        <v>90327.719999999739</v>
      </c>
      <c r="AO7" s="4">
        <v>84999.350000000559</v>
      </c>
      <c r="AP7" s="4">
        <v>78714.399999999441</v>
      </c>
      <c r="AQ7" s="4">
        <v>103112.04000000004</v>
      </c>
      <c r="AR7" s="4">
        <v>96640.510000000708</v>
      </c>
      <c r="AS7" s="4">
        <v>85252.719999999739</v>
      </c>
      <c r="AT7" s="4">
        <v>96022.910000000149</v>
      </c>
      <c r="AU7" s="4">
        <v>94795</v>
      </c>
      <c r="AV7" s="4">
        <v>96405.889999999665</v>
      </c>
      <c r="AW7" s="4">
        <v>99248.240000000224</v>
      </c>
      <c r="AX7" s="4">
        <v>101423.01999999955</v>
      </c>
      <c r="AY7" s="4">
        <v>88638.775000000373</v>
      </c>
    </row>
    <row r="8" spans="1:51">
      <c r="C8" t="s">
        <v>60</v>
      </c>
      <c r="D8" s="4">
        <v>41400.000000000087</v>
      </c>
      <c r="E8" s="4">
        <v>45409.999999999854</v>
      </c>
      <c r="F8" s="4">
        <v>47460.000000000036</v>
      </c>
      <c r="G8" s="4">
        <v>51699.999999999818</v>
      </c>
      <c r="H8" s="4">
        <v>51220.000000000255</v>
      </c>
      <c r="I8" s="4">
        <v>50980.000000000015</v>
      </c>
      <c r="J8" s="4">
        <v>54329.999999999927</v>
      </c>
      <c r="K8" s="4">
        <v>46969.999999999796</v>
      </c>
      <c r="L8" s="4">
        <v>48360.000000000131</v>
      </c>
      <c r="M8" s="4">
        <v>48199.999999999818</v>
      </c>
      <c r="N8" s="4">
        <v>46530.000000000204</v>
      </c>
      <c r="O8" s="4">
        <v>41789.999999999964</v>
      </c>
      <c r="P8" s="4">
        <v>47960.000000000036</v>
      </c>
      <c r="Q8" s="4">
        <v>48710.000000000036</v>
      </c>
      <c r="R8" s="4">
        <v>41969.999999999796</v>
      </c>
      <c r="S8" s="4">
        <v>52440.000000000058</v>
      </c>
      <c r="T8" s="4">
        <v>49450.000000000276</v>
      </c>
      <c r="U8" s="4">
        <v>51000</v>
      </c>
      <c r="V8" s="4">
        <v>53539.999999999964</v>
      </c>
      <c r="W8" s="4">
        <v>45339.999999999694</v>
      </c>
      <c r="X8" s="4">
        <v>45970.000000000255</v>
      </c>
      <c r="Y8" s="4">
        <v>49069.999999999709</v>
      </c>
      <c r="Z8" s="4">
        <v>45390.000000000327</v>
      </c>
      <c r="AA8" s="4">
        <v>40960.000000000036</v>
      </c>
      <c r="AB8" s="4">
        <v>49319.999999999709</v>
      </c>
      <c r="AC8" s="4">
        <v>45800.000000000182</v>
      </c>
      <c r="AD8" s="4">
        <v>48059.999999999942</v>
      </c>
      <c r="AE8" s="4">
        <v>46610.000000000131</v>
      </c>
      <c r="AF8" s="4">
        <v>54889.999999999869</v>
      </c>
      <c r="AG8" s="4">
        <v>53309.999999999942</v>
      </c>
      <c r="AH8" s="4">
        <v>55110.000000000131</v>
      </c>
      <c r="AI8" s="4">
        <v>49170.000000000073</v>
      </c>
      <c r="AJ8" s="4">
        <v>45750</v>
      </c>
      <c r="AK8" s="4">
        <v>43579.999999999927</v>
      </c>
      <c r="AL8" s="4">
        <v>42989.999999999782</v>
      </c>
      <c r="AM8" s="4">
        <v>41539.999999999964</v>
      </c>
      <c r="AN8" s="4">
        <v>44400.000000000546</v>
      </c>
      <c r="AO8" s="4">
        <v>40899.999999999636</v>
      </c>
      <c r="AP8" s="4">
        <v>43869.999999999891</v>
      </c>
      <c r="AQ8" s="4">
        <v>52289.999999999964</v>
      </c>
      <c r="AR8" s="4">
        <v>45390.000000000327</v>
      </c>
      <c r="AS8" s="4">
        <v>47500</v>
      </c>
      <c r="AT8" s="4">
        <v>47449.999999999818</v>
      </c>
      <c r="AU8" s="4">
        <v>44409.999999999854</v>
      </c>
      <c r="AV8" s="4">
        <v>49460.000000000036</v>
      </c>
      <c r="AW8" s="4">
        <v>44350.000000000364</v>
      </c>
      <c r="AX8" s="4">
        <v>41130.000000000109</v>
      </c>
      <c r="AY8" s="4">
        <v>45189.9999999996</v>
      </c>
    </row>
    <row r="9" spans="1:51">
      <c r="C9" t="s">
        <v>103</v>
      </c>
      <c r="D9" s="4">
        <v>30820.000000000422</v>
      </c>
      <c r="E9" s="4">
        <v>36030.000000000015</v>
      </c>
      <c r="F9" s="4">
        <v>39489.999999999942</v>
      </c>
      <c r="G9" s="4">
        <v>4439.9999999997817</v>
      </c>
      <c r="H9" s="4">
        <v>44859.999999999869</v>
      </c>
      <c r="I9" s="4">
        <v>13130.000000000236</v>
      </c>
      <c r="J9" s="4">
        <v>65899.999999999927</v>
      </c>
      <c r="K9" s="4">
        <v>60720.000000000015</v>
      </c>
      <c r="L9" s="4">
        <v>58849.999999999913</v>
      </c>
      <c r="M9" s="4">
        <v>59090.00000000016</v>
      </c>
      <c r="N9" s="4">
        <v>56419.999999999818</v>
      </c>
      <c r="O9" s="4">
        <v>49080.000000000131</v>
      </c>
      <c r="P9" s="4">
        <v>57280.000000000109</v>
      </c>
      <c r="Q9" s="4">
        <v>54300.000000000087</v>
      </c>
      <c r="R9" s="4">
        <v>51269.999999999578</v>
      </c>
      <c r="S9" s="4">
        <v>65580.000000000233</v>
      </c>
      <c r="T9" s="4">
        <v>64659.999999999738</v>
      </c>
      <c r="U9" s="4">
        <v>57190.000000000255</v>
      </c>
      <c r="V9" s="4">
        <v>41999.999999999818</v>
      </c>
      <c r="W9" s="4">
        <v>56450.000000000146</v>
      </c>
      <c r="X9" s="4">
        <v>58449.99999999984</v>
      </c>
      <c r="Y9" s="4">
        <v>57130.000000000276</v>
      </c>
      <c r="Z9" s="4">
        <v>57639.999999999913</v>
      </c>
      <c r="AA9" s="4">
        <v>48499.999999999796</v>
      </c>
      <c r="AB9" s="4">
        <v>19850.000000000364</v>
      </c>
      <c r="AC9" s="4">
        <v>21909.999999999673</v>
      </c>
      <c r="AD9" s="4">
        <v>53189.999999999818</v>
      </c>
      <c r="AE9" s="4">
        <v>50860.000000000109</v>
      </c>
      <c r="AF9" s="4">
        <v>37969.999999999782</v>
      </c>
      <c r="AG9" s="4">
        <v>53330.000000000509</v>
      </c>
      <c r="AH9" s="4">
        <v>49089.999999999745</v>
      </c>
      <c r="AI9" s="4">
        <v>45230.000000000582</v>
      </c>
      <c r="AJ9" s="4">
        <v>41399.999999999818</v>
      </c>
      <c r="AK9" s="4">
        <v>33742.480000000003</v>
      </c>
      <c r="AL9" s="4">
        <v>56209.800999999992</v>
      </c>
      <c r="AM9" s="4">
        <v>57993.771999999997</v>
      </c>
      <c r="AN9" s="4">
        <v>69401.437000000005</v>
      </c>
      <c r="AO9" s="4">
        <v>57243</v>
      </c>
      <c r="AP9" s="4">
        <v>66843.343999999983</v>
      </c>
      <c r="AQ9" s="4">
        <v>73815.937000000034</v>
      </c>
      <c r="AR9" s="4">
        <v>61530.593999999983</v>
      </c>
      <c r="AS9" s="4">
        <v>59144.25</v>
      </c>
      <c r="AT9" s="4">
        <v>66117.812999999966</v>
      </c>
      <c r="AU9" s="4">
        <v>60436</v>
      </c>
      <c r="AV9" s="4">
        <v>64264</v>
      </c>
      <c r="AW9" s="4">
        <v>87691.812000000034</v>
      </c>
      <c r="AX9" s="4">
        <v>59664</v>
      </c>
      <c r="AY9" s="4">
        <v>53223.224999999977</v>
      </c>
    </row>
    <row r="10" spans="1:51">
      <c r="C10" t="s">
        <v>104</v>
      </c>
      <c r="D10" s="4">
        <v>170503.72</v>
      </c>
      <c r="E10" s="4">
        <v>189293.96</v>
      </c>
      <c r="F10" s="4">
        <v>177678.60000000015</v>
      </c>
      <c r="G10" s="4">
        <v>201137.2399999999</v>
      </c>
      <c r="H10" s="4">
        <v>194524.2200000002</v>
      </c>
      <c r="I10" s="4">
        <v>178214.13999999946</v>
      </c>
      <c r="J10" s="4">
        <v>208181.80000000034</v>
      </c>
      <c r="K10" s="4">
        <v>192380.75999999992</v>
      </c>
      <c r="L10" s="4">
        <v>184957.67999999988</v>
      </c>
      <c r="M10" s="4">
        <v>197853.00000000032</v>
      </c>
      <c r="N10" s="4">
        <v>193991.98000000027</v>
      </c>
      <c r="O10" s="4">
        <v>169916.45999999961</v>
      </c>
      <c r="P10" s="4">
        <v>198238.80000000028</v>
      </c>
      <c r="Q10" s="4">
        <v>195064.11999999912</v>
      </c>
      <c r="R10" s="4">
        <v>172538.51200000069</v>
      </c>
      <c r="S10" s="4">
        <v>201238.05399999942</v>
      </c>
      <c r="T10" s="4">
        <v>193138.61700000043</v>
      </c>
      <c r="U10" s="4">
        <v>182163.15699999966</v>
      </c>
      <c r="V10" s="4">
        <v>179679.59000000043</v>
      </c>
      <c r="W10" s="4">
        <v>167493.05199999921</v>
      </c>
      <c r="X10" s="4">
        <v>167520.2030000001</v>
      </c>
      <c r="Y10" s="4">
        <v>170759.26099999994</v>
      </c>
      <c r="Z10" s="4">
        <v>187065.22100000014</v>
      </c>
      <c r="AA10" s="4">
        <v>166104.09000000043</v>
      </c>
      <c r="AB10" s="4">
        <v>177151.75000000023</v>
      </c>
      <c r="AC10" s="4">
        <v>172642.73000000021</v>
      </c>
      <c r="AD10" s="4">
        <v>148988.06000000017</v>
      </c>
      <c r="AE10" s="4">
        <v>174804.86000000034</v>
      </c>
      <c r="AF10" s="4">
        <v>173272.10999999894</v>
      </c>
      <c r="AG10" s="4">
        <v>177876.07000000041</v>
      </c>
      <c r="AH10" s="4">
        <v>139920.27000000014</v>
      </c>
      <c r="AI10" s="4">
        <v>164254.29000000015</v>
      </c>
      <c r="AJ10" s="4">
        <v>166014.34999999963</v>
      </c>
      <c r="AK10" s="4">
        <v>119874.81000000052</v>
      </c>
      <c r="AL10" s="4">
        <v>228552.24999999895</v>
      </c>
      <c r="AM10" s="4">
        <v>152146.450000001</v>
      </c>
      <c r="AN10" s="4">
        <v>170994.63999999955</v>
      </c>
      <c r="AO10" s="4">
        <v>165905.94000000006</v>
      </c>
      <c r="AP10" s="4">
        <v>153995.36000000045</v>
      </c>
      <c r="AQ10" s="4">
        <v>189330.75999999885</v>
      </c>
      <c r="AR10" s="4">
        <v>184098.77000000025</v>
      </c>
      <c r="AS10" s="4">
        <v>166054.74000000057</v>
      </c>
      <c r="AT10" s="4">
        <v>190048.98999999941</v>
      </c>
      <c r="AU10" s="4">
        <v>170344.50500000059</v>
      </c>
      <c r="AV10" s="4">
        <v>177834.75499999954</v>
      </c>
      <c r="AW10" s="4">
        <v>177751.15999999992</v>
      </c>
      <c r="AX10" s="4">
        <v>184027.13800000097</v>
      </c>
      <c r="AY10" s="4">
        <v>170721.85199999937</v>
      </c>
    </row>
    <row r="11" spans="1:51">
      <c r="C11" t="s">
        <v>61</v>
      </c>
      <c r="D11" s="4">
        <v>7369.9999999998909</v>
      </c>
      <c r="E11" s="4">
        <v>7360.0000000001273</v>
      </c>
      <c r="F11" s="4">
        <v>8139.9999999998727</v>
      </c>
      <c r="G11" s="4">
        <v>11789.999999999964</v>
      </c>
      <c r="H11" s="4">
        <v>11710.000000000036</v>
      </c>
      <c r="I11" s="4">
        <v>10019.999999999982</v>
      </c>
      <c r="J11" s="4">
        <v>12130.000000000109</v>
      </c>
      <c r="K11" s="4">
        <v>11170.000000000073</v>
      </c>
      <c r="L11" s="4">
        <v>11009.999999999991</v>
      </c>
      <c r="M11" s="4">
        <v>10779.999999999973</v>
      </c>
      <c r="N11" s="4">
        <v>10429.999999999836</v>
      </c>
      <c r="O11" s="4">
        <v>7280.0000000002001</v>
      </c>
      <c r="P11" s="4">
        <v>8029.9999999999727</v>
      </c>
      <c r="Q11" s="4">
        <v>6480.0000000000182</v>
      </c>
      <c r="R11" s="4">
        <v>8459.999999999809</v>
      </c>
      <c r="S11" s="4">
        <v>12160.000000000082</v>
      </c>
      <c r="T11" s="4">
        <v>10859.9999999999</v>
      </c>
      <c r="U11" s="4">
        <v>11090.000000000146</v>
      </c>
      <c r="V11" s="4">
        <v>11920.000000000073</v>
      </c>
      <c r="W11" s="4">
        <v>10949.999999999818</v>
      </c>
      <c r="X11" s="4">
        <v>11090.000000000146</v>
      </c>
      <c r="Y11" s="4">
        <v>11490.000000000009</v>
      </c>
      <c r="Z11" s="4">
        <v>11129.999999999882</v>
      </c>
      <c r="AA11" s="4">
        <v>9230.0000000000182</v>
      </c>
      <c r="AB11" s="4">
        <v>9089.9999999999181</v>
      </c>
      <c r="AC11" s="4">
        <v>8410.0000000000819</v>
      </c>
      <c r="AD11" s="4">
        <v>9299.9999999999545</v>
      </c>
      <c r="AE11" s="4">
        <v>11070.000000000164</v>
      </c>
      <c r="AF11" s="4">
        <v>11189.999999999827</v>
      </c>
      <c r="AG11" s="4">
        <v>10300.000000000182</v>
      </c>
      <c r="AH11" s="4">
        <v>11250</v>
      </c>
      <c r="AI11" s="4">
        <v>10569.999999999936</v>
      </c>
      <c r="AJ11" s="4">
        <v>10769.999999999982</v>
      </c>
      <c r="AK11" s="4">
        <v>9319.9999999999363</v>
      </c>
      <c r="AL11" s="4">
        <v>9309.9999999999454</v>
      </c>
      <c r="AM11" s="4">
        <v>8810.0000000001728</v>
      </c>
      <c r="AN11" s="4">
        <v>8109.9999999999</v>
      </c>
      <c r="AO11" s="4">
        <v>5902.4599999999991</v>
      </c>
      <c r="AP11" s="4">
        <v>8678.32</v>
      </c>
      <c r="AQ11" s="4">
        <v>10875.100000000002</v>
      </c>
      <c r="AR11" s="4">
        <v>9491.4000000000015</v>
      </c>
      <c r="AS11" s="4">
        <v>10040.599999999999</v>
      </c>
      <c r="AT11" s="4">
        <v>10278.799999999996</v>
      </c>
      <c r="AU11" s="4">
        <v>9616.9000000000087</v>
      </c>
      <c r="AV11" s="4">
        <v>10387.899999999994</v>
      </c>
      <c r="AW11" s="4">
        <v>9635.3000000000029</v>
      </c>
      <c r="AX11" s="4">
        <v>8001.3000000000029</v>
      </c>
      <c r="AY11" s="4">
        <v>8493.8999999999942</v>
      </c>
    </row>
    <row r="12" spans="1:51">
      <c r="C12" t="s">
        <v>62</v>
      </c>
      <c r="D12" s="4">
        <v>12600</v>
      </c>
      <c r="E12" s="4">
        <v>16200</v>
      </c>
      <c r="F12" s="4">
        <v>17100</v>
      </c>
      <c r="G12" s="4">
        <v>19200</v>
      </c>
      <c r="H12" s="4">
        <v>11700</v>
      </c>
      <c r="I12" s="4">
        <v>15900</v>
      </c>
      <c r="J12" s="4">
        <v>16800</v>
      </c>
      <c r="K12" s="4">
        <v>14700</v>
      </c>
      <c r="L12" s="4">
        <v>15600</v>
      </c>
      <c r="M12" s="4">
        <v>19200</v>
      </c>
      <c r="N12" s="4">
        <v>13500</v>
      </c>
      <c r="O12" s="4">
        <v>16500</v>
      </c>
      <c r="P12" s="4">
        <v>15900</v>
      </c>
      <c r="Q12" s="4">
        <v>15900</v>
      </c>
      <c r="R12" s="4">
        <v>14700</v>
      </c>
      <c r="S12" s="4">
        <v>16500</v>
      </c>
      <c r="T12" s="4">
        <v>14100</v>
      </c>
      <c r="U12" s="4">
        <v>14700</v>
      </c>
      <c r="V12" s="4">
        <v>14400</v>
      </c>
      <c r="W12" s="4">
        <v>12000</v>
      </c>
      <c r="X12" s="4">
        <v>11700</v>
      </c>
      <c r="Y12" s="4">
        <v>13200</v>
      </c>
      <c r="Z12" s="4">
        <v>12300</v>
      </c>
      <c r="AA12" s="4">
        <v>11700</v>
      </c>
      <c r="AB12" s="4">
        <v>12900</v>
      </c>
      <c r="AC12" s="4">
        <v>12000</v>
      </c>
      <c r="AD12" s="4">
        <v>13800</v>
      </c>
      <c r="AE12" s="4">
        <v>14100</v>
      </c>
      <c r="AF12" s="4">
        <v>13500</v>
      </c>
      <c r="AG12" s="4">
        <v>12000</v>
      </c>
      <c r="AH12" s="4">
        <v>13200</v>
      </c>
      <c r="AI12" s="4">
        <v>12600</v>
      </c>
      <c r="AJ12" s="4">
        <v>13500</v>
      </c>
      <c r="AK12" s="4">
        <v>14100</v>
      </c>
      <c r="AL12" s="4">
        <v>13200</v>
      </c>
      <c r="AM12" s="4">
        <v>12600</v>
      </c>
      <c r="AN12" s="4">
        <v>12900</v>
      </c>
      <c r="AO12" s="4">
        <v>11400</v>
      </c>
      <c r="AP12" s="4">
        <v>12000</v>
      </c>
      <c r="AQ12" s="4">
        <v>16800</v>
      </c>
      <c r="AR12" s="4">
        <v>13200</v>
      </c>
      <c r="AS12" s="4">
        <v>12000</v>
      </c>
      <c r="AT12" s="4">
        <v>16500</v>
      </c>
      <c r="AU12" s="4">
        <v>9600</v>
      </c>
      <c r="AV12" s="4">
        <v>13800</v>
      </c>
      <c r="AW12" s="4">
        <v>14100</v>
      </c>
      <c r="AX12" s="4">
        <v>12300</v>
      </c>
      <c r="AY12" s="4">
        <v>13200</v>
      </c>
    </row>
    <row r="13" spans="1:51">
      <c r="C13" t="s">
        <v>105</v>
      </c>
      <c r="D13" s="4">
        <v>202964.37999999989</v>
      </c>
      <c r="E13" s="4">
        <v>226234.59000000032</v>
      </c>
      <c r="F13" s="4">
        <v>198773.0299999998</v>
      </c>
      <c r="G13" s="4">
        <v>205031.75</v>
      </c>
      <c r="H13" s="4">
        <v>199357</v>
      </c>
      <c r="I13" s="4">
        <v>191640.25</v>
      </c>
      <c r="J13" s="4">
        <v>206040.5</v>
      </c>
      <c r="K13" s="4">
        <v>193591.75</v>
      </c>
      <c r="L13" s="4">
        <v>197953.75</v>
      </c>
      <c r="M13" s="4">
        <v>210174.75</v>
      </c>
      <c r="N13" s="4">
        <v>212850.25</v>
      </c>
      <c r="O13" s="4">
        <v>189037</v>
      </c>
      <c r="P13" s="4">
        <v>219478</v>
      </c>
      <c r="Q13" s="4">
        <v>208851.79999999981</v>
      </c>
      <c r="R13" s="4">
        <v>187687.20000000019</v>
      </c>
      <c r="S13" s="4">
        <v>204370.25</v>
      </c>
      <c r="T13" s="4">
        <v>196745.5</v>
      </c>
      <c r="U13" s="4">
        <v>197645.75</v>
      </c>
      <c r="V13" s="4">
        <v>205777.5</v>
      </c>
      <c r="W13" s="4">
        <v>198707.75</v>
      </c>
      <c r="X13" s="4">
        <v>207520.75</v>
      </c>
      <c r="Y13" s="4">
        <v>207818.5</v>
      </c>
      <c r="Z13" s="4">
        <v>222635.75</v>
      </c>
      <c r="AA13" s="4">
        <v>198572.75</v>
      </c>
      <c r="AB13" s="4">
        <v>2730.75</v>
      </c>
      <c r="AC13" s="4">
        <v>381486.75</v>
      </c>
      <c r="AD13" s="4">
        <v>225963.5</v>
      </c>
      <c r="AE13" s="4">
        <v>195822</v>
      </c>
      <c r="AF13" s="4">
        <v>187249.25</v>
      </c>
      <c r="AG13" s="4">
        <v>163378.25</v>
      </c>
      <c r="AH13" s="4">
        <v>181534.5</v>
      </c>
      <c r="AI13" s="4">
        <v>167994.10000000009</v>
      </c>
      <c r="AJ13" s="4">
        <v>180232.39999999991</v>
      </c>
      <c r="AK13" s="4">
        <v>182897</v>
      </c>
      <c r="AL13" s="4">
        <v>197738.5</v>
      </c>
      <c r="AM13" s="4">
        <v>183865</v>
      </c>
      <c r="AN13" s="4">
        <v>194334.5</v>
      </c>
      <c r="AO13" s="4">
        <v>168992.5</v>
      </c>
      <c r="AP13" s="4">
        <v>144762.5</v>
      </c>
      <c r="AQ13" s="4">
        <v>158267</v>
      </c>
      <c r="AR13" s="4">
        <v>151346</v>
      </c>
      <c r="AS13" s="4">
        <v>143688.5</v>
      </c>
      <c r="AT13" s="4">
        <v>153933.5</v>
      </c>
      <c r="AU13" s="4">
        <v>143619</v>
      </c>
      <c r="AV13" s="4">
        <v>208015.5</v>
      </c>
      <c r="AW13" s="4">
        <v>107982.5</v>
      </c>
      <c r="AX13" s="4">
        <v>171328</v>
      </c>
      <c r="AY13" s="4">
        <v>167898</v>
      </c>
    </row>
    <row r="14" spans="1:51">
      <c r="C14" t="s">
        <v>125</v>
      </c>
      <c r="D14" s="4">
        <v>2720</v>
      </c>
      <c r="E14" s="4">
        <v>3200</v>
      </c>
      <c r="F14" s="4">
        <v>4320</v>
      </c>
      <c r="G14" s="4">
        <v>2800</v>
      </c>
      <c r="H14" s="4">
        <v>3280</v>
      </c>
      <c r="I14" s="4">
        <v>3360</v>
      </c>
      <c r="J14" s="4">
        <v>3680</v>
      </c>
      <c r="K14" s="4">
        <v>3760</v>
      </c>
      <c r="L14" s="4">
        <v>2000</v>
      </c>
      <c r="M14" s="4">
        <v>2480</v>
      </c>
      <c r="N14" s="4">
        <v>3280</v>
      </c>
      <c r="O14" s="4">
        <v>3280</v>
      </c>
      <c r="P14" s="4">
        <v>3600</v>
      </c>
      <c r="Q14" s="4">
        <v>3600</v>
      </c>
      <c r="R14" s="4">
        <v>3440</v>
      </c>
      <c r="S14" s="4">
        <v>4160</v>
      </c>
      <c r="T14" s="4">
        <v>3120</v>
      </c>
      <c r="U14" s="4">
        <v>3280</v>
      </c>
      <c r="V14" s="4">
        <v>3200</v>
      </c>
      <c r="W14" s="4">
        <v>2640</v>
      </c>
      <c r="X14" s="4">
        <v>2480</v>
      </c>
      <c r="Y14" s="4">
        <v>2320</v>
      </c>
      <c r="Z14" s="4">
        <v>2960</v>
      </c>
      <c r="AA14" s="4">
        <v>2720</v>
      </c>
      <c r="AB14" s="4">
        <v>4000</v>
      </c>
      <c r="AC14" s="4">
        <v>3200</v>
      </c>
      <c r="AD14" s="4">
        <v>3760</v>
      </c>
      <c r="AE14" s="4">
        <v>3520</v>
      </c>
      <c r="AF14" s="4">
        <v>3520</v>
      </c>
      <c r="AG14" s="4">
        <v>3360</v>
      </c>
      <c r="AH14" s="4">
        <v>3440</v>
      </c>
      <c r="AI14" s="4">
        <v>2880</v>
      </c>
      <c r="AJ14" s="4">
        <v>2800</v>
      </c>
      <c r="AK14" s="4">
        <v>2320</v>
      </c>
      <c r="AL14" s="4">
        <v>2000</v>
      </c>
      <c r="AM14" s="4">
        <v>1840</v>
      </c>
      <c r="AN14" s="4">
        <v>1840</v>
      </c>
      <c r="AO14" s="4">
        <v>2080</v>
      </c>
      <c r="AP14" s="4">
        <v>2560</v>
      </c>
      <c r="AQ14" s="4">
        <v>3280</v>
      </c>
      <c r="AR14" s="4">
        <v>2880</v>
      </c>
      <c r="AS14" s="4">
        <v>4320</v>
      </c>
      <c r="AT14" s="4">
        <v>2640</v>
      </c>
      <c r="AU14" s="4">
        <v>2960</v>
      </c>
      <c r="AV14" s="4">
        <v>2960</v>
      </c>
      <c r="AW14" s="4">
        <v>2320</v>
      </c>
      <c r="AX14" s="4">
        <v>2080</v>
      </c>
      <c r="AY14" s="4">
        <v>2160</v>
      </c>
    </row>
    <row r="15" spans="1:51">
      <c r="C15" t="s">
        <v>106</v>
      </c>
      <c r="D15" s="4">
        <v>62349.999999999905</v>
      </c>
      <c r="E15" s="4">
        <v>76351.60000000018</v>
      </c>
      <c r="F15" s="4">
        <v>77544.200000000172</v>
      </c>
      <c r="G15" s="4">
        <v>84291.599999999802</v>
      </c>
      <c r="H15" s="4">
        <v>79991.800000000163</v>
      </c>
      <c r="I15" s="4">
        <v>65642.399999999761</v>
      </c>
      <c r="J15" s="4">
        <v>84189.999999999985</v>
      </c>
      <c r="K15" s="4">
        <v>84319.999999999956</v>
      </c>
      <c r="L15" s="4">
        <v>81953.200000000055</v>
      </c>
      <c r="M15" s="4">
        <v>91684.600000000224</v>
      </c>
      <c r="N15" s="4">
        <v>94182.99999999968</v>
      </c>
      <c r="O15" s="4">
        <v>69369.000000000015</v>
      </c>
      <c r="P15" s="4">
        <v>62110.800000000134</v>
      </c>
      <c r="Q15" s="4">
        <v>66868.200000000041</v>
      </c>
      <c r="R15" s="4">
        <v>59886.409999999836</v>
      </c>
      <c r="S15" s="4">
        <v>87758.190000000177</v>
      </c>
      <c r="T15" s="4">
        <v>85296.999999999738</v>
      </c>
      <c r="U15" s="4">
        <v>71956.400000000358</v>
      </c>
      <c r="V15" s="4">
        <v>81635.439999999886</v>
      </c>
      <c r="W15" s="4">
        <v>84100.90000000014</v>
      </c>
      <c r="X15" s="4">
        <v>90438.569999999891</v>
      </c>
      <c r="Y15" s="4">
        <v>93710.139999999781</v>
      </c>
      <c r="Z15" s="4">
        <v>107249.99000000012</v>
      </c>
      <c r="AA15" s="4">
        <v>89185.860000000175</v>
      </c>
      <c r="AB15" s="4">
        <v>81304.319999999658</v>
      </c>
      <c r="AC15" s="4">
        <v>73095.350000000006</v>
      </c>
      <c r="AD15" s="4">
        <v>67231.030000000304</v>
      </c>
      <c r="AE15" s="4">
        <v>87226.399999999587</v>
      </c>
      <c r="AF15" s="4">
        <v>84710.000000000291</v>
      </c>
      <c r="AG15" s="4">
        <v>71568.799999999654</v>
      </c>
      <c r="AH15" s="4">
        <v>80557.200000000332</v>
      </c>
      <c r="AI15" s="4">
        <v>83535.999999999607</v>
      </c>
      <c r="AJ15" s="4">
        <v>82282.000000000189</v>
      </c>
      <c r="AK15" s="4">
        <v>83691.700000000143</v>
      </c>
      <c r="AL15" s="4">
        <v>95676.300000000047</v>
      </c>
      <c r="AM15" s="4">
        <v>75629.430000000226</v>
      </c>
      <c r="AN15" s="4">
        <v>80049.410000000149</v>
      </c>
      <c r="AO15" s="4">
        <v>78577.490000000224</v>
      </c>
      <c r="AP15" s="4">
        <v>63649.709999999963</v>
      </c>
      <c r="AQ15" s="4">
        <v>86610.580000000075</v>
      </c>
      <c r="AR15" s="4">
        <v>78874.719999999739</v>
      </c>
      <c r="AS15" s="4">
        <v>68935.030000000261</v>
      </c>
      <c r="AT15" s="4">
        <v>75606.870000000112</v>
      </c>
      <c r="AU15" s="4">
        <v>77763.637000000104</v>
      </c>
      <c r="AV15" s="4">
        <v>81409.702999999747</v>
      </c>
      <c r="AW15" s="4">
        <v>87593</v>
      </c>
      <c r="AX15" s="4">
        <v>92066</v>
      </c>
      <c r="AY15" s="4">
        <v>80542.189000000246</v>
      </c>
    </row>
    <row r="16" spans="1:51">
      <c r="C16" t="s">
        <v>96</v>
      </c>
      <c r="D16" s="4">
        <v>102679.99999999984</v>
      </c>
      <c r="E16" s="4">
        <v>115450.00000000028</v>
      </c>
      <c r="F16" s="4">
        <v>112750</v>
      </c>
      <c r="G16" s="4">
        <v>128909.99999999985</v>
      </c>
      <c r="H16" s="4">
        <v>127940.00000000006</v>
      </c>
      <c r="I16" s="4">
        <v>118360.00000000013</v>
      </c>
      <c r="J16" s="4">
        <v>135250</v>
      </c>
      <c r="K16" s="4">
        <v>128000</v>
      </c>
      <c r="L16" s="4">
        <v>127449.99999999983</v>
      </c>
      <c r="M16" s="4">
        <v>128699.99999999983</v>
      </c>
      <c r="N16" s="4">
        <v>127110.00000000013</v>
      </c>
      <c r="O16" s="4">
        <v>113990.00000000023</v>
      </c>
      <c r="P16" s="4">
        <v>120119.99999999988</v>
      </c>
      <c r="Q16" s="4">
        <v>117060.00000000041</v>
      </c>
      <c r="R16" s="4">
        <v>94571.429999999964</v>
      </c>
      <c r="S16" s="4">
        <v>156286.1699999994</v>
      </c>
      <c r="T16" s="4">
        <v>129097.33000000051</v>
      </c>
      <c r="U16" s="4">
        <v>127407.74999999939</v>
      </c>
      <c r="V16" s="4">
        <v>132318.0200000006</v>
      </c>
      <c r="W16" s="4">
        <v>127743.89333333328</v>
      </c>
      <c r="X16" s="4">
        <v>127743.89333333328</v>
      </c>
      <c r="Y16" s="4">
        <v>127743.89333333328</v>
      </c>
      <c r="Z16" s="4">
        <v>125722.10999999969</v>
      </c>
      <c r="AA16" s="4">
        <v>121765.32000000043</v>
      </c>
      <c r="AB16" s="4">
        <v>125651.27999999933</v>
      </c>
      <c r="AC16" s="4">
        <v>122587.58999999985</v>
      </c>
      <c r="AD16" s="4">
        <v>119443.35000000149</v>
      </c>
      <c r="AE16" s="4">
        <v>139765.55999999866</v>
      </c>
      <c r="AF16" s="4">
        <v>133267.80000000075</v>
      </c>
      <c r="AG16" s="4">
        <v>130140.8599999994</v>
      </c>
      <c r="AH16" s="4">
        <v>132719.0700000003</v>
      </c>
      <c r="AI16" s="4">
        <v>125591.91000000015</v>
      </c>
      <c r="AJ16" s="4">
        <v>131397.56000000052</v>
      </c>
      <c r="AK16" s="4">
        <v>129236.08000000007</v>
      </c>
      <c r="AL16" s="4">
        <v>127991.68999999762</v>
      </c>
      <c r="AM16" s="4">
        <v>113413.33999999985</v>
      </c>
      <c r="AN16" s="4">
        <v>122281.60000000149</v>
      </c>
      <c r="AO16" s="4">
        <v>126395.44999999925</v>
      </c>
      <c r="AP16" s="4">
        <v>119494.25</v>
      </c>
      <c r="AQ16" s="4">
        <v>134114.71000000089</v>
      </c>
      <c r="AR16" s="4">
        <v>133309.26999999955</v>
      </c>
      <c r="AS16" s="4">
        <v>127994.91000000015</v>
      </c>
      <c r="AT16" s="4">
        <v>128905.33999999985</v>
      </c>
      <c r="AU16" s="4">
        <v>121640.70899999887</v>
      </c>
      <c r="AV16" s="4">
        <v>127526.32100000232</v>
      </c>
      <c r="AW16" s="4">
        <v>122580</v>
      </c>
      <c r="AX16" s="4">
        <v>125165.04399999976</v>
      </c>
      <c r="AY16" s="4">
        <v>116130.09700000286</v>
      </c>
    </row>
    <row r="17" spans="3:55">
      <c r="C17" t="s">
        <v>107</v>
      </c>
      <c r="D17" s="4">
        <v>15104</v>
      </c>
      <c r="E17" s="4">
        <v>16384</v>
      </c>
      <c r="F17" s="4">
        <v>24576</v>
      </c>
      <c r="G17" s="4">
        <v>25856</v>
      </c>
      <c r="H17" s="4">
        <v>24576</v>
      </c>
      <c r="I17" s="4">
        <v>19584</v>
      </c>
      <c r="J17" s="4">
        <v>27008</v>
      </c>
      <c r="K17" s="4">
        <v>23808</v>
      </c>
      <c r="L17" s="4">
        <v>23808</v>
      </c>
      <c r="M17" s="4">
        <v>25472</v>
      </c>
      <c r="N17" s="4">
        <v>24832</v>
      </c>
      <c r="O17" s="4">
        <v>21376</v>
      </c>
      <c r="P17" s="4">
        <v>22144</v>
      </c>
      <c r="Q17" s="4">
        <v>14848</v>
      </c>
      <c r="R17" s="4">
        <v>18816</v>
      </c>
      <c r="S17" s="4">
        <v>26880</v>
      </c>
      <c r="T17" s="4">
        <v>23680</v>
      </c>
      <c r="U17" s="4">
        <v>23808</v>
      </c>
      <c r="V17" s="4">
        <v>32512</v>
      </c>
      <c r="W17" s="4">
        <v>34176</v>
      </c>
      <c r="X17" s="4">
        <v>32000</v>
      </c>
      <c r="Y17" s="4">
        <v>26752</v>
      </c>
      <c r="Z17" s="4">
        <v>152960</v>
      </c>
      <c r="AA17" s="4">
        <v>17792</v>
      </c>
      <c r="AB17" s="4">
        <v>16000</v>
      </c>
      <c r="AC17" s="4">
        <v>16896</v>
      </c>
      <c r="AD17" s="4">
        <v>24448</v>
      </c>
      <c r="AE17" s="4">
        <v>34560</v>
      </c>
      <c r="AF17" s="4">
        <v>27136</v>
      </c>
      <c r="AG17" s="4">
        <v>20864</v>
      </c>
      <c r="AH17" s="4">
        <v>25984</v>
      </c>
      <c r="AI17" s="4">
        <v>25984</v>
      </c>
      <c r="AJ17" s="4">
        <v>24832</v>
      </c>
      <c r="AK17" s="4">
        <v>24960</v>
      </c>
      <c r="AL17" s="4">
        <v>26240</v>
      </c>
      <c r="AM17" s="4">
        <v>20480</v>
      </c>
      <c r="AN17" s="4">
        <v>14592</v>
      </c>
      <c r="AO17" s="4">
        <v>28928</v>
      </c>
      <c r="AP17" s="4">
        <v>11776</v>
      </c>
      <c r="AQ17" s="4">
        <v>31360</v>
      </c>
      <c r="AR17" s="4">
        <v>25088</v>
      </c>
      <c r="AS17" s="4">
        <v>22528</v>
      </c>
      <c r="AT17" s="4">
        <v>39808</v>
      </c>
      <c r="AU17" s="4">
        <v>11008</v>
      </c>
      <c r="AV17" s="4">
        <v>26624</v>
      </c>
      <c r="AW17" s="4">
        <v>25856</v>
      </c>
      <c r="AX17" s="4">
        <v>24320</v>
      </c>
      <c r="AY17" s="4">
        <v>20480</v>
      </c>
    </row>
    <row r="18" spans="3:55">
      <c r="C18" t="s">
        <v>63</v>
      </c>
      <c r="D18" s="4">
        <v>32791.999999999913</v>
      </c>
      <c r="E18" s="4">
        <v>34776.000000000065</v>
      </c>
      <c r="F18" s="4">
        <v>35817.000000000007</v>
      </c>
      <c r="G18" s="4">
        <v>46102.999999999949</v>
      </c>
      <c r="H18" s="4">
        <v>46591.999999999985</v>
      </c>
      <c r="I18" s="4">
        <v>36190.000000000058</v>
      </c>
      <c r="J18" s="4">
        <v>44730.000000000015</v>
      </c>
      <c r="K18" s="4">
        <v>46609.999999999898</v>
      </c>
      <c r="L18" s="4">
        <v>44740.000000000007</v>
      </c>
      <c r="M18" s="4">
        <v>48150.000000000087</v>
      </c>
      <c r="N18" s="4">
        <v>54950.000000000044</v>
      </c>
      <c r="O18" s="4">
        <v>39240.000000000007</v>
      </c>
      <c r="P18" s="4">
        <v>39679.99999999984</v>
      </c>
      <c r="Q18" s="4">
        <v>33990.000000000007</v>
      </c>
      <c r="R18" s="4">
        <v>27684.060000000045</v>
      </c>
      <c r="S18" s="4">
        <v>53475.940000000039</v>
      </c>
      <c r="T18" s="4">
        <v>46240.000000000007</v>
      </c>
      <c r="U18" s="4">
        <v>41490.000000000007</v>
      </c>
      <c r="V18" s="4">
        <v>45309.999999999942</v>
      </c>
      <c r="W18" s="4">
        <v>46500</v>
      </c>
      <c r="X18" s="4">
        <v>53038.630000000012</v>
      </c>
      <c r="Y18" s="4">
        <v>53038.630000000012</v>
      </c>
      <c r="Z18" s="4">
        <v>40862.030000000006</v>
      </c>
      <c r="AA18" s="4">
        <v>41292.719999999914</v>
      </c>
      <c r="AB18" s="4">
        <v>41692.710000000036</v>
      </c>
      <c r="AC18" s="4">
        <v>35548.400000000125</v>
      </c>
      <c r="AD18" s="4">
        <v>33596.87999999983</v>
      </c>
      <c r="AE18" s="4">
        <v>48470.000000000029</v>
      </c>
      <c r="AF18" s="4">
        <v>49490.000000000233</v>
      </c>
      <c r="AG18" s="4">
        <v>36409.999999999854</v>
      </c>
      <c r="AH18" s="4">
        <v>41360.000000000131</v>
      </c>
      <c r="AI18" s="4">
        <v>41754.999999999651</v>
      </c>
      <c r="AJ18" s="4">
        <v>44710.01999999999</v>
      </c>
      <c r="AK18" s="4">
        <v>44765.24000000018</v>
      </c>
      <c r="AL18" s="4">
        <v>48064.060000000158</v>
      </c>
      <c r="AM18" s="4">
        <v>39610.429999999724</v>
      </c>
      <c r="AN18" s="4">
        <v>39104.25</v>
      </c>
      <c r="AO18" s="4">
        <v>35291.680000000168</v>
      </c>
      <c r="AP18" s="4">
        <v>35314.290000000037</v>
      </c>
      <c r="AQ18" s="4">
        <v>47750.929999999702</v>
      </c>
      <c r="AR18" s="4">
        <v>45260.220000000205</v>
      </c>
      <c r="AS18" s="4">
        <v>39369.060000000056</v>
      </c>
      <c r="AT18" s="4">
        <v>42631.439999999944</v>
      </c>
      <c r="AU18" s="4">
        <v>42647.516999999993</v>
      </c>
      <c r="AV18" s="4">
        <v>43355.333000000101</v>
      </c>
      <c r="AW18" s="4">
        <v>45579</v>
      </c>
      <c r="AX18" s="4">
        <v>49750.594999999739</v>
      </c>
      <c r="AY18" s="4">
        <v>44673.793000000063</v>
      </c>
    </row>
    <row r="19" spans="3:55">
      <c r="C19" s="26" t="s">
        <v>109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>
        <v>12725.182000000001</v>
      </c>
      <c r="AE19" s="30">
        <v>9246.8180000000011</v>
      </c>
      <c r="AF19" s="30">
        <v>9829.0639999999985</v>
      </c>
      <c r="AG19" s="30">
        <v>10253.876000000002</v>
      </c>
      <c r="AH19" s="30">
        <v>10191.947999999997</v>
      </c>
      <c r="AI19" s="30">
        <v>10220.607999999998</v>
      </c>
      <c r="AJ19" s="30">
        <v>9793.4160000000084</v>
      </c>
      <c r="AK19" s="30">
        <v>8806.4880000000012</v>
      </c>
      <c r="AL19" s="30">
        <v>8207.8640000000014</v>
      </c>
      <c r="AM19" s="30">
        <v>7777.1279999999906</v>
      </c>
      <c r="AN19" s="30">
        <v>8056.5980000000081</v>
      </c>
      <c r="AO19" s="30">
        <v>7889.0099999999993</v>
      </c>
      <c r="AP19" s="30">
        <v>6158.4199999999928</v>
      </c>
      <c r="AQ19" s="30">
        <v>10072.879999999997</v>
      </c>
      <c r="AR19" s="30">
        <v>8204.8900000000067</v>
      </c>
      <c r="AS19" s="30">
        <v>8184.4800000000077</v>
      </c>
      <c r="AT19" s="30">
        <v>8147.2699999999913</v>
      </c>
      <c r="AU19" s="30">
        <v>7430.8000000000047</v>
      </c>
      <c r="AV19" s="30">
        <v>8081.4599999999928</v>
      </c>
      <c r="AW19" s="30">
        <v>7849.9999999999945</v>
      </c>
      <c r="AX19" s="30">
        <v>7107.1400000000158</v>
      </c>
      <c r="AY19" s="30">
        <v>7379.5800000000045</v>
      </c>
      <c r="AZ19" s="30"/>
      <c r="BA19" s="30"/>
      <c r="BB19" s="30"/>
      <c r="BC19" s="30"/>
    </row>
    <row r="20" spans="3:55">
      <c r="C20" t="s">
        <v>108</v>
      </c>
      <c r="D20" s="4">
        <v>110220.00000000003</v>
      </c>
      <c r="E20" s="4">
        <v>129680.00000000006</v>
      </c>
      <c r="F20" s="4">
        <v>127620</v>
      </c>
      <c r="G20" s="4">
        <v>136429.99999999983</v>
      </c>
      <c r="H20" s="4">
        <v>129080.00000000016</v>
      </c>
      <c r="I20" s="4">
        <v>112200.00000000004</v>
      </c>
      <c r="J20" s="4">
        <v>131209.9999999998</v>
      </c>
      <c r="K20" s="4">
        <v>128940.00000000006</v>
      </c>
      <c r="L20" s="4">
        <v>128680.00000000006</v>
      </c>
      <c r="M20" s="4">
        <v>135829.99999999994</v>
      </c>
      <c r="N20" s="4">
        <v>138220.00000000003</v>
      </c>
      <c r="O20" s="4">
        <v>112500.00000000023</v>
      </c>
      <c r="P20" s="4">
        <v>128000</v>
      </c>
      <c r="Q20" s="4">
        <v>120419.99999999962</v>
      </c>
      <c r="R20" s="4">
        <v>77300.930000000342</v>
      </c>
      <c r="S20" s="4">
        <v>145124.80999999979</v>
      </c>
      <c r="T20" s="4">
        <v>116227.22999999997</v>
      </c>
      <c r="U20" s="4">
        <v>113397.40000000029</v>
      </c>
      <c r="V20" s="4">
        <v>122972.81999999995</v>
      </c>
      <c r="W20" s="4">
        <v>119909.68250000014</v>
      </c>
      <c r="X20" s="4">
        <v>119909.68249999969</v>
      </c>
      <c r="Y20" s="4">
        <v>119909.68249999969</v>
      </c>
      <c r="Z20" s="4">
        <v>119909.68250000014</v>
      </c>
      <c r="AA20" s="4">
        <v>115218.20000000024</v>
      </c>
      <c r="AB20" s="4">
        <v>120071.41000000015</v>
      </c>
      <c r="AC20" s="4">
        <v>111531.01000000164</v>
      </c>
      <c r="AD20" s="4">
        <v>105679.19999999925</v>
      </c>
      <c r="AE20" s="4">
        <v>131891.03000000119</v>
      </c>
      <c r="AF20" s="4">
        <v>114657.91999999806</v>
      </c>
      <c r="AG20" s="4">
        <v>114064.03000000119</v>
      </c>
      <c r="AH20" s="4">
        <v>117490.66000000015</v>
      </c>
      <c r="AI20" s="4">
        <v>113749.37999999896</v>
      </c>
      <c r="AJ20" s="4">
        <v>117855.8599999994</v>
      </c>
      <c r="AK20" s="4">
        <v>118445.51999999955</v>
      </c>
      <c r="AL20" s="4">
        <v>121500.21000000089</v>
      </c>
      <c r="AM20" s="4">
        <v>103910.44999999925</v>
      </c>
      <c r="AN20" s="4">
        <v>114757.3200000003</v>
      </c>
      <c r="AO20" s="4">
        <v>116259.24000000209</v>
      </c>
      <c r="AP20" s="4">
        <v>100301.77999999747</v>
      </c>
      <c r="AQ20" s="4">
        <v>114537.1400000006</v>
      </c>
      <c r="AR20" s="4">
        <v>84654.880000002682</v>
      </c>
      <c r="AS20" s="4">
        <v>79339.54999999702</v>
      </c>
      <c r="AT20" s="4">
        <v>83793.679999999702</v>
      </c>
      <c r="AU20" s="4">
        <v>78452.086000002921</v>
      </c>
      <c r="AV20" s="4">
        <v>82715.953999999911</v>
      </c>
      <c r="AW20" s="4">
        <v>83296</v>
      </c>
      <c r="AX20" s="4">
        <v>91078.432999998331</v>
      </c>
      <c r="AY20" s="4">
        <v>93188.966000001878</v>
      </c>
    </row>
    <row r="21" spans="3:55">
      <c r="C21" t="s">
        <v>110</v>
      </c>
      <c r="D21" s="4">
        <v>4960</v>
      </c>
      <c r="E21" s="4">
        <v>5200</v>
      </c>
      <c r="F21" s="4">
        <v>6080</v>
      </c>
      <c r="G21" s="4">
        <v>7840</v>
      </c>
      <c r="H21" s="4">
        <v>9440</v>
      </c>
      <c r="I21" s="4">
        <v>9880</v>
      </c>
      <c r="J21" s="4">
        <v>11120</v>
      </c>
      <c r="K21" s="4">
        <v>9560</v>
      </c>
      <c r="L21" s="4">
        <v>9560</v>
      </c>
      <c r="M21" s="4">
        <v>7520</v>
      </c>
      <c r="N21" s="4">
        <v>6320</v>
      </c>
      <c r="O21" s="4">
        <v>5200</v>
      </c>
      <c r="P21" s="4">
        <v>5480</v>
      </c>
      <c r="Q21" s="4">
        <v>5160</v>
      </c>
      <c r="R21" s="4">
        <v>4760</v>
      </c>
      <c r="S21" s="4">
        <v>7080</v>
      </c>
      <c r="T21" s="4">
        <v>7840</v>
      </c>
      <c r="U21" s="4">
        <v>9040</v>
      </c>
      <c r="V21" s="4">
        <v>10320</v>
      </c>
      <c r="W21" s="4">
        <v>8080</v>
      </c>
      <c r="X21" s="4">
        <v>7680</v>
      </c>
      <c r="Y21" s="4">
        <v>6920</v>
      </c>
      <c r="Z21" s="4">
        <v>5360</v>
      </c>
      <c r="AA21" s="4">
        <v>4280</v>
      </c>
      <c r="AB21" s="4">
        <v>4360</v>
      </c>
      <c r="AC21" s="4">
        <v>4600</v>
      </c>
      <c r="AD21" s="4">
        <v>4440</v>
      </c>
      <c r="AE21" s="4">
        <v>6960</v>
      </c>
      <c r="AF21" s="4">
        <v>8640</v>
      </c>
      <c r="AG21" s="4">
        <v>9640</v>
      </c>
      <c r="AH21" s="4">
        <v>9280</v>
      </c>
      <c r="AI21" s="4">
        <v>9040</v>
      </c>
      <c r="AJ21" s="4">
        <v>8240</v>
      </c>
      <c r="AK21" s="4">
        <v>6720</v>
      </c>
      <c r="AL21" s="4">
        <v>4960</v>
      </c>
      <c r="AM21" s="4">
        <v>4440</v>
      </c>
      <c r="AN21" s="4">
        <v>3520</v>
      </c>
      <c r="AO21" s="4">
        <v>3360</v>
      </c>
      <c r="AP21" s="4">
        <v>5134</v>
      </c>
      <c r="AQ21" s="4">
        <v>5306</v>
      </c>
      <c r="AR21" s="4">
        <v>8520</v>
      </c>
      <c r="AS21" s="4">
        <v>9200</v>
      </c>
      <c r="AT21" s="4">
        <v>9240</v>
      </c>
      <c r="AU21" s="4">
        <v>8120</v>
      </c>
      <c r="AV21" s="4">
        <v>7920</v>
      </c>
      <c r="AW21" s="4">
        <v>7880</v>
      </c>
      <c r="AX21" s="4">
        <v>5640</v>
      </c>
      <c r="AY21" s="4">
        <v>5240</v>
      </c>
    </row>
    <row r="22" spans="3:55">
      <c r="C22" t="s">
        <v>64</v>
      </c>
      <c r="D22" s="4">
        <v>18304</v>
      </c>
      <c r="E22" s="4">
        <v>21824</v>
      </c>
      <c r="F22" s="4">
        <v>20992</v>
      </c>
      <c r="G22" s="4">
        <v>25792</v>
      </c>
      <c r="H22" s="4">
        <v>25728</v>
      </c>
      <c r="I22" s="4">
        <v>22016</v>
      </c>
      <c r="J22" s="4">
        <v>27776</v>
      </c>
      <c r="K22" s="4">
        <v>26112</v>
      </c>
      <c r="L22" s="4">
        <v>24768</v>
      </c>
      <c r="M22" s="4">
        <v>26752</v>
      </c>
      <c r="N22" s="4">
        <v>26432</v>
      </c>
      <c r="O22" s="4">
        <v>22464</v>
      </c>
      <c r="P22" s="4">
        <v>24384</v>
      </c>
      <c r="Q22" s="4">
        <v>21120</v>
      </c>
      <c r="R22" s="4">
        <v>17024</v>
      </c>
      <c r="S22" s="4">
        <v>29696</v>
      </c>
      <c r="T22" s="4">
        <v>25728</v>
      </c>
      <c r="U22" s="4">
        <v>23360</v>
      </c>
      <c r="V22" s="4">
        <v>24192</v>
      </c>
      <c r="W22" s="4">
        <v>22976</v>
      </c>
      <c r="X22" s="4">
        <v>22912</v>
      </c>
      <c r="Y22" s="4">
        <v>25152</v>
      </c>
      <c r="Z22" s="4">
        <v>27584</v>
      </c>
      <c r="AA22" s="4">
        <v>25792</v>
      </c>
      <c r="AB22" s="4">
        <v>20032</v>
      </c>
      <c r="AC22" s="4">
        <v>18112</v>
      </c>
      <c r="AD22" s="4">
        <v>17984</v>
      </c>
      <c r="AE22" s="4">
        <v>21824</v>
      </c>
      <c r="AF22" s="4">
        <v>21504</v>
      </c>
      <c r="AG22" s="4">
        <v>16704</v>
      </c>
      <c r="AH22" s="4">
        <v>18496</v>
      </c>
      <c r="AI22" s="4">
        <v>18176</v>
      </c>
      <c r="AJ22" s="4">
        <v>17728</v>
      </c>
      <c r="AK22" s="4">
        <v>17408</v>
      </c>
      <c r="AL22" s="4">
        <v>17216</v>
      </c>
      <c r="AM22" s="4">
        <v>16064</v>
      </c>
      <c r="AN22" s="4">
        <v>15168</v>
      </c>
      <c r="AO22" s="4">
        <v>13632</v>
      </c>
      <c r="AP22" s="4">
        <v>15488</v>
      </c>
      <c r="AQ22" s="4">
        <v>19584</v>
      </c>
      <c r="AR22" s="4">
        <v>14848</v>
      </c>
      <c r="AS22" s="4">
        <v>14464</v>
      </c>
      <c r="AT22" s="4">
        <v>17152</v>
      </c>
      <c r="AU22" s="4">
        <v>17088</v>
      </c>
      <c r="AV22" s="4">
        <v>17600</v>
      </c>
      <c r="AW22" s="4">
        <v>18560</v>
      </c>
      <c r="AX22" s="4">
        <v>17024</v>
      </c>
      <c r="AY22" s="4">
        <v>17280</v>
      </c>
    </row>
    <row r="23" spans="3:55">
      <c r="C23" t="s">
        <v>65</v>
      </c>
      <c r="D23" s="4">
        <v>54042.443999999974</v>
      </c>
      <c r="E23" s="4">
        <v>75730.731999999989</v>
      </c>
      <c r="F23" s="4">
        <v>94706.540999999968</v>
      </c>
      <c r="G23" s="4">
        <v>86463.76999999999</v>
      </c>
      <c r="H23" s="4">
        <v>82330.590000000026</v>
      </c>
      <c r="I23" s="4">
        <v>72899.16600000007</v>
      </c>
      <c r="J23" s="4">
        <v>83119.190999999919</v>
      </c>
      <c r="K23" s="4">
        <v>78910.579000000085</v>
      </c>
      <c r="L23" s="4">
        <v>78171.878999999914</v>
      </c>
      <c r="M23" s="4">
        <v>82284.920000000071</v>
      </c>
      <c r="N23" s="4">
        <v>84940.628999999957</v>
      </c>
      <c r="O23" s="4">
        <v>72588.388999999879</v>
      </c>
      <c r="P23" s="4">
        <v>82951.290000000212</v>
      </c>
      <c r="Q23" s="4">
        <v>77324.866999999838</v>
      </c>
      <c r="R23" s="4">
        <v>64617.391000000018</v>
      </c>
      <c r="S23" s="4">
        <v>89294.48400000004</v>
      </c>
      <c r="T23" s="4">
        <v>78640.968999999925</v>
      </c>
      <c r="U23" s="4">
        <v>75686.555000000066</v>
      </c>
      <c r="V23" s="4">
        <v>81781.693000000087</v>
      </c>
      <c r="W23" s="4">
        <v>74381.776999999958</v>
      </c>
      <c r="X23" s="4">
        <v>76848.915000000052</v>
      </c>
      <c r="Y23" s="4">
        <v>83621.60500000001</v>
      </c>
      <c r="Z23" s="4">
        <v>87369.945999999807</v>
      </c>
      <c r="AA23" s="4">
        <v>72112.522000000085</v>
      </c>
      <c r="AB23" s="4">
        <v>87559.373000000021</v>
      </c>
      <c r="AC23" s="4">
        <v>75976.69500000008</v>
      </c>
      <c r="AD23" s="4">
        <v>75986.834999999715</v>
      </c>
      <c r="AE23" s="4">
        <v>83197.736000000208</v>
      </c>
      <c r="AF23" s="4">
        <v>82954.191000000195</v>
      </c>
      <c r="AG23" s="4">
        <v>72151.632999999973</v>
      </c>
      <c r="AH23" s="4">
        <v>80800.519999999931</v>
      </c>
      <c r="AI23" s="4">
        <v>75702.579999999958</v>
      </c>
      <c r="AJ23" s="4">
        <v>80526.62599999996</v>
      </c>
      <c r="AK23" s="4">
        <v>81947.118999999919</v>
      </c>
      <c r="AL23" s="4">
        <v>80800.338000000018</v>
      </c>
      <c r="AM23" s="4">
        <v>62432.412000000011</v>
      </c>
      <c r="AN23" s="4">
        <v>94900.180000000197</v>
      </c>
      <c r="AO23" s="4">
        <v>76205.249999999884</v>
      </c>
      <c r="AP23" s="4">
        <v>73572.100000000006</v>
      </c>
      <c r="AQ23" s="4">
        <v>84962.270000000193</v>
      </c>
      <c r="AR23" s="4">
        <v>79549.320000000094</v>
      </c>
      <c r="AS23" s="4">
        <v>71520.889999999927</v>
      </c>
      <c r="AT23" s="4">
        <v>76978.629999999976</v>
      </c>
      <c r="AU23" s="4">
        <v>73710.424999999814</v>
      </c>
      <c r="AV23" s="4">
        <v>78481.674999999843</v>
      </c>
      <c r="AW23" s="4">
        <v>78787</v>
      </c>
      <c r="AX23" s="4">
        <v>81741.807999999728</v>
      </c>
      <c r="AY23" s="4">
        <v>79533.475000000093</v>
      </c>
    </row>
    <row r="24" spans="3:55">
      <c r="C24" t="s">
        <v>66</v>
      </c>
      <c r="D24" s="4">
        <v>87451</v>
      </c>
      <c r="E24" s="4">
        <v>93588</v>
      </c>
      <c r="F24" s="4">
        <v>95655.246777163906</v>
      </c>
      <c r="G24" s="4">
        <v>102668</v>
      </c>
      <c r="H24" s="4">
        <v>97445</v>
      </c>
      <c r="I24" s="4">
        <v>82583</v>
      </c>
      <c r="J24" s="4">
        <v>88267</v>
      </c>
      <c r="K24" s="4">
        <v>83772</v>
      </c>
      <c r="L24" s="4">
        <v>84591</v>
      </c>
      <c r="M24" s="4">
        <v>82986</v>
      </c>
      <c r="N24" s="4">
        <v>83327</v>
      </c>
      <c r="O24" s="4">
        <v>89511</v>
      </c>
      <c r="P24" s="4">
        <v>94042</v>
      </c>
      <c r="Q24" s="4">
        <v>92176</v>
      </c>
      <c r="R24" s="4">
        <v>74097</v>
      </c>
      <c r="S24" s="4">
        <v>104369</v>
      </c>
      <c r="T24" s="4">
        <v>80836</v>
      </c>
      <c r="U24" s="4">
        <v>72784</v>
      </c>
      <c r="V24" s="4">
        <v>85353</v>
      </c>
      <c r="W24" s="4">
        <v>72785</v>
      </c>
      <c r="X24" s="4">
        <v>74577</v>
      </c>
      <c r="Y24" s="4">
        <v>80320</v>
      </c>
      <c r="Z24" s="4">
        <v>82446</v>
      </c>
      <c r="AA24" s="4">
        <v>70278</v>
      </c>
      <c r="AB24" s="4">
        <v>81132</v>
      </c>
      <c r="AC24" s="4">
        <v>81018</v>
      </c>
      <c r="AD24" s="4">
        <v>82328</v>
      </c>
      <c r="AE24" s="4">
        <v>88721</v>
      </c>
      <c r="AF24" s="4">
        <v>92886</v>
      </c>
      <c r="AG24" s="4">
        <v>78206</v>
      </c>
      <c r="AH24" s="4">
        <v>64565</v>
      </c>
      <c r="AI24" s="4">
        <v>80783</v>
      </c>
      <c r="AJ24" s="4">
        <v>86654</v>
      </c>
      <c r="AK24" s="4">
        <v>84141</v>
      </c>
      <c r="AL24" s="4">
        <v>62900</v>
      </c>
      <c r="AM24" s="4">
        <v>66249</v>
      </c>
      <c r="AN24" s="4">
        <v>73067</v>
      </c>
      <c r="AO24" s="4">
        <v>80128</v>
      </c>
      <c r="AP24" s="4">
        <v>88643</v>
      </c>
      <c r="AQ24" s="4">
        <v>68964.86</v>
      </c>
      <c r="AR24" s="4">
        <v>58933.96</v>
      </c>
      <c r="AS24" s="4">
        <v>63239.979999999923</v>
      </c>
      <c r="AT24" s="4">
        <v>52661.660000000265</v>
      </c>
      <c r="AU24" s="4">
        <v>57156.069999999519</v>
      </c>
      <c r="AV24" s="4">
        <v>66049.640000000174</v>
      </c>
      <c r="AW24" s="4">
        <v>64296</v>
      </c>
      <c r="AX24" s="4">
        <v>63362.988999999798</v>
      </c>
      <c r="AY24" s="4">
        <v>61283.612999999503</v>
      </c>
    </row>
    <row r="25" spans="3:55">
      <c r="C25" t="s">
        <v>67</v>
      </c>
      <c r="D25" s="4">
        <v>37309.400000000045</v>
      </c>
      <c r="E25" s="4">
        <v>38270.500000000095</v>
      </c>
      <c r="F25" s="4">
        <v>36179.499999999811</v>
      </c>
      <c r="G25" s="4">
        <v>42909.700000000048</v>
      </c>
      <c r="H25" s="4">
        <v>41612.300000000156</v>
      </c>
      <c r="I25" s="4">
        <v>34472.699999999801</v>
      </c>
      <c r="J25" s="4">
        <v>41984.100000000079</v>
      </c>
      <c r="K25" s="4">
        <v>42505.500000000087</v>
      </c>
      <c r="L25" s="4">
        <v>41135.200000000041</v>
      </c>
      <c r="M25" s="4">
        <v>44462.699999999968</v>
      </c>
      <c r="N25" s="4">
        <v>44783.19999999991</v>
      </c>
      <c r="O25" s="4">
        <v>37232.799999999952</v>
      </c>
      <c r="P25" s="4">
        <v>39624.199999999997</v>
      </c>
      <c r="Q25" s="4">
        <v>33927.999999999956</v>
      </c>
      <c r="R25" s="4">
        <v>31024.709000000032</v>
      </c>
      <c r="S25" s="4">
        <v>45938.540999999968</v>
      </c>
      <c r="T25" s="4">
        <v>41887.248000000138</v>
      </c>
      <c r="U25" s="4">
        <v>37186.163999999873</v>
      </c>
      <c r="V25" s="4">
        <v>42949.102000000188</v>
      </c>
      <c r="W25" s="4">
        <v>41465.115999999922</v>
      </c>
      <c r="X25" s="4">
        <v>42564.679999999935</v>
      </c>
      <c r="Y25" s="4">
        <v>43717.76500000013</v>
      </c>
      <c r="Z25" s="4">
        <v>45979.330000000075</v>
      </c>
      <c r="AA25" s="4">
        <v>40017.041999999899</v>
      </c>
      <c r="AB25" s="4">
        <v>41117.429999999702</v>
      </c>
      <c r="AC25" s="4">
        <v>34110.830000000075</v>
      </c>
      <c r="AD25" s="4">
        <v>34270.680000000168</v>
      </c>
      <c r="AE25" s="4">
        <v>43559.799999999814</v>
      </c>
      <c r="AF25" s="4">
        <v>41846.589999999851</v>
      </c>
      <c r="AG25" s="4">
        <v>34142.680000000168</v>
      </c>
      <c r="AH25" s="4">
        <v>40817.069999999832</v>
      </c>
      <c r="AI25" s="4">
        <v>40441.160000000149</v>
      </c>
      <c r="AJ25" s="4">
        <v>40507.080000000075</v>
      </c>
      <c r="AK25" s="4">
        <v>41917.060000000056</v>
      </c>
      <c r="AL25" s="4">
        <v>42482.899999999907</v>
      </c>
      <c r="AM25" s="4">
        <v>37175.279999999795</v>
      </c>
      <c r="AN25" s="4">
        <v>39762.380000000354</v>
      </c>
      <c r="AO25" s="4">
        <v>37407.169999999925</v>
      </c>
      <c r="AP25" s="4">
        <v>31141.179999999702</v>
      </c>
      <c r="AQ25" s="4">
        <v>43821.650000000373</v>
      </c>
      <c r="AR25" s="4">
        <v>40087.520000000019</v>
      </c>
      <c r="AS25" s="4">
        <v>39885.549999999814</v>
      </c>
      <c r="AT25" s="4">
        <v>34781.580000000075</v>
      </c>
      <c r="AU25" s="4">
        <v>38628.893999999855</v>
      </c>
      <c r="AV25" s="4">
        <v>40354.195999999996</v>
      </c>
      <c r="AW25" s="4">
        <v>39202</v>
      </c>
      <c r="AX25" s="4">
        <v>38266.337000000291</v>
      </c>
      <c r="AY25" s="4">
        <v>34970.955999999773</v>
      </c>
    </row>
    <row r="26" spans="3:55">
      <c r="C26" t="s">
        <v>68</v>
      </c>
      <c r="D26" s="4">
        <v>54163.720000000103</v>
      </c>
      <c r="E26" s="4">
        <v>60082.460000000014</v>
      </c>
      <c r="F26" s="4">
        <v>55793.739999999889</v>
      </c>
      <c r="G26" s="4">
        <v>64435.210000000079</v>
      </c>
      <c r="H26" s="4">
        <v>67082.190000000031</v>
      </c>
      <c r="I26" s="4">
        <v>58577.989999999874</v>
      </c>
      <c r="J26" s="4">
        <v>64985.990000000078</v>
      </c>
      <c r="K26" s="4">
        <v>66868.899999999936</v>
      </c>
      <c r="L26" s="4">
        <v>69780.610000000015</v>
      </c>
      <c r="M26" s="4">
        <v>73030.489999999962</v>
      </c>
      <c r="N26" s="4">
        <v>74223.070000000036</v>
      </c>
      <c r="O26" s="4">
        <v>58714.060000000085</v>
      </c>
      <c r="P26" s="4">
        <v>69919.75999999998</v>
      </c>
      <c r="Q26" s="4">
        <v>60176.999999999971</v>
      </c>
      <c r="R26" s="4">
        <v>52853.899999999907</v>
      </c>
      <c r="S26" s="4">
        <v>62934.740000000107</v>
      </c>
      <c r="T26" s="4">
        <v>60441.549999999959</v>
      </c>
      <c r="U26" s="4">
        <v>48100.229999999981</v>
      </c>
      <c r="V26" s="4">
        <v>60989.320000000022</v>
      </c>
      <c r="W26" s="4">
        <v>59869.999999999942</v>
      </c>
      <c r="X26" s="4">
        <v>62984.138999999996</v>
      </c>
      <c r="Y26" s="4">
        <v>66907.570000000036</v>
      </c>
      <c r="Z26" s="4">
        <v>66427.679999999978</v>
      </c>
      <c r="AA26" s="4">
        <v>55854.070000000051</v>
      </c>
      <c r="AB26" s="4">
        <v>61939.329999999842</v>
      </c>
      <c r="AC26" s="4">
        <v>52230.100000000093</v>
      </c>
      <c r="AD26" s="4">
        <v>46702.969999999972</v>
      </c>
      <c r="AE26" s="4">
        <v>58666.940000000177</v>
      </c>
      <c r="AF26" s="4">
        <v>60708.879999999888</v>
      </c>
      <c r="AG26" s="4">
        <v>47055.699999999953</v>
      </c>
      <c r="AH26" s="4">
        <v>56883.159999999916</v>
      </c>
      <c r="AI26" s="4">
        <v>54347.930000000168</v>
      </c>
      <c r="AJ26" s="4">
        <v>58160.419999999925</v>
      </c>
      <c r="AK26" s="4">
        <v>61090.979999999981</v>
      </c>
      <c r="AL26" s="4">
        <v>59596.880000000121</v>
      </c>
      <c r="AM26" s="4">
        <v>51718.85999999987</v>
      </c>
      <c r="AN26" s="4">
        <v>61850.830000000075</v>
      </c>
      <c r="AO26" s="4">
        <v>62382.810000000056</v>
      </c>
      <c r="AP26" s="4">
        <v>44419.299999999814</v>
      </c>
      <c r="AQ26" s="4">
        <v>57053.25</v>
      </c>
      <c r="AR26" s="4">
        <v>57264.050000000047</v>
      </c>
      <c r="AS26" s="4">
        <v>53360.659999999916</v>
      </c>
      <c r="AT26" s="4">
        <v>61136.090000000084</v>
      </c>
      <c r="AU26" s="4">
        <v>57563.841999999946</v>
      </c>
      <c r="AV26" s="4">
        <v>62078.388000000137</v>
      </c>
      <c r="AW26" s="4">
        <v>81290</v>
      </c>
      <c r="AX26" s="4">
        <v>46013.763000000035</v>
      </c>
      <c r="AY26" s="4">
        <v>57740.675000000047</v>
      </c>
    </row>
    <row r="27" spans="3:55">
      <c r="C27" s="26" t="s">
        <v>112</v>
      </c>
      <c r="D27" s="27" t="s">
        <v>111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3:55">
      <c r="C28" t="s">
        <v>69</v>
      </c>
      <c r="D28" s="4">
        <v>22528</v>
      </c>
      <c r="E28" s="4">
        <v>24576</v>
      </c>
      <c r="F28" s="4">
        <v>25856</v>
      </c>
      <c r="G28" s="4">
        <v>29184</v>
      </c>
      <c r="H28" s="4">
        <v>30080</v>
      </c>
      <c r="I28" s="4">
        <v>34176</v>
      </c>
      <c r="J28" s="4">
        <v>37760</v>
      </c>
      <c r="K28" s="4">
        <v>33408</v>
      </c>
      <c r="L28" s="4">
        <v>34432</v>
      </c>
      <c r="M28" s="4">
        <v>30592</v>
      </c>
      <c r="N28" s="4">
        <v>26752</v>
      </c>
      <c r="O28" s="4">
        <v>25344</v>
      </c>
      <c r="P28" s="4">
        <v>25984</v>
      </c>
      <c r="Q28" s="4">
        <v>26112</v>
      </c>
      <c r="R28" s="4">
        <v>22656</v>
      </c>
      <c r="S28" s="4">
        <v>29824</v>
      </c>
      <c r="T28" s="4">
        <v>30336</v>
      </c>
      <c r="U28" s="4">
        <v>35456</v>
      </c>
      <c r="V28" s="4">
        <v>37248</v>
      </c>
      <c r="W28" s="4">
        <v>32128</v>
      </c>
      <c r="X28" s="4">
        <v>32256</v>
      </c>
      <c r="Y28" s="4">
        <v>31488</v>
      </c>
      <c r="Z28" s="4">
        <v>27008</v>
      </c>
      <c r="AA28" s="4">
        <v>43008</v>
      </c>
      <c r="AB28" s="4">
        <v>26880</v>
      </c>
      <c r="AC28" s="4">
        <v>25088</v>
      </c>
      <c r="AD28" s="4">
        <v>25600</v>
      </c>
      <c r="AE28" s="4">
        <v>28544</v>
      </c>
      <c r="AF28" s="4">
        <v>32128</v>
      </c>
      <c r="AG28" s="4">
        <v>35328</v>
      </c>
      <c r="AH28" s="4">
        <v>35072</v>
      </c>
      <c r="AI28" s="4">
        <v>33536</v>
      </c>
      <c r="AJ28" s="4">
        <v>31488</v>
      </c>
      <c r="AK28" s="4">
        <v>29184</v>
      </c>
      <c r="AL28" s="4">
        <v>25344</v>
      </c>
      <c r="AM28" s="4">
        <v>25344</v>
      </c>
      <c r="AN28" s="4">
        <v>25984</v>
      </c>
      <c r="AO28" s="4">
        <v>27648</v>
      </c>
      <c r="AP28" s="4">
        <v>21632</v>
      </c>
      <c r="AQ28" s="4">
        <v>29312</v>
      </c>
      <c r="AR28" s="4">
        <v>30464</v>
      </c>
      <c r="AS28" s="4">
        <v>33280</v>
      </c>
      <c r="AT28" s="4">
        <v>33152</v>
      </c>
      <c r="AU28" s="4">
        <v>29312</v>
      </c>
      <c r="AV28" s="4">
        <v>32512</v>
      </c>
      <c r="AW28" s="4">
        <v>27904</v>
      </c>
      <c r="AX28" s="4">
        <v>23808</v>
      </c>
      <c r="AY28" s="4">
        <v>24576</v>
      </c>
    </row>
    <row r="29" spans="3:55">
      <c r="C29" t="s">
        <v>114</v>
      </c>
      <c r="D29" s="4">
        <v>50115.688000000024</v>
      </c>
      <c r="E29" s="4">
        <v>53813.437000000005</v>
      </c>
      <c r="F29" s="4">
        <v>49922.343999999983</v>
      </c>
      <c r="G29" s="4">
        <v>57277.563000000024</v>
      </c>
      <c r="H29" s="4">
        <v>51670.936999999976</v>
      </c>
      <c r="I29" s="4">
        <v>42805.088999999978</v>
      </c>
      <c r="J29" s="4">
        <v>50923.255000000005</v>
      </c>
      <c r="K29" s="4">
        <v>48335.218999999983</v>
      </c>
      <c r="L29" s="4">
        <v>44701.75</v>
      </c>
      <c r="M29" s="4">
        <v>49145.812000000034</v>
      </c>
      <c r="N29" s="4">
        <v>48191.937999999966</v>
      </c>
      <c r="O29" s="4">
        <v>40709.625</v>
      </c>
      <c r="P29" s="4">
        <v>44001.187000000034</v>
      </c>
      <c r="Q29" s="4">
        <v>39298.062999999966</v>
      </c>
      <c r="R29" s="4">
        <v>31285.562000000034</v>
      </c>
      <c r="S29" s="4">
        <v>51679.812999999966</v>
      </c>
      <c r="T29" s="4">
        <v>47543.375</v>
      </c>
      <c r="U29" s="4">
        <v>43412.567000000039</v>
      </c>
      <c r="V29" s="4">
        <v>47652.999999999884</v>
      </c>
      <c r="W29" s="4">
        <v>44029.370000000112</v>
      </c>
      <c r="X29" s="4">
        <v>42524.379999999888</v>
      </c>
      <c r="Y29" s="4">
        <v>49931.370000000112</v>
      </c>
      <c r="Z29" s="4">
        <v>47204</v>
      </c>
      <c r="AA29" s="4">
        <v>41030.75</v>
      </c>
      <c r="AB29" s="4">
        <v>45355</v>
      </c>
      <c r="AC29" s="4">
        <v>42815.129999999888</v>
      </c>
      <c r="AD29" s="4">
        <v>43946.370000000112</v>
      </c>
      <c r="AE29" s="4">
        <v>49973.629999999888</v>
      </c>
      <c r="AF29" s="4">
        <v>50076.75</v>
      </c>
      <c r="AG29" s="4">
        <v>39917.75</v>
      </c>
      <c r="AH29" s="4">
        <v>46533.370000000112</v>
      </c>
      <c r="AI29" s="4">
        <v>43945.629999999888</v>
      </c>
      <c r="AJ29" s="4">
        <v>43648.120000000112</v>
      </c>
      <c r="AK29" s="4">
        <v>46139.149999999907</v>
      </c>
      <c r="AL29" s="4">
        <v>43764.979999999981</v>
      </c>
      <c r="AM29" s="4">
        <v>40816.75</v>
      </c>
      <c r="AN29" s="4">
        <v>42825.620000000112</v>
      </c>
      <c r="AO29" s="4">
        <v>38159.5</v>
      </c>
      <c r="AP29" s="4">
        <v>30263.5</v>
      </c>
      <c r="AQ29" s="4">
        <v>36268.129999999888</v>
      </c>
      <c r="AR29" s="4">
        <v>30036.120000000112</v>
      </c>
      <c r="AS29" s="4">
        <v>28945.5</v>
      </c>
      <c r="AT29" s="4">
        <v>32238.5</v>
      </c>
      <c r="AU29" s="4">
        <v>31244.5</v>
      </c>
      <c r="AV29" s="4">
        <v>32634.25</v>
      </c>
      <c r="AW29" s="4">
        <v>31320</v>
      </c>
      <c r="AX29" s="4">
        <v>29580.549999999814</v>
      </c>
      <c r="AY29" s="4">
        <v>31996.700000000186</v>
      </c>
    </row>
    <row r="30" spans="3:55">
      <c r="C30" t="s">
        <v>124</v>
      </c>
      <c r="D30" s="4">
        <v>1881</v>
      </c>
      <c r="E30" s="4">
        <v>1959</v>
      </c>
      <c r="F30" s="4">
        <v>2053</v>
      </c>
      <c r="G30" s="4">
        <v>2968</v>
      </c>
      <c r="H30" s="4">
        <v>3682</v>
      </c>
      <c r="I30" s="4">
        <v>3885</v>
      </c>
      <c r="J30" s="4">
        <v>4211</v>
      </c>
      <c r="K30" s="4">
        <v>3762</v>
      </c>
      <c r="L30" s="4">
        <v>4014</v>
      </c>
      <c r="M30" s="4">
        <v>4802</v>
      </c>
      <c r="N30" s="4">
        <v>2449</v>
      </c>
      <c r="O30" s="4">
        <v>2109</v>
      </c>
      <c r="P30" s="4">
        <v>2440</v>
      </c>
      <c r="Q30" s="4">
        <v>2292</v>
      </c>
      <c r="R30" s="4">
        <v>2240</v>
      </c>
      <c r="S30" s="4">
        <v>3126</v>
      </c>
      <c r="T30" s="4">
        <v>4380</v>
      </c>
      <c r="U30" s="4">
        <v>3247</v>
      </c>
      <c r="V30" s="4">
        <v>4995</v>
      </c>
      <c r="W30" s="4">
        <v>4957</v>
      </c>
      <c r="X30" s="4">
        <v>5297</v>
      </c>
      <c r="Y30" s="4">
        <v>5383</v>
      </c>
      <c r="Z30" s="4">
        <v>4192</v>
      </c>
      <c r="AA30" s="4">
        <v>2987</v>
      </c>
      <c r="AB30" s="4">
        <v>2440</v>
      </c>
      <c r="AC30" s="4">
        <v>2292</v>
      </c>
      <c r="AD30" s="4">
        <v>2240</v>
      </c>
      <c r="AE30" s="4">
        <v>3126</v>
      </c>
      <c r="AF30" s="4">
        <v>4380</v>
      </c>
      <c r="AG30" s="4">
        <v>3247</v>
      </c>
      <c r="AH30" s="4">
        <v>4995</v>
      </c>
      <c r="AI30" s="4">
        <v>4957</v>
      </c>
      <c r="AJ30" s="4">
        <v>5297</v>
      </c>
      <c r="AK30" s="4">
        <v>5383</v>
      </c>
      <c r="AL30" s="4">
        <v>4192</v>
      </c>
      <c r="AM30" s="4">
        <v>2987</v>
      </c>
      <c r="AN30" s="4">
        <v>1176</v>
      </c>
      <c r="AO30" s="4">
        <v>4800</v>
      </c>
      <c r="AP30" s="4">
        <v>5448.0000000000009</v>
      </c>
      <c r="AQ30" s="4">
        <v>13368</v>
      </c>
      <c r="AR30" s="4">
        <v>10943.999999999998</v>
      </c>
      <c r="AS30" s="4">
        <v>6000</v>
      </c>
      <c r="AT30" s="4">
        <v>11207.999999999996</v>
      </c>
      <c r="AU30" s="4">
        <v>13367.999999999996</v>
      </c>
      <c r="AV30" s="4">
        <v>10488.000000000011</v>
      </c>
      <c r="AW30" s="4">
        <v>9791.9999999999891</v>
      </c>
      <c r="AX30" s="4">
        <v>6480</v>
      </c>
      <c r="AY30" s="4">
        <v>2160</v>
      </c>
    </row>
    <row r="31" spans="3:55">
      <c r="C31" t="s">
        <v>70</v>
      </c>
      <c r="D31" s="4">
        <v>42510.000000000218</v>
      </c>
      <c r="E31" s="4">
        <v>45789.999999999964</v>
      </c>
      <c r="F31" s="4">
        <v>47720.000000000255</v>
      </c>
      <c r="G31" s="4">
        <v>59399.999999999636</v>
      </c>
      <c r="H31" s="4">
        <v>58810.0000000004</v>
      </c>
      <c r="I31" s="4">
        <v>59979.999999999563</v>
      </c>
      <c r="J31" s="4">
        <v>65980.000000000466</v>
      </c>
      <c r="K31" s="4">
        <v>58079.999999999927</v>
      </c>
      <c r="L31" s="4">
        <v>59260.000000000218</v>
      </c>
      <c r="M31" s="4">
        <v>61619.999999999891</v>
      </c>
      <c r="N31" s="4">
        <v>61559.999999999491</v>
      </c>
      <c r="O31" s="4">
        <v>50210.000000000036</v>
      </c>
      <c r="P31" s="4">
        <v>50470.000000000255</v>
      </c>
      <c r="Q31" s="4">
        <v>45730.000000000473</v>
      </c>
      <c r="R31" s="4">
        <v>60030.999999999949</v>
      </c>
      <c r="S31" s="4">
        <v>60030.999999999949</v>
      </c>
      <c r="T31" s="4">
        <v>60030.999999999949</v>
      </c>
      <c r="U31" s="4">
        <v>60030.999999999949</v>
      </c>
      <c r="V31" s="4">
        <v>60030.999999999949</v>
      </c>
      <c r="W31" s="4">
        <v>60030.999999999949</v>
      </c>
      <c r="X31" s="4">
        <v>60030.999999999949</v>
      </c>
      <c r="Y31" s="4">
        <v>60030.999999999949</v>
      </c>
      <c r="Z31" s="4">
        <v>60031.000000000859</v>
      </c>
      <c r="AA31" s="4">
        <v>60030.99999999904</v>
      </c>
      <c r="AB31" s="4">
        <v>42840</v>
      </c>
      <c r="AC31" s="4">
        <v>45460</v>
      </c>
      <c r="AD31" s="4">
        <v>47720</v>
      </c>
      <c r="AE31" s="4">
        <v>67684.189999999478</v>
      </c>
      <c r="AF31" s="4">
        <v>65006.490000000224</v>
      </c>
      <c r="AG31" s="4">
        <v>60890.320000000298</v>
      </c>
      <c r="AH31" s="4">
        <v>63227.730000000447</v>
      </c>
      <c r="AI31" s="4">
        <v>61157.919999999925</v>
      </c>
      <c r="AJ31" s="4">
        <v>50970.089999999851</v>
      </c>
      <c r="AK31" s="4">
        <v>77470.820000000298</v>
      </c>
      <c r="AL31" s="4">
        <v>61560.599999999627</v>
      </c>
      <c r="AM31" s="4">
        <v>53205.259999999776</v>
      </c>
      <c r="AN31" s="4">
        <v>50219.730000000447</v>
      </c>
      <c r="AO31" s="4">
        <v>46464.969999998808</v>
      </c>
      <c r="AP31" s="4">
        <v>53402.610000001267</v>
      </c>
      <c r="AQ31" s="4">
        <v>64255.209999999031</v>
      </c>
      <c r="AR31" s="4">
        <v>63766.790000000969</v>
      </c>
      <c r="AS31" s="4">
        <v>66509.029999999329</v>
      </c>
      <c r="AT31" s="4">
        <v>66840.779999999329</v>
      </c>
      <c r="AU31" s="4">
        <v>60157.072000000626</v>
      </c>
      <c r="AV31" s="4">
        <v>64535.587999999523</v>
      </c>
      <c r="AW31" s="4">
        <v>62152</v>
      </c>
      <c r="AX31" s="4">
        <v>59238.572000000626</v>
      </c>
      <c r="AY31" s="4">
        <v>50636.987999999896</v>
      </c>
    </row>
    <row r="32" spans="3:55">
      <c r="C32" t="s">
        <v>71</v>
      </c>
      <c r="D32" s="4">
        <v>82475.160000000018</v>
      </c>
      <c r="E32" s="4">
        <v>90258.469999999928</v>
      </c>
      <c r="F32" s="4">
        <v>97179.650000000038</v>
      </c>
      <c r="G32" s="4">
        <v>118079.34</v>
      </c>
      <c r="H32" s="4">
        <v>108716.68</v>
      </c>
      <c r="I32" s="4">
        <v>85824.240000000034</v>
      </c>
      <c r="J32" s="4">
        <v>108990</v>
      </c>
      <c r="K32" s="4">
        <v>110163.00000000001</v>
      </c>
      <c r="L32" s="4">
        <v>103889.79999999993</v>
      </c>
      <c r="M32" s="4">
        <v>119691.10000000005</v>
      </c>
      <c r="N32" s="4">
        <v>119705.90000000002</v>
      </c>
      <c r="O32" s="4">
        <v>86023.999999999869</v>
      </c>
      <c r="P32" s="4">
        <v>101188.19999999995</v>
      </c>
      <c r="Q32" s="4">
        <v>115684.40000000013</v>
      </c>
      <c r="R32" s="4">
        <v>99943.499999999956</v>
      </c>
      <c r="S32" s="4">
        <v>149622.9</v>
      </c>
      <c r="T32" s="4">
        <v>130924.60000000017</v>
      </c>
      <c r="U32" s="4">
        <v>95406.199999999779</v>
      </c>
      <c r="V32" s="4">
        <v>110535.80000000008</v>
      </c>
      <c r="W32" s="4">
        <v>100581.00000000003</v>
      </c>
      <c r="X32" s="4">
        <v>99498.599999999991</v>
      </c>
      <c r="Y32" s="4">
        <v>107207.79999999986</v>
      </c>
      <c r="Z32" s="4">
        <v>110330.40000000005</v>
      </c>
      <c r="AA32" s="4">
        <v>86235.199999999953</v>
      </c>
      <c r="AB32" s="4">
        <v>80228.200000000084</v>
      </c>
      <c r="AC32" s="4">
        <v>76767.600000000151</v>
      </c>
      <c r="AD32" s="4">
        <v>79783.399999999732</v>
      </c>
      <c r="AE32" s="4">
        <v>111261.19999999995</v>
      </c>
      <c r="AF32" s="4">
        <v>102450.60000000006</v>
      </c>
      <c r="AG32" s="4">
        <v>81753.400000000198</v>
      </c>
      <c r="AH32" s="4">
        <v>94134.799999999959</v>
      </c>
      <c r="AI32" s="4">
        <v>93384.200000000026</v>
      </c>
      <c r="AJ32" s="4">
        <v>93097.999999999898</v>
      </c>
      <c r="AK32" s="4">
        <v>103430.34000000007</v>
      </c>
      <c r="AL32" s="4">
        <v>101786.35999999974</v>
      </c>
      <c r="AM32" s="4">
        <v>83978.020000000426</v>
      </c>
      <c r="AN32" s="4">
        <v>74520.700000000186</v>
      </c>
      <c r="AO32" s="4">
        <v>69106.329999999609</v>
      </c>
      <c r="AP32" s="4">
        <v>67005.310000000056</v>
      </c>
      <c r="AQ32" s="4">
        <v>103942.75999999978</v>
      </c>
      <c r="AR32" s="4">
        <v>92899.830000000075</v>
      </c>
      <c r="AS32" s="4">
        <v>76440.330000000075</v>
      </c>
      <c r="AT32" s="4">
        <v>92860.75</v>
      </c>
      <c r="AU32" s="4">
        <v>90775.002000000328</v>
      </c>
      <c r="AV32" s="4">
        <v>93491.722099999897</v>
      </c>
      <c r="AW32" s="4">
        <v>98030</v>
      </c>
      <c r="AX32" s="4">
        <v>97836.946999999695</v>
      </c>
      <c r="AY32" s="4">
        <v>83527.292999999598</v>
      </c>
    </row>
    <row r="33" spans="2:55" ht="15.75">
      <c r="B33" s="28" t="s">
        <v>116</v>
      </c>
      <c r="D33" s="29">
        <v>40726</v>
      </c>
      <c r="E33" s="29">
        <v>40757</v>
      </c>
      <c r="F33" s="29">
        <v>40788</v>
      </c>
      <c r="G33" s="29">
        <v>40818</v>
      </c>
      <c r="H33" s="29">
        <v>40849</v>
      </c>
      <c r="I33" s="29">
        <v>40879</v>
      </c>
      <c r="J33" s="29">
        <v>40910</v>
      </c>
      <c r="K33" s="29">
        <v>40941</v>
      </c>
      <c r="L33" s="29">
        <v>40970</v>
      </c>
      <c r="M33" s="29">
        <v>41001</v>
      </c>
      <c r="N33" s="29">
        <v>41031</v>
      </c>
      <c r="O33" s="29">
        <v>41062</v>
      </c>
      <c r="P33" s="29">
        <v>41092</v>
      </c>
      <c r="Q33" s="29">
        <v>41123</v>
      </c>
      <c r="R33" s="29">
        <v>41154</v>
      </c>
      <c r="S33" s="29">
        <v>41184</v>
      </c>
      <c r="T33" s="29">
        <v>41215</v>
      </c>
      <c r="U33" s="29">
        <v>41245</v>
      </c>
      <c r="V33" s="29">
        <v>41276</v>
      </c>
      <c r="W33" s="29">
        <v>41307</v>
      </c>
      <c r="X33" s="29">
        <v>41335</v>
      </c>
      <c r="Y33" s="29">
        <v>41366</v>
      </c>
      <c r="Z33" s="29">
        <v>41396</v>
      </c>
      <c r="AA33" s="29">
        <v>41427</v>
      </c>
      <c r="AB33" s="29">
        <v>41457</v>
      </c>
      <c r="AC33" s="29">
        <v>41488</v>
      </c>
      <c r="AD33" s="29">
        <v>41519</v>
      </c>
      <c r="AE33" s="29">
        <v>41549</v>
      </c>
      <c r="AF33" s="29">
        <v>41580</v>
      </c>
      <c r="AG33" s="29">
        <v>41610</v>
      </c>
      <c r="AH33" s="29">
        <v>41641</v>
      </c>
      <c r="AI33" s="29">
        <v>41672</v>
      </c>
      <c r="AJ33" s="29">
        <v>41700</v>
      </c>
      <c r="AK33" s="29">
        <v>41731</v>
      </c>
      <c r="AL33" s="29">
        <v>41761</v>
      </c>
      <c r="AM33" s="29">
        <v>41792</v>
      </c>
      <c r="AN33" s="29">
        <v>41822</v>
      </c>
      <c r="AO33" s="29">
        <v>41853</v>
      </c>
      <c r="AP33" s="29">
        <v>41884</v>
      </c>
      <c r="AQ33" s="29">
        <v>41914</v>
      </c>
      <c r="AR33" s="29">
        <v>41945</v>
      </c>
      <c r="AS33" s="29">
        <v>41975</v>
      </c>
      <c r="AT33" s="29">
        <v>42006</v>
      </c>
      <c r="AU33" s="29">
        <v>42037</v>
      </c>
      <c r="AV33" s="29">
        <v>42065</v>
      </c>
      <c r="AW33" s="29">
        <v>42096</v>
      </c>
      <c r="AX33" s="29">
        <v>42126</v>
      </c>
      <c r="AY33" s="29">
        <v>42157</v>
      </c>
    </row>
    <row r="34" spans="2:55">
      <c r="C34" t="s">
        <v>72</v>
      </c>
      <c r="D34" s="4">
        <v>12926.5</v>
      </c>
      <c r="E34" s="4">
        <v>4869.0929999999935</v>
      </c>
      <c r="F34" s="4">
        <v>596.81299999996554</v>
      </c>
      <c r="G34" s="4">
        <v>24955.005999999994</v>
      </c>
      <c r="H34" s="4">
        <v>10662.409000000043</v>
      </c>
      <c r="I34" s="4">
        <v>11816.458000000001</v>
      </c>
      <c r="J34" s="4">
        <v>23088.806</v>
      </c>
      <c r="K34" s="4">
        <v>20865.593999999997</v>
      </c>
      <c r="L34" s="4">
        <v>18741.399000000005</v>
      </c>
      <c r="M34" s="4">
        <v>22453.725999999995</v>
      </c>
      <c r="N34" s="4">
        <v>22368.914000000004</v>
      </c>
      <c r="O34" s="4">
        <v>15575.874999999985</v>
      </c>
      <c r="P34" s="4">
        <v>16215.063000000024</v>
      </c>
      <c r="Q34" s="4">
        <v>13602.343999999983</v>
      </c>
      <c r="R34" s="4">
        <v>10651.771999999997</v>
      </c>
      <c r="S34" s="4">
        <v>25104.556000000011</v>
      </c>
      <c r="T34" s="4">
        <v>22115.85500000001</v>
      </c>
      <c r="U34" s="4">
        <v>16843.14499999999</v>
      </c>
      <c r="V34" s="4">
        <v>22249.17200000002</v>
      </c>
      <c r="W34" s="4">
        <v>21914.467999999993</v>
      </c>
      <c r="X34" s="4">
        <v>20424.782000000007</v>
      </c>
      <c r="Y34" s="4">
        <v>25213.655999999959</v>
      </c>
      <c r="Z34" s="4">
        <v>17817.562000000034</v>
      </c>
      <c r="AA34" s="4">
        <v>21819.968999999983</v>
      </c>
      <c r="AB34" s="4">
        <v>16021.156000000017</v>
      </c>
      <c r="AC34" s="4">
        <v>13557.843999999983</v>
      </c>
      <c r="AD34" s="4">
        <v>15758.625</v>
      </c>
      <c r="AE34" s="4">
        <v>24574.125</v>
      </c>
      <c r="AF34" s="4">
        <v>21527.468999999983</v>
      </c>
      <c r="AG34" s="4">
        <v>17495.406000000017</v>
      </c>
      <c r="AH34" s="4">
        <v>23333.375</v>
      </c>
      <c r="AI34" s="4">
        <v>22560.630000000005</v>
      </c>
      <c r="AJ34" s="4">
        <v>18230.5</v>
      </c>
      <c r="AK34" s="4">
        <v>21255</v>
      </c>
      <c r="AL34" s="4">
        <v>23113.809999999939</v>
      </c>
      <c r="AM34" s="4">
        <v>18661.690000000061</v>
      </c>
      <c r="AN34" s="4">
        <v>19608.869999999995</v>
      </c>
      <c r="AO34" s="4">
        <v>18495.880000000005</v>
      </c>
      <c r="AP34" s="4">
        <v>15669.119999999995</v>
      </c>
      <c r="AQ34" s="4">
        <v>25290.5</v>
      </c>
      <c r="AR34" s="4">
        <v>20643.939999999944</v>
      </c>
      <c r="AS34" s="4">
        <v>15587.870000000112</v>
      </c>
      <c r="AT34" s="4">
        <v>23437.819999999949</v>
      </c>
      <c r="AU34" s="4">
        <v>22422.744999999995</v>
      </c>
      <c r="AV34" s="4">
        <v>21184.064999999944</v>
      </c>
      <c r="AW34" s="4">
        <v>22953</v>
      </c>
      <c r="AX34" s="4">
        <v>23330.873000000021</v>
      </c>
      <c r="AY34" s="4">
        <v>18562.437000000034</v>
      </c>
    </row>
    <row r="35" spans="2:55">
      <c r="C35" s="26" t="s">
        <v>118</v>
      </c>
      <c r="D35" s="4">
        <v>43570</v>
      </c>
      <c r="E35" s="4">
        <v>46861</v>
      </c>
      <c r="F35" s="4">
        <v>60889</v>
      </c>
      <c r="G35" s="4">
        <v>84435</v>
      </c>
      <c r="H35" s="4">
        <v>79610</v>
      </c>
      <c r="I35" s="4">
        <v>64938</v>
      </c>
      <c r="J35" s="4">
        <v>88981</v>
      </c>
      <c r="K35" s="4">
        <v>80088</v>
      </c>
      <c r="L35" s="4">
        <v>75611</v>
      </c>
      <c r="M35" s="4">
        <v>82070</v>
      </c>
      <c r="N35" s="4">
        <v>78211</v>
      </c>
      <c r="O35" s="4">
        <v>56861</v>
      </c>
      <c r="P35" s="4">
        <v>53731</v>
      </c>
      <c r="Q35" s="4">
        <v>46957</v>
      </c>
      <c r="R35" s="4">
        <v>47902</v>
      </c>
      <c r="S35" s="4">
        <v>86278</v>
      </c>
      <c r="T35" s="4">
        <v>78116</v>
      </c>
      <c r="U35" s="4">
        <v>70018</v>
      </c>
      <c r="V35" s="4">
        <v>79576</v>
      </c>
      <c r="W35" s="4">
        <v>74987</v>
      </c>
      <c r="X35" s="4">
        <v>73575</v>
      </c>
      <c r="Y35" s="4">
        <v>80463</v>
      </c>
      <c r="Z35" s="4">
        <v>75883</v>
      </c>
      <c r="AA35" s="4">
        <v>55472</v>
      </c>
      <c r="AB35" s="4">
        <v>47152</v>
      </c>
      <c r="AC35" s="4">
        <v>42479</v>
      </c>
      <c r="AD35" s="4">
        <v>55200</v>
      </c>
      <c r="AE35" s="4">
        <v>82825</v>
      </c>
      <c r="AF35" s="4">
        <v>85749</v>
      </c>
      <c r="AG35" s="4">
        <v>66319</v>
      </c>
      <c r="AH35" s="4">
        <v>80147</v>
      </c>
      <c r="AI35" s="4">
        <v>75962</v>
      </c>
      <c r="AJ35" s="4">
        <v>75227</v>
      </c>
      <c r="AK35" s="4">
        <v>75429</v>
      </c>
      <c r="AL35" s="4">
        <v>72554</v>
      </c>
      <c r="AM35" s="4">
        <v>56305</v>
      </c>
      <c r="AN35" s="4">
        <v>33041</v>
      </c>
      <c r="AO35" s="4">
        <v>30560</v>
      </c>
      <c r="AP35" s="4">
        <v>61702</v>
      </c>
      <c r="AQ35" s="4">
        <v>93555</v>
      </c>
      <c r="AR35" s="4">
        <v>77564</v>
      </c>
      <c r="AS35" s="4">
        <v>69415</v>
      </c>
      <c r="AT35" s="4">
        <v>82413</v>
      </c>
      <c r="AU35" s="4">
        <v>78210</v>
      </c>
      <c r="AV35" s="4">
        <v>82721</v>
      </c>
      <c r="AW35" s="4">
        <v>72007</v>
      </c>
      <c r="AX35" s="4">
        <v>68506</v>
      </c>
      <c r="AY35" s="4">
        <v>62141</v>
      </c>
    </row>
    <row r="36" spans="2:55">
      <c r="C36" s="26" t="s">
        <v>119</v>
      </c>
      <c r="D36" s="27" t="s">
        <v>120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</row>
    <row r="37" spans="2:55">
      <c r="C37" t="s">
        <v>97</v>
      </c>
      <c r="D37" s="4">
        <v>10711</v>
      </c>
      <c r="E37" s="4">
        <v>9793</v>
      </c>
      <c r="F37" s="4">
        <v>12229</v>
      </c>
      <c r="G37" s="4">
        <v>17703</v>
      </c>
      <c r="H37" s="4">
        <v>16589</v>
      </c>
      <c r="I37" s="4">
        <v>13065</v>
      </c>
      <c r="J37" s="4">
        <v>17461</v>
      </c>
      <c r="K37" s="4">
        <v>15828</v>
      </c>
      <c r="L37" s="4">
        <v>14614</v>
      </c>
      <c r="M37" s="4">
        <v>15693</v>
      </c>
      <c r="N37" s="4">
        <v>15310</v>
      </c>
      <c r="O37" s="4">
        <v>9787</v>
      </c>
      <c r="P37" s="4">
        <v>8269</v>
      </c>
      <c r="Q37" s="4">
        <v>8149</v>
      </c>
      <c r="R37" s="4">
        <v>9155</v>
      </c>
      <c r="S37" s="4">
        <v>18860</v>
      </c>
      <c r="T37" s="4">
        <v>16970</v>
      </c>
      <c r="U37" s="4">
        <v>15287</v>
      </c>
      <c r="V37" s="4">
        <v>16672</v>
      </c>
      <c r="W37" s="4">
        <v>16006</v>
      </c>
      <c r="X37" s="4">
        <v>15666</v>
      </c>
      <c r="Y37" s="4">
        <v>17046</v>
      </c>
      <c r="Z37" s="4">
        <v>15783</v>
      </c>
      <c r="AA37" s="4">
        <v>10955</v>
      </c>
      <c r="AB37" s="4">
        <v>9576</v>
      </c>
      <c r="AC37" s="4">
        <v>8731</v>
      </c>
      <c r="AD37" s="4">
        <v>10925</v>
      </c>
      <c r="AE37" s="4">
        <v>19106</v>
      </c>
      <c r="AF37" s="4">
        <v>19111</v>
      </c>
      <c r="AG37" s="4">
        <v>14196</v>
      </c>
      <c r="AH37" s="4">
        <v>17480</v>
      </c>
      <c r="AI37" s="4">
        <v>16589</v>
      </c>
      <c r="AJ37" s="4">
        <v>16418</v>
      </c>
      <c r="AK37" s="4">
        <v>15897</v>
      </c>
      <c r="AL37" s="4">
        <v>15290</v>
      </c>
      <c r="AM37" s="4">
        <v>12164</v>
      </c>
      <c r="AN37" s="4">
        <v>9825</v>
      </c>
      <c r="AO37" s="4">
        <v>8428</v>
      </c>
      <c r="AP37" s="4">
        <v>11097</v>
      </c>
      <c r="AQ37" s="4">
        <v>14253</v>
      </c>
      <c r="AR37" s="4">
        <v>12822</v>
      </c>
      <c r="AS37" s="4">
        <v>13548</v>
      </c>
      <c r="AT37" s="4">
        <v>16279</v>
      </c>
      <c r="AU37" s="4">
        <v>15857</v>
      </c>
      <c r="AV37" s="4">
        <v>16036</v>
      </c>
      <c r="AW37" s="4">
        <v>15741</v>
      </c>
      <c r="AX37" s="4">
        <v>14434</v>
      </c>
      <c r="AY37" s="4">
        <v>12080</v>
      </c>
    </row>
    <row r="38" spans="2:55">
      <c r="C38" t="s">
        <v>98</v>
      </c>
      <c r="D38" s="4">
        <v>23216.000000000007</v>
      </c>
      <c r="E38" s="4">
        <v>27042.000000000029</v>
      </c>
      <c r="F38" s="4">
        <v>30762</v>
      </c>
      <c r="G38" s="4">
        <v>35690</v>
      </c>
      <c r="H38" s="4">
        <v>33876.5</v>
      </c>
      <c r="I38" s="4">
        <v>29673.4</v>
      </c>
      <c r="J38" s="4">
        <v>37190.1</v>
      </c>
      <c r="K38" s="4">
        <v>33976.000000000015</v>
      </c>
      <c r="L38" s="4">
        <v>32769.999999999985</v>
      </c>
      <c r="M38" s="4">
        <v>34221</v>
      </c>
      <c r="N38" s="4">
        <v>33226</v>
      </c>
      <c r="O38" s="4">
        <v>26281.999999999982</v>
      </c>
      <c r="P38" s="4">
        <v>26855.000000000018</v>
      </c>
      <c r="Q38" s="4">
        <v>25170.000000000015</v>
      </c>
      <c r="R38" s="4">
        <v>24329.999999999985</v>
      </c>
      <c r="S38" s="4">
        <v>37509.000000000015</v>
      </c>
      <c r="T38" s="4">
        <v>33855.000000000015</v>
      </c>
      <c r="U38" s="4">
        <v>32290.999999999996</v>
      </c>
      <c r="V38" s="4">
        <v>35525.999999999956</v>
      </c>
      <c r="W38" s="4">
        <v>32721.000000000004</v>
      </c>
      <c r="X38" s="4">
        <v>32435.000000000058</v>
      </c>
      <c r="Y38" s="4">
        <v>36084.99999999992</v>
      </c>
      <c r="Z38" s="4">
        <v>34692.000000000007</v>
      </c>
      <c r="AA38" s="4">
        <v>28435.000000000058</v>
      </c>
      <c r="AB38" s="4">
        <v>27103.999999999927</v>
      </c>
      <c r="AC38" s="4">
        <v>25493.000000000051</v>
      </c>
      <c r="AD38" s="4">
        <v>27241.999999999964</v>
      </c>
      <c r="AE38" s="4">
        <v>35917.000000000029</v>
      </c>
      <c r="AF38" s="4">
        <v>35822</v>
      </c>
      <c r="AG38" s="4">
        <v>29647.000000000047</v>
      </c>
      <c r="AH38" s="4">
        <v>34466.999999999985</v>
      </c>
      <c r="AI38" s="4">
        <v>32087.999999999964</v>
      </c>
      <c r="AJ38" s="4">
        <v>32474.000000000047</v>
      </c>
      <c r="AK38" s="4">
        <v>32605.999999999993</v>
      </c>
      <c r="AL38" s="4">
        <v>31657.999999999902</v>
      </c>
      <c r="AM38" s="4">
        <v>29423</v>
      </c>
      <c r="AN38" s="4">
        <v>25309.999999999945</v>
      </c>
      <c r="AO38" s="4">
        <v>24890.000000000102</v>
      </c>
      <c r="AP38" s="4">
        <v>22970.000000000029</v>
      </c>
      <c r="AQ38" s="4">
        <v>22230.000000000018</v>
      </c>
      <c r="AR38" s="4">
        <v>31859.999999999898</v>
      </c>
      <c r="AS38" s="4">
        <v>30620.000000000116</v>
      </c>
      <c r="AT38" s="4">
        <v>33659.999999999854</v>
      </c>
      <c r="AU38" s="4">
        <v>32640.000000000102</v>
      </c>
      <c r="AV38" s="4">
        <v>33509.999999999993</v>
      </c>
      <c r="AW38" s="4">
        <v>32060</v>
      </c>
      <c r="AX38" s="4">
        <v>29519.999999999982</v>
      </c>
      <c r="AY38" s="4">
        <v>27910.00000000008</v>
      </c>
    </row>
    <row r="39" spans="2:55">
      <c r="C39" t="s">
        <v>122</v>
      </c>
      <c r="D39" s="4">
        <v>32096.000000000004</v>
      </c>
      <c r="E39" s="4">
        <v>34816</v>
      </c>
      <c r="F39" s="4">
        <v>52224.000000000007</v>
      </c>
      <c r="G39" s="4">
        <v>54944.000000000007</v>
      </c>
      <c r="H39" s="4">
        <v>52224.000000000007</v>
      </c>
      <c r="I39" s="4">
        <v>41616</v>
      </c>
      <c r="J39" s="4">
        <v>57392.000000000007</v>
      </c>
      <c r="K39" s="4">
        <v>50592</v>
      </c>
      <c r="L39" s="4">
        <v>50592</v>
      </c>
      <c r="M39" s="4">
        <v>54128.000000000007</v>
      </c>
      <c r="N39" s="4">
        <v>52768.000000000007</v>
      </c>
      <c r="O39" s="4">
        <v>45424</v>
      </c>
      <c r="P39" s="4">
        <v>47056</v>
      </c>
      <c r="Q39" s="4">
        <v>31552.000000000004</v>
      </c>
      <c r="R39" s="4">
        <v>39984</v>
      </c>
      <c r="S39" s="4">
        <v>57120.000000000007</v>
      </c>
      <c r="T39" s="4">
        <v>50320</v>
      </c>
      <c r="U39" s="4">
        <v>50592</v>
      </c>
      <c r="V39" s="4">
        <v>69088</v>
      </c>
      <c r="W39" s="4">
        <v>72624</v>
      </c>
      <c r="X39" s="4">
        <v>68000</v>
      </c>
      <c r="Y39" s="4">
        <v>56848.000000000007</v>
      </c>
      <c r="Z39" s="4">
        <v>325040</v>
      </c>
      <c r="AA39" s="4">
        <v>37808</v>
      </c>
      <c r="AB39" s="4">
        <v>34000</v>
      </c>
      <c r="AC39" s="4">
        <v>35904</v>
      </c>
      <c r="AD39" s="4">
        <v>51952.000000000007</v>
      </c>
      <c r="AE39" s="4">
        <v>73440</v>
      </c>
      <c r="AF39" s="4">
        <v>57664.000000000007</v>
      </c>
      <c r="AG39" s="4">
        <v>44336</v>
      </c>
      <c r="AH39" s="4">
        <v>55216.000000000007</v>
      </c>
      <c r="AI39" s="4">
        <v>55216.000000000007</v>
      </c>
      <c r="AJ39" s="4">
        <v>52768.000000000007</v>
      </c>
      <c r="AK39" s="4">
        <v>53040.000000000007</v>
      </c>
      <c r="AL39" s="4">
        <v>55760.000000000007</v>
      </c>
      <c r="AM39" s="4">
        <v>43520</v>
      </c>
      <c r="AN39" s="4">
        <v>31008.000000000004</v>
      </c>
      <c r="AO39" s="4">
        <v>61472.000000000007</v>
      </c>
      <c r="AP39" s="4">
        <v>25024</v>
      </c>
      <c r="AQ39" s="4">
        <v>66640</v>
      </c>
      <c r="AR39" s="4">
        <v>53312.000000000007</v>
      </c>
      <c r="AS39" s="4">
        <v>47872</v>
      </c>
      <c r="AT39" s="4">
        <v>84592</v>
      </c>
      <c r="AU39" s="4">
        <v>23392</v>
      </c>
      <c r="AV39" s="4">
        <v>56576.000000000007</v>
      </c>
      <c r="AW39" s="4">
        <v>54944</v>
      </c>
      <c r="AX39" s="4">
        <v>51680.000000000007</v>
      </c>
      <c r="AY39" s="4">
        <v>43520</v>
      </c>
    </row>
    <row r="40" spans="2:55">
      <c r="C40" t="s">
        <v>73</v>
      </c>
      <c r="D40" s="4">
        <v>29996.63999999953</v>
      </c>
      <c r="E40" s="4">
        <v>33865.920000000217</v>
      </c>
      <c r="F40" s="4">
        <v>65351.520000000462</v>
      </c>
      <c r="G40" s="4">
        <v>116947.67999999947</v>
      </c>
      <c r="H40" s="4">
        <v>107104.80000000047</v>
      </c>
      <c r="I40" s="4">
        <v>69175.200000000099</v>
      </c>
      <c r="J40" s="4">
        <v>115757.27999999934</v>
      </c>
      <c r="K40" s="4">
        <v>104235.36000000055</v>
      </c>
      <c r="L40" s="4">
        <v>86311.199999999386</v>
      </c>
      <c r="M40" s="4">
        <v>105824.64000000016</v>
      </c>
      <c r="N40" s="4">
        <v>103028.16000000021</v>
      </c>
      <c r="O40" s="4">
        <v>52312.320000000414</v>
      </c>
      <c r="P40" s="4">
        <v>39499.199999999139</v>
      </c>
      <c r="Q40" s="4">
        <v>35762.400000000125</v>
      </c>
      <c r="R40" s="4">
        <v>44363.519999999924</v>
      </c>
      <c r="S40" s="4">
        <v>124281.60000000012</v>
      </c>
      <c r="T40" s="4">
        <v>109379.5200000006</v>
      </c>
      <c r="U40" s="4">
        <v>82906.08000000006</v>
      </c>
      <c r="V40" s="4">
        <v>107718.71999999974</v>
      </c>
      <c r="W40" s="4">
        <v>105526.07999999957</v>
      </c>
      <c r="X40" s="4">
        <v>97800.480000000432</v>
      </c>
      <c r="Y40" s="4">
        <v>112005.11999999989</v>
      </c>
      <c r="Z40" s="4">
        <v>106685.75999999988</v>
      </c>
      <c r="AA40" s="4">
        <v>65393.760000000613</v>
      </c>
      <c r="AB40" s="4">
        <v>18286.599999999708</v>
      </c>
      <c r="AC40" s="4">
        <v>15641.200000000134</v>
      </c>
      <c r="AD40" s="4">
        <v>23654.399999999852</v>
      </c>
      <c r="AE40" s="4">
        <v>52820.000000000087</v>
      </c>
      <c r="AF40" s="4">
        <v>53399.199999999866</v>
      </c>
      <c r="AG40" s="4">
        <v>34735.600000000311</v>
      </c>
      <c r="AH40" s="4">
        <v>47387.999999999767</v>
      </c>
      <c r="AI40" s="4">
        <v>49367.999999999854</v>
      </c>
      <c r="AJ40" s="4">
        <v>44445.200000000186</v>
      </c>
      <c r="AK40" s="4">
        <v>47346.3999999999</v>
      </c>
      <c r="AL40" s="4">
        <v>47150.400000000038</v>
      </c>
      <c r="AM40" s="4">
        <v>30346.800000000228</v>
      </c>
      <c r="AN40" s="4">
        <v>16903.999999999807</v>
      </c>
      <c r="AO40" s="4">
        <v>16600.79999999997</v>
      </c>
      <c r="AP40" s="4">
        <v>25452.400000000263</v>
      </c>
      <c r="AQ40" s="4">
        <v>57925.999999999702</v>
      </c>
      <c r="AR40" s="4">
        <v>47500.400000000111</v>
      </c>
      <c r="AS40" s="4">
        <v>35995.60000000013</v>
      </c>
      <c r="AT40" s="4">
        <v>47708.799999999661</v>
      </c>
      <c r="AU40" s="4">
        <v>46560.000000000378</v>
      </c>
      <c r="AV40" s="4">
        <v>48302.799999999646</v>
      </c>
      <c r="AW40" s="4">
        <v>49118</v>
      </c>
      <c r="AX40" s="4">
        <v>45613.600000000253</v>
      </c>
      <c r="AY40" s="4">
        <v>32104.000000000353</v>
      </c>
    </row>
    <row r="41" spans="2:55">
      <c r="C41" t="s">
        <v>74</v>
      </c>
      <c r="D41" s="4">
        <v>9759.9999999999909</v>
      </c>
      <c r="E41" s="4">
        <v>10639.999999999873</v>
      </c>
      <c r="F41" s="4">
        <v>13150.000000000091</v>
      </c>
      <c r="G41" s="4">
        <v>17730.000000000018</v>
      </c>
      <c r="H41" s="4">
        <v>16559.999999999945</v>
      </c>
      <c r="I41" s="4">
        <v>13089.999999999918</v>
      </c>
      <c r="J41" s="4">
        <v>18529.999999999971</v>
      </c>
      <c r="K41" s="4">
        <v>16950.000000000044</v>
      </c>
      <c r="L41" s="4">
        <v>14870.000000000118</v>
      </c>
      <c r="M41" s="4">
        <v>16480.000000000018</v>
      </c>
      <c r="N41" s="4">
        <v>15449.999999999818</v>
      </c>
      <c r="O41" s="4">
        <v>9769.9999999999818</v>
      </c>
      <c r="P41" s="4">
        <v>9240.0000000002365</v>
      </c>
      <c r="Q41" s="4">
        <v>9559.9999999999454</v>
      </c>
      <c r="R41" s="4">
        <v>9619.9999999998909</v>
      </c>
      <c r="S41" s="4">
        <v>18750</v>
      </c>
      <c r="T41" s="4">
        <v>17210.000000000036</v>
      </c>
      <c r="U41" s="4">
        <v>15260.000000000218</v>
      </c>
      <c r="V41" s="4">
        <v>17779.999999999745</v>
      </c>
      <c r="W41" s="4">
        <v>16630.000000000109</v>
      </c>
      <c r="X41" s="4">
        <v>15110.000000000127</v>
      </c>
      <c r="Y41" s="4">
        <v>16519.999999999982</v>
      </c>
      <c r="Z41" s="4">
        <v>16019.999999999982</v>
      </c>
      <c r="AA41" s="4">
        <v>12139.999999999873</v>
      </c>
      <c r="AB41" s="4">
        <v>11610.000000000127</v>
      </c>
      <c r="AC41" s="4">
        <v>10539.999999999964</v>
      </c>
      <c r="AD41" s="4">
        <v>13699.999999999818</v>
      </c>
      <c r="AE41" s="4">
        <v>17519.999999999982</v>
      </c>
      <c r="AF41" s="4">
        <v>17670.000000000073</v>
      </c>
      <c r="AG41" s="4">
        <v>12989.999999999782</v>
      </c>
      <c r="AH41" s="4">
        <v>15760.000000000218</v>
      </c>
      <c r="AI41" s="4">
        <v>14860.000000000127</v>
      </c>
      <c r="AJ41" s="4">
        <v>13809.999999999945</v>
      </c>
      <c r="AK41" s="4">
        <v>14239.999999999782</v>
      </c>
      <c r="AL41" s="4">
        <v>13970.000000000255</v>
      </c>
      <c r="AM41" s="4">
        <v>12569.999999999709</v>
      </c>
      <c r="AN41" s="4">
        <v>12590.000000000146</v>
      </c>
      <c r="AO41" s="4">
        <v>9389.9999999998727</v>
      </c>
      <c r="AP41" s="4">
        <v>10900.000000000091</v>
      </c>
      <c r="AQ41" s="4">
        <v>24820.000000000164</v>
      </c>
      <c r="AR41" s="4">
        <v>21739.999999999782</v>
      </c>
      <c r="AS41" s="4">
        <v>18450.000000000273</v>
      </c>
      <c r="AT41" s="4">
        <v>22379.999999999654</v>
      </c>
      <c r="AU41" s="4">
        <v>21930.000000000291</v>
      </c>
      <c r="AV41" s="4">
        <v>21449.999999999818</v>
      </c>
      <c r="AW41" s="4">
        <v>21640</v>
      </c>
      <c r="AX41" s="4">
        <v>20130.000000000109</v>
      </c>
      <c r="AY41" s="4">
        <v>14939.7</v>
      </c>
    </row>
    <row r="42" spans="2:55">
      <c r="C42" t="s">
        <v>75</v>
      </c>
      <c r="D42" s="4">
        <v>9222.8400000000274</v>
      </c>
      <c r="E42" s="4">
        <v>9687.0800000000127</v>
      </c>
      <c r="F42" s="4">
        <v>12823.549999999959</v>
      </c>
      <c r="G42" s="4">
        <v>23147.89000000001</v>
      </c>
      <c r="H42" s="4">
        <v>25321.280000000021</v>
      </c>
      <c r="I42" s="4">
        <v>21009.119999999988</v>
      </c>
      <c r="J42" s="4">
        <v>27677.719999999972</v>
      </c>
      <c r="K42" s="4">
        <v>24088.120000000032</v>
      </c>
      <c r="L42" s="4">
        <v>21255.119999999974</v>
      </c>
      <c r="M42" s="4">
        <v>21248.580000000031</v>
      </c>
      <c r="N42" s="4">
        <v>17645.739999999962</v>
      </c>
      <c r="O42" s="4">
        <v>11050.360000000022</v>
      </c>
      <c r="P42" s="4">
        <v>10057.999999999985</v>
      </c>
      <c r="Q42" s="4">
        <v>8911.2800000000389</v>
      </c>
      <c r="R42" s="4">
        <v>10044.520000000006</v>
      </c>
      <c r="S42" s="4">
        <v>24258.239999999965</v>
      </c>
      <c r="T42" s="4">
        <v>24754.039999999964</v>
      </c>
      <c r="U42" s="4">
        <v>23994.640000000076</v>
      </c>
      <c r="V42" s="4">
        <v>26717.159999999996</v>
      </c>
      <c r="W42" s="4">
        <v>22803.439999999937</v>
      </c>
      <c r="X42" s="4">
        <v>20467.240000000056</v>
      </c>
      <c r="Y42" s="4">
        <v>20955.639999999978</v>
      </c>
      <c r="Z42" s="4">
        <v>17418.880000000048</v>
      </c>
      <c r="AA42" s="4">
        <v>11477.000000000011</v>
      </c>
      <c r="AB42" s="4">
        <v>10089.93999999991</v>
      </c>
      <c r="AC42" s="4">
        <v>9044.86</v>
      </c>
      <c r="AD42" s="4">
        <v>13304.640000000087</v>
      </c>
      <c r="AE42" s="4">
        <v>23537.809999999918</v>
      </c>
      <c r="AF42" s="4">
        <v>27150.709999999981</v>
      </c>
      <c r="AG42" s="4">
        <v>23386.800000000097</v>
      </c>
      <c r="AH42" s="4">
        <v>26902.63999999993</v>
      </c>
      <c r="AI42" s="4">
        <v>26273.680000000029</v>
      </c>
      <c r="AJ42" s="4">
        <v>22461.19999999995</v>
      </c>
      <c r="AK42" s="4">
        <v>19757.440000000061</v>
      </c>
      <c r="AL42" s="4">
        <v>16483.839999999975</v>
      </c>
      <c r="AM42" s="4">
        <v>12302.880000000039</v>
      </c>
      <c r="AN42" s="4">
        <v>10632.159999999978</v>
      </c>
      <c r="AO42" s="4">
        <v>9192.6400000000394</v>
      </c>
      <c r="AP42" s="4">
        <v>12427.999999999896</v>
      </c>
      <c r="AQ42" s="4">
        <v>23987.520000000011</v>
      </c>
      <c r="AR42" s="4">
        <v>24383</v>
      </c>
      <c r="AS42" s="4">
        <v>24580.879999999939</v>
      </c>
      <c r="AT42" s="4">
        <v>23467.200000000055</v>
      </c>
      <c r="AU42" s="4">
        <v>20563.599999999984</v>
      </c>
      <c r="AV42" s="4">
        <v>21318.720000000052</v>
      </c>
      <c r="AW42" s="4">
        <v>19511</v>
      </c>
      <c r="AX42" s="4">
        <v>16071.440000000002</v>
      </c>
      <c r="AY42" s="4">
        <v>12162.719999999921</v>
      </c>
    </row>
    <row r="43" spans="2:55">
      <c r="C43" t="s">
        <v>76</v>
      </c>
      <c r="D43" s="4">
        <v>10880</v>
      </c>
      <c r="E43" s="4">
        <v>14592</v>
      </c>
      <c r="F43" s="4">
        <v>20032</v>
      </c>
      <c r="G43" s="4">
        <v>34560</v>
      </c>
      <c r="H43" s="4">
        <v>32704</v>
      </c>
      <c r="I43" s="4">
        <v>22976</v>
      </c>
      <c r="J43" s="4">
        <v>36288</v>
      </c>
      <c r="K43" s="4">
        <v>32576</v>
      </c>
      <c r="L43" s="4">
        <v>28160</v>
      </c>
      <c r="M43" s="4">
        <v>32384</v>
      </c>
      <c r="N43" s="4">
        <v>29376</v>
      </c>
      <c r="O43" s="4">
        <v>16512</v>
      </c>
      <c r="P43" s="4">
        <v>14336</v>
      </c>
      <c r="Q43" s="4">
        <v>12928</v>
      </c>
      <c r="R43" s="4">
        <v>15360</v>
      </c>
      <c r="S43" s="4">
        <v>35904</v>
      </c>
      <c r="T43" s="4">
        <v>34176</v>
      </c>
      <c r="U43" s="4">
        <v>29376</v>
      </c>
      <c r="V43" s="4">
        <v>35264</v>
      </c>
      <c r="W43" s="4">
        <v>33664</v>
      </c>
      <c r="X43" s="4">
        <v>30976</v>
      </c>
      <c r="Y43" s="4">
        <v>34432</v>
      </c>
      <c r="Z43" s="4">
        <v>32128</v>
      </c>
      <c r="AA43" s="4">
        <v>20416</v>
      </c>
      <c r="AB43" s="4">
        <v>12288</v>
      </c>
      <c r="AC43" s="4">
        <v>11328</v>
      </c>
      <c r="AD43" s="4">
        <v>19648</v>
      </c>
      <c r="AE43" s="4">
        <v>37120</v>
      </c>
      <c r="AF43" s="4">
        <v>39424</v>
      </c>
      <c r="AG43" s="4">
        <v>29760</v>
      </c>
      <c r="AH43" s="4">
        <v>37760</v>
      </c>
      <c r="AI43" s="4">
        <v>37632</v>
      </c>
      <c r="AJ43" s="4">
        <v>36288</v>
      </c>
      <c r="AK43" s="4">
        <v>35392</v>
      </c>
      <c r="AL43" s="4">
        <v>32320</v>
      </c>
      <c r="AM43" s="4">
        <v>22464</v>
      </c>
      <c r="AN43" s="4">
        <v>12800</v>
      </c>
      <c r="AO43" s="4">
        <v>12096</v>
      </c>
      <c r="AP43" s="4">
        <v>19648</v>
      </c>
      <c r="AQ43" s="4">
        <v>37120</v>
      </c>
      <c r="AR43" s="4">
        <v>30859.58</v>
      </c>
      <c r="AS43" s="4">
        <v>27890.227999999999</v>
      </c>
      <c r="AT43" s="4">
        <v>34593.48799999999</v>
      </c>
      <c r="AU43" s="4">
        <v>34274.69400000001</v>
      </c>
      <c r="AV43" s="4">
        <v>32929.189999999988</v>
      </c>
      <c r="AW43" s="4">
        <v>33279</v>
      </c>
      <c r="AX43" s="4">
        <v>29051.3</v>
      </c>
      <c r="AY43" s="4">
        <v>21254.35999999999</v>
      </c>
    </row>
    <row r="44" spans="2:55">
      <c r="C44" t="s">
        <v>77</v>
      </c>
      <c r="D44" s="4">
        <v>786.80000000000291</v>
      </c>
      <c r="E44" s="4">
        <v>1580</v>
      </c>
      <c r="F44" s="4">
        <v>5019.1610000000001</v>
      </c>
      <c r="G44" s="4">
        <v>5811</v>
      </c>
      <c r="H44" s="4">
        <v>4843.8699999999953</v>
      </c>
      <c r="I44" s="4">
        <v>3765.9340000000084</v>
      </c>
      <c r="J44" s="4">
        <v>5261.7189999999973</v>
      </c>
      <c r="K44" s="4">
        <v>5294.7109999999957</v>
      </c>
      <c r="L44" s="4">
        <v>5227.6410000000033</v>
      </c>
      <c r="M44" s="4">
        <v>5516</v>
      </c>
      <c r="N44" s="4">
        <v>6083.1710000000021</v>
      </c>
      <c r="O44" s="4">
        <v>4565.5709999999963</v>
      </c>
      <c r="P44" s="4">
        <v>4886.75</v>
      </c>
      <c r="Q44" s="4">
        <v>4380.4530000000086</v>
      </c>
      <c r="R44" s="4">
        <v>4303.7189999999973</v>
      </c>
      <c r="S44" s="4">
        <v>6362.5859999999957</v>
      </c>
      <c r="T44" s="4">
        <v>5198.5310000000027</v>
      </c>
      <c r="U44" s="4">
        <v>4312.7649999999994</v>
      </c>
      <c r="V44" s="4">
        <v>4959.9070000000065</v>
      </c>
      <c r="W44" s="4">
        <v>5000.7029999999795</v>
      </c>
      <c r="X44" s="4">
        <v>4956.765000000014</v>
      </c>
      <c r="Y44" s="4">
        <v>5640.875</v>
      </c>
      <c r="Z44" s="4">
        <v>5607.9739999999874</v>
      </c>
      <c r="AA44" s="4">
        <v>5177.5580000000191</v>
      </c>
      <c r="AB44" s="4">
        <v>5101.5469999999914</v>
      </c>
      <c r="AC44" s="4">
        <v>4758.5849999999919</v>
      </c>
      <c r="AD44" s="4">
        <v>5166.9649999999965</v>
      </c>
      <c r="AE44" s="4">
        <v>5740.1840000000084</v>
      </c>
      <c r="AF44" s="4">
        <v>5037.9690000000119</v>
      </c>
      <c r="AG44" s="4">
        <v>3510.0469999999914</v>
      </c>
      <c r="AH44" s="4">
        <v>5149</v>
      </c>
      <c r="AI44" s="4">
        <v>4735.2999999999884</v>
      </c>
      <c r="AJ44" s="4">
        <v>4903.6840000000084</v>
      </c>
      <c r="AK44" s="4">
        <v>5589.1410000000033</v>
      </c>
      <c r="AL44" s="4">
        <v>5882.8120000000054</v>
      </c>
      <c r="AM44" s="4">
        <v>4605.1380000000063</v>
      </c>
      <c r="AN44" s="4">
        <v>3792.0299999999988</v>
      </c>
      <c r="AO44" s="4">
        <v>3852.5999999999767</v>
      </c>
      <c r="AP44" s="4">
        <v>3378.9200000000128</v>
      </c>
      <c r="AQ44" s="4">
        <v>6508.9400000000023</v>
      </c>
      <c r="AR44" s="4">
        <v>5094.2799999999988</v>
      </c>
      <c r="AS44" s="4">
        <v>4185.2799999999988</v>
      </c>
      <c r="AT44" s="4">
        <v>5309.8399999999965</v>
      </c>
      <c r="AU44" s="4">
        <v>4921.9899999999907</v>
      </c>
      <c r="AV44" s="4">
        <v>5301.5500000000175</v>
      </c>
      <c r="AW44" s="4">
        <v>5536</v>
      </c>
      <c r="AX44" s="4">
        <v>5891.7800000000279</v>
      </c>
      <c r="AY44" s="4">
        <v>4816.1899999999441</v>
      </c>
    </row>
    <row r="45" spans="2:55">
      <c r="C45" t="s">
        <v>78</v>
      </c>
      <c r="D45" s="4">
        <v>8821</v>
      </c>
      <c r="E45" s="4">
        <v>9915</v>
      </c>
      <c r="F45" s="4">
        <v>17971</v>
      </c>
      <c r="G45" s="4">
        <v>32713</v>
      </c>
      <c r="H45" s="4">
        <v>30256</v>
      </c>
      <c r="I45" s="4">
        <v>19332</v>
      </c>
      <c r="J45" s="4">
        <v>32563</v>
      </c>
      <c r="K45" s="4">
        <v>29230</v>
      </c>
      <c r="L45" s="4">
        <v>24516</v>
      </c>
      <c r="M45" s="4">
        <v>29603</v>
      </c>
      <c r="N45" s="4">
        <v>28009</v>
      </c>
      <c r="O45" s="4">
        <v>14715</v>
      </c>
      <c r="P45" s="4">
        <v>10416</v>
      </c>
      <c r="Q45" s="4">
        <v>10206</v>
      </c>
      <c r="R45" s="4">
        <v>13231</v>
      </c>
      <c r="S45" s="4">
        <v>33941</v>
      </c>
      <c r="T45" s="4">
        <v>29131</v>
      </c>
      <c r="U45" s="4">
        <v>22396</v>
      </c>
      <c r="V45" s="4">
        <v>28513</v>
      </c>
      <c r="W45" s="4">
        <v>28195</v>
      </c>
      <c r="X45" s="4">
        <v>25698</v>
      </c>
      <c r="Y45" s="4">
        <v>29767</v>
      </c>
      <c r="Z45" s="4">
        <v>28804</v>
      </c>
      <c r="AA45" s="4">
        <v>18218</v>
      </c>
      <c r="AB45" s="4">
        <v>11157</v>
      </c>
      <c r="AC45" s="4">
        <v>10556</v>
      </c>
      <c r="AD45" s="4">
        <v>17337</v>
      </c>
      <c r="AE45" s="4">
        <v>32539</v>
      </c>
      <c r="AF45" s="4">
        <v>32218</v>
      </c>
      <c r="AG45" s="4">
        <v>20929</v>
      </c>
      <c r="AH45" s="4">
        <v>29798</v>
      </c>
      <c r="AI45" s="4">
        <v>29259</v>
      </c>
      <c r="AJ45" s="4">
        <v>28434</v>
      </c>
      <c r="AK45" s="4">
        <v>30027</v>
      </c>
      <c r="AL45" s="4">
        <v>28992</v>
      </c>
      <c r="AM45" s="4">
        <v>18302</v>
      </c>
      <c r="AN45" s="4">
        <v>8211</v>
      </c>
      <c r="AO45" s="4">
        <v>7973</v>
      </c>
      <c r="AP45" s="4">
        <v>20064</v>
      </c>
      <c r="AQ45" s="4">
        <v>29831</v>
      </c>
      <c r="AR45" s="4">
        <v>30107</v>
      </c>
      <c r="AS45" s="4">
        <v>23013</v>
      </c>
      <c r="AT45" s="4">
        <v>30642</v>
      </c>
      <c r="AU45" s="4">
        <v>31424</v>
      </c>
      <c r="AV45" s="4">
        <v>29910</v>
      </c>
      <c r="AW45" s="4">
        <v>30749</v>
      </c>
      <c r="AX45" s="4">
        <v>28407</v>
      </c>
      <c r="AY45" s="4">
        <v>18379</v>
      </c>
    </row>
    <row r="46" spans="2:55">
      <c r="C46" t="s">
        <v>79</v>
      </c>
      <c r="D46" s="4">
        <v>3808</v>
      </c>
      <c r="E46" s="4">
        <v>3296</v>
      </c>
      <c r="F46" s="4">
        <v>4928</v>
      </c>
      <c r="G46" s="4">
        <v>9056</v>
      </c>
      <c r="H46" s="4">
        <v>8512</v>
      </c>
      <c r="I46" s="4">
        <v>5312</v>
      </c>
      <c r="J46" s="4">
        <v>8928</v>
      </c>
      <c r="K46" s="4">
        <v>8352</v>
      </c>
      <c r="L46" s="4">
        <v>6560</v>
      </c>
      <c r="M46" s="4">
        <v>8192</v>
      </c>
      <c r="N46" s="4">
        <v>7488</v>
      </c>
      <c r="O46" s="4">
        <v>3904</v>
      </c>
      <c r="P46" s="4">
        <v>3296</v>
      </c>
      <c r="Q46" s="4">
        <v>2944</v>
      </c>
      <c r="R46" s="4">
        <v>3520</v>
      </c>
      <c r="S46" s="4">
        <v>9600</v>
      </c>
      <c r="T46" s="4">
        <v>8352</v>
      </c>
      <c r="U46" s="4">
        <v>6720</v>
      </c>
      <c r="V46" s="4">
        <v>8320</v>
      </c>
      <c r="W46" s="4">
        <v>8000</v>
      </c>
      <c r="X46" s="4">
        <v>7168</v>
      </c>
      <c r="Y46" s="4">
        <v>8160</v>
      </c>
      <c r="Z46" s="4">
        <v>7648</v>
      </c>
      <c r="AA46" s="4">
        <v>4608</v>
      </c>
      <c r="AB46" s="4">
        <v>1792</v>
      </c>
      <c r="AC46" s="4">
        <v>3328</v>
      </c>
      <c r="AD46" s="4">
        <v>4640</v>
      </c>
      <c r="AE46" s="4">
        <v>9312</v>
      </c>
      <c r="AF46" s="4">
        <v>9344</v>
      </c>
      <c r="AG46" s="4">
        <v>5920</v>
      </c>
      <c r="AH46" s="4">
        <v>8416</v>
      </c>
      <c r="AI46" s="4">
        <v>8480</v>
      </c>
      <c r="AJ46" s="4">
        <v>7648</v>
      </c>
      <c r="AK46" s="4">
        <v>8096</v>
      </c>
      <c r="AL46" s="4">
        <v>7360</v>
      </c>
      <c r="AM46" s="4">
        <v>4928</v>
      </c>
      <c r="AN46" s="4">
        <v>2976</v>
      </c>
      <c r="AO46" s="4">
        <v>3296</v>
      </c>
      <c r="AP46" s="4">
        <v>5792</v>
      </c>
      <c r="AQ46" s="4">
        <v>10624</v>
      </c>
      <c r="AR46" s="4">
        <v>8640</v>
      </c>
      <c r="AS46" s="4">
        <v>6432</v>
      </c>
      <c r="AT46" s="4">
        <v>8672</v>
      </c>
      <c r="AU46" s="4">
        <v>8800</v>
      </c>
      <c r="AV46" s="4">
        <v>8736</v>
      </c>
      <c r="AW46" s="4">
        <v>8800</v>
      </c>
      <c r="AX46" s="4">
        <v>8352</v>
      </c>
      <c r="AY46" s="4">
        <v>5856</v>
      </c>
    </row>
    <row r="47" spans="2:55">
      <c r="C47" t="s">
        <v>80</v>
      </c>
      <c r="D47" s="4">
        <v>5504</v>
      </c>
      <c r="E47" s="4">
        <v>7424</v>
      </c>
      <c r="F47" s="4">
        <v>11392</v>
      </c>
      <c r="G47" s="4">
        <v>23168</v>
      </c>
      <c r="H47" s="4">
        <v>22848</v>
      </c>
      <c r="I47" s="4">
        <v>14592</v>
      </c>
      <c r="J47" s="4">
        <v>26112</v>
      </c>
      <c r="K47" s="4">
        <v>25472</v>
      </c>
      <c r="L47" s="4">
        <v>21568</v>
      </c>
      <c r="M47" s="4">
        <v>24064</v>
      </c>
      <c r="N47" s="4">
        <v>21056</v>
      </c>
      <c r="O47" s="4">
        <v>10880</v>
      </c>
      <c r="P47" s="4">
        <v>10752</v>
      </c>
      <c r="Q47" s="4">
        <v>9664</v>
      </c>
      <c r="R47" s="4">
        <v>8768</v>
      </c>
      <c r="S47" s="4">
        <v>25600</v>
      </c>
      <c r="T47" s="4">
        <v>23808</v>
      </c>
      <c r="U47" s="4">
        <v>20352</v>
      </c>
      <c r="V47" s="4">
        <v>25216</v>
      </c>
      <c r="W47" s="4">
        <v>24768</v>
      </c>
      <c r="X47" s="4">
        <v>21824</v>
      </c>
      <c r="Y47" s="4">
        <v>24384</v>
      </c>
      <c r="Z47" s="4">
        <v>21568</v>
      </c>
      <c r="AA47" s="4">
        <v>12352</v>
      </c>
      <c r="AB47" s="4">
        <v>6720</v>
      </c>
      <c r="AC47" s="4">
        <v>6144</v>
      </c>
      <c r="AD47" s="4">
        <v>11904</v>
      </c>
      <c r="AE47" s="4">
        <v>25600</v>
      </c>
      <c r="AF47" s="4">
        <v>27072</v>
      </c>
      <c r="AG47" s="4">
        <v>20992</v>
      </c>
      <c r="AH47" s="4">
        <v>29504</v>
      </c>
      <c r="AI47" s="4">
        <v>28864</v>
      </c>
      <c r="AJ47" s="4">
        <v>25408</v>
      </c>
      <c r="AK47" s="4">
        <v>25472</v>
      </c>
      <c r="AL47" s="4">
        <v>23040</v>
      </c>
      <c r="AM47" s="4">
        <v>15168</v>
      </c>
      <c r="AN47" s="4">
        <v>7872</v>
      </c>
      <c r="AO47" s="4">
        <v>7104</v>
      </c>
      <c r="AP47" s="4">
        <v>15104</v>
      </c>
      <c r="AQ47" s="4">
        <v>29376</v>
      </c>
      <c r="AR47" s="4">
        <v>25664</v>
      </c>
      <c r="AS47" s="4">
        <v>21376</v>
      </c>
      <c r="AT47" s="4">
        <v>27520</v>
      </c>
      <c r="AU47" s="4">
        <v>26880</v>
      </c>
      <c r="AV47" s="4">
        <v>22592</v>
      </c>
      <c r="AW47" s="4">
        <v>24384</v>
      </c>
      <c r="AX47" s="4">
        <v>21248</v>
      </c>
      <c r="AY47" s="4">
        <v>13568</v>
      </c>
    </row>
    <row r="48" spans="2:55">
      <c r="C48" t="s">
        <v>81</v>
      </c>
      <c r="D48" s="4">
        <v>3549</v>
      </c>
      <c r="E48" s="4">
        <v>3522</v>
      </c>
      <c r="F48" s="4">
        <v>6209</v>
      </c>
      <c r="G48" s="4">
        <v>11980</v>
      </c>
      <c r="H48" s="4">
        <v>10916</v>
      </c>
      <c r="I48" s="4">
        <v>5748</v>
      </c>
      <c r="J48" s="4">
        <v>11268</v>
      </c>
      <c r="K48" s="4">
        <v>10202</v>
      </c>
      <c r="L48" s="4">
        <v>8410</v>
      </c>
      <c r="M48" s="4">
        <v>10424</v>
      </c>
      <c r="N48" s="4">
        <v>9895</v>
      </c>
      <c r="O48" s="4">
        <v>4857</v>
      </c>
      <c r="P48" s="4">
        <v>4256</v>
      </c>
      <c r="Q48" s="4">
        <v>3655</v>
      </c>
      <c r="R48" s="4">
        <v>4716</v>
      </c>
      <c r="S48" s="4">
        <v>11776</v>
      </c>
      <c r="T48" s="4">
        <v>10207</v>
      </c>
      <c r="U48" s="4">
        <v>7580</v>
      </c>
      <c r="V48" s="4">
        <v>9898</v>
      </c>
      <c r="W48" s="4">
        <v>9669</v>
      </c>
      <c r="X48" s="4">
        <v>8783</v>
      </c>
      <c r="Y48" s="4">
        <v>10215</v>
      </c>
      <c r="Z48" s="4">
        <v>9394</v>
      </c>
      <c r="AA48" s="4">
        <v>6677</v>
      </c>
      <c r="AB48" s="4">
        <v>7447</v>
      </c>
      <c r="AC48" s="4">
        <v>4662</v>
      </c>
      <c r="AD48" s="4">
        <v>6646</v>
      </c>
      <c r="AE48" s="4">
        <v>11831</v>
      </c>
      <c r="AF48" s="4">
        <v>11715</v>
      </c>
      <c r="AG48" s="4">
        <v>7043</v>
      </c>
      <c r="AH48" s="4">
        <v>10718</v>
      </c>
      <c r="AI48" s="4">
        <v>10628</v>
      </c>
      <c r="AJ48" s="4">
        <v>9361</v>
      </c>
      <c r="AK48" s="4">
        <v>10376</v>
      </c>
      <c r="AL48" s="4">
        <v>10190</v>
      </c>
      <c r="AM48" s="4">
        <v>6364</v>
      </c>
      <c r="AN48" s="4">
        <v>3385</v>
      </c>
      <c r="AO48" s="4">
        <v>3196</v>
      </c>
      <c r="AP48" s="4">
        <v>6586</v>
      </c>
      <c r="AQ48" s="4">
        <v>14146</v>
      </c>
      <c r="AR48" s="4">
        <v>10515</v>
      </c>
      <c r="AS48" s="4">
        <v>8194</v>
      </c>
      <c r="AT48" s="4">
        <v>11008</v>
      </c>
      <c r="AU48" s="4">
        <v>11512</v>
      </c>
      <c r="AV48" s="4">
        <v>11340</v>
      </c>
      <c r="AW48" s="4">
        <v>11977</v>
      </c>
      <c r="AX48" s="4">
        <v>11664</v>
      </c>
      <c r="AY48" s="4">
        <v>8890</v>
      </c>
    </row>
    <row r="49" spans="1:51">
      <c r="C49" t="s">
        <v>82</v>
      </c>
      <c r="D49" s="4">
        <v>4160</v>
      </c>
      <c r="E49" s="4">
        <v>4864</v>
      </c>
      <c r="F49" s="4">
        <v>9600</v>
      </c>
      <c r="G49" s="4">
        <v>18560</v>
      </c>
      <c r="H49" s="4">
        <v>16768</v>
      </c>
      <c r="I49" s="4">
        <v>9728</v>
      </c>
      <c r="J49" s="4">
        <v>19904</v>
      </c>
      <c r="K49" s="4">
        <v>18560</v>
      </c>
      <c r="L49" s="4">
        <v>14912</v>
      </c>
      <c r="M49" s="4">
        <v>17920</v>
      </c>
      <c r="N49" s="4">
        <v>16256</v>
      </c>
      <c r="O49" s="4">
        <v>7104</v>
      </c>
      <c r="P49" s="4">
        <v>4096</v>
      </c>
      <c r="Q49" s="4">
        <v>4480</v>
      </c>
      <c r="R49" s="4">
        <v>6528</v>
      </c>
      <c r="S49" s="4">
        <v>20928</v>
      </c>
      <c r="T49" s="4">
        <v>17920</v>
      </c>
      <c r="U49" s="4">
        <v>13248</v>
      </c>
      <c r="V49" s="4">
        <v>17728</v>
      </c>
      <c r="W49" s="4">
        <v>17728</v>
      </c>
      <c r="X49" s="4">
        <v>15488</v>
      </c>
      <c r="Y49" s="4">
        <v>19072</v>
      </c>
      <c r="Z49" s="4">
        <v>17920</v>
      </c>
      <c r="AA49" s="4">
        <v>9600</v>
      </c>
      <c r="AB49" s="4">
        <v>4096</v>
      </c>
      <c r="AC49" s="4">
        <v>4224</v>
      </c>
      <c r="AD49" s="4">
        <v>9344</v>
      </c>
      <c r="AE49" s="4">
        <v>20352</v>
      </c>
      <c r="AF49" s="4">
        <v>20800</v>
      </c>
      <c r="AG49" s="4">
        <v>11904</v>
      </c>
      <c r="AH49" s="4">
        <v>17856</v>
      </c>
      <c r="AI49" s="4">
        <v>18176</v>
      </c>
      <c r="AJ49" s="4">
        <v>15488</v>
      </c>
      <c r="AK49" s="4">
        <v>17600</v>
      </c>
      <c r="AL49" s="4">
        <v>16640</v>
      </c>
      <c r="AM49" s="4">
        <v>9792</v>
      </c>
      <c r="AN49" s="4">
        <v>3648</v>
      </c>
      <c r="AO49" s="4">
        <v>3520</v>
      </c>
      <c r="AP49" s="4">
        <v>8768</v>
      </c>
      <c r="AQ49" s="4">
        <v>21504</v>
      </c>
      <c r="AR49" s="4">
        <v>16896</v>
      </c>
      <c r="AS49" s="4">
        <v>14336</v>
      </c>
      <c r="AT49" s="4">
        <v>17984</v>
      </c>
      <c r="AU49" s="4">
        <v>18624</v>
      </c>
      <c r="AV49" s="4">
        <v>17216</v>
      </c>
      <c r="AW49" s="4">
        <v>18432</v>
      </c>
      <c r="AX49" s="4">
        <v>17152</v>
      </c>
      <c r="AY49" s="4">
        <v>10432</v>
      </c>
    </row>
    <row r="50" spans="1:51">
      <c r="C50" t="s">
        <v>83</v>
      </c>
      <c r="D50" s="4">
        <v>7296</v>
      </c>
      <c r="E50" s="4">
        <v>8192</v>
      </c>
      <c r="F50" s="4">
        <v>12928</v>
      </c>
      <c r="G50" s="4">
        <v>24384</v>
      </c>
      <c r="H50" s="4">
        <v>22400</v>
      </c>
      <c r="I50" s="4">
        <v>14144</v>
      </c>
      <c r="J50" s="4">
        <v>23168</v>
      </c>
      <c r="K50" s="4">
        <v>21056</v>
      </c>
      <c r="L50" s="4">
        <v>18368</v>
      </c>
      <c r="M50" s="4">
        <v>21440</v>
      </c>
      <c r="N50" s="4">
        <v>19776</v>
      </c>
      <c r="O50" s="4">
        <v>9920</v>
      </c>
      <c r="P50" s="4">
        <v>8064</v>
      </c>
      <c r="Q50" s="4">
        <v>7232</v>
      </c>
      <c r="R50" s="4">
        <v>9216</v>
      </c>
      <c r="S50" s="4">
        <v>25664</v>
      </c>
      <c r="T50" s="4">
        <v>21504</v>
      </c>
      <c r="U50" s="4">
        <v>16960</v>
      </c>
      <c r="V50" s="4">
        <v>21376</v>
      </c>
      <c r="W50" s="4">
        <v>20544</v>
      </c>
      <c r="X50" s="4">
        <v>18304</v>
      </c>
      <c r="Y50" s="4">
        <v>20800</v>
      </c>
      <c r="Z50" s="4">
        <v>19648</v>
      </c>
      <c r="AA50" s="4">
        <v>12736</v>
      </c>
      <c r="AB50" s="4">
        <v>9664</v>
      </c>
      <c r="AC50" s="4">
        <v>7168</v>
      </c>
      <c r="AD50" s="4">
        <v>12736</v>
      </c>
      <c r="AE50" s="4">
        <v>25024</v>
      </c>
      <c r="AF50" s="4">
        <v>24512</v>
      </c>
      <c r="AG50" s="4">
        <v>15552</v>
      </c>
      <c r="AH50" s="4">
        <v>23104</v>
      </c>
      <c r="AI50" s="4">
        <v>22592</v>
      </c>
      <c r="AJ50" s="4">
        <v>21184</v>
      </c>
      <c r="AK50" s="4">
        <v>22720</v>
      </c>
      <c r="AL50" s="4">
        <v>20672</v>
      </c>
      <c r="AM50" s="4">
        <v>13952</v>
      </c>
      <c r="AN50" s="4">
        <v>7232</v>
      </c>
      <c r="AO50" s="4">
        <v>6720</v>
      </c>
      <c r="AP50" s="4">
        <v>14016</v>
      </c>
      <c r="AQ50" s="4">
        <v>28352</v>
      </c>
      <c r="AR50" s="4">
        <v>22336</v>
      </c>
      <c r="AS50" s="4">
        <v>18176</v>
      </c>
      <c r="AT50" s="4">
        <v>21312</v>
      </c>
      <c r="AU50" s="4">
        <v>19072</v>
      </c>
      <c r="AV50" s="4">
        <v>16256</v>
      </c>
      <c r="AW50" s="4">
        <v>11008</v>
      </c>
      <c r="AX50" s="4">
        <v>10432</v>
      </c>
      <c r="AY50" s="4">
        <v>7872</v>
      </c>
    </row>
    <row r="51" spans="1:51">
      <c r="C51" t="s">
        <v>84</v>
      </c>
      <c r="D51" s="4">
        <v>4000</v>
      </c>
      <c r="E51" s="4">
        <v>3360</v>
      </c>
      <c r="F51" s="4">
        <v>5952</v>
      </c>
      <c r="G51" s="4">
        <v>10912</v>
      </c>
      <c r="H51" s="4">
        <v>10048</v>
      </c>
      <c r="I51" s="4">
        <v>5280</v>
      </c>
      <c r="J51" s="4">
        <v>10624</v>
      </c>
      <c r="K51" s="4">
        <v>10112</v>
      </c>
      <c r="L51" s="4">
        <v>8256</v>
      </c>
      <c r="M51" s="4">
        <v>10016</v>
      </c>
      <c r="N51" s="4">
        <v>9536</v>
      </c>
      <c r="O51" s="4">
        <v>4480</v>
      </c>
      <c r="P51" s="4">
        <v>3616</v>
      </c>
      <c r="Q51" s="4">
        <v>3200</v>
      </c>
      <c r="R51" s="4">
        <v>4096</v>
      </c>
      <c r="S51" s="4">
        <v>10848</v>
      </c>
      <c r="T51" s="4">
        <v>9056</v>
      </c>
      <c r="U51" s="4">
        <v>6656</v>
      </c>
      <c r="V51" s="4">
        <v>9184</v>
      </c>
      <c r="W51" s="4">
        <v>8768</v>
      </c>
      <c r="X51" s="4">
        <v>7936</v>
      </c>
      <c r="Y51" s="4">
        <v>9184</v>
      </c>
      <c r="Z51" s="4">
        <v>8576</v>
      </c>
      <c r="AA51" s="4">
        <v>5312</v>
      </c>
      <c r="AB51" s="4">
        <v>4672</v>
      </c>
      <c r="AC51" s="4">
        <v>2752</v>
      </c>
      <c r="AD51" s="4">
        <v>5280</v>
      </c>
      <c r="AE51" s="4">
        <v>10176</v>
      </c>
      <c r="AF51" s="4">
        <v>9568</v>
      </c>
      <c r="AG51" s="4">
        <v>12121.791999999999</v>
      </c>
      <c r="AH51" s="4">
        <v>8736</v>
      </c>
      <c r="AI51" s="4">
        <v>8704</v>
      </c>
      <c r="AJ51" s="4">
        <v>7872</v>
      </c>
      <c r="AK51" s="4">
        <v>9056</v>
      </c>
      <c r="AL51" s="4">
        <v>8544</v>
      </c>
      <c r="AM51" s="4">
        <v>5536</v>
      </c>
      <c r="AN51" s="4">
        <v>2496</v>
      </c>
      <c r="AO51" s="4">
        <v>2336</v>
      </c>
      <c r="AP51" s="4">
        <v>6144</v>
      </c>
      <c r="AQ51" s="4">
        <v>12032</v>
      </c>
      <c r="AR51" s="4">
        <v>9600</v>
      </c>
      <c r="AS51" s="4">
        <v>7264</v>
      </c>
      <c r="AT51" s="4">
        <v>10464</v>
      </c>
      <c r="AU51" s="4">
        <v>10048</v>
      </c>
      <c r="AV51" s="4">
        <v>9472</v>
      </c>
      <c r="AW51" s="4">
        <v>9696</v>
      </c>
      <c r="AX51" s="4">
        <v>9088</v>
      </c>
      <c r="AY51" s="4">
        <v>6080</v>
      </c>
    </row>
    <row r="52" spans="1:51">
      <c r="C52" t="s">
        <v>85</v>
      </c>
      <c r="D52" s="4">
        <v>4960</v>
      </c>
      <c r="E52" s="4">
        <v>6112</v>
      </c>
      <c r="F52" s="4">
        <v>8256</v>
      </c>
      <c r="G52" s="4">
        <v>13632</v>
      </c>
      <c r="H52" s="4">
        <v>12928</v>
      </c>
      <c r="I52" s="4">
        <v>9504</v>
      </c>
      <c r="J52" s="4">
        <v>14336</v>
      </c>
      <c r="K52" s="4">
        <v>13216</v>
      </c>
      <c r="L52" s="4">
        <v>11840</v>
      </c>
      <c r="M52" s="4">
        <v>13024</v>
      </c>
      <c r="N52" s="4">
        <v>12064</v>
      </c>
      <c r="O52" s="4">
        <v>7072</v>
      </c>
      <c r="P52" s="4">
        <v>7168</v>
      </c>
      <c r="Q52" s="4">
        <v>5824</v>
      </c>
      <c r="R52" s="4">
        <v>5536</v>
      </c>
      <c r="S52" s="4">
        <v>12672</v>
      </c>
      <c r="T52" s="4">
        <v>11232</v>
      </c>
      <c r="U52" s="4">
        <v>9568</v>
      </c>
      <c r="V52" s="4">
        <v>11584</v>
      </c>
      <c r="W52" s="4">
        <v>10752</v>
      </c>
      <c r="X52" s="4">
        <v>10528</v>
      </c>
      <c r="Y52" s="4">
        <v>11264</v>
      </c>
      <c r="Z52" s="4">
        <v>10688</v>
      </c>
      <c r="AA52" s="4">
        <v>6976</v>
      </c>
      <c r="AB52" s="4">
        <v>5472</v>
      </c>
      <c r="AC52" s="4">
        <v>4768</v>
      </c>
      <c r="AD52" s="4">
        <v>7200</v>
      </c>
      <c r="AE52" s="4">
        <v>12544</v>
      </c>
      <c r="AF52" s="4">
        <v>12800</v>
      </c>
      <c r="AG52" s="4">
        <v>9120</v>
      </c>
      <c r="AH52" s="4">
        <v>12672</v>
      </c>
      <c r="AI52" s="4">
        <v>12416</v>
      </c>
      <c r="AJ52" s="4">
        <v>11232</v>
      </c>
      <c r="AK52" s="4">
        <v>11200</v>
      </c>
      <c r="AL52" s="4">
        <v>10560</v>
      </c>
      <c r="AM52" s="4">
        <v>7104</v>
      </c>
      <c r="AN52" s="4">
        <v>4448</v>
      </c>
      <c r="AO52" s="4">
        <v>6208</v>
      </c>
      <c r="AP52" s="4">
        <v>8064</v>
      </c>
      <c r="AQ52" s="4">
        <v>14624</v>
      </c>
      <c r="AR52" s="4">
        <v>12224</v>
      </c>
      <c r="AS52" s="4">
        <v>10272</v>
      </c>
      <c r="AT52" s="4">
        <v>13024</v>
      </c>
      <c r="AU52" s="4">
        <v>12288</v>
      </c>
      <c r="AV52" s="4">
        <v>12544</v>
      </c>
      <c r="AW52" s="4">
        <v>12640</v>
      </c>
      <c r="AX52" s="4">
        <v>11136</v>
      </c>
      <c r="AY52" s="4">
        <v>8640</v>
      </c>
    </row>
    <row r="53" spans="1:51">
      <c r="C53" s="26" t="s">
        <v>123</v>
      </c>
      <c r="D53" s="4">
        <v>16620.0000000008</v>
      </c>
      <c r="E53" s="4">
        <v>16709.999999999127</v>
      </c>
      <c r="F53" s="4">
        <v>38250</v>
      </c>
      <c r="G53" s="4">
        <v>53639.999999999418</v>
      </c>
      <c r="H53" s="4">
        <v>48010.000000000218</v>
      </c>
      <c r="I53" s="4">
        <v>33470.000000001164</v>
      </c>
      <c r="J53" s="4">
        <v>52129.9999999992</v>
      </c>
      <c r="K53" s="4">
        <v>49530.000000000655</v>
      </c>
      <c r="L53" s="4">
        <v>42309.999999999491</v>
      </c>
      <c r="M53" s="4">
        <v>50319.999999999709</v>
      </c>
      <c r="N53" s="4">
        <v>48880.000000001019</v>
      </c>
      <c r="O53" s="4">
        <v>28159.999999999854</v>
      </c>
      <c r="P53" s="4">
        <v>24809.999999999491</v>
      </c>
      <c r="Q53" s="4">
        <v>25379.9999999992</v>
      </c>
      <c r="R53" s="4">
        <v>28190.000000000509</v>
      </c>
      <c r="S53" s="4">
        <v>54139.999999999418</v>
      </c>
      <c r="T53" s="4">
        <v>45110.000000000582</v>
      </c>
      <c r="U53" s="4">
        <v>36780.000000000655</v>
      </c>
      <c r="V53" s="4">
        <v>46869.999999998981</v>
      </c>
      <c r="W53" s="4">
        <v>45040.000000000873</v>
      </c>
      <c r="X53" s="4">
        <v>41989.999999999782</v>
      </c>
      <c r="Y53" s="4">
        <v>49530.000000000655</v>
      </c>
      <c r="Z53" s="4">
        <v>47239.999999999782</v>
      </c>
      <c r="AA53" s="4">
        <v>33819.999999999709</v>
      </c>
      <c r="AB53" s="4">
        <v>28139.999999999418</v>
      </c>
      <c r="AC53" s="4">
        <v>23930.000000000291</v>
      </c>
      <c r="AD53" s="4">
        <v>31569.999999999709</v>
      </c>
      <c r="AE53" s="4">
        <v>48930.000000000291</v>
      </c>
      <c r="AF53" s="4">
        <v>47659.999999999854</v>
      </c>
      <c r="AG53" s="4">
        <v>35970.000000001164</v>
      </c>
      <c r="AH53" s="4">
        <v>45649.999999999636</v>
      </c>
      <c r="AI53" s="4">
        <v>43931.99999999888</v>
      </c>
      <c r="AJ53" s="4">
        <v>40962.999999999738</v>
      </c>
      <c r="AK53" s="4">
        <v>40129.495999999999</v>
      </c>
      <c r="AL53" s="4">
        <v>46203.999999999978</v>
      </c>
      <c r="AM53" s="4">
        <v>31774</v>
      </c>
      <c r="AN53" s="4">
        <v>17775.000000000007</v>
      </c>
      <c r="AO53" s="4">
        <v>17203.000000000004</v>
      </c>
      <c r="AP53" s="4">
        <v>31819.000000000018</v>
      </c>
      <c r="AQ53" s="4">
        <v>53091.000000000007</v>
      </c>
      <c r="AR53" s="4">
        <v>42315</v>
      </c>
      <c r="AS53" s="4">
        <v>34498.999999999964</v>
      </c>
      <c r="AT53" s="4">
        <v>45723.999999999993</v>
      </c>
      <c r="AU53" s="4">
        <v>44640.000000000044</v>
      </c>
      <c r="AV53" s="4">
        <v>43776.999999999985</v>
      </c>
      <c r="AW53" s="4">
        <v>46649</v>
      </c>
      <c r="AX53" s="4">
        <v>43259</v>
      </c>
      <c r="AY53" s="4">
        <v>34761.999999999942</v>
      </c>
    </row>
    <row r="54" spans="1:51">
      <c r="C54" t="s">
        <v>86</v>
      </c>
      <c r="D54" s="4">
        <v>51000</v>
      </c>
      <c r="E54" s="4">
        <v>51000</v>
      </c>
      <c r="F54" s="4">
        <v>48000</v>
      </c>
      <c r="G54" s="4">
        <v>65000</v>
      </c>
      <c r="H54" s="4">
        <v>57000</v>
      </c>
      <c r="I54" s="4">
        <v>36000</v>
      </c>
      <c r="J54" s="4">
        <v>57000</v>
      </c>
      <c r="K54" s="4">
        <v>56000</v>
      </c>
      <c r="L54" s="4">
        <v>49000</v>
      </c>
      <c r="M54" s="4">
        <v>62000</v>
      </c>
      <c r="N54" s="4">
        <v>62000</v>
      </c>
      <c r="O54" s="4">
        <v>30000</v>
      </c>
      <c r="P54" s="4">
        <v>31000</v>
      </c>
      <c r="Q54" s="4">
        <v>43000</v>
      </c>
      <c r="R54" s="4">
        <v>30000</v>
      </c>
      <c r="S54" s="4">
        <v>64000</v>
      </c>
      <c r="T54" s="4">
        <v>56000</v>
      </c>
      <c r="U54" s="4">
        <v>43000</v>
      </c>
      <c r="V54" s="4">
        <v>54000</v>
      </c>
      <c r="W54" s="4">
        <v>54000</v>
      </c>
      <c r="X54" s="4">
        <v>51000</v>
      </c>
      <c r="Y54" s="4">
        <v>66000</v>
      </c>
      <c r="Z54" s="4">
        <v>65000</v>
      </c>
      <c r="AA54" s="4">
        <v>53000</v>
      </c>
      <c r="AB54" s="4">
        <v>57000</v>
      </c>
      <c r="AC54" s="4">
        <v>45000</v>
      </c>
      <c r="AD54" s="4">
        <v>39000</v>
      </c>
      <c r="AE54" s="4">
        <v>63000</v>
      </c>
      <c r="AF54" s="4">
        <v>60000</v>
      </c>
      <c r="AG54" s="4">
        <v>38000</v>
      </c>
      <c r="AH54" s="4">
        <v>58000</v>
      </c>
      <c r="AI54" s="4">
        <v>55000</v>
      </c>
      <c r="AJ54" s="4">
        <v>53000</v>
      </c>
      <c r="AK54" s="4">
        <v>65000</v>
      </c>
      <c r="AL54" s="4">
        <v>68000</v>
      </c>
      <c r="AM54" s="4">
        <v>56000</v>
      </c>
      <c r="AN54" s="4">
        <v>57000</v>
      </c>
      <c r="AO54" s="4">
        <v>47000</v>
      </c>
      <c r="AP54" s="4">
        <v>37000</v>
      </c>
      <c r="AQ54" s="4">
        <v>74000</v>
      </c>
      <c r="AR54" s="4">
        <v>55000</v>
      </c>
      <c r="AS54" s="4">
        <v>38000</v>
      </c>
      <c r="AT54" s="4">
        <v>58000</v>
      </c>
      <c r="AU54" s="4">
        <v>53000</v>
      </c>
      <c r="AV54" s="4">
        <v>61000</v>
      </c>
      <c r="AW54" s="4">
        <v>61000</v>
      </c>
      <c r="AX54" s="4">
        <v>60000</v>
      </c>
      <c r="AY54" s="4">
        <v>57000</v>
      </c>
    </row>
    <row r="55" spans="1:51">
      <c r="C55" t="s">
        <v>99</v>
      </c>
      <c r="D55" s="4">
        <v>148490.00000000041</v>
      </c>
      <c r="E55" s="4">
        <v>163089.99999999997</v>
      </c>
      <c r="F55" s="4">
        <v>162869.99999999953</v>
      </c>
      <c r="G55" s="4">
        <v>184440.00000000061</v>
      </c>
      <c r="H55" s="4">
        <v>164209.99999999985</v>
      </c>
      <c r="I55" s="4">
        <v>156510.00000000012</v>
      </c>
      <c r="J55" s="4">
        <v>176929.99999999974</v>
      </c>
      <c r="K55" s="4">
        <v>171800.00000000012</v>
      </c>
      <c r="L55" s="4">
        <v>168070.00000000026</v>
      </c>
      <c r="M55" s="4">
        <v>183990</v>
      </c>
      <c r="N55" s="4">
        <v>185179.99999999974</v>
      </c>
      <c r="O55" s="4">
        <v>146159.99999999994</v>
      </c>
      <c r="P55" s="4">
        <v>167359.99999999985</v>
      </c>
      <c r="Q55" s="4">
        <v>164080.0000000002</v>
      </c>
      <c r="R55" s="4">
        <v>150639.99999999942</v>
      </c>
      <c r="S55" s="4">
        <v>209350.00000000128</v>
      </c>
      <c r="T55" s="4">
        <v>172109.99999999913</v>
      </c>
      <c r="U55" s="4">
        <v>159940.00000000052</v>
      </c>
      <c r="V55" s="4">
        <v>169969.99999999936</v>
      </c>
      <c r="W55" s="4">
        <v>161660.00000000111</v>
      </c>
      <c r="X55" s="4">
        <v>164700</v>
      </c>
      <c r="Y55" s="4">
        <v>181799.99999999968</v>
      </c>
      <c r="Z55" s="4">
        <v>181029.99999999936</v>
      </c>
      <c r="AA55" s="4">
        <v>155480.0000000007</v>
      </c>
      <c r="AB55" s="4">
        <v>180749.99999999869</v>
      </c>
      <c r="AC55" s="4">
        <v>162429.99999999971</v>
      </c>
      <c r="AD55" s="4">
        <v>161800.00000000073</v>
      </c>
      <c r="AE55" s="4">
        <v>177869.99999999948</v>
      </c>
      <c r="AF55" s="4">
        <v>168189.99999999983</v>
      </c>
      <c r="AG55" s="4">
        <v>142900.00000000044</v>
      </c>
      <c r="AH55" s="4">
        <v>160680.00000000015</v>
      </c>
      <c r="AI55" s="4">
        <v>152490.00000000012</v>
      </c>
      <c r="AJ55" s="4">
        <v>156419.99999999968</v>
      </c>
      <c r="AK55" s="4">
        <v>161269.9999999998</v>
      </c>
      <c r="AL55" s="4">
        <v>198725.00000000006</v>
      </c>
      <c r="AM55" s="4">
        <v>123106</v>
      </c>
      <c r="AN55" s="4">
        <v>160114.00000000006</v>
      </c>
      <c r="AO55" s="4">
        <v>159117.00000000015</v>
      </c>
      <c r="AP55" s="4">
        <v>135764.99999999985</v>
      </c>
      <c r="AQ55" s="4">
        <v>193520</v>
      </c>
      <c r="AR55" s="4">
        <v>159447.99999999991</v>
      </c>
      <c r="AS55" s="4">
        <v>156601.00000000006</v>
      </c>
      <c r="AT55" s="4">
        <v>158553.99999999991</v>
      </c>
      <c r="AU55" s="4">
        <v>154987.00000000009</v>
      </c>
      <c r="AV55" s="4">
        <v>160699.99999999991</v>
      </c>
      <c r="AW55" s="4">
        <v>117944</v>
      </c>
      <c r="AX55" s="4">
        <v>164697.00000000003</v>
      </c>
      <c r="AY55" s="4">
        <v>182460.00000000015</v>
      </c>
    </row>
    <row r="56" spans="1:51">
      <c r="C56" t="s">
        <v>87</v>
      </c>
      <c r="D56" s="4">
        <v>7800.0000000000109</v>
      </c>
      <c r="E56" s="4">
        <v>8699.9999999999891</v>
      </c>
      <c r="F56" s="4">
        <v>9900.0000000000055</v>
      </c>
      <c r="G56" s="4">
        <v>8900.0000000000055</v>
      </c>
      <c r="H56" s="4">
        <v>7699.9999999999891</v>
      </c>
      <c r="I56" s="4">
        <v>8099.9999999999945</v>
      </c>
      <c r="J56" s="4">
        <v>8600.0000000000218</v>
      </c>
      <c r="K56" s="4">
        <v>8099.9999999999945</v>
      </c>
      <c r="L56" s="4">
        <v>9400.0000000000055</v>
      </c>
      <c r="M56" s="4">
        <v>8799.9999999999836</v>
      </c>
      <c r="N56" s="4">
        <v>8599.9999999999945</v>
      </c>
      <c r="O56" s="4">
        <v>7900.0000000000055</v>
      </c>
      <c r="P56" s="4">
        <v>8300.0000000000109</v>
      </c>
      <c r="Q56" s="4">
        <v>8699.9999999999891</v>
      </c>
      <c r="R56" s="4">
        <v>8000</v>
      </c>
      <c r="S56" s="4">
        <v>9500</v>
      </c>
      <c r="T56" s="4">
        <v>7599.9999999999945</v>
      </c>
      <c r="U56" s="4">
        <v>7500</v>
      </c>
      <c r="V56" s="4">
        <v>8500</v>
      </c>
      <c r="W56" s="4">
        <v>7100.0000000000227</v>
      </c>
      <c r="X56" s="4">
        <v>8300.0000000000109</v>
      </c>
      <c r="Y56" s="4">
        <v>9099.9999999999654</v>
      </c>
      <c r="Z56" s="4">
        <v>8400.0000000000346</v>
      </c>
      <c r="AA56" s="4">
        <v>7799.9999999999545</v>
      </c>
      <c r="AB56" s="4">
        <v>7900.0000000000346</v>
      </c>
      <c r="AC56" s="4">
        <v>7800.0000000000109</v>
      </c>
      <c r="AD56" s="4">
        <v>8699.9999999999891</v>
      </c>
      <c r="AE56" s="4">
        <v>8399.9999999999782</v>
      </c>
      <c r="AF56" s="4">
        <v>7600.0000000000227</v>
      </c>
      <c r="AG56" s="4">
        <v>7899.9999999999773</v>
      </c>
      <c r="AH56" s="4">
        <v>8900.0000000000346</v>
      </c>
      <c r="AI56" s="4">
        <v>7799.9999999999545</v>
      </c>
      <c r="AJ56" s="4">
        <v>8300.0000000000109</v>
      </c>
      <c r="AK56" s="4">
        <v>8400.0000000000346</v>
      </c>
      <c r="AL56" s="4">
        <v>7599.9999999999654</v>
      </c>
      <c r="AM56" s="4">
        <v>8400.0000000000346</v>
      </c>
      <c r="AN56" s="4">
        <v>7699.9999999999891</v>
      </c>
      <c r="AO56" s="4">
        <v>7899.9999999999773</v>
      </c>
      <c r="AP56" s="4">
        <v>8699.9999999999891</v>
      </c>
      <c r="AQ56" s="4">
        <v>9000</v>
      </c>
      <c r="AR56" s="4">
        <v>6400.0000000000346</v>
      </c>
      <c r="AS56" s="4">
        <v>7899.9999999999773</v>
      </c>
      <c r="AT56" s="4">
        <v>7900.0000000000346</v>
      </c>
      <c r="AU56" s="4">
        <v>7399.9999999999773</v>
      </c>
      <c r="AV56" s="4">
        <v>8100.0000000000227</v>
      </c>
      <c r="AW56" s="4">
        <v>8000</v>
      </c>
      <c r="AX56" s="4">
        <v>6899.9999999999773</v>
      </c>
      <c r="AY56" s="4">
        <v>8399.9999999999782</v>
      </c>
    </row>
    <row r="57" spans="1:51">
      <c r="C57" t="s">
        <v>88</v>
      </c>
      <c r="D57" s="4">
        <v>161731.09999999963</v>
      </c>
      <c r="E57" s="4">
        <v>182940.5</v>
      </c>
      <c r="F57" s="4">
        <v>181931</v>
      </c>
      <c r="G57" s="4">
        <v>177302</v>
      </c>
      <c r="H57" s="4">
        <v>161266</v>
      </c>
      <c r="I57" s="4">
        <v>143036.46999999974</v>
      </c>
      <c r="J57" s="4">
        <v>172664.03000000026</v>
      </c>
      <c r="K57" s="4">
        <v>160874.70000000019</v>
      </c>
      <c r="L57" s="4">
        <v>159280.20000000019</v>
      </c>
      <c r="M57" s="4">
        <v>169909.59999999963</v>
      </c>
      <c r="N57" s="4">
        <v>172949</v>
      </c>
      <c r="O57" s="4">
        <v>155659.5</v>
      </c>
      <c r="P57" s="4">
        <v>169242</v>
      </c>
      <c r="Q57" s="4">
        <v>163560</v>
      </c>
      <c r="R57" s="4">
        <v>132622</v>
      </c>
      <c r="S57" s="4">
        <v>188208</v>
      </c>
      <c r="T57" s="4">
        <v>161290</v>
      </c>
      <c r="U57" s="4">
        <v>149163.90000000037</v>
      </c>
      <c r="V57" s="4">
        <v>171358.09999999963</v>
      </c>
      <c r="W57" s="4">
        <v>145540</v>
      </c>
      <c r="X57" s="4">
        <v>133963</v>
      </c>
      <c r="Y57" s="4">
        <v>150272.90000000037</v>
      </c>
      <c r="Z57" s="4">
        <v>150759.38599999994</v>
      </c>
      <c r="AA57" s="4">
        <v>134980.62000000002</v>
      </c>
      <c r="AB57" s="4">
        <v>157341.40700000001</v>
      </c>
      <c r="AC57" s="4">
        <v>141927.99999999994</v>
      </c>
      <c r="AD57" s="4">
        <v>141328.43700000003</v>
      </c>
      <c r="AE57" s="4">
        <v>146467.5</v>
      </c>
      <c r="AF57" s="4">
        <v>145760.5</v>
      </c>
      <c r="AG57" s="4">
        <v>125469</v>
      </c>
      <c r="AH57" s="4">
        <v>147032.5</v>
      </c>
      <c r="AI57" s="4">
        <v>135660.5</v>
      </c>
      <c r="AJ57" s="4">
        <v>142669.5</v>
      </c>
      <c r="AK57" s="4">
        <v>149808.25</v>
      </c>
      <c r="AL57" s="4">
        <v>151906.12999999989</v>
      </c>
      <c r="AM57" s="4">
        <v>145788.62000000011</v>
      </c>
      <c r="AN57" s="4">
        <v>149732.5</v>
      </c>
      <c r="AO57" s="4">
        <v>137822.25</v>
      </c>
      <c r="AP57" s="4">
        <v>136547.75</v>
      </c>
      <c r="AQ57" s="4">
        <v>166781</v>
      </c>
      <c r="AR57" s="4">
        <v>128526.5</v>
      </c>
      <c r="AS57" s="4">
        <v>121281.75</v>
      </c>
      <c r="AT57" s="4">
        <v>139671</v>
      </c>
      <c r="AU57" s="4">
        <v>131886</v>
      </c>
      <c r="AV57" s="4">
        <v>143476.25</v>
      </c>
      <c r="AW57" s="4">
        <v>145162</v>
      </c>
      <c r="AX57" s="4">
        <v>143659</v>
      </c>
      <c r="AY57" s="4">
        <v>150157.5</v>
      </c>
    </row>
    <row r="58" spans="1:51" ht="35.25" customHeight="1">
      <c r="B58" s="28" t="s">
        <v>115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51" ht="21" customHeight="1">
      <c r="A59" t="s">
        <v>117</v>
      </c>
      <c r="D59" s="29">
        <v>40726</v>
      </c>
      <c r="E59" s="29">
        <v>40757</v>
      </c>
      <c r="F59" s="29">
        <v>40788</v>
      </c>
      <c r="G59" s="29">
        <v>40818</v>
      </c>
      <c r="H59" s="29">
        <v>40849</v>
      </c>
      <c r="I59" s="29">
        <v>40879</v>
      </c>
      <c r="J59" s="29">
        <v>40910</v>
      </c>
      <c r="K59" s="29">
        <v>40941</v>
      </c>
      <c r="L59" s="29">
        <v>40970</v>
      </c>
      <c r="M59" s="29">
        <v>41001</v>
      </c>
      <c r="N59" s="29">
        <v>41031</v>
      </c>
      <c r="O59" s="29">
        <v>41062</v>
      </c>
      <c r="P59" s="29">
        <v>41092</v>
      </c>
      <c r="Q59" s="29">
        <v>41123</v>
      </c>
      <c r="R59" s="29">
        <v>41154</v>
      </c>
      <c r="S59" s="29">
        <v>41184</v>
      </c>
      <c r="T59" s="29">
        <v>41215</v>
      </c>
      <c r="U59" s="29">
        <v>41245</v>
      </c>
      <c r="V59" s="29">
        <v>41276</v>
      </c>
      <c r="W59" s="29">
        <v>41307</v>
      </c>
      <c r="X59" s="29">
        <v>41335</v>
      </c>
      <c r="Y59" s="29">
        <v>41366</v>
      </c>
      <c r="Z59" s="29">
        <v>41396</v>
      </c>
      <c r="AA59" s="29">
        <v>41427</v>
      </c>
      <c r="AB59" s="29">
        <v>41457</v>
      </c>
      <c r="AC59" s="29">
        <v>41488</v>
      </c>
      <c r="AD59" s="29">
        <v>41519</v>
      </c>
      <c r="AE59" s="29">
        <v>41549</v>
      </c>
      <c r="AF59" s="29">
        <v>41580</v>
      </c>
      <c r="AG59" s="29">
        <v>41610</v>
      </c>
      <c r="AH59" s="29">
        <v>41641</v>
      </c>
      <c r="AI59" s="29">
        <v>41672</v>
      </c>
      <c r="AJ59" s="29">
        <v>41700</v>
      </c>
      <c r="AK59" s="29">
        <v>41731</v>
      </c>
      <c r="AL59" s="29">
        <v>41761</v>
      </c>
      <c r="AM59" s="29">
        <v>41792</v>
      </c>
      <c r="AN59" s="29">
        <v>41822</v>
      </c>
      <c r="AO59" s="29">
        <v>41853</v>
      </c>
      <c r="AP59" s="29">
        <v>41884</v>
      </c>
      <c r="AQ59" s="29">
        <v>41914</v>
      </c>
      <c r="AR59" s="29">
        <v>41945</v>
      </c>
      <c r="AS59" s="29">
        <v>41975</v>
      </c>
      <c r="AT59" s="29">
        <v>42006</v>
      </c>
      <c r="AU59" s="29">
        <v>42037</v>
      </c>
      <c r="AV59" s="29">
        <v>42065</v>
      </c>
      <c r="AW59" s="29">
        <v>42096</v>
      </c>
      <c r="AX59" s="29">
        <v>42126</v>
      </c>
      <c r="AY59" s="29">
        <v>42157</v>
      </c>
    </row>
    <row r="60" spans="1:51">
      <c r="C60" t="s">
        <v>100</v>
      </c>
      <c r="D60" s="22">
        <f>D$1*D4</f>
        <v>8868.2272727272994</v>
      </c>
      <c r="E60" s="22">
        <f t="shared" ref="E60:AX60" si="0">E$1*E4</f>
        <v>10394.784438356128</v>
      </c>
      <c r="F60" s="22">
        <f t="shared" si="0"/>
        <v>9929.1453086823713</v>
      </c>
      <c r="G60" s="22">
        <f t="shared" si="0"/>
        <v>10946.93157427939</v>
      </c>
      <c r="H60" s="22">
        <f t="shared" si="0"/>
        <v>11086.258176638172</v>
      </c>
      <c r="I60" s="22">
        <f t="shared" si="0"/>
        <v>11197.049125109383</v>
      </c>
      <c r="J60" s="22">
        <f t="shared" si="0"/>
        <v>11661.420734304917</v>
      </c>
      <c r="K60" s="22">
        <f t="shared" si="0"/>
        <v>10339.240527777787</v>
      </c>
      <c r="L60" s="22">
        <f t="shared" si="0"/>
        <v>10323.399406535927</v>
      </c>
      <c r="M60" s="22">
        <f t="shared" si="0"/>
        <v>9940.0562561800944</v>
      </c>
      <c r="N60" s="22">
        <f t="shared" si="0"/>
        <v>9706.5279688686041</v>
      </c>
      <c r="O60" s="22">
        <f t="shared" si="0"/>
        <v>8709.8011778992386</v>
      </c>
      <c r="P60" s="22">
        <f t="shared" si="0"/>
        <v>10058.158903489093</v>
      </c>
      <c r="Q60" s="22">
        <f t="shared" si="0"/>
        <v>9562.3392643051666</v>
      </c>
      <c r="R60" s="22">
        <f t="shared" si="0"/>
        <v>8423.7947570499291</v>
      </c>
      <c r="S60" s="22">
        <f t="shared" si="0"/>
        <v>10118.297796279916</v>
      </c>
      <c r="T60" s="22">
        <f t="shared" si="0"/>
        <v>10313.307814580699</v>
      </c>
      <c r="U60" s="22">
        <f t="shared" si="0"/>
        <v>11073.233474845538</v>
      </c>
      <c r="V60" s="22">
        <f t="shared" si="0"/>
        <v>11594.526475491441</v>
      </c>
      <c r="W60" s="22">
        <f t="shared" si="0"/>
        <v>9999.8647474537502</v>
      </c>
      <c r="X60" s="22">
        <f t="shared" si="0"/>
        <v>10209.412540017005</v>
      </c>
      <c r="Y60" s="22">
        <f t="shared" si="0"/>
        <v>9535.0886476452215</v>
      </c>
      <c r="Z60" s="22">
        <f t="shared" si="0"/>
        <v>9318.8867385218018</v>
      </c>
      <c r="AA60" s="22">
        <f t="shared" si="0"/>
        <v>8945.2504903508525</v>
      </c>
      <c r="AB60" s="22">
        <f t="shared" si="0"/>
        <v>9861.0740498108225</v>
      </c>
      <c r="AC60" s="22">
        <f t="shared" si="0"/>
        <v>9208.2273031816385</v>
      </c>
      <c r="AD60" s="22">
        <f t="shared" si="0"/>
        <v>8849.1390916107412</v>
      </c>
      <c r="AE60" s="22">
        <f t="shared" si="0"/>
        <v>9139.6964165144145</v>
      </c>
      <c r="AF60" s="22">
        <f t="shared" si="0"/>
        <v>9903.0343410080695</v>
      </c>
      <c r="AG60" s="22">
        <f t="shared" si="0"/>
        <v>9274.5480472290892</v>
      </c>
      <c r="AH60" s="22">
        <f t="shared" si="0"/>
        <v>9889.5853058896937</v>
      </c>
      <c r="AI60" s="22">
        <f t="shared" si="0"/>
        <v>9614.7943303343418</v>
      </c>
      <c r="AJ60" s="22">
        <f t="shared" si="0"/>
        <v>9153.8383004254465</v>
      </c>
      <c r="AK60" s="22">
        <f t="shared" si="0"/>
        <v>8710.6112392816412</v>
      </c>
      <c r="AL60" s="22">
        <f t="shared" si="0"/>
        <v>8964.441868143027</v>
      </c>
      <c r="AM60" s="22">
        <f t="shared" si="0"/>
        <v>8233.6463667476928</v>
      </c>
      <c r="AN60" s="22">
        <f t="shared" si="0"/>
        <v>7960.6731817617429</v>
      </c>
      <c r="AO60" s="22">
        <f t="shared" si="0"/>
        <v>8808.7841486565976</v>
      </c>
      <c r="AP60" s="22">
        <f t="shared" si="0"/>
        <v>7739.6423509808847</v>
      </c>
      <c r="AQ60" s="22">
        <f t="shared" si="0"/>
        <v>8801.1806798853886</v>
      </c>
      <c r="AR60" s="22">
        <f t="shared" si="0"/>
        <v>9559.3793471852332</v>
      </c>
      <c r="AS60" s="22">
        <f t="shared" si="0"/>
        <v>9944.0404444471369</v>
      </c>
      <c r="AT60" s="22">
        <f t="shared" si="0"/>
        <v>10849.814528322066</v>
      </c>
      <c r="AU60" s="22">
        <f t="shared" si="0"/>
        <v>9929.5390962679121</v>
      </c>
      <c r="AV60" s="22">
        <f t="shared" si="0"/>
        <v>9364.5318237015963</v>
      </c>
      <c r="AW60" s="22">
        <f t="shared" si="0"/>
        <v>8659.0305417386135</v>
      </c>
      <c r="AX60" s="22">
        <f t="shared" si="0"/>
        <v>8416.7669297379925</v>
      </c>
      <c r="AY60" s="22">
        <f t="shared" ref="AY60" si="1">AY$1*AY4</f>
        <v>9543.4248949804132</v>
      </c>
    </row>
    <row r="61" spans="1:51">
      <c r="C61" t="s">
        <v>101</v>
      </c>
      <c r="D61" s="22">
        <f t="shared" ref="D61:AW61" si="2">D$1*D5</f>
        <v>3462.5670179063463</v>
      </c>
      <c r="E61" s="22">
        <f t="shared" si="2"/>
        <v>3699.8403899748801</v>
      </c>
      <c r="F61" s="22">
        <f t="shared" si="2"/>
        <v>3805.2376645771633</v>
      </c>
      <c r="G61" s="22">
        <f t="shared" si="2"/>
        <v>4035.8800057421668</v>
      </c>
      <c r="H61" s="22">
        <f t="shared" si="2"/>
        <v>4398.8212800122992</v>
      </c>
      <c r="I61" s="22">
        <f t="shared" si="2"/>
        <v>3249.0675835083021</v>
      </c>
      <c r="J61" s="22">
        <f t="shared" si="2"/>
        <v>3474.2016444282522</v>
      </c>
      <c r="K61" s="22">
        <f t="shared" si="2"/>
        <v>3527.542907055557</v>
      </c>
      <c r="L61" s="22">
        <f t="shared" si="2"/>
        <v>3530.1715700885616</v>
      </c>
      <c r="M61" s="22">
        <f t="shared" si="2"/>
        <v>3826.2503078961759</v>
      </c>
      <c r="N61" s="22">
        <f t="shared" si="2"/>
        <v>3927.3736222892926</v>
      </c>
      <c r="O61" s="22">
        <f t="shared" si="2"/>
        <v>3331.288572404394</v>
      </c>
      <c r="P61" s="22">
        <f t="shared" si="2"/>
        <v>3488.9940294515582</v>
      </c>
      <c r="Q61" s="22">
        <f t="shared" si="2"/>
        <v>3503.7127173872027</v>
      </c>
      <c r="R61" s="22">
        <f t="shared" si="2"/>
        <v>2439.8940327960868</v>
      </c>
      <c r="S61" s="22">
        <f t="shared" si="2"/>
        <v>5118.2431662971221</v>
      </c>
      <c r="T61" s="22">
        <f t="shared" si="2"/>
        <v>3833.7602041909222</v>
      </c>
      <c r="U61" s="22">
        <f t="shared" si="2"/>
        <v>3425.2282346060092</v>
      </c>
      <c r="V61" s="22">
        <f t="shared" si="2"/>
        <v>3829.5954984375039</v>
      </c>
      <c r="W61" s="22">
        <f t="shared" si="2"/>
        <v>3723.3217624554927</v>
      </c>
      <c r="X61" s="22">
        <f t="shared" si="2"/>
        <v>3770.0390892421788</v>
      </c>
      <c r="Y61" s="22">
        <f t="shared" si="2"/>
        <v>3729.276512804603</v>
      </c>
      <c r="Z61" s="22">
        <f t="shared" si="2"/>
        <v>4422.3793969221124</v>
      </c>
      <c r="AA61" s="22">
        <f t="shared" si="2"/>
        <v>3315.8162816953982</v>
      </c>
      <c r="AB61" s="22">
        <f t="shared" si="2"/>
        <v>3717.6853515505318</v>
      </c>
      <c r="AC61" s="22">
        <f t="shared" si="2"/>
        <v>3543.0061003217625</v>
      </c>
      <c r="AD61" s="22">
        <f t="shared" si="2"/>
        <v>3230.770427080975</v>
      </c>
      <c r="AE61" s="22">
        <f t="shared" si="2"/>
        <v>3819.6474620577196</v>
      </c>
      <c r="AF61" s="22">
        <f t="shared" si="2"/>
        <v>3707.3099066611071</v>
      </c>
      <c r="AG61" s="22">
        <f t="shared" si="2"/>
        <v>3119.1641045226102</v>
      </c>
      <c r="AH61" s="22">
        <f t="shared" si="2"/>
        <v>3426.7350558333565</v>
      </c>
      <c r="AI61" s="22">
        <f t="shared" si="2"/>
        <v>3359.1209572382973</v>
      </c>
      <c r="AJ61" s="22">
        <f t="shared" si="2"/>
        <v>3496.6412177289476</v>
      </c>
      <c r="AK61" s="22">
        <f t="shared" si="2"/>
        <v>3565.8810701387192</v>
      </c>
      <c r="AL61" s="22">
        <f t="shared" si="2"/>
        <v>3756.2845660043381</v>
      </c>
      <c r="AM61" s="22">
        <f t="shared" si="2"/>
        <v>3409.6143187389175</v>
      </c>
      <c r="AN61" s="22">
        <f t="shared" si="2"/>
        <v>3201.3403408678901</v>
      </c>
      <c r="AO61" s="22">
        <f t="shared" si="2"/>
        <v>3352.6877060210804</v>
      </c>
      <c r="AP61" s="22">
        <f t="shared" si="2"/>
        <v>2856.1059378393606</v>
      </c>
      <c r="AQ61" s="22">
        <f t="shared" si="2"/>
        <v>3634.8059471757697</v>
      </c>
      <c r="AR61" s="22">
        <f t="shared" si="2"/>
        <v>3505.453439463382</v>
      </c>
      <c r="AS61" s="22">
        <f t="shared" si="2"/>
        <v>2701.706730372066</v>
      </c>
      <c r="AT61" s="22">
        <f t="shared" si="2"/>
        <v>3209.6327295861661</v>
      </c>
      <c r="AU61" s="22">
        <f t="shared" si="2"/>
        <v>3371.3561956512667</v>
      </c>
      <c r="AV61" s="22">
        <f t="shared" si="2"/>
        <v>3375.6012273918773</v>
      </c>
      <c r="AW61" s="22">
        <f t="shared" si="2"/>
        <v>2923.2708483663832</v>
      </c>
      <c r="AX61" s="22">
        <f t="shared" ref="AX61:AY61" si="3">AX$1*AX5</f>
        <v>3670.1636962781863</v>
      </c>
      <c r="AY61" s="22">
        <f t="shared" si="3"/>
        <v>3930.6426148041974</v>
      </c>
    </row>
    <row r="62" spans="1:51">
      <c r="C62" t="s">
        <v>102</v>
      </c>
      <c r="D62" s="22">
        <f t="shared" ref="D62:AW62" si="4">D$1*D6</f>
        <v>11667.126957024795</v>
      </c>
      <c r="E62" s="22">
        <f t="shared" si="4"/>
        <v>12886.496246757984</v>
      </c>
      <c r="F62" s="22">
        <f t="shared" si="4"/>
        <v>12693.054854835662</v>
      </c>
      <c r="G62" s="22">
        <f t="shared" si="4"/>
        <v>12527.85037567751</v>
      </c>
      <c r="H62" s="22">
        <f t="shared" si="4"/>
        <v>12213.531341193993</v>
      </c>
      <c r="I62" s="22">
        <f t="shared" si="4"/>
        <v>11930.21241615629</v>
      </c>
      <c r="J62" s="22">
        <f t="shared" si="4"/>
        <v>12346.124180044862</v>
      </c>
      <c r="K62" s="22">
        <f t="shared" si="4"/>
        <v>11554.588976666659</v>
      </c>
      <c r="L62" s="22">
        <f t="shared" si="4"/>
        <v>11705.660260183036</v>
      </c>
      <c r="M62" s="22">
        <f t="shared" si="4"/>
        <v>12250.307477049178</v>
      </c>
      <c r="N62" s="22">
        <f t="shared" si="4"/>
        <v>12766.722942748638</v>
      </c>
      <c r="O62" s="22">
        <f t="shared" si="4"/>
        <v>12079.392816514895</v>
      </c>
      <c r="P62" s="22">
        <f t="shared" si="4"/>
        <v>13700.448096900251</v>
      </c>
      <c r="Q62" s="22">
        <f t="shared" si="4"/>
        <v>13975.52442779292</v>
      </c>
      <c r="R62" s="22">
        <f t="shared" si="4"/>
        <v>13028.661252768587</v>
      </c>
      <c r="S62" s="22">
        <f t="shared" si="4"/>
        <v>13787.597907070764</v>
      </c>
      <c r="T62" s="22">
        <f t="shared" si="4"/>
        <v>13354.551262998531</v>
      </c>
      <c r="U62" s="22">
        <f t="shared" si="4"/>
        <v>13508.063371116803</v>
      </c>
      <c r="V62" s="22">
        <f t="shared" si="4"/>
        <v>13087.984197693173</v>
      </c>
      <c r="W62" s="22">
        <f t="shared" si="4"/>
        <v>11477.068997094888</v>
      </c>
      <c r="X62" s="22">
        <f t="shared" si="4"/>
        <v>12531.750884875884</v>
      </c>
      <c r="Y62" s="22">
        <f t="shared" si="4"/>
        <v>12197.284846342147</v>
      </c>
      <c r="Z62" s="22">
        <f t="shared" si="4"/>
        <v>12784.422195999356</v>
      </c>
      <c r="AA62" s="22">
        <f t="shared" si="4"/>
        <v>12507.282599369932</v>
      </c>
      <c r="AB62" s="22">
        <f t="shared" si="4"/>
        <v>13907.70513434607</v>
      </c>
      <c r="AC62" s="22">
        <f t="shared" si="4"/>
        <v>13988.604046129096</v>
      </c>
      <c r="AD62" s="22">
        <f t="shared" si="4"/>
        <v>13037.97976606591</v>
      </c>
      <c r="AE62" s="22">
        <f t="shared" si="4"/>
        <v>12668.31760788865</v>
      </c>
      <c r="AF62" s="22">
        <f t="shared" si="4"/>
        <v>13089.80305283809</v>
      </c>
      <c r="AG62" s="22">
        <f t="shared" si="4"/>
        <v>11609.710635084561</v>
      </c>
      <c r="AH62" s="22">
        <f t="shared" si="4"/>
        <v>12548.118014704314</v>
      </c>
      <c r="AI62" s="22">
        <f t="shared" si="4"/>
        <v>11536.050163928479</v>
      </c>
      <c r="AJ62" s="22">
        <f t="shared" si="4"/>
        <v>12153.469336610358</v>
      </c>
      <c r="AK62" s="22">
        <f t="shared" si="4"/>
        <v>12356.805039995528</v>
      </c>
      <c r="AL62" s="22">
        <f t="shared" si="4"/>
        <v>13529.765129137108</v>
      </c>
      <c r="AM62" s="22">
        <f t="shared" si="4"/>
        <v>12223.194974591732</v>
      </c>
      <c r="AN62" s="22">
        <f t="shared" si="4"/>
        <v>11857.977815128728</v>
      </c>
      <c r="AO62" s="22">
        <f t="shared" si="4"/>
        <v>13400.151543872198</v>
      </c>
      <c r="AP62" s="22">
        <f t="shared" si="4"/>
        <v>12051.495755809758</v>
      </c>
      <c r="AQ62" s="22">
        <f t="shared" si="4"/>
        <v>12475.669501050632</v>
      </c>
      <c r="AR62" s="22">
        <f t="shared" si="4"/>
        <v>12157.175114710786</v>
      </c>
      <c r="AS62" s="22">
        <f t="shared" si="4"/>
        <v>10491.86356325055</v>
      </c>
      <c r="AT62" s="22">
        <f t="shared" si="4"/>
        <v>12205.985027766628</v>
      </c>
      <c r="AU62" s="22">
        <f t="shared" si="4"/>
        <v>11042.407794043598</v>
      </c>
      <c r="AV62" s="22">
        <f t="shared" si="4"/>
        <v>12491.108427535572</v>
      </c>
      <c r="AW62" s="22">
        <f t="shared" si="4"/>
        <v>12002.53731876997</v>
      </c>
      <c r="AX62" s="22">
        <f t="shared" ref="AX62:AY62" si="5">AX$1*AX6</f>
        <v>13061.54961900996</v>
      </c>
      <c r="AY62" s="22">
        <f t="shared" si="5"/>
        <v>13551.588645482343</v>
      </c>
    </row>
    <row r="63" spans="1:51">
      <c r="C63" t="s">
        <v>59</v>
      </c>
      <c r="D63" s="22">
        <f t="shared" ref="D63:AW63" si="6">D$1*D7</f>
        <v>7423.2451482093729</v>
      </c>
      <c r="E63" s="22">
        <f t="shared" si="6"/>
        <v>8055.5137926027255</v>
      </c>
      <c r="F63" s="22">
        <f t="shared" si="6"/>
        <v>7767.2417973749343</v>
      </c>
      <c r="G63" s="22">
        <f t="shared" si="6"/>
        <v>8649.14717184035</v>
      </c>
      <c r="H63" s="22">
        <f t="shared" si="6"/>
        <v>8273.122298368291</v>
      </c>
      <c r="I63" s="22">
        <f t="shared" si="6"/>
        <v>7186.4563429571299</v>
      </c>
      <c r="J63" s="22">
        <f t="shared" si="6"/>
        <v>8305.5884686098707</v>
      </c>
      <c r="K63" s="22">
        <f t="shared" si="6"/>
        <v>7874.0156083333341</v>
      </c>
      <c r="L63" s="22">
        <f t="shared" si="6"/>
        <v>7889.9807599346377</v>
      </c>
      <c r="M63" s="22">
        <f t="shared" si="6"/>
        <v>8361.4914160811841</v>
      </c>
      <c r="N63" s="22">
        <f t="shared" si="6"/>
        <v>8559.093879271064</v>
      </c>
      <c r="O63" s="22">
        <f t="shared" si="6"/>
        <v>7684.8651669702449</v>
      </c>
      <c r="P63" s="22">
        <f t="shared" si="6"/>
        <v>7871.8434050696169</v>
      </c>
      <c r="Q63" s="22">
        <f t="shared" si="6"/>
        <v>7557.6926162738455</v>
      </c>
      <c r="R63" s="22">
        <f t="shared" si="6"/>
        <v>6496.2407521243185</v>
      </c>
      <c r="S63" s="22">
        <f t="shared" si="6"/>
        <v>7686.202753365973</v>
      </c>
      <c r="T63" s="22">
        <f t="shared" si="6"/>
        <v>6757.7543664511395</v>
      </c>
      <c r="U63" s="22">
        <f t="shared" si="6"/>
        <v>6437.5333938151889</v>
      </c>
      <c r="V63" s="22">
        <f t="shared" si="6"/>
        <v>6849.3522226164887</v>
      </c>
      <c r="W63" s="22">
        <f t="shared" si="6"/>
        <v>6302.4104798379512</v>
      </c>
      <c r="X63" s="22">
        <f t="shared" si="6"/>
        <v>6472.6893372082013</v>
      </c>
      <c r="Y63" s="22">
        <f t="shared" si="6"/>
        <v>7263.668766151477</v>
      </c>
      <c r="Z63" s="22">
        <f t="shared" si="6"/>
        <v>7490.0670213661506</v>
      </c>
      <c r="AA63" s="22">
        <f t="shared" si="6"/>
        <v>6957.9215013554131</v>
      </c>
      <c r="AB63" s="22">
        <f t="shared" si="6"/>
        <v>7292.7952812049871</v>
      </c>
      <c r="AC63" s="22">
        <f t="shared" si="6"/>
        <v>6904.2927157448121</v>
      </c>
      <c r="AD63" s="22">
        <f t="shared" si="6"/>
        <v>6334.753219670848</v>
      </c>
      <c r="AE63" s="22">
        <f t="shared" si="6"/>
        <v>7425.4567885144779</v>
      </c>
      <c r="AF63" s="22">
        <f t="shared" si="6"/>
        <v>7301.6679846663965</v>
      </c>
      <c r="AG63" s="22">
        <f t="shared" si="6"/>
        <v>5997.4064726018669</v>
      </c>
      <c r="AH63" s="22">
        <f t="shared" si="6"/>
        <v>6783.1222692575539</v>
      </c>
      <c r="AI63" s="22">
        <f t="shared" si="6"/>
        <v>6553.3008289714999</v>
      </c>
      <c r="AJ63" s="22">
        <f t="shared" si="6"/>
        <v>6866.024216200587</v>
      </c>
      <c r="AK63" s="22">
        <f t="shared" si="6"/>
        <v>6742.2269909741244</v>
      </c>
      <c r="AL63" s="22">
        <f t="shared" si="6"/>
        <v>7076.0224418352054</v>
      </c>
      <c r="AM63" s="22">
        <f t="shared" si="6"/>
        <v>6167.472194121804</v>
      </c>
      <c r="AN63" s="22">
        <f t="shared" si="6"/>
        <v>5632.4722580435482</v>
      </c>
      <c r="AO63" s="22">
        <f t="shared" si="6"/>
        <v>6033.9691146177893</v>
      </c>
      <c r="AP63" s="22">
        <f t="shared" si="6"/>
        <v>5662.2963905149327</v>
      </c>
      <c r="AQ63" s="22">
        <f t="shared" si="6"/>
        <v>7224.3190913019362</v>
      </c>
      <c r="AR63" s="22">
        <f t="shared" si="6"/>
        <v>6909.7599386099437</v>
      </c>
      <c r="AS63" s="22">
        <f t="shared" si="6"/>
        <v>5397.9340202041858</v>
      </c>
      <c r="AT63" s="22">
        <f t="shared" si="6"/>
        <v>6759.6042456805717</v>
      </c>
      <c r="AU63" s="22">
        <f t="shared" si="6"/>
        <v>6723.3618473622628</v>
      </c>
      <c r="AV63" s="22">
        <f t="shared" si="6"/>
        <v>6908.9241292809593</v>
      </c>
      <c r="AW63" s="22">
        <f t="shared" si="6"/>
        <v>7102.6607604698165</v>
      </c>
      <c r="AX63" s="22">
        <f t="shared" ref="AX63:AY63" si="7">AX$1*AX7</f>
        <v>7439.5740176055715</v>
      </c>
      <c r="AY63" s="22">
        <f t="shared" si="7"/>
        <v>6688.6810468535705</v>
      </c>
    </row>
    <row r="64" spans="1:51">
      <c r="C64" t="s">
        <v>60</v>
      </c>
      <c r="D64" s="22">
        <f t="shared" ref="D64:AW64" si="8">D$1*D8</f>
        <v>3006.9173553719074</v>
      </c>
      <c r="E64" s="22">
        <f t="shared" si="8"/>
        <v>3295.5426255707657</v>
      </c>
      <c r="F64" s="22">
        <f t="shared" si="8"/>
        <v>3422.1275959860409</v>
      </c>
      <c r="G64" s="22">
        <f t="shared" si="8"/>
        <v>3662.8634823848106</v>
      </c>
      <c r="H64" s="22">
        <f t="shared" si="8"/>
        <v>3643.5382154882336</v>
      </c>
      <c r="I64" s="22">
        <f t="shared" si="8"/>
        <v>3674.8269174686507</v>
      </c>
      <c r="J64" s="22">
        <f t="shared" si="8"/>
        <v>3727.2694506726402</v>
      </c>
      <c r="K64" s="22">
        <f t="shared" si="8"/>
        <v>3273.5480555555414</v>
      </c>
      <c r="L64" s="22">
        <f t="shared" si="8"/>
        <v>3380.0005098039305</v>
      </c>
      <c r="M64" s="22">
        <f t="shared" si="8"/>
        <v>3366.8822534478145</v>
      </c>
      <c r="N64" s="22">
        <f t="shared" si="8"/>
        <v>3283.6860478360054</v>
      </c>
      <c r="O64" s="22">
        <f t="shared" si="8"/>
        <v>3052.6744990892507</v>
      </c>
      <c r="P64" s="22">
        <f t="shared" si="8"/>
        <v>3486.4542827193795</v>
      </c>
      <c r="Q64" s="22">
        <f t="shared" si="8"/>
        <v>3556.4530691795367</v>
      </c>
      <c r="R64" s="22">
        <f t="shared" si="8"/>
        <v>3085.2994149952096</v>
      </c>
      <c r="S64" s="22">
        <f t="shared" si="8"/>
        <v>3777.8052475979348</v>
      </c>
      <c r="T64" s="22">
        <f t="shared" si="8"/>
        <v>3586.3236700733955</v>
      </c>
      <c r="U64" s="22">
        <f t="shared" si="8"/>
        <v>3732.5552721088438</v>
      </c>
      <c r="V64" s="22">
        <f t="shared" si="8"/>
        <v>3886.0609659090887</v>
      </c>
      <c r="W64" s="22">
        <f t="shared" si="8"/>
        <v>3237.2969907407187</v>
      </c>
      <c r="X64" s="22">
        <f t="shared" si="8"/>
        <v>3254.144848001532</v>
      </c>
      <c r="Y64" s="22">
        <f t="shared" si="8"/>
        <v>3472.3444779560014</v>
      </c>
      <c r="Z64" s="22">
        <f t="shared" si="8"/>
        <v>3210.314532674352</v>
      </c>
      <c r="AA64" s="22">
        <f t="shared" si="8"/>
        <v>2936.3450169428384</v>
      </c>
      <c r="AB64" s="22">
        <f t="shared" si="8"/>
        <v>3576.0992300984003</v>
      </c>
      <c r="AC64" s="22">
        <f t="shared" si="8"/>
        <v>3340.1877144071191</v>
      </c>
      <c r="AD64" s="22">
        <f t="shared" si="8"/>
        <v>3504.7415269822877</v>
      </c>
      <c r="AE64" s="22">
        <f t="shared" si="8"/>
        <v>3220.8222521400303</v>
      </c>
      <c r="AF64" s="22">
        <f t="shared" si="8"/>
        <v>3764.096329791746</v>
      </c>
      <c r="AG64" s="22">
        <f t="shared" si="8"/>
        <v>3667.038343056443</v>
      </c>
      <c r="AH64" s="22">
        <f t="shared" si="8"/>
        <v>3752.0029374107435</v>
      </c>
      <c r="AI64" s="22">
        <f t="shared" si="8"/>
        <v>3377.6261168809174</v>
      </c>
      <c r="AJ64" s="22">
        <f t="shared" si="8"/>
        <v>3131.6233115783389</v>
      </c>
      <c r="AK64" s="22">
        <f t="shared" si="8"/>
        <v>3026.9210399259496</v>
      </c>
      <c r="AL64" s="22">
        <f t="shared" si="8"/>
        <v>3039.4495783562725</v>
      </c>
      <c r="AM64" s="22">
        <f t="shared" si="8"/>
        <v>2970.6590405325996</v>
      </c>
      <c r="AN64" s="22">
        <f t="shared" si="8"/>
        <v>2768.6049006566018</v>
      </c>
      <c r="AO64" s="22">
        <f t="shared" si="8"/>
        <v>2903.4261648808342</v>
      </c>
      <c r="AP64" s="22">
        <f t="shared" si="8"/>
        <v>3155.7750888260757</v>
      </c>
      <c r="AQ64" s="22">
        <f t="shared" si="8"/>
        <v>3663.5842456824425</v>
      </c>
      <c r="AR64" s="22">
        <f t="shared" si="8"/>
        <v>3245.3678443284844</v>
      </c>
      <c r="AS64" s="22">
        <f t="shared" si="8"/>
        <v>3007.5505621368984</v>
      </c>
      <c r="AT64" s="22">
        <f t="shared" si="8"/>
        <v>3340.2780800700725</v>
      </c>
      <c r="AU64" s="22">
        <f t="shared" si="8"/>
        <v>3149.7916518946899</v>
      </c>
      <c r="AV64" s="22">
        <f t="shared" si="8"/>
        <v>3544.5488593512046</v>
      </c>
      <c r="AW64" s="22">
        <f t="shared" si="8"/>
        <v>3173.8900833590424</v>
      </c>
      <c r="AX64" s="22">
        <f t="shared" ref="AX64:AY64" si="9">AX$1*AX8</f>
        <v>3016.9647812115959</v>
      </c>
      <c r="AY64" s="22">
        <f t="shared" si="9"/>
        <v>3410.036933693058</v>
      </c>
    </row>
    <row r="65" spans="3:55">
      <c r="C65" t="s">
        <v>103</v>
      </c>
      <c r="D65" s="22">
        <f t="shared" ref="D65:AW65" si="10">D$1*D9</f>
        <v>2238.4829201102234</v>
      </c>
      <c r="E65" s="22">
        <f t="shared" si="10"/>
        <v>2614.8073287671245</v>
      </c>
      <c r="F65" s="22">
        <f t="shared" si="10"/>
        <v>2847.4466659394952</v>
      </c>
      <c r="G65" s="22">
        <f t="shared" si="10"/>
        <v>314.56699926088623</v>
      </c>
      <c r="H65" s="22">
        <f t="shared" si="10"/>
        <v>3191.1191789691698</v>
      </c>
      <c r="I65" s="22">
        <f t="shared" si="10"/>
        <v>946.45895304755277</v>
      </c>
      <c r="J65" s="22">
        <f t="shared" si="10"/>
        <v>4521.0207399103083</v>
      </c>
      <c r="K65" s="22">
        <f t="shared" si="10"/>
        <v>4231.8466666666682</v>
      </c>
      <c r="L65" s="22">
        <f t="shared" si="10"/>
        <v>4113.1726633986864</v>
      </c>
      <c r="M65" s="22">
        <f t="shared" si="10"/>
        <v>4127.5741152745359</v>
      </c>
      <c r="N65" s="22">
        <f t="shared" si="10"/>
        <v>3981.6369400151734</v>
      </c>
      <c r="O65" s="22">
        <f t="shared" si="10"/>
        <v>3585.1941712204102</v>
      </c>
      <c r="P65" s="22">
        <f t="shared" si="10"/>
        <v>4163.9720874513405</v>
      </c>
      <c r="Q65" s="22">
        <f t="shared" si="10"/>
        <v>3964.5945731153561</v>
      </c>
      <c r="R65" s="22">
        <f t="shared" si="10"/>
        <v>3768.9611867239423</v>
      </c>
      <c r="S65" s="22">
        <f t="shared" si="10"/>
        <v>4724.4177753141339</v>
      </c>
      <c r="T65" s="22">
        <f t="shared" si="10"/>
        <v>4689.4173611110928</v>
      </c>
      <c r="U65" s="22">
        <f t="shared" si="10"/>
        <v>4185.5850198412891</v>
      </c>
      <c r="V65" s="22">
        <f t="shared" si="10"/>
        <v>3048.4602272727143</v>
      </c>
      <c r="W65" s="22">
        <f t="shared" si="10"/>
        <v>4030.5561342592691</v>
      </c>
      <c r="X65" s="22">
        <f t="shared" si="10"/>
        <v>4137.5846501128553</v>
      </c>
      <c r="Y65" s="22">
        <f t="shared" si="10"/>
        <v>4042.6949261387504</v>
      </c>
      <c r="Z65" s="22">
        <f t="shared" si="10"/>
        <v>4076.7246015278265</v>
      </c>
      <c r="AA65" s="22">
        <f t="shared" si="10"/>
        <v>3476.873372112474</v>
      </c>
      <c r="AB65" s="22">
        <f t="shared" si="10"/>
        <v>1439.2856795915443</v>
      </c>
      <c r="AC65" s="22">
        <f t="shared" si="10"/>
        <v>1597.8932930711485</v>
      </c>
      <c r="AD65" s="22">
        <f t="shared" si="10"/>
        <v>3878.8431506489278</v>
      </c>
      <c r="AE65" s="22">
        <f t="shared" si="10"/>
        <v>3514.5037490633304</v>
      </c>
      <c r="AF65" s="22">
        <f t="shared" si="10"/>
        <v>2603.8028355290967</v>
      </c>
      <c r="AG65" s="22">
        <f t="shared" si="10"/>
        <v>3668.414084321932</v>
      </c>
      <c r="AH65" s="22">
        <f t="shared" si="10"/>
        <v>3342.1488694881514</v>
      </c>
      <c r="AI65" s="22">
        <f t="shared" si="10"/>
        <v>3106.9763934619814</v>
      </c>
      <c r="AJ65" s="22">
        <f t="shared" si="10"/>
        <v>2833.862406543009</v>
      </c>
      <c r="AK65" s="22">
        <f t="shared" si="10"/>
        <v>2343.639803838475</v>
      </c>
      <c r="AL65" s="22">
        <f t="shared" si="10"/>
        <v>3974.1069073956924</v>
      </c>
      <c r="AM65" s="22">
        <f t="shared" si="10"/>
        <v>4147.3212105533576</v>
      </c>
      <c r="AN65" s="22">
        <f t="shared" si="10"/>
        <v>4327.5936619551367</v>
      </c>
      <c r="AO65" s="22">
        <f t="shared" si="10"/>
        <v>4063.5898277817869</v>
      </c>
      <c r="AP65" s="22">
        <f t="shared" si="10"/>
        <v>4808.3555926380759</v>
      </c>
      <c r="AQ65" s="22">
        <f t="shared" si="10"/>
        <v>5171.7518430577165</v>
      </c>
      <c r="AR65" s="22">
        <f t="shared" si="10"/>
        <v>4399.4142148056771</v>
      </c>
      <c r="AS65" s="22">
        <f t="shared" si="10"/>
        <v>3744.827838624532</v>
      </c>
      <c r="AT65" s="22">
        <f t="shared" si="10"/>
        <v>4654.4126757865715</v>
      </c>
      <c r="AU65" s="22">
        <f t="shared" si="10"/>
        <v>4286.4401773003401</v>
      </c>
      <c r="AV65" s="22">
        <f t="shared" si="10"/>
        <v>4605.4769085593543</v>
      </c>
      <c r="AW65" s="22">
        <f t="shared" si="10"/>
        <v>6275.6295941055987</v>
      </c>
      <c r="AX65" s="22">
        <f t="shared" ref="AX65:AY65" si="11">AX$1*AX9</f>
        <v>4376.4694069099969</v>
      </c>
      <c r="AY65" s="22">
        <f t="shared" si="11"/>
        <v>4016.224009299784</v>
      </c>
    </row>
    <row r="66" spans="3:55">
      <c r="C66" t="s">
        <v>104</v>
      </c>
      <c r="D66" s="22">
        <f t="shared" ref="D66:AW66" si="12">D$1*D10</f>
        <v>12383.830792837465</v>
      </c>
      <c r="E66" s="22">
        <f t="shared" si="12"/>
        <v>13737.641795707761</v>
      </c>
      <c r="F66" s="22">
        <f t="shared" si="12"/>
        <v>12811.606411212924</v>
      </c>
      <c r="G66" s="22">
        <f t="shared" si="12"/>
        <v>14250.256312256706</v>
      </c>
      <c r="H66" s="22">
        <f t="shared" si="12"/>
        <v>13837.493740883205</v>
      </c>
      <c r="I66" s="22">
        <f t="shared" si="12"/>
        <v>12846.33422411778</v>
      </c>
      <c r="J66" s="22">
        <f t="shared" si="12"/>
        <v>14282.158353139035</v>
      </c>
      <c r="K66" s="22">
        <f t="shared" si="12"/>
        <v>13407.870189999996</v>
      </c>
      <c r="L66" s="22">
        <f t="shared" si="12"/>
        <v>12927.151627215677</v>
      </c>
      <c r="M66" s="22">
        <f t="shared" si="12"/>
        <v>13820.492831772075</v>
      </c>
      <c r="N66" s="22">
        <f t="shared" si="12"/>
        <v>13690.280638686429</v>
      </c>
      <c r="O66" s="22">
        <f t="shared" si="12"/>
        <v>12412.051792713997</v>
      </c>
      <c r="P66" s="22">
        <f t="shared" si="12"/>
        <v>14410.97817475294</v>
      </c>
      <c r="Q66" s="22">
        <f t="shared" si="12"/>
        <v>14242.175903527033</v>
      </c>
      <c r="R66" s="22">
        <f t="shared" si="12"/>
        <v>12683.654280146502</v>
      </c>
      <c r="S66" s="22">
        <f t="shared" si="12"/>
        <v>14497.295507581875</v>
      </c>
      <c r="T66" s="22">
        <f t="shared" si="12"/>
        <v>14007.231420674168</v>
      </c>
      <c r="U66" s="22">
        <f t="shared" si="12"/>
        <v>13332.040236163524</v>
      </c>
      <c r="V66" s="22">
        <f t="shared" si="12"/>
        <v>13041.573423039805</v>
      </c>
      <c r="W66" s="22">
        <f t="shared" si="12"/>
        <v>11959.081455879572</v>
      </c>
      <c r="X66" s="22">
        <f t="shared" si="12"/>
        <v>11858.494790703026</v>
      </c>
      <c r="Y66" s="22">
        <f t="shared" si="12"/>
        <v>12083.451742270245</v>
      </c>
      <c r="Z66" s="22">
        <f t="shared" si="12"/>
        <v>13230.627837282122</v>
      </c>
      <c r="AA66" s="22">
        <f t="shared" si="12"/>
        <v>11907.68840247377</v>
      </c>
      <c r="AB66" s="22">
        <f t="shared" si="12"/>
        <v>12844.935863454763</v>
      </c>
      <c r="AC66" s="22">
        <f t="shared" si="12"/>
        <v>12590.81060540838</v>
      </c>
      <c r="AD66" s="22">
        <f t="shared" si="12"/>
        <v>10864.84895768893</v>
      </c>
      <c r="AE66" s="22">
        <f t="shared" si="12"/>
        <v>12079.283048063124</v>
      </c>
      <c r="AF66" s="22">
        <f t="shared" si="12"/>
        <v>11882.18096750354</v>
      </c>
      <c r="AG66" s="22">
        <f t="shared" si="12"/>
        <v>12235.572481751906</v>
      </c>
      <c r="AH66" s="22">
        <f t="shared" si="12"/>
        <v>9526.0617681601088</v>
      </c>
      <c r="AI66" s="22">
        <f t="shared" si="12"/>
        <v>11283.0909032689</v>
      </c>
      <c r="AJ66" s="22">
        <f t="shared" si="12"/>
        <v>11363.812208011459</v>
      </c>
      <c r="AK66" s="22">
        <f t="shared" si="12"/>
        <v>8326.1033626922399</v>
      </c>
      <c r="AL66" s="22">
        <f t="shared" si="12"/>
        <v>16158.944868454935</v>
      </c>
      <c r="AM66" s="22">
        <f t="shared" si="12"/>
        <v>10880.482117897076</v>
      </c>
      <c r="AN66" s="22">
        <f t="shared" si="12"/>
        <v>10662.53599752262</v>
      </c>
      <c r="AO66" s="22">
        <f t="shared" si="12"/>
        <v>11777.399684722599</v>
      </c>
      <c r="AP66" s="22">
        <f t="shared" si="12"/>
        <v>11077.609320328384</v>
      </c>
      <c r="AQ66" s="22">
        <f t="shared" si="12"/>
        <v>13265.044741998085</v>
      </c>
      <c r="AR66" s="22">
        <f t="shared" si="12"/>
        <v>13162.992472756598</v>
      </c>
      <c r="AS66" s="22">
        <f t="shared" si="12"/>
        <v>10514.063718578911</v>
      </c>
      <c r="AT66" s="22">
        <f t="shared" si="12"/>
        <v>13378.640156721958</v>
      </c>
      <c r="AU66" s="22">
        <f t="shared" si="12"/>
        <v>12081.731587370792</v>
      </c>
      <c r="AV66" s="22">
        <f t="shared" si="12"/>
        <v>12744.520379867547</v>
      </c>
      <c r="AW66" s="22">
        <f t="shared" si="12"/>
        <v>12720.69095895291</v>
      </c>
      <c r="AX66" s="22">
        <f t="shared" ref="AX66:AY66" si="13">AX$1*AX10</f>
        <v>13498.745298642538</v>
      </c>
      <c r="AY66" s="22">
        <f t="shared" si="13"/>
        <v>12882.669190274022</v>
      </c>
    </row>
    <row r="67" spans="3:55">
      <c r="C67" t="s">
        <v>61</v>
      </c>
      <c r="D67" s="22">
        <f t="shared" ref="D67:AW67" si="14">D$1*D11</f>
        <v>535.28939393938606</v>
      </c>
      <c r="E67" s="22">
        <f t="shared" si="14"/>
        <v>534.1377168949864</v>
      </c>
      <c r="F67" s="22">
        <f t="shared" si="14"/>
        <v>586.93886707387094</v>
      </c>
      <c r="G67" s="22">
        <f t="shared" si="14"/>
        <v>835.30291019955393</v>
      </c>
      <c r="H67" s="22">
        <f t="shared" si="14"/>
        <v>832.99165371665629</v>
      </c>
      <c r="I67" s="22">
        <f t="shared" si="14"/>
        <v>722.27865266841513</v>
      </c>
      <c r="J67" s="22">
        <f t="shared" si="14"/>
        <v>832.16967488789976</v>
      </c>
      <c r="K67" s="22">
        <f t="shared" si="14"/>
        <v>778.48694444444959</v>
      </c>
      <c r="L67" s="22">
        <f t="shared" si="14"/>
        <v>769.51624509803855</v>
      </c>
      <c r="M67" s="22">
        <f t="shared" si="14"/>
        <v>753.00810564662834</v>
      </c>
      <c r="N67" s="22">
        <f t="shared" si="14"/>
        <v>736.05943432041363</v>
      </c>
      <c r="O67" s="22">
        <f t="shared" si="14"/>
        <v>531.78919247117426</v>
      </c>
      <c r="P67" s="22">
        <f t="shared" si="14"/>
        <v>583.74119871218727</v>
      </c>
      <c r="Q67" s="22">
        <f t="shared" si="14"/>
        <v>473.12288828338012</v>
      </c>
      <c r="R67" s="22">
        <f t="shared" si="14"/>
        <v>621.91167621775105</v>
      </c>
      <c r="S67" s="22">
        <f t="shared" si="14"/>
        <v>876.01281103720714</v>
      </c>
      <c r="T67" s="22">
        <f t="shared" si="14"/>
        <v>787.61324685533873</v>
      </c>
      <c r="U67" s="22">
        <f t="shared" si="14"/>
        <v>811.64780328799259</v>
      </c>
      <c r="V67" s="22">
        <f t="shared" si="14"/>
        <v>865.1820454545508</v>
      </c>
      <c r="W67" s="22">
        <f t="shared" si="14"/>
        <v>781.83506944443138</v>
      </c>
      <c r="X67" s="22">
        <f t="shared" si="14"/>
        <v>785.04386261338402</v>
      </c>
      <c r="Y67" s="22">
        <f t="shared" si="14"/>
        <v>813.06782253341601</v>
      </c>
      <c r="Z67" s="22">
        <f t="shared" si="14"/>
        <v>787.19543398688927</v>
      </c>
      <c r="AA67" s="22">
        <f t="shared" si="14"/>
        <v>661.68126236285229</v>
      </c>
      <c r="AB67" s="22">
        <f t="shared" si="14"/>
        <v>659.09858072981262</v>
      </c>
      <c r="AC67" s="22">
        <f t="shared" si="14"/>
        <v>613.34014581144186</v>
      </c>
      <c r="AD67" s="22">
        <f t="shared" si="14"/>
        <v>678.19592594538403</v>
      </c>
      <c r="AE67" s="22">
        <f t="shared" si="14"/>
        <v>764.95392257435242</v>
      </c>
      <c r="AF67" s="22">
        <f t="shared" si="14"/>
        <v>767.35722226943142</v>
      </c>
      <c r="AG67" s="22">
        <f t="shared" si="14"/>
        <v>708.50675170666045</v>
      </c>
      <c r="AH67" s="22">
        <f t="shared" si="14"/>
        <v>765.92329968918102</v>
      </c>
      <c r="AI67" s="22">
        <f t="shared" si="14"/>
        <v>726.08314125342747</v>
      </c>
      <c r="AJ67" s="22">
        <f t="shared" si="14"/>
        <v>737.21493039778477</v>
      </c>
      <c r="AK67" s="22">
        <f t="shared" si="14"/>
        <v>647.33602781343973</v>
      </c>
      <c r="AL67" s="22">
        <f t="shared" si="14"/>
        <v>658.22925272149041</v>
      </c>
      <c r="AM67" s="22">
        <f t="shared" si="14"/>
        <v>630.03144311730239</v>
      </c>
      <c r="AN67" s="22">
        <f t="shared" si="14"/>
        <v>505.70688613343441</v>
      </c>
      <c r="AO67" s="22">
        <f t="shared" si="14"/>
        <v>419.00627875703373</v>
      </c>
      <c r="AP67" s="22">
        <f t="shared" si="14"/>
        <v>624.27230610579386</v>
      </c>
      <c r="AQ67" s="22">
        <f t="shared" si="14"/>
        <v>761.94004647583029</v>
      </c>
      <c r="AR67" s="22">
        <f t="shared" si="14"/>
        <v>678.63151261641679</v>
      </c>
      <c r="AS67" s="22">
        <f t="shared" si="14"/>
        <v>635.73920366719449</v>
      </c>
      <c r="AT67" s="22">
        <f t="shared" si="14"/>
        <v>723.5837793345496</v>
      </c>
      <c r="AU67" s="22">
        <f t="shared" si="14"/>
        <v>682.08131810642124</v>
      </c>
      <c r="AV67" s="22">
        <f t="shared" si="14"/>
        <v>744.44842491011582</v>
      </c>
      <c r="AW67" s="22">
        <f t="shared" si="14"/>
        <v>689.54640631768063</v>
      </c>
      <c r="AX67" s="22">
        <f t="shared" ref="AX67:AY67" si="15">AX$1*AX11</f>
        <v>586.91077811593209</v>
      </c>
      <c r="AY67" s="22">
        <f t="shared" si="15"/>
        <v>640.94960635308041</v>
      </c>
    </row>
    <row r="68" spans="3:55">
      <c r="C68" t="s">
        <v>62</v>
      </c>
      <c r="D68" s="22">
        <f t="shared" ref="D68:AW68" si="16">D$1*D12</f>
        <v>915.14876033057851</v>
      </c>
      <c r="E68" s="22">
        <f t="shared" si="16"/>
        <v>1175.6835616438357</v>
      </c>
      <c r="F68" s="22">
        <f t="shared" si="16"/>
        <v>1233.0042539267015</v>
      </c>
      <c r="G68" s="22">
        <f t="shared" si="16"/>
        <v>1360.2897265336289</v>
      </c>
      <c r="H68" s="22">
        <f t="shared" si="16"/>
        <v>832.280303030303</v>
      </c>
      <c r="I68" s="22">
        <f t="shared" si="16"/>
        <v>1146.1307961504813</v>
      </c>
      <c r="J68" s="22">
        <f t="shared" si="16"/>
        <v>1152.5515695067263</v>
      </c>
      <c r="K68" s="22">
        <f t="shared" si="16"/>
        <v>1024.5083333333334</v>
      </c>
      <c r="L68" s="22">
        <f t="shared" si="16"/>
        <v>1090.3227450980391</v>
      </c>
      <c r="M68" s="22">
        <f t="shared" si="16"/>
        <v>1341.1647150663543</v>
      </c>
      <c r="N68" s="22">
        <f t="shared" si="16"/>
        <v>952.71355353075171</v>
      </c>
      <c r="O68" s="22">
        <f t="shared" si="16"/>
        <v>1205.2914389799637</v>
      </c>
      <c r="P68" s="22">
        <f t="shared" si="16"/>
        <v>1155.8511904761904</v>
      </c>
      <c r="Q68" s="22">
        <f t="shared" si="16"/>
        <v>1160.9033832879202</v>
      </c>
      <c r="R68" s="22">
        <f t="shared" si="16"/>
        <v>1080.6266714422159</v>
      </c>
      <c r="S68" s="22">
        <f t="shared" si="16"/>
        <v>1188.6686991869919</v>
      </c>
      <c r="T68" s="22">
        <f t="shared" si="16"/>
        <v>1022.5917845911951</v>
      </c>
      <c r="U68" s="22">
        <f t="shared" si="16"/>
        <v>1075.8541666666667</v>
      </c>
      <c r="V68" s="22">
        <f t="shared" si="16"/>
        <v>1045.1863636363637</v>
      </c>
      <c r="W68" s="22">
        <f t="shared" si="16"/>
        <v>856.80555555555554</v>
      </c>
      <c r="X68" s="22">
        <f t="shared" si="16"/>
        <v>828.22481447939333</v>
      </c>
      <c r="Y68" s="22">
        <f t="shared" si="16"/>
        <v>934.0726942942631</v>
      </c>
      <c r="Z68" s="22">
        <f t="shared" si="16"/>
        <v>869.94643648147712</v>
      </c>
      <c r="AA68" s="22">
        <f t="shared" si="16"/>
        <v>838.75089595290967</v>
      </c>
      <c r="AB68" s="22">
        <f t="shared" si="16"/>
        <v>935.35442149776236</v>
      </c>
      <c r="AC68" s="22">
        <f t="shared" si="16"/>
        <v>875.15835311976571</v>
      </c>
      <c r="AD68" s="22">
        <f t="shared" si="16"/>
        <v>1006.3552449512199</v>
      </c>
      <c r="AE68" s="22">
        <f t="shared" si="16"/>
        <v>974.33155449848323</v>
      </c>
      <c r="AF68" s="22">
        <f t="shared" si="16"/>
        <v>925.76608584785379</v>
      </c>
      <c r="AG68" s="22">
        <f t="shared" si="16"/>
        <v>825.44475926988116</v>
      </c>
      <c r="AH68" s="22">
        <f t="shared" si="16"/>
        <v>898.68333830197241</v>
      </c>
      <c r="AI68" s="22">
        <f t="shared" si="16"/>
        <v>865.52957235508427</v>
      </c>
      <c r="AJ68" s="22">
        <f t="shared" si="16"/>
        <v>924.08556735098523</v>
      </c>
      <c r="AK68" s="22">
        <f t="shared" si="16"/>
        <v>979.33884036154109</v>
      </c>
      <c r="AL68" s="22">
        <f t="shared" si="16"/>
        <v>933.25737227966965</v>
      </c>
      <c r="AM68" s="22">
        <f t="shared" si="16"/>
        <v>901.06653612688467</v>
      </c>
      <c r="AN68" s="22">
        <f t="shared" si="16"/>
        <v>804.39196437994872</v>
      </c>
      <c r="AO68" s="22">
        <f t="shared" si="16"/>
        <v>809.26792859759917</v>
      </c>
      <c r="AP68" s="22">
        <f t="shared" si="16"/>
        <v>863.21634524533863</v>
      </c>
      <c r="AQ68" s="22">
        <f t="shared" si="16"/>
        <v>1177.0551793357254</v>
      </c>
      <c r="AR68" s="22">
        <f t="shared" si="16"/>
        <v>943.79501090847509</v>
      </c>
      <c r="AS68" s="22">
        <f t="shared" si="16"/>
        <v>759.8022472766902</v>
      </c>
      <c r="AT68" s="22">
        <f t="shared" si="16"/>
        <v>1161.5297854827484</v>
      </c>
      <c r="AU68" s="22">
        <f t="shared" si="16"/>
        <v>680.88268088694258</v>
      </c>
      <c r="AV68" s="22">
        <f t="shared" si="16"/>
        <v>988.97643063175474</v>
      </c>
      <c r="AW68" s="22">
        <f t="shared" si="16"/>
        <v>1009.0608833227087</v>
      </c>
      <c r="AX68" s="22">
        <f t="shared" ref="AX68:AY68" si="17">AX$1*AX12</f>
        <v>902.2287091880022</v>
      </c>
      <c r="AY68" s="22">
        <f t="shared" si="17"/>
        <v>996.07186379174072</v>
      </c>
    </row>
    <row r="69" spans="3:55">
      <c r="C69" t="s">
        <v>105</v>
      </c>
      <c r="D69" s="22">
        <f t="shared" ref="D69:AW69" si="18">D$1*D13</f>
        <v>14741.476249862251</v>
      </c>
      <c r="E69" s="22">
        <f t="shared" si="18"/>
        <v>16418.536329520572</v>
      </c>
      <c r="F69" s="22">
        <f t="shared" si="18"/>
        <v>14332.631085140329</v>
      </c>
      <c r="G69" s="22">
        <f t="shared" si="18"/>
        <v>14526.176205115175</v>
      </c>
      <c r="H69" s="22">
        <f t="shared" si="18"/>
        <v>14181.273877881378</v>
      </c>
      <c r="I69" s="22">
        <f t="shared" si="18"/>
        <v>13814.137880941966</v>
      </c>
      <c r="J69" s="22">
        <f t="shared" si="18"/>
        <v>14135.256051008968</v>
      </c>
      <c r="K69" s="22">
        <f t="shared" si="18"/>
        <v>13492.269465277779</v>
      </c>
      <c r="L69" s="22">
        <f t="shared" si="18"/>
        <v>13835.479237336602</v>
      </c>
      <c r="M69" s="22">
        <f t="shared" si="18"/>
        <v>14681.195765515222</v>
      </c>
      <c r="N69" s="22">
        <f t="shared" si="18"/>
        <v>15021.134670178437</v>
      </c>
      <c r="O69" s="22">
        <f t="shared" si="18"/>
        <v>13808.768348512447</v>
      </c>
      <c r="P69" s="22">
        <f t="shared" si="18"/>
        <v>15954.962741090147</v>
      </c>
      <c r="Q69" s="22">
        <f t="shared" si="18"/>
        <v>15248.852907281247</v>
      </c>
      <c r="R69" s="22">
        <f t="shared" si="18"/>
        <v>13797.264912129909</v>
      </c>
      <c r="S69" s="22">
        <f t="shared" si="18"/>
        <v>14722.940558789111</v>
      </c>
      <c r="T69" s="22">
        <f t="shared" si="18"/>
        <v>14268.817869169288</v>
      </c>
      <c r="U69" s="22">
        <f t="shared" si="18"/>
        <v>14465.170317106009</v>
      </c>
      <c r="V69" s="22">
        <f t="shared" si="18"/>
        <v>14935.822009943184</v>
      </c>
      <c r="W69" s="22">
        <f t="shared" si="18"/>
        <v>14187.825344328703</v>
      </c>
      <c r="X69" s="22">
        <f t="shared" si="18"/>
        <v>14690.071339262784</v>
      </c>
      <c r="Y69" s="22">
        <f t="shared" si="18"/>
        <v>14705.877743878205</v>
      </c>
      <c r="Z69" s="22">
        <f t="shared" si="18"/>
        <v>15746.437182591953</v>
      </c>
      <c r="AA69" s="22">
        <f t="shared" si="18"/>
        <v>14235.30529695155</v>
      </c>
      <c r="AB69" s="22">
        <f t="shared" si="18"/>
        <v>198.00147957403212</v>
      </c>
      <c r="AC69" s="22">
        <f t="shared" si="18"/>
        <v>27821.776322250982</v>
      </c>
      <c r="AD69" s="22">
        <f t="shared" si="18"/>
        <v>16478.228506705433</v>
      </c>
      <c r="AE69" s="22">
        <f t="shared" si="18"/>
        <v>13531.599550709359</v>
      </c>
      <c r="AF69" s="22">
        <f t="shared" si="18"/>
        <v>12840.66705558861</v>
      </c>
      <c r="AG69" s="22">
        <f t="shared" si="18"/>
        <v>11238.310020098705</v>
      </c>
      <c r="AH69" s="22">
        <f t="shared" si="18"/>
        <v>12359.2447331045</v>
      </c>
      <c r="AI69" s="22">
        <f t="shared" si="18"/>
        <v>11539.989010410902</v>
      </c>
      <c r="AJ69" s="22">
        <f t="shared" si="18"/>
        <v>12337.04885992812</v>
      </c>
      <c r="AK69" s="22">
        <f t="shared" si="18"/>
        <v>12703.413892596083</v>
      </c>
      <c r="AL69" s="22">
        <f t="shared" si="18"/>
        <v>13980.372190039656</v>
      </c>
      <c r="AM69" s="22">
        <f t="shared" si="18"/>
        <v>13148.777671822989</v>
      </c>
      <c r="AN69" s="22">
        <f t="shared" si="18"/>
        <v>12117.915519519003</v>
      </c>
      <c r="AO69" s="22">
        <f t="shared" si="18"/>
        <v>11996.509686274541</v>
      </c>
      <c r="AP69" s="22">
        <f t="shared" si="18"/>
        <v>10413.44634821486</v>
      </c>
      <c r="AQ69" s="22">
        <f t="shared" si="18"/>
        <v>11088.630480233764</v>
      </c>
      <c r="AR69" s="22">
        <f t="shared" si="18"/>
        <v>10821.181797041974</v>
      </c>
      <c r="AS69" s="22">
        <f t="shared" si="18"/>
        <v>9097.9037673180574</v>
      </c>
      <c r="AT69" s="22">
        <f t="shared" si="18"/>
        <v>10836.263347491433</v>
      </c>
      <c r="AU69" s="22">
        <f t="shared" si="18"/>
        <v>10186.217681906439</v>
      </c>
      <c r="AV69" s="22">
        <f t="shared" si="18"/>
        <v>14907.422225078244</v>
      </c>
      <c r="AW69" s="22">
        <f t="shared" si="18"/>
        <v>7727.7245981130773</v>
      </c>
      <c r="AX69" s="22">
        <f t="shared" ref="AX69:AY69" si="19">AX$1*AX13</f>
        <v>12567.239047785532</v>
      </c>
      <c r="AY69" s="22">
        <f t="shared" si="19"/>
        <v>12669.581347492855</v>
      </c>
    </row>
    <row r="70" spans="3:55">
      <c r="C70" t="s">
        <v>125</v>
      </c>
      <c r="D70" s="22">
        <f t="shared" ref="D70:AW70" si="20">D$1*D14</f>
        <v>197.55592286501377</v>
      </c>
      <c r="E70" s="22">
        <f t="shared" si="20"/>
        <v>232.23378995433791</v>
      </c>
      <c r="F70" s="22">
        <f t="shared" si="20"/>
        <v>311.49581151832462</v>
      </c>
      <c r="G70" s="22">
        <f t="shared" si="20"/>
        <v>198.37558511948754</v>
      </c>
      <c r="H70" s="22">
        <f t="shared" si="20"/>
        <v>233.3230251230251</v>
      </c>
      <c r="I70" s="22">
        <f t="shared" si="20"/>
        <v>242.20122484689412</v>
      </c>
      <c r="J70" s="22">
        <f t="shared" si="20"/>
        <v>252.46367713004483</v>
      </c>
      <c r="K70" s="22">
        <f t="shared" si="20"/>
        <v>262.05111111111114</v>
      </c>
      <c r="L70" s="22">
        <f t="shared" si="20"/>
        <v>139.78496732026144</v>
      </c>
      <c r="M70" s="22">
        <f t="shared" si="20"/>
        <v>173.23377569607078</v>
      </c>
      <c r="N70" s="22">
        <f t="shared" si="20"/>
        <v>231.47410782080487</v>
      </c>
      <c r="O70" s="22">
        <f t="shared" si="20"/>
        <v>239.597328476017</v>
      </c>
      <c r="P70" s="22">
        <f t="shared" si="20"/>
        <v>261.7021563342318</v>
      </c>
      <c r="Q70" s="22">
        <f t="shared" si="20"/>
        <v>262.84604904632153</v>
      </c>
      <c r="R70" s="22">
        <f t="shared" si="20"/>
        <v>252.88134352117163</v>
      </c>
      <c r="S70" s="22">
        <f t="shared" si="20"/>
        <v>299.68859324956884</v>
      </c>
      <c r="T70" s="22">
        <f t="shared" si="20"/>
        <v>226.27562893081762</v>
      </c>
      <c r="U70" s="22">
        <f t="shared" si="20"/>
        <v>240.0545351473923</v>
      </c>
      <c r="V70" s="22">
        <f t="shared" si="20"/>
        <v>232.26363636363638</v>
      </c>
      <c r="W70" s="22">
        <f t="shared" si="20"/>
        <v>188.49722222222221</v>
      </c>
      <c r="X70" s="22">
        <f t="shared" si="20"/>
        <v>175.55534529135861</v>
      </c>
      <c r="Y70" s="22">
        <f t="shared" si="20"/>
        <v>164.17035233050683</v>
      </c>
      <c r="Z70" s="22">
        <f t="shared" si="20"/>
        <v>209.35296357603028</v>
      </c>
      <c r="AA70" s="22">
        <f t="shared" si="20"/>
        <v>194.99166128136019</v>
      </c>
      <c r="AB70" s="22">
        <f t="shared" si="20"/>
        <v>290.03237875899606</v>
      </c>
      <c r="AC70" s="22">
        <f t="shared" si="20"/>
        <v>233.37556083193755</v>
      </c>
      <c r="AD70" s="22">
        <f t="shared" si="20"/>
        <v>274.19534210265124</v>
      </c>
      <c r="AE70" s="22">
        <f t="shared" si="20"/>
        <v>243.23738098118162</v>
      </c>
      <c r="AF70" s="22">
        <f t="shared" si="20"/>
        <v>241.38493497662557</v>
      </c>
      <c r="AG70" s="22">
        <f t="shared" si="20"/>
        <v>231.12453259556673</v>
      </c>
      <c r="AH70" s="22">
        <f t="shared" si="20"/>
        <v>234.20232452718068</v>
      </c>
      <c r="AI70" s="22">
        <f t="shared" si="20"/>
        <v>197.83533082401928</v>
      </c>
      <c r="AJ70" s="22">
        <f t="shared" si="20"/>
        <v>191.662191746871</v>
      </c>
      <c r="AK70" s="22">
        <f t="shared" si="20"/>
        <v>161.13944039991313</v>
      </c>
      <c r="AL70" s="22">
        <f t="shared" si="20"/>
        <v>141.4026321635863</v>
      </c>
      <c r="AM70" s="22">
        <f t="shared" si="20"/>
        <v>131.58431956138634</v>
      </c>
      <c r="AN70" s="22">
        <f t="shared" si="20"/>
        <v>114.73497786504696</v>
      </c>
      <c r="AO70" s="22">
        <f t="shared" si="20"/>
        <v>147.65590276166722</v>
      </c>
      <c r="AP70" s="22">
        <f t="shared" si="20"/>
        <v>184.15282031900557</v>
      </c>
      <c r="AQ70" s="22">
        <f t="shared" si="20"/>
        <v>229.80601120364162</v>
      </c>
      <c r="AR70" s="22">
        <f t="shared" si="20"/>
        <v>205.91891147094</v>
      </c>
      <c r="AS70" s="22">
        <f t="shared" si="20"/>
        <v>273.52880901960845</v>
      </c>
      <c r="AT70" s="22">
        <f t="shared" si="20"/>
        <v>185.84476567723974</v>
      </c>
      <c r="AU70" s="22">
        <f t="shared" si="20"/>
        <v>209.93882660680731</v>
      </c>
      <c r="AV70" s="22">
        <f t="shared" si="20"/>
        <v>212.12827787463723</v>
      </c>
      <c r="AW70" s="22">
        <f t="shared" si="20"/>
        <v>166.02987583749533</v>
      </c>
      <c r="AX70" s="22">
        <f t="shared" ref="AX70:AY70" si="21">AX$1*AX14</f>
        <v>152.5720093586215</v>
      </c>
      <c r="AY70" s="22">
        <f t="shared" si="21"/>
        <v>162.99357771137576</v>
      </c>
    </row>
    <row r="71" spans="3:55">
      <c r="C71" t="s">
        <v>106</v>
      </c>
      <c r="D71" s="22">
        <f t="shared" ref="D71:AW71" si="22">D$1*D15</f>
        <v>4528.5337465564671</v>
      </c>
      <c r="E71" s="22">
        <f t="shared" si="22"/>
        <v>5541.0691990867708</v>
      </c>
      <c r="F71" s="22">
        <f t="shared" si="22"/>
        <v>5591.3642378563236</v>
      </c>
      <c r="G71" s="22">
        <f t="shared" si="22"/>
        <v>5971.9269538063418</v>
      </c>
      <c r="H71" s="22">
        <f t="shared" si="22"/>
        <v>5690.2221832426949</v>
      </c>
      <c r="I71" s="22">
        <f t="shared" si="22"/>
        <v>4731.7469291338411</v>
      </c>
      <c r="J71" s="22">
        <f t="shared" si="22"/>
        <v>5775.7926569506708</v>
      </c>
      <c r="K71" s="22">
        <f t="shared" si="22"/>
        <v>5876.6355555555529</v>
      </c>
      <c r="L71" s="22">
        <f t="shared" si="22"/>
        <v>5727.9126918954289</v>
      </c>
      <c r="M71" s="22">
        <f t="shared" si="22"/>
        <v>6404.3828351548418</v>
      </c>
      <c r="N71" s="22">
        <f t="shared" si="22"/>
        <v>6646.6237490508511</v>
      </c>
      <c r="O71" s="22">
        <f t="shared" si="22"/>
        <v>5067.2643533697646</v>
      </c>
      <c r="P71" s="22">
        <f t="shared" si="22"/>
        <v>4515.1473032345111</v>
      </c>
      <c r="Q71" s="22">
        <f t="shared" si="22"/>
        <v>4882.2339380109024</v>
      </c>
      <c r="R71" s="22">
        <f t="shared" si="22"/>
        <v>4402.3708777499087</v>
      </c>
      <c r="S71" s="22">
        <f t="shared" si="22"/>
        <v>6322.1462757760664</v>
      </c>
      <c r="T71" s="22">
        <f t="shared" si="22"/>
        <v>6186.100102856376</v>
      </c>
      <c r="U71" s="22">
        <f t="shared" si="22"/>
        <v>5266.298827097532</v>
      </c>
      <c r="V71" s="22">
        <f t="shared" si="22"/>
        <v>5925.2950470454471</v>
      </c>
      <c r="W71" s="22">
        <f t="shared" si="22"/>
        <v>6004.8431956018612</v>
      </c>
      <c r="X71" s="22">
        <f t="shared" si="22"/>
        <v>6402.0058000026957</v>
      </c>
      <c r="Y71" s="22">
        <f t="shared" si="22"/>
        <v>6631.218405491848</v>
      </c>
      <c r="Z71" s="22">
        <f t="shared" si="22"/>
        <v>7585.5078547296071</v>
      </c>
      <c r="AA71" s="22">
        <f t="shared" si="22"/>
        <v>6393.5658103701635</v>
      </c>
      <c r="AB71" s="22">
        <f t="shared" si="22"/>
        <v>5895.2213332456304</v>
      </c>
      <c r="AC71" s="22">
        <f t="shared" si="22"/>
        <v>5330.8338438927394</v>
      </c>
      <c r="AD71" s="22">
        <f t="shared" si="22"/>
        <v>4902.7753379690666</v>
      </c>
      <c r="AE71" s="22">
        <f t="shared" si="22"/>
        <v>6027.4775819366023</v>
      </c>
      <c r="AF71" s="22">
        <f t="shared" si="22"/>
        <v>5809.0107505312562</v>
      </c>
      <c r="AG71" s="22">
        <f t="shared" si="22"/>
        <v>4923.0075739361655</v>
      </c>
      <c r="AH71" s="22">
        <f t="shared" si="22"/>
        <v>5484.5010166863594</v>
      </c>
      <c r="AI71" s="22">
        <f t="shared" si="22"/>
        <v>5738.3236790677765</v>
      </c>
      <c r="AJ71" s="22">
        <f t="shared" si="22"/>
        <v>5632.2673076128849</v>
      </c>
      <c r="AK71" s="22">
        <f t="shared" si="22"/>
        <v>5812.9455621195839</v>
      </c>
      <c r="AL71" s="22">
        <f t="shared" si="22"/>
        <v>6764.4403278364698</v>
      </c>
      <c r="AM71" s="22">
        <f t="shared" si="22"/>
        <v>5408.503850742135</v>
      </c>
      <c r="AN71" s="22">
        <f t="shared" si="22"/>
        <v>4991.5583067717853</v>
      </c>
      <c r="AO71" s="22">
        <f t="shared" si="22"/>
        <v>5578.0914532191882</v>
      </c>
      <c r="AP71" s="22">
        <f t="shared" si="22"/>
        <v>4578.6225035104708</v>
      </c>
      <c r="AQ71" s="22">
        <f t="shared" si="22"/>
        <v>6068.1804627542424</v>
      </c>
      <c r="AR71" s="22">
        <f t="shared" si="22"/>
        <v>5639.5126683941417</v>
      </c>
      <c r="AS71" s="22">
        <f t="shared" si="22"/>
        <v>4364.7492258405209</v>
      </c>
      <c r="AT71" s="22">
        <f t="shared" si="22"/>
        <v>5322.4019086134649</v>
      </c>
      <c r="AU71" s="22">
        <f t="shared" si="22"/>
        <v>5515.4076704249073</v>
      </c>
      <c r="AV71" s="22">
        <f t="shared" si="22"/>
        <v>5834.2230066471739</v>
      </c>
      <c r="AW71" s="22">
        <f t="shared" si="22"/>
        <v>6268.5581526869519</v>
      </c>
      <c r="AX71" s="22">
        <f t="shared" ref="AX71:AY71" si="23">AX$1*AX15</f>
        <v>6753.2185642359846</v>
      </c>
      <c r="AY71" s="22">
        <f t="shared" si="23"/>
        <v>6077.7127508406729</v>
      </c>
    </row>
    <row r="72" spans="3:55">
      <c r="C72" t="s">
        <v>96</v>
      </c>
      <c r="D72" s="22">
        <f t="shared" ref="D72:AW72" si="24">D$1*D16</f>
        <v>7457.7360881542581</v>
      </c>
      <c r="E72" s="22">
        <f t="shared" si="24"/>
        <v>8378.559703196368</v>
      </c>
      <c r="F72" s="22">
        <f t="shared" si="24"/>
        <v>8129.8964696044213</v>
      </c>
      <c r="G72" s="22">
        <f t="shared" si="24"/>
        <v>9133.0702420546822</v>
      </c>
      <c r="H72" s="22">
        <f t="shared" si="24"/>
        <v>9101.0206811706848</v>
      </c>
      <c r="I72" s="22">
        <f t="shared" si="24"/>
        <v>8531.8264800233392</v>
      </c>
      <c r="J72" s="22">
        <f t="shared" si="24"/>
        <v>9278.7261771300437</v>
      </c>
      <c r="K72" s="22">
        <f t="shared" si="24"/>
        <v>8920.8888888888887</v>
      </c>
      <c r="L72" s="22">
        <f t="shared" si="24"/>
        <v>8907.7970424836476</v>
      </c>
      <c r="M72" s="22">
        <f t="shared" si="24"/>
        <v>8989.9947306791437</v>
      </c>
      <c r="N72" s="22">
        <f t="shared" si="24"/>
        <v>8970.3273917995539</v>
      </c>
      <c r="O72" s="22">
        <f t="shared" si="24"/>
        <v>8326.7376442015957</v>
      </c>
      <c r="P72" s="22">
        <f t="shared" si="24"/>
        <v>8732.1286163521927</v>
      </c>
      <c r="Q72" s="22">
        <f t="shared" si="24"/>
        <v>8546.8773614895854</v>
      </c>
      <c r="R72" s="22">
        <f t="shared" si="24"/>
        <v>6952.136708464659</v>
      </c>
      <c r="S72" s="22">
        <f t="shared" si="24"/>
        <v>11258.938084534326</v>
      </c>
      <c r="T72" s="22">
        <f t="shared" si="24"/>
        <v>9362.6857496921239</v>
      </c>
      <c r="U72" s="22">
        <f t="shared" si="24"/>
        <v>9324.6366464710445</v>
      </c>
      <c r="V72" s="22">
        <f t="shared" si="24"/>
        <v>9603.9576505114073</v>
      </c>
      <c r="W72" s="22">
        <f t="shared" si="24"/>
        <v>9120.9731246913543</v>
      </c>
      <c r="X72" s="22">
        <f t="shared" si="24"/>
        <v>9042.7916544337932</v>
      </c>
      <c r="Y72" s="22">
        <f t="shared" si="24"/>
        <v>9039.5517140534521</v>
      </c>
      <c r="Z72" s="22">
        <f t="shared" si="24"/>
        <v>8891.9919984904082</v>
      </c>
      <c r="AA72" s="22">
        <f t="shared" si="24"/>
        <v>8729.1257475207785</v>
      </c>
      <c r="AB72" s="22">
        <f t="shared" si="24"/>
        <v>9110.7349081281191</v>
      </c>
      <c r="AC72" s="22">
        <f t="shared" si="24"/>
        <v>8940.2961147767437</v>
      </c>
      <c r="AD72" s="22">
        <f t="shared" si="24"/>
        <v>8710.3218657279558</v>
      </c>
      <c r="AE72" s="22">
        <f t="shared" si="24"/>
        <v>9658.0138539113268</v>
      </c>
      <c r="AF72" s="22">
        <f t="shared" si="24"/>
        <v>9138.8747833744674</v>
      </c>
      <c r="AG72" s="22">
        <f t="shared" si="24"/>
        <v>8952.0075711562349</v>
      </c>
      <c r="AH72" s="22">
        <f t="shared" si="24"/>
        <v>9035.7891578737435</v>
      </c>
      <c r="AI72" s="22">
        <f t="shared" si="24"/>
        <v>8627.2628693300285</v>
      </c>
      <c r="AJ72" s="22">
        <f t="shared" si="24"/>
        <v>8994.2658356396751</v>
      </c>
      <c r="AK72" s="22">
        <f t="shared" si="24"/>
        <v>8976.3058666717316</v>
      </c>
      <c r="AL72" s="22">
        <f t="shared" si="24"/>
        <v>9049.1809305327151</v>
      </c>
      <c r="AM72" s="22">
        <f t="shared" si="24"/>
        <v>8110.5528114587714</v>
      </c>
      <c r="AN72" s="22">
        <f t="shared" si="24"/>
        <v>7624.9873202732042</v>
      </c>
      <c r="AO72" s="22">
        <f t="shared" si="24"/>
        <v>8972.6126320755102</v>
      </c>
      <c r="AP72" s="22">
        <f t="shared" si="24"/>
        <v>8595.7824802360665</v>
      </c>
      <c r="AQ72" s="22">
        <f t="shared" si="24"/>
        <v>9396.4532161077295</v>
      </c>
      <c r="AR72" s="22">
        <f t="shared" si="24"/>
        <v>9531.5624192310934</v>
      </c>
      <c r="AS72" s="22">
        <f t="shared" si="24"/>
        <v>8104.2350214981516</v>
      </c>
      <c r="AT72" s="22">
        <f t="shared" si="24"/>
        <v>9074.3873889563984</v>
      </c>
      <c r="AU72" s="22">
        <f t="shared" si="24"/>
        <v>8627.4012550945499</v>
      </c>
      <c r="AV72" s="22">
        <f t="shared" si="24"/>
        <v>9139.1685329117154</v>
      </c>
      <c r="AW72" s="22">
        <f t="shared" si="24"/>
        <v>8772.3888707586975</v>
      </c>
      <c r="AX72" s="22">
        <f t="shared" ref="AX72:AY72" si="25">AX$1*AX16</f>
        <v>9181.0972425674208</v>
      </c>
      <c r="AY72" s="22">
        <f t="shared" si="25"/>
        <v>8763.1759212960987</v>
      </c>
    </row>
    <row r="73" spans="3:55">
      <c r="C73" t="s">
        <v>107</v>
      </c>
      <c r="D73" s="22">
        <f t="shared" ref="D73:AW73" si="26">D$1*D17</f>
        <v>1097.0164187327823</v>
      </c>
      <c r="E73" s="22">
        <f t="shared" si="26"/>
        <v>1189.03700456621</v>
      </c>
      <c r="F73" s="22">
        <f t="shared" si="26"/>
        <v>1772.0650610820244</v>
      </c>
      <c r="G73" s="22">
        <f t="shared" si="26"/>
        <v>1831.8568317319534</v>
      </c>
      <c r="H73" s="22">
        <f t="shared" si="26"/>
        <v>1748.2154467754467</v>
      </c>
      <c r="I73" s="22">
        <f t="shared" si="26"/>
        <v>1411.6871391076115</v>
      </c>
      <c r="J73" s="22">
        <f t="shared" si="26"/>
        <v>1852.863856502242</v>
      </c>
      <c r="K73" s="22">
        <f t="shared" si="26"/>
        <v>1659.2853333333335</v>
      </c>
      <c r="L73" s="22">
        <f t="shared" si="26"/>
        <v>1664.0002509803921</v>
      </c>
      <c r="M73" s="22">
        <f t="shared" si="26"/>
        <v>1779.27852198803</v>
      </c>
      <c r="N73" s="22">
        <f t="shared" si="26"/>
        <v>1752.4283675018983</v>
      </c>
      <c r="O73" s="22">
        <f t="shared" si="26"/>
        <v>1561.4733211900425</v>
      </c>
      <c r="P73" s="22">
        <f t="shared" si="26"/>
        <v>1609.7590416292303</v>
      </c>
      <c r="Q73" s="22">
        <f t="shared" si="26"/>
        <v>1084.0939267332728</v>
      </c>
      <c r="R73" s="22">
        <f t="shared" si="26"/>
        <v>1383.2021394460364</v>
      </c>
      <c r="S73" s="22">
        <f t="shared" si="26"/>
        <v>1936.449371766445</v>
      </c>
      <c r="T73" s="22">
        <f t="shared" si="26"/>
        <v>1717.3740041928722</v>
      </c>
      <c r="U73" s="22">
        <f t="shared" si="26"/>
        <v>1742.4446258503401</v>
      </c>
      <c r="V73" s="22">
        <f t="shared" si="26"/>
        <v>2359.7985454545455</v>
      </c>
      <c r="W73" s="22">
        <f t="shared" si="26"/>
        <v>2440.1822222222222</v>
      </c>
      <c r="X73" s="22">
        <f t="shared" si="26"/>
        <v>2265.2302618239819</v>
      </c>
      <c r="Y73" s="22">
        <f t="shared" si="26"/>
        <v>1893.0539937697065</v>
      </c>
      <c r="Z73" s="22">
        <f t="shared" si="26"/>
        <v>10818.455847496483</v>
      </c>
      <c r="AA73" s="22">
        <f t="shared" si="26"/>
        <v>1275.4748667345443</v>
      </c>
      <c r="AB73" s="22">
        <f t="shared" si="26"/>
        <v>1160.1295150359842</v>
      </c>
      <c r="AC73" s="22">
        <f t="shared" si="26"/>
        <v>1232.2229611926302</v>
      </c>
      <c r="AD73" s="22">
        <f t="shared" si="26"/>
        <v>1782.8531180121322</v>
      </c>
      <c r="AE73" s="22">
        <f t="shared" si="26"/>
        <v>2388.1488314516014</v>
      </c>
      <c r="AF73" s="22">
        <f t="shared" si="26"/>
        <v>1860.8584078198046</v>
      </c>
      <c r="AG73" s="22">
        <f t="shared" si="26"/>
        <v>1435.1732881172334</v>
      </c>
      <c r="AH73" s="22">
        <f t="shared" si="26"/>
        <v>1769.0445350332159</v>
      </c>
      <c r="AI73" s="22">
        <f t="shared" si="26"/>
        <v>1784.9143181011516</v>
      </c>
      <c r="AJ73" s="22">
        <f t="shared" si="26"/>
        <v>1699.7698376636788</v>
      </c>
      <c r="AK73" s="22">
        <f t="shared" si="26"/>
        <v>1733.638117405962</v>
      </c>
      <c r="AL73" s="22">
        <f t="shared" si="26"/>
        <v>1855.2025339862523</v>
      </c>
      <c r="AM73" s="22">
        <f t="shared" si="26"/>
        <v>1464.5906872919522</v>
      </c>
      <c r="AN73" s="22">
        <f t="shared" si="26"/>
        <v>909.89825924280717</v>
      </c>
      <c r="AO73" s="22">
        <f t="shared" si="26"/>
        <v>2053.5528630238027</v>
      </c>
      <c r="AP73" s="22">
        <f t="shared" si="26"/>
        <v>847.10297346742561</v>
      </c>
      <c r="AQ73" s="22">
        <f t="shared" si="26"/>
        <v>2197.1696680933542</v>
      </c>
      <c r="AR73" s="22">
        <f t="shared" si="26"/>
        <v>1793.7825177024108</v>
      </c>
      <c r="AS73" s="22">
        <f t="shared" si="26"/>
        <v>1426.4020855541064</v>
      </c>
      <c r="AT73" s="22">
        <f t="shared" si="26"/>
        <v>2802.3138000301365</v>
      </c>
      <c r="AU73" s="22">
        <f t="shared" si="26"/>
        <v>780.74547408369415</v>
      </c>
      <c r="AV73" s="22">
        <f t="shared" si="26"/>
        <v>1908.0078615318723</v>
      </c>
      <c r="AW73" s="22">
        <f t="shared" si="26"/>
        <v>1850.3743403682238</v>
      </c>
      <c r="AX73" s="22">
        <f t="shared" ref="AX73:AY73" si="27">AX$1*AX17</f>
        <v>1783.9188786546515</v>
      </c>
      <c r="AY73" s="22">
        <f t="shared" si="27"/>
        <v>1545.4205886708221</v>
      </c>
    </row>
    <row r="74" spans="3:55">
      <c r="C74" t="s">
        <v>63</v>
      </c>
      <c r="D74" s="22">
        <f t="shared" ref="D74:AW75" si="28">D$1*D18</f>
        <v>2381.7109641873217</v>
      </c>
      <c r="E74" s="22">
        <f t="shared" si="28"/>
        <v>2523.8007123287721</v>
      </c>
      <c r="F74" s="22">
        <f t="shared" si="28"/>
        <v>2582.6031206369989</v>
      </c>
      <c r="G74" s="22">
        <f t="shared" si="28"/>
        <v>3266.3248574156155</v>
      </c>
      <c r="H74" s="22">
        <f t="shared" si="28"/>
        <v>3314.3251178451169</v>
      </c>
      <c r="I74" s="22">
        <f t="shared" si="28"/>
        <v>2608.7090259550932</v>
      </c>
      <c r="J74" s="22">
        <f t="shared" si="28"/>
        <v>3068.6685538116599</v>
      </c>
      <c r="K74" s="22">
        <f t="shared" si="28"/>
        <v>3248.4580555555485</v>
      </c>
      <c r="L74" s="22">
        <f t="shared" si="28"/>
        <v>3126.9897189542489</v>
      </c>
      <c r="M74" s="22">
        <f t="shared" si="28"/>
        <v>3363.3896370023476</v>
      </c>
      <c r="N74" s="22">
        <f t="shared" si="28"/>
        <v>3877.8970197418407</v>
      </c>
      <c r="O74" s="22">
        <f t="shared" si="28"/>
        <v>2866.4021857923503</v>
      </c>
      <c r="P74" s="22">
        <f t="shared" si="28"/>
        <v>2884.5393231506323</v>
      </c>
      <c r="Q74" s="22">
        <f t="shared" si="28"/>
        <v>2481.7047797456862</v>
      </c>
      <c r="R74" s="22">
        <f t="shared" si="28"/>
        <v>2035.1111299188192</v>
      </c>
      <c r="S74" s="22">
        <f t="shared" si="28"/>
        <v>3852.4349113697986</v>
      </c>
      <c r="T74" s="22">
        <f t="shared" si="28"/>
        <v>3353.5208595387849</v>
      </c>
      <c r="U74" s="22">
        <f t="shared" si="28"/>
        <v>3036.54349489796</v>
      </c>
      <c r="V74" s="22">
        <f t="shared" si="28"/>
        <v>3288.7079261363597</v>
      </c>
      <c r="W74" s="22">
        <f t="shared" si="28"/>
        <v>3320.1215277777774</v>
      </c>
      <c r="X74" s="22">
        <f t="shared" si="28"/>
        <v>3754.5221788026665</v>
      </c>
      <c r="Y74" s="22">
        <f t="shared" si="28"/>
        <v>3753.1769716497379</v>
      </c>
      <c r="Z74" s="22">
        <f t="shared" si="28"/>
        <v>2890.0632021056276</v>
      </c>
      <c r="AA74" s="22">
        <f t="shared" si="28"/>
        <v>2960.1970851566289</v>
      </c>
      <c r="AB74" s="22">
        <f t="shared" si="28"/>
        <v>3023.0589645522482</v>
      </c>
      <c r="AC74" s="22">
        <f t="shared" si="28"/>
        <v>2592.5399333368991</v>
      </c>
      <c r="AD74" s="22">
        <f t="shared" si="28"/>
        <v>2450.0287247823599</v>
      </c>
      <c r="AE74" s="22">
        <f t="shared" si="28"/>
        <v>3349.3510954993976</v>
      </c>
      <c r="AF74" s="22">
        <f t="shared" si="28"/>
        <v>3393.7898954526295</v>
      </c>
      <c r="AG74" s="22">
        <f t="shared" si="28"/>
        <v>2504.5369737513543</v>
      </c>
      <c r="AH74" s="22">
        <f t="shared" si="28"/>
        <v>2815.8744600128557</v>
      </c>
      <c r="AI74" s="22">
        <f t="shared" si="28"/>
        <v>2868.2688328322415</v>
      </c>
      <c r="AJ74" s="22">
        <f t="shared" si="28"/>
        <v>3060.4358665165842</v>
      </c>
      <c r="AK74" s="22">
        <f t="shared" si="28"/>
        <v>3109.2438461068264</v>
      </c>
      <c r="AL74" s="22">
        <f t="shared" si="28"/>
        <v>3398.1922982342821</v>
      </c>
      <c r="AM74" s="22">
        <f t="shared" si="28"/>
        <v>2832.6692821108086</v>
      </c>
      <c r="AN74" s="22">
        <f t="shared" si="28"/>
        <v>2438.3832924887292</v>
      </c>
      <c r="AO74" s="22">
        <f t="shared" si="28"/>
        <v>2505.3004184499523</v>
      </c>
      <c r="AP74" s="22">
        <f t="shared" si="28"/>
        <v>2540.3226957278366</v>
      </c>
      <c r="AQ74" s="22">
        <f t="shared" si="28"/>
        <v>3345.5642544403163</v>
      </c>
      <c r="AR74" s="22">
        <f t="shared" si="28"/>
        <v>3236.0886233803162</v>
      </c>
      <c r="AS74" s="22">
        <f t="shared" si="28"/>
        <v>2492.7250217642413</v>
      </c>
      <c r="AT74" s="22">
        <f t="shared" si="28"/>
        <v>3001.0719610921574</v>
      </c>
      <c r="AU74" s="22">
        <f t="shared" si="28"/>
        <v>3024.78705293036</v>
      </c>
      <c r="AV74" s="22">
        <f t="shared" si="28"/>
        <v>3107.058150666031</v>
      </c>
      <c r="AW74" s="22">
        <f t="shared" si="28"/>
        <v>3261.8429787918963</v>
      </c>
      <c r="AX74" s="22">
        <f t="shared" ref="AX74:AY75" si="29">AX$1*AX18</f>
        <v>3649.3020413158406</v>
      </c>
      <c r="AY74" s="22">
        <f t="shared" si="29"/>
        <v>3371.0839587997339</v>
      </c>
    </row>
    <row r="75" spans="3:55">
      <c r="C75" s="26" t="s">
        <v>109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22">
        <f t="shared" si="28"/>
        <v>927.97490207672865</v>
      </c>
      <c r="AE75" s="22">
        <f t="shared" si="28"/>
        <v>638.96925929819554</v>
      </c>
      <c r="AF75" s="22">
        <f t="shared" si="28"/>
        <v>674.03067457985537</v>
      </c>
      <c r="AG75" s="22">
        <f t="shared" si="28"/>
        <v>705.33401720026779</v>
      </c>
      <c r="AH75" s="22">
        <f t="shared" si="28"/>
        <v>693.88892821515969</v>
      </c>
      <c r="AI75" s="22">
        <f t="shared" si="28"/>
        <v>702.08241836896445</v>
      </c>
      <c r="AJ75" s="22">
        <f t="shared" si="28"/>
        <v>670.36699116031286</v>
      </c>
      <c r="AK75" s="22">
        <f t="shared" si="28"/>
        <v>611.66920181403043</v>
      </c>
      <c r="AL75" s="22">
        <f t="shared" si="28"/>
        <v>580.30678702037119</v>
      </c>
      <c r="AM75" s="22">
        <f t="shared" si="28"/>
        <v>556.16744349011094</v>
      </c>
      <c r="AN75" s="22">
        <f t="shared" si="28"/>
        <v>502.37695282477307</v>
      </c>
      <c r="AO75" s="22">
        <f t="shared" si="28"/>
        <v>560.02831415664434</v>
      </c>
      <c r="AP75" s="22">
        <f t="shared" si="28"/>
        <v>443.00406707381597</v>
      </c>
      <c r="AQ75" s="22">
        <f t="shared" si="28"/>
        <v>705.73426040638321</v>
      </c>
      <c r="AR75" s="22">
        <f t="shared" si="28"/>
        <v>586.64653386763973</v>
      </c>
      <c r="AS75" s="22">
        <f t="shared" si="28"/>
        <v>518.21552473259419</v>
      </c>
      <c r="AT75" s="22">
        <f t="shared" si="28"/>
        <v>573.53313790121342</v>
      </c>
      <c r="AU75" s="22">
        <f t="shared" si="28"/>
        <v>527.03156511819748</v>
      </c>
      <c r="AV75" s="22">
        <f t="shared" si="28"/>
        <v>579.15749747052848</v>
      </c>
      <c r="AW75" s="22">
        <f t="shared" si="28"/>
        <v>561.78212298462824</v>
      </c>
      <c r="AX75" s="22">
        <f t="shared" si="29"/>
        <v>521.32241855434404</v>
      </c>
      <c r="AY75" s="22">
        <f t="shared" si="29"/>
        <v>556.86303065153481</v>
      </c>
      <c r="AZ75" s="30"/>
      <c r="BA75" s="30"/>
      <c r="BB75" s="30"/>
      <c r="BC75" s="30"/>
    </row>
    <row r="76" spans="3:55">
      <c r="C76" t="s">
        <v>108</v>
      </c>
      <c r="D76" s="22">
        <f t="shared" ref="D76:AW76" si="30">D$1*D20</f>
        <v>8005.3727272727292</v>
      </c>
      <c r="E76" s="22">
        <f t="shared" si="30"/>
        <v>9411.2743378995474</v>
      </c>
      <c r="F76" s="22">
        <f t="shared" si="30"/>
        <v>9202.1054319371724</v>
      </c>
      <c r="G76" s="22">
        <f t="shared" si="30"/>
        <v>9665.850384947018</v>
      </c>
      <c r="H76" s="22">
        <f t="shared" si="30"/>
        <v>9182.1146594146703</v>
      </c>
      <c r="I76" s="22">
        <f t="shared" si="30"/>
        <v>8087.7909011373613</v>
      </c>
      <c r="J76" s="22">
        <f t="shared" si="30"/>
        <v>9001.5649663676977</v>
      </c>
      <c r="K76" s="22">
        <f t="shared" si="30"/>
        <v>8986.4016666666703</v>
      </c>
      <c r="L76" s="22">
        <f t="shared" si="30"/>
        <v>8993.7647973856256</v>
      </c>
      <c r="M76" s="22">
        <f t="shared" si="30"/>
        <v>9488.0418358053557</v>
      </c>
      <c r="N76" s="22">
        <f t="shared" si="30"/>
        <v>9754.3753606681876</v>
      </c>
      <c r="O76" s="22">
        <f t="shared" si="30"/>
        <v>8217.8961748634047</v>
      </c>
      <c r="P76" s="22">
        <f t="shared" si="30"/>
        <v>9304.9655585504643</v>
      </c>
      <c r="Q76" s="22">
        <f t="shared" si="30"/>
        <v>8792.2003405994274</v>
      </c>
      <c r="R76" s="22">
        <f t="shared" si="30"/>
        <v>5682.5473935570135</v>
      </c>
      <c r="S76" s="22">
        <f t="shared" si="30"/>
        <v>10454.867825603582</v>
      </c>
      <c r="T76" s="22">
        <f t="shared" si="30"/>
        <v>8429.2915279284571</v>
      </c>
      <c r="U76" s="22">
        <f t="shared" si="30"/>
        <v>8299.2561414399297</v>
      </c>
      <c r="V76" s="22">
        <f t="shared" si="30"/>
        <v>8925.6607334659057</v>
      </c>
      <c r="W76" s="22">
        <f t="shared" si="30"/>
        <v>8561.6068442419073</v>
      </c>
      <c r="X76" s="22">
        <f t="shared" si="30"/>
        <v>8488.2200463970257</v>
      </c>
      <c r="Y76" s="22">
        <f t="shared" si="30"/>
        <v>8485.1788033897246</v>
      </c>
      <c r="Z76" s="22">
        <f t="shared" si="30"/>
        <v>8480.8943894715831</v>
      </c>
      <c r="AA76" s="22">
        <f t="shared" si="30"/>
        <v>8259.7750837676704</v>
      </c>
      <c r="AB76" s="22">
        <f t="shared" si="30"/>
        <v>8706.1491658116884</v>
      </c>
      <c r="AC76" s="22">
        <f t="shared" si="30"/>
        <v>8133.9412527821296</v>
      </c>
      <c r="AD76" s="22">
        <f t="shared" si="30"/>
        <v>7706.5809566846528</v>
      </c>
      <c r="AE76" s="22">
        <f t="shared" si="30"/>
        <v>9113.8717932132804</v>
      </c>
      <c r="AF76" s="22">
        <f t="shared" si="30"/>
        <v>7862.6973192484857</v>
      </c>
      <c r="AG76" s="22">
        <f t="shared" si="30"/>
        <v>7846.1296487252903</v>
      </c>
      <c r="AH76" s="22">
        <f t="shared" si="30"/>
        <v>7999.007465765314</v>
      </c>
      <c r="AI76" s="22">
        <f t="shared" si="30"/>
        <v>7813.7660497662764</v>
      </c>
      <c r="AJ76" s="22">
        <f t="shared" si="30"/>
        <v>8067.3258706472398</v>
      </c>
      <c r="AK76" s="22">
        <f t="shared" si="30"/>
        <v>8226.8296597744175</v>
      </c>
      <c r="AL76" s="22">
        <f t="shared" si="30"/>
        <v>8590.2247512143094</v>
      </c>
      <c r="AM76" s="22">
        <f t="shared" si="30"/>
        <v>7430.9705753083472</v>
      </c>
      <c r="AN76" s="22">
        <f t="shared" si="30"/>
        <v>7155.8035706805131</v>
      </c>
      <c r="AO76" s="22">
        <f t="shared" si="30"/>
        <v>8253.0591522046343</v>
      </c>
      <c r="AP76" s="22">
        <f t="shared" si="30"/>
        <v>7215.1779960999838</v>
      </c>
      <c r="AQ76" s="22">
        <f t="shared" si="30"/>
        <v>8024.793682339392</v>
      </c>
      <c r="AR76" s="22">
        <f t="shared" si="30"/>
        <v>6052.7919237165288</v>
      </c>
      <c r="AS76" s="22">
        <f t="shared" si="30"/>
        <v>5023.5306989932551</v>
      </c>
      <c r="AT76" s="22">
        <f t="shared" si="30"/>
        <v>5898.7184942551348</v>
      </c>
      <c r="AU76" s="22">
        <f t="shared" si="30"/>
        <v>5564.2361080057253</v>
      </c>
      <c r="AV76" s="22">
        <f t="shared" si="30"/>
        <v>5927.8354306681395</v>
      </c>
      <c r="AW76" s="22">
        <f t="shared" si="30"/>
        <v>5961.0450593793148</v>
      </c>
      <c r="AX76" s="22">
        <f t="shared" ref="AX76:AY76" si="31">AX$1*AX20</f>
        <v>6680.7786211751572</v>
      </c>
      <c r="AY76" s="22">
        <f t="shared" si="31"/>
        <v>7032.0384127611387</v>
      </c>
    </row>
    <row r="77" spans="3:55">
      <c r="C77" t="s">
        <v>110</v>
      </c>
      <c r="D77" s="22">
        <f t="shared" ref="D77:AW77" si="32">D$1*D21</f>
        <v>360.24903581267216</v>
      </c>
      <c r="E77" s="22">
        <f t="shared" si="32"/>
        <v>377.37990867579907</v>
      </c>
      <c r="F77" s="22">
        <f t="shared" si="32"/>
        <v>438.40151250727166</v>
      </c>
      <c r="G77" s="22">
        <f t="shared" si="32"/>
        <v>555.45163833456513</v>
      </c>
      <c r="H77" s="22">
        <f t="shared" si="32"/>
        <v>671.51504791504794</v>
      </c>
      <c r="I77" s="22">
        <f t="shared" si="32"/>
        <v>712.18693496646256</v>
      </c>
      <c r="J77" s="22">
        <f t="shared" si="32"/>
        <v>762.87937219730929</v>
      </c>
      <c r="K77" s="22">
        <f t="shared" si="32"/>
        <v>666.2788888888889</v>
      </c>
      <c r="L77" s="22">
        <f t="shared" si="32"/>
        <v>668.17214379084965</v>
      </c>
      <c r="M77" s="22">
        <f t="shared" si="32"/>
        <v>525.28951340098877</v>
      </c>
      <c r="N77" s="22">
        <f t="shared" si="32"/>
        <v>446.01108580106302</v>
      </c>
      <c r="O77" s="22">
        <f t="shared" si="32"/>
        <v>379.84942319368548</v>
      </c>
      <c r="P77" s="22">
        <f t="shared" si="32"/>
        <v>398.36883797544175</v>
      </c>
      <c r="Q77" s="22">
        <f t="shared" si="32"/>
        <v>376.74600363306087</v>
      </c>
      <c r="R77" s="22">
        <f t="shared" si="32"/>
        <v>349.91720789557468</v>
      </c>
      <c r="S77" s="22">
        <f t="shared" si="32"/>
        <v>510.04693274205471</v>
      </c>
      <c r="T77" s="22">
        <f t="shared" si="32"/>
        <v>568.59004192872123</v>
      </c>
      <c r="U77" s="22">
        <f t="shared" si="32"/>
        <v>661.61371882086166</v>
      </c>
      <c r="V77" s="22">
        <f t="shared" si="32"/>
        <v>749.05022727272728</v>
      </c>
      <c r="W77" s="22">
        <f t="shared" si="32"/>
        <v>576.91574074074072</v>
      </c>
      <c r="X77" s="22">
        <f t="shared" si="32"/>
        <v>543.65526283775569</v>
      </c>
      <c r="Y77" s="22">
        <f t="shared" si="32"/>
        <v>489.68053367547731</v>
      </c>
      <c r="Z77" s="22">
        <f t="shared" si="32"/>
        <v>379.09860971875753</v>
      </c>
      <c r="AA77" s="22">
        <f t="shared" si="32"/>
        <v>306.8251140750815</v>
      </c>
      <c r="AB77" s="22">
        <f t="shared" si="32"/>
        <v>316.13529284730572</v>
      </c>
      <c r="AC77" s="22">
        <f t="shared" si="32"/>
        <v>335.47736869591023</v>
      </c>
      <c r="AD77" s="22">
        <f t="shared" si="32"/>
        <v>323.78386141908811</v>
      </c>
      <c r="AE77" s="22">
        <f t="shared" si="32"/>
        <v>480.9466396673364</v>
      </c>
      <c r="AF77" s="22">
        <f t="shared" si="32"/>
        <v>592.49029494262641</v>
      </c>
      <c r="AG77" s="22">
        <f t="shared" si="32"/>
        <v>663.10728994680449</v>
      </c>
      <c r="AH77" s="22">
        <f t="shared" si="32"/>
        <v>631.80161965471996</v>
      </c>
      <c r="AI77" s="22">
        <f t="shared" si="32"/>
        <v>620.98312175317164</v>
      </c>
      <c r="AJ77" s="22">
        <f t="shared" si="32"/>
        <v>564.03444999793464</v>
      </c>
      <c r="AK77" s="22">
        <f t="shared" si="32"/>
        <v>466.74872391698977</v>
      </c>
      <c r="AL77" s="22">
        <f t="shared" si="32"/>
        <v>350.67852776569407</v>
      </c>
      <c r="AM77" s="22">
        <f t="shared" si="32"/>
        <v>317.51868415899747</v>
      </c>
      <c r="AN77" s="22">
        <f t="shared" si="32"/>
        <v>219.4930011331333</v>
      </c>
      <c r="AO77" s="22">
        <f t="shared" si="32"/>
        <v>238.52107369192396</v>
      </c>
      <c r="AP77" s="22">
        <f t="shared" si="32"/>
        <v>369.3127263741307</v>
      </c>
      <c r="AQ77" s="22">
        <f t="shared" si="32"/>
        <v>371.75326080686659</v>
      </c>
      <c r="AR77" s="22">
        <f t="shared" si="32"/>
        <v>609.17677976819755</v>
      </c>
      <c r="AS77" s="22">
        <f t="shared" si="32"/>
        <v>582.51505624546246</v>
      </c>
      <c r="AT77" s="22">
        <f t="shared" si="32"/>
        <v>650.45667987033914</v>
      </c>
      <c r="AU77" s="22">
        <f t="shared" si="32"/>
        <v>575.91326758353898</v>
      </c>
      <c r="AV77" s="22">
        <f t="shared" si="32"/>
        <v>567.58647323213745</v>
      </c>
      <c r="AW77" s="22">
        <f t="shared" si="32"/>
        <v>563.92906103425139</v>
      </c>
      <c r="AX77" s="22">
        <f t="shared" ref="AX77:AY77" si="33">AX$1*AX21</f>
        <v>413.70487153010833</v>
      </c>
      <c r="AY77" s="22">
        <f t="shared" si="33"/>
        <v>395.41034592944862</v>
      </c>
    </row>
    <row r="78" spans="3:55">
      <c r="C78" t="s">
        <v>64</v>
      </c>
      <c r="D78" s="22">
        <f t="shared" ref="D78:AW78" si="34">D$1*D22</f>
        <v>1329.4351515151516</v>
      </c>
      <c r="E78" s="22">
        <f t="shared" si="34"/>
        <v>1583.8344474885844</v>
      </c>
      <c r="F78" s="22">
        <f t="shared" si="34"/>
        <v>1513.6389063408958</v>
      </c>
      <c r="G78" s="22">
        <f t="shared" si="34"/>
        <v>1827.3225326435081</v>
      </c>
      <c r="H78" s="22">
        <f t="shared" si="34"/>
        <v>1830.1630458430457</v>
      </c>
      <c r="I78" s="22">
        <f t="shared" si="34"/>
        <v>1586.9946923301254</v>
      </c>
      <c r="J78" s="22">
        <f t="shared" si="34"/>
        <v>1905.5519282511209</v>
      </c>
      <c r="K78" s="22">
        <f t="shared" si="34"/>
        <v>1819.8613333333335</v>
      </c>
      <c r="L78" s="22">
        <f t="shared" si="34"/>
        <v>1731.0970352941176</v>
      </c>
      <c r="M78" s="22">
        <f t="shared" si="34"/>
        <v>1868.6895029924538</v>
      </c>
      <c r="N78" s="22">
        <f t="shared" si="34"/>
        <v>1865.3425664388762</v>
      </c>
      <c r="O78" s="22">
        <f t="shared" si="34"/>
        <v>1640.9495081967214</v>
      </c>
      <c r="P78" s="22">
        <f t="shared" si="34"/>
        <v>1772.5959389038633</v>
      </c>
      <c r="Q78" s="22">
        <f t="shared" si="34"/>
        <v>1542.0301544050863</v>
      </c>
      <c r="R78" s="22">
        <f t="shared" si="34"/>
        <v>1251.4686023559377</v>
      </c>
      <c r="S78" s="22">
        <f t="shared" si="34"/>
        <v>2139.3154964276914</v>
      </c>
      <c r="T78" s="22">
        <f t="shared" si="34"/>
        <v>1865.9036477987422</v>
      </c>
      <c r="U78" s="22">
        <f t="shared" si="34"/>
        <v>1709.6566893424038</v>
      </c>
      <c r="V78" s="22">
        <f t="shared" si="34"/>
        <v>1755.9130909090911</v>
      </c>
      <c r="W78" s="22">
        <f t="shared" si="34"/>
        <v>1640.497037037037</v>
      </c>
      <c r="X78" s="22">
        <f t="shared" si="34"/>
        <v>1621.9048674659709</v>
      </c>
      <c r="Y78" s="22">
        <f t="shared" si="34"/>
        <v>1779.8330611279775</v>
      </c>
      <c r="Z78" s="22">
        <f t="shared" si="34"/>
        <v>1950.9432930004118</v>
      </c>
      <c r="AA78" s="22">
        <f t="shared" si="34"/>
        <v>1848.9797528561919</v>
      </c>
      <c r="AB78" s="22">
        <f t="shared" si="34"/>
        <v>1452.4821528250523</v>
      </c>
      <c r="AC78" s="22">
        <f t="shared" si="34"/>
        <v>1320.9056743087665</v>
      </c>
      <c r="AD78" s="22">
        <f t="shared" si="34"/>
        <v>1311.4704873335318</v>
      </c>
      <c r="AE78" s="22">
        <f t="shared" si="34"/>
        <v>1508.0717620833261</v>
      </c>
      <c r="AF78" s="22">
        <f t="shared" si="34"/>
        <v>1474.6425118572035</v>
      </c>
      <c r="AG78" s="22">
        <f t="shared" si="34"/>
        <v>1149.0191049036746</v>
      </c>
      <c r="AH78" s="22">
        <f t="shared" si="34"/>
        <v>1259.2459867600971</v>
      </c>
      <c r="AI78" s="22">
        <f t="shared" si="34"/>
        <v>1248.5607545338105</v>
      </c>
      <c r="AJ78" s="22">
        <f t="shared" si="34"/>
        <v>1213.4954768887605</v>
      </c>
      <c r="AK78" s="22">
        <f t="shared" si="34"/>
        <v>1209.1014562421069</v>
      </c>
      <c r="AL78" s="22">
        <f t="shared" si="34"/>
        <v>1217.193857664151</v>
      </c>
      <c r="AM78" s="22">
        <f t="shared" si="34"/>
        <v>1148.7883203446249</v>
      </c>
      <c r="AN78" s="22">
        <f t="shared" si="34"/>
        <v>945.81529579186531</v>
      </c>
      <c r="AO78" s="22">
        <f t="shared" si="34"/>
        <v>967.71407040723443</v>
      </c>
      <c r="AP78" s="22">
        <f t="shared" si="34"/>
        <v>1114.1245629299838</v>
      </c>
      <c r="AQ78" s="22">
        <f t="shared" si="34"/>
        <v>1372.1100376256454</v>
      </c>
      <c r="AR78" s="22">
        <f t="shared" si="34"/>
        <v>1061.6263880279573</v>
      </c>
      <c r="AS78" s="22">
        <f t="shared" si="34"/>
        <v>915.81497538417057</v>
      </c>
      <c r="AT78" s="22">
        <f t="shared" si="34"/>
        <v>1207.4278109454606</v>
      </c>
      <c r="AU78" s="22">
        <f t="shared" si="34"/>
        <v>1211.9711719787579</v>
      </c>
      <c r="AV78" s="22">
        <f t="shared" si="34"/>
        <v>1261.3032738491945</v>
      </c>
      <c r="AW78" s="22">
        <f t="shared" si="34"/>
        <v>1328.2390066999626</v>
      </c>
      <c r="AX78" s="22">
        <f t="shared" ref="AX78:AY78" si="35">AX$1*AX22</f>
        <v>1248.7432150582561</v>
      </c>
      <c r="AY78" s="22">
        <f t="shared" si="35"/>
        <v>1303.9486216910061</v>
      </c>
    </row>
    <row r="79" spans="3:55">
      <c r="C79" t="s">
        <v>65</v>
      </c>
      <c r="D79" s="22">
        <f t="shared" ref="D79:AW79" si="36">D$1*D23</f>
        <v>3925.1488596694198</v>
      </c>
      <c r="E79" s="22">
        <f t="shared" si="36"/>
        <v>5496.010908867579</v>
      </c>
      <c r="F79" s="22">
        <f t="shared" si="36"/>
        <v>6828.8636215019606</v>
      </c>
      <c r="G79" s="22">
        <f t="shared" si="36"/>
        <v>6125.8217733524252</v>
      </c>
      <c r="H79" s="22">
        <f t="shared" si="36"/>
        <v>5856.5921704156972</v>
      </c>
      <c r="I79" s="22">
        <f t="shared" si="36"/>
        <v>5254.8414569991301</v>
      </c>
      <c r="J79" s="22">
        <f t="shared" si="36"/>
        <v>5702.3305978082899</v>
      </c>
      <c r="K79" s="22">
        <f t="shared" si="36"/>
        <v>5499.6289641944504</v>
      </c>
      <c r="L79" s="22">
        <f t="shared" si="36"/>
        <v>5463.6267756892094</v>
      </c>
      <c r="M79" s="22">
        <f t="shared" si="36"/>
        <v>5747.7932961488468</v>
      </c>
      <c r="N79" s="22">
        <f t="shared" si="36"/>
        <v>5994.3769254612725</v>
      </c>
      <c r="O79" s="22">
        <f t="shared" si="36"/>
        <v>5302.4341715786186</v>
      </c>
      <c r="P79" s="22">
        <f t="shared" si="36"/>
        <v>6030.1476288072927</v>
      </c>
      <c r="Q79" s="22">
        <f t="shared" si="36"/>
        <v>5645.704384439513</v>
      </c>
      <c r="R79" s="22">
        <f t="shared" si="36"/>
        <v>4750.1548403816478</v>
      </c>
      <c r="S79" s="22">
        <f t="shared" si="36"/>
        <v>6432.8217055062851</v>
      </c>
      <c r="T79" s="22">
        <f t="shared" si="36"/>
        <v>5703.3765128858704</v>
      </c>
      <c r="U79" s="22">
        <f t="shared" si="36"/>
        <v>5539.2990175099258</v>
      </c>
      <c r="V79" s="22">
        <f t="shared" si="36"/>
        <v>5935.9104387983025</v>
      </c>
      <c r="W79" s="22">
        <f t="shared" si="36"/>
        <v>5310.8933138078673</v>
      </c>
      <c r="X79" s="22">
        <f t="shared" si="36"/>
        <v>5440.0152451980948</v>
      </c>
      <c r="Y79" s="22">
        <f t="shared" si="36"/>
        <v>5917.322566936411</v>
      </c>
      <c r="Z79" s="22">
        <f t="shared" si="36"/>
        <v>6179.4449738438143</v>
      </c>
      <c r="AA79" s="22">
        <f t="shared" si="36"/>
        <v>5169.6104646943568</v>
      </c>
      <c r="AB79" s="22">
        <f t="shared" si="36"/>
        <v>6348.7633084590552</v>
      </c>
      <c r="AC79" s="22">
        <f t="shared" si="36"/>
        <v>5540.9699393069013</v>
      </c>
      <c r="AD79" s="22">
        <f t="shared" si="36"/>
        <v>5541.2862282241049</v>
      </c>
      <c r="AE79" s="22">
        <f t="shared" si="36"/>
        <v>5749.0907409669944</v>
      </c>
      <c r="AF79" s="22">
        <f t="shared" si="36"/>
        <v>5688.6056819811438</v>
      </c>
      <c r="AG79" s="22">
        <f t="shared" si="36"/>
        <v>4963.0989443844828</v>
      </c>
      <c r="AH79" s="22">
        <f t="shared" si="36"/>
        <v>5501.0667462223655</v>
      </c>
      <c r="AI79" s="22">
        <f t="shared" si="36"/>
        <v>5200.2239439346449</v>
      </c>
      <c r="AJ79" s="22">
        <f t="shared" si="36"/>
        <v>5512.1105832644862</v>
      </c>
      <c r="AK79" s="22">
        <f t="shared" si="36"/>
        <v>5691.7728008814984</v>
      </c>
      <c r="AL79" s="22">
        <f t="shared" si="36"/>
        <v>5712.6902364537236</v>
      </c>
      <c r="AM79" s="22">
        <f t="shared" si="36"/>
        <v>4464.7426367370281</v>
      </c>
      <c r="AN79" s="22">
        <f t="shared" si="36"/>
        <v>5917.5924193961919</v>
      </c>
      <c r="AO79" s="22">
        <f t="shared" si="36"/>
        <v>5409.689896119482</v>
      </c>
      <c r="AP79" s="22">
        <f t="shared" si="36"/>
        <v>5292.3866061687149</v>
      </c>
      <c r="AQ79" s="22">
        <f t="shared" si="36"/>
        <v>5952.6952352155085</v>
      </c>
      <c r="AR79" s="22">
        <f t="shared" si="36"/>
        <v>5687.7463134213531</v>
      </c>
      <c r="AS79" s="22">
        <f t="shared" si="36"/>
        <v>4528.4777457690752</v>
      </c>
      <c r="AT79" s="22">
        <f t="shared" si="36"/>
        <v>5418.9679751912627</v>
      </c>
      <c r="AU79" s="22">
        <f t="shared" si="36"/>
        <v>5227.9324774287279</v>
      </c>
      <c r="AV79" s="22">
        <f t="shared" si="36"/>
        <v>5624.386000833425</v>
      </c>
      <c r="AW79" s="22">
        <f t="shared" si="36"/>
        <v>5638.3602705210105</v>
      </c>
      <c r="AX79" s="22">
        <f t="shared" ref="AX79:AY79" si="37">AX$1*AX23</f>
        <v>5995.919180368558</v>
      </c>
      <c r="AY79" s="22">
        <f t="shared" si="37"/>
        <v>6001.595202809387</v>
      </c>
    </row>
    <row r="80" spans="3:55">
      <c r="C80" t="s">
        <v>66</v>
      </c>
      <c r="D80" s="22">
        <f t="shared" ref="D80:AW80" si="38">D$1*D24</f>
        <v>6351.6408126721763</v>
      </c>
      <c r="E80" s="22">
        <f t="shared" si="38"/>
        <v>6791.9674794520552</v>
      </c>
      <c r="F80" s="22">
        <f t="shared" si="38"/>
        <v>6897.270537231082</v>
      </c>
      <c r="G80" s="22">
        <f t="shared" si="38"/>
        <v>7273.865918945552</v>
      </c>
      <c r="H80" s="22">
        <f t="shared" si="38"/>
        <v>6931.7567631442625</v>
      </c>
      <c r="I80" s="22">
        <f t="shared" si="38"/>
        <v>5952.8880212890053</v>
      </c>
      <c r="J80" s="22">
        <f t="shared" si="38"/>
        <v>6055.492225336322</v>
      </c>
      <c r="K80" s="22">
        <f t="shared" si="38"/>
        <v>5838.4430000000002</v>
      </c>
      <c r="L80" s="22">
        <f t="shared" si="38"/>
        <v>5912.2750852941181</v>
      </c>
      <c r="M80" s="22">
        <f t="shared" si="38"/>
        <v>5796.7653669008587</v>
      </c>
      <c r="N80" s="22">
        <f t="shared" si="38"/>
        <v>5880.5009092634773</v>
      </c>
      <c r="O80" s="22">
        <f t="shared" si="38"/>
        <v>6538.5964845173039</v>
      </c>
      <c r="P80" s="22">
        <f t="shared" si="38"/>
        <v>6836.3872738843966</v>
      </c>
      <c r="Q80" s="22">
        <f t="shared" si="38"/>
        <v>6730.0270602482597</v>
      </c>
      <c r="R80" s="22">
        <f t="shared" si="38"/>
        <v>5447.0200322349574</v>
      </c>
      <c r="S80" s="22">
        <f t="shared" si="38"/>
        <v>7518.7977857846763</v>
      </c>
      <c r="T80" s="22">
        <f t="shared" si="38"/>
        <v>5862.5694680293509</v>
      </c>
      <c r="U80" s="22">
        <f t="shared" si="38"/>
        <v>5326.8686848072566</v>
      </c>
      <c r="V80" s="22">
        <f t="shared" si="38"/>
        <v>6195.124423295455</v>
      </c>
      <c r="W80" s="22">
        <f t="shared" si="38"/>
        <v>5196.8826967592586</v>
      </c>
      <c r="X80" s="22">
        <f t="shared" si="38"/>
        <v>5279.1899136264719</v>
      </c>
      <c r="Y80" s="22">
        <f t="shared" si="38"/>
        <v>5683.6908186147884</v>
      </c>
      <c r="Z80" s="22">
        <f t="shared" si="38"/>
        <v>5831.1873091180378</v>
      </c>
      <c r="AA80" s="22">
        <f t="shared" si="38"/>
        <v>5038.0970483571436</v>
      </c>
      <c r="AB80" s="22">
        <f t="shared" si="38"/>
        <v>5882.7267383687176</v>
      </c>
      <c r="AC80" s="22">
        <f t="shared" si="38"/>
        <v>5908.6316210880987</v>
      </c>
      <c r="AD80" s="22">
        <f t="shared" si="38"/>
        <v>6003.7112033582634</v>
      </c>
      <c r="AE80" s="22">
        <f t="shared" si="38"/>
        <v>6130.75672671347</v>
      </c>
      <c r="AF80" s="22">
        <f t="shared" si="38"/>
        <v>6369.6821222269446</v>
      </c>
      <c r="AG80" s="22">
        <f t="shared" si="38"/>
        <v>5379.5610702883605</v>
      </c>
      <c r="AH80" s="22">
        <f t="shared" si="38"/>
        <v>4395.7189195050642</v>
      </c>
      <c r="AI80" s="22">
        <f t="shared" si="38"/>
        <v>5549.2123367905378</v>
      </c>
      <c r="AJ80" s="22">
        <f t="shared" si="38"/>
        <v>5931.5341298690573</v>
      </c>
      <c r="AK80" s="22">
        <f t="shared" si="38"/>
        <v>5844.1524373659877</v>
      </c>
      <c r="AL80" s="22">
        <f t="shared" si="38"/>
        <v>4447.1127815447899</v>
      </c>
      <c r="AM80" s="22">
        <f t="shared" si="38"/>
        <v>4737.6791231642846</v>
      </c>
      <c r="AN80" s="22">
        <f t="shared" si="38"/>
        <v>4556.1633846007526</v>
      </c>
      <c r="AO80" s="22">
        <f t="shared" si="38"/>
        <v>5688.1597002340723</v>
      </c>
      <c r="AP80" s="22">
        <f t="shared" si="38"/>
        <v>6376.5072076318793</v>
      </c>
      <c r="AQ80" s="22">
        <f t="shared" si="38"/>
        <v>4831.8717651882853</v>
      </c>
      <c r="AR80" s="22">
        <f t="shared" si="38"/>
        <v>4213.7558652333055</v>
      </c>
      <c r="AS80" s="22">
        <f t="shared" si="38"/>
        <v>4004.1565768110736</v>
      </c>
      <c r="AT80" s="22">
        <f t="shared" si="38"/>
        <v>3707.1567662403477</v>
      </c>
      <c r="AU80" s="22">
        <f t="shared" si="38"/>
        <v>4053.8102261001486</v>
      </c>
      <c r="AV80" s="22">
        <f t="shared" si="38"/>
        <v>4733.4447254864162</v>
      </c>
      <c r="AW80" s="22">
        <f t="shared" si="38"/>
        <v>4601.3176279515519</v>
      </c>
      <c r="AX80" s="22">
        <f t="shared" ref="AX80:AY80" si="39">AX$1*AX24</f>
        <v>4647.7973801433654</v>
      </c>
      <c r="AY80" s="22">
        <f t="shared" si="39"/>
        <v>4624.4608046061558</v>
      </c>
    </row>
    <row r="81" spans="2:55">
      <c r="C81" t="s">
        <v>67</v>
      </c>
      <c r="D81" s="22">
        <f t="shared" ref="D81:AW81" si="40">D$1*D25</f>
        <v>2709.8135840220421</v>
      </c>
      <c r="E81" s="22">
        <f t="shared" si="40"/>
        <v>2777.4072682648471</v>
      </c>
      <c r="F81" s="22">
        <f t="shared" si="40"/>
        <v>2608.741368709992</v>
      </c>
      <c r="G81" s="22">
        <f t="shared" si="40"/>
        <v>3040.0845874291731</v>
      </c>
      <c r="H81" s="22">
        <f t="shared" si="40"/>
        <v>2960.0938165630773</v>
      </c>
      <c r="I81" s="22">
        <f t="shared" si="40"/>
        <v>2484.9196916010355</v>
      </c>
      <c r="J81" s="22">
        <f t="shared" si="40"/>
        <v>2880.2881160313955</v>
      </c>
      <c r="K81" s="22">
        <f t="shared" si="40"/>
        <v>2962.3972083333397</v>
      </c>
      <c r="L81" s="22">
        <f t="shared" si="40"/>
        <v>2875.0412938562122</v>
      </c>
      <c r="M81" s="22">
        <f t="shared" si="40"/>
        <v>3105.8231446135806</v>
      </c>
      <c r="N81" s="22">
        <f t="shared" si="40"/>
        <v>3160.4119711465387</v>
      </c>
      <c r="O81" s="22">
        <f t="shared" si="40"/>
        <v>2719.7803084395837</v>
      </c>
      <c r="P81" s="22">
        <f t="shared" si="40"/>
        <v>2880.482939727463</v>
      </c>
      <c r="Q81" s="22">
        <f t="shared" si="40"/>
        <v>2477.1779866787738</v>
      </c>
      <c r="R81" s="22">
        <f t="shared" si="40"/>
        <v>2280.6889808934279</v>
      </c>
      <c r="S81" s="22">
        <f t="shared" si="40"/>
        <v>3309.4367135162579</v>
      </c>
      <c r="T81" s="22">
        <f t="shared" si="40"/>
        <v>3037.8408286478088</v>
      </c>
      <c r="U81" s="22">
        <f t="shared" si="40"/>
        <v>2721.5571076020315</v>
      </c>
      <c r="V81" s="22">
        <f t="shared" si="40"/>
        <v>3117.3483153352413</v>
      </c>
      <c r="W81" s="22">
        <f t="shared" si="40"/>
        <v>2960.6284792129572</v>
      </c>
      <c r="X81" s="22">
        <f t="shared" si="40"/>
        <v>3013.087538151683</v>
      </c>
      <c r="Y81" s="22">
        <f t="shared" si="40"/>
        <v>3093.6038289449662</v>
      </c>
      <c r="Z81" s="22">
        <f t="shared" si="40"/>
        <v>3251.9962833582067</v>
      </c>
      <c r="AA81" s="22">
        <f t="shared" si="40"/>
        <v>2868.7461393918916</v>
      </c>
      <c r="AB81" s="22">
        <f t="shared" si="40"/>
        <v>2981.3465078391055</v>
      </c>
      <c r="AC81" s="22">
        <f t="shared" si="40"/>
        <v>2487.6981505290305</v>
      </c>
      <c r="AD81" s="22">
        <f t="shared" si="40"/>
        <v>2499.1651134815247</v>
      </c>
      <c r="AE81" s="22">
        <f t="shared" si="40"/>
        <v>3010.0487693363721</v>
      </c>
      <c r="AF81" s="22">
        <f t="shared" si="40"/>
        <v>2869.641024472578</v>
      </c>
      <c r="AG81" s="22">
        <f t="shared" si="40"/>
        <v>2348.5746894523936</v>
      </c>
      <c r="AH81" s="22">
        <f t="shared" si="40"/>
        <v>2778.9106611594802</v>
      </c>
      <c r="AI81" s="22">
        <f t="shared" si="40"/>
        <v>2778.0174539955296</v>
      </c>
      <c r="AJ81" s="22">
        <f t="shared" si="40"/>
        <v>2772.7413335949491</v>
      </c>
      <c r="AK81" s="22">
        <f t="shared" si="40"/>
        <v>2911.4187894868933</v>
      </c>
      <c r="AL81" s="22">
        <f t="shared" si="40"/>
        <v>3003.5969409712038</v>
      </c>
      <c r="AM81" s="22">
        <f t="shared" si="40"/>
        <v>2658.5238713608628</v>
      </c>
      <c r="AN81" s="22">
        <f t="shared" si="40"/>
        <v>2479.4216245443622</v>
      </c>
      <c r="AO81" s="22">
        <f t="shared" si="40"/>
        <v>2655.4757000524733</v>
      </c>
      <c r="AP81" s="22">
        <f t="shared" si="40"/>
        <v>2240.1312988522482</v>
      </c>
      <c r="AQ81" s="22">
        <f t="shared" si="40"/>
        <v>3070.2678630677278</v>
      </c>
      <c r="AR81" s="22">
        <f t="shared" si="40"/>
        <v>2866.2425284616461</v>
      </c>
      <c r="AS81" s="22">
        <f t="shared" si="40"/>
        <v>2525.427543655554</v>
      </c>
      <c r="AT81" s="22">
        <f t="shared" si="40"/>
        <v>2448.4752215849176</v>
      </c>
      <c r="AU81" s="22">
        <f t="shared" si="40"/>
        <v>2739.7650944184825</v>
      </c>
      <c r="AV81" s="22">
        <f t="shared" si="40"/>
        <v>2891.98179138364</v>
      </c>
      <c r="AW81" s="22">
        <f t="shared" si="40"/>
        <v>2805.4755140437464</v>
      </c>
      <c r="AX81" s="22">
        <f t="shared" ref="AX81:AY81" si="41">AX$1*AX25</f>
        <v>2806.9095802327929</v>
      </c>
      <c r="AY81" s="22">
        <f t="shared" si="41"/>
        <v>2638.907978901419</v>
      </c>
    </row>
    <row r="82" spans="2:55">
      <c r="C82" t="s">
        <v>68</v>
      </c>
      <c r="D82" s="22">
        <f t="shared" ref="D82:AW82" si="42">D$1*D26</f>
        <v>3933.9572391184647</v>
      </c>
      <c r="E82" s="22">
        <f t="shared" si="42"/>
        <v>4360.3679361187224</v>
      </c>
      <c r="F82" s="22">
        <f t="shared" si="42"/>
        <v>4023.0361849403644</v>
      </c>
      <c r="G82" s="22">
        <f t="shared" si="42"/>
        <v>4565.1330307310964</v>
      </c>
      <c r="H82" s="22">
        <f t="shared" si="42"/>
        <v>4771.8961898407169</v>
      </c>
      <c r="I82" s="22">
        <f t="shared" si="42"/>
        <v>4222.5181330562755</v>
      </c>
      <c r="J82" s="22">
        <f t="shared" si="42"/>
        <v>4458.3157601457451</v>
      </c>
      <c r="K82" s="22">
        <f t="shared" si="42"/>
        <v>4660.3908361111071</v>
      </c>
      <c r="L82" s="22">
        <f t="shared" si="42"/>
        <v>4877.1401442189554</v>
      </c>
      <c r="M82" s="22">
        <f t="shared" si="42"/>
        <v>5101.3498079169885</v>
      </c>
      <c r="N82" s="22">
        <f t="shared" si="42"/>
        <v>5238.0240573082792</v>
      </c>
      <c r="O82" s="22">
        <f t="shared" si="42"/>
        <v>4288.9426585306683</v>
      </c>
      <c r="P82" s="22">
        <f t="shared" si="42"/>
        <v>5082.8199895477674</v>
      </c>
      <c r="Q82" s="22">
        <f t="shared" si="42"/>
        <v>4393.6907481834678</v>
      </c>
      <c r="R82" s="22">
        <f t="shared" si="42"/>
        <v>3885.3968727714037</v>
      </c>
      <c r="S82" s="22">
        <f t="shared" si="42"/>
        <v>4533.8518502710103</v>
      </c>
      <c r="T82" s="22">
        <f t="shared" si="42"/>
        <v>4383.477480706234</v>
      </c>
      <c r="U82" s="22">
        <f t="shared" si="42"/>
        <v>3520.3287661989784</v>
      </c>
      <c r="V82" s="22">
        <f t="shared" si="42"/>
        <v>4426.7503882954561</v>
      </c>
      <c r="W82" s="22">
        <f t="shared" si="42"/>
        <v>4274.7457175925883</v>
      </c>
      <c r="X82" s="22">
        <f t="shared" si="42"/>
        <v>4458.5493024290017</v>
      </c>
      <c r="Y82" s="22">
        <f t="shared" si="42"/>
        <v>4734.5859226198518</v>
      </c>
      <c r="Z82" s="22">
        <f t="shared" si="42"/>
        <v>4698.2539430676316</v>
      </c>
      <c r="AA82" s="22">
        <f t="shared" si="42"/>
        <v>4004.0727568475704</v>
      </c>
      <c r="AB82" s="22">
        <f t="shared" si="42"/>
        <v>4491.1028046596002</v>
      </c>
      <c r="AC82" s="22">
        <f t="shared" si="42"/>
        <v>3809.1340249400632</v>
      </c>
      <c r="AD82" s="22">
        <f t="shared" si="42"/>
        <v>3405.7810734999598</v>
      </c>
      <c r="AE82" s="22">
        <f t="shared" si="42"/>
        <v>4053.9752374375471</v>
      </c>
      <c r="AF82" s="22">
        <f t="shared" si="42"/>
        <v>4163.1275713931072</v>
      </c>
      <c r="AG82" s="22">
        <f t="shared" si="42"/>
        <v>3236.8234132313091</v>
      </c>
      <c r="AH82" s="22">
        <f t="shared" si="42"/>
        <v>3872.7233425731174</v>
      </c>
      <c r="AI82" s="22">
        <f t="shared" si="42"/>
        <v>3733.3127469273177</v>
      </c>
      <c r="AJ82" s="22">
        <f t="shared" si="42"/>
        <v>3981.1262750423348</v>
      </c>
      <c r="AK82" s="22">
        <f t="shared" si="42"/>
        <v>4243.1751425354669</v>
      </c>
      <c r="AL82" s="22">
        <f t="shared" si="42"/>
        <v>4213.5778503687052</v>
      </c>
      <c r="AM82" s="22">
        <f t="shared" si="42"/>
        <v>3698.582066081839</v>
      </c>
      <c r="AN82" s="22">
        <f t="shared" si="42"/>
        <v>3856.7682668395601</v>
      </c>
      <c r="AO82" s="22">
        <f t="shared" si="42"/>
        <v>4428.4567919997935</v>
      </c>
      <c r="AP82" s="22">
        <f t="shared" si="42"/>
        <v>3195.2888170296756</v>
      </c>
      <c r="AQ82" s="22">
        <f t="shared" si="42"/>
        <v>3997.3109172878553</v>
      </c>
      <c r="AR82" s="22">
        <f t="shared" si="42"/>
        <v>4094.3579313949626</v>
      </c>
      <c r="AS82" s="22">
        <f t="shared" si="42"/>
        <v>3378.6291153472771</v>
      </c>
      <c r="AT82" s="22">
        <f t="shared" si="42"/>
        <v>4303.7205759366116</v>
      </c>
      <c r="AU82" s="22">
        <f t="shared" si="42"/>
        <v>4082.731569074203</v>
      </c>
      <c r="AV82" s="22">
        <f t="shared" si="42"/>
        <v>4448.8451147545866</v>
      </c>
      <c r="AW82" s="22">
        <f t="shared" si="42"/>
        <v>5817.4864684612048</v>
      </c>
      <c r="AX82" s="22">
        <f t="shared" ref="AX82:AY82" si="43">AX$1*AX26</f>
        <v>3375.1982110872104</v>
      </c>
      <c r="AY82" s="22">
        <f t="shared" si="43"/>
        <v>4357.1107396850921</v>
      </c>
    </row>
    <row r="83" spans="2:55">
      <c r="C83" s="26" t="s">
        <v>112</v>
      </c>
      <c r="D83" s="27" t="s">
        <v>113</v>
      </c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</row>
    <row r="84" spans="2:55">
      <c r="C84" t="s">
        <v>69</v>
      </c>
      <c r="D84" s="22">
        <f t="shared" ref="D84:AT84" si="44">D$1*D28</f>
        <v>1636.2278787878788</v>
      </c>
      <c r="E84" s="22">
        <f t="shared" si="44"/>
        <v>1783.555506849315</v>
      </c>
      <c r="F84" s="22">
        <f t="shared" si="44"/>
        <v>1864.3601163467131</v>
      </c>
      <c r="G84" s="22">
        <f t="shared" si="44"/>
        <v>2067.6403843311159</v>
      </c>
      <c r="H84" s="22">
        <f t="shared" si="44"/>
        <v>2139.7428645428645</v>
      </c>
      <c r="I84" s="22">
        <f t="shared" si="44"/>
        <v>2463.5324584426944</v>
      </c>
      <c r="J84" s="22">
        <f t="shared" si="44"/>
        <v>2590.4968609865468</v>
      </c>
      <c r="K84" s="22">
        <f t="shared" si="44"/>
        <v>2328.3520000000003</v>
      </c>
      <c r="L84" s="22">
        <f t="shared" si="44"/>
        <v>2406.5379973856211</v>
      </c>
      <c r="M84" s="22">
        <f t="shared" si="44"/>
        <v>2136.9224460057244</v>
      </c>
      <c r="N84" s="22">
        <f t="shared" si="44"/>
        <v>1887.9254062262719</v>
      </c>
      <c r="O84" s="22">
        <f t="shared" si="44"/>
        <v>1851.327650273224</v>
      </c>
      <c r="P84" s="22">
        <f t="shared" si="44"/>
        <v>1888.9080083857441</v>
      </c>
      <c r="Q84" s="22">
        <f t="shared" si="44"/>
        <v>1906.5100090826522</v>
      </c>
      <c r="R84" s="22">
        <f t="shared" si="44"/>
        <v>1665.4882903533908</v>
      </c>
      <c r="S84" s="22">
        <f t="shared" si="44"/>
        <v>2148.5366839122935</v>
      </c>
      <c r="T84" s="22">
        <f t="shared" si="44"/>
        <v>2200.0953459119501</v>
      </c>
      <c r="U84" s="22">
        <f t="shared" si="44"/>
        <v>2594.9309750566895</v>
      </c>
      <c r="V84" s="22">
        <f t="shared" si="44"/>
        <v>2703.5487272727273</v>
      </c>
      <c r="W84" s="22">
        <f t="shared" si="44"/>
        <v>2293.954074074074</v>
      </c>
      <c r="X84" s="22">
        <f t="shared" si="44"/>
        <v>2283.3521039185739</v>
      </c>
      <c r="Y84" s="22">
        <f t="shared" si="44"/>
        <v>2228.1879543892237</v>
      </c>
      <c r="Z84" s="22">
        <f t="shared" si="44"/>
        <v>1910.2043379261572</v>
      </c>
      <c r="AA84" s="22">
        <f t="shared" si="44"/>
        <v>3083.1622677899777</v>
      </c>
      <c r="AB84" s="22">
        <f t="shared" si="44"/>
        <v>1949.0175852604536</v>
      </c>
      <c r="AC84" s="22">
        <f t="shared" si="44"/>
        <v>1829.6643969223903</v>
      </c>
      <c r="AD84" s="22">
        <f t="shared" si="44"/>
        <v>1866.8619036776254</v>
      </c>
      <c r="AE84" s="22">
        <f t="shared" si="44"/>
        <v>1972.4340348655819</v>
      </c>
      <c r="AF84" s="22">
        <f t="shared" si="44"/>
        <v>2203.1861337866553</v>
      </c>
      <c r="AG84" s="22">
        <f t="shared" si="44"/>
        <v>2430.1093712905299</v>
      </c>
      <c r="AH84" s="22">
        <f t="shared" si="44"/>
        <v>2387.7743970399074</v>
      </c>
      <c r="AI84" s="22">
        <f t="shared" si="44"/>
        <v>2303.6825189285801</v>
      </c>
      <c r="AJ84" s="22">
        <f t="shared" si="44"/>
        <v>2155.378247759098</v>
      </c>
      <c r="AK84" s="22">
        <f t="shared" si="44"/>
        <v>2027.0230295823555</v>
      </c>
      <c r="AL84" s="22">
        <f t="shared" si="44"/>
        <v>1791.8541547769657</v>
      </c>
      <c r="AM84" s="22">
        <f t="shared" si="44"/>
        <v>1812.4309755237909</v>
      </c>
      <c r="AN84" s="22">
        <f t="shared" si="44"/>
        <v>1620.2574265464023</v>
      </c>
      <c r="AO84" s="22">
        <f t="shared" si="44"/>
        <v>1962.6876920935458</v>
      </c>
      <c r="AP84" s="22">
        <f t="shared" si="44"/>
        <v>1556.0913316955971</v>
      </c>
      <c r="AQ84" s="22">
        <f t="shared" si="44"/>
        <v>2053.6810367076655</v>
      </c>
      <c r="AR84" s="22">
        <f t="shared" si="44"/>
        <v>2178.164485781499</v>
      </c>
      <c r="AS84" s="22">
        <f t="shared" si="44"/>
        <v>2107.1848991140205</v>
      </c>
      <c r="AT84" s="22">
        <f t="shared" si="44"/>
        <v>2333.759724140853</v>
      </c>
      <c r="AU84" s="22">
        <f t="shared" ref="AU84:AW84" si="45">AU$1*AU28</f>
        <v>2078.9617856414648</v>
      </c>
      <c r="AV84" s="22">
        <f t="shared" si="45"/>
        <v>2329.971138601421</v>
      </c>
      <c r="AW84" s="22">
        <f t="shared" si="45"/>
        <v>1996.9386445558059</v>
      </c>
      <c r="AX84" s="22">
        <f t="shared" ref="AX84:AY84" si="46">AX$1*AX28</f>
        <v>1746.3626917356062</v>
      </c>
      <c r="AY84" s="22">
        <f t="shared" si="46"/>
        <v>1854.5047064049863</v>
      </c>
    </row>
    <row r="85" spans="2:55">
      <c r="C85" t="s">
        <v>114</v>
      </c>
      <c r="D85" s="22">
        <f t="shared" ref="D85:AT85" si="47">D$1*D29</f>
        <v>3639.9452179614345</v>
      </c>
      <c r="E85" s="22">
        <f t="shared" si="47"/>
        <v>3905.4057578059364</v>
      </c>
      <c r="F85" s="22">
        <f t="shared" si="47"/>
        <v>3599.6761706428142</v>
      </c>
      <c r="G85" s="22">
        <f t="shared" si="47"/>
        <v>4058.0250265511841</v>
      </c>
      <c r="H85" s="22">
        <f t="shared" si="47"/>
        <v>3675.6156499333056</v>
      </c>
      <c r="I85" s="22">
        <f t="shared" si="47"/>
        <v>3085.5491028215206</v>
      </c>
      <c r="J85" s="22">
        <f t="shared" si="47"/>
        <v>3493.5522306334083</v>
      </c>
      <c r="K85" s="22">
        <f t="shared" si="47"/>
        <v>3368.6962353055546</v>
      </c>
      <c r="L85" s="22">
        <f t="shared" si="47"/>
        <v>3124.3163314542485</v>
      </c>
      <c r="M85" s="22">
        <f t="shared" si="47"/>
        <v>3432.9494243585764</v>
      </c>
      <c r="N85" s="22">
        <f t="shared" si="47"/>
        <v>3400.9712965565654</v>
      </c>
      <c r="O85" s="22">
        <f t="shared" si="47"/>
        <v>2973.7553028233151</v>
      </c>
      <c r="P85" s="22">
        <f t="shared" si="47"/>
        <v>3198.6681997682713</v>
      </c>
      <c r="Q85" s="22">
        <f t="shared" si="47"/>
        <v>2869.2612763120624</v>
      </c>
      <c r="R85" s="22">
        <f t="shared" si="47"/>
        <v>2299.864811446198</v>
      </c>
      <c r="S85" s="22">
        <f t="shared" si="47"/>
        <v>3723.0409753295121</v>
      </c>
      <c r="T85" s="22">
        <f t="shared" si="47"/>
        <v>3448.047140903433</v>
      </c>
      <c r="U85" s="22">
        <f t="shared" si="47"/>
        <v>3177.2510947378146</v>
      </c>
      <c r="V85" s="22">
        <f t="shared" si="47"/>
        <v>3458.7684573863553</v>
      </c>
      <c r="W85" s="22">
        <f t="shared" si="47"/>
        <v>3143.7174019676004</v>
      </c>
      <c r="X85" s="22">
        <f t="shared" si="47"/>
        <v>3010.2347637906951</v>
      </c>
      <c r="Y85" s="22">
        <f t="shared" si="47"/>
        <v>3533.2976746745335</v>
      </c>
      <c r="Z85" s="22">
        <f t="shared" si="47"/>
        <v>3338.6139502172073</v>
      </c>
      <c r="AA85" s="22">
        <f t="shared" si="47"/>
        <v>2941.4169507794741</v>
      </c>
      <c r="AB85" s="22">
        <f t="shared" si="47"/>
        <v>3288.6046346535668</v>
      </c>
      <c r="AC85" s="22">
        <f t="shared" si="47"/>
        <v>3122.5015549507148</v>
      </c>
      <c r="AD85" s="22">
        <f t="shared" si="47"/>
        <v>3204.7579671063081</v>
      </c>
      <c r="AE85" s="22">
        <f t="shared" si="47"/>
        <v>3453.2542270802783</v>
      </c>
      <c r="AF85" s="22">
        <f t="shared" si="47"/>
        <v>3434.0264325541862</v>
      </c>
      <c r="AG85" s="22">
        <f t="shared" si="47"/>
        <v>2745.8247949454417</v>
      </c>
      <c r="AH85" s="22">
        <f t="shared" si="47"/>
        <v>3168.0882040940114</v>
      </c>
      <c r="AI85" s="22">
        <f t="shared" si="47"/>
        <v>3018.7493921249734</v>
      </c>
      <c r="AJ85" s="22">
        <f t="shared" si="47"/>
        <v>2987.7479802965918</v>
      </c>
      <c r="AK85" s="22">
        <f t="shared" si="47"/>
        <v>3204.671039451568</v>
      </c>
      <c r="AL85" s="22">
        <f t="shared" si="47"/>
        <v>3094.2416842933544</v>
      </c>
      <c r="AM85" s="22">
        <f t="shared" si="47"/>
        <v>2918.9371062267478</v>
      </c>
      <c r="AN85" s="22">
        <f t="shared" si="47"/>
        <v>2670.4329145418069</v>
      </c>
      <c r="AO85" s="22">
        <f t="shared" si="47"/>
        <v>2708.8824141508849</v>
      </c>
      <c r="AP85" s="22">
        <f t="shared" si="47"/>
        <v>2176.9956553610255</v>
      </c>
      <c r="AQ85" s="22">
        <f t="shared" si="47"/>
        <v>2541.0470393643614</v>
      </c>
      <c r="AR85" s="22">
        <f t="shared" si="47"/>
        <v>2147.5712275036644</v>
      </c>
      <c r="AS85" s="22">
        <f t="shared" si="47"/>
        <v>1832.7379957122862</v>
      </c>
      <c r="AT85" s="22">
        <f t="shared" si="47"/>
        <v>2269.4532114718536</v>
      </c>
      <c r="AU85" s="22">
        <f t="shared" ref="AU85:AW85" si="48">AU$1*AU29</f>
        <v>2216.0248878095913</v>
      </c>
      <c r="AV85" s="22">
        <f t="shared" si="48"/>
        <v>2338.7321798075609</v>
      </c>
      <c r="AW85" s="22">
        <f t="shared" si="48"/>
        <v>2241.403323806187</v>
      </c>
      <c r="AX85" s="22">
        <f t="shared" ref="AX85:AY85" si="49">AX$1*AX29</f>
        <v>2169.7903612659343</v>
      </c>
      <c r="AY85" s="22">
        <f t="shared" si="49"/>
        <v>2414.4706518322255</v>
      </c>
    </row>
    <row r="86" spans="2:55">
      <c r="C86" t="s">
        <v>124</v>
      </c>
      <c r="D86" s="22">
        <f t="shared" ref="D86:AT86" si="50">D$1*D30</f>
        <v>136.61863636363637</v>
      </c>
      <c r="E86" s="22">
        <f t="shared" si="50"/>
        <v>142.17062328767122</v>
      </c>
      <c r="F86" s="22">
        <f t="shared" si="50"/>
        <v>148.03261598312972</v>
      </c>
      <c r="G86" s="22">
        <f t="shared" si="50"/>
        <v>210.2781202266568</v>
      </c>
      <c r="H86" s="22">
        <f t="shared" si="50"/>
        <v>261.91932271432273</v>
      </c>
      <c r="I86" s="22">
        <f t="shared" si="50"/>
        <v>280.04516622922137</v>
      </c>
      <c r="J86" s="22">
        <f t="shared" si="50"/>
        <v>288.89253923766813</v>
      </c>
      <c r="K86" s="22">
        <f t="shared" si="50"/>
        <v>262.19049999999999</v>
      </c>
      <c r="L86" s="22">
        <f t="shared" si="50"/>
        <v>280.54842941176469</v>
      </c>
      <c r="M86" s="22">
        <f t="shared" si="50"/>
        <v>335.43088342440797</v>
      </c>
      <c r="N86" s="22">
        <f t="shared" si="50"/>
        <v>172.82929574791191</v>
      </c>
      <c r="O86" s="22">
        <f t="shared" si="50"/>
        <v>154.05816029143898</v>
      </c>
      <c r="P86" s="22">
        <f t="shared" si="50"/>
        <v>177.37590595986822</v>
      </c>
      <c r="Q86" s="22">
        <f t="shared" si="50"/>
        <v>167.34531789282471</v>
      </c>
      <c r="R86" s="22">
        <f t="shared" si="50"/>
        <v>164.66692136262338</v>
      </c>
      <c r="S86" s="22">
        <f t="shared" si="50"/>
        <v>225.19868810051736</v>
      </c>
      <c r="T86" s="22">
        <f t="shared" si="50"/>
        <v>317.6561713836478</v>
      </c>
      <c r="U86" s="22">
        <f t="shared" si="50"/>
        <v>237.63935232426306</v>
      </c>
      <c r="V86" s="22">
        <f t="shared" si="50"/>
        <v>362.54901988636368</v>
      </c>
      <c r="W86" s="22">
        <f t="shared" si="50"/>
        <v>353.93209490740736</v>
      </c>
      <c r="X86" s="22">
        <f t="shared" si="50"/>
        <v>374.96639677755098</v>
      </c>
      <c r="Y86" s="22">
        <f t="shared" si="50"/>
        <v>380.91767525651653</v>
      </c>
      <c r="Z86" s="22">
        <f t="shared" si="50"/>
        <v>296.48906192929695</v>
      </c>
      <c r="AA86" s="22">
        <f t="shared" si="50"/>
        <v>214.13238685567018</v>
      </c>
      <c r="AB86" s="22">
        <f t="shared" si="50"/>
        <v>176.9197510429876</v>
      </c>
      <c r="AC86" s="22">
        <f t="shared" si="50"/>
        <v>167.15524544587527</v>
      </c>
      <c r="AD86" s="22">
        <f t="shared" si="50"/>
        <v>163.35041657179221</v>
      </c>
      <c r="AE86" s="22">
        <f t="shared" si="50"/>
        <v>216.01137867817437</v>
      </c>
      <c r="AF86" s="22">
        <f t="shared" si="50"/>
        <v>300.3596634084148</v>
      </c>
      <c r="AG86" s="22">
        <f t="shared" si="50"/>
        <v>223.35159444577533</v>
      </c>
      <c r="AH86" s="22">
        <f t="shared" si="50"/>
        <v>340.06994506199635</v>
      </c>
      <c r="AI86" s="22">
        <f t="shared" si="50"/>
        <v>340.51032461620264</v>
      </c>
      <c r="AJ86" s="22">
        <f t="shared" si="50"/>
        <v>362.58379631541993</v>
      </c>
      <c r="AK86" s="22">
        <f t="shared" si="50"/>
        <v>373.88517572100534</v>
      </c>
      <c r="AL86" s="22">
        <f t="shared" si="50"/>
        <v>296.37991701487692</v>
      </c>
      <c r="AM86" s="22">
        <f t="shared" si="50"/>
        <v>213.60997963579402</v>
      </c>
      <c r="AN86" s="22">
        <f t="shared" si="50"/>
        <v>73.330616287660447</v>
      </c>
      <c r="AO86" s="22">
        <f t="shared" si="50"/>
        <v>340.74439098846278</v>
      </c>
      <c r="AP86" s="22">
        <f t="shared" si="50"/>
        <v>391.90022074138381</v>
      </c>
      <c r="AQ86" s="22">
        <f t="shared" si="50"/>
        <v>936.59962127142717</v>
      </c>
      <c r="AR86" s="22">
        <f t="shared" si="50"/>
        <v>782.49186358957195</v>
      </c>
      <c r="AS86" s="22">
        <f t="shared" si="50"/>
        <v>379.9011236383451</v>
      </c>
      <c r="AT86" s="22">
        <f t="shared" si="50"/>
        <v>788.99550519337208</v>
      </c>
      <c r="AU86" s="22">
        <f t="shared" ref="AU86:AW86" si="51">AU$1*AU30</f>
        <v>948.12913313506726</v>
      </c>
      <c r="AV86" s="22">
        <f t="shared" si="51"/>
        <v>751.62208728013434</v>
      </c>
      <c r="AW86" s="22">
        <f t="shared" si="51"/>
        <v>700.7605793968761</v>
      </c>
      <c r="AX86" s="22">
        <f t="shared" ref="AX86:AY86" si="52">AX$1*AX30</f>
        <v>475.32049069416701</v>
      </c>
      <c r="AY86" s="22">
        <f t="shared" si="52"/>
        <v>162.99357771137576</v>
      </c>
    </row>
    <row r="87" spans="2:55">
      <c r="C87" t="s">
        <v>70</v>
      </c>
      <c r="D87" s="22">
        <f t="shared" ref="D87:AT87" si="53">D$1*D31</f>
        <v>3087.537603305801</v>
      </c>
      <c r="E87" s="22">
        <f t="shared" si="53"/>
        <v>3323.1203881278511</v>
      </c>
      <c r="F87" s="22">
        <f t="shared" si="53"/>
        <v>3440.8750290866965</v>
      </c>
      <c r="G87" s="22">
        <f t="shared" si="53"/>
        <v>4208.3963414633881</v>
      </c>
      <c r="H87" s="22">
        <f t="shared" si="53"/>
        <v>4183.4533864284149</v>
      </c>
      <c r="I87" s="22">
        <f t="shared" si="53"/>
        <v>4323.580198308513</v>
      </c>
      <c r="J87" s="22">
        <f t="shared" si="53"/>
        <v>4526.5090807175202</v>
      </c>
      <c r="K87" s="22">
        <f t="shared" si="53"/>
        <v>4047.8533333333285</v>
      </c>
      <c r="L87" s="22">
        <f t="shared" si="53"/>
        <v>4141.8285816993621</v>
      </c>
      <c r="M87" s="22">
        <f t="shared" si="53"/>
        <v>4304.3005074160737</v>
      </c>
      <c r="N87" s="22">
        <f t="shared" si="53"/>
        <v>4344.3738041001916</v>
      </c>
      <c r="O87" s="22">
        <f t="shared" si="53"/>
        <v>3667.7383727990314</v>
      </c>
      <c r="P87" s="22">
        <f t="shared" si="53"/>
        <v>3668.9188417190958</v>
      </c>
      <c r="Q87" s="22">
        <f t="shared" si="53"/>
        <v>3338.8749508023357</v>
      </c>
      <c r="R87" s="22">
        <f t="shared" si="53"/>
        <v>4412.999980499837</v>
      </c>
      <c r="S87" s="22">
        <f t="shared" si="53"/>
        <v>4324.6648897511668</v>
      </c>
      <c r="T87" s="22">
        <f t="shared" si="53"/>
        <v>4353.7026539570197</v>
      </c>
      <c r="U87" s="22">
        <f t="shared" si="53"/>
        <v>4393.5103047052116</v>
      </c>
      <c r="V87" s="22">
        <f t="shared" si="53"/>
        <v>4357.1932357954511</v>
      </c>
      <c r="W87" s="22">
        <f t="shared" si="53"/>
        <v>4286.2411921296252</v>
      </c>
      <c r="X87" s="22">
        <f t="shared" si="53"/>
        <v>4249.5011827361041</v>
      </c>
      <c r="Y87" s="22">
        <f t="shared" si="53"/>
        <v>4247.978629634762</v>
      </c>
      <c r="Z87" s="22">
        <f t="shared" si="53"/>
        <v>4245.833701497585</v>
      </c>
      <c r="AA87" s="22">
        <f t="shared" si="53"/>
        <v>4303.5089773460095</v>
      </c>
      <c r="AB87" s="22">
        <f t="shared" si="53"/>
        <v>3106.2467765088477</v>
      </c>
      <c r="AC87" s="22">
        <f t="shared" si="53"/>
        <v>3315.3915610687127</v>
      </c>
      <c r="AD87" s="22">
        <f t="shared" si="53"/>
        <v>3479.9472673240734</v>
      </c>
      <c r="AE87" s="22">
        <f t="shared" si="53"/>
        <v>4677.0809969978854</v>
      </c>
      <c r="AF87" s="22">
        <f t="shared" si="53"/>
        <v>4457.8373186672488</v>
      </c>
      <c r="AG87" s="22">
        <f t="shared" si="53"/>
        <v>4188.4662945221899</v>
      </c>
      <c r="AH87" s="22">
        <f t="shared" si="53"/>
        <v>4304.6748083072853</v>
      </c>
      <c r="AI87" s="22">
        <f t="shared" si="53"/>
        <v>4201.1101860100316</v>
      </c>
      <c r="AJ87" s="22">
        <f t="shared" si="53"/>
        <v>3488.9425581911587</v>
      </c>
      <c r="AK87" s="22">
        <f t="shared" si="53"/>
        <v>5380.8640440182962</v>
      </c>
      <c r="AL87" s="22">
        <f t="shared" si="53"/>
        <v>4352.4154387848093</v>
      </c>
      <c r="AM87" s="22">
        <f t="shared" si="53"/>
        <v>3804.8793120579439</v>
      </c>
      <c r="AN87" s="22">
        <f t="shared" si="53"/>
        <v>3131.499788010155</v>
      </c>
      <c r="AO87" s="22">
        <f t="shared" si="53"/>
        <v>3298.4745635305808</v>
      </c>
      <c r="AP87" s="22">
        <f t="shared" si="53"/>
        <v>3841.5004858969387</v>
      </c>
      <c r="AQ87" s="22">
        <f t="shared" si="53"/>
        <v>4501.9004601073539</v>
      </c>
      <c r="AR87" s="22">
        <f t="shared" si="53"/>
        <v>4559.3013836097998</v>
      </c>
      <c r="AS87" s="22">
        <f t="shared" si="53"/>
        <v>4211.1425381826912</v>
      </c>
      <c r="AT87" s="22">
        <f t="shared" si="53"/>
        <v>4705.306476054473</v>
      </c>
      <c r="AU87" s="22">
        <f t="shared" ref="AU87:AW87" si="54">AU$1*AU31</f>
        <v>4266.657131007214</v>
      </c>
      <c r="AV87" s="22">
        <f t="shared" si="54"/>
        <v>4624.9402513739878</v>
      </c>
      <c r="AW87" s="22">
        <f t="shared" si="54"/>
        <v>4447.8831220051761</v>
      </c>
      <c r="AX87" s="22">
        <f t="shared" ref="AX87:AY87" si="55">AX$1*AX31</f>
        <v>4345.2634430651296</v>
      </c>
      <c r="AY87" s="22">
        <f t="shared" si="55"/>
        <v>3821.0665919666599</v>
      </c>
    </row>
    <row r="88" spans="2:55">
      <c r="C88" t="s">
        <v>71</v>
      </c>
      <c r="D88" s="22">
        <f t="shared" ref="D88:AT88" si="56">D$1*D32</f>
        <v>5990.2413041322325</v>
      </c>
      <c r="E88" s="22">
        <f t="shared" si="56"/>
        <v>6550.333301118716</v>
      </c>
      <c r="F88" s="22">
        <f t="shared" si="56"/>
        <v>7007.1884119946217</v>
      </c>
      <c r="G88" s="22">
        <f t="shared" si="56"/>
        <v>8365.7350582224681</v>
      </c>
      <c r="H88" s="22">
        <f t="shared" si="56"/>
        <v>7733.5684935767931</v>
      </c>
      <c r="I88" s="22">
        <f t="shared" si="56"/>
        <v>6186.5285861767306</v>
      </c>
      <c r="J88" s="22">
        <f t="shared" si="56"/>
        <v>7477.1783071748869</v>
      </c>
      <c r="K88" s="22">
        <f t="shared" si="56"/>
        <v>7677.749083333335</v>
      </c>
      <c r="L88" s="22">
        <f t="shared" si="56"/>
        <v>7261.1161489542437</v>
      </c>
      <c r="M88" s="22">
        <f t="shared" si="56"/>
        <v>8360.702084764509</v>
      </c>
      <c r="N88" s="22">
        <f t="shared" si="56"/>
        <v>8447.8098790812473</v>
      </c>
      <c r="O88" s="22">
        <f t="shared" si="56"/>
        <v>6283.8782270795291</v>
      </c>
      <c r="P88" s="22">
        <f t="shared" si="56"/>
        <v>7355.8805932165278</v>
      </c>
      <c r="Q88" s="22">
        <f t="shared" si="56"/>
        <v>8446.4409656373082</v>
      </c>
      <c r="R88" s="22">
        <f t="shared" si="56"/>
        <v>7347.0484175023848</v>
      </c>
      <c r="S88" s="22">
        <f t="shared" si="56"/>
        <v>10778.912600702142</v>
      </c>
      <c r="T88" s="22">
        <f t="shared" si="56"/>
        <v>9495.207117793514</v>
      </c>
      <c r="U88" s="22">
        <f t="shared" si="56"/>
        <v>6982.5277412131363</v>
      </c>
      <c r="V88" s="22">
        <f t="shared" si="56"/>
        <v>8022.9521426136425</v>
      </c>
      <c r="W88" s="22">
        <f t="shared" si="56"/>
        <v>7181.5299652777794</v>
      </c>
      <c r="X88" s="22">
        <f t="shared" si="56"/>
        <v>7043.3512415349887</v>
      </c>
      <c r="Y88" s="22">
        <f t="shared" si="56"/>
        <v>7586.3544390424513</v>
      </c>
      <c r="Z88" s="22">
        <f t="shared" si="56"/>
        <v>7803.3770988273182</v>
      </c>
      <c r="AA88" s="22">
        <f t="shared" si="56"/>
        <v>6182.0385694596853</v>
      </c>
      <c r="AB88" s="22">
        <f t="shared" si="56"/>
        <v>5817.1939223881282</v>
      </c>
      <c r="AC88" s="22">
        <f t="shared" si="56"/>
        <v>5598.6505324130885</v>
      </c>
      <c r="AD88" s="22">
        <f t="shared" si="56"/>
        <v>5818.1480471044124</v>
      </c>
      <c r="AE88" s="22">
        <f t="shared" si="56"/>
        <v>7688.3190036430206</v>
      </c>
      <c r="AF88" s="22">
        <f t="shared" si="56"/>
        <v>7025.5771077603104</v>
      </c>
      <c r="AG88" s="22">
        <f t="shared" si="56"/>
        <v>5623.5762985412057</v>
      </c>
      <c r="AH88" s="22">
        <f t="shared" si="56"/>
        <v>6408.8921450294301</v>
      </c>
      <c r="AI88" s="22">
        <f t="shared" si="56"/>
        <v>6414.824340533467</v>
      </c>
      <c r="AJ88" s="22">
        <f t="shared" si="56"/>
        <v>6372.6309740179204</v>
      </c>
      <c r="AK88" s="22">
        <f t="shared" si="56"/>
        <v>7183.9254775744666</v>
      </c>
      <c r="AL88" s="22">
        <f t="shared" si="56"/>
        <v>7196.4296111751692</v>
      </c>
      <c r="AM88" s="22">
        <f t="shared" si="56"/>
        <v>6005.5383803329069</v>
      </c>
      <c r="AN88" s="22">
        <f t="shared" si="56"/>
        <v>4646.8102527107749</v>
      </c>
      <c r="AO88" s="22">
        <f t="shared" si="56"/>
        <v>4905.7488186036671</v>
      </c>
      <c r="AP88" s="22">
        <f t="shared" si="56"/>
        <v>4820.0065675192491</v>
      </c>
      <c r="AQ88" s="22">
        <f t="shared" si="56"/>
        <v>7282.5216674077374</v>
      </c>
      <c r="AR88" s="22">
        <f t="shared" si="56"/>
        <v>6642.3027324428449</v>
      </c>
      <c r="AS88" s="22">
        <f t="shared" si="56"/>
        <v>4839.9612097143208</v>
      </c>
      <c r="AT88" s="22">
        <f t="shared" si="56"/>
        <v>6537.0016380161896</v>
      </c>
      <c r="AU88" s="22">
        <f t="shared" ref="AU88:AW88" si="57">AU$1*AU32</f>
        <v>6438.2423665914375</v>
      </c>
      <c r="AV88" s="22">
        <f t="shared" si="57"/>
        <v>6700.0804069618725</v>
      </c>
      <c r="AW88" s="22">
        <f t="shared" si="57"/>
        <v>7015.4779001507186</v>
      </c>
      <c r="AX88" s="22">
        <f t="shared" ref="AX88:AY88" si="58">AX$1*AX32</f>
        <v>7176.5286506263992</v>
      </c>
      <c r="AY88" s="22">
        <f t="shared" si="58"/>
        <v>6302.9686678779108</v>
      </c>
    </row>
    <row r="89" spans="2:55" ht="15.75">
      <c r="B89" s="28" t="s">
        <v>116</v>
      </c>
      <c r="D89" s="29">
        <v>40726</v>
      </c>
      <c r="E89" s="29">
        <v>40757</v>
      </c>
      <c r="F89" s="29">
        <v>40788</v>
      </c>
      <c r="G89" s="29">
        <v>40818</v>
      </c>
      <c r="H89" s="29">
        <v>40849</v>
      </c>
      <c r="I89" s="29">
        <v>40879</v>
      </c>
      <c r="J89" s="29">
        <v>40910</v>
      </c>
      <c r="K89" s="29">
        <v>40941</v>
      </c>
      <c r="L89" s="29">
        <v>40970</v>
      </c>
      <c r="M89" s="29">
        <v>41001</v>
      </c>
      <c r="N89" s="29">
        <v>41031</v>
      </c>
      <c r="O89" s="29">
        <v>41062</v>
      </c>
      <c r="P89" s="29">
        <v>41092</v>
      </c>
      <c r="Q89" s="29">
        <v>41123</v>
      </c>
      <c r="R89" s="29">
        <v>41154</v>
      </c>
      <c r="S89" s="29">
        <v>41184</v>
      </c>
      <c r="T89" s="29">
        <v>41215</v>
      </c>
      <c r="U89" s="29">
        <v>41245</v>
      </c>
      <c r="V89" s="29">
        <v>41276</v>
      </c>
      <c r="W89" s="29">
        <v>41307</v>
      </c>
      <c r="X89" s="29">
        <v>41335</v>
      </c>
      <c r="Y89" s="29">
        <v>41366</v>
      </c>
      <c r="Z89" s="29">
        <v>41396</v>
      </c>
      <c r="AA89" s="29">
        <v>41427</v>
      </c>
      <c r="AB89" s="29">
        <v>41457</v>
      </c>
      <c r="AC89" s="29">
        <v>41488</v>
      </c>
      <c r="AD89" s="29">
        <v>41519</v>
      </c>
      <c r="AE89" s="29">
        <v>41549</v>
      </c>
      <c r="AF89" s="29">
        <v>41580</v>
      </c>
      <c r="AG89" s="29">
        <v>41610</v>
      </c>
      <c r="AH89" s="29">
        <v>41641</v>
      </c>
      <c r="AI89" s="29">
        <v>41672</v>
      </c>
      <c r="AJ89" s="29">
        <v>41700</v>
      </c>
      <c r="AK89" s="29">
        <v>41731</v>
      </c>
      <c r="AL89" s="29">
        <v>41761</v>
      </c>
      <c r="AM89" s="29">
        <v>41792</v>
      </c>
      <c r="AN89" s="29">
        <v>41822</v>
      </c>
      <c r="AO89" s="29">
        <v>41853</v>
      </c>
      <c r="AP89" s="29">
        <v>41884</v>
      </c>
      <c r="AQ89" s="29">
        <v>41914</v>
      </c>
      <c r="AR89" s="29">
        <v>41945</v>
      </c>
      <c r="AS89" s="29">
        <v>41975</v>
      </c>
      <c r="AT89" s="29">
        <v>42006</v>
      </c>
      <c r="AU89" s="29">
        <v>42037</v>
      </c>
      <c r="AV89" s="29">
        <v>42065</v>
      </c>
      <c r="AW89" s="29">
        <v>42096</v>
      </c>
      <c r="AX89" s="29">
        <v>42126</v>
      </c>
      <c r="AY89" s="29">
        <v>42157</v>
      </c>
    </row>
    <row r="90" spans="2:55">
      <c r="C90" t="s">
        <v>72</v>
      </c>
      <c r="D90" s="22">
        <f t="shared" ref="D90:AT90" si="59">D$1*D34</f>
        <v>938.86273415977962</v>
      </c>
      <c r="E90" s="22">
        <f t="shared" si="59"/>
        <v>353.36497532191731</v>
      </c>
      <c r="F90" s="22">
        <f t="shared" si="59"/>
        <v>43.033506888813683</v>
      </c>
      <c r="G90" s="22">
        <f t="shared" si="59"/>
        <v>1768.0228274679719</v>
      </c>
      <c r="H90" s="22">
        <f t="shared" si="59"/>
        <v>758.47119603017654</v>
      </c>
      <c r="I90" s="22">
        <f t="shared" si="59"/>
        <v>851.77398837853605</v>
      </c>
      <c r="J90" s="22">
        <f t="shared" si="59"/>
        <v>1583.9904519843049</v>
      </c>
      <c r="K90" s="22">
        <f t="shared" si="59"/>
        <v>1454.2159818333332</v>
      </c>
      <c r="L90" s="22">
        <f t="shared" si="59"/>
        <v>1309.8829233754905</v>
      </c>
      <c r="M90" s="22">
        <f t="shared" si="59"/>
        <v>1568.445053800416</v>
      </c>
      <c r="N90" s="22">
        <f t="shared" si="59"/>
        <v>1578.6050033750953</v>
      </c>
      <c r="O90" s="22">
        <f t="shared" si="59"/>
        <v>1137.7859874013348</v>
      </c>
      <c r="P90" s="22">
        <f t="shared" si="59"/>
        <v>1178.7547089431732</v>
      </c>
      <c r="Q90" s="22">
        <f t="shared" si="59"/>
        <v>993.14510504692578</v>
      </c>
      <c r="R90" s="22">
        <f t="shared" si="59"/>
        <v>783.03325995383625</v>
      </c>
      <c r="S90" s="22">
        <f t="shared" si="59"/>
        <v>1808.5454499507277</v>
      </c>
      <c r="T90" s="22">
        <f t="shared" si="59"/>
        <v>1603.9355767524905</v>
      </c>
      <c r="U90" s="22">
        <f t="shared" si="59"/>
        <v>1232.7052876204641</v>
      </c>
      <c r="V90" s="22">
        <f t="shared" si="59"/>
        <v>1614.8979983750016</v>
      </c>
      <c r="W90" s="22">
        <f t="shared" si="59"/>
        <v>1564.7031607870365</v>
      </c>
      <c r="X90" s="22">
        <f t="shared" si="59"/>
        <v>1445.8385711736803</v>
      </c>
      <c r="Y90" s="22">
        <f t="shared" si="59"/>
        <v>1784.1960297673238</v>
      </c>
      <c r="Z90" s="22">
        <f t="shared" si="59"/>
        <v>1260.1889893242123</v>
      </c>
      <c r="AA90" s="22">
        <f t="shared" si="59"/>
        <v>1564.2323545653589</v>
      </c>
      <c r="AB90" s="22">
        <f t="shared" si="59"/>
        <v>1161.6634962872417</v>
      </c>
      <c r="AC90" s="22">
        <f t="shared" si="59"/>
        <v>988.77170224122358</v>
      </c>
      <c r="AD90" s="22">
        <f t="shared" si="59"/>
        <v>1149.1865885485086</v>
      </c>
      <c r="AE90" s="22">
        <f t="shared" si="59"/>
        <v>1698.1096036659601</v>
      </c>
      <c r="AF90" s="22">
        <f t="shared" si="59"/>
        <v>1476.2519047659996</v>
      </c>
      <c r="AG90" s="22">
        <f t="shared" si="59"/>
        <v>1203.4575994999041</v>
      </c>
      <c r="AH90" s="22">
        <f t="shared" si="59"/>
        <v>1588.5844953675594</v>
      </c>
      <c r="AI90" s="22">
        <f t="shared" si="59"/>
        <v>1549.7533679334358</v>
      </c>
      <c r="AJ90" s="22">
        <f t="shared" si="59"/>
        <v>1247.8919952290471</v>
      </c>
      <c r="AK90" s="22">
        <f t="shared" si="59"/>
        <v>1476.3012093535147</v>
      </c>
      <c r="AL90" s="22">
        <f t="shared" si="59"/>
        <v>1634.1767866645073</v>
      </c>
      <c r="AM90" s="22">
        <f t="shared" si="59"/>
        <v>1334.5574894106173</v>
      </c>
      <c r="AN90" s="22">
        <f t="shared" si="59"/>
        <v>1222.7300355481427</v>
      </c>
      <c r="AO90" s="22">
        <f t="shared" si="59"/>
        <v>1312.9932013324355</v>
      </c>
      <c r="AP90" s="22">
        <f t="shared" si="59"/>
        <v>1127.153374967553</v>
      </c>
      <c r="AQ90" s="22">
        <f t="shared" si="59"/>
        <v>1771.9234531541763</v>
      </c>
      <c r="AR90" s="22">
        <f t="shared" si="59"/>
        <v>1476.0339073858979</v>
      </c>
      <c r="AS90" s="22">
        <f t="shared" si="59"/>
        <v>986.97488802141538</v>
      </c>
      <c r="AT90" s="22">
        <f t="shared" si="59"/>
        <v>1649.9227901080733</v>
      </c>
      <c r="AU90" s="22">
        <f t="shared" ref="AU90:AW90" si="60">AU$1*AU34</f>
        <v>1590.339450879613</v>
      </c>
      <c r="AV90" s="22">
        <f t="shared" si="60"/>
        <v>1518.155144200799</v>
      </c>
      <c r="AW90" s="22">
        <f t="shared" si="60"/>
        <v>1642.6223017663924</v>
      </c>
      <c r="AX90" s="22">
        <f t="shared" ref="AX90:AY90" si="61">AX$1*AX34</f>
        <v>1711.3645065869293</v>
      </c>
      <c r="AY90" s="22">
        <f t="shared" si="61"/>
        <v>1400.7213044777882</v>
      </c>
    </row>
    <row r="91" spans="2:55">
      <c r="C91" s="26" t="s">
        <v>118</v>
      </c>
      <c r="D91" s="22">
        <f t="shared" ref="D91:AT91" si="62">D$1*D35</f>
        <v>3164.5263085399451</v>
      </c>
      <c r="E91" s="22">
        <f t="shared" si="62"/>
        <v>3400.8461347031962</v>
      </c>
      <c r="F91" s="22">
        <f t="shared" si="62"/>
        <v>4390.4325156340892</v>
      </c>
      <c r="G91" s="22">
        <f t="shared" si="62"/>
        <v>5982.0866177014041</v>
      </c>
      <c r="H91" s="22">
        <f t="shared" si="62"/>
        <v>5663.062814037814</v>
      </c>
      <c r="I91" s="22">
        <f t="shared" si="62"/>
        <v>4680.9711723534556</v>
      </c>
      <c r="J91" s="22">
        <f t="shared" si="62"/>
        <v>6104.4756670403585</v>
      </c>
      <c r="K91" s="22">
        <f t="shared" si="62"/>
        <v>5581.6886666666669</v>
      </c>
      <c r="L91" s="22">
        <f t="shared" si="62"/>
        <v>5284.6405820261434</v>
      </c>
      <c r="M91" s="22">
        <f t="shared" si="62"/>
        <v>5732.7806336195681</v>
      </c>
      <c r="N91" s="22">
        <f t="shared" si="62"/>
        <v>5519.4577581624908</v>
      </c>
      <c r="O91" s="22">
        <f t="shared" si="62"/>
        <v>4153.5803946569522</v>
      </c>
      <c r="P91" s="22">
        <f t="shared" si="62"/>
        <v>3905.9773783318356</v>
      </c>
      <c r="Q91" s="22">
        <f t="shared" si="62"/>
        <v>3428.4616458522555</v>
      </c>
      <c r="R91" s="22">
        <f t="shared" si="62"/>
        <v>3521.3727085323148</v>
      </c>
      <c r="S91" s="22">
        <f t="shared" si="62"/>
        <v>6215.5126077851692</v>
      </c>
      <c r="T91" s="22">
        <f t="shared" si="62"/>
        <v>5665.3035351153048</v>
      </c>
      <c r="U91" s="22">
        <f t="shared" si="62"/>
        <v>5124.4324518140593</v>
      </c>
      <c r="V91" s="22">
        <f t="shared" si="62"/>
        <v>5775.8159772727277</v>
      </c>
      <c r="W91" s="22">
        <f t="shared" si="62"/>
        <v>5354.106516203703</v>
      </c>
      <c r="X91" s="22">
        <f t="shared" si="62"/>
        <v>5208.2598910531087</v>
      </c>
      <c r="Y91" s="22">
        <f t="shared" si="62"/>
        <v>5693.8099394696428</v>
      </c>
      <c r="Z91" s="22">
        <f t="shared" si="62"/>
        <v>5367.0036942702382</v>
      </c>
      <c r="AA91" s="22">
        <f t="shared" si="62"/>
        <v>3976.6828803675048</v>
      </c>
      <c r="AB91" s="22">
        <f t="shared" si="62"/>
        <v>3418.9016808110455</v>
      </c>
      <c r="AC91" s="22">
        <f t="shared" si="62"/>
        <v>3097.9876401812107</v>
      </c>
      <c r="AD91" s="22">
        <f t="shared" si="62"/>
        <v>4025.4209798048796</v>
      </c>
      <c r="AE91" s="22">
        <f t="shared" si="62"/>
        <v>5723.3341135699911</v>
      </c>
      <c r="AF91" s="22">
        <f t="shared" si="62"/>
        <v>5880.2604515087123</v>
      </c>
      <c r="AG91" s="22">
        <f t="shared" si="62"/>
        <v>4561.8892491682709</v>
      </c>
      <c r="AH91" s="22">
        <f t="shared" si="62"/>
        <v>5456.5737511278921</v>
      </c>
      <c r="AI91" s="22">
        <f t="shared" si="62"/>
        <v>5218.0442361299138</v>
      </c>
      <c r="AJ91" s="22">
        <f t="shared" si="62"/>
        <v>5149.347035193523</v>
      </c>
      <c r="AK91" s="22">
        <f t="shared" si="62"/>
        <v>5239.0460560021756</v>
      </c>
      <c r="AL91" s="22">
        <f t="shared" si="62"/>
        <v>5129.6632869984205</v>
      </c>
      <c r="AM91" s="22">
        <f t="shared" si="62"/>
        <v>4026.5516917955747</v>
      </c>
      <c r="AN91" s="22">
        <f t="shared" si="62"/>
        <v>2060.303480238596</v>
      </c>
      <c r="AO91" s="22">
        <f t="shared" si="62"/>
        <v>2169.40595595988</v>
      </c>
      <c r="AP91" s="22">
        <f t="shared" si="62"/>
        <v>4438.5145778606566</v>
      </c>
      <c r="AQ91" s="22">
        <f t="shared" si="62"/>
        <v>6554.7260299258205</v>
      </c>
      <c r="AR91" s="22">
        <f t="shared" si="62"/>
        <v>5545.7966837958302</v>
      </c>
      <c r="AS91" s="22">
        <f t="shared" si="62"/>
        <v>4395.1394162259539</v>
      </c>
      <c r="AT91" s="22">
        <f t="shared" si="62"/>
        <v>5801.5244976357417</v>
      </c>
      <c r="AU91" s="22">
        <f t="shared" ref="AU91:AW91" si="63">AU$1*AU35</f>
        <v>5547.0660908508107</v>
      </c>
      <c r="AV91" s="22">
        <f t="shared" si="63"/>
        <v>5928.1970520499553</v>
      </c>
      <c r="AW91" s="22">
        <f t="shared" si="63"/>
        <v>5153.1522713062614</v>
      </c>
      <c r="AX91" s="22">
        <f t="shared" ref="AX91:AY91" si="64">AX$1*AX35</f>
        <v>5025.0471505392907</v>
      </c>
      <c r="AY91" s="22">
        <f t="shared" si="64"/>
        <v>4689.159218778982</v>
      </c>
    </row>
    <row r="92" spans="2:55">
      <c r="C92" s="26" t="s">
        <v>119</v>
      </c>
      <c r="D92" s="27" t="s">
        <v>121</v>
      </c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</row>
    <row r="93" spans="2:55">
      <c r="C93" t="s">
        <v>97</v>
      </c>
      <c r="D93" s="22">
        <f t="shared" ref="D93:AT93" si="65">D$1*D37</f>
        <v>777.94907713498628</v>
      </c>
      <c r="E93" s="22">
        <f t="shared" si="65"/>
        <v>710.70797031963468</v>
      </c>
      <c r="F93" s="22">
        <f t="shared" si="65"/>
        <v>881.77830533740541</v>
      </c>
      <c r="G93" s="22">
        <f t="shared" si="65"/>
        <v>1254.2296369179601</v>
      </c>
      <c r="H93" s="22">
        <f t="shared" si="65"/>
        <v>1180.0596535871534</v>
      </c>
      <c r="I93" s="22">
        <f t="shared" si="65"/>
        <v>941.77351268591428</v>
      </c>
      <c r="J93" s="22">
        <f t="shared" si="65"/>
        <v>1197.8989854260089</v>
      </c>
      <c r="K93" s="22">
        <f t="shared" si="65"/>
        <v>1103.1236666666666</v>
      </c>
      <c r="L93" s="22">
        <f t="shared" si="65"/>
        <v>1021.4087562091503</v>
      </c>
      <c r="M93" s="22">
        <f t="shared" si="65"/>
        <v>1096.1925975800154</v>
      </c>
      <c r="N93" s="22">
        <f t="shared" si="65"/>
        <v>1080.4477410782081</v>
      </c>
      <c r="O93" s="22">
        <f t="shared" si="65"/>
        <v>714.92044323011532</v>
      </c>
      <c r="P93" s="22">
        <f t="shared" si="65"/>
        <v>601.11531409104521</v>
      </c>
      <c r="Q93" s="22">
        <f t="shared" si="65"/>
        <v>594.98123713290954</v>
      </c>
      <c r="R93" s="22">
        <f t="shared" si="65"/>
        <v>673.00252905125762</v>
      </c>
      <c r="S93" s="22">
        <f t="shared" si="65"/>
        <v>1358.6843434343434</v>
      </c>
      <c r="T93" s="22">
        <f t="shared" si="65"/>
        <v>1230.7363535115305</v>
      </c>
      <c r="U93" s="22">
        <f t="shared" si="65"/>
        <v>1118.8151459750568</v>
      </c>
      <c r="V93" s="22">
        <f t="shared" si="65"/>
        <v>1210.0935454545456</v>
      </c>
      <c r="W93" s="22">
        <f t="shared" si="65"/>
        <v>1142.835810185185</v>
      </c>
      <c r="X93" s="22">
        <f t="shared" si="65"/>
        <v>1108.9717900542032</v>
      </c>
      <c r="Y93" s="22">
        <f t="shared" si="65"/>
        <v>1206.2275111318188</v>
      </c>
      <c r="Z93" s="22">
        <f t="shared" si="65"/>
        <v>1116.28980544611</v>
      </c>
      <c r="AA93" s="22">
        <f t="shared" si="65"/>
        <v>785.34325343283126</v>
      </c>
      <c r="AB93" s="22">
        <f t="shared" si="65"/>
        <v>694.33751474903659</v>
      </c>
      <c r="AC93" s="22">
        <f t="shared" si="65"/>
        <v>636.75063175738956</v>
      </c>
      <c r="AD93" s="22">
        <f t="shared" si="65"/>
        <v>796.69790225304905</v>
      </c>
      <c r="AE93" s="22">
        <f t="shared" si="65"/>
        <v>1320.2538071097886</v>
      </c>
      <c r="AF93" s="22">
        <f t="shared" si="65"/>
        <v>1310.5419012324692</v>
      </c>
      <c r="AG93" s="22">
        <f t="shared" si="65"/>
        <v>976.50115021626937</v>
      </c>
      <c r="AH93" s="22">
        <f t="shared" si="65"/>
        <v>1190.0746025392787</v>
      </c>
      <c r="AI93" s="22">
        <f t="shared" si="65"/>
        <v>1139.5452441109915</v>
      </c>
      <c r="AJ93" s="22">
        <f t="shared" si="65"/>
        <v>1123.8249514643314</v>
      </c>
      <c r="AK93" s="22">
        <f t="shared" si="65"/>
        <v>1104.152450016129</v>
      </c>
      <c r="AL93" s="22">
        <f t="shared" si="65"/>
        <v>1081.0231228906173</v>
      </c>
      <c r="AM93" s="22">
        <f t="shared" si="65"/>
        <v>869.88677344820837</v>
      </c>
      <c r="AN93" s="22">
        <f t="shared" si="65"/>
        <v>612.64736821961208</v>
      </c>
      <c r="AO93" s="22">
        <f t="shared" si="65"/>
        <v>598.2903598439093</v>
      </c>
      <c r="AP93" s="22">
        <f t="shared" si="65"/>
        <v>798.25931526562681</v>
      </c>
      <c r="AQ93" s="22">
        <f t="shared" si="65"/>
        <v>998.60520661143414</v>
      </c>
      <c r="AR93" s="22">
        <f t="shared" si="65"/>
        <v>916.76815377791422</v>
      </c>
      <c r="AS93" s="22">
        <f t="shared" si="65"/>
        <v>857.8167371753832</v>
      </c>
      <c r="AT93" s="22">
        <f t="shared" si="65"/>
        <v>1145.972325931737</v>
      </c>
      <c r="AU93" s="22">
        <f t="shared" ref="AU93:AW93" si="66">AU$1*AU37</f>
        <v>1124.6621532108593</v>
      </c>
      <c r="AV93" s="22">
        <f t="shared" si="66"/>
        <v>1149.2192783775956</v>
      </c>
      <c r="AW93" s="22">
        <f t="shared" si="66"/>
        <v>1126.4983946370751</v>
      </c>
      <c r="AX93" s="22">
        <f t="shared" ref="AX93:AY93" si="67">AX$1*AX37</f>
        <v>1058.7617226357418</v>
      </c>
      <c r="AY93" s="22">
        <f t="shared" si="67"/>
        <v>911.55667534880524</v>
      </c>
    </row>
    <row r="94" spans="2:55">
      <c r="C94" t="s">
        <v>98</v>
      </c>
      <c r="D94" s="22">
        <f t="shared" ref="D94:AT94" si="68">D$1*D38</f>
        <v>1686.1979063360886</v>
      </c>
      <c r="E94" s="22">
        <f t="shared" si="68"/>
        <v>1962.5206712328788</v>
      </c>
      <c r="F94" s="22">
        <f t="shared" si="68"/>
        <v>2218.1097578534032</v>
      </c>
      <c r="G94" s="22">
        <f t="shared" si="68"/>
        <v>2528.5802260408964</v>
      </c>
      <c r="H94" s="22">
        <f t="shared" si="68"/>
        <v>2409.8071526159024</v>
      </c>
      <c r="I94" s="22">
        <f t="shared" si="68"/>
        <v>2138.9684004082824</v>
      </c>
      <c r="J94" s="22">
        <f t="shared" si="68"/>
        <v>2551.3992931614348</v>
      </c>
      <c r="K94" s="22">
        <f t="shared" si="68"/>
        <v>2367.9384444444454</v>
      </c>
      <c r="L94" s="22">
        <f t="shared" si="68"/>
        <v>2290.3766895424828</v>
      </c>
      <c r="M94" s="22">
        <f t="shared" si="68"/>
        <v>2390.4165476190474</v>
      </c>
      <c r="N94" s="22">
        <f t="shared" si="68"/>
        <v>2344.8044836750191</v>
      </c>
      <c r="O94" s="22">
        <f t="shared" si="68"/>
        <v>1919.8466423800837</v>
      </c>
      <c r="P94" s="22">
        <f t="shared" si="68"/>
        <v>1952.2253912099443</v>
      </c>
      <c r="Q94" s="22">
        <f t="shared" si="68"/>
        <v>1837.7319595821991</v>
      </c>
      <c r="R94" s="22">
        <f t="shared" si="68"/>
        <v>1788.5474092645645</v>
      </c>
      <c r="S94" s="22">
        <f t="shared" si="68"/>
        <v>2702.168135624539</v>
      </c>
      <c r="T94" s="22">
        <f t="shared" si="68"/>
        <v>2455.3081466194981</v>
      </c>
      <c r="U94" s="22">
        <f t="shared" si="68"/>
        <v>2363.2929861111111</v>
      </c>
      <c r="V94" s="22">
        <f t="shared" si="68"/>
        <v>2578.5618579545426</v>
      </c>
      <c r="W94" s="22">
        <f t="shared" si="68"/>
        <v>2336.2945486111112</v>
      </c>
      <c r="X94" s="22">
        <f t="shared" si="68"/>
        <v>2296.0232356956558</v>
      </c>
      <c r="Y94" s="22">
        <f t="shared" si="68"/>
        <v>2553.4858464854856</v>
      </c>
      <c r="Z94" s="22">
        <f t="shared" si="68"/>
        <v>2453.6733149931229</v>
      </c>
      <c r="AA94" s="22">
        <f t="shared" si="68"/>
        <v>2038.4514296086354</v>
      </c>
      <c r="AB94" s="22">
        <f t="shared" si="68"/>
        <v>1965.2593984709522</v>
      </c>
      <c r="AC94" s="22">
        <f t="shared" si="68"/>
        <v>1859.200991340186</v>
      </c>
      <c r="AD94" s="22">
        <f t="shared" si="68"/>
        <v>1986.6035929681952</v>
      </c>
      <c r="AE94" s="22">
        <f t="shared" si="68"/>
        <v>2481.9196058809962</v>
      </c>
      <c r="AF94" s="22">
        <f t="shared" si="68"/>
        <v>2456.5031649808757</v>
      </c>
      <c r="AG94" s="22">
        <f t="shared" si="68"/>
        <v>2039.330064839517</v>
      </c>
      <c r="AH94" s="22">
        <f t="shared" si="68"/>
        <v>2346.5847440343991</v>
      </c>
      <c r="AI94" s="22">
        <f t="shared" si="68"/>
        <v>2204.2153109309456</v>
      </c>
      <c r="AJ94" s="22">
        <f t="shared" si="68"/>
        <v>2222.8707195671063</v>
      </c>
      <c r="AK94" s="22">
        <f t="shared" si="68"/>
        <v>2264.7037041722269</v>
      </c>
      <c r="AL94" s="22">
        <f t="shared" si="68"/>
        <v>2238.2622645174006</v>
      </c>
      <c r="AM94" s="22">
        <f t="shared" si="68"/>
        <v>2104.1333882905815</v>
      </c>
      <c r="AN94" s="22">
        <f t="shared" si="68"/>
        <v>1578.2295053067021</v>
      </c>
      <c r="AO94" s="22">
        <f t="shared" si="68"/>
        <v>1766.9016441047654</v>
      </c>
      <c r="AP94" s="22">
        <f t="shared" si="68"/>
        <v>1652.3399541904544</v>
      </c>
      <c r="AQ94" s="22">
        <f t="shared" si="68"/>
        <v>1557.4962283710236</v>
      </c>
      <c r="AR94" s="22">
        <f t="shared" si="68"/>
        <v>2277.9779581472667</v>
      </c>
      <c r="AS94" s="22">
        <f t="shared" si="68"/>
        <v>1938.7620676343618</v>
      </c>
      <c r="AT94" s="22">
        <f t="shared" si="68"/>
        <v>2369.5207623847964</v>
      </c>
      <c r="AU94" s="22">
        <f t="shared" ref="AU94:AW94" si="69">AU$1*AU38</f>
        <v>2315.001115015612</v>
      </c>
      <c r="AV94" s="22">
        <f t="shared" si="69"/>
        <v>2401.492767425369</v>
      </c>
      <c r="AW94" s="22">
        <f t="shared" si="69"/>
        <v>2294.3611290302156</v>
      </c>
      <c r="AX94" s="22">
        <f t="shared" ref="AX94:AY94" si="70">AX$1*AX38</f>
        <v>2165.3489020512038</v>
      </c>
      <c r="AY94" s="22">
        <f t="shared" si="70"/>
        <v>2106.0883120020881</v>
      </c>
    </row>
    <row r="95" spans="2:55">
      <c r="C95" t="s">
        <v>122</v>
      </c>
      <c r="D95" s="22">
        <f t="shared" ref="D95:AT95" si="71">D$1*D39</f>
        <v>2331.1598898071629</v>
      </c>
      <c r="E95" s="22">
        <f t="shared" si="71"/>
        <v>2526.7036347031963</v>
      </c>
      <c r="F95" s="22">
        <f t="shared" si="71"/>
        <v>3765.6382547993026</v>
      </c>
      <c r="G95" s="22">
        <f t="shared" si="71"/>
        <v>3892.6957674304017</v>
      </c>
      <c r="H95" s="22">
        <f t="shared" si="71"/>
        <v>3714.9578243978249</v>
      </c>
      <c r="I95" s="22">
        <f t="shared" si="71"/>
        <v>2999.8351706036747</v>
      </c>
      <c r="J95" s="22">
        <f t="shared" si="71"/>
        <v>3937.3356950672646</v>
      </c>
      <c r="K95" s="22">
        <f t="shared" si="71"/>
        <v>3525.9813333333336</v>
      </c>
      <c r="L95" s="22">
        <f t="shared" si="71"/>
        <v>3536.0005333333334</v>
      </c>
      <c r="M95" s="22">
        <f t="shared" si="71"/>
        <v>3780.9668592245644</v>
      </c>
      <c r="N95" s="22">
        <f t="shared" si="71"/>
        <v>3723.9102809415344</v>
      </c>
      <c r="O95" s="22">
        <f t="shared" si="71"/>
        <v>3318.1308075288403</v>
      </c>
      <c r="P95" s="22">
        <f t="shared" si="71"/>
        <v>3420.7379634621143</v>
      </c>
      <c r="Q95" s="22">
        <f t="shared" si="71"/>
        <v>2303.6995943082052</v>
      </c>
      <c r="R95" s="22">
        <f t="shared" si="71"/>
        <v>2939.3045463228273</v>
      </c>
      <c r="S95" s="22">
        <f t="shared" si="71"/>
        <v>4114.9549150036964</v>
      </c>
      <c r="T95" s="22">
        <f t="shared" si="71"/>
        <v>3649.4197589098535</v>
      </c>
      <c r="U95" s="22">
        <f t="shared" si="71"/>
        <v>3702.6948299319729</v>
      </c>
      <c r="V95" s="22">
        <f t="shared" si="71"/>
        <v>5014.5719090909097</v>
      </c>
      <c r="W95" s="22">
        <f t="shared" si="71"/>
        <v>5185.3872222222217</v>
      </c>
      <c r="X95" s="22">
        <f t="shared" si="71"/>
        <v>4813.6143063759619</v>
      </c>
      <c r="Y95" s="22">
        <f t="shared" si="71"/>
        <v>4022.7397367606268</v>
      </c>
      <c r="Z95" s="22">
        <f t="shared" si="71"/>
        <v>22989.218675930028</v>
      </c>
      <c r="AA95" s="22">
        <f t="shared" si="71"/>
        <v>2710.3840918109067</v>
      </c>
      <c r="AB95" s="22">
        <f t="shared" si="71"/>
        <v>2465.2752194514665</v>
      </c>
      <c r="AC95" s="22">
        <f t="shared" si="71"/>
        <v>2618.4737925343393</v>
      </c>
      <c r="AD95" s="22">
        <f t="shared" si="71"/>
        <v>3788.5628757757813</v>
      </c>
      <c r="AE95" s="22">
        <f t="shared" si="71"/>
        <v>5074.8162668346531</v>
      </c>
      <c r="AF95" s="22">
        <f t="shared" si="71"/>
        <v>3954.3241166170851</v>
      </c>
      <c r="AG95" s="22">
        <f t="shared" si="71"/>
        <v>3049.7432372491207</v>
      </c>
      <c r="AH95" s="22">
        <f t="shared" si="71"/>
        <v>3759.2196369455842</v>
      </c>
      <c r="AI95" s="22">
        <f t="shared" si="71"/>
        <v>3792.9429259649478</v>
      </c>
      <c r="AJ95" s="22">
        <f t="shared" si="71"/>
        <v>3612.010905035318</v>
      </c>
      <c r="AK95" s="22">
        <f t="shared" si="71"/>
        <v>3683.98099948767</v>
      </c>
      <c r="AL95" s="22">
        <f t="shared" si="71"/>
        <v>3942.3053847207871</v>
      </c>
      <c r="AM95" s="22">
        <f t="shared" si="71"/>
        <v>3112.2552104953984</v>
      </c>
      <c r="AN95" s="22">
        <f t="shared" si="71"/>
        <v>1933.5338008909653</v>
      </c>
      <c r="AO95" s="22">
        <f t="shared" si="71"/>
        <v>4363.799833925581</v>
      </c>
      <c r="AP95" s="22">
        <f t="shared" si="71"/>
        <v>1800.0938186182793</v>
      </c>
      <c r="AQ95" s="22">
        <f t="shared" si="71"/>
        <v>4668.9855446983775</v>
      </c>
      <c r="AR95" s="22">
        <f t="shared" si="71"/>
        <v>3811.7878501176233</v>
      </c>
      <c r="AS95" s="22">
        <f t="shared" si="71"/>
        <v>3031.104431802476</v>
      </c>
      <c r="AT95" s="22">
        <f t="shared" si="71"/>
        <v>5954.9168250640396</v>
      </c>
      <c r="AU95" s="22">
        <f t="shared" ref="AU95:AW95" si="72">AU$1*AU39</f>
        <v>1659.0841324278501</v>
      </c>
      <c r="AV95" s="22">
        <f t="shared" si="72"/>
        <v>4054.5167057552289</v>
      </c>
      <c r="AW95" s="22">
        <f t="shared" si="72"/>
        <v>3932.0454732824755</v>
      </c>
      <c r="AX95" s="22">
        <f t="shared" ref="AX95:AY95" si="73">AX$1*AX39</f>
        <v>3790.8276171411349</v>
      </c>
      <c r="AY95" s="22">
        <f t="shared" si="73"/>
        <v>3284.018750925497</v>
      </c>
    </row>
    <row r="96" spans="2:55">
      <c r="C96" t="s">
        <v>73</v>
      </c>
      <c r="D96" s="22">
        <f t="shared" ref="D96:AT96" si="74">D$1*D40</f>
        <v>2178.6815801652551</v>
      </c>
      <c r="E96" s="22">
        <f t="shared" si="74"/>
        <v>2457.7534224657693</v>
      </c>
      <c r="F96" s="22">
        <f t="shared" si="74"/>
        <v>4712.2048047120752</v>
      </c>
      <c r="G96" s="22">
        <f t="shared" si="74"/>
        <v>8285.5587315594585</v>
      </c>
      <c r="H96" s="22">
        <f t="shared" si="74"/>
        <v>7618.9072991453322</v>
      </c>
      <c r="I96" s="22">
        <f t="shared" si="74"/>
        <v>4986.4042169728855</v>
      </c>
      <c r="J96" s="22">
        <f t="shared" si="74"/>
        <v>7941.4425443945729</v>
      </c>
      <c r="K96" s="22">
        <f t="shared" si="74"/>
        <v>7264.6255066667054</v>
      </c>
      <c r="L96" s="22">
        <f t="shared" si="74"/>
        <v>6032.5041356862312</v>
      </c>
      <c r="M96" s="22">
        <f t="shared" si="74"/>
        <v>7392.0975600312358</v>
      </c>
      <c r="N96" s="22">
        <f t="shared" si="74"/>
        <v>7270.8388464692634</v>
      </c>
      <c r="O96" s="22">
        <f t="shared" si="74"/>
        <v>3821.3085726776258</v>
      </c>
      <c r="P96" s="22">
        <f t="shared" si="74"/>
        <v>2871.3960592991284</v>
      </c>
      <c r="Q96" s="22">
        <f t="shared" si="74"/>
        <v>2611.1126512261671</v>
      </c>
      <c r="R96" s="22">
        <f t="shared" si="74"/>
        <v>3261.2519014326595</v>
      </c>
      <c r="S96" s="22">
        <f t="shared" si="74"/>
        <v>8953.3119881744369</v>
      </c>
      <c r="T96" s="22">
        <f t="shared" si="74"/>
        <v>7932.6665641509881</v>
      </c>
      <c r="U96" s="22">
        <f t="shared" si="74"/>
        <v>6067.6769802721137</v>
      </c>
      <c r="V96" s="22">
        <f t="shared" si="74"/>
        <v>7818.4817536363453</v>
      </c>
      <c r="W96" s="22">
        <f t="shared" si="74"/>
        <v>7534.6109666666352</v>
      </c>
      <c r="X96" s="22">
        <f t="shared" si="74"/>
        <v>6923.1439661535023</v>
      </c>
      <c r="Y96" s="22">
        <f t="shared" si="74"/>
        <v>7925.8275919054659</v>
      </c>
      <c r="Z96" s="22">
        <f t="shared" si="74"/>
        <v>7545.6013605949602</v>
      </c>
      <c r="AA96" s="22">
        <f t="shared" si="74"/>
        <v>4687.955110233338</v>
      </c>
      <c r="AB96" s="22">
        <f t="shared" si="74"/>
        <v>1325.9265243535431</v>
      </c>
      <c r="AC96" s="22">
        <f t="shared" si="74"/>
        <v>1140.7105694014165</v>
      </c>
      <c r="AD96" s="22">
        <f t="shared" si="74"/>
        <v>1724.9803989981149</v>
      </c>
      <c r="AE96" s="22">
        <f t="shared" si="74"/>
        <v>3649.942745291487</v>
      </c>
      <c r="AF96" s="22">
        <f t="shared" si="74"/>
        <v>3661.8643238078957</v>
      </c>
      <c r="AG96" s="22">
        <f t="shared" si="74"/>
        <v>2389.3599150079285</v>
      </c>
      <c r="AH96" s="22">
        <f t="shared" si="74"/>
        <v>3226.2731845040648</v>
      </c>
      <c r="AI96" s="22">
        <f t="shared" si="74"/>
        <v>3391.2272958750536</v>
      </c>
      <c r="AJ96" s="22">
        <f t="shared" si="74"/>
        <v>3042.3087302243098</v>
      </c>
      <c r="AK96" s="22">
        <f t="shared" si="74"/>
        <v>3288.5225866165651</v>
      </c>
      <c r="AL96" s="22">
        <f t="shared" si="74"/>
        <v>3333.5953337829828</v>
      </c>
      <c r="AM96" s="22">
        <f t="shared" si="74"/>
        <v>2170.1972982964721</v>
      </c>
      <c r="AN96" s="22">
        <f t="shared" si="74"/>
        <v>1054.0652531688759</v>
      </c>
      <c r="AO96" s="22">
        <f t="shared" si="74"/>
        <v>1178.4644762335965</v>
      </c>
      <c r="AP96" s="22">
        <f t="shared" si="74"/>
        <v>1830.910642143557</v>
      </c>
      <c r="AQ96" s="22">
        <f t="shared" si="74"/>
        <v>4058.4582332262426</v>
      </c>
      <c r="AR96" s="22">
        <f t="shared" si="74"/>
        <v>3396.2606466785633</v>
      </c>
      <c r="AS96" s="22">
        <f t="shared" si="74"/>
        <v>2279.128147672744</v>
      </c>
      <c r="AT96" s="22">
        <f t="shared" si="74"/>
        <v>3358.4964987659973</v>
      </c>
      <c r="AU96" s="22">
        <f t="shared" ref="AU96:AW96" si="75">AU$1*AU40</f>
        <v>3302.2810023016982</v>
      </c>
      <c r="AV96" s="22">
        <f t="shared" si="75"/>
        <v>3461.6181690955923</v>
      </c>
      <c r="AW96" s="22">
        <f t="shared" si="75"/>
        <v>3515.1101040457306</v>
      </c>
      <c r="AX96" s="22">
        <f t="shared" ref="AX96:AY96" si="76">AX$1*AX40</f>
        <v>3345.8454836925275</v>
      </c>
      <c r="AY96" s="22">
        <f t="shared" si="76"/>
        <v>2422.5675087250302</v>
      </c>
    </row>
    <row r="97" spans="3:51">
      <c r="C97" t="s">
        <v>74</v>
      </c>
      <c r="D97" s="22">
        <f t="shared" ref="D97:AT97" si="77">D$1*D41</f>
        <v>708.8771349862252</v>
      </c>
      <c r="E97" s="22">
        <f t="shared" si="77"/>
        <v>772.17735159816425</v>
      </c>
      <c r="F97" s="22">
        <f t="shared" si="77"/>
        <v>948.18748182083255</v>
      </c>
      <c r="G97" s="22">
        <f t="shared" si="77"/>
        <v>1256.1425443458991</v>
      </c>
      <c r="H97" s="22">
        <f t="shared" si="77"/>
        <v>1177.9967365967327</v>
      </c>
      <c r="I97" s="22">
        <f t="shared" si="77"/>
        <v>943.57560513268584</v>
      </c>
      <c r="J97" s="22">
        <f t="shared" si="77"/>
        <v>1271.2369394618813</v>
      </c>
      <c r="K97" s="22">
        <f t="shared" si="77"/>
        <v>1181.3208333333364</v>
      </c>
      <c r="L97" s="22">
        <f t="shared" si="77"/>
        <v>1039.3012320261521</v>
      </c>
      <c r="M97" s="22">
        <f t="shared" si="77"/>
        <v>1151.1663804319553</v>
      </c>
      <c r="N97" s="22">
        <f t="shared" si="77"/>
        <v>1090.3277334851807</v>
      </c>
      <c r="O97" s="22">
        <f t="shared" si="77"/>
        <v>713.67862780813471</v>
      </c>
      <c r="P97" s="22">
        <f t="shared" si="77"/>
        <v>671.70220125787876</v>
      </c>
      <c r="Q97" s="22">
        <f t="shared" si="77"/>
        <v>698.00228580078317</v>
      </c>
      <c r="R97" s="22">
        <f t="shared" si="77"/>
        <v>707.18561763768707</v>
      </c>
      <c r="S97" s="22">
        <f t="shared" si="77"/>
        <v>1350.7598854397636</v>
      </c>
      <c r="T97" s="22">
        <f t="shared" si="77"/>
        <v>1248.142171121596</v>
      </c>
      <c r="U97" s="22">
        <f t="shared" si="77"/>
        <v>1116.8390873016033</v>
      </c>
      <c r="V97" s="22">
        <f t="shared" si="77"/>
        <v>1290.5148295454362</v>
      </c>
      <c r="W97" s="22">
        <f t="shared" si="77"/>
        <v>1187.3896990740818</v>
      </c>
      <c r="X97" s="22">
        <f t="shared" si="77"/>
        <v>1069.6134142550204</v>
      </c>
      <c r="Y97" s="22">
        <f t="shared" si="77"/>
        <v>1169.0061295258492</v>
      </c>
      <c r="Z97" s="22">
        <f t="shared" si="77"/>
        <v>1133.0521880027031</v>
      </c>
      <c r="AA97" s="22">
        <f t="shared" si="77"/>
        <v>870.2936646895912</v>
      </c>
      <c r="AB97" s="22">
        <f t="shared" si="77"/>
        <v>841.81897934799531</v>
      </c>
      <c r="AC97" s="22">
        <f t="shared" si="77"/>
        <v>768.68075349019159</v>
      </c>
      <c r="AD97" s="22">
        <f t="shared" si="77"/>
        <v>999.06281563996583</v>
      </c>
      <c r="AE97" s="22">
        <f t="shared" si="77"/>
        <v>1210.6587826108801</v>
      </c>
      <c r="AF97" s="22">
        <f t="shared" si="77"/>
        <v>1211.724943476418</v>
      </c>
      <c r="AG97" s="22">
        <f t="shared" si="77"/>
        <v>893.54395190963135</v>
      </c>
      <c r="AH97" s="22">
        <f t="shared" si="77"/>
        <v>1072.9734402757031</v>
      </c>
      <c r="AI97" s="22">
        <f t="shared" si="77"/>
        <v>1020.775352793386</v>
      </c>
      <c r="AJ97" s="22">
        <f t="shared" si="77"/>
        <v>945.30531000867074</v>
      </c>
      <c r="AK97" s="22">
        <f t="shared" si="77"/>
        <v>989.06277210979658</v>
      </c>
      <c r="AL97" s="22">
        <f t="shared" si="77"/>
        <v>987.69738566266835</v>
      </c>
      <c r="AM97" s="22">
        <f t="shared" si="77"/>
        <v>898.92113961227608</v>
      </c>
      <c r="AN97" s="22">
        <f t="shared" si="77"/>
        <v>785.06161484834661</v>
      </c>
      <c r="AO97" s="22">
        <f t="shared" si="77"/>
        <v>666.58121487117137</v>
      </c>
      <c r="AP97" s="22">
        <f t="shared" si="77"/>
        <v>784.08818026452241</v>
      </c>
      <c r="AQ97" s="22">
        <f t="shared" si="77"/>
        <v>1738.958901851958</v>
      </c>
      <c r="AR97" s="22">
        <f t="shared" si="77"/>
        <v>1554.4017831174274</v>
      </c>
      <c r="AS97" s="22">
        <f t="shared" si="77"/>
        <v>1168.1959551879283</v>
      </c>
      <c r="AT97" s="22">
        <f t="shared" si="77"/>
        <v>1575.4567635820308</v>
      </c>
      <c r="AU97" s="22">
        <f t="shared" ref="AU97:AW97" si="78">AU$1*AU41</f>
        <v>1555.3913741511301</v>
      </c>
      <c r="AV97" s="22">
        <f t="shared" si="78"/>
        <v>1537.2133650036926</v>
      </c>
      <c r="AW97" s="22">
        <f t="shared" si="78"/>
        <v>1548.6579797945685</v>
      </c>
      <c r="AX97" s="22">
        <f t="shared" ref="AX97:AY97" si="79">AX$1*AX41</f>
        <v>1476.5743021101287</v>
      </c>
      <c r="AY97" s="22">
        <f t="shared" si="79"/>
        <v>1127.3496078401113</v>
      </c>
    </row>
    <row r="98" spans="3:51">
      <c r="C98" t="s">
        <v>75</v>
      </c>
      <c r="D98" s="22">
        <f t="shared" ref="D98:AT98" si="80">D$1*D42</f>
        <v>669.86274545454751</v>
      </c>
      <c r="E98" s="22">
        <f t="shared" si="80"/>
        <v>703.02103187214709</v>
      </c>
      <c r="F98" s="22">
        <f t="shared" si="80"/>
        <v>924.64863745273124</v>
      </c>
      <c r="G98" s="22">
        <f t="shared" si="80"/>
        <v>1639.9915082255488</v>
      </c>
      <c r="H98" s="22">
        <f t="shared" si="80"/>
        <v>1801.2309907277922</v>
      </c>
      <c r="I98" s="22">
        <f t="shared" si="80"/>
        <v>1514.415058617672</v>
      </c>
      <c r="J98" s="22">
        <f t="shared" si="80"/>
        <v>1898.8095015695046</v>
      </c>
      <c r="K98" s="22">
        <f t="shared" si="80"/>
        <v>1678.8081411111134</v>
      </c>
      <c r="L98" s="22">
        <f t="shared" si="80"/>
        <v>1485.5731272941157</v>
      </c>
      <c r="M98" s="22">
        <f t="shared" si="80"/>
        <v>1484.262799024202</v>
      </c>
      <c r="N98" s="22">
        <f t="shared" si="80"/>
        <v>1245.2841229688659</v>
      </c>
      <c r="O98" s="22">
        <f t="shared" si="80"/>
        <v>807.20632155434282</v>
      </c>
      <c r="P98" s="22">
        <f t="shared" si="80"/>
        <v>731.16674678047207</v>
      </c>
      <c r="Q98" s="22">
        <f t="shared" si="80"/>
        <v>650.63742776264291</v>
      </c>
      <c r="R98" s="22">
        <f t="shared" si="80"/>
        <v>738.3929397166512</v>
      </c>
      <c r="S98" s="22">
        <f t="shared" si="80"/>
        <v>1747.5763991130796</v>
      </c>
      <c r="T98" s="22">
        <f t="shared" si="80"/>
        <v>1795.2679389675029</v>
      </c>
      <c r="U98" s="22">
        <f t="shared" si="80"/>
        <v>1756.1043143990985</v>
      </c>
      <c r="V98" s="22">
        <f t="shared" si="80"/>
        <v>1939.1952296590907</v>
      </c>
      <c r="W98" s="22">
        <f t="shared" si="80"/>
        <v>1628.1761731481436</v>
      </c>
      <c r="X98" s="22">
        <f t="shared" si="80"/>
        <v>1448.8441070004501</v>
      </c>
      <c r="Y98" s="22">
        <f t="shared" si="80"/>
        <v>1482.8856905651978</v>
      </c>
      <c r="Z98" s="22">
        <f t="shared" si="80"/>
        <v>1231.9912669510989</v>
      </c>
      <c r="AA98" s="22">
        <f t="shared" si="80"/>
        <v>822.76444725226952</v>
      </c>
      <c r="AB98" s="22">
        <f t="shared" si="80"/>
        <v>731.60232493387969</v>
      </c>
      <c r="AC98" s="22">
        <f t="shared" si="80"/>
        <v>659.64039848323705</v>
      </c>
      <c r="AD98" s="22">
        <f t="shared" si="80"/>
        <v>970.23146711506411</v>
      </c>
      <c r="AE98" s="22">
        <f t="shared" si="80"/>
        <v>1626.4986529638199</v>
      </c>
      <c r="AF98" s="22">
        <f t="shared" si="80"/>
        <v>1861.8671499770492</v>
      </c>
      <c r="AG98" s="22">
        <f t="shared" si="80"/>
        <v>1608.7092913410781</v>
      </c>
      <c r="AH98" s="22">
        <f t="shared" si="80"/>
        <v>1831.5874488133418</v>
      </c>
      <c r="AI98" s="22">
        <f t="shared" si="80"/>
        <v>1804.8132551265362</v>
      </c>
      <c r="AJ98" s="22">
        <f t="shared" si="80"/>
        <v>1537.486721880289</v>
      </c>
      <c r="AK98" s="22">
        <f t="shared" si="80"/>
        <v>1372.2857005753749</v>
      </c>
      <c r="AL98" s="22">
        <f t="shared" si="80"/>
        <v>1165.4291820817034</v>
      </c>
      <c r="AM98" s="22">
        <f t="shared" si="80"/>
        <v>879.81852904640971</v>
      </c>
      <c r="AN98" s="22">
        <f t="shared" si="80"/>
        <v>662.9786099226277</v>
      </c>
      <c r="AO98" s="22">
        <f t="shared" si="80"/>
        <v>652.57094132837426</v>
      </c>
      <c r="AP98" s="22">
        <f t="shared" si="80"/>
        <v>894.00439489241489</v>
      </c>
      <c r="AQ98" s="22">
        <f t="shared" si="80"/>
        <v>1680.6330152035305</v>
      </c>
      <c r="AR98" s="22">
        <f t="shared" si="80"/>
        <v>1743.3752841652536</v>
      </c>
      <c r="AS98" s="22">
        <f t="shared" si="80"/>
        <v>1556.3839886698834</v>
      </c>
      <c r="AT98" s="22">
        <f t="shared" si="80"/>
        <v>1651.9910170836858</v>
      </c>
      <c r="AU98" s="22">
        <f t="shared" ref="AU98:AW98" si="81">AU$1*AU42</f>
        <v>1458.4790725715336</v>
      </c>
      <c r="AV98" s="22">
        <f t="shared" si="81"/>
        <v>1527.8051892201343</v>
      </c>
      <c r="AW98" s="22">
        <f t="shared" si="81"/>
        <v>1396.2969428730048</v>
      </c>
      <c r="AX98" s="22">
        <f t="shared" ref="AX98:AY98" si="82">AX$1*AX42</f>
        <v>1178.8711029262138</v>
      </c>
      <c r="AY98" s="22">
        <f t="shared" si="82"/>
        <v>917.79872569522752</v>
      </c>
    </row>
    <row r="99" spans="3:51">
      <c r="C99" t="s">
        <v>76</v>
      </c>
      <c r="D99" s="22">
        <f t="shared" ref="D99:AT99" si="83">D$1*D43</f>
        <v>790.22369146005508</v>
      </c>
      <c r="E99" s="22">
        <f t="shared" si="83"/>
        <v>1058.9860821917807</v>
      </c>
      <c r="F99" s="22">
        <f t="shared" si="83"/>
        <v>1444.4176148923793</v>
      </c>
      <c r="G99" s="22">
        <f t="shared" si="83"/>
        <v>2448.5215077605321</v>
      </c>
      <c r="H99" s="22">
        <f t="shared" si="83"/>
        <v>2326.4012846412847</v>
      </c>
      <c r="I99" s="22">
        <f t="shared" si="83"/>
        <v>1656.1950422863808</v>
      </c>
      <c r="J99" s="22">
        <f t="shared" si="83"/>
        <v>2489.5113901345289</v>
      </c>
      <c r="K99" s="22">
        <f t="shared" si="83"/>
        <v>2270.3662222222224</v>
      </c>
      <c r="L99" s="22">
        <f t="shared" si="83"/>
        <v>1968.1723398692811</v>
      </c>
      <c r="M99" s="22">
        <f t="shared" si="83"/>
        <v>2262.0978194119175</v>
      </c>
      <c r="N99" s="22">
        <f t="shared" si="83"/>
        <v>2073.1046924829157</v>
      </c>
      <c r="O99" s="22">
        <f t="shared" si="83"/>
        <v>1206.168014571949</v>
      </c>
      <c r="P99" s="22">
        <f t="shared" si="83"/>
        <v>1042.1561425576519</v>
      </c>
      <c r="Q99" s="22">
        <f t="shared" si="83"/>
        <v>943.90936724190135</v>
      </c>
      <c r="R99" s="22">
        <f t="shared" si="83"/>
        <v>1129.1446036294174</v>
      </c>
      <c r="S99" s="22">
        <f t="shared" si="83"/>
        <v>2586.5430894308943</v>
      </c>
      <c r="T99" s="22">
        <f t="shared" si="83"/>
        <v>2478.5884276729562</v>
      </c>
      <c r="U99" s="22">
        <f t="shared" si="83"/>
        <v>2149.9518367346941</v>
      </c>
      <c r="V99" s="22">
        <f t="shared" si="83"/>
        <v>2559.5452727272727</v>
      </c>
      <c r="W99" s="22">
        <f t="shared" si="83"/>
        <v>2403.6251851851848</v>
      </c>
      <c r="X99" s="22">
        <f t="shared" si="83"/>
        <v>2192.7428934456143</v>
      </c>
      <c r="Y99" s="22">
        <f t="shared" si="83"/>
        <v>2436.5144704500049</v>
      </c>
      <c r="Z99" s="22">
        <f t="shared" si="83"/>
        <v>2272.3283830306423</v>
      </c>
      <c r="AA99" s="22">
        <f t="shared" si="83"/>
        <v>1463.5844693824447</v>
      </c>
      <c r="AB99" s="22">
        <f t="shared" si="83"/>
        <v>890.97946754763598</v>
      </c>
      <c r="AC99" s="22">
        <f t="shared" si="83"/>
        <v>826.14948534505891</v>
      </c>
      <c r="AD99" s="22">
        <f t="shared" si="83"/>
        <v>1432.8165110725774</v>
      </c>
      <c r="AE99" s="22">
        <f t="shared" si="83"/>
        <v>2565.0487448924605</v>
      </c>
      <c r="AF99" s="22">
        <f t="shared" si="83"/>
        <v>2703.5112717382067</v>
      </c>
      <c r="AG99" s="22">
        <f t="shared" si="83"/>
        <v>2047.1030029893052</v>
      </c>
      <c r="AH99" s="22">
        <f t="shared" si="83"/>
        <v>2570.7790041123089</v>
      </c>
      <c r="AI99" s="22">
        <f t="shared" si="83"/>
        <v>2585.0483227671853</v>
      </c>
      <c r="AJ99" s="22">
        <f t="shared" si="83"/>
        <v>2483.9420050394483</v>
      </c>
      <c r="AK99" s="22">
        <f t="shared" si="83"/>
        <v>2458.209945962813</v>
      </c>
      <c r="AL99" s="22">
        <f t="shared" si="83"/>
        <v>2285.0665357635548</v>
      </c>
      <c r="AM99" s="22">
        <f t="shared" si="83"/>
        <v>1606.4729101233602</v>
      </c>
      <c r="AN99" s="22">
        <f t="shared" si="83"/>
        <v>798.15636775684834</v>
      </c>
      <c r="AO99" s="22">
        <f t="shared" si="83"/>
        <v>858.67586529092625</v>
      </c>
      <c r="AP99" s="22">
        <f t="shared" si="83"/>
        <v>1413.3728959483676</v>
      </c>
      <c r="AQ99" s="22">
        <f t="shared" si="83"/>
        <v>2600.7314438656026</v>
      </c>
      <c r="AR99" s="22">
        <f t="shared" si="83"/>
        <v>2206.4483062674972</v>
      </c>
      <c r="AS99" s="22">
        <f t="shared" si="83"/>
        <v>1765.9214926216055</v>
      </c>
      <c r="AT99" s="22">
        <f t="shared" si="83"/>
        <v>2435.2343451963648</v>
      </c>
      <c r="AU99" s="22">
        <f t="shared" ref="AU99:AW99" si="84">AU$1*AU43</f>
        <v>2430.9422434687099</v>
      </c>
      <c r="AV99" s="22">
        <f t="shared" si="84"/>
        <v>2359.8690427387578</v>
      </c>
      <c r="AW99" s="22">
        <f t="shared" si="84"/>
        <v>2381.5983784465548</v>
      </c>
      <c r="AX99" s="22">
        <f t="shared" ref="AX99:AY99" si="85">AX$1*AX43</f>
        <v>2130.9688535962118</v>
      </c>
      <c r="AY99" s="22">
        <f t="shared" si="85"/>
        <v>1603.8537862803494</v>
      </c>
    </row>
    <row r="100" spans="3:51">
      <c r="C100" t="s">
        <v>77</v>
      </c>
      <c r="D100" s="22">
        <f t="shared" ref="D100:AT100" si="86">D$1*D44</f>
        <v>57.145955922865227</v>
      </c>
      <c r="E100" s="22">
        <f t="shared" si="86"/>
        <v>114.66543378995433</v>
      </c>
      <c r="F100" s="22">
        <f t="shared" si="86"/>
        <v>361.90917334169575</v>
      </c>
      <c r="G100" s="22">
        <f t="shared" si="86"/>
        <v>411.7001875461936</v>
      </c>
      <c r="H100" s="22">
        <f t="shared" si="86"/>
        <v>344.56902490934954</v>
      </c>
      <c r="I100" s="22">
        <f t="shared" si="86"/>
        <v>271.46244865850161</v>
      </c>
      <c r="J100" s="22">
        <f t="shared" si="86"/>
        <v>360.97633879484283</v>
      </c>
      <c r="K100" s="22">
        <f t="shared" si="86"/>
        <v>369.01194163888863</v>
      </c>
      <c r="L100" s="22">
        <f t="shared" si="86"/>
        <v>365.37281317352966</v>
      </c>
      <c r="M100" s="22">
        <f t="shared" si="86"/>
        <v>385.30544626593803</v>
      </c>
      <c r="N100" s="22">
        <f t="shared" si="86"/>
        <v>429.29773778853473</v>
      </c>
      <c r="O100" s="22">
        <f t="shared" si="86"/>
        <v>333.50567517304165</v>
      </c>
      <c r="P100" s="22">
        <f t="shared" si="86"/>
        <v>355.24250346286311</v>
      </c>
      <c r="Q100" s="22">
        <f t="shared" si="86"/>
        <v>319.82910113419683</v>
      </c>
      <c r="R100" s="22">
        <f t="shared" si="86"/>
        <v>316.37507059813737</v>
      </c>
      <c r="S100" s="22">
        <f t="shared" si="86"/>
        <v>458.36404994456734</v>
      </c>
      <c r="T100" s="22">
        <f t="shared" si="86"/>
        <v>377.01951010940797</v>
      </c>
      <c r="U100" s="22">
        <f t="shared" si="86"/>
        <v>315.63987721797048</v>
      </c>
      <c r="V100" s="22">
        <f t="shared" si="86"/>
        <v>360.00188620170508</v>
      </c>
      <c r="W100" s="22">
        <f t="shared" si="86"/>
        <v>357.05250934027629</v>
      </c>
      <c r="X100" s="22">
        <f t="shared" si="86"/>
        <v>350.88168996093691</v>
      </c>
      <c r="Y100" s="22">
        <f t="shared" si="86"/>
        <v>399.16570525963266</v>
      </c>
      <c r="Z100" s="22">
        <f t="shared" si="86"/>
        <v>396.63715424233857</v>
      </c>
      <c r="AA100" s="22">
        <f t="shared" si="86"/>
        <v>371.16935139727957</v>
      </c>
      <c r="AB100" s="22">
        <f t="shared" si="86"/>
        <v>369.90345294020443</v>
      </c>
      <c r="AC100" s="22">
        <f t="shared" si="86"/>
        <v>347.0429509817011</v>
      </c>
      <c r="AD100" s="22">
        <f t="shared" si="86"/>
        <v>376.79727016154902</v>
      </c>
      <c r="AE100" s="22">
        <f t="shared" si="86"/>
        <v>396.65548934945599</v>
      </c>
      <c r="AF100" s="22">
        <f t="shared" si="86"/>
        <v>345.48006235206202</v>
      </c>
      <c r="AG100" s="22">
        <f t="shared" si="86"/>
        <v>241.44582507841346</v>
      </c>
      <c r="AH100" s="22">
        <f t="shared" si="86"/>
        <v>350.55458400885271</v>
      </c>
      <c r="AI100" s="22">
        <f t="shared" si="86"/>
        <v>325.2811257121445</v>
      </c>
      <c r="AJ100" s="22">
        <f t="shared" si="86"/>
        <v>335.66100824073749</v>
      </c>
      <c r="AK100" s="22">
        <f t="shared" si="86"/>
        <v>388.20304011043595</v>
      </c>
      <c r="AL100" s="22">
        <f t="shared" si="86"/>
        <v>415.92255066176614</v>
      </c>
      <c r="AM100" s="22">
        <f t="shared" si="86"/>
        <v>329.32823381319804</v>
      </c>
      <c r="AN100" s="22">
        <f t="shared" si="86"/>
        <v>236.45569462695317</v>
      </c>
      <c r="AO100" s="22">
        <f t="shared" si="86"/>
        <v>273.48996681711333</v>
      </c>
      <c r="AP100" s="22">
        <f t="shared" si="86"/>
        <v>243.06158110636588</v>
      </c>
      <c r="AQ100" s="22">
        <f t="shared" si="86"/>
        <v>456.03461541580231</v>
      </c>
      <c r="AR100" s="22">
        <f t="shared" si="86"/>
        <v>364.23909455839583</v>
      </c>
      <c r="AS100" s="22">
        <f t="shared" si="86"/>
        <v>264.99876245684874</v>
      </c>
      <c r="AT100" s="22">
        <f t="shared" si="86"/>
        <v>373.79014037258867</v>
      </c>
      <c r="AU100" s="22">
        <f t="shared" ref="AU100:AW100" si="87">AU$1*AU44</f>
        <v>349.09351526028291</v>
      </c>
      <c r="AV100" s="22">
        <f t="shared" si="87"/>
        <v>379.93536201563739</v>
      </c>
      <c r="AW100" s="22">
        <f t="shared" si="87"/>
        <v>396.18163475705779</v>
      </c>
      <c r="AX100" s="22">
        <f t="shared" ref="AX100:AY100" si="88">AX$1*AX44</f>
        <v>432.17341985526122</v>
      </c>
      <c r="AY100" s="22">
        <f t="shared" si="88"/>
        <v>363.4296477026582</v>
      </c>
    </row>
    <row r="101" spans="3:51">
      <c r="C101" t="s">
        <v>78</v>
      </c>
      <c r="D101" s="22">
        <f t="shared" ref="D101:AT101" si="89">D$1*D45</f>
        <v>640.67676308539944</v>
      </c>
      <c r="E101" s="22">
        <f t="shared" si="89"/>
        <v>719.56188356164387</v>
      </c>
      <c r="F101" s="22">
        <f t="shared" si="89"/>
        <v>1295.8081548138452</v>
      </c>
      <c r="G101" s="22">
        <f t="shared" si="89"/>
        <v>2317.6644700049269</v>
      </c>
      <c r="H101" s="22">
        <f t="shared" si="89"/>
        <v>2152.2626366226364</v>
      </c>
      <c r="I101" s="22">
        <f t="shared" si="89"/>
        <v>1393.5220472440944</v>
      </c>
      <c r="J101" s="22">
        <f t="shared" si="89"/>
        <v>2233.9605213004484</v>
      </c>
      <c r="K101" s="22">
        <f t="shared" si="89"/>
        <v>2037.1686111111112</v>
      </c>
      <c r="L101" s="22">
        <f t="shared" si="89"/>
        <v>1713.4841294117648</v>
      </c>
      <c r="M101" s="22">
        <f t="shared" si="89"/>
        <v>2067.8384927140255</v>
      </c>
      <c r="N101" s="22">
        <f t="shared" si="89"/>
        <v>1976.6336237661353</v>
      </c>
      <c r="O101" s="22">
        <f t="shared" si="89"/>
        <v>1074.9008196721311</v>
      </c>
      <c r="P101" s="22">
        <f t="shared" si="89"/>
        <v>757.19157232704401</v>
      </c>
      <c r="Q101" s="22">
        <f t="shared" si="89"/>
        <v>745.16854904632157</v>
      </c>
      <c r="R101" s="22">
        <f t="shared" si="89"/>
        <v>972.63751631645982</v>
      </c>
      <c r="S101" s="22">
        <f t="shared" si="89"/>
        <v>2445.1275344912542</v>
      </c>
      <c r="T101" s="22">
        <f t="shared" si="89"/>
        <v>2112.7036366614257</v>
      </c>
      <c r="U101" s="22">
        <f t="shared" si="89"/>
        <v>1639.104075963719</v>
      </c>
      <c r="V101" s="22">
        <f t="shared" si="89"/>
        <v>2069.5415823863636</v>
      </c>
      <c r="W101" s="22">
        <f t="shared" si="89"/>
        <v>2013.1360532407405</v>
      </c>
      <c r="X101" s="22">
        <f t="shared" si="89"/>
        <v>1819.1214771360214</v>
      </c>
      <c r="Y101" s="22">
        <f t="shared" si="89"/>
        <v>2106.4046887164641</v>
      </c>
      <c r="Z101" s="22">
        <f t="shared" si="89"/>
        <v>2037.2306631229649</v>
      </c>
      <c r="AA101" s="22">
        <f t="shared" si="89"/>
        <v>1306.0140019205221</v>
      </c>
      <c r="AB101" s="22">
        <f t="shared" si="89"/>
        <v>808.97281245352974</v>
      </c>
      <c r="AC101" s="22">
        <f t="shared" si="89"/>
        <v>769.84763129435396</v>
      </c>
      <c r="AD101" s="22">
        <f t="shared" si="89"/>
        <v>1264.2884696898043</v>
      </c>
      <c r="AE101" s="22">
        <f t="shared" si="89"/>
        <v>2248.4946419734856</v>
      </c>
      <c r="AF101" s="22">
        <f t="shared" si="89"/>
        <v>2209.3579076923079</v>
      </c>
      <c r="AG101" s="22">
        <f t="shared" si="89"/>
        <v>1439.6444472299452</v>
      </c>
      <c r="AH101" s="22">
        <f t="shared" si="89"/>
        <v>2028.7095541456192</v>
      </c>
      <c r="AI101" s="22">
        <f t="shared" si="89"/>
        <v>2009.8833140902709</v>
      </c>
      <c r="AJ101" s="22">
        <f t="shared" si="89"/>
        <v>1946.3295571894751</v>
      </c>
      <c r="AK101" s="22">
        <f t="shared" si="89"/>
        <v>2085.5749900380138</v>
      </c>
      <c r="AL101" s="22">
        <f t="shared" si="89"/>
        <v>2049.7725558433472</v>
      </c>
      <c r="AM101" s="22">
        <f t="shared" si="89"/>
        <v>1308.8349003328765</v>
      </c>
      <c r="AN101" s="22">
        <f t="shared" si="89"/>
        <v>512.00483872277198</v>
      </c>
      <c r="AO101" s="22">
        <f t="shared" si="89"/>
        <v>565.99063111479461</v>
      </c>
      <c r="AP101" s="22">
        <f t="shared" si="89"/>
        <v>1443.2977292502062</v>
      </c>
      <c r="AQ101" s="22">
        <f t="shared" si="89"/>
        <v>2090.0436342121443</v>
      </c>
      <c r="AR101" s="22">
        <f t="shared" si="89"/>
        <v>2152.6391207137467</v>
      </c>
      <c r="AS101" s="22">
        <f t="shared" si="89"/>
        <v>1457.1107597148725</v>
      </c>
      <c r="AT101" s="22">
        <f t="shared" si="89"/>
        <v>2157.0664052583256</v>
      </c>
      <c r="AU101" s="22">
        <f t="shared" ref="AU101:AW101" si="90">AU$1*AU45</f>
        <v>2228.7559754365921</v>
      </c>
      <c r="AV101" s="22">
        <f t="shared" si="90"/>
        <v>2143.498915956216</v>
      </c>
      <c r="AW101" s="22">
        <f t="shared" si="90"/>
        <v>2200.5399362616999</v>
      </c>
      <c r="AX101" s="22">
        <f t="shared" ref="AX101:AY101" si="91">AX$1*AX45</f>
        <v>2083.7082066588277</v>
      </c>
      <c r="AY101" s="22">
        <f t="shared" si="91"/>
        <v>1386.8791503506366</v>
      </c>
    </row>
    <row r="102" spans="3:51">
      <c r="C102" t="s">
        <v>79</v>
      </c>
      <c r="D102" s="22">
        <f t="shared" ref="D102:AT102" si="92">D$1*D46</f>
        <v>276.5782920110193</v>
      </c>
      <c r="E102" s="22">
        <f t="shared" si="92"/>
        <v>239.20080365296803</v>
      </c>
      <c r="F102" s="22">
        <f t="shared" si="92"/>
        <v>355.33596276905178</v>
      </c>
      <c r="G102" s="22">
        <f t="shared" si="92"/>
        <v>641.60332101502831</v>
      </c>
      <c r="H102" s="22">
        <f t="shared" si="92"/>
        <v>605.50170422170424</v>
      </c>
      <c r="I102" s="22">
        <f t="shared" si="92"/>
        <v>382.90860309128027</v>
      </c>
      <c r="J102" s="22">
        <f t="shared" si="92"/>
        <v>612.49883408071742</v>
      </c>
      <c r="K102" s="22">
        <f t="shared" si="92"/>
        <v>582.08800000000008</v>
      </c>
      <c r="L102" s="22">
        <f t="shared" si="92"/>
        <v>458.49469281045754</v>
      </c>
      <c r="M102" s="22">
        <f t="shared" si="92"/>
        <v>572.23027842831118</v>
      </c>
      <c r="N102" s="22">
        <f t="shared" si="92"/>
        <v>528.43845102505691</v>
      </c>
      <c r="O102" s="22">
        <f t="shared" si="92"/>
        <v>285.17925925925925</v>
      </c>
      <c r="P102" s="22">
        <f t="shared" si="92"/>
        <v>239.60286313267443</v>
      </c>
      <c r="Q102" s="22">
        <f t="shared" si="92"/>
        <v>214.94965788676961</v>
      </c>
      <c r="R102" s="22">
        <f t="shared" si="92"/>
        <v>258.76230499840818</v>
      </c>
      <c r="S102" s="22">
        <f t="shared" si="92"/>
        <v>691.58906134515894</v>
      </c>
      <c r="T102" s="22">
        <f t="shared" si="92"/>
        <v>605.72245283018879</v>
      </c>
      <c r="U102" s="22">
        <f t="shared" si="92"/>
        <v>491.81904761904764</v>
      </c>
      <c r="V102" s="22">
        <f t="shared" si="92"/>
        <v>603.88545454545465</v>
      </c>
      <c r="W102" s="22">
        <f t="shared" si="92"/>
        <v>571.2037037037037</v>
      </c>
      <c r="X102" s="22">
        <f t="shared" si="92"/>
        <v>507.41157864857195</v>
      </c>
      <c r="Y102" s="22">
        <f t="shared" si="92"/>
        <v>577.42675647281715</v>
      </c>
      <c r="Z102" s="22">
        <f t="shared" si="92"/>
        <v>540.92279237482421</v>
      </c>
      <c r="AA102" s="22">
        <f t="shared" si="92"/>
        <v>330.33881440606905</v>
      </c>
      <c r="AB102" s="22">
        <f t="shared" si="92"/>
        <v>129.93450568403023</v>
      </c>
      <c r="AC102" s="22">
        <f t="shared" si="92"/>
        <v>242.71058326521504</v>
      </c>
      <c r="AD102" s="22">
        <f t="shared" si="92"/>
        <v>338.36872004156959</v>
      </c>
      <c r="AE102" s="22">
        <f t="shared" si="92"/>
        <v>643.47343514112595</v>
      </c>
      <c r="AF102" s="22">
        <f t="shared" si="92"/>
        <v>640.76728193795157</v>
      </c>
      <c r="AG102" s="22">
        <f t="shared" si="92"/>
        <v>407.21941457314136</v>
      </c>
      <c r="AH102" s="22">
        <f t="shared" si="92"/>
        <v>572.97871023859091</v>
      </c>
      <c r="AI102" s="22">
        <f t="shared" si="92"/>
        <v>582.51514075961234</v>
      </c>
      <c r="AJ102" s="22">
        <f t="shared" si="92"/>
        <v>523.51158660002477</v>
      </c>
      <c r="AK102" s="22">
        <f t="shared" si="92"/>
        <v>562.32108167142098</v>
      </c>
      <c r="AL102" s="22">
        <f t="shared" si="92"/>
        <v>520.36168636199761</v>
      </c>
      <c r="AM102" s="22">
        <f t="shared" si="92"/>
        <v>352.41713412962599</v>
      </c>
      <c r="AN102" s="22">
        <f t="shared" si="92"/>
        <v>185.57135550346723</v>
      </c>
      <c r="AO102" s="22">
        <f t="shared" si="92"/>
        <v>233.97781514541114</v>
      </c>
      <c r="AP102" s="22">
        <f t="shared" si="92"/>
        <v>416.64575597175008</v>
      </c>
      <c r="AQ102" s="22">
        <f t="shared" si="92"/>
        <v>744.34727531325871</v>
      </c>
      <c r="AR102" s="22">
        <f t="shared" si="92"/>
        <v>617.75673441282004</v>
      </c>
      <c r="AS102" s="22">
        <f t="shared" si="92"/>
        <v>407.25400454030591</v>
      </c>
      <c r="AT102" s="22">
        <f t="shared" si="92"/>
        <v>610.47189695190264</v>
      </c>
      <c r="AU102" s="22">
        <f t="shared" ref="AU102:AW102" si="93">AU$1*AU46</f>
        <v>624.14245747969733</v>
      </c>
      <c r="AV102" s="22">
        <f t="shared" si="93"/>
        <v>626.06507956514554</v>
      </c>
      <c r="AW102" s="22">
        <f t="shared" si="93"/>
        <v>629.76849455601678</v>
      </c>
      <c r="AX102" s="22">
        <f t="shared" ref="AX102:AY102" si="94">AX$1*AX46</f>
        <v>612.63529911692638</v>
      </c>
      <c r="AY102" s="22">
        <f t="shared" si="94"/>
        <v>441.8936995730632</v>
      </c>
    </row>
    <row r="103" spans="3:51">
      <c r="C103" t="s">
        <v>80</v>
      </c>
      <c r="D103" s="22">
        <f t="shared" ref="D103:AT103" si="95">D$1*D47</f>
        <v>399.76022038567493</v>
      </c>
      <c r="E103" s="22">
        <f t="shared" si="95"/>
        <v>538.7823926940639</v>
      </c>
      <c r="F103" s="22">
        <f t="shared" si="95"/>
        <v>821.4259918557301</v>
      </c>
      <c r="G103" s="22">
        <f t="shared" si="95"/>
        <v>1641.4162700172456</v>
      </c>
      <c r="H103" s="22">
        <f t="shared" si="95"/>
        <v>1625.2940481740482</v>
      </c>
      <c r="I103" s="22">
        <f t="shared" si="95"/>
        <v>1051.8453193350831</v>
      </c>
      <c r="J103" s="22">
        <f t="shared" si="95"/>
        <v>1791.3944394618832</v>
      </c>
      <c r="K103" s="22">
        <f t="shared" si="95"/>
        <v>1775.2568888888891</v>
      </c>
      <c r="L103" s="22">
        <f t="shared" si="95"/>
        <v>1507.4410875816993</v>
      </c>
      <c r="M103" s="22">
        <f t="shared" si="95"/>
        <v>1680.9264428831641</v>
      </c>
      <c r="N103" s="22">
        <f t="shared" si="95"/>
        <v>1485.9508580106303</v>
      </c>
      <c r="O103" s="22">
        <f t="shared" si="95"/>
        <v>794.76187006678811</v>
      </c>
      <c r="P103" s="22">
        <f t="shared" si="95"/>
        <v>781.61710691823896</v>
      </c>
      <c r="Q103" s="22">
        <f t="shared" si="95"/>
        <v>705.59561610656988</v>
      </c>
      <c r="R103" s="22">
        <f t="shared" si="95"/>
        <v>644.55337790512579</v>
      </c>
      <c r="S103" s="22">
        <f t="shared" si="95"/>
        <v>1844.2374969204238</v>
      </c>
      <c r="T103" s="22">
        <f t="shared" si="95"/>
        <v>1726.6571069182392</v>
      </c>
      <c r="U103" s="22">
        <f t="shared" si="95"/>
        <v>1489.5091156462586</v>
      </c>
      <c r="V103" s="22">
        <f t="shared" si="95"/>
        <v>1830.2374545454547</v>
      </c>
      <c r="W103" s="22">
        <f t="shared" si="95"/>
        <v>1768.4466666666665</v>
      </c>
      <c r="X103" s="22">
        <f t="shared" si="95"/>
        <v>1544.8870385639557</v>
      </c>
      <c r="Y103" s="22">
        <f t="shared" si="95"/>
        <v>1725.4870134599478</v>
      </c>
      <c r="Z103" s="22">
        <f t="shared" si="95"/>
        <v>1525.4475400026422</v>
      </c>
      <c r="AA103" s="22">
        <f t="shared" si="95"/>
        <v>885.49154417182399</v>
      </c>
      <c r="AB103" s="22">
        <f t="shared" si="95"/>
        <v>487.25439631511341</v>
      </c>
      <c r="AC103" s="22">
        <f t="shared" si="95"/>
        <v>448.08107679732007</v>
      </c>
      <c r="AD103" s="22">
        <f t="shared" si="95"/>
        <v>868.09078521009576</v>
      </c>
      <c r="AE103" s="22">
        <f t="shared" si="95"/>
        <v>1768.9991344085936</v>
      </c>
      <c r="AF103" s="22">
        <f t="shared" si="95"/>
        <v>1856.4695908202295</v>
      </c>
      <c r="AG103" s="22">
        <f t="shared" si="95"/>
        <v>1443.9780322161121</v>
      </c>
      <c r="AH103" s="22">
        <f t="shared" si="95"/>
        <v>2008.6934252470753</v>
      </c>
      <c r="AI103" s="22">
        <f t="shared" si="95"/>
        <v>1982.749648925171</v>
      </c>
      <c r="AJ103" s="22">
        <f t="shared" si="95"/>
        <v>1739.1974885373209</v>
      </c>
      <c r="AK103" s="22">
        <f t="shared" si="95"/>
        <v>1769.1999249424946</v>
      </c>
      <c r="AL103" s="22">
        <f t="shared" si="95"/>
        <v>1628.9583225245144</v>
      </c>
      <c r="AM103" s="22">
        <f t="shared" si="95"/>
        <v>1084.7124777756021</v>
      </c>
      <c r="AN103" s="22">
        <f t="shared" si="95"/>
        <v>490.86616617046172</v>
      </c>
      <c r="AO103" s="22">
        <f t="shared" si="95"/>
        <v>504.30169866292493</v>
      </c>
      <c r="AP103" s="22">
        <f t="shared" si="95"/>
        <v>1086.5016398821328</v>
      </c>
      <c r="AQ103" s="22">
        <f t="shared" si="95"/>
        <v>2058.1650564384681</v>
      </c>
      <c r="AR103" s="22">
        <f t="shared" si="95"/>
        <v>1834.9662999965988</v>
      </c>
      <c r="AS103" s="22">
        <f t="shared" si="95"/>
        <v>1353.4610698155441</v>
      </c>
      <c r="AT103" s="22">
        <f t="shared" si="95"/>
        <v>1937.2908906960749</v>
      </c>
      <c r="AU103" s="22">
        <f t="shared" ref="AU103:AW103" si="96">AU$1*AU47</f>
        <v>1906.4715064834393</v>
      </c>
      <c r="AV103" s="22">
        <f t="shared" si="96"/>
        <v>1619.0547478864205</v>
      </c>
      <c r="AW103" s="22">
        <f t="shared" si="96"/>
        <v>1745.0312467333993</v>
      </c>
      <c r="AX103" s="22">
        <f t="shared" ref="AX103:AY103" si="97">AX$1*AX47</f>
        <v>1558.5817571403798</v>
      </c>
      <c r="AY103" s="22">
        <f t="shared" si="97"/>
        <v>1023.8411399944196</v>
      </c>
    </row>
    <row r="104" spans="3:51">
      <c r="C104" t="s">
        <v>81</v>
      </c>
      <c r="D104" s="22">
        <f t="shared" ref="D104:AT104" si="98">D$1*D48</f>
        <v>257.76690082644626</v>
      </c>
      <c r="E104" s="22">
        <f t="shared" si="98"/>
        <v>255.60231506849314</v>
      </c>
      <c r="F104" s="22">
        <f t="shared" si="98"/>
        <v>447.70312354566607</v>
      </c>
      <c r="G104" s="22">
        <f t="shared" si="98"/>
        <v>848.76411061837882</v>
      </c>
      <c r="H104" s="22">
        <f t="shared" si="98"/>
        <v>776.5104092204092</v>
      </c>
      <c r="I104" s="22">
        <f t="shared" si="98"/>
        <v>414.33709536307958</v>
      </c>
      <c r="J104" s="22">
        <f t="shared" si="98"/>
        <v>773.03280269058291</v>
      </c>
      <c r="K104" s="22">
        <f t="shared" si="98"/>
        <v>711.02272222222223</v>
      </c>
      <c r="L104" s="22">
        <f t="shared" si="98"/>
        <v>587.7957875816993</v>
      </c>
      <c r="M104" s="22">
        <f t="shared" si="98"/>
        <v>728.14067655477493</v>
      </c>
      <c r="N104" s="22">
        <f t="shared" si="98"/>
        <v>698.30374905087319</v>
      </c>
      <c r="O104" s="22">
        <f t="shared" si="98"/>
        <v>354.79397085610202</v>
      </c>
      <c r="P104" s="22">
        <f t="shared" si="98"/>
        <v>309.39010482180294</v>
      </c>
      <c r="Q104" s="22">
        <f t="shared" si="98"/>
        <v>266.86175257341813</v>
      </c>
      <c r="R104" s="22">
        <f t="shared" si="98"/>
        <v>346.68267908309457</v>
      </c>
      <c r="S104" s="22">
        <f t="shared" si="98"/>
        <v>848.34924858339491</v>
      </c>
      <c r="T104" s="22">
        <f t="shared" si="98"/>
        <v>740.25491810796655</v>
      </c>
      <c r="U104" s="22">
        <f t="shared" si="98"/>
        <v>554.76017573696151</v>
      </c>
      <c r="V104" s="22">
        <f t="shared" si="98"/>
        <v>718.42046022727277</v>
      </c>
      <c r="W104" s="22">
        <f t="shared" si="98"/>
        <v>690.37107638888881</v>
      </c>
      <c r="X104" s="22">
        <f t="shared" si="98"/>
        <v>621.73491842500107</v>
      </c>
      <c r="Y104" s="22">
        <f t="shared" si="98"/>
        <v>722.84489183453763</v>
      </c>
      <c r="Z104" s="22">
        <f t="shared" si="98"/>
        <v>664.41274994365824</v>
      </c>
      <c r="AA104" s="22">
        <f t="shared" si="98"/>
        <v>478.66151557928015</v>
      </c>
      <c r="AB104" s="22">
        <f t="shared" si="98"/>
        <v>539.96778115456095</v>
      </c>
      <c r="AC104" s="22">
        <f t="shared" si="98"/>
        <v>339.99902018702898</v>
      </c>
      <c r="AD104" s="22">
        <f t="shared" si="98"/>
        <v>484.65485202505852</v>
      </c>
      <c r="AE104" s="22">
        <f t="shared" si="98"/>
        <v>817.54018590578403</v>
      </c>
      <c r="AF104" s="22">
        <f t="shared" si="98"/>
        <v>803.35923671908199</v>
      </c>
      <c r="AG104" s="22">
        <f t="shared" si="98"/>
        <v>484.46728662814775</v>
      </c>
      <c r="AH104" s="22">
        <f t="shared" si="98"/>
        <v>729.70363787276813</v>
      </c>
      <c r="AI104" s="22">
        <f t="shared" si="98"/>
        <v>730.06732499919337</v>
      </c>
      <c r="AJ104" s="22">
        <f t="shared" si="98"/>
        <v>640.76777747944982</v>
      </c>
      <c r="AK104" s="22">
        <f t="shared" si="98"/>
        <v>720.6822558575426</v>
      </c>
      <c r="AL104" s="22">
        <f t="shared" si="98"/>
        <v>720.44641087347225</v>
      </c>
      <c r="AM104" s="22">
        <f t="shared" si="98"/>
        <v>455.11011396122967</v>
      </c>
      <c r="AN104" s="22">
        <f t="shared" si="98"/>
        <v>211.07494569194779</v>
      </c>
      <c r="AO104" s="22">
        <f t="shared" si="98"/>
        <v>226.87897366648482</v>
      </c>
      <c r="AP104" s="22">
        <f t="shared" si="98"/>
        <v>473.76190414881665</v>
      </c>
      <c r="AQ104" s="22">
        <f t="shared" si="98"/>
        <v>991.1084861239982</v>
      </c>
      <c r="AR104" s="22">
        <f t="shared" si="98"/>
        <v>751.81852573504659</v>
      </c>
      <c r="AS104" s="22">
        <f t="shared" si="98"/>
        <v>518.81830118209996</v>
      </c>
      <c r="AT104" s="22">
        <f t="shared" si="98"/>
        <v>774.91635627842993</v>
      </c>
      <c r="AU104" s="22">
        <f t="shared" ref="AU104:AW104" si="99">AU$1*AU48</f>
        <v>816.4918148302587</v>
      </c>
      <c r="AV104" s="22">
        <f t="shared" si="99"/>
        <v>812.68063212783318</v>
      </c>
      <c r="AW104" s="22">
        <f t="shared" si="99"/>
        <v>857.12923401106957</v>
      </c>
      <c r="AX104" s="22">
        <f t="shared" ref="AX104:AY104" si="100">AX$1*AX48</f>
        <v>855.57688324950061</v>
      </c>
      <c r="AY104" s="22">
        <f t="shared" si="100"/>
        <v>670.83930826580115</v>
      </c>
    </row>
    <row r="105" spans="3:51">
      <c r="C105" t="s">
        <v>82</v>
      </c>
      <c r="D105" s="22">
        <f t="shared" ref="D105:AT105" si="101">D$1*D49</f>
        <v>302.1443526170799</v>
      </c>
      <c r="E105" s="22">
        <f t="shared" si="101"/>
        <v>352.99536073059363</v>
      </c>
      <c r="F105" s="22">
        <f t="shared" si="101"/>
        <v>692.21291448516581</v>
      </c>
      <c r="G105" s="22">
        <f t="shared" si="101"/>
        <v>1314.9467356491746</v>
      </c>
      <c r="H105" s="22">
        <f t="shared" si="101"/>
        <v>1192.7928308728308</v>
      </c>
      <c r="I105" s="22">
        <f t="shared" si="101"/>
        <v>701.23021289005544</v>
      </c>
      <c r="J105" s="22">
        <f t="shared" si="101"/>
        <v>1365.499192825112</v>
      </c>
      <c r="K105" s="22">
        <f t="shared" si="101"/>
        <v>1293.528888888889</v>
      </c>
      <c r="L105" s="22">
        <f t="shared" si="101"/>
        <v>1042.2367163398692</v>
      </c>
      <c r="M105" s="22">
        <f t="shared" si="101"/>
        <v>1251.7537340619308</v>
      </c>
      <c r="N105" s="22">
        <f t="shared" si="101"/>
        <v>1147.2082611996964</v>
      </c>
      <c r="O105" s="22">
        <f t="shared" si="101"/>
        <v>518.93275045537337</v>
      </c>
      <c r="P105" s="22">
        <f t="shared" si="101"/>
        <v>297.75889787361484</v>
      </c>
      <c r="Q105" s="22">
        <f t="shared" si="101"/>
        <v>327.0973054798668</v>
      </c>
      <c r="R105" s="22">
        <f t="shared" si="101"/>
        <v>479.8864565425024</v>
      </c>
      <c r="S105" s="22">
        <f t="shared" si="101"/>
        <v>1507.6641537324465</v>
      </c>
      <c r="T105" s="22">
        <f t="shared" si="101"/>
        <v>1299.6343815513628</v>
      </c>
      <c r="U105" s="22">
        <f t="shared" si="101"/>
        <v>969.58612244897961</v>
      </c>
      <c r="V105" s="22">
        <f t="shared" si="101"/>
        <v>1286.7405454545456</v>
      </c>
      <c r="W105" s="22">
        <f t="shared" si="101"/>
        <v>1265.7874074074073</v>
      </c>
      <c r="X105" s="22">
        <f t="shared" si="101"/>
        <v>1096.3714467228071</v>
      </c>
      <c r="Y105" s="22">
        <f t="shared" si="101"/>
        <v>1349.5935170894079</v>
      </c>
      <c r="Z105" s="22">
        <f t="shared" si="101"/>
        <v>1267.4341578656968</v>
      </c>
      <c r="AA105" s="22">
        <f t="shared" si="101"/>
        <v>688.20586334597715</v>
      </c>
      <c r="AB105" s="22">
        <f t="shared" si="101"/>
        <v>296.99315584921197</v>
      </c>
      <c r="AC105" s="22">
        <f t="shared" si="101"/>
        <v>308.05574029815756</v>
      </c>
      <c r="AD105" s="22">
        <f t="shared" si="101"/>
        <v>681.40459484233327</v>
      </c>
      <c r="AE105" s="22">
        <f t="shared" si="101"/>
        <v>1406.3543118548318</v>
      </c>
      <c r="AF105" s="22">
        <f t="shared" si="101"/>
        <v>1426.3655248618784</v>
      </c>
      <c r="AG105" s="22">
        <f t="shared" si="101"/>
        <v>818.84120119572208</v>
      </c>
      <c r="AH105" s="22">
        <f t="shared" si="101"/>
        <v>1215.673461266668</v>
      </c>
      <c r="AI105" s="22">
        <f t="shared" si="101"/>
        <v>1248.5607545338105</v>
      </c>
      <c r="AJ105" s="22">
        <f t="shared" si="101"/>
        <v>1060.1657234912636</v>
      </c>
      <c r="AK105" s="22">
        <f t="shared" si="101"/>
        <v>1222.4371340683065</v>
      </c>
      <c r="AL105" s="22">
        <f t="shared" si="101"/>
        <v>1176.4698996010382</v>
      </c>
      <c r="AM105" s="22">
        <f t="shared" si="101"/>
        <v>700.25742236146471</v>
      </c>
      <c r="AN105" s="22">
        <f t="shared" si="101"/>
        <v>227.47456481070179</v>
      </c>
      <c r="AO105" s="22">
        <f t="shared" si="101"/>
        <v>249.87922005820607</v>
      </c>
      <c r="AP105" s="22">
        <f t="shared" si="101"/>
        <v>630.72340959259407</v>
      </c>
      <c r="AQ105" s="22">
        <f t="shared" si="101"/>
        <v>1506.6306295497284</v>
      </c>
      <c r="AR105" s="22">
        <f t="shared" si="101"/>
        <v>1208.0576139628481</v>
      </c>
      <c r="AS105" s="22">
        <f t="shared" si="101"/>
        <v>907.71041807988581</v>
      </c>
      <c r="AT105" s="22">
        <f t="shared" si="101"/>
        <v>1265.9970704316211</v>
      </c>
      <c r="AU105" s="22">
        <f t="shared" ref="AU105:AW105" si="102">AU$1*AU49</f>
        <v>1320.9124009206687</v>
      </c>
      <c r="AV105" s="22">
        <f t="shared" si="102"/>
        <v>1233.7839296924847</v>
      </c>
      <c r="AW105" s="22">
        <f t="shared" si="102"/>
        <v>1319.0787376882388</v>
      </c>
      <c r="AX105" s="22">
        <f t="shared" ref="AX105:AY105" si="103">AX$1*AX49</f>
        <v>1258.1322617880173</v>
      </c>
      <c r="AY105" s="22">
        <f t="shared" si="103"/>
        <v>787.19861235420001</v>
      </c>
    </row>
    <row r="106" spans="3:51">
      <c r="C106" t="s">
        <v>83</v>
      </c>
      <c r="D106" s="22">
        <f t="shared" ref="D106:AT106" si="104">D$1*D50</f>
        <v>529.91471074380172</v>
      </c>
      <c r="E106" s="22">
        <f t="shared" si="104"/>
        <v>594.51850228310502</v>
      </c>
      <c r="F106" s="22">
        <f t="shared" si="104"/>
        <v>932.18005817335654</v>
      </c>
      <c r="G106" s="22">
        <f t="shared" si="104"/>
        <v>1727.5679526977087</v>
      </c>
      <c r="H106" s="22">
        <f t="shared" si="104"/>
        <v>1593.4255374255374</v>
      </c>
      <c r="I106" s="22">
        <f t="shared" si="104"/>
        <v>1019.5518226888305</v>
      </c>
      <c r="J106" s="22">
        <f t="shared" si="104"/>
        <v>1589.4234977578474</v>
      </c>
      <c r="K106" s="22">
        <f t="shared" si="104"/>
        <v>1467.4862222222223</v>
      </c>
      <c r="L106" s="22">
        <f t="shared" si="104"/>
        <v>1283.785139869281</v>
      </c>
      <c r="M106" s="22">
        <f t="shared" si="104"/>
        <v>1497.6339318240957</v>
      </c>
      <c r="N106" s="22">
        <f t="shared" si="104"/>
        <v>1395.6194988610478</v>
      </c>
      <c r="O106" s="22">
        <f t="shared" si="104"/>
        <v>724.63582270795382</v>
      </c>
      <c r="P106" s="22">
        <f t="shared" si="104"/>
        <v>586.21283018867916</v>
      </c>
      <c r="Q106" s="22">
        <f t="shared" si="104"/>
        <v>528.02850741749921</v>
      </c>
      <c r="R106" s="22">
        <f t="shared" si="104"/>
        <v>677.48676217765046</v>
      </c>
      <c r="S106" s="22">
        <f t="shared" si="104"/>
        <v>1848.8480906627249</v>
      </c>
      <c r="T106" s="22">
        <f t="shared" si="104"/>
        <v>1559.5612578616353</v>
      </c>
      <c r="U106" s="22">
        <f t="shared" si="104"/>
        <v>1241.2575963718821</v>
      </c>
      <c r="V106" s="22">
        <f t="shared" si="104"/>
        <v>1551.5210909090911</v>
      </c>
      <c r="W106" s="22">
        <f t="shared" si="104"/>
        <v>1466.8511111111111</v>
      </c>
      <c r="X106" s="22">
        <f t="shared" si="104"/>
        <v>1295.7117097633177</v>
      </c>
      <c r="Y106" s="22">
        <f t="shared" si="104"/>
        <v>1471.8721243424752</v>
      </c>
      <c r="Z106" s="22">
        <f t="shared" si="104"/>
        <v>1389.6510230884603</v>
      </c>
      <c r="AA106" s="22">
        <f t="shared" si="104"/>
        <v>913.01977870566304</v>
      </c>
      <c r="AB106" s="22">
        <f t="shared" si="104"/>
        <v>700.71822708173454</v>
      </c>
      <c r="AC106" s="22">
        <f t="shared" si="104"/>
        <v>522.76125626354008</v>
      </c>
      <c r="AD106" s="22">
        <f t="shared" si="104"/>
        <v>928.7637970796186</v>
      </c>
      <c r="AE106" s="22">
        <f t="shared" si="104"/>
        <v>1729.1966538844001</v>
      </c>
      <c r="AF106" s="22">
        <f t="shared" si="104"/>
        <v>1680.9169108372291</v>
      </c>
      <c r="AG106" s="22">
        <f t="shared" si="104"/>
        <v>1069.7764080137661</v>
      </c>
      <c r="AH106" s="22">
        <f t="shared" si="104"/>
        <v>1572.9681703127856</v>
      </c>
      <c r="AI106" s="22">
        <f t="shared" si="104"/>
        <v>1551.9082617973067</v>
      </c>
      <c r="AJ106" s="22">
        <f t="shared" si="104"/>
        <v>1450.0613821306126</v>
      </c>
      <c r="AK106" s="22">
        <f t="shared" si="104"/>
        <v>1578.0552094336322</v>
      </c>
      <c r="AL106" s="22">
        <f t="shared" si="104"/>
        <v>1461.5376060428282</v>
      </c>
      <c r="AM106" s="22">
        <f t="shared" si="104"/>
        <v>997.75240571764243</v>
      </c>
      <c r="AN106" s="22">
        <f t="shared" si="104"/>
        <v>450.95834778261934</v>
      </c>
      <c r="AO106" s="22">
        <f t="shared" si="104"/>
        <v>477.04214738384792</v>
      </c>
      <c r="AP106" s="22">
        <f t="shared" si="104"/>
        <v>1008.2366912465554</v>
      </c>
      <c r="AQ106" s="22">
        <f t="shared" si="104"/>
        <v>1986.420740745624</v>
      </c>
      <c r="AR106" s="22">
        <f t="shared" si="104"/>
        <v>1597.0155578524013</v>
      </c>
      <c r="AS106" s="22">
        <f t="shared" si="104"/>
        <v>1150.8471372084266</v>
      </c>
      <c r="AT106" s="22">
        <f t="shared" si="104"/>
        <v>1500.2741083762626</v>
      </c>
      <c r="AU106" s="22">
        <f t="shared" ref="AU106:AW106" si="105">AU$1*AU50</f>
        <v>1352.686926028726</v>
      </c>
      <c r="AV106" s="22">
        <f t="shared" si="105"/>
        <v>1164.9855693007105</v>
      </c>
      <c r="AW106" s="22">
        <f t="shared" si="105"/>
        <v>787.78313500825368</v>
      </c>
      <c r="AX106" s="22">
        <f t="shared" ref="AX106:AY106" si="106">AX$1*AX50</f>
        <v>765.20730847554785</v>
      </c>
      <c r="AY106" s="22">
        <f t="shared" si="106"/>
        <v>594.02103877034722</v>
      </c>
    </row>
    <row r="107" spans="3:51">
      <c r="C107" t="s">
        <v>84</v>
      </c>
      <c r="D107" s="22">
        <f t="shared" ref="D107:AT107" si="107">D$1*D51</f>
        <v>290.52341597796146</v>
      </c>
      <c r="E107" s="22">
        <f t="shared" si="107"/>
        <v>243.8454794520548</v>
      </c>
      <c r="F107" s="22">
        <f t="shared" si="107"/>
        <v>429.17200698080279</v>
      </c>
      <c r="G107" s="22">
        <f t="shared" si="107"/>
        <v>773.09799457994575</v>
      </c>
      <c r="H107" s="22">
        <f t="shared" si="107"/>
        <v>714.76516964516964</v>
      </c>
      <c r="I107" s="22">
        <f t="shared" si="107"/>
        <v>380.60192475940505</v>
      </c>
      <c r="J107" s="22">
        <f t="shared" si="107"/>
        <v>728.85165919282508</v>
      </c>
      <c r="K107" s="22">
        <f t="shared" si="107"/>
        <v>704.75022222222231</v>
      </c>
      <c r="L107" s="22">
        <f t="shared" si="107"/>
        <v>577.03234509803917</v>
      </c>
      <c r="M107" s="22">
        <f t="shared" si="107"/>
        <v>699.64092635961481</v>
      </c>
      <c r="N107" s="22">
        <f t="shared" si="107"/>
        <v>672.96862566438881</v>
      </c>
      <c r="O107" s="22">
        <f t="shared" si="107"/>
        <v>327.25488767455982</v>
      </c>
      <c r="P107" s="22">
        <f t="shared" si="107"/>
        <v>262.86527702905062</v>
      </c>
      <c r="Q107" s="22">
        <f t="shared" si="107"/>
        <v>233.64093248561915</v>
      </c>
      <c r="R107" s="22">
        <f t="shared" si="107"/>
        <v>301.10522763451132</v>
      </c>
      <c r="S107" s="22">
        <f t="shared" si="107"/>
        <v>781.49563932002957</v>
      </c>
      <c r="T107" s="22">
        <f t="shared" si="107"/>
        <v>656.7795178197066</v>
      </c>
      <c r="U107" s="22">
        <f t="shared" si="107"/>
        <v>487.13505668934243</v>
      </c>
      <c r="V107" s="22">
        <f t="shared" si="107"/>
        <v>666.59663636363643</v>
      </c>
      <c r="W107" s="22">
        <f t="shared" si="107"/>
        <v>626.03925925925921</v>
      </c>
      <c r="X107" s="22">
        <f t="shared" si="107"/>
        <v>561.77710493234747</v>
      </c>
      <c r="Y107" s="22">
        <f t="shared" si="107"/>
        <v>649.88815336352366</v>
      </c>
      <c r="Z107" s="22">
        <f t="shared" si="107"/>
        <v>606.55777555001202</v>
      </c>
      <c r="AA107" s="22">
        <f t="shared" si="107"/>
        <v>380.80724438477404</v>
      </c>
      <c r="AB107" s="22">
        <f t="shared" si="107"/>
        <v>338.7578183905074</v>
      </c>
      <c r="AC107" s="22">
        <f t="shared" si="107"/>
        <v>200.70298231546627</v>
      </c>
      <c r="AD107" s="22">
        <f t="shared" si="107"/>
        <v>385.04026763351021</v>
      </c>
      <c r="AE107" s="22">
        <f t="shared" si="107"/>
        <v>703.17715592741592</v>
      </c>
      <c r="AF107" s="22">
        <f t="shared" si="107"/>
        <v>656.12814143646403</v>
      </c>
      <c r="AG107" s="22">
        <f t="shared" si="107"/>
        <v>833.82247327996424</v>
      </c>
      <c r="AH107" s="22">
        <f t="shared" si="107"/>
        <v>594.76497298530535</v>
      </c>
      <c r="AI107" s="22">
        <f t="shared" si="107"/>
        <v>597.90233315703608</v>
      </c>
      <c r="AJ107" s="22">
        <f t="shared" si="107"/>
        <v>538.84456193977451</v>
      </c>
      <c r="AK107" s="22">
        <f t="shared" si="107"/>
        <v>628.99947080241952</v>
      </c>
      <c r="AL107" s="22">
        <f t="shared" si="107"/>
        <v>604.07204460284072</v>
      </c>
      <c r="AM107" s="22">
        <f t="shared" si="107"/>
        <v>395.89717015860583</v>
      </c>
      <c r="AN107" s="22">
        <f t="shared" si="107"/>
        <v>155.64049171258543</v>
      </c>
      <c r="AO107" s="22">
        <f t="shared" si="107"/>
        <v>165.82893694771857</v>
      </c>
      <c r="AP107" s="22">
        <f t="shared" si="107"/>
        <v>441.96676876561332</v>
      </c>
      <c r="AQ107" s="22">
        <f t="shared" si="107"/>
        <v>842.9957093909195</v>
      </c>
      <c r="AR107" s="22">
        <f t="shared" si="107"/>
        <v>686.39637156980007</v>
      </c>
      <c r="AS107" s="22">
        <f t="shared" si="107"/>
        <v>459.93362701815641</v>
      </c>
      <c r="AT107" s="22">
        <f t="shared" si="107"/>
        <v>736.62107122978659</v>
      </c>
      <c r="AU107" s="22">
        <f t="shared" ref="AU107:AW107" si="108">AU$1*AU51</f>
        <v>712.65720599499991</v>
      </c>
      <c r="AV107" s="22">
        <f t="shared" si="108"/>
        <v>678.81048919883915</v>
      </c>
      <c r="AW107" s="22">
        <f t="shared" si="108"/>
        <v>693.89037763808392</v>
      </c>
      <c r="AX107" s="22">
        <f t="shared" ref="AX107:AY107" si="109">AX$1*AX51</f>
        <v>666.622317813054</v>
      </c>
      <c r="AY107" s="22">
        <f t="shared" si="109"/>
        <v>458.79673726165032</v>
      </c>
    </row>
    <row r="108" spans="3:51">
      <c r="C108" t="s">
        <v>85</v>
      </c>
      <c r="D108" s="22">
        <f t="shared" ref="D108:AT108" si="110">D$1*D52</f>
        <v>360.24903581267216</v>
      </c>
      <c r="E108" s="22">
        <f t="shared" si="110"/>
        <v>443.56653881278538</v>
      </c>
      <c r="F108" s="22">
        <f t="shared" si="110"/>
        <v>595.30310645724262</v>
      </c>
      <c r="G108" s="22">
        <f t="shared" si="110"/>
        <v>965.80570583887652</v>
      </c>
      <c r="H108" s="22">
        <f t="shared" si="110"/>
        <v>919.63416731416726</v>
      </c>
      <c r="I108" s="22">
        <f t="shared" si="110"/>
        <v>685.08346456692914</v>
      </c>
      <c r="J108" s="22">
        <f t="shared" si="110"/>
        <v>983.51067264573976</v>
      </c>
      <c r="K108" s="22">
        <f t="shared" si="110"/>
        <v>921.0817777777778</v>
      </c>
      <c r="L108" s="22">
        <f t="shared" si="110"/>
        <v>827.52700653594775</v>
      </c>
      <c r="M108" s="22">
        <f t="shared" si="110"/>
        <v>909.75673172001041</v>
      </c>
      <c r="N108" s="22">
        <f t="shared" si="110"/>
        <v>851.37305998481395</v>
      </c>
      <c r="O108" s="22">
        <f t="shared" si="110"/>
        <v>516.59521554341222</v>
      </c>
      <c r="P108" s="22">
        <f t="shared" si="110"/>
        <v>521.07807127882597</v>
      </c>
      <c r="Q108" s="22">
        <f t="shared" si="110"/>
        <v>425.22649712382685</v>
      </c>
      <c r="R108" s="22">
        <f t="shared" si="110"/>
        <v>406.96253422476923</v>
      </c>
      <c r="S108" s="22">
        <f t="shared" si="110"/>
        <v>912.89756097560974</v>
      </c>
      <c r="T108" s="22">
        <f t="shared" si="110"/>
        <v>814.59226415094349</v>
      </c>
      <c r="U108" s="22">
        <f t="shared" si="110"/>
        <v>700.25664399092977</v>
      </c>
      <c r="V108" s="22">
        <f t="shared" si="110"/>
        <v>840.79436363636376</v>
      </c>
      <c r="W108" s="22">
        <f t="shared" si="110"/>
        <v>767.69777777777767</v>
      </c>
      <c r="X108" s="22">
        <f t="shared" si="110"/>
        <v>745.26075614009005</v>
      </c>
      <c r="Y108" s="22">
        <f t="shared" si="110"/>
        <v>797.07536579777116</v>
      </c>
      <c r="Z108" s="22">
        <f t="shared" si="110"/>
        <v>755.93394415561204</v>
      </c>
      <c r="AA108" s="22">
        <f t="shared" si="110"/>
        <v>500.09626069807672</v>
      </c>
      <c r="AB108" s="22">
        <f t="shared" si="110"/>
        <v>396.7642941423066</v>
      </c>
      <c r="AC108" s="22">
        <f t="shared" si="110"/>
        <v>347.7295856395869</v>
      </c>
      <c r="AD108" s="22">
        <f t="shared" si="110"/>
        <v>525.05491040933214</v>
      </c>
      <c r="AE108" s="22">
        <f t="shared" si="110"/>
        <v>866.80957586021088</v>
      </c>
      <c r="AF108" s="22">
        <f t="shared" si="110"/>
        <v>877.76339991500208</v>
      </c>
      <c r="AG108" s="22">
        <f t="shared" si="110"/>
        <v>627.33801704510972</v>
      </c>
      <c r="AH108" s="22">
        <f t="shared" si="110"/>
        <v>862.7360047698935</v>
      </c>
      <c r="AI108" s="22">
        <f t="shared" si="110"/>
        <v>852.89009288577199</v>
      </c>
      <c r="AJ108" s="22">
        <f t="shared" si="110"/>
        <v>768.83919203601965</v>
      </c>
      <c r="AK108" s="22">
        <f t="shared" si="110"/>
        <v>777.9145398616497</v>
      </c>
      <c r="AL108" s="22">
        <f t="shared" si="110"/>
        <v>746.60589782373575</v>
      </c>
      <c r="AM108" s="22">
        <f t="shared" si="110"/>
        <v>508.02989465439595</v>
      </c>
      <c r="AN108" s="22">
        <f t="shared" si="110"/>
        <v>277.35933779550481</v>
      </c>
      <c r="AO108" s="22">
        <f t="shared" si="110"/>
        <v>440.69607901174521</v>
      </c>
      <c r="AP108" s="22">
        <f t="shared" si="110"/>
        <v>580.08138400486757</v>
      </c>
      <c r="AQ108" s="22">
        <f t="shared" si="110"/>
        <v>1024.5985084884314</v>
      </c>
      <c r="AR108" s="22">
        <f t="shared" si="110"/>
        <v>874.01137979887869</v>
      </c>
      <c r="AS108" s="22">
        <f t="shared" si="110"/>
        <v>650.39072366884682</v>
      </c>
      <c r="AT108" s="22">
        <f t="shared" si="110"/>
        <v>916.83417734104944</v>
      </c>
      <c r="AU108" s="22">
        <f t="shared" ref="AU108:AW108" si="111">AU$1*AU52</f>
        <v>871.52983153528658</v>
      </c>
      <c r="AV108" s="22">
        <f t="shared" si="111"/>
        <v>898.96524245251669</v>
      </c>
      <c r="AW108" s="22">
        <f t="shared" si="111"/>
        <v>904.5765649077332</v>
      </c>
      <c r="AX108" s="22">
        <f t="shared" ref="AX108:AY108" si="112">AX$1*AX52</f>
        <v>816.84706548923521</v>
      </c>
      <c r="AY108" s="22">
        <f t="shared" si="112"/>
        <v>651.97431084550306</v>
      </c>
    </row>
    <row r="109" spans="3:51">
      <c r="C109" s="26" t="s">
        <v>123</v>
      </c>
      <c r="D109" s="22">
        <f t="shared" ref="D109:AT109" si="113">D$1*D53</f>
        <v>1207.1247933884879</v>
      </c>
      <c r="E109" s="22">
        <f t="shared" si="113"/>
        <v>1212.6958219177448</v>
      </c>
      <c r="F109" s="22">
        <f t="shared" si="113"/>
        <v>2758.0358311518326</v>
      </c>
      <c r="G109" s="22">
        <f t="shared" si="113"/>
        <v>3800.3094235032845</v>
      </c>
      <c r="H109" s="22">
        <f t="shared" si="113"/>
        <v>3415.1946451696604</v>
      </c>
      <c r="I109" s="22">
        <f t="shared" si="113"/>
        <v>2412.6413677457822</v>
      </c>
      <c r="J109" s="22">
        <f t="shared" si="113"/>
        <v>3576.3400784752812</v>
      </c>
      <c r="K109" s="22">
        <f t="shared" si="113"/>
        <v>3451.9658333333791</v>
      </c>
      <c r="L109" s="22">
        <f t="shared" si="113"/>
        <v>2957.1509836600953</v>
      </c>
      <c r="M109" s="22">
        <f t="shared" si="113"/>
        <v>3514.9691907363831</v>
      </c>
      <c r="N109" s="22">
        <f t="shared" si="113"/>
        <v>3449.5287775247493</v>
      </c>
      <c r="O109" s="22">
        <f t="shared" si="113"/>
        <v>2057.0307225257939</v>
      </c>
      <c r="P109" s="22">
        <f t="shared" si="113"/>
        <v>1803.5640274033772</v>
      </c>
      <c r="Q109" s="22">
        <f t="shared" si="113"/>
        <v>1853.0646457765083</v>
      </c>
      <c r="R109" s="22">
        <f t="shared" si="113"/>
        <v>2072.3038005412664</v>
      </c>
      <c r="S109" s="22">
        <f t="shared" si="113"/>
        <v>3900.2741438777607</v>
      </c>
      <c r="T109" s="22">
        <f t="shared" si="113"/>
        <v>3271.5684682914471</v>
      </c>
      <c r="U109" s="22">
        <f t="shared" si="113"/>
        <v>2691.8310374150142</v>
      </c>
      <c r="V109" s="22">
        <f t="shared" si="113"/>
        <v>3401.9364488635629</v>
      </c>
      <c r="W109" s="22">
        <f t="shared" si="113"/>
        <v>3215.8768518519141</v>
      </c>
      <c r="X109" s="22">
        <f t="shared" si="113"/>
        <v>2972.4068341871407</v>
      </c>
      <c r="Y109" s="22">
        <f t="shared" si="113"/>
        <v>3504.8954960905653</v>
      </c>
      <c r="Z109" s="22">
        <f t="shared" si="113"/>
        <v>3341.1601349093326</v>
      </c>
      <c r="AA109" s="22">
        <f t="shared" si="113"/>
        <v>2424.4919060792445</v>
      </c>
      <c r="AB109" s="22">
        <f t="shared" si="113"/>
        <v>2040.3777845694951</v>
      </c>
      <c r="AC109" s="22">
        <f t="shared" si="113"/>
        <v>1745.2116158463541</v>
      </c>
      <c r="AD109" s="22">
        <f t="shared" si="113"/>
        <v>2302.2199335586752</v>
      </c>
      <c r="AE109" s="22">
        <f t="shared" si="113"/>
        <v>3381.13779869582</v>
      </c>
      <c r="AF109" s="22">
        <f t="shared" si="113"/>
        <v>3268.2971593710058</v>
      </c>
      <c r="AG109" s="22">
        <f t="shared" si="113"/>
        <v>2474.2706659115488</v>
      </c>
      <c r="AH109" s="22">
        <f t="shared" si="113"/>
        <v>3107.9465449609629</v>
      </c>
      <c r="AI109" s="22">
        <f t="shared" si="113"/>
        <v>3017.8131089446501</v>
      </c>
      <c r="AJ109" s="22">
        <f t="shared" si="113"/>
        <v>2803.9494144739383</v>
      </c>
      <c r="AK109" s="22">
        <f t="shared" si="113"/>
        <v>2787.2605728321346</v>
      </c>
      <c r="AL109" s="22">
        <f t="shared" si="113"/>
        <v>3266.6836082431696</v>
      </c>
      <c r="AM109" s="22">
        <f t="shared" si="113"/>
        <v>2272.2609618171136</v>
      </c>
      <c r="AN109" s="22">
        <f t="shared" si="113"/>
        <v>1108.3772997560925</v>
      </c>
      <c r="AO109" s="22">
        <f t="shared" si="113"/>
        <v>1221.2136996196932</v>
      </c>
      <c r="AP109" s="22">
        <f t="shared" si="113"/>
        <v>2288.8900741134535</v>
      </c>
      <c r="AQ109" s="22">
        <f t="shared" si="113"/>
        <v>3719.7045551257738</v>
      </c>
      <c r="AR109" s="22">
        <f t="shared" si="113"/>
        <v>3025.5065065600093</v>
      </c>
      <c r="AS109" s="22">
        <f t="shared" si="113"/>
        <v>2184.3681440665423</v>
      </c>
      <c r="AT109" s="22">
        <f t="shared" si="113"/>
        <v>3218.775024934132</v>
      </c>
      <c r="AU109" s="22">
        <f t="shared" ref="AU109:AW109" si="114">AU$1*AU53</f>
        <v>3166.1044661242863</v>
      </c>
      <c r="AV109" s="22">
        <f t="shared" si="114"/>
        <v>3137.2768988236458</v>
      </c>
      <c r="AW109" s="22">
        <f t="shared" si="114"/>
        <v>3338.4171025617757</v>
      </c>
      <c r="AX109" s="22">
        <f t="shared" ref="AX109:AY109" si="115">AX$1*AX53</f>
        <v>3173.1310350214462</v>
      </c>
      <c r="AY109" s="22">
        <f t="shared" si="115"/>
        <v>2623.1401612976088</v>
      </c>
    </row>
    <row r="110" spans="3:51">
      <c r="C110" t="s">
        <v>86</v>
      </c>
      <c r="D110" s="22">
        <f t="shared" ref="D110:AT110" si="116">D$1*D54</f>
        <v>3704.1735537190084</v>
      </c>
      <c r="E110" s="22">
        <f t="shared" si="116"/>
        <v>3701.2260273972602</v>
      </c>
      <c r="F110" s="22">
        <f t="shared" si="116"/>
        <v>3461.0645724258288</v>
      </c>
      <c r="G110" s="22">
        <f t="shared" si="116"/>
        <v>4605.1475117023892</v>
      </c>
      <c r="H110" s="22">
        <f t="shared" si="116"/>
        <v>4054.6989121989122</v>
      </c>
      <c r="I110" s="22">
        <f t="shared" si="116"/>
        <v>2595.0131233595798</v>
      </c>
      <c r="J110" s="22">
        <f t="shared" si="116"/>
        <v>3910.4428251121071</v>
      </c>
      <c r="K110" s="22">
        <f t="shared" si="116"/>
        <v>3902.8888888888891</v>
      </c>
      <c r="L110" s="22">
        <f t="shared" si="116"/>
        <v>3424.7316993464051</v>
      </c>
      <c r="M110" s="22">
        <f t="shared" si="116"/>
        <v>4330.8443924017693</v>
      </c>
      <c r="N110" s="22">
        <f t="shared" si="116"/>
        <v>4375.4252088078965</v>
      </c>
      <c r="O110" s="22">
        <f t="shared" si="116"/>
        <v>2191.4389799635701</v>
      </c>
      <c r="P110" s="22">
        <f t="shared" si="116"/>
        <v>2253.5463462114403</v>
      </c>
      <c r="Q110" s="22">
        <f t="shared" si="116"/>
        <v>3139.5500302755072</v>
      </c>
      <c r="R110" s="22">
        <f t="shared" si="116"/>
        <v>2205.360553963706</v>
      </c>
      <c r="S110" s="22">
        <f t="shared" si="116"/>
        <v>4610.5937423010591</v>
      </c>
      <c r="T110" s="22">
        <f t="shared" si="116"/>
        <v>4061.3574423480086</v>
      </c>
      <c r="U110" s="22">
        <f t="shared" si="116"/>
        <v>3147.0564058956916</v>
      </c>
      <c r="V110" s="22">
        <f t="shared" si="116"/>
        <v>3919.448863636364</v>
      </c>
      <c r="W110" s="22">
        <f t="shared" si="116"/>
        <v>3855.6249999999995</v>
      </c>
      <c r="X110" s="22">
        <f t="shared" si="116"/>
        <v>3610.2107297819712</v>
      </c>
      <c r="Y110" s="22">
        <f t="shared" si="116"/>
        <v>4670.3634714713153</v>
      </c>
      <c r="Z110" s="22">
        <f t="shared" si="116"/>
        <v>4597.2779163655296</v>
      </c>
      <c r="AA110" s="22">
        <f t="shared" si="116"/>
        <v>3799.4698705559153</v>
      </c>
      <c r="AB110" s="22">
        <f t="shared" si="116"/>
        <v>4132.9613973156938</v>
      </c>
      <c r="AC110" s="22">
        <f t="shared" si="116"/>
        <v>3281.8438241991216</v>
      </c>
      <c r="AD110" s="22">
        <f t="shared" si="116"/>
        <v>2844.0474313838822</v>
      </c>
      <c r="AE110" s="22">
        <f t="shared" si="116"/>
        <v>4353.3963073336481</v>
      </c>
      <c r="AF110" s="22">
        <f t="shared" si="116"/>
        <v>4114.5159371015725</v>
      </c>
      <c r="AG110" s="22">
        <f t="shared" si="116"/>
        <v>2613.9084043546236</v>
      </c>
      <c r="AH110" s="22">
        <f t="shared" si="116"/>
        <v>3948.7601228419999</v>
      </c>
      <c r="AI110" s="22">
        <f t="shared" si="116"/>
        <v>3778.105276153146</v>
      </c>
      <c r="AJ110" s="22">
        <f t="shared" si="116"/>
        <v>3627.8914866372011</v>
      </c>
      <c r="AK110" s="22">
        <f t="shared" si="116"/>
        <v>4514.6825974113599</v>
      </c>
      <c r="AL110" s="22">
        <f t="shared" si="116"/>
        <v>4807.6894935619348</v>
      </c>
      <c r="AM110" s="22">
        <f t="shared" si="116"/>
        <v>4004.740160563932</v>
      </c>
      <c r="AN110" s="22">
        <f t="shared" si="116"/>
        <v>3554.2900751672155</v>
      </c>
      <c r="AO110" s="22">
        <f t="shared" si="116"/>
        <v>3336.4554950953652</v>
      </c>
      <c r="AP110" s="22">
        <f t="shared" si="116"/>
        <v>2661.5837311731275</v>
      </c>
      <c r="AQ110" s="22">
        <f t="shared" si="116"/>
        <v>5184.6478137406948</v>
      </c>
      <c r="AR110" s="22">
        <f t="shared" si="116"/>
        <v>3932.479212118646</v>
      </c>
      <c r="AS110" s="22">
        <f t="shared" si="116"/>
        <v>2406.0404497095187</v>
      </c>
      <c r="AT110" s="22">
        <f t="shared" si="116"/>
        <v>4082.9531853332974</v>
      </c>
      <c r="AU110" s="22">
        <f t="shared" ref="AU110:AW110" si="117">AU$1*AU54</f>
        <v>3759.0398007299955</v>
      </c>
      <c r="AV110" s="22">
        <f t="shared" si="117"/>
        <v>4371.5624832273215</v>
      </c>
      <c r="AW110" s="22">
        <f t="shared" si="117"/>
        <v>4365.4407008996614</v>
      </c>
      <c r="AX110" s="22">
        <f t="shared" ref="AX110:AY110" si="118">AX$1*AX54</f>
        <v>4401.1156545756203</v>
      </c>
      <c r="AY110" s="22">
        <f t="shared" si="118"/>
        <v>4301.2194118279713</v>
      </c>
    </row>
    <row r="111" spans="3:51">
      <c r="C111" t="s">
        <v>99</v>
      </c>
      <c r="D111" s="22">
        <f t="shared" ref="D111:AT111" si="119">D$1*D55</f>
        <v>10784.955509641903</v>
      </c>
      <c r="E111" s="22">
        <f t="shared" si="119"/>
        <v>11835.94025114155</v>
      </c>
      <c r="F111" s="22">
        <f t="shared" si="119"/>
        <v>11743.824727312358</v>
      </c>
      <c r="G111" s="22">
        <f t="shared" si="119"/>
        <v>13067.283185513716</v>
      </c>
      <c r="H111" s="22">
        <f t="shared" si="119"/>
        <v>11681.08962056461</v>
      </c>
      <c r="I111" s="22">
        <f t="shared" si="119"/>
        <v>11281.819553805783</v>
      </c>
      <c r="J111" s="22">
        <f t="shared" si="119"/>
        <v>12138.151737668142</v>
      </c>
      <c r="K111" s="22">
        <f t="shared" si="119"/>
        <v>11973.505555555565</v>
      </c>
      <c r="L111" s="22">
        <f t="shared" si="119"/>
        <v>11746.829728758188</v>
      </c>
      <c r="M111" s="22">
        <f t="shared" si="119"/>
        <v>12852.129996096799</v>
      </c>
      <c r="N111" s="22">
        <f t="shared" si="119"/>
        <v>13068.407099468472</v>
      </c>
      <c r="O111" s="22">
        <f t="shared" si="119"/>
        <v>10676.690710382509</v>
      </c>
      <c r="P111" s="22">
        <f t="shared" si="119"/>
        <v>12166.242467804721</v>
      </c>
      <c r="Q111" s="22">
        <f t="shared" si="119"/>
        <v>11979.938813200137</v>
      </c>
      <c r="R111" s="22">
        <f t="shared" si="119"/>
        <v>11073.850461636379</v>
      </c>
      <c r="S111" s="22">
        <f t="shared" si="119"/>
        <v>15081.684374230199</v>
      </c>
      <c r="T111" s="22">
        <f t="shared" si="119"/>
        <v>12482.146953616289</v>
      </c>
      <c r="U111" s="22">
        <f t="shared" si="119"/>
        <v>11705.586082766478</v>
      </c>
      <c r="V111" s="22">
        <f t="shared" si="119"/>
        <v>12336.828210227228</v>
      </c>
      <c r="W111" s="22">
        <f t="shared" si="119"/>
        <v>11542.59884259267</v>
      </c>
      <c r="X111" s="22">
        <f t="shared" si="119"/>
        <v>11658.857003825307</v>
      </c>
      <c r="Y111" s="22">
        <f t="shared" si="119"/>
        <v>12864.728471416418</v>
      </c>
      <c r="Z111" s="22">
        <f t="shared" si="119"/>
        <v>12803.772633840752</v>
      </c>
      <c r="AA111" s="22">
        <f t="shared" si="119"/>
        <v>11146.067461774272</v>
      </c>
      <c r="AB111" s="22">
        <f t="shared" si="119"/>
        <v>13105.83811517204</v>
      </c>
      <c r="AC111" s="22">
        <f t="shared" si="119"/>
        <v>11845.997608103607</v>
      </c>
      <c r="AD111" s="22">
        <f t="shared" si="119"/>
        <v>11799.150625587545</v>
      </c>
      <c r="AE111" s="22">
        <f t="shared" si="119"/>
        <v>12291.088907705298</v>
      </c>
      <c r="AF111" s="22">
        <f t="shared" si="119"/>
        <v>11533.673924351879</v>
      </c>
      <c r="AG111" s="22">
        <f t="shared" si="119"/>
        <v>9829.6713416388648</v>
      </c>
      <c r="AH111" s="22">
        <f t="shared" si="119"/>
        <v>10939.42718169402</v>
      </c>
      <c r="AI111" s="22">
        <f t="shared" si="119"/>
        <v>10474.968610192613</v>
      </c>
      <c r="AJ111" s="22">
        <f t="shared" si="119"/>
        <v>10707.071440373393</v>
      </c>
      <c r="AK111" s="22">
        <f t="shared" si="119"/>
        <v>11201.274807454292</v>
      </c>
      <c r="AL111" s="22">
        <f t="shared" si="119"/>
        <v>14050.119038354349</v>
      </c>
      <c r="AM111" s="22">
        <f t="shared" si="119"/>
        <v>8803.7061108282742</v>
      </c>
      <c r="AN111" s="22">
        <f t="shared" si="119"/>
        <v>9984.063177110942</v>
      </c>
      <c r="AO111" s="22">
        <f t="shared" si="119"/>
        <v>11295.463596023184</v>
      </c>
      <c r="AP111" s="22">
        <f t="shared" si="119"/>
        <v>9766.2139260194381</v>
      </c>
      <c r="AQ111" s="22">
        <f t="shared" si="119"/>
        <v>13558.554661014856</v>
      </c>
      <c r="AR111" s="22">
        <f t="shared" si="119"/>
        <v>11400.471734798064</v>
      </c>
      <c r="AS111" s="22">
        <f t="shared" si="119"/>
        <v>9915.4826438147502</v>
      </c>
      <c r="AT111" s="22">
        <f t="shared" si="119"/>
        <v>11161.526885298885</v>
      </c>
      <c r="AU111" s="22">
        <f t="shared" ref="AU111:AW111" si="120">AU$1*AU55</f>
        <v>10992.496256523398</v>
      </c>
      <c r="AV111" s="22">
        <f t="shared" si="120"/>
        <v>11516.558869748036</v>
      </c>
      <c r="AW111" s="22">
        <f t="shared" si="120"/>
        <v>8440.6153774903232</v>
      </c>
      <c r="AX111" s="22">
        <f t="shared" ref="AX111:AY111" si="121">AX$1*AX55</f>
        <v>12080.842416027352</v>
      </c>
      <c r="AY111" s="22">
        <f t="shared" si="121"/>
        <v>13768.42971723039</v>
      </c>
    </row>
    <row r="112" spans="3:51">
      <c r="C112" t="s">
        <v>87</v>
      </c>
      <c r="D112" s="25">
        <f t="shared" ref="D112:AT112" si="122">D$1*D56</f>
        <v>566.52066115702564</v>
      </c>
      <c r="E112" s="22">
        <f t="shared" si="122"/>
        <v>631.38561643835533</v>
      </c>
      <c r="F112" s="22">
        <f t="shared" si="122"/>
        <v>713.84456806282765</v>
      </c>
      <c r="G112" s="22">
        <f t="shared" si="122"/>
        <v>630.55096698694297</v>
      </c>
      <c r="H112" s="22">
        <f t="shared" si="122"/>
        <v>547.74002849002773</v>
      </c>
      <c r="I112" s="22">
        <f t="shared" si="122"/>
        <v>583.87795275590508</v>
      </c>
      <c r="J112" s="22">
        <f t="shared" si="122"/>
        <v>589.99663677130184</v>
      </c>
      <c r="K112" s="22">
        <f t="shared" si="122"/>
        <v>564.52499999999964</v>
      </c>
      <c r="L112" s="22">
        <f t="shared" si="122"/>
        <v>656.98934640522918</v>
      </c>
      <c r="M112" s="22">
        <f t="shared" si="122"/>
        <v>614.70049440541129</v>
      </c>
      <c r="N112" s="22">
        <f t="shared" si="122"/>
        <v>606.91381928625628</v>
      </c>
      <c r="O112" s="22">
        <f t="shared" si="122"/>
        <v>577.07893139040721</v>
      </c>
      <c r="P112" s="22">
        <f t="shared" si="122"/>
        <v>603.36886043725747</v>
      </c>
      <c r="Q112" s="22">
        <f t="shared" si="122"/>
        <v>635.21128519527622</v>
      </c>
      <c r="R112" s="22">
        <f t="shared" si="122"/>
        <v>588.09614772365489</v>
      </c>
      <c r="S112" s="22">
        <f t="shared" si="122"/>
        <v>684.38500862281353</v>
      </c>
      <c r="T112" s="22">
        <f t="shared" si="122"/>
        <v>551.18422431865793</v>
      </c>
      <c r="U112" s="22">
        <f t="shared" si="122"/>
        <v>548.90518707483</v>
      </c>
      <c r="V112" s="22">
        <f t="shared" si="122"/>
        <v>616.95028409090912</v>
      </c>
      <c r="W112" s="22">
        <f t="shared" si="122"/>
        <v>506.9432870370386</v>
      </c>
      <c r="X112" s="22">
        <f t="shared" si="122"/>
        <v>587.54409916059603</v>
      </c>
      <c r="Y112" s="22">
        <f t="shared" si="122"/>
        <v>643.94405439983041</v>
      </c>
      <c r="Z112" s="22">
        <f t="shared" si="122"/>
        <v>594.10976149954786</v>
      </c>
      <c r="AA112" s="22">
        <f t="shared" si="122"/>
        <v>559.16726396860315</v>
      </c>
      <c r="AB112" s="22">
        <f t="shared" si="122"/>
        <v>572.8139480490197</v>
      </c>
      <c r="AC112" s="22">
        <f t="shared" si="122"/>
        <v>568.85292952784857</v>
      </c>
      <c r="AD112" s="22">
        <f t="shared" si="122"/>
        <v>634.44135007794216</v>
      </c>
      <c r="AE112" s="22">
        <f t="shared" si="122"/>
        <v>580.45284097781825</v>
      </c>
      <c r="AF112" s="22">
        <f t="shared" si="122"/>
        <v>521.17201869953408</v>
      </c>
      <c r="AG112" s="22">
        <f t="shared" si="122"/>
        <v>543.41779985267021</v>
      </c>
      <c r="AH112" s="22">
        <f t="shared" si="122"/>
        <v>605.93043264299888</v>
      </c>
      <c r="AI112" s="22">
        <f t="shared" si="122"/>
        <v>535.80402098171578</v>
      </c>
      <c r="AJ112" s="22">
        <f t="shared" si="122"/>
        <v>568.14149696393986</v>
      </c>
      <c r="AK112" s="22">
        <f t="shared" si="122"/>
        <v>583.43590489623966</v>
      </c>
      <c r="AL112" s="22">
        <f t="shared" si="122"/>
        <v>537.33000222162559</v>
      </c>
      <c r="AM112" s="22">
        <f t="shared" si="122"/>
        <v>600.71102408459228</v>
      </c>
      <c r="AN112" s="22">
        <f t="shared" si="122"/>
        <v>480.1409399787284</v>
      </c>
      <c r="AO112" s="22">
        <f t="shared" si="122"/>
        <v>560.80847683517675</v>
      </c>
      <c r="AP112" s="22">
        <f t="shared" si="122"/>
        <v>625.83185030286973</v>
      </c>
      <c r="AQ112" s="22">
        <f t="shared" si="122"/>
        <v>630.56527464413853</v>
      </c>
      <c r="AR112" s="22">
        <f t="shared" si="122"/>
        <v>457.59758104653582</v>
      </c>
      <c r="AS112" s="22">
        <f t="shared" si="122"/>
        <v>500.20314612381958</v>
      </c>
      <c r="AT112" s="22">
        <f t="shared" si="122"/>
        <v>556.12638214022741</v>
      </c>
      <c r="AU112" s="22">
        <f t="shared" ref="AU112:AW112" si="123">AU$1*AU56</f>
        <v>524.84706651701663</v>
      </c>
      <c r="AV112" s="22">
        <f t="shared" si="123"/>
        <v>580.48616580559678</v>
      </c>
      <c r="AW112" s="22">
        <f t="shared" si="123"/>
        <v>572.51681323274249</v>
      </c>
      <c r="AX112" s="22">
        <f t="shared" ref="AX112:AY112" si="124">AX$1*AX56</f>
        <v>506.12830027619469</v>
      </c>
      <c r="AY112" s="22">
        <f t="shared" si="124"/>
        <v>633.86391332201515</v>
      </c>
    </row>
    <row r="113" spans="3:51">
      <c r="C113" t="s">
        <v>88</v>
      </c>
      <c r="D113" s="22">
        <f t="shared" ref="D113:AT113" si="125">D$1*D57</f>
        <v>11746.667910468293</v>
      </c>
      <c r="E113" s="22">
        <f t="shared" si="125"/>
        <v>13276.551765981736</v>
      </c>
      <c r="F113" s="22">
        <f t="shared" si="125"/>
        <v>13118.227890125072</v>
      </c>
      <c r="G113" s="22">
        <f t="shared" si="125"/>
        <v>12561.567140305493</v>
      </c>
      <c r="H113" s="22">
        <f t="shared" si="125"/>
        <v>11471.667978502977</v>
      </c>
      <c r="I113" s="22">
        <f t="shared" si="125"/>
        <v>10310.597688028562</v>
      </c>
      <c r="J113" s="22">
        <f t="shared" si="125"/>
        <v>11845.488022253379</v>
      </c>
      <c r="K113" s="22">
        <f t="shared" si="125"/>
        <v>11212.072841666681</v>
      </c>
      <c r="L113" s="22">
        <f t="shared" si="125"/>
        <v>11132.488775882366</v>
      </c>
      <c r="M113" s="22">
        <f t="shared" si="125"/>
        <v>11868.581264116548</v>
      </c>
      <c r="N113" s="22">
        <f t="shared" si="125"/>
        <v>12205.248619969629</v>
      </c>
      <c r="O113" s="22">
        <f t="shared" si="125"/>
        <v>11370.609863387977</v>
      </c>
      <c r="P113" s="22">
        <f t="shared" si="125"/>
        <v>12303.054539532794</v>
      </c>
      <c r="Q113" s="22">
        <f t="shared" si="125"/>
        <v>11941.972161671209</v>
      </c>
      <c r="R113" s="22">
        <f t="shared" si="125"/>
        <v>9749.310912925821</v>
      </c>
      <c r="S113" s="22">
        <f t="shared" si="125"/>
        <v>13558.603547671841</v>
      </c>
      <c r="T113" s="22">
        <f t="shared" si="125"/>
        <v>11697.434676362685</v>
      </c>
      <c r="U113" s="22">
        <f t="shared" si="125"/>
        <v>10916.911791241524</v>
      </c>
      <c r="V113" s="22">
        <f t="shared" si="125"/>
        <v>12437.579820738611</v>
      </c>
      <c r="W113" s="22">
        <f t="shared" si="125"/>
        <v>10391.623379629629</v>
      </c>
      <c r="X113" s="22">
        <f t="shared" si="125"/>
        <v>9483.0325488976905</v>
      </c>
      <c r="Y113" s="22">
        <f t="shared" si="125"/>
        <v>10633.773680485812</v>
      </c>
      <c r="Z113" s="22">
        <f t="shared" si="125"/>
        <v>10662.812245271174</v>
      </c>
      <c r="AA113" s="22">
        <f t="shared" si="125"/>
        <v>9676.5056377161764</v>
      </c>
      <c r="AB113" s="22">
        <f t="shared" si="125"/>
        <v>11408.52563737434</v>
      </c>
      <c r="AC113" s="22">
        <f t="shared" si="125"/>
        <v>10350.789561798505</v>
      </c>
      <c r="AD113" s="22">
        <f t="shared" si="125"/>
        <v>10306.276364906382</v>
      </c>
      <c r="AE113" s="22">
        <f t="shared" si="125"/>
        <v>10121.128153085574</v>
      </c>
      <c r="AF113" s="22">
        <f t="shared" si="125"/>
        <v>9995.5650041648951</v>
      </c>
      <c r="AG113" s="22">
        <f t="shared" si="125"/>
        <v>8630.6440417360591</v>
      </c>
      <c r="AH113" s="22">
        <f t="shared" si="125"/>
        <v>10010.277116582178</v>
      </c>
      <c r="AI113" s="22">
        <f t="shared" si="125"/>
        <v>9318.9027421013434</v>
      </c>
      <c r="AJ113" s="22">
        <f t="shared" si="125"/>
        <v>9765.8389519393622</v>
      </c>
      <c r="AK113" s="22">
        <f t="shared" si="125"/>
        <v>10405.179988056159</v>
      </c>
      <c r="AL113" s="22">
        <f t="shared" si="125"/>
        <v>10739.963311891954</v>
      </c>
      <c r="AM113" s="22">
        <f t="shared" si="125"/>
        <v>10425.813240485617</v>
      </c>
      <c r="AN113" s="22">
        <f t="shared" si="125"/>
        <v>9336.7147136837739</v>
      </c>
      <c r="AO113" s="22">
        <f t="shared" si="125"/>
        <v>9783.7830501895151</v>
      </c>
      <c r="AP113" s="22">
        <f t="shared" si="125"/>
        <v>9822.5208088728486</v>
      </c>
      <c r="AQ113" s="22">
        <f t="shared" si="125"/>
        <v>11685.145230047119</v>
      </c>
      <c r="AR113" s="22">
        <f t="shared" si="125"/>
        <v>9189.5961719339484</v>
      </c>
      <c r="AS113" s="22">
        <f t="shared" si="125"/>
        <v>7679.1788503041435</v>
      </c>
      <c r="AT113" s="22">
        <f t="shared" si="125"/>
        <v>9832.2440404946028</v>
      </c>
      <c r="AU113" s="22">
        <f t="shared" ref="AU113:AW113" si="126">AU$1*AU57</f>
        <v>9354.0513803599279</v>
      </c>
      <c r="AV113" s="22">
        <f t="shared" si="126"/>
        <v>10282.219536625311</v>
      </c>
      <c r="AW113" s="22">
        <f t="shared" si="126"/>
        <v>10388.460705311421</v>
      </c>
      <c r="AX113" s="22">
        <f t="shared" ref="AX113:AY113" si="127">AX$1*AX57</f>
        <v>10537.664563677985</v>
      </c>
      <c r="AY113" s="22">
        <f t="shared" si="127"/>
        <v>11330.883400553661</v>
      </c>
    </row>
    <row r="114" spans="3:51" ht="15" customHeight="1"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2"/>
    </row>
  </sheetData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Cost Report</vt:lpstr>
      <vt:lpstr>Energy Use Report</vt:lpstr>
      <vt:lpstr>BldgEnergyCost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Dorough</dc:creator>
  <cp:lastModifiedBy>Scott Dorough</cp:lastModifiedBy>
  <cp:lastPrinted>2015-03-27T21:20:08Z</cp:lastPrinted>
  <dcterms:created xsi:type="dcterms:W3CDTF">2015-01-14T19:13:20Z</dcterms:created>
  <dcterms:modified xsi:type="dcterms:W3CDTF">2015-07-22T16:29:32Z</dcterms:modified>
</cp:coreProperties>
</file>