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rojects\DropletJumpWedge\1 Data\DesignMatrix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1" l="1"/>
  <c r="P3" i="1"/>
  <c r="O4" i="1"/>
  <c r="P4" i="1"/>
  <c r="O5" i="1"/>
  <c r="P5" i="1"/>
  <c r="O6" i="1"/>
  <c r="P6" i="1"/>
  <c r="P2" i="1"/>
  <c r="O2" i="1"/>
  <c r="I3" i="1"/>
  <c r="J3" i="1"/>
  <c r="I4" i="1"/>
  <c r="J4" i="1"/>
  <c r="I5" i="1"/>
  <c r="J5" i="1"/>
  <c r="I6" i="1"/>
  <c r="J6" i="1"/>
  <c r="J2" i="1"/>
  <c r="I2" i="1"/>
  <c r="N8" i="1"/>
  <c r="N6" i="1"/>
  <c r="N5" i="1"/>
  <c r="Q5" i="1" s="1"/>
  <c r="N4" i="1"/>
  <c r="N3" i="1"/>
  <c r="N2" i="1"/>
  <c r="H8" i="1"/>
  <c r="H6" i="1"/>
  <c r="H5" i="1"/>
  <c r="H4" i="1"/>
  <c r="H3" i="1"/>
  <c r="H2" i="1"/>
  <c r="K2" i="1" s="1"/>
  <c r="D3" i="1"/>
  <c r="E3" i="1" s="1"/>
  <c r="D4" i="1"/>
  <c r="D5" i="1"/>
  <c r="D6" i="1"/>
  <c r="D2" i="1"/>
  <c r="C3" i="1"/>
  <c r="C4" i="1"/>
  <c r="C5" i="1"/>
  <c r="C6" i="1"/>
  <c r="C2" i="1"/>
  <c r="E2" i="1"/>
  <c r="B3" i="1"/>
  <c r="B4" i="1"/>
  <c r="B5" i="1"/>
  <c r="B6" i="1"/>
  <c r="B2" i="1"/>
  <c r="B8" i="1"/>
  <c r="Q3" i="1" l="1"/>
  <c r="Q2" i="1"/>
  <c r="K3" i="1"/>
  <c r="K5" i="1"/>
  <c r="K6" i="1"/>
  <c r="Q6" i="1"/>
  <c r="Q4" i="1"/>
  <c r="K4" i="1"/>
  <c r="E4" i="1"/>
  <c r="E6" i="1"/>
  <c r="E5" i="1"/>
</calcChain>
</file>

<file path=xl/sharedStrings.xml><?xml version="1.0" encoding="utf-8"?>
<sst xmlns="http://schemas.openxmlformats.org/spreadsheetml/2006/main" count="21" uniqueCount="7">
  <si>
    <t>Volume ml</t>
  </si>
  <si>
    <t>Radius mm</t>
  </si>
  <si>
    <t>Xc</t>
  </si>
  <si>
    <t>Xe</t>
  </si>
  <si>
    <t>Xce</t>
  </si>
  <si>
    <t>Lc mm</t>
  </si>
  <si>
    <r>
      <t>2</t>
    </r>
    <r>
      <rPr>
        <sz val="11"/>
        <color theme="1"/>
        <rFont val="Calibri"/>
        <family val="2"/>
      </rPr>
      <t>α deg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</si>
</sst>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Sheet1!$A$9:$B$9</c:f>
              <c:strCache>
                <c:ptCount val="1"/>
                <c:pt idx="0">
                  <c:v>2α deg 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</c:f>
              <c:numCache>
                <c:formatCode>0.00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Sheet1!$E$2:$E$6</c:f>
              <c:numCache>
                <c:formatCode>General</c:formatCode>
                <c:ptCount val="5"/>
                <c:pt idx="0">
                  <c:v>126.96364712741362</c:v>
                </c:pt>
                <c:pt idx="1">
                  <c:v>200.29335122177443</c:v>
                </c:pt>
                <c:pt idx="2">
                  <c:v>292.68298899282195</c:v>
                </c:pt>
                <c:pt idx="3">
                  <c:v>452.65621512274208</c:v>
                </c:pt>
                <c:pt idx="4">
                  <c:v>610.64027343340615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1B-4896-8F01-CEEEA7B22015}"/>
            </c:ext>
          </c:extLst>
        </c:ser>
        <c:ser>
          <c:idx val="1"/>
          <c:order val="1"/>
          <c:tx>
            <c:strRef>
              <c:f>Sheet1!$G$9:$H$9</c:f>
              <c:strCache>
                <c:ptCount val="1"/>
                <c:pt idx="0">
                  <c:v>2α deg 3.5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Sheet1!$G$2:$G$6</c:f>
              <c:numCache>
                <c:formatCode>0.00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Sheet1!$K$2:$K$6</c:f>
              <c:numCache>
                <c:formatCode>General</c:formatCode>
                <c:ptCount val="5"/>
                <c:pt idx="0">
                  <c:v>72.641865156201021</c:v>
                </c:pt>
                <c:pt idx="1">
                  <c:v>114.54894134512557</c:v>
                </c:pt>
                <c:pt idx="2">
                  <c:v>167.34854877509989</c:v>
                </c:pt>
                <c:pt idx="3">
                  <c:v>258.7713938337393</c:v>
                </c:pt>
                <c:pt idx="4">
                  <c:v>349.05745253296755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1B-4896-8F01-CEEEA7B22015}"/>
            </c:ext>
          </c:extLst>
        </c:ser>
        <c:ser>
          <c:idx val="2"/>
          <c:order val="2"/>
          <c:tx>
            <c:strRef>
              <c:f>Sheet1!$M$9:$N$9</c:f>
              <c:strCache>
                <c:ptCount val="1"/>
                <c:pt idx="0">
                  <c:v>2α deg 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Sheet1!$M$2:$M$6</c:f>
              <c:numCache>
                <c:formatCode>0.00</c:formatCode>
                <c:ptCount val="5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10</c:v>
                </c:pt>
              </c:numCache>
            </c:numRef>
          </c:xVal>
          <c:yVal>
            <c:numRef>
              <c:f>Sheet1!$Q$2:$Q$6</c:f>
              <c:numCache>
                <c:formatCode>General</c:formatCode>
                <c:ptCount val="5"/>
                <c:pt idx="0">
                  <c:v>50.948015601620895</c:v>
                </c:pt>
                <c:pt idx="1">
                  <c:v>80.287716983982563</c:v>
                </c:pt>
                <c:pt idx="2">
                  <c:v>117.25342435324976</c:v>
                </c:pt>
                <c:pt idx="3">
                  <c:v>181.25977405548204</c:v>
                </c:pt>
                <c:pt idx="4">
                  <c:v>244.47024450881844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1B-4896-8F01-CEEEA7B22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3732648"/>
        <c:axId val="313732320"/>
      </c:scatterChart>
      <c:valAx>
        <c:axId val="3137326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32320"/>
        <c:crosses val="autoZero"/>
        <c:crossBetween val="midCat"/>
      </c:valAx>
      <c:valAx>
        <c:axId val="31373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7326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3206517935258089"/>
          <c:y val="9.1145013123359583E-2"/>
          <c:w val="0.15126815398075241"/>
          <c:h val="0.2343766404199475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361950</xdr:colOff>
      <xdr:row>13</xdr:row>
      <xdr:rowOff>109537</xdr:rowOff>
    </xdr:from>
    <xdr:to>
      <xdr:col>18</xdr:col>
      <xdr:colOff>57150</xdr:colOff>
      <xdr:row>27</xdr:row>
      <xdr:rowOff>185737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T20" sqref="T20"/>
    </sheetView>
  </sheetViews>
  <sheetFormatPr defaultRowHeight="15" x14ac:dyDescent="0.25"/>
  <cols>
    <col min="1" max="1" width="10.7109375" style="1" bestFit="1" customWidth="1"/>
    <col min="2" max="2" width="12" style="1" bestFit="1" customWidth="1"/>
    <col min="3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</row>
    <row r="2" spans="1:17" x14ac:dyDescent="0.25">
      <c r="A2" s="2">
        <v>0.5</v>
      </c>
      <c r="B2" s="2">
        <f>((3000*A2)/(4*PI()))^(1/3)</f>
        <v>4.9237251092134828</v>
      </c>
      <c r="C2" s="1">
        <f>$B$8/TAN($B$9*PI()/180)</f>
        <v>155.15934415789971</v>
      </c>
      <c r="D2" s="1">
        <f>B2/SIN(($B$9/2)*PI()/180)</f>
        <v>282.12299128531333</v>
      </c>
      <c r="E2" s="1">
        <f>D2-C2</f>
        <v>126.96364712741362</v>
      </c>
      <c r="G2" s="2">
        <v>0.5</v>
      </c>
      <c r="H2" s="2">
        <f>((3000*G2)/(4*PI()))^(1/3)</f>
        <v>4.9237251092134828</v>
      </c>
      <c r="I2" s="1">
        <f>$H$8/TAN($H$9*PI()/180)</f>
        <v>88.588155289908173</v>
      </c>
      <c r="J2" s="1">
        <f>H2/SIN(($H$9/2)*PI()/180)</f>
        <v>161.23002044610919</v>
      </c>
      <c r="K2" s="1">
        <f>J2-I2</f>
        <v>72.641865156201021</v>
      </c>
      <c r="M2" s="2">
        <v>0.5</v>
      </c>
      <c r="N2" s="2">
        <f>((3000*M2)/(4*PI()))^(1/3)</f>
        <v>4.9237251092134828</v>
      </c>
      <c r="O2" s="1">
        <f>$N$8/TAN($N$9*PI()/180)</f>
        <v>61.93126598880167</v>
      </c>
      <c r="P2" s="1">
        <f>N2/SIN(($N$9/2)*PI()/180)</f>
        <v>112.87928159042256</v>
      </c>
      <c r="Q2" s="1">
        <f>P2-O2</f>
        <v>50.948015601620895</v>
      </c>
    </row>
    <row r="3" spans="1:17" x14ac:dyDescent="0.25">
      <c r="A3" s="2">
        <v>1</v>
      </c>
      <c r="B3" s="2">
        <f t="shared" ref="B3:B6" si="0">((3000*A3)/(4*PI()))^(1/3)</f>
        <v>6.2035049089939998</v>
      </c>
      <c r="C3" s="1">
        <f t="shared" ref="C3:C6" si="1">$B$8/TAN($B$9*PI()/180)</f>
        <v>155.15934415789971</v>
      </c>
      <c r="D3" s="1">
        <f t="shared" ref="D3:D6" si="2">B3/SIN(($B$9/2)*PI()/180)</f>
        <v>355.45269537967414</v>
      </c>
      <c r="E3" s="1">
        <f t="shared" ref="E3:E6" si="3">D3-C3</f>
        <v>200.29335122177443</v>
      </c>
      <c r="G3" s="2">
        <v>1</v>
      </c>
      <c r="H3" s="2">
        <f t="shared" ref="H3:H6" si="4">((3000*G3)/(4*PI()))^(1/3)</f>
        <v>6.2035049089939998</v>
      </c>
      <c r="I3" s="1">
        <f t="shared" ref="I3:I6" si="5">$H$8/TAN($H$9*PI()/180)</f>
        <v>88.588155289908173</v>
      </c>
      <c r="J3" s="1">
        <f t="shared" ref="J3:J6" si="6">H3/SIN(($H$9/2)*PI()/180)</f>
        <v>203.13709663503374</v>
      </c>
      <c r="K3" s="1">
        <f t="shared" ref="K3:K6" si="7">J3-I3</f>
        <v>114.54894134512557</v>
      </c>
      <c r="M3" s="2">
        <v>1</v>
      </c>
      <c r="N3" s="2">
        <f t="shared" ref="N3:N6" si="8">((3000*M3)/(4*PI()))^(1/3)</f>
        <v>6.2035049089939998</v>
      </c>
      <c r="O3" s="1">
        <f t="shared" ref="O3:O6" si="9">$N$8/TAN($N$9*PI()/180)</f>
        <v>61.93126598880167</v>
      </c>
      <c r="P3" s="1">
        <f t="shared" ref="P3:P6" si="10">N3/SIN(($N$9/2)*PI()/180)</f>
        <v>142.21898297278423</v>
      </c>
      <c r="Q3" s="1">
        <f t="shared" ref="Q3:Q6" si="11">P3-O3</f>
        <v>80.287716983982563</v>
      </c>
    </row>
    <row r="4" spans="1:17" x14ac:dyDescent="0.25">
      <c r="A4" s="2">
        <v>2</v>
      </c>
      <c r="B4" s="2">
        <f t="shared" si="0"/>
        <v>7.815926417967721</v>
      </c>
      <c r="C4" s="1">
        <f t="shared" si="1"/>
        <v>155.15934415789971</v>
      </c>
      <c r="D4" s="1">
        <f t="shared" si="2"/>
        <v>447.84233315072163</v>
      </c>
      <c r="E4" s="1">
        <f t="shared" si="3"/>
        <v>292.68298899282195</v>
      </c>
      <c r="G4" s="2">
        <v>2</v>
      </c>
      <c r="H4" s="2">
        <f t="shared" si="4"/>
        <v>7.815926417967721</v>
      </c>
      <c r="I4" s="1">
        <f t="shared" si="5"/>
        <v>88.588155289908173</v>
      </c>
      <c r="J4" s="1">
        <f t="shared" si="6"/>
        <v>255.93670406500806</v>
      </c>
      <c r="K4" s="1">
        <f t="shared" si="7"/>
        <v>167.34854877509989</v>
      </c>
      <c r="M4" s="2">
        <v>2</v>
      </c>
      <c r="N4" s="2">
        <f t="shared" si="8"/>
        <v>7.815926417967721</v>
      </c>
      <c r="O4" s="1">
        <f t="shared" si="9"/>
        <v>61.93126598880167</v>
      </c>
      <c r="P4" s="1">
        <f t="shared" si="10"/>
        <v>179.18469034205143</v>
      </c>
      <c r="Q4" s="1">
        <f t="shared" si="11"/>
        <v>117.25342435324976</v>
      </c>
    </row>
    <row r="5" spans="1:17" x14ac:dyDescent="0.25">
      <c r="A5" s="2">
        <v>5</v>
      </c>
      <c r="B5" s="2">
        <f t="shared" si="0"/>
        <v>10.60784417947055</v>
      </c>
      <c r="C5" s="1">
        <f t="shared" si="1"/>
        <v>155.15934415789971</v>
      </c>
      <c r="D5" s="1">
        <f t="shared" si="2"/>
        <v>607.81555928064176</v>
      </c>
      <c r="E5" s="1">
        <f t="shared" si="3"/>
        <v>452.65621512274208</v>
      </c>
      <c r="G5" s="2">
        <v>5</v>
      </c>
      <c r="H5" s="2">
        <f t="shared" si="4"/>
        <v>10.60784417947055</v>
      </c>
      <c r="I5" s="1">
        <f t="shared" si="5"/>
        <v>88.588155289908173</v>
      </c>
      <c r="J5" s="1">
        <f t="shared" si="6"/>
        <v>347.35954912364747</v>
      </c>
      <c r="K5" s="1">
        <f t="shared" si="7"/>
        <v>258.7713938337393</v>
      </c>
      <c r="M5" s="2">
        <v>5</v>
      </c>
      <c r="N5" s="2">
        <f t="shared" si="8"/>
        <v>10.60784417947055</v>
      </c>
      <c r="O5" s="1">
        <f t="shared" si="9"/>
        <v>61.93126598880167</v>
      </c>
      <c r="P5" s="1">
        <f t="shared" si="10"/>
        <v>243.19104004428371</v>
      </c>
      <c r="Q5" s="1">
        <f t="shared" si="11"/>
        <v>181.25977405548204</v>
      </c>
    </row>
    <row r="6" spans="1:17" x14ac:dyDescent="0.25">
      <c r="A6" s="2">
        <v>10</v>
      </c>
      <c r="B6" s="2">
        <f t="shared" si="0"/>
        <v>13.365046175719757</v>
      </c>
      <c r="C6" s="1">
        <f t="shared" si="1"/>
        <v>155.15934415789971</v>
      </c>
      <c r="D6" s="1">
        <f t="shared" si="2"/>
        <v>765.79961759130583</v>
      </c>
      <c r="E6" s="1">
        <f t="shared" si="3"/>
        <v>610.64027343340615</v>
      </c>
      <c r="G6" s="2">
        <v>10</v>
      </c>
      <c r="H6" s="2">
        <f t="shared" si="4"/>
        <v>13.365046175719757</v>
      </c>
      <c r="I6" s="1">
        <f t="shared" si="5"/>
        <v>88.588155289908173</v>
      </c>
      <c r="J6" s="1">
        <f t="shared" si="6"/>
        <v>437.64560782287572</v>
      </c>
      <c r="K6" s="1">
        <f t="shared" si="7"/>
        <v>349.05745253296755</v>
      </c>
      <c r="M6" s="2">
        <v>10</v>
      </c>
      <c r="N6" s="2">
        <f t="shared" si="8"/>
        <v>13.365046175719757</v>
      </c>
      <c r="O6" s="1">
        <f t="shared" si="9"/>
        <v>61.93126598880167</v>
      </c>
      <c r="P6" s="1">
        <f t="shared" si="10"/>
        <v>306.40151049762011</v>
      </c>
      <c r="Q6" s="1">
        <f t="shared" si="11"/>
        <v>244.47024450881844</v>
      </c>
    </row>
    <row r="8" spans="1:17" x14ac:dyDescent="0.25">
      <c r="A8" s="1" t="s">
        <v>5</v>
      </c>
      <c r="B8" s="1">
        <f>2*(0.072/(1000*9.81))^(1/2)*1000</f>
        <v>5.4182836918287709</v>
      </c>
      <c r="G8" s="1" t="s">
        <v>5</v>
      </c>
      <c r="H8" s="1">
        <f>2*(0.072/(1000*9.81))^(1/2)*1000</f>
        <v>5.4182836918287709</v>
      </c>
      <c r="M8" s="1" t="s">
        <v>5</v>
      </c>
      <c r="N8" s="1">
        <f>2*(0.072/(1000*9.81))^(1/2)*1000</f>
        <v>5.4182836918287709</v>
      </c>
    </row>
    <row r="9" spans="1:17" x14ac:dyDescent="0.25">
      <c r="A9" s="1" t="s">
        <v>6</v>
      </c>
      <c r="B9" s="1">
        <v>2</v>
      </c>
      <c r="G9" s="1" t="s">
        <v>6</v>
      </c>
      <c r="H9" s="1">
        <v>3.5</v>
      </c>
      <c r="M9" s="1" t="s">
        <v>6</v>
      </c>
      <c r="N9" s="1">
        <v>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Portland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Torres</dc:creator>
  <cp:lastModifiedBy>Logan Torres</cp:lastModifiedBy>
  <dcterms:created xsi:type="dcterms:W3CDTF">2017-08-01T22:06:05Z</dcterms:created>
  <dcterms:modified xsi:type="dcterms:W3CDTF">2017-08-01T23:02:16Z</dcterms:modified>
</cp:coreProperties>
</file>