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chool\Pharmacotherapy\"/>
    </mc:Choice>
  </mc:AlternateContent>
  <xr:revisionPtr revIDLastSave="0" documentId="13_ncr:1_{5B24AF1D-CE91-43AE-B18C-AE477AB34841}" xr6:coauthVersionLast="43" xr6:coauthVersionMax="43" xr10:uidLastSave="{00000000-0000-0000-0000-000000000000}"/>
  <bookViews>
    <workbookView xWindow="-120" yWindow="-120" windowWidth="29040" windowHeight="15840" activeTab="1" xr2:uid="{1FBAAA26-DB0F-4688-9D16-D90D273F2CF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J6" i="1"/>
  <c r="I6" i="1"/>
  <c r="A12" i="1"/>
  <c r="A8" i="1"/>
  <c r="B8" i="1"/>
  <c r="B6" i="1"/>
  <c r="A6" i="1" l="1"/>
  <c r="D8" i="1" l="1"/>
  <c r="C8" i="1"/>
</calcChain>
</file>

<file path=xl/sharedStrings.xml><?xml version="1.0" encoding="utf-8"?>
<sst xmlns="http://schemas.openxmlformats.org/spreadsheetml/2006/main" count="17" uniqueCount="15">
  <si>
    <t>Height (in)</t>
  </si>
  <si>
    <t>Weight (lbs)</t>
  </si>
  <si>
    <t>age (years)</t>
  </si>
  <si>
    <t>Height  (cm)</t>
  </si>
  <si>
    <t>weight (kg)</t>
  </si>
  <si>
    <t>IBW</t>
  </si>
  <si>
    <t>SCr (mg/dL)</t>
  </si>
  <si>
    <t>CrCl (ml/min)</t>
  </si>
  <si>
    <t>BMI</t>
  </si>
  <si>
    <t>Adjusted body weight</t>
  </si>
  <si>
    <t>130% of IBW</t>
  </si>
  <si>
    <t>actual body weight</t>
  </si>
  <si>
    <t>CrCl</t>
  </si>
  <si>
    <t>male</t>
  </si>
  <si>
    <t>Gender (male or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</si>
</sst>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068-4AE8-89D8-B22EB4E0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524112"/>
        <c:axId val="760864960"/>
      </c:barChart>
      <c:catAx>
        <c:axId val="38052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64960"/>
        <c:crosses val="autoZero"/>
        <c:auto val="1"/>
        <c:lblAlgn val="ctr"/>
        <c:lblOffset val="100"/>
        <c:noMultiLvlLbl val="0"/>
      </c:catAx>
      <c:valAx>
        <c:axId val="7608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2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C0E0C8-6132-46A5-BD90-3FEBF61F510A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8C8F7-93D2-4F53-8D40-89845A786E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62BC-0262-4B80-A85F-5257C6798992}">
  <dimension ref="A1:N12"/>
  <sheetViews>
    <sheetView tabSelected="1" workbookViewId="0">
      <selection activeCell="K9" sqref="K9"/>
    </sheetView>
  </sheetViews>
  <sheetFormatPr defaultRowHeight="15" x14ac:dyDescent="0.25"/>
  <cols>
    <col min="1" max="1" width="25" bestFit="1" customWidth="1"/>
    <col min="2" max="2" width="11.85546875" bestFit="1" customWidth="1"/>
    <col min="3" max="3" width="20.28515625" customWidth="1"/>
    <col min="4" max="4" width="22.28515625" customWidth="1"/>
    <col min="9" max="9" width="22.140625" bestFit="1" customWidth="1"/>
    <col min="11" max="11" width="20.7109375" bestFit="1" customWidth="1"/>
    <col min="12" max="12" width="9.140625" customWidth="1"/>
    <col min="14" max="14" width="9.140625" customWidth="1"/>
  </cols>
  <sheetData>
    <row r="1" spans="1:14" x14ac:dyDescent="0.25">
      <c r="A1" t="s">
        <v>14</v>
      </c>
    </row>
    <row r="2" spans="1:14" x14ac:dyDescent="0.25">
      <c r="A2" t="s">
        <v>13</v>
      </c>
    </row>
    <row r="3" spans="1:14" x14ac:dyDescent="0.25">
      <c r="A3" t="s">
        <v>0</v>
      </c>
      <c r="B3" t="s">
        <v>1</v>
      </c>
      <c r="C3" t="s">
        <v>2</v>
      </c>
    </row>
    <row r="4" spans="1:14" x14ac:dyDescent="0.25">
      <c r="A4">
        <v>60</v>
      </c>
      <c r="B4">
        <v>220</v>
      </c>
      <c r="C4">
        <v>50</v>
      </c>
      <c r="I4" s="1" t="s">
        <v>12</v>
      </c>
      <c r="J4" s="1"/>
      <c r="K4" s="1"/>
      <c r="L4" s="2"/>
      <c r="M4" s="2"/>
      <c r="N4" s="2"/>
    </row>
    <row r="5" spans="1:14" x14ac:dyDescent="0.25">
      <c r="A5" t="s">
        <v>3</v>
      </c>
      <c r="B5" t="s">
        <v>4</v>
      </c>
      <c r="I5" t="s">
        <v>11</v>
      </c>
      <c r="J5" t="s">
        <v>5</v>
      </c>
      <c r="K5" t="s">
        <v>9</v>
      </c>
    </row>
    <row r="6" spans="1:14" x14ac:dyDescent="0.25">
      <c r="A6">
        <f>A4*2.54</f>
        <v>152.4</v>
      </c>
      <c r="B6">
        <f>SUM(B4/2.2)</f>
        <v>99.999999999999986</v>
      </c>
      <c r="I6" s="2">
        <f>IF(A2="male",(((140-C4)*B6)/(A10*72)),((((140-C4)*B6)/(A10*72))*0.85))</f>
        <v>124.99999999999997</v>
      </c>
      <c r="J6" s="2">
        <f>IF(A2="male",(((140-C4)*A8)/(A10*72)),((((140-C4)*A8)/(A10*72))*0.85))</f>
        <v>91.25</v>
      </c>
      <c r="K6" s="2">
        <f>IF(A2="male",(((140-C4)*C8)/(A10*72)),((((140-C4)*C8)/(A10*72))*0.85))</f>
        <v>104.75</v>
      </c>
      <c r="L6" s="2"/>
      <c r="M6" s="2"/>
      <c r="N6" s="2"/>
    </row>
    <row r="7" spans="1:14" x14ac:dyDescent="0.25">
      <c r="A7" t="s">
        <v>5</v>
      </c>
      <c r="B7" t="s">
        <v>8</v>
      </c>
      <c r="C7" t="s">
        <v>9</v>
      </c>
      <c r="D7" t="s">
        <v>10</v>
      </c>
      <c r="I7" s="2"/>
      <c r="J7" s="2"/>
      <c r="K7" s="2"/>
      <c r="L7" s="2"/>
      <c r="M7" s="2"/>
      <c r="N7" s="2"/>
    </row>
    <row r="8" spans="1:14" x14ac:dyDescent="0.25">
      <c r="A8">
        <f>IF(A2="male",(50+(2.3*(A4-50))),(45.5+(2.3*(A4-50))))</f>
        <v>73</v>
      </c>
      <c r="B8">
        <f>SUM((B6)/((A6/100)^2))</f>
        <v>43.055641666838881</v>
      </c>
      <c r="C8">
        <f>SUM(A8+(0.4*(B6-A8)))</f>
        <v>83.8</v>
      </c>
      <c r="D8">
        <f>A8*1.3</f>
        <v>94.9</v>
      </c>
    </row>
    <row r="9" spans="1:14" x14ac:dyDescent="0.25">
      <c r="A9" t="s">
        <v>6</v>
      </c>
    </row>
    <row r="10" spans="1:14" x14ac:dyDescent="0.25">
      <c r="A10">
        <v>1</v>
      </c>
    </row>
    <row r="11" spans="1:14" x14ac:dyDescent="0.25">
      <c r="A11" t="s">
        <v>7</v>
      </c>
    </row>
    <row r="12" spans="1:14" x14ac:dyDescent="0.25">
      <c r="A12">
        <f>_xlfn.IFS(AND(B6&lt;A8, A2="male"),(((140-C4)*B6)/(72*A10)), AND(B6&lt;A8, A2="female"),((((140-C4)*B6)/(72*A10))*0.85), AND(B6&gt;D8, A2="male"),(((140-C4)*C8)/(72*A10)), AND(B6&gt;D8, A2="female"),((((140-C4)*C8)/(72*A10))*0.85), AND(B6&gt;A8,A2="male"),(((140-C4)*A8)/(72*A10)), AND(B6&gt;A8, A2="female"),((((140-C4)*A8)/(72*A10))*0.85))</f>
        <v>104.75</v>
      </c>
    </row>
  </sheetData>
  <mergeCells count="1">
    <mergeCell ref="I4:K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radley</dc:creator>
  <cp:lastModifiedBy>branden radley</cp:lastModifiedBy>
  <dcterms:created xsi:type="dcterms:W3CDTF">2018-09-13T15:13:32Z</dcterms:created>
  <dcterms:modified xsi:type="dcterms:W3CDTF">2019-07-12T02:33:53Z</dcterms:modified>
</cp:coreProperties>
</file>