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05" yWindow="-105" windowWidth="19425" windowHeight="10425"/>
  </bookViews>
  <sheets>
    <sheet name="Main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/>
  <c r="B83" s="1"/>
  <c r="B82" l="1"/>
  <c r="B39" l="1"/>
  <c r="B81" l="1"/>
  <c r="B50" l="1"/>
  <c r="B58"/>
  <c r="B49"/>
  <c r="B20" l="1"/>
  <c r="B52" s="1"/>
  <c r="B47" l="1"/>
  <c r="B53"/>
  <c r="B54"/>
  <c r="B55"/>
  <c r="B17"/>
  <c r="B18" l="1"/>
  <c r="B30" l="1"/>
  <c r="B31"/>
  <c r="B29"/>
  <c r="B28"/>
  <c r="B27"/>
  <c r="B16"/>
  <c r="B15"/>
  <c r="B14"/>
  <c r="B34" l="1"/>
  <c r="B33"/>
  <c r="B32"/>
  <c r="B24"/>
  <c r="B23"/>
  <c r="B22"/>
  <c r="B36"/>
  <c r="B42"/>
  <c r="B26"/>
  <c r="B25"/>
  <c r="B37"/>
  <c r="B8"/>
  <c r="B10"/>
  <c r="B9"/>
  <c r="B35"/>
</calcChain>
</file>

<file path=xl/sharedStrings.xml><?xml version="1.0" encoding="utf-8"?>
<sst xmlns="http://schemas.openxmlformats.org/spreadsheetml/2006/main" count="219" uniqueCount="218">
  <si>
    <t>Name</t>
  </si>
  <si>
    <t>Value</t>
  </si>
  <si>
    <t>Description</t>
  </si>
  <si>
    <t>vLogLevel</t>
  </si>
  <si>
    <t>Logging level (debug / info / warn / error)</t>
  </si>
  <si>
    <t>vRetryLimit</t>
  </si>
  <si>
    <t>vBaseFolder</t>
  </si>
  <si>
    <t>vBaseFolderReports</t>
  </si>
  <si>
    <t>vBaseFolderArchive</t>
  </si>
  <si>
    <t>vBaseFolderLogs</t>
  </si>
  <si>
    <t>vBaseFolderScreenshots</t>
  </si>
  <si>
    <t>vBaseFolderConfig</t>
  </si>
  <si>
    <t>Maximum number of times to retry</t>
  </si>
  <si>
    <t>Main</t>
  </si>
  <si>
    <t>vBaseFolderTemp</t>
  </si>
  <si>
    <t>vBotName</t>
  </si>
  <si>
    <t>MaxisBot</t>
  </si>
  <si>
    <t>Name of bot in email signature</t>
  </si>
  <si>
    <t>Folder path to store all configuration and template files</t>
  </si>
  <si>
    <t>Temporary working folder for bot</t>
  </si>
  <si>
    <t>Folder path to store all screenshots taken upon error</t>
  </si>
  <si>
    <t>Folder path to store all bot system logs</t>
  </si>
  <si>
    <t>NDR PIC email(s) (separate multiple by semicolon)</t>
  </si>
  <si>
    <t>vThresholdMainSheet</t>
  </si>
  <si>
    <t>vMaxisCentreList</t>
  </si>
  <si>
    <t>vIASharedFolderPath</t>
  </si>
  <si>
    <t>vDasirTargetCSVFilePath</t>
  </si>
  <si>
    <t>Target file path to copy Dasir report over from IA Shared Folder</t>
  </si>
  <si>
    <t>Download file path for Outlet report from TP.net</t>
  </si>
  <si>
    <t>vOutletReportCSVFilePath</t>
  </si>
  <si>
    <t>Target file path to move Outlet report from download folder</t>
  </si>
  <si>
    <t>vConsolTemplateFilePath</t>
  </si>
  <si>
    <t>C:\Users\{0}\Downloads\CrystalReportViewer1.csv</t>
  </si>
  <si>
    <t>vOutletReportDownloadPath</t>
  </si>
  <si>
    <t>vFindingsFilePath</t>
  </si>
  <si>
    <t>vOutletReportXLSFilePath</t>
  </si>
  <si>
    <t>-1</t>
  </si>
  <si>
    <t>vMinusDays</t>
  </si>
  <si>
    <t>vConsolReportPath</t>
  </si>
  <si>
    <t>vDasirTargetXLSFilePath</t>
  </si>
  <si>
    <t>vRMAPortalURL</t>
  </si>
  <si>
    <t>https://rma.maxis.my.brightstarcorp.com/</t>
  </si>
  <si>
    <t>https://rma.maxis.my.brightstarcorp.com/SearchRMARequest.aspx</t>
  </si>
  <si>
    <t>vRMASearchRequestReturnURL</t>
  </si>
  <si>
    <t>vThresholdMappingFilePath</t>
  </si>
  <si>
    <t>vPaymentsFilePath</t>
  </si>
  <si>
    <t>vDepositsFilePath</t>
  </si>
  <si>
    <t>vQueueListPath</t>
  </si>
  <si>
    <t>vQueueListTemplateFilePath</t>
  </si>
  <si>
    <t>vWorkingFilePath</t>
  </si>
  <si>
    <t>vChromeBrowserPath</t>
  </si>
  <si>
    <t>C:\Program Files (x86)\Google\Chrome\Application\chrome.exe</t>
  </si>
  <si>
    <t>vKenanWebURL</t>
  </si>
  <si>
    <t>http://10.200.8.9:48888/KenanAdmin/login.jsp</t>
  </si>
  <si>
    <t>viSellMobilityURL</t>
  </si>
  <si>
    <t>viSellHomeURL</t>
  </si>
  <si>
    <t>https://isell.maxis.com.my/Home/Account/LogOn?ReturnUrl=%2fhome</t>
  </si>
  <si>
    <t>https://isell.men.maxis.com.my</t>
  </si>
  <si>
    <t>vXMLPath</t>
  </si>
  <si>
    <t>vDDMFURL</t>
  </si>
  <si>
    <t>http://telco.ctos.com.my/ddmf/</t>
  </si>
  <si>
    <t>vBCCURL</t>
  </si>
  <si>
    <t>http://bcc.men.maxis.com.my/BCC</t>
  </si>
  <si>
    <t>vConvergenceDashboardURL</t>
  </si>
  <si>
    <t>https://isell.men.maxis.com.my/Convergence/ConvergenceDashboard</t>
  </si>
  <si>
    <t>https://isell.men.maxis.com.my/Home/IndexNew</t>
  </si>
  <si>
    <t>viSellMobilityHomePageURL</t>
  </si>
  <si>
    <t>vSupervisorDashboardPath</t>
  </si>
  <si>
    <t>vSupervisorDashboardURL</t>
  </si>
  <si>
    <t>https://isell.men.maxis.com.my/Registration/SuperVisorForWaiveOff?RefreshSession=1</t>
  </si>
  <si>
    <t>Add/Remove VAS,Bill Delivery Options,Outright Accessory,SIM Rep-N-M,SIM Rep-N-N</t>
  </si>
  <si>
    <t>vServiceType</t>
  </si>
  <si>
    <t>https://isell.men.maxis.com.my/Registration/Cashier?RefreshSession=1</t>
  </si>
  <si>
    <t>vCashierURL</t>
  </si>
  <si>
    <t>https://isell.men.maxis.com.my/QSimReplacement/AccountDetails?type=14</t>
  </si>
  <si>
    <t>vSimReplacementURL</t>
  </si>
  <si>
    <t>vServiceRequestPath</t>
  </si>
  <si>
    <t>vServiceRequestURL</t>
  </si>
  <si>
    <t>https://isell.men.maxis.com.my/ServiceRequest/Dashboard/ViewRequestList</t>
  </si>
  <si>
    <t>vFileType</t>
  </si>
  <si>
    <t>vUOMMappingFilePath</t>
  </si>
  <si>
    <t>vFibreServiceType</t>
  </si>
  <si>
    <t>FTTH,Business Voice Enhanced</t>
  </si>
  <si>
    <t>vUCCSURL</t>
  </si>
  <si>
    <t>https://uccs.men.maxis.com.my/collections/Welcome.do</t>
  </si>
  <si>
    <t>vPostpaidNRCAdjTargetPath</t>
  </si>
  <si>
    <t>vPostpaidNRCAdjRawPath</t>
  </si>
  <si>
    <t>vRebateDiscountNRCRawPath</t>
  </si>
  <si>
    <t>vRebateDiscountNRCTargetPath</t>
  </si>
  <si>
    <t>vGeneralMappingFilePath</t>
  </si>
  <si>
    <t>Market_Code</t>
  </si>
  <si>
    <t>vMarketCodeSheet</t>
  </si>
  <si>
    <t>Risk_Category</t>
  </si>
  <si>
    <t>vRiskCategorySheet</t>
  </si>
  <si>
    <t>Rate_Plan</t>
  </si>
  <si>
    <t>vRatePlanSheet</t>
  </si>
  <si>
    <t>Ignore List</t>
  </si>
  <si>
    <t>vRebateIgnoreSheet</t>
  </si>
  <si>
    <t>vSO1ReportPath</t>
  </si>
  <si>
    <t>vZerolutionRebateCompID</t>
  </si>
  <si>
    <t>vEmailISDPIC</t>
  </si>
  <si>
    <t>vEmailOpsPIC</t>
  </si>
  <si>
    <t>vEmailFailedTemplate</t>
  </si>
  <si>
    <t>vBizRulesMatrixFilePath</t>
  </si>
  <si>
    <t>vOutrightFlagSheet</t>
  </si>
  <si>
    <t>Outright_Flag</t>
  </si>
  <si>
    <t>vBlankXMLFilePath</t>
  </si>
  <si>
    <t>vBizRulesMatrixSheet</t>
  </si>
  <si>
    <t>BizRules_Matrix</t>
  </si>
  <si>
    <t>vSO1SheetName</t>
  </si>
  <si>
    <t>_0{1}_RPA_POSTPAID_ACCEPTED_</t>
  </si>
  <si>
    <t>vUOMSheetName</t>
  </si>
  <si>
    <t>Sheet1</t>
  </si>
  <si>
    <t>vFindingsTemplateFilePath</t>
  </si>
  <si>
    <t>vWaitTimeLimit</t>
  </si>
  <si>
    <t>vEmailPassTemplate</t>
  </si>
  <si>
    <t>info</t>
  </si>
  <si>
    <t>vEmailConsolidationTemplate</t>
  </si>
  <si>
    <t>vBaseFolderRawReports</t>
  </si>
  <si>
    <t>Root folder path for NDR related files</t>
  </si>
  <si>
    <t>vStopBy</t>
  </si>
  <si>
    <t>04:00:00</t>
  </si>
  <si>
    <t>vSimRepFilePath</t>
  </si>
  <si>
    <t>lsContractTableName</t>
  </si>
  <si>
    <t>K2Upgrade,DFUpgrade,DLUpgrade,ZPUpgrade</t>
  </si>
  <si>
    <t>Cut off time for each run (Currently not in use)</t>
  </si>
  <si>
    <t>ISD PIC email(s) (separate multiple by semicolon)</t>
  </si>
  <si>
    <t>Email template for robot exception</t>
  </si>
  <si>
    <t>Email template to send out findings report</t>
  </si>
  <si>
    <t>Email template to send out consolidation report</t>
  </si>
  <si>
    <t>To get T-1 date of current run for business rules check</t>
  </si>
  <si>
    <t>Maximum wait time to obtain raw Dasir report from IA Shared Folder (24hr format)</t>
  </si>
  <si>
    <t>Folder path to store reports and queue lists</t>
  </si>
  <si>
    <t>Folder path to store working files</t>
  </si>
  <si>
    <t>Folder path to store raw reports</t>
  </si>
  <si>
    <t>Folder path to obtain Dasir report in Excel format</t>
  </si>
  <si>
    <t>File path for consolidation report</t>
  </si>
  <si>
    <t>File path for findings report</t>
  </si>
  <si>
    <t>File path for queue list</t>
  </si>
  <si>
    <t>File path for iSell Service Request report</t>
  </si>
  <si>
    <t>File path for iSell Supervisor Dashboard report</t>
  </si>
  <si>
    <t>Temp file path for generation of payments table from Kenan</t>
  </si>
  <si>
    <t>Temp file path for generation of deposits table from Kenan</t>
  </si>
  <si>
    <t>Temp file path for Excel working file</t>
  </si>
  <si>
    <t>Temp file path for XML working file</t>
  </si>
  <si>
    <t>Temp file path for generation of iSell Sim Replacement table</t>
  </si>
  <si>
    <t>File path for findings report template</t>
  </si>
  <si>
    <t>File path for consolidation report template</t>
  </si>
  <si>
    <t>File path for queue list template</t>
  </si>
  <si>
    <t>File path for XML working file template</t>
  </si>
  <si>
    <t>File path for list of maxis centres with maxis centre codes and TP.net link</t>
  </si>
  <si>
    <t>File path for threshold related mappings for rateplans</t>
  </si>
  <si>
    <t>Threshold mapping worksheet name</t>
  </si>
  <si>
    <t>File path for outright flag and business rules matrix</t>
  </si>
  <si>
    <t>Outright flag worksheet name</t>
  </si>
  <si>
    <t>Business rules mapping worksheet name</t>
  </si>
  <si>
    <t>File path for mapping of market code, risk category, rateplan category &amp; rebates to ignore</t>
  </si>
  <si>
    <t>Market code worksheet name</t>
  </si>
  <si>
    <t>Risk category worksheet name</t>
  </si>
  <si>
    <t>Rateplan category worksheet name</t>
  </si>
  <si>
    <t>Rebates to ignore worksheet name</t>
  </si>
  <si>
    <t>File path for UOM mapping</t>
  </si>
  <si>
    <t>UOM mapping worksheet name</t>
  </si>
  <si>
    <t>Target file path to save Dasir report in XLS format</t>
  </si>
  <si>
    <t>Target file path to save Outlet report in XLS format</t>
  </si>
  <si>
    <t>Target file path to copy waiver report over from store shared folder</t>
  </si>
  <si>
    <t>Target file path to copy rebate report over from store shared folder</t>
  </si>
  <si>
    <t>File path to retrieve rebate report</t>
  </si>
  <si>
    <t>File path to retrieve waiver report</t>
  </si>
  <si>
    <t>File path for Postpaid SO1 flash deals report</t>
  </si>
  <si>
    <t>Flash deals worksheet name</t>
  </si>
  <si>
    <t>Application path for Google Chrome</t>
  </si>
  <si>
    <t>URL for Kenan Admin Application</t>
  </si>
  <si>
    <t>URL for iSell Mobility</t>
  </si>
  <si>
    <t>URL for iSell Home</t>
  </si>
  <si>
    <t>URL for iSell Mobility home page</t>
  </si>
  <si>
    <t>URL for DDMF</t>
  </si>
  <si>
    <t>URL for business credit check (BCC)</t>
  </si>
  <si>
    <t>URL for UCCS</t>
  </si>
  <si>
    <t>URL for iSell Mobility supervisor dashboard page</t>
  </si>
  <si>
    <t>URL for iSell Mobility convergence dashboard page</t>
  </si>
  <si>
    <t>URL for iSell Mobility cashier page</t>
  </si>
  <si>
    <t>URL for iSell Mobility sim replacement page</t>
  </si>
  <si>
    <t>URL for iSell Mobility service request page</t>
  </si>
  <si>
    <t>URL for Brightstar RMA portal</t>
  </si>
  <si>
    <t>URL for Brightstar RMA portal search RMA request page</t>
  </si>
  <si>
    <t>Format to save iSell Mobility reports</t>
  </si>
  <si>
    <t>Service Type to ignore for Supervisor Dashboard report</t>
  </si>
  <si>
    <t>Name for fibre service type in Kenan</t>
  </si>
  <si>
    <t>Zerolution rebate component ID (currently not in used)</t>
  </si>
  <si>
    <t>Names of the contract tabs in iSell Mobility</t>
  </si>
  <si>
    <t>vLocalFolder</t>
  </si>
  <si>
    <t>Local folder path for NDR related files</t>
  </si>
  <si>
    <t>vLocalFolderRawReports</t>
  </si>
  <si>
    <t>Local folder path to store raw reports</t>
  </si>
  <si>
    <t>Microsoft Excel 97-2003 Worksheet</t>
  </si>
  <si>
    <t>vSharedDriveSO1ReportPath</t>
  </si>
  <si>
    <t>File path for Shared Drive Postpaid SO1 flash deals report</t>
  </si>
  <si>
    <t>File path for Shared Drive Business rule Matrix</t>
  </si>
  <si>
    <t>vSharedDriveBizMatrix</t>
  </si>
  <si>
    <t>C:\MAXIS\INTERNAL_AUDIT\</t>
  </si>
  <si>
    <t>C:\Maxis\WAIVER\DISCOUNT\{1}\Rebate_Discount_NRC_{1}_{2}.csv</t>
  </si>
  <si>
    <t>C:\Maxis\WAIVER\APPROVED\POSTPAID\{1}\POSTPAID_NRC_ADJ_{1}_{2}.csv</t>
  </si>
  <si>
    <t>C:\Maxis\NDR\</t>
  </si>
  <si>
    <t>vKenanLogin</t>
  </si>
  <si>
    <t>vUCCSLogin</t>
  </si>
  <si>
    <t>viSellMobilityLogin</t>
  </si>
  <si>
    <t>vDDMFLogin</t>
  </si>
  <si>
    <t>KenanLogin</t>
  </si>
  <si>
    <t>UCCSLogin</t>
  </si>
  <si>
    <t>iSellMobilityLogin</t>
  </si>
  <si>
    <t>DDMFLogin</t>
  </si>
  <si>
    <t>vBCCLogin</t>
  </si>
  <si>
    <t>BCCLogin</t>
  </si>
  <si>
    <t>viSellHomeLogin</t>
  </si>
  <si>
    <t>iSellHomeLogin</t>
  </si>
  <si>
    <t>vTPLogin</t>
  </si>
  <si>
    <t>TPLogin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</si>
</sst>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quotePrefix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0" fillId="0" borderId="4" xfId="0" applyBorder="1"/>
    <xf numFmtId="0" fontId="0" fillId="0" borderId="0" xfId="0" applyFill="1"/>
    <xf numFmtId="0" fontId="0" fillId="0" borderId="4" xfId="0" applyFill="1" applyBorder="1"/>
    <xf numFmtId="0" fontId="0" fillId="0" borderId="4" xfId="0" applyFill="1" applyBorder="1" applyAlignment="1">
      <alignment vertical="top" wrapText="1"/>
    </xf>
    <xf numFmtId="0" fontId="0" fillId="0" borderId="4" xfId="0" quotePrefix="1" applyNumberFormat="1" applyBorder="1"/>
    <xf numFmtId="49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8">
    <dxf>
      <alignment horizontal="general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general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MAIN" displayName="MAIN" ref="A1:C79" totalsRowShown="0" headerRowDxfId="7" dataDxfId="5" headerRowBorderDxfId="6" tableBorderDxfId="4" totalsRowBorderDxfId="3">
  <autoFilter ref="A1:C79"/>
  <tableColumns count="3">
    <tableColumn id="1" name="Name" dataDxfId="2"/>
    <tableColumn id="2" name="Value" dataDxfId="1"/>
    <tableColumn id="3" name="Descrip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0"/>
  <sheetViews>
    <sheetView tabSelected="1" topLeftCell="A64" workbookViewId="0">
      <selection activeCell="B91" sqref="B91"/>
    </sheetView>
  </sheetViews>
  <sheetFormatPr defaultRowHeight="15"/>
  <cols>
    <col min="1" max="1" width="29.28515625" customWidth="1"/>
    <col min="2" max="2" width="99.140625" bestFit="1" customWidth="1"/>
    <col min="3" max="3" width="80.570312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4" t="s">
        <v>116</v>
      </c>
      <c r="C2" s="4" t="s">
        <v>4</v>
      </c>
    </row>
    <row r="3" spans="1:3">
      <c r="A3" s="4" t="s">
        <v>15</v>
      </c>
      <c r="B3" s="4" t="s">
        <v>16</v>
      </c>
      <c r="C3" s="4" t="s">
        <v>17</v>
      </c>
    </row>
    <row r="4" spans="1:3">
      <c r="A4" s="4" t="s">
        <v>5</v>
      </c>
      <c r="B4" s="5">
        <v>1</v>
      </c>
      <c r="C4" s="4" t="s">
        <v>12</v>
      </c>
    </row>
    <row r="5" spans="1:3">
      <c r="A5" s="4" t="s">
        <v>120</v>
      </c>
      <c r="B5" s="13" t="s">
        <v>121</v>
      </c>
      <c r="C5" s="4" t="s">
        <v>125</v>
      </c>
    </row>
    <row r="6" spans="1:3">
      <c r="A6" s="4" t="s">
        <v>101</v>
      </c>
      <c r="B6" s="9"/>
      <c r="C6" s="4" t="s">
        <v>22</v>
      </c>
    </row>
    <row r="7" spans="1:3">
      <c r="A7" s="4" t="s">
        <v>100</v>
      </c>
      <c r="C7" s="4" t="s">
        <v>126</v>
      </c>
    </row>
    <row r="8" spans="1:3">
      <c r="A8" s="4" t="s">
        <v>102</v>
      </c>
      <c r="B8" s="4" t="str">
        <f>B19&amp;"Email_Failed.txt"</f>
        <v>C:\Maxis\NDR\ZZ Config\Email_Failed.txt</v>
      </c>
      <c r="C8" s="4" t="s">
        <v>127</v>
      </c>
    </row>
    <row r="9" spans="1:3">
      <c r="A9" s="4" t="s">
        <v>115</v>
      </c>
      <c r="B9" s="4" t="str">
        <f>B19&amp;"Email_Pass.txt"</f>
        <v>C:\Maxis\NDR\ZZ Config\Email_Pass.txt</v>
      </c>
      <c r="C9" s="4" t="s">
        <v>128</v>
      </c>
    </row>
    <row r="10" spans="1:3">
      <c r="A10" s="4" t="s">
        <v>117</v>
      </c>
      <c r="B10" s="4" t="str">
        <f>B19&amp;"Email_Consolidation.txt"</f>
        <v>C:\Maxis\NDR\ZZ Config\Email_Consolidation.txt</v>
      </c>
      <c r="C10" s="4" t="s">
        <v>129</v>
      </c>
    </row>
    <row r="11" spans="1:3">
      <c r="A11" s="4" t="s">
        <v>37</v>
      </c>
      <c r="B11" s="6" t="s">
        <v>36</v>
      </c>
      <c r="C11" s="4" t="s">
        <v>130</v>
      </c>
    </row>
    <row r="12" spans="1:3" ht="15" customHeight="1">
      <c r="A12" s="4" t="s">
        <v>114</v>
      </c>
      <c r="B12" s="4">
        <v>8</v>
      </c>
      <c r="C12" s="4" t="s">
        <v>131</v>
      </c>
    </row>
    <row r="13" spans="1:3">
      <c r="A13" s="4" t="s">
        <v>6</v>
      </c>
      <c r="B13" s="8" t="s">
        <v>203</v>
      </c>
      <c r="C13" s="4" t="s">
        <v>119</v>
      </c>
    </row>
    <row r="14" spans="1:3">
      <c r="A14" s="4" t="s">
        <v>7</v>
      </c>
      <c r="B14" s="4" t="str">
        <f>B13&amp;"10 Reports\"</f>
        <v>C:\Maxis\NDR\10 Reports\</v>
      </c>
      <c r="C14" s="4" t="s">
        <v>132</v>
      </c>
    </row>
    <row r="15" spans="1:3">
      <c r="A15" s="4" t="s">
        <v>8</v>
      </c>
      <c r="B15" s="4" t="str">
        <f>B13&amp;"20 Archive\"</f>
        <v>C:\Maxis\NDR\20 Archive\</v>
      </c>
      <c r="C15" s="4" t="s">
        <v>133</v>
      </c>
    </row>
    <row r="16" spans="1:3">
      <c r="A16" s="4" t="s">
        <v>9</v>
      </c>
      <c r="B16" s="4" t="str">
        <f>B13&amp;"30 Logs\"</f>
        <v>C:\Maxis\NDR\30 Logs\</v>
      </c>
      <c r="C16" s="4" t="s">
        <v>21</v>
      </c>
    </row>
    <row r="17" spans="1:3">
      <c r="A17" s="4" t="s">
        <v>10</v>
      </c>
      <c r="B17" s="4" t="str">
        <f>B13&amp;"40 Screenshots\"</f>
        <v>C:\Maxis\NDR\40 Screenshots\</v>
      </c>
      <c r="C17" s="4" t="s">
        <v>20</v>
      </c>
    </row>
    <row r="18" spans="1:3">
      <c r="A18" s="4" t="s">
        <v>14</v>
      </c>
      <c r="B18" s="4" t="str">
        <f>B13&amp;"50 Temp\"</f>
        <v>C:\Maxis\NDR\50 Temp\</v>
      </c>
      <c r="C18" s="4" t="s">
        <v>19</v>
      </c>
    </row>
    <row r="19" spans="1:3">
      <c r="A19" s="4" t="s">
        <v>11</v>
      </c>
      <c r="B19" s="4" t="str">
        <f>B13&amp;"ZZ Config\"</f>
        <v>C:\Maxis\NDR\ZZ Config\</v>
      </c>
      <c r="C19" s="4" t="s">
        <v>18</v>
      </c>
    </row>
    <row r="20" spans="1:3">
      <c r="A20" s="4" t="s">
        <v>118</v>
      </c>
      <c r="B20" s="4" t="str">
        <f>B13&amp;"ZZ_RawReports\"</f>
        <v>C:\Maxis\NDR\ZZ_RawReports\</v>
      </c>
      <c r="C20" s="4" t="s">
        <v>134</v>
      </c>
    </row>
    <row r="21" spans="1:3">
      <c r="A21" s="4" t="s">
        <v>25</v>
      </c>
      <c r="B21" s="4" t="s">
        <v>200</v>
      </c>
      <c r="C21" s="4" t="s">
        <v>135</v>
      </c>
    </row>
    <row r="22" spans="1:3">
      <c r="A22" s="4" t="s">
        <v>38</v>
      </c>
      <c r="B22" s="8" t="str">
        <f>B14&amp;"Dasir &amp; Outlet\{2}\{1}_{2}_Dasir&amp;Outlet_Report.xls"</f>
        <v>C:\Maxis\NDR\10 Reports\Dasir &amp; Outlet\{2}\{1}_{2}_Dasir&amp;Outlet_Report.xls</v>
      </c>
      <c r="C22" s="4" t="s">
        <v>136</v>
      </c>
    </row>
    <row r="23" spans="1:3">
      <c r="A23" s="4" t="s">
        <v>34</v>
      </c>
      <c r="B23" s="8" t="str">
        <f>B14&amp;"Findings\{0}\{1}_{2}_{3}_Dasir&amp;Outlet_Findings.xls"</f>
        <v>C:\Maxis\NDR\10 Reports\Findings\{0}\{1}_{2}_{3}_Dasir&amp;Outlet_Findings.xls</v>
      </c>
      <c r="C23" s="4" t="s">
        <v>137</v>
      </c>
    </row>
    <row r="24" spans="1:3">
      <c r="A24" s="4" t="s">
        <v>47</v>
      </c>
      <c r="B24" s="8" t="str">
        <f>B14&amp;"Queue List\{1}_{2}_QueueList.xls"</f>
        <v>C:\Maxis\NDR\10 Reports\Queue List\{1}_{2}_QueueList.xls</v>
      </c>
      <c r="C24" s="4" t="s">
        <v>138</v>
      </c>
    </row>
    <row r="25" spans="1:3" s="9" customFormat="1">
      <c r="A25" s="11" t="s">
        <v>76</v>
      </c>
      <c r="B25" s="10" t="str">
        <f>B14&amp;"Service Request\{2}\{1}_{2}_ServiceRequest.xls"</f>
        <v>C:\Maxis\NDR\10 Reports\Service Request\{2}\{1}_{2}_ServiceRequest.xls</v>
      </c>
      <c r="C25" s="11" t="s">
        <v>139</v>
      </c>
    </row>
    <row r="26" spans="1:3" s="9" customFormat="1">
      <c r="A26" s="11" t="s">
        <v>67</v>
      </c>
      <c r="B26" s="10" t="str">
        <f>B14&amp;"Supervisor Dashboard\{2}\{1}_{2}_SupervisorDashboard.xls"</f>
        <v>C:\Maxis\NDR\10 Reports\Supervisor Dashboard\{2}\{1}_{2}_SupervisorDashboard.xls</v>
      </c>
      <c r="C26" s="11" t="s">
        <v>140</v>
      </c>
    </row>
    <row r="27" spans="1:3">
      <c r="A27" s="4" t="s">
        <v>45</v>
      </c>
      <c r="B27" s="8" t="str">
        <f>B18&amp;"PaymentsTable_{1}.{2}"</f>
        <v>C:\Maxis\NDR\50 Temp\PaymentsTable_{1}.{2}</v>
      </c>
      <c r="C27" s="4" t="s">
        <v>141</v>
      </c>
    </row>
    <row r="28" spans="1:3">
      <c r="A28" s="4" t="s">
        <v>46</v>
      </c>
      <c r="B28" s="8" t="str">
        <f>B18&amp;"DepositsTable_{1}.{2}"</f>
        <v>C:\Maxis\NDR\50 Temp\DepositsTable_{1}.{2}</v>
      </c>
      <c r="C28" s="4" t="s">
        <v>142</v>
      </c>
    </row>
    <row r="29" spans="1:3">
      <c r="A29" s="4" t="s">
        <v>49</v>
      </c>
      <c r="B29" s="8" t="str">
        <f>B18&amp;"{1}_{2}.xls"</f>
        <v>C:\Maxis\NDR\50 Temp\{1}_{2}.xls</v>
      </c>
      <c r="C29" s="4" t="s">
        <v>143</v>
      </c>
    </row>
    <row r="30" spans="1:3">
      <c r="A30" s="4" t="s">
        <v>58</v>
      </c>
      <c r="B30" s="8" t="str">
        <f>B18&amp;"{1}_{2}_{3}_{4}({5}).xml"</f>
        <v>C:\Maxis\NDR\50 Temp\{1}_{2}_{3}_{4}({5}).xml</v>
      </c>
      <c r="C30" s="4" t="s">
        <v>144</v>
      </c>
    </row>
    <row r="31" spans="1:3">
      <c r="A31" s="4" t="s">
        <v>122</v>
      </c>
      <c r="B31" s="8" t="str">
        <f>B18&amp;"SimRepTable.{1}"</f>
        <v>C:\Maxis\NDR\50 Temp\SimRepTable.{1}</v>
      </c>
      <c r="C31" s="4" t="s">
        <v>145</v>
      </c>
    </row>
    <row r="32" spans="1:3">
      <c r="A32" s="4" t="s">
        <v>113</v>
      </c>
      <c r="B32" s="4" t="str">
        <f>B19&amp;"Findings_Template.xls"</f>
        <v>C:\Maxis\NDR\ZZ Config\Findings_Template.xls</v>
      </c>
      <c r="C32" s="4" t="s">
        <v>146</v>
      </c>
    </row>
    <row r="33" spans="1:3">
      <c r="A33" s="4" t="s">
        <v>31</v>
      </c>
      <c r="B33" s="4" t="str">
        <f>B19&amp;"Consolidation_Template.xls"</f>
        <v>C:\Maxis\NDR\ZZ Config\Consolidation_Template.xls</v>
      </c>
      <c r="C33" s="4" t="s">
        <v>147</v>
      </c>
    </row>
    <row r="34" spans="1:3">
      <c r="A34" s="4" t="s">
        <v>48</v>
      </c>
      <c r="B34" s="4" t="str">
        <f>B19&amp;"QueueList_Template.xls"</f>
        <v>C:\Maxis\NDR\ZZ Config\QueueList_Template.xls</v>
      </c>
      <c r="C34" s="4" t="s">
        <v>148</v>
      </c>
    </row>
    <row r="35" spans="1:3">
      <c r="A35" s="4" t="s">
        <v>106</v>
      </c>
      <c r="B35" s="4" t="str">
        <f>B19&amp;"Blank.xml"</f>
        <v>C:\Maxis\NDR\ZZ Config\Blank.xml</v>
      </c>
      <c r="C35" s="4" t="s">
        <v>149</v>
      </c>
    </row>
    <row r="36" spans="1:3">
      <c r="A36" s="4" t="s">
        <v>24</v>
      </c>
      <c r="B36" s="4" t="str">
        <f>B19&amp;"MaxisCentreList.xls"</f>
        <v>C:\Maxis\NDR\ZZ Config\MaxisCentreList.xls</v>
      </c>
      <c r="C36" s="4" t="s">
        <v>150</v>
      </c>
    </row>
    <row r="37" spans="1:3">
      <c r="A37" s="4" t="s">
        <v>44</v>
      </c>
      <c r="B37" s="4" t="str">
        <f>B19&amp;"ThresholdMapping.xls"</f>
        <v>C:\Maxis\NDR\ZZ Config\ThresholdMapping.xls</v>
      </c>
      <c r="C37" s="4" t="s">
        <v>151</v>
      </c>
    </row>
    <row r="38" spans="1:3">
      <c r="A38" s="4" t="s">
        <v>23</v>
      </c>
      <c r="B38" s="4" t="s">
        <v>13</v>
      </c>
      <c r="C38" s="4" t="s">
        <v>152</v>
      </c>
    </row>
    <row r="39" spans="1:3">
      <c r="A39" s="15" t="s">
        <v>103</v>
      </c>
      <c r="B39" s="4" t="str">
        <f>B80&amp;"ZZ Config\"&amp;"BusinessRulesMatrix.xls"</f>
        <v>C:\Maxis\NDR\ZZ Config\BusinessRulesMatrix.xls</v>
      </c>
      <c r="C39" s="4" t="s">
        <v>153</v>
      </c>
    </row>
    <row r="40" spans="1:3">
      <c r="A40" s="4" t="s">
        <v>104</v>
      </c>
      <c r="B40" s="4" t="s">
        <v>105</v>
      </c>
      <c r="C40" s="4" t="s">
        <v>154</v>
      </c>
    </row>
    <row r="41" spans="1:3">
      <c r="A41" s="4" t="s">
        <v>107</v>
      </c>
      <c r="B41" s="4" t="s">
        <v>108</v>
      </c>
      <c r="C41" s="4" t="s">
        <v>155</v>
      </c>
    </row>
    <row r="42" spans="1:3" ht="15" customHeight="1">
      <c r="A42" s="4" t="s">
        <v>89</v>
      </c>
      <c r="B42" s="4" t="str">
        <f>B19&amp;"GeneralMapping.xls"</f>
        <v>C:\Maxis\NDR\ZZ Config\GeneralMapping.xls</v>
      </c>
      <c r="C42" s="4" t="s">
        <v>156</v>
      </c>
    </row>
    <row r="43" spans="1:3">
      <c r="A43" s="4" t="s">
        <v>91</v>
      </c>
      <c r="B43" s="4" t="s">
        <v>90</v>
      </c>
      <c r="C43" s="4" t="s">
        <v>157</v>
      </c>
    </row>
    <row r="44" spans="1:3">
      <c r="A44" s="4" t="s">
        <v>93</v>
      </c>
      <c r="B44" s="4" t="s">
        <v>92</v>
      </c>
      <c r="C44" s="4" t="s">
        <v>158</v>
      </c>
    </row>
    <row r="45" spans="1:3">
      <c r="A45" s="4" t="s">
        <v>95</v>
      </c>
      <c r="B45" s="4" t="s">
        <v>94</v>
      </c>
      <c r="C45" s="4" t="s">
        <v>159</v>
      </c>
    </row>
    <row r="46" spans="1:3">
      <c r="A46" s="4" t="s">
        <v>97</v>
      </c>
      <c r="B46" s="4" t="s">
        <v>96</v>
      </c>
      <c r="C46" s="4" t="s">
        <v>160</v>
      </c>
    </row>
    <row r="47" spans="1:3">
      <c r="A47" s="4" t="s">
        <v>80</v>
      </c>
      <c r="B47" s="8" t="str">
        <f>B20&amp;"UOM\UOMList.xls"</f>
        <v>C:\Maxis\NDR\ZZ_RawReports\UOM\UOMList.xls</v>
      </c>
      <c r="C47" s="4" t="s">
        <v>161</v>
      </c>
    </row>
    <row r="48" spans="1:3">
      <c r="A48" s="4" t="s">
        <v>111</v>
      </c>
      <c r="B48" s="4" t="s">
        <v>112</v>
      </c>
      <c r="C48" s="4" t="s">
        <v>162</v>
      </c>
    </row>
    <row r="49" spans="1:3">
      <c r="A49" s="15" t="s">
        <v>26</v>
      </c>
      <c r="B49" s="8" t="str">
        <f>B81&amp;"Dasir\{1}_DASIR_COST_CENTER_DAILY_RPT.csv"</f>
        <v>C:\Maxis\NDR\ZZ_RawReports\Dasir\{1}_DASIR_COST_CENTER_DAILY_RPT.csv</v>
      </c>
      <c r="C49" s="4" t="s">
        <v>27</v>
      </c>
    </row>
    <row r="50" spans="1:3">
      <c r="A50" s="15" t="s">
        <v>39</v>
      </c>
      <c r="B50" s="8" t="str">
        <f>B81&amp;"Dasir\{1}_DASIR_COST_CENTER_DAILY_RPT.xls"</f>
        <v>C:\Maxis\NDR\ZZ_RawReports\Dasir\{1}_DASIR_COST_CENTER_DAILY_RPT.xls</v>
      </c>
      <c r="C50" s="4" t="s">
        <v>163</v>
      </c>
    </row>
    <row r="51" spans="1:3">
      <c r="A51" s="4" t="s">
        <v>33</v>
      </c>
      <c r="B51" s="4" t="s">
        <v>32</v>
      </c>
      <c r="C51" s="4" t="s">
        <v>28</v>
      </c>
    </row>
    <row r="52" spans="1:3">
      <c r="A52" s="4" t="s">
        <v>29</v>
      </c>
      <c r="B52" s="8" t="str">
        <f>B20&amp;"Outlet\{1}_{2}_OutletReport.csv"</f>
        <v>C:\Maxis\NDR\ZZ_RawReports\Outlet\{1}_{2}_OutletReport.csv</v>
      </c>
      <c r="C52" s="4" t="s">
        <v>30</v>
      </c>
    </row>
    <row r="53" spans="1:3">
      <c r="A53" s="4" t="s">
        <v>35</v>
      </c>
      <c r="B53" s="8" t="str">
        <f>B20&amp;"Outlet\{1}_{2}_OutletReport.xls"</f>
        <v>C:\Maxis\NDR\ZZ_RawReports\Outlet\{1}_{2}_OutletReport.xls</v>
      </c>
      <c r="C53" s="4" t="s">
        <v>164</v>
      </c>
    </row>
    <row r="54" spans="1:3">
      <c r="A54" s="4" t="s">
        <v>85</v>
      </c>
      <c r="B54" s="8" t="str">
        <f>B20&amp;"Postpaid NRC Adj\POSTPAID_NRC_ADJ_{1}_{2}.{3}"</f>
        <v>C:\Maxis\NDR\ZZ_RawReports\Postpaid NRC Adj\POSTPAID_NRC_ADJ_{1}_{2}.{3}</v>
      </c>
      <c r="C54" s="4" t="s">
        <v>165</v>
      </c>
    </row>
    <row r="55" spans="1:3" ht="15.75" customHeight="1">
      <c r="A55" s="4" t="s">
        <v>88</v>
      </c>
      <c r="B55" s="8" t="str">
        <f>B20&amp;"Rebate Discount NRC\Rebate_Discount_NRC_{1}_{2}.{3}"</f>
        <v>C:\Maxis\NDR\ZZ_RawReports\Rebate Discount NRC\Rebate_Discount_NRC_{1}_{2}.{3}</v>
      </c>
      <c r="C55" s="4" t="s">
        <v>166</v>
      </c>
    </row>
    <row r="56" spans="1:3">
      <c r="A56" s="4" t="s">
        <v>87</v>
      </c>
      <c r="B56" s="8" t="s">
        <v>201</v>
      </c>
      <c r="C56" s="4" t="s">
        <v>167</v>
      </c>
    </row>
    <row r="57" spans="1:3">
      <c r="A57" s="4" t="s">
        <v>86</v>
      </c>
      <c r="B57" s="8" t="s">
        <v>202</v>
      </c>
      <c r="C57" s="4" t="s">
        <v>168</v>
      </c>
    </row>
    <row r="58" spans="1:3">
      <c r="A58" s="15" t="s">
        <v>98</v>
      </c>
      <c r="B58" s="8" t="str">
        <f>B81&amp;"SO1\{1}_RPA_POSTPAID_ACCEPTED_FLASH_DEAL.xls"</f>
        <v>C:\Maxis\NDR\ZZ_RawReports\SO1\{1}_RPA_POSTPAID_ACCEPTED_FLASH_DEAL.xls</v>
      </c>
      <c r="C58" s="4" t="s">
        <v>169</v>
      </c>
    </row>
    <row r="59" spans="1:3">
      <c r="A59" s="4" t="s">
        <v>109</v>
      </c>
      <c r="B59" s="4" t="s">
        <v>110</v>
      </c>
      <c r="C59" s="4" t="s">
        <v>170</v>
      </c>
    </row>
    <row r="60" spans="1:3">
      <c r="A60" s="4" t="s">
        <v>50</v>
      </c>
      <c r="B60" s="6" t="s">
        <v>51</v>
      </c>
      <c r="C60" s="4" t="s">
        <v>171</v>
      </c>
    </row>
    <row r="61" spans="1:3">
      <c r="A61" s="4" t="s">
        <v>52</v>
      </c>
      <c r="B61" s="8" t="s">
        <v>53</v>
      </c>
      <c r="C61" s="4" t="s">
        <v>172</v>
      </c>
    </row>
    <row r="62" spans="1:3">
      <c r="A62" s="4" t="s">
        <v>54</v>
      </c>
      <c r="B62" s="8" t="s">
        <v>57</v>
      </c>
      <c r="C62" s="4" t="s">
        <v>173</v>
      </c>
    </row>
    <row r="63" spans="1:3">
      <c r="A63" s="4" t="s">
        <v>55</v>
      </c>
      <c r="B63" s="4" t="s">
        <v>56</v>
      </c>
      <c r="C63" s="4" t="s">
        <v>174</v>
      </c>
    </row>
    <row r="64" spans="1:3">
      <c r="A64" s="4" t="s">
        <v>66</v>
      </c>
      <c r="B64" s="4" t="s">
        <v>65</v>
      </c>
      <c r="C64" s="4" t="s">
        <v>175</v>
      </c>
    </row>
    <row r="65" spans="1:3">
      <c r="A65" s="4" t="s">
        <v>59</v>
      </c>
      <c r="B65" s="4" t="s">
        <v>60</v>
      </c>
      <c r="C65" s="4" t="s">
        <v>176</v>
      </c>
    </row>
    <row r="66" spans="1:3">
      <c r="A66" s="4" t="s">
        <v>61</v>
      </c>
      <c r="B66" s="4" t="s">
        <v>62</v>
      </c>
      <c r="C66" s="4" t="s">
        <v>177</v>
      </c>
    </row>
    <row r="67" spans="1:3">
      <c r="A67" s="4" t="s">
        <v>83</v>
      </c>
      <c r="B67" s="4" t="s">
        <v>84</v>
      </c>
      <c r="C67" s="4" t="s">
        <v>178</v>
      </c>
    </row>
    <row r="68" spans="1:3">
      <c r="A68" s="4" t="s">
        <v>68</v>
      </c>
      <c r="B68" s="4" t="s">
        <v>69</v>
      </c>
      <c r="C68" s="4" t="s">
        <v>179</v>
      </c>
    </row>
    <row r="69" spans="1:3">
      <c r="A69" s="4" t="s">
        <v>63</v>
      </c>
      <c r="B69" s="4" t="s">
        <v>64</v>
      </c>
      <c r="C69" s="4" t="s">
        <v>180</v>
      </c>
    </row>
    <row r="70" spans="1:3">
      <c r="A70" s="4" t="s">
        <v>73</v>
      </c>
      <c r="B70" s="4" t="s">
        <v>72</v>
      </c>
      <c r="C70" s="4" t="s">
        <v>181</v>
      </c>
    </row>
    <row r="71" spans="1:3">
      <c r="A71" s="4" t="s">
        <v>75</v>
      </c>
      <c r="B71" s="4" t="s">
        <v>74</v>
      </c>
      <c r="C71" s="4" t="s">
        <v>182</v>
      </c>
    </row>
    <row r="72" spans="1:3">
      <c r="A72" s="4" t="s">
        <v>77</v>
      </c>
      <c r="B72" s="4" t="s">
        <v>78</v>
      </c>
      <c r="C72" s="4" t="s">
        <v>183</v>
      </c>
    </row>
    <row r="73" spans="1:3">
      <c r="A73" s="4" t="s">
        <v>40</v>
      </c>
      <c r="B73" s="4" t="s">
        <v>41</v>
      </c>
      <c r="C73" s="4" t="s">
        <v>184</v>
      </c>
    </row>
    <row r="74" spans="1:3">
      <c r="A74" s="12" t="s">
        <v>43</v>
      </c>
      <c r="B74" s="8" t="s">
        <v>42</v>
      </c>
      <c r="C74" s="4" t="s">
        <v>185</v>
      </c>
    </row>
    <row r="75" spans="1:3">
      <c r="A75" s="4" t="s">
        <v>79</v>
      </c>
      <c r="B75" s="7" t="s">
        <v>195</v>
      </c>
      <c r="C75" s="4" t="s">
        <v>186</v>
      </c>
    </row>
    <row r="76" spans="1:3">
      <c r="A76" s="4" t="s">
        <v>71</v>
      </c>
      <c r="B76" s="7" t="s">
        <v>70</v>
      </c>
      <c r="C76" s="4" t="s">
        <v>187</v>
      </c>
    </row>
    <row r="77" spans="1:3">
      <c r="A77" s="4" t="s">
        <v>81</v>
      </c>
      <c r="B77" s="7" t="s">
        <v>82</v>
      </c>
      <c r="C77" s="4" t="s">
        <v>188</v>
      </c>
    </row>
    <row r="78" spans="1:3">
      <c r="A78" s="4" t="s">
        <v>99</v>
      </c>
      <c r="B78" s="4">
        <v>48603</v>
      </c>
      <c r="C78" s="4" t="s">
        <v>189</v>
      </c>
    </row>
    <row r="79" spans="1:3">
      <c r="A79" s="14" t="s">
        <v>123</v>
      </c>
      <c r="B79" s="14" t="s">
        <v>124</v>
      </c>
      <c r="C79" s="14" t="s">
        <v>190</v>
      </c>
    </row>
    <row r="80" spans="1:3">
      <c r="A80" s="15" t="s">
        <v>191</v>
      </c>
      <c r="B80" s="8" t="s">
        <v>203</v>
      </c>
      <c r="C80" s="4" t="s">
        <v>192</v>
      </c>
    </row>
    <row r="81" spans="1:3">
      <c r="A81" s="15" t="s">
        <v>193</v>
      </c>
      <c r="B81" s="4" t="str">
        <f>B80&amp;"ZZ_RawReports\"</f>
        <v>C:\Maxis\NDR\ZZ_RawReports\</v>
      </c>
      <c r="C81" s="4" t="s">
        <v>194</v>
      </c>
    </row>
    <row r="82" spans="1:3">
      <c r="A82" s="15" t="s">
        <v>196</v>
      </c>
      <c r="B82" s="8" t="str">
        <f>"C:\Maxis\SO1\{1}_RPA_POSTPAID_ACCEPTED_FLASH_DEAL.xls"</f>
        <v>C:\Maxis\SO1\{1}_RPA_POSTPAID_ACCEPTED_FLASH_DEAL.xls</v>
      </c>
      <c r="C82" s="4" t="s">
        <v>197</v>
      </c>
    </row>
    <row r="83" spans="1:3">
      <c r="A83" s="15" t="s">
        <v>199</v>
      </c>
      <c r="B83" s="4" t="str">
        <f>B19&amp;"BusinessRulesMatrix.xls"</f>
        <v>C:\Maxis\NDR\ZZ Config\BusinessRulesMatrix.xls</v>
      </c>
      <c r="C83" s="4" t="s">
        <v>198</v>
      </c>
    </row>
    <row r="84" spans="1:3">
      <c r="A84" s="16" t="s">
        <v>204</v>
      </c>
      <c r="B84" t="s">
        <v>208</v>
      </c>
    </row>
    <row r="85" spans="1:3">
      <c r="A85" s="16" t="s">
        <v>205</v>
      </c>
      <c r="B85" t="s">
        <v>209</v>
      </c>
    </row>
    <row r="86" spans="1:3">
      <c r="A86" s="16" t="s">
        <v>206</v>
      </c>
      <c r="B86" t="s">
        <v>210</v>
      </c>
    </row>
    <row r="87" spans="1:3">
      <c r="A87" s="16" t="s">
        <v>207</v>
      </c>
      <c r="B87" t="s">
        <v>211</v>
      </c>
    </row>
    <row r="88" spans="1:3">
      <c r="A88" s="16" t="s">
        <v>212</v>
      </c>
      <c r="B88" t="s">
        <v>213</v>
      </c>
    </row>
    <row r="89" spans="1:3">
      <c r="A89" s="16" t="s">
        <v>214</v>
      </c>
      <c r="B89" t="s">
        <v>215</v>
      </c>
    </row>
    <row r="90" spans="1:3">
      <c r="A90" s="16" t="s">
        <v>216</v>
      </c>
      <c r="B90" t="s">
        <v>217</v>
      </c>
    </row>
  </sheetData>
  <pageMargins left="0.7" right="0.7" top="0.75" bottom="0.75" header="0.3" footer="0.3"/>
  <pageSetup orientation="portrait" r:id="rId1"/>
  <headerFooter scaleWithDoc="0">
    <oddHeader>&amp;R&amp;G</oddHead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XMLData TextToDisplay="%DOCUMENTGUID%">{00000000-0000-0000-0000-000000000000}</XMLData>
</file>

<file path=customXml/item2.xml><?xml version="1.0" encoding="utf-8"?>
<XMLData TextToDisplay="%CLASSIFICATIONDATETIME%">08:39 15/07/2019</XMLData>
</file>

<file path=customXml/item3.xml><?xml version="1.0" encoding="utf-8"?>
<XMLData TextToDisplay="RightsWATCHMark">5|MXS-ALL-CDL|{00000000-0000-0000-0000-000000000000}</XMLData>
</file>

<file path=customXml/itemProps1.xml><?xml version="1.0" encoding="utf-8"?>
<ds:datastoreItem xmlns:ds="http://schemas.openxmlformats.org/officeDocument/2006/customXml" ds:itemID="{BD14C45B-3F32-466B-B8BA-48B96641E75E}">
  <ds:schemaRefs/>
</ds:datastoreItem>
</file>

<file path=customXml/itemProps2.xml><?xml version="1.0" encoding="utf-8"?>
<ds:datastoreItem xmlns:ds="http://schemas.openxmlformats.org/officeDocument/2006/customXml" ds:itemID="{E700D7B9-2528-40CF-BDFC-3BC9B8AB6EC0}">
  <ds:schemaRefs/>
</ds:datastoreItem>
</file>

<file path=customXml/itemProps3.xml><?xml version="1.0" encoding="utf-8"?>
<ds:datastoreItem xmlns:ds="http://schemas.openxmlformats.org/officeDocument/2006/customXml" ds:itemID="{4CE7026E-CF9F-469C-A6BE-82F88AF1AC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Teoh Thuan Song</dc:creator>
  <cp:lastModifiedBy>WJONATH</cp:lastModifiedBy>
  <dcterms:created xsi:type="dcterms:W3CDTF">2019-02-25T07:14:34Z</dcterms:created>
  <dcterms:modified xsi:type="dcterms:W3CDTF">2020-02-27T10:04:02Z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5|MXS-ALL-CDL|{00000000-0000-0000-0000-000000000000}</vt:lpwstr>
  </property>
</Properties>
</file>